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externalLinks/externalLink167.xml" ContentType="application/vnd.openxmlformats-officedocument.spreadsheetml.externalLink+xml"/>
  <Override PartName="/xl/externalLinks/externalLink168.xml" ContentType="application/vnd.openxmlformats-officedocument.spreadsheetml.externalLink+xml"/>
  <Override PartName="/xl/externalLinks/externalLink16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defaultThemeVersion="166925"/>
  <mc:AlternateContent xmlns:mc="http://schemas.openxmlformats.org/markup-compatibility/2006">
    <mc:Choice Requires="x15">
      <x15ac:absPath xmlns:x15ac="http://schemas.microsoft.com/office/spreadsheetml/2010/11/ac" url="D:\Users\ruslan\Documents\2024\KASE\4 квартал 2024\"/>
    </mc:Choice>
  </mc:AlternateContent>
  <xr:revisionPtr revIDLastSave="0" documentId="8_{A69E6980-E8DF-41A0-ADEB-0F3C1BA12904}" xr6:coauthVersionLast="47" xr6:coauthVersionMax="47" xr10:uidLastSave="{00000000-0000-0000-0000-000000000000}"/>
  <bookViews>
    <workbookView xWindow="-120" yWindow="-120" windowWidth="29040" windowHeight="15720" activeTab="3" xr2:uid="{95DC6802-ABD5-49FD-93FF-F96AC9244186}"/>
  </bookViews>
  <sheets>
    <sheet name="BS" sheetId="1" r:id="rId1"/>
    <sheet name="IS" sheetId="2" r:id="rId2"/>
    <sheet name="SCE" sheetId="3" r:id="rId3"/>
    <sheet name="SCF" sheetId="6" r:id="rId4"/>
    <sheet name="CF" sheetId="4" state="hidden" r:id="rId5"/>
    <sheet name="Лист1" sheetId="5" state="hidden" r:id="rId6"/>
  </sheets>
  <externalReferences>
    <externalReference r:id="rId7"/>
    <externalReference r:id="rId8"/>
    <externalReference r:id="rId9"/>
    <externalReference r:id="rId10"/>
    <externalReference r:id="rId11"/>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s>
  <definedNames>
    <definedName name="\a">#REF!</definedName>
    <definedName name="\m">#REF!</definedName>
    <definedName name="\n">#REF!</definedName>
    <definedName name="\o">#REF!</definedName>
    <definedName name="\wrbe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rbe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 hidden="1">'[1]Prelim Cost'!$B$31:$L$31</definedName>
    <definedName name="__" hidden="1">'[1]Prelim Cost'!$B$33:$L$33</definedName>
    <definedName name="____" hidden="1">'[1]Prelim Cost'!$B$31:$L$31</definedName>
    <definedName name="_________________________________SP1">[2]FES!#REF!</definedName>
    <definedName name="_________________________________SP10">[2]FES!#REF!</definedName>
    <definedName name="_________________________________SP11">[2]FES!#REF!</definedName>
    <definedName name="_________________________________SP12">[2]FES!#REF!</definedName>
    <definedName name="_________________________________SP13">[2]FES!#REF!</definedName>
    <definedName name="_________________________________SP14">[2]FES!#REF!</definedName>
    <definedName name="_________________________________SP15">[2]FES!#REF!</definedName>
    <definedName name="_________________________________SP16">[2]FES!#REF!</definedName>
    <definedName name="_________________________________SP17">[2]FES!#REF!</definedName>
    <definedName name="_________________________________SP18">[2]FES!#REF!</definedName>
    <definedName name="_________________________________SP19">[2]FES!#REF!</definedName>
    <definedName name="_________________________________SP2">[2]FES!#REF!</definedName>
    <definedName name="_________________________________SP20">[2]FES!#REF!</definedName>
    <definedName name="_________________________________SP3">[2]FES!#REF!</definedName>
    <definedName name="_________________________________SP4">[2]FES!#REF!</definedName>
    <definedName name="_________________________________SP5">[2]FES!#REF!</definedName>
    <definedName name="_________________________________SP7">[2]FES!#REF!</definedName>
    <definedName name="_________________________________SP8">[2]FES!#REF!</definedName>
    <definedName name="_________________________________SP9">[2]FES!#REF!</definedName>
    <definedName name="_______________________________SP1">[2]FES!#REF!</definedName>
    <definedName name="_______________________________SP10">[2]FES!#REF!</definedName>
    <definedName name="_______________________________SP11">[2]FES!#REF!</definedName>
    <definedName name="_______________________________SP12">[2]FES!#REF!</definedName>
    <definedName name="_______________________________SP13">[2]FES!#REF!</definedName>
    <definedName name="_______________________________SP14">[2]FES!#REF!</definedName>
    <definedName name="_______________________________SP15">[2]FES!#REF!</definedName>
    <definedName name="_______________________________SP16">[2]FES!#REF!</definedName>
    <definedName name="_______________________________SP17">[2]FES!#REF!</definedName>
    <definedName name="_______________________________SP18">[2]FES!#REF!</definedName>
    <definedName name="_______________________________SP19">[2]FES!#REF!</definedName>
    <definedName name="_______________________________SP2">[2]FES!#REF!</definedName>
    <definedName name="_______________________________SP20">[2]FES!#REF!</definedName>
    <definedName name="_______________________________SP3">[2]FES!#REF!</definedName>
    <definedName name="_______________________________SP4">[2]FES!#REF!</definedName>
    <definedName name="_______________________________SP5">[2]FES!#REF!</definedName>
    <definedName name="_______________________________SP7">[2]FES!#REF!</definedName>
    <definedName name="_______________________________SP8">[2]FES!#REF!</definedName>
    <definedName name="_______________________________SP9">[2]FES!#REF!</definedName>
    <definedName name="______________________________SP1">[2]FES!#REF!</definedName>
    <definedName name="______________________________SP10">[2]FES!#REF!</definedName>
    <definedName name="______________________________SP11">[2]FES!#REF!</definedName>
    <definedName name="______________________________SP12">[2]FES!#REF!</definedName>
    <definedName name="______________________________SP13">[2]FES!#REF!</definedName>
    <definedName name="______________________________SP14">[2]FES!#REF!</definedName>
    <definedName name="______________________________SP15">[2]FES!#REF!</definedName>
    <definedName name="______________________________SP16">[2]FES!#REF!</definedName>
    <definedName name="______________________________SP17">[2]FES!#REF!</definedName>
    <definedName name="______________________________SP18">[2]FES!#REF!</definedName>
    <definedName name="______________________________SP19">[2]FES!#REF!</definedName>
    <definedName name="______________________________SP2">[2]FES!#REF!</definedName>
    <definedName name="______________________________SP20">[2]FES!#REF!</definedName>
    <definedName name="______________________________SP3">[2]FES!#REF!</definedName>
    <definedName name="______________________________SP4">[2]FES!#REF!</definedName>
    <definedName name="______________________________SP5">[2]FES!#REF!</definedName>
    <definedName name="______________________________SP7">[2]FES!#REF!</definedName>
    <definedName name="______________________________SP8">[2]FES!#REF!</definedName>
    <definedName name="______________________________SP9">[2]FES!#REF!</definedName>
    <definedName name="_____________________________SP1">[2]FES!#REF!</definedName>
    <definedName name="_____________________________SP10">[2]FES!#REF!</definedName>
    <definedName name="_____________________________SP11">[2]FES!#REF!</definedName>
    <definedName name="_____________________________SP12">[2]FES!#REF!</definedName>
    <definedName name="_____________________________SP13">[2]FES!#REF!</definedName>
    <definedName name="_____________________________SP14">[2]FES!#REF!</definedName>
    <definedName name="_____________________________SP15">[2]FES!#REF!</definedName>
    <definedName name="_____________________________SP16">[2]FES!#REF!</definedName>
    <definedName name="_____________________________SP17">[2]FES!#REF!</definedName>
    <definedName name="_____________________________SP18">[2]FES!#REF!</definedName>
    <definedName name="_____________________________SP19">[2]FES!#REF!</definedName>
    <definedName name="_____________________________SP2">[2]FES!#REF!</definedName>
    <definedName name="_____________________________SP20">[2]FES!#REF!</definedName>
    <definedName name="_____________________________SP3">[2]FES!#REF!</definedName>
    <definedName name="_____________________________SP4">[2]FES!#REF!</definedName>
    <definedName name="_____________________________SP5">[2]FES!#REF!</definedName>
    <definedName name="_____________________________SP7">[2]FES!#REF!</definedName>
    <definedName name="_____________________________SP8">[2]FES!#REF!</definedName>
    <definedName name="_____________________________SP9">[2]FES!#REF!</definedName>
    <definedName name="____________________________SP1">[2]FES!#REF!</definedName>
    <definedName name="____________________________SP10">[2]FES!#REF!</definedName>
    <definedName name="____________________________SP11">[2]FES!#REF!</definedName>
    <definedName name="____________________________SP12">[2]FES!#REF!</definedName>
    <definedName name="____________________________SP13">[2]FES!#REF!</definedName>
    <definedName name="____________________________SP14">[2]FES!#REF!</definedName>
    <definedName name="____________________________SP15">[2]FES!#REF!</definedName>
    <definedName name="____________________________SP16">[2]FES!#REF!</definedName>
    <definedName name="____________________________SP17">[2]FES!#REF!</definedName>
    <definedName name="____________________________SP18">[2]FES!#REF!</definedName>
    <definedName name="____________________________SP19">[2]FES!#REF!</definedName>
    <definedName name="____________________________SP2">[2]FES!#REF!</definedName>
    <definedName name="____________________________SP20">[2]FES!#REF!</definedName>
    <definedName name="____________________________SP3">[2]FES!#REF!</definedName>
    <definedName name="____________________________SP4">[2]FES!#REF!</definedName>
    <definedName name="____________________________SP5">[2]FES!#REF!</definedName>
    <definedName name="____________________________SP7">[2]FES!#REF!</definedName>
    <definedName name="____________________________SP8">[2]FES!#REF!</definedName>
    <definedName name="____________________________SP9">[2]FES!#REF!</definedName>
    <definedName name="___________________________SP1">[2]FES!#REF!</definedName>
    <definedName name="___________________________SP10">[2]FES!#REF!</definedName>
    <definedName name="___________________________SP11">[2]FES!#REF!</definedName>
    <definedName name="___________________________SP12">[2]FES!#REF!</definedName>
    <definedName name="___________________________SP13">[2]FES!#REF!</definedName>
    <definedName name="___________________________SP14">[2]FES!#REF!</definedName>
    <definedName name="___________________________SP15">[2]FES!#REF!</definedName>
    <definedName name="___________________________SP16">[2]FES!#REF!</definedName>
    <definedName name="___________________________SP17">[2]FES!#REF!</definedName>
    <definedName name="___________________________SP18">[2]FES!#REF!</definedName>
    <definedName name="___________________________SP19">[2]FES!#REF!</definedName>
    <definedName name="___________________________SP2">[2]FES!#REF!</definedName>
    <definedName name="___________________________SP20">[2]FES!#REF!</definedName>
    <definedName name="___________________________SP3">[2]FES!#REF!</definedName>
    <definedName name="___________________________SP4">[2]FES!#REF!</definedName>
    <definedName name="___________________________SP5">[2]FES!#REF!</definedName>
    <definedName name="___________________________SP7">[2]FES!#REF!</definedName>
    <definedName name="___________________________SP8">[2]FES!#REF!</definedName>
    <definedName name="___________________________SP9">[2]FES!#REF!</definedName>
    <definedName name="__________________________SP1">[2]FES!#REF!</definedName>
    <definedName name="__________________________SP10">[2]FES!#REF!</definedName>
    <definedName name="__________________________SP11">[2]FES!#REF!</definedName>
    <definedName name="__________________________SP12">[2]FES!#REF!</definedName>
    <definedName name="__________________________SP13">[2]FES!#REF!</definedName>
    <definedName name="__________________________SP14">[2]FES!#REF!</definedName>
    <definedName name="__________________________SP15">[2]FES!#REF!</definedName>
    <definedName name="__________________________SP16">[2]FES!#REF!</definedName>
    <definedName name="__________________________SP17">[2]FES!#REF!</definedName>
    <definedName name="__________________________SP18">[2]FES!#REF!</definedName>
    <definedName name="__________________________SP19">[2]FES!#REF!</definedName>
    <definedName name="__________________________SP2">[2]FES!#REF!</definedName>
    <definedName name="__________________________SP20">[2]FES!#REF!</definedName>
    <definedName name="__________________________SP3">[2]FES!#REF!</definedName>
    <definedName name="__________________________SP4">[2]FES!#REF!</definedName>
    <definedName name="__________________________SP5">[2]FES!#REF!</definedName>
    <definedName name="__________________________SP7">[2]FES!#REF!</definedName>
    <definedName name="__________________________SP8">[2]FES!#REF!</definedName>
    <definedName name="__________________________SP9">[2]FES!#REF!</definedName>
    <definedName name="_________________________SP1">[2]FES!#REF!</definedName>
    <definedName name="_________________________SP10">[2]FES!#REF!</definedName>
    <definedName name="_________________________SP11">[2]FES!#REF!</definedName>
    <definedName name="_________________________SP12">[2]FES!#REF!</definedName>
    <definedName name="_________________________SP13">[2]FES!#REF!</definedName>
    <definedName name="_________________________SP14">[2]FES!#REF!</definedName>
    <definedName name="_________________________SP15">[2]FES!#REF!</definedName>
    <definedName name="_________________________SP16">[2]FES!#REF!</definedName>
    <definedName name="_________________________SP17">[2]FES!#REF!</definedName>
    <definedName name="_________________________SP18">[2]FES!#REF!</definedName>
    <definedName name="_________________________SP19">[2]FES!#REF!</definedName>
    <definedName name="_________________________SP2">[2]FES!#REF!</definedName>
    <definedName name="_________________________SP20">[2]FES!#REF!</definedName>
    <definedName name="_________________________SP3">[2]FES!#REF!</definedName>
    <definedName name="_________________________SP4">[2]FES!#REF!</definedName>
    <definedName name="_________________________SP5">[2]FES!#REF!</definedName>
    <definedName name="_________________________SP7">[2]FES!#REF!</definedName>
    <definedName name="_________________________SP8">[2]FES!#REF!</definedName>
    <definedName name="_________________________SP9">[2]FES!#REF!</definedName>
    <definedName name="________________________SP1">[2]FES!#REF!</definedName>
    <definedName name="________________________SP10">[2]FES!#REF!</definedName>
    <definedName name="________________________SP11">[2]FES!#REF!</definedName>
    <definedName name="________________________SP12">[2]FES!#REF!</definedName>
    <definedName name="________________________SP13">[2]FES!#REF!</definedName>
    <definedName name="________________________SP14">[2]FES!#REF!</definedName>
    <definedName name="________________________SP15">[2]FES!#REF!</definedName>
    <definedName name="________________________SP16">[2]FES!#REF!</definedName>
    <definedName name="________________________SP17">[2]FES!#REF!</definedName>
    <definedName name="________________________SP18">[2]FES!#REF!</definedName>
    <definedName name="________________________SP19">[2]FES!#REF!</definedName>
    <definedName name="________________________SP2">[2]FES!#REF!</definedName>
    <definedName name="________________________SP20">[2]FES!#REF!</definedName>
    <definedName name="________________________SP3">[2]FES!#REF!</definedName>
    <definedName name="________________________SP4">[2]FES!#REF!</definedName>
    <definedName name="________________________SP5">[2]FES!#REF!</definedName>
    <definedName name="________________________SP7">[2]FES!#REF!</definedName>
    <definedName name="________________________SP8">[2]FES!#REF!</definedName>
    <definedName name="________________________SP9">[2]FES!#REF!</definedName>
    <definedName name="_______________________SP1">[2]FES!#REF!</definedName>
    <definedName name="_______________________SP10">[2]FES!#REF!</definedName>
    <definedName name="_______________________SP11">[2]FES!#REF!</definedName>
    <definedName name="_______________________SP12">[2]FES!#REF!</definedName>
    <definedName name="_______________________SP13">[2]FES!#REF!</definedName>
    <definedName name="_______________________SP14">[2]FES!#REF!</definedName>
    <definedName name="_______________________SP15">[2]FES!#REF!</definedName>
    <definedName name="_______________________SP16">[2]FES!#REF!</definedName>
    <definedName name="_______________________SP17">[2]FES!#REF!</definedName>
    <definedName name="_______________________SP18">[2]FES!#REF!</definedName>
    <definedName name="_______________________SP19">[2]FES!#REF!</definedName>
    <definedName name="_______________________SP2">[2]FES!#REF!</definedName>
    <definedName name="_______________________SP20">[2]FES!#REF!</definedName>
    <definedName name="_______________________SP3">[2]FES!#REF!</definedName>
    <definedName name="_______________________SP4">[2]FES!#REF!</definedName>
    <definedName name="_______________________SP5">[2]FES!#REF!</definedName>
    <definedName name="_______________________SP7">[2]FES!#REF!</definedName>
    <definedName name="_______________________SP8">[2]FES!#REF!</definedName>
    <definedName name="_______________________SP9">[2]FES!#REF!</definedName>
    <definedName name="______________________SP1">[2]FES!#REF!</definedName>
    <definedName name="______________________SP10">[2]FES!#REF!</definedName>
    <definedName name="______________________SP11">[2]FES!#REF!</definedName>
    <definedName name="______________________SP12">[2]FES!#REF!</definedName>
    <definedName name="______________________SP13">[2]FES!#REF!</definedName>
    <definedName name="______________________SP14">[2]FES!#REF!</definedName>
    <definedName name="______________________SP15">[2]FES!#REF!</definedName>
    <definedName name="______________________SP16">[2]FES!#REF!</definedName>
    <definedName name="______________________SP17">[2]FES!#REF!</definedName>
    <definedName name="______________________SP18">[2]FES!#REF!</definedName>
    <definedName name="______________________SP19">[2]FES!#REF!</definedName>
    <definedName name="______________________SP2">[2]FES!#REF!</definedName>
    <definedName name="______________________SP20">[2]FES!#REF!</definedName>
    <definedName name="______________________SP3">[2]FES!#REF!</definedName>
    <definedName name="______________________SP4">[2]FES!#REF!</definedName>
    <definedName name="______________________SP5">[2]FES!#REF!</definedName>
    <definedName name="______________________SP7">[2]FES!#REF!</definedName>
    <definedName name="______________________SP8">[2]FES!#REF!</definedName>
    <definedName name="______________________SP9">[2]FES!#REF!</definedName>
    <definedName name="_____________________SP1">[2]FES!#REF!</definedName>
    <definedName name="_____________________SP10">[2]FES!#REF!</definedName>
    <definedName name="_____________________SP11">[2]FES!#REF!</definedName>
    <definedName name="_____________________SP12">[2]FES!#REF!</definedName>
    <definedName name="_____________________SP13">[2]FES!#REF!</definedName>
    <definedName name="_____________________SP14">[2]FES!#REF!</definedName>
    <definedName name="_____________________SP15">[2]FES!#REF!</definedName>
    <definedName name="_____________________SP16">[2]FES!#REF!</definedName>
    <definedName name="_____________________SP17">[2]FES!#REF!</definedName>
    <definedName name="_____________________SP18">[2]FES!#REF!</definedName>
    <definedName name="_____________________SP19">[2]FES!#REF!</definedName>
    <definedName name="_____________________SP2">[2]FES!#REF!</definedName>
    <definedName name="_____________________SP20">[2]FES!#REF!</definedName>
    <definedName name="_____________________SP3">[2]FES!#REF!</definedName>
    <definedName name="_____________________SP4">[2]FES!#REF!</definedName>
    <definedName name="_____________________SP5">[2]FES!#REF!</definedName>
    <definedName name="_____________________SP7">[2]FES!#REF!</definedName>
    <definedName name="_____________________SP8">[2]FES!#REF!</definedName>
    <definedName name="_____________________SP9">[2]FES!#REF!</definedName>
    <definedName name="____________________SP1">[2]FES!#REF!</definedName>
    <definedName name="____________________SP10">[2]FES!#REF!</definedName>
    <definedName name="____________________SP11">[2]FES!#REF!</definedName>
    <definedName name="____________________SP12">[2]FES!#REF!</definedName>
    <definedName name="____________________SP13">[2]FES!#REF!</definedName>
    <definedName name="____________________SP14">[2]FES!#REF!</definedName>
    <definedName name="____________________SP15">[2]FES!#REF!</definedName>
    <definedName name="____________________SP16">[2]FES!#REF!</definedName>
    <definedName name="____________________SP17">[2]FES!#REF!</definedName>
    <definedName name="____________________SP18">[2]FES!#REF!</definedName>
    <definedName name="____________________SP19">[2]FES!#REF!</definedName>
    <definedName name="____________________SP2">[2]FES!#REF!</definedName>
    <definedName name="____________________SP20">[2]FES!#REF!</definedName>
    <definedName name="____________________SP3">[2]FES!#REF!</definedName>
    <definedName name="____________________SP4">[2]FES!#REF!</definedName>
    <definedName name="____________________SP5">[2]FES!#REF!</definedName>
    <definedName name="____________________SP7">[2]FES!#REF!</definedName>
    <definedName name="____________________SP8">[2]FES!#REF!</definedName>
    <definedName name="____________________SP9">[2]FES!#REF!</definedName>
    <definedName name="___________________SP1">[2]FES!#REF!</definedName>
    <definedName name="___________________SP10">[2]FES!#REF!</definedName>
    <definedName name="___________________SP11">[2]FES!#REF!</definedName>
    <definedName name="___________________SP12">[2]FES!#REF!</definedName>
    <definedName name="___________________SP13">[2]FES!#REF!</definedName>
    <definedName name="___________________SP14">[2]FES!#REF!</definedName>
    <definedName name="___________________SP15">[2]FES!#REF!</definedName>
    <definedName name="___________________SP16">[2]FES!#REF!</definedName>
    <definedName name="___________________SP17">[2]FES!#REF!</definedName>
    <definedName name="___________________SP18">[2]FES!#REF!</definedName>
    <definedName name="___________________SP19">[2]FES!#REF!</definedName>
    <definedName name="___________________SP2">[2]FES!#REF!</definedName>
    <definedName name="___________________SP20">[2]FES!#REF!</definedName>
    <definedName name="___________________SP3">[2]FES!#REF!</definedName>
    <definedName name="___________________SP4">[2]FES!#REF!</definedName>
    <definedName name="___________________SP5">[2]FES!#REF!</definedName>
    <definedName name="___________________SP7">[2]FES!#REF!</definedName>
    <definedName name="___________________SP8">[2]FES!#REF!</definedName>
    <definedName name="___________________SP9">[2]FES!#REF!</definedName>
    <definedName name="__________________SP1">[2]FES!#REF!</definedName>
    <definedName name="__________________SP10">[2]FES!#REF!</definedName>
    <definedName name="__________________SP11">[2]FES!#REF!</definedName>
    <definedName name="__________________SP12">[2]FES!#REF!</definedName>
    <definedName name="__________________SP13">[2]FES!#REF!</definedName>
    <definedName name="__________________SP14">[2]FES!#REF!</definedName>
    <definedName name="__________________SP15">[2]FES!#REF!</definedName>
    <definedName name="__________________SP16">[2]FES!#REF!</definedName>
    <definedName name="__________________SP17">[2]FES!#REF!</definedName>
    <definedName name="__________________SP18">[2]FES!#REF!</definedName>
    <definedName name="__________________SP19">[2]FES!#REF!</definedName>
    <definedName name="__________________SP2">[2]FES!#REF!</definedName>
    <definedName name="__________________SP20">[2]FES!#REF!</definedName>
    <definedName name="__________________SP3">[2]FES!#REF!</definedName>
    <definedName name="__________________SP4">[2]FES!#REF!</definedName>
    <definedName name="__________________SP5">[2]FES!#REF!</definedName>
    <definedName name="__________________SP7">[2]FES!#REF!</definedName>
    <definedName name="__________________SP8">[2]FES!#REF!</definedName>
    <definedName name="__________________SP9">[2]FES!#REF!</definedName>
    <definedName name="_________________SP1">[2]FES!#REF!</definedName>
    <definedName name="_________________SP10">[2]FES!#REF!</definedName>
    <definedName name="_________________SP11">[2]FES!#REF!</definedName>
    <definedName name="_________________SP12">[2]FES!#REF!</definedName>
    <definedName name="_________________SP13">[2]FES!#REF!</definedName>
    <definedName name="_________________SP14">[2]FES!#REF!</definedName>
    <definedName name="_________________SP15">[2]FES!#REF!</definedName>
    <definedName name="_________________SP16">[2]FES!#REF!</definedName>
    <definedName name="_________________SP17">[2]FES!#REF!</definedName>
    <definedName name="_________________SP18">[2]FES!#REF!</definedName>
    <definedName name="_________________SP19">[2]FES!#REF!</definedName>
    <definedName name="_________________SP2">[2]FES!#REF!</definedName>
    <definedName name="_________________SP20">[2]FES!#REF!</definedName>
    <definedName name="_________________SP3">[2]FES!#REF!</definedName>
    <definedName name="_________________SP4">[2]FES!#REF!</definedName>
    <definedName name="_________________SP5">[2]FES!#REF!</definedName>
    <definedName name="_________________SP7">[2]FES!#REF!</definedName>
    <definedName name="_________________SP8">[2]FES!#REF!</definedName>
    <definedName name="_________________SP9">[2]FES!#REF!</definedName>
    <definedName name="________________COS98" localSheetId="1" hidden="1">{#N/A,#N/A,FALSE,"Aging Summary";#N/A,#N/A,FALSE,"Ratio Analysis";#N/A,#N/A,FALSE,"Test 120 Day Accts";#N/A,#N/A,FALSE,"Tickmarks"}</definedName>
    <definedName name="________________COS98" hidden="1">{#N/A,#N/A,FALSE,"Aging Summary";#N/A,#N/A,FALSE,"Ratio Analysis";#N/A,#N/A,FALSE,"Test 120 Day Accts";#N/A,#N/A,FALSE,"Tickmarks"}</definedName>
    <definedName name="________________SP1">[2]FES!#REF!</definedName>
    <definedName name="________________SP10">[2]FES!#REF!</definedName>
    <definedName name="________________SP11">[2]FES!#REF!</definedName>
    <definedName name="________________SP12">[2]FES!#REF!</definedName>
    <definedName name="________________SP13">[2]FES!#REF!</definedName>
    <definedName name="________________SP14">[2]FES!#REF!</definedName>
    <definedName name="________________SP15">[2]FES!#REF!</definedName>
    <definedName name="________________SP16">[2]FES!#REF!</definedName>
    <definedName name="________________SP17">[2]FES!#REF!</definedName>
    <definedName name="________________SP18">[2]FES!#REF!</definedName>
    <definedName name="________________SP19">[2]FES!#REF!</definedName>
    <definedName name="________________SP2">[2]FES!#REF!</definedName>
    <definedName name="________________SP20">[2]FES!#REF!</definedName>
    <definedName name="________________SP3">[2]FES!#REF!</definedName>
    <definedName name="________________SP4">[2]FES!#REF!</definedName>
    <definedName name="________________SP5">[2]FES!#REF!</definedName>
    <definedName name="________________SP7">[2]FES!#REF!</definedName>
    <definedName name="________________SP8">[2]FES!#REF!</definedName>
    <definedName name="________________SP9">[2]FES!#REF!</definedName>
    <definedName name="_______________COS98" localSheetId="1" hidden="1">{#N/A,#N/A,FALSE,"Aging Summary";#N/A,#N/A,FALSE,"Ratio Analysis";#N/A,#N/A,FALSE,"Test 120 Day Accts";#N/A,#N/A,FALSE,"Tickmarks"}</definedName>
    <definedName name="_______________COS98" hidden="1">{#N/A,#N/A,FALSE,"Aging Summary";#N/A,#N/A,FALSE,"Ratio Analysis";#N/A,#N/A,FALSE,"Test 120 Day Accts";#N/A,#N/A,FALSE,"Tickmarks"}</definedName>
    <definedName name="_______________SP1">[2]FES!#REF!</definedName>
    <definedName name="_______________SP10">[2]FES!#REF!</definedName>
    <definedName name="_______________SP11">[2]FES!#REF!</definedName>
    <definedName name="_______________SP12">[2]FES!#REF!</definedName>
    <definedName name="_______________SP13">[2]FES!#REF!</definedName>
    <definedName name="_______________SP14">[2]FES!#REF!</definedName>
    <definedName name="_______________SP15">[2]FES!#REF!</definedName>
    <definedName name="_______________SP16">[2]FES!#REF!</definedName>
    <definedName name="_______________SP17">[2]FES!#REF!</definedName>
    <definedName name="_______________SP18">[2]FES!#REF!</definedName>
    <definedName name="_______________SP19">[2]FES!#REF!</definedName>
    <definedName name="_______________SP2">[2]FES!#REF!</definedName>
    <definedName name="_______________SP20">[2]FES!#REF!</definedName>
    <definedName name="_______________SP3">[2]FES!#REF!</definedName>
    <definedName name="_______________SP4">[2]FES!#REF!</definedName>
    <definedName name="_______________SP5">[2]FES!#REF!</definedName>
    <definedName name="_______________SP7">[2]FES!#REF!</definedName>
    <definedName name="_______________SP8">[2]FES!#REF!</definedName>
    <definedName name="_______________SP9">[2]FES!#REF!</definedName>
    <definedName name="______________a2" hidden="1">'[3]Prelim Cost'!$B$33:$L$33</definedName>
    <definedName name="______________COS98" localSheetId="1" hidden="1">{#N/A,#N/A,FALSE,"Aging Summary";#N/A,#N/A,FALSE,"Ratio Analysis";#N/A,#N/A,FALSE,"Test 120 Day Accts";#N/A,#N/A,FALSE,"Tickmarks"}</definedName>
    <definedName name="______________COS98" hidden="1">{#N/A,#N/A,FALSE,"Aging Summary";#N/A,#N/A,FALSE,"Ratio Analysis";#N/A,#N/A,FALSE,"Test 120 Day Accts";#N/A,#N/A,FALSE,"Tickmarks"}</definedName>
    <definedName name="______________s3" hidden="1">'[3]Prelim Cost'!$B$36:$L$36</definedName>
    <definedName name="______________SP1">[2]FES!#REF!</definedName>
    <definedName name="______________SP10">[2]FES!#REF!</definedName>
    <definedName name="______________SP11">[2]FES!#REF!</definedName>
    <definedName name="______________SP12">[2]FES!#REF!</definedName>
    <definedName name="______________SP13">[2]FES!#REF!</definedName>
    <definedName name="______________SP14">[2]FES!#REF!</definedName>
    <definedName name="______________SP15">[2]FES!#REF!</definedName>
    <definedName name="______________SP16">[2]FES!#REF!</definedName>
    <definedName name="______________SP17">[2]FES!#REF!</definedName>
    <definedName name="______________SP18">[2]FES!#REF!</definedName>
    <definedName name="______________SP19">[2]FES!#REF!</definedName>
    <definedName name="______________SP2">[2]FES!#REF!</definedName>
    <definedName name="______________SP20">[2]FES!#REF!</definedName>
    <definedName name="______________SP3">[2]FES!#REF!</definedName>
    <definedName name="______________SP4">[2]FES!#REF!</definedName>
    <definedName name="______________SP5">[2]FES!#REF!</definedName>
    <definedName name="______________SP7">[2]FES!#REF!</definedName>
    <definedName name="______________SP8">[2]FES!#REF!</definedName>
    <definedName name="______________SP9">[2]FES!#REF!</definedName>
    <definedName name="_____________a2" hidden="1">'[3]Prelim Cost'!$B$33:$L$33</definedName>
    <definedName name="_____________COS98" localSheetId="1" hidden="1">{#N/A,#N/A,FALSE,"Aging Summary";#N/A,#N/A,FALSE,"Ratio Analysis";#N/A,#N/A,FALSE,"Test 120 Day Accts";#N/A,#N/A,FALSE,"Tickmarks"}</definedName>
    <definedName name="_____________COS98" hidden="1">{#N/A,#N/A,FALSE,"Aging Summary";#N/A,#N/A,FALSE,"Ratio Analysis";#N/A,#N/A,FALSE,"Test 120 Day Accts";#N/A,#N/A,FALSE,"Tickmarks"}</definedName>
    <definedName name="_____________s3" hidden="1">'[3]Prelim Cost'!$B$36:$L$36</definedName>
    <definedName name="_____________SP1">[2]FES!#REF!</definedName>
    <definedName name="_____________SP10">[2]FES!#REF!</definedName>
    <definedName name="_____________SP11">[2]FES!#REF!</definedName>
    <definedName name="_____________SP12">[2]FES!#REF!</definedName>
    <definedName name="_____________SP13">[2]FES!#REF!</definedName>
    <definedName name="_____________SP14">[2]FES!#REF!</definedName>
    <definedName name="_____________SP15">[2]FES!#REF!</definedName>
    <definedName name="_____________SP16">[2]FES!#REF!</definedName>
    <definedName name="_____________SP17">[2]FES!#REF!</definedName>
    <definedName name="_____________SP18">[2]FES!#REF!</definedName>
    <definedName name="_____________SP19">[2]FES!#REF!</definedName>
    <definedName name="_____________SP2">[2]FES!#REF!</definedName>
    <definedName name="_____________SP20">[2]FES!#REF!</definedName>
    <definedName name="_____________SP3">[2]FES!#REF!</definedName>
    <definedName name="_____________SP4">[2]FES!#REF!</definedName>
    <definedName name="_____________SP5">[2]FES!#REF!</definedName>
    <definedName name="_____________SP7">[2]FES!#REF!</definedName>
    <definedName name="_____________SP8">[2]FES!#REF!</definedName>
    <definedName name="_____________SP9">[2]FES!#REF!</definedName>
    <definedName name="____________a2" hidden="1">'[3]Prelim Cost'!$B$33:$L$33</definedName>
    <definedName name="____________COS98" localSheetId="1" hidden="1">{#N/A,#N/A,FALSE,"Aging Summary";#N/A,#N/A,FALSE,"Ratio Analysis";#N/A,#N/A,FALSE,"Test 120 Day Accts";#N/A,#N/A,FALSE,"Tickmarks"}</definedName>
    <definedName name="____________COS98" hidden="1">{#N/A,#N/A,FALSE,"Aging Summary";#N/A,#N/A,FALSE,"Ratio Analysis";#N/A,#N/A,FALSE,"Test 120 Day Accts";#N/A,#N/A,FALSE,"Tickmarks"}</definedName>
    <definedName name="____________s3" hidden="1">'[3]Prelim Cost'!$B$36:$L$36</definedName>
    <definedName name="____________SP1">[2]FES!#REF!</definedName>
    <definedName name="____________SP10">[2]FES!#REF!</definedName>
    <definedName name="____________SP11">[2]FES!#REF!</definedName>
    <definedName name="____________SP12">[2]FES!#REF!</definedName>
    <definedName name="____________SP13">[2]FES!#REF!</definedName>
    <definedName name="____________SP14">[2]FES!#REF!</definedName>
    <definedName name="____________SP15">[2]FES!#REF!</definedName>
    <definedName name="____________SP16">[2]FES!#REF!</definedName>
    <definedName name="____________SP17">[2]FES!#REF!</definedName>
    <definedName name="____________SP18">[2]FES!#REF!</definedName>
    <definedName name="____________SP19">[2]FES!#REF!</definedName>
    <definedName name="____________SP2">[2]FES!#REF!</definedName>
    <definedName name="____________SP20">[2]FES!#REF!</definedName>
    <definedName name="____________SP3">[2]FES!#REF!</definedName>
    <definedName name="____________SP4">[2]FES!#REF!</definedName>
    <definedName name="____________SP5">[2]FES!#REF!</definedName>
    <definedName name="____________SP7">[2]FES!#REF!</definedName>
    <definedName name="____________SP8">[2]FES!#REF!</definedName>
    <definedName name="____________SP9">[2]FES!#REF!</definedName>
    <definedName name="___________a2" hidden="1">'[3]Prelim Cost'!$B$33:$L$33</definedName>
    <definedName name="___________COS98" localSheetId="1" hidden="1">{#N/A,#N/A,FALSE,"Aging Summary";#N/A,#N/A,FALSE,"Ratio Analysis";#N/A,#N/A,FALSE,"Test 120 Day Accts";#N/A,#N/A,FALSE,"Tickmarks"}</definedName>
    <definedName name="___________COS98" hidden="1">{#N/A,#N/A,FALSE,"Aging Summary";#N/A,#N/A,FALSE,"Ratio Analysis";#N/A,#N/A,FALSE,"Test 120 Day Accts";#N/A,#N/A,FALSE,"Tickmarks"}</definedName>
    <definedName name="___________s3" hidden="1">'[3]Prelim Cost'!$B$36:$L$36</definedName>
    <definedName name="___________SP1">[2]FES!#REF!</definedName>
    <definedName name="___________SP10">[2]FES!#REF!</definedName>
    <definedName name="___________SP11">[2]FES!#REF!</definedName>
    <definedName name="___________SP12">[2]FES!#REF!</definedName>
    <definedName name="___________SP13">[2]FES!#REF!</definedName>
    <definedName name="___________SP14">[2]FES!#REF!</definedName>
    <definedName name="___________SP15">[2]FES!#REF!</definedName>
    <definedName name="___________SP16">[2]FES!#REF!</definedName>
    <definedName name="___________SP17">[2]FES!#REF!</definedName>
    <definedName name="___________SP18">[2]FES!#REF!</definedName>
    <definedName name="___________SP19">[2]FES!#REF!</definedName>
    <definedName name="___________SP2">[2]FES!#REF!</definedName>
    <definedName name="___________SP20">[2]FES!#REF!</definedName>
    <definedName name="___________SP3">[2]FES!#REF!</definedName>
    <definedName name="___________SP4">[2]FES!#REF!</definedName>
    <definedName name="___________SP5">[2]FES!#REF!</definedName>
    <definedName name="___________SP7">[2]FES!#REF!</definedName>
    <definedName name="___________SP8">[2]FES!#REF!</definedName>
    <definedName name="___________SP9">[2]FES!#REF!</definedName>
    <definedName name="__________a2" hidden="1">'[3]Prelim Cost'!$B$33:$L$33</definedName>
    <definedName name="__________COS98" localSheetId="1" hidden="1">{#N/A,#N/A,FALSE,"Aging Summary";#N/A,#N/A,FALSE,"Ratio Analysis";#N/A,#N/A,FALSE,"Test 120 Day Accts";#N/A,#N/A,FALSE,"Tickmarks"}</definedName>
    <definedName name="__________COS98" hidden="1">{#N/A,#N/A,FALSE,"Aging Summary";#N/A,#N/A,FALSE,"Ratio Analysis";#N/A,#N/A,FALSE,"Test 120 Day Accts";#N/A,#N/A,FALSE,"Tickmarks"}</definedName>
    <definedName name="__________s3" hidden="1">'[3]Prelim Cost'!$B$36:$L$36</definedName>
    <definedName name="__________SP1">[2]FES!#REF!</definedName>
    <definedName name="__________SP10">[2]FES!#REF!</definedName>
    <definedName name="__________SP11">[2]FES!#REF!</definedName>
    <definedName name="__________SP12">[2]FES!#REF!</definedName>
    <definedName name="__________SP13">[2]FES!#REF!</definedName>
    <definedName name="__________SP14">[2]FES!#REF!</definedName>
    <definedName name="__________SP15">[2]FES!#REF!</definedName>
    <definedName name="__________SP16">[2]FES!#REF!</definedName>
    <definedName name="__________SP17">[2]FES!#REF!</definedName>
    <definedName name="__________SP18">[2]FES!#REF!</definedName>
    <definedName name="__________SP19">[2]FES!#REF!</definedName>
    <definedName name="__________SP2">[2]FES!#REF!</definedName>
    <definedName name="__________SP20">[2]FES!#REF!</definedName>
    <definedName name="__________SP3">[2]FES!#REF!</definedName>
    <definedName name="__________SP4">[2]FES!#REF!</definedName>
    <definedName name="__________SP5">[2]FES!#REF!</definedName>
    <definedName name="__________SP7">[2]FES!#REF!</definedName>
    <definedName name="__________SP8">[2]FES!#REF!</definedName>
    <definedName name="__________SP9">[2]FES!#REF!</definedName>
    <definedName name="_________a2" hidden="1">'[3]Prelim Cost'!$B$33:$L$33</definedName>
    <definedName name="_________ab1" localSheetId="1" hidden="1">{"AHLGANDG",#N/A,FALSE,"GANDG";"OSGANDG",#N/A,FALSE,"GANDG"}</definedName>
    <definedName name="_________ab1" hidden="1">{"AHLGANDG",#N/A,FALSE,"GANDG";"OSGANDG",#N/A,FALSE,"GANDG"}</definedName>
    <definedName name="_________ab2" localSheetId="1" hidden="1">{"Summary",#N/A,FALSE,"Report_Summary"}</definedName>
    <definedName name="_________ab2" hidden="1">{"Summary",#N/A,FALSE,"Report_Summary"}</definedName>
    <definedName name="_________abc1" localSheetId="1" hidden="1">{"AHLGANDG",#N/A,FALSE,"GANDG";"OSGANDG",#N/A,FALSE,"GANDG"}</definedName>
    <definedName name="_________abc1" hidden="1">{"AHLGANDG",#N/A,FALSE,"GANDG";"OSGANDG",#N/A,FALSE,"GANDG"}</definedName>
    <definedName name="_________COS98" localSheetId="1" hidden="1">{#N/A,#N/A,FALSE,"Aging Summary";#N/A,#N/A,FALSE,"Ratio Analysis";#N/A,#N/A,FALSE,"Test 120 Day Accts";#N/A,#N/A,FALSE,"Tickmarks"}</definedName>
    <definedName name="_________COS98" hidden="1">{#N/A,#N/A,FALSE,"Aging Summary";#N/A,#N/A,FALSE,"Ratio Analysis";#N/A,#N/A,FALSE,"Test 120 Day Accts";#N/A,#N/A,FALSE,"Tickmarks"}</definedName>
    <definedName name="_________s3" hidden="1">'[3]Prelim Cost'!$B$36:$L$36</definedName>
    <definedName name="_________SP1">[2]FES!#REF!</definedName>
    <definedName name="_________SP10">[2]FES!#REF!</definedName>
    <definedName name="_________SP11">[2]FES!#REF!</definedName>
    <definedName name="_________SP12">[2]FES!#REF!</definedName>
    <definedName name="_________SP13">[2]FES!#REF!</definedName>
    <definedName name="_________SP14">[2]FES!#REF!</definedName>
    <definedName name="_________SP15">[2]FES!#REF!</definedName>
    <definedName name="_________SP16">[2]FES!#REF!</definedName>
    <definedName name="_________SP17">[2]FES!#REF!</definedName>
    <definedName name="_________SP18">[2]FES!#REF!</definedName>
    <definedName name="_________SP19">[2]FES!#REF!</definedName>
    <definedName name="_________SP2">[2]FES!#REF!</definedName>
    <definedName name="_________SP20">[2]FES!#REF!</definedName>
    <definedName name="_________SP3">[2]FES!#REF!</definedName>
    <definedName name="_________SP4">[2]FES!#REF!</definedName>
    <definedName name="_________SP5">[2]FES!#REF!</definedName>
    <definedName name="_________SP7">[2]FES!#REF!</definedName>
    <definedName name="_________SP8">[2]FES!#REF!</definedName>
    <definedName name="_________SP9">[2]FES!#REF!</definedName>
    <definedName name="_________wrn1" localSheetId="1" hidden="1">{#N/A,#N/A,FALSE,"PACK";#N/A,#N/A,FALSE,"Prod";#N/A,#N/A,FALSE,"Royprod";#N/A,#N/A,FALSE,"Liftprod";#N/A,#N/A,FALSE,"Lifts";#N/A,#N/A,FALSE,"Equity";#N/A,#N/A,FALSE,"Transp'n";#N/A,#N/A,FALSE,"Gasprices";#N/A,#N/A,FALSE,"Variances"}</definedName>
    <definedName name="_________wrn1" hidden="1">{#N/A,#N/A,FALSE,"PACK";#N/A,#N/A,FALSE,"Prod";#N/A,#N/A,FALSE,"Royprod";#N/A,#N/A,FALSE,"Liftprod";#N/A,#N/A,FALSE,"Lifts";#N/A,#N/A,FALSE,"Equity";#N/A,#N/A,FALSE,"Transp'n";#N/A,#N/A,FALSE,"Gasprices";#N/A,#N/A,FALSE,"Variances"}</definedName>
    <definedName name="________a1" localSheetId="1" hidden="1">{"'Sheet1'!$L$16"}</definedName>
    <definedName name="________a1" hidden="1">{"'Sheet1'!$L$16"}</definedName>
    <definedName name="________a2" hidden="1">'[3]Prelim Cost'!$B$33:$L$33</definedName>
    <definedName name="________COS98" localSheetId="1" hidden="1">{#N/A,#N/A,FALSE,"Aging Summary";#N/A,#N/A,FALSE,"Ratio Analysis";#N/A,#N/A,FALSE,"Test 120 Day Accts";#N/A,#N/A,FALSE,"Tickmarks"}</definedName>
    <definedName name="________COS98" hidden="1">{#N/A,#N/A,FALSE,"Aging Summary";#N/A,#N/A,FALSE,"Ratio Analysis";#N/A,#N/A,FALSE,"Test 120 Day Accts";#N/A,#N/A,FALSE,"Tickmarks"}</definedName>
    <definedName name="________s3" hidden="1">'[3]Prelim Cost'!$B$36:$L$36</definedName>
    <definedName name="________SP1">[2]FES!#REF!</definedName>
    <definedName name="________SP10">[2]FES!#REF!</definedName>
    <definedName name="________SP11">[2]FES!#REF!</definedName>
    <definedName name="________SP12">[2]FES!#REF!</definedName>
    <definedName name="________SP13">[2]FES!#REF!</definedName>
    <definedName name="________SP14">[2]FES!#REF!</definedName>
    <definedName name="________SP15">[2]FES!#REF!</definedName>
    <definedName name="________SP16">[2]FES!#REF!</definedName>
    <definedName name="________SP17">[2]FES!#REF!</definedName>
    <definedName name="________SP18">[2]FES!#REF!</definedName>
    <definedName name="________SP19">[2]FES!#REF!</definedName>
    <definedName name="________SP2">[2]FES!#REF!</definedName>
    <definedName name="________SP20">[2]FES!#REF!</definedName>
    <definedName name="________SP3">[2]FES!#REF!</definedName>
    <definedName name="________SP4">[2]FES!#REF!</definedName>
    <definedName name="________SP5">[2]FES!#REF!</definedName>
    <definedName name="________SP7">[2]FES!#REF!</definedName>
    <definedName name="________SP8">[2]FES!#REF!</definedName>
    <definedName name="________SP9">[2]FES!#REF!</definedName>
    <definedName name="_______a2" hidden="1">'[3]Prelim Cost'!$B$33:$L$33</definedName>
    <definedName name="_______COS98" localSheetId="1" hidden="1">{#N/A,#N/A,FALSE,"Aging Summary";#N/A,#N/A,FALSE,"Ratio Analysis";#N/A,#N/A,FALSE,"Test 120 Day Accts";#N/A,#N/A,FALSE,"Tickmarks"}</definedName>
    <definedName name="_______COS98" hidden="1">{#N/A,#N/A,FALSE,"Aging Summary";#N/A,#N/A,FALSE,"Ratio Analysis";#N/A,#N/A,FALSE,"Test 120 Day Accts";#N/A,#N/A,FALSE,"Tickmarks"}</definedName>
    <definedName name="_______s3" hidden="1">'[3]Prelim Cost'!$B$36:$L$36</definedName>
    <definedName name="_______SP1">[2]FES!#REF!</definedName>
    <definedName name="_______SP10">[2]FES!#REF!</definedName>
    <definedName name="_______SP11">[2]FES!#REF!</definedName>
    <definedName name="_______SP12">[2]FES!#REF!</definedName>
    <definedName name="_______SP13">[2]FES!#REF!</definedName>
    <definedName name="_______SP14">[2]FES!#REF!</definedName>
    <definedName name="_______SP15">[2]FES!#REF!</definedName>
    <definedName name="_______SP16">[2]FES!#REF!</definedName>
    <definedName name="_______SP17">[2]FES!#REF!</definedName>
    <definedName name="_______SP18">[2]FES!#REF!</definedName>
    <definedName name="_______SP19">[2]FES!#REF!</definedName>
    <definedName name="_______SP2">[2]FES!#REF!</definedName>
    <definedName name="_______SP20">[2]FES!#REF!</definedName>
    <definedName name="_______SP3">[2]FES!#REF!</definedName>
    <definedName name="_______SP4">[2]FES!#REF!</definedName>
    <definedName name="_______SP5">[2]FES!#REF!</definedName>
    <definedName name="_______SP7">[2]FES!#REF!</definedName>
    <definedName name="_______SP8">[2]FES!#REF!</definedName>
    <definedName name="_______SP9">[2]FES!#REF!</definedName>
    <definedName name="______a2" hidden="1">'[3]Prelim Cost'!$B$33:$L$33</definedName>
    <definedName name="______COS98" localSheetId="1" hidden="1">{#N/A,#N/A,FALSE,"Aging Summary";#N/A,#N/A,FALSE,"Ratio Analysis";#N/A,#N/A,FALSE,"Test 120 Day Accts";#N/A,#N/A,FALSE,"Tickmarks"}</definedName>
    <definedName name="______COS98" hidden="1">{#N/A,#N/A,FALSE,"Aging Summary";#N/A,#N/A,FALSE,"Ratio Analysis";#N/A,#N/A,FALSE,"Test 120 Day Accts";#N/A,#N/A,FALSE,"Tickmarks"}</definedName>
    <definedName name="______s3" hidden="1">'[3]Prelim Cost'!$B$36:$L$36</definedName>
    <definedName name="______SP1">[2]FES!#REF!</definedName>
    <definedName name="______SP10">[2]FES!#REF!</definedName>
    <definedName name="______SP11">[2]FES!#REF!</definedName>
    <definedName name="______SP12">[2]FES!#REF!</definedName>
    <definedName name="______SP13">[2]FES!#REF!</definedName>
    <definedName name="______SP14">[2]FES!#REF!</definedName>
    <definedName name="______SP15">[2]FES!#REF!</definedName>
    <definedName name="______SP16">[2]FES!#REF!</definedName>
    <definedName name="______SP17">[2]FES!#REF!</definedName>
    <definedName name="______SP18">[2]FES!#REF!</definedName>
    <definedName name="______SP19">[2]FES!#REF!</definedName>
    <definedName name="______SP2">[2]FES!#REF!</definedName>
    <definedName name="______SP20">[2]FES!#REF!</definedName>
    <definedName name="______SP3">[2]FES!#REF!</definedName>
    <definedName name="______SP4">[2]FES!#REF!</definedName>
    <definedName name="______SP5">[2]FES!#REF!</definedName>
    <definedName name="______SP7">[2]FES!#REF!</definedName>
    <definedName name="______SP8">[2]FES!#REF!</definedName>
    <definedName name="______SP9">[2]FES!#REF!</definedName>
    <definedName name="_____a2" hidden="1">'[3]Prelim Cost'!$B$33:$L$33</definedName>
    <definedName name="_____A70000">'[4]B-4'!#REF!</definedName>
    <definedName name="_____A80000">'[4]B-4'!#REF!</definedName>
    <definedName name="_____COS98" localSheetId="1" hidden="1">{#N/A,#N/A,FALSE,"Aging Summary";#N/A,#N/A,FALSE,"Ratio Analysis";#N/A,#N/A,FALSE,"Test 120 Day Accts";#N/A,#N/A,FALSE,"Tickmarks"}</definedName>
    <definedName name="_____COS98" hidden="1">{#N/A,#N/A,FALSE,"Aging Summary";#N/A,#N/A,FALSE,"Ratio Analysis";#N/A,#N/A,FALSE,"Test 120 Day Accts";#N/A,#N/A,FALSE,"Tickmarks"}</definedName>
    <definedName name="_____DAT1">'[5]ЦХЛ 2004'!#REF!</definedName>
    <definedName name="_____DAT2">'[5]ЦХЛ 2004'!#REF!</definedName>
    <definedName name="_____DAT3">'[5]ЦХЛ 2004'!#REF!</definedName>
    <definedName name="_____DAT4">'[5]ЦХЛ 2004'!#REF!</definedName>
    <definedName name="_____DAT5">'[5]ЦХЛ 2004'!#REF!</definedName>
    <definedName name="_____dto1">[6]Gas1999!#REF!</definedName>
    <definedName name="_____dto2">[6]Gas1999!#REF!</definedName>
    <definedName name="_____dto3">[6]Gas1999!#REF!</definedName>
    <definedName name="_____s3" hidden="1">'[3]Prelim Cost'!$B$36:$L$36</definedName>
    <definedName name="_____SP1">[2]FES!#REF!</definedName>
    <definedName name="_____SP10">[2]FES!#REF!</definedName>
    <definedName name="_____SP11">[2]FES!#REF!</definedName>
    <definedName name="_____SP12">[2]FES!#REF!</definedName>
    <definedName name="_____SP13">[2]FES!#REF!</definedName>
    <definedName name="_____SP14">[2]FES!#REF!</definedName>
    <definedName name="_____SP15">[2]FES!#REF!</definedName>
    <definedName name="_____SP16">[2]FES!#REF!</definedName>
    <definedName name="_____SP17">[2]FES!#REF!</definedName>
    <definedName name="_____SP18">[2]FES!#REF!</definedName>
    <definedName name="_____SP19">[2]FES!#REF!</definedName>
    <definedName name="_____SP2">[2]FES!#REF!</definedName>
    <definedName name="_____SP20">[2]FES!#REF!</definedName>
    <definedName name="_____SP3">[2]FES!#REF!</definedName>
    <definedName name="_____SP4">[2]FES!#REF!</definedName>
    <definedName name="_____SP5">[2]FES!#REF!</definedName>
    <definedName name="_____SP7">[2]FES!#REF!</definedName>
    <definedName name="_____SP8">[2]FES!#REF!</definedName>
    <definedName name="_____SP9">[2]FES!#REF!</definedName>
    <definedName name="_____WIP2">'[7]Book Adjustments'!#REF!</definedName>
    <definedName name="_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A100" localSheetId="1" hidden="1">{#N/A,#N/A,FALSE,"Ocean";#N/A,#N/A,FALSE,"NewYork";#N/A,#N/A,FALSE,"Gateway";#N/A,#N/A,FALSE,"GVH";#N/A,#N/A,FALSE,"GVM";#N/A,#N/A,FALSE,"GVT"}</definedName>
    <definedName name="____A100" hidden="1">{#N/A,#N/A,FALSE,"Ocean";#N/A,#N/A,FALSE,"NewYork";#N/A,#N/A,FALSE,"Gateway";#N/A,#N/A,FALSE,"GVH";#N/A,#N/A,FALSE,"GVM";#N/A,#N/A,FALSE,"GVT"}</definedName>
    <definedName name="____a2" hidden="1">'[3]Prelim Cost'!$B$33:$L$33</definedName>
    <definedName name="____B201" localSheetId="1" hidden="1">{#N/A,#N/A,FALSE,"Ocean";#N/A,#N/A,FALSE,"NewYork";#N/A,#N/A,FALSE,"Gateway";#N/A,#N/A,FALSE,"GVH";#N/A,#N/A,FALSE,"GVM";#N/A,#N/A,FALSE,"GVT"}</definedName>
    <definedName name="____B201" hidden="1">{#N/A,#N/A,FALSE,"Ocean";#N/A,#N/A,FALSE,"NewYork";#N/A,#N/A,FALSE,"Gateway";#N/A,#N/A,FALSE,"GVH";#N/A,#N/A,FALSE,"GVM";#N/A,#N/A,FALSE,"GVT"}</definedName>
    <definedName name="____COS98" localSheetId="1" hidden="1">{#N/A,#N/A,FALSE,"Aging Summary";#N/A,#N/A,FALSE,"Ratio Analysis";#N/A,#N/A,FALSE,"Test 120 Day Accts";#N/A,#N/A,FALSE,"Tickmarks"}</definedName>
    <definedName name="____COS98" hidden="1">{#N/A,#N/A,FALSE,"Aging Summary";#N/A,#N/A,FALSE,"Ratio Analysis";#N/A,#N/A,FALSE,"Test 120 Day Accts";#N/A,#N/A,FALSE,"Tickmarks"}</definedName>
    <definedName name="____DAT10">#REF!</definedName>
    <definedName name="____DAT11">#REF!</definedName>
    <definedName name="____DAT12">#REF!</definedName>
    <definedName name="____DAT13">#REF!</definedName>
    <definedName name="____DAT14">#REF!</definedName>
    <definedName name="____DAT15">#REF!</definedName>
    <definedName name="____DAT16">#REF!</definedName>
    <definedName name="____DAT17">#REF!</definedName>
    <definedName name="____DAT6">#REF!</definedName>
    <definedName name="____DAT7">#REF!</definedName>
    <definedName name="____DAT8">#REF!</definedName>
    <definedName name="____DAT9">#REF!</definedName>
    <definedName name="____E307" localSheetId="1" hidden="1">{#N/A,#N/A,FALSE,"Aging Summary";#N/A,#N/A,FALSE,"Ratio Analysis";#N/A,#N/A,FALSE,"Test 120 Day Accts";#N/A,#N/A,FALSE,"Tickmarks"}</definedName>
    <definedName name="____E307" hidden="1">{#N/A,#N/A,FALSE,"Aging Summary";#N/A,#N/A,FALSE,"Ratio Analysis";#N/A,#N/A,FALSE,"Test 120 Day Accts";#N/A,#N/A,FALSE,"Tickmarks"}</definedName>
    <definedName name="____kv1">#REF!</definedName>
    <definedName name="____kv2">#REF!</definedName>
    <definedName name="____kv3">#REF!</definedName>
    <definedName name="____kv4">#REF!</definedName>
    <definedName name="____N300" localSheetId="1" hidden="1">{#N/A,#N/A,FALSE,"Aging Summary";#N/A,#N/A,FALSE,"Ratio Analysis";#N/A,#N/A,FALSE,"Test 120 Day Accts";#N/A,#N/A,FALSE,"Tickmarks"}</definedName>
    <definedName name="____N300" hidden="1">{#N/A,#N/A,FALSE,"Aging Summary";#N/A,#N/A,FALSE,"Ratio Analysis";#N/A,#N/A,FALSE,"Test 120 Day Accts";#N/A,#N/A,FALSE,"Tickmarks"}</definedName>
    <definedName name="____pl99">#REF!</definedName>
    <definedName name="____s3" hidden="1">'[3]Prelim Cost'!$B$36:$L$36</definedName>
    <definedName name="____SP1">[2]FES!#REF!</definedName>
    <definedName name="____SP10">[2]FES!#REF!</definedName>
    <definedName name="____SP11">[2]FES!#REF!</definedName>
    <definedName name="____SP12">[2]FES!#REF!</definedName>
    <definedName name="____SP13">[2]FES!#REF!</definedName>
    <definedName name="____SP14">[2]FES!#REF!</definedName>
    <definedName name="____SP15">[2]FES!#REF!</definedName>
    <definedName name="____SP16">[2]FES!#REF!</definedName>
    <definedName name="____SP17">[2]FES!#REF!</definedName>
    <definedName name="____SP18">[2]FES!#REF!</definedName>
    <definedName name="____SP19">[2]FES!#REF!</definedName>
    <definedName name="____SP2">[2]FES!#REF!</definedName>
    <definedName name="____SP20">[2]FES!#REF!</definedName>
    <definedName name="____SP3">[2]FES!#REF!</definedName>
    <definedName name="____SP4">[2]FES!#REF!</definedName>
    <definedName name="____SP5">[2]FES!#REF!</definedName>
    <definedName name="____SP7">[2]FES!#REF!</definedName>
    <definedName name="____SP8">[2]FES!#REF!</definedName>
    <definedName name="____SP9">[2]FES!#REF!</definedName>
    <definedName name="____sul1">#REF!</definedName>
    <definedName name="____SUN033100">#REF!</definedName>
    <definedName name="____TB123100">#REF!</definedName>
    <definedName name="____TB123198">#REF!</definedName>
    <definedName name="____TB300999">'[8]TB-30999 - Final'!$A$7:$D$386</definedName>
    <definedName name="____TB310300">#REF!</definedName>
    <definedName name="____TB311298">'[8]TB-311298 - Final'!$A$8:$E$279</definedName>
    <definedName name="____TB311299">#REF!</definedName>
    <definedName name="____TB33100">'[9]Unadjusted TB-33100'!$A$12:$M$336</definedName>
    <definedName name="____tb426">'[9]TB426 USD &amp; KZT'!$A$5:$F$481</definedName>
    <definedName name="____TB63000">#REF!</definedName>
    <definedName name="____TB63099">[10]TB30699!$A$6:$Z$340</definedName>
    <definedName name="____TB93099">#REF!</definedName>
    <definedName name="____TB98">#REF!</definedName>
    <definedName name="____vv1">#REF!</definedName>
    <definedName name="____vv2">#REF!</definedName>
    <definedName name="____vvv1">#REF!</definedName>
    <definedName name="_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1" hidden="1">'[1]Prelim Cost'!$B$36:$L$36</definedName>
    <definedName name="___1aaa" localSheetId="1" hidden="1">{#N/A,#N/A,FALSE,"Aging Summary";#N/A,#N/A,FALSE,"Ratio Analysis";#N/A,#N/A,FALSE,"Test 120 Day Accts";#N/A,#N/A,FALSE,"Tickmarks"}</definedName>
    <definedName name="___1aaa" hidden="1">{#N/A,#N/A,FALSE,"Aging Summary";#N/A,#N/A,FALSE,"Ratio Analysis";#N/A,#N/A,FALSE,"Test 120 Day Accts";#N/A,#N/A,FALSE,"Tickmarks"}</definedName>
    <definedName name="___678768\" hidden="1">'[1]Prelim Cost'!$B$31:$L$31</definedName>
    <definedName name="___A100" localSheetId="1" hidden="1">{#N/A,#N/A,FALSE,"Ocean";#N/A,#N/A,FALSE,"NewYork";#N/A,#N/A,FALSE,"Gateway";#N/A,#N/A,FALSE,"GVH";#N/A,#N/A,FALSE,"GVM";#N/A,#N/A,FALSE,"GVT"}</definedName>
    <definedName name="___A100" hidden="1">{#N/A,#N/A,FALSE,"Ocean";#N/A,#N/A,FALSE,"NewYork";#N/A,#N/A,FALSE,"Gateway";#N/A,#N/A,FALSE,"GVH";#N/A,#N/A,FALSE,"GVM";#N/A,#N/A,FALSE,"GVT"}</definedName>
    <definedName name="___a2" hidden="1">'[3]Prelim Cost'!$B$33:$L$33</definedName>
    <definedName name="___A70000">'[4]B-4'!#REF!</definedName>
    <definedName name="___A80000">'[4]B-4'!#REF!</definedName>
    <definedName name="___B201" localSheetId="1" hidden="1">{#N/A,#N/A,FALSE,"Ocean";#N/A,#N/A,FALSE,"NewYork";#N/A,#N/A,FALSE,"Gateway";#N/A,#N/A,FALSE,"GVH";#N/A,#N/A,FALSE,"GVM";#N/A,#N/A,FALSE,"GVT"}</definedName>
    <definedName name="___B201" hidden="1">{#N/A,#N/A,FALSE,"Ocean";#N/A,#N/A,FALSE,"NewYork";#N/A,#N/A,FALSE,"Gateway";#N/A,#N/A,FALSE,"GVH";#N/A,#N/A,FALSE,"GVM";#N/A,#N/A,FALSE,"GVT"}</definedName>
    <definedName name="___COS98" localSheetId="1" hidden="1">{#N/A,#N/A,FALSE,"Aging Summary";#N/A,#N/A,FALSE,"Ratio Analysis";#N/A,#N/A,FALSE,"Test 120 Day Accts";#N/A,#N/A,FALSE,"Tickmarks"}</definedName>
    <definedName name="___COS98" hidden="1">{#N/A,#N/A,FALSE,"Aging Summary";#N/A,#N/A,FALSE,"Ratio Analysis";#N/A,#N/A,FALSE,"Test 120 Day Accts";#N/A,#N/A,FALSE,"Tickmarks"}</definedName>
    <definedName name="___DAT1">'[5]ЦХЛ 2004'!#REF!</definedName>
    <definedName name="___DAT10">#REF!</definedName>
    <definedName name="___DAT11">#REF!</definedName>
    <definedName name="___DAT12">#REF!</definedName>
    <definedName name="___DAT13">#REF!</definedName>
    <definedName name="___DAT14">#REF!</definedName>
    <definedName name="___DAT15">#REF!</definedName>
    <definedName name="___DAT16">#REF!</definedName>
    <definedName name="___DAT17">#REF!</definedName>
    <definedName name="___DAT2">'[5]ЦХЛ 2004'!#REF!</definedName>
    <definedName name="___DAT3">'[5]ЦХЛ 2004'!#REF!</definedName>
    <definedName name="___DAT4">'[5]ЦХЛ 2004'!#REF!</definedName>
    <definedName name="___DAT5">'[5]ЦХЛ 2004'!#REF!</definedName>
    <definedName name="___DAT6">#REF!</definedName>
    <definedName name="___DAT7">#REF!</definedName>
    <definedName name="___DAT8">#REF!</definedName>
    <definedName name="___DAT9">#REF!</definedName>
    <definedName name="___dto1">[6]Gas1999!#REF!</definedName>
    <definedName name="___dto2">[6]Gas1999!#REF!</definedName>
    <definedName name="___dto3">[6]Gas1999!#REF!</definedName>
    <definedName name="___E307" localSheetId="1" hidden="1">{#N/A,#N/A,FALSE,"Aging Summary";#N/A,#N/A,FALSE,"Ratio Analysis";#N/A,#N/A,FALSE,"Test 120 Day Accts";#N/A,#N/A,FALSE,"Tickmarks"}</definedName>
    <definedName name="___E307" hidden="1">{#N/A,#N/A,FALSE,"Aging Summary";#N/A,#N/A,FALSE,"Ratio Analysis";#N/A,#N/A,FALSE,"Test 120 Day Accts";#N/A,#N/A,FALSE,"Tickmarks"}</definedName>
    <definedName name="___kv1">#REF!</definedName>
    <definedName name="___kv2">#REF!</definedName>
    <definedName name="___kv3">#REF!</definedName>
    <definedName name="___kv4">#REF!</definedName>
    <definedName name="___N300" localSheetId="1" hidden="1">{#N/A,#N/A,FALSE,"Aging Summary";#N/A,#N/A,FALSE,"Ratio Analysis";#N/A,#N/A,FALSE,"Test 120 Day Accts";#N/A,#N/A,FALSE,"Tickmarks"}</definedName>
    <definedName name="___N300" hidden="1">{#N/A,#N/A,FALSE,"Aging Summary";#N/A,#N/A,FALSE,"Ratio Analysis";#N/A,#N/A,FALSE,"Test 120 Day Accts";#N/A,#N/A,FALSE,"Tickmarks"}</definedName>
    <definedName name="___pl99">#REF!</definedName>
    <definedName name="___qw1" localSheetId="1" hidden="1">{#N/A,#N/A,TRUE,"Fields";#N/A,#N/A,TRUE,"Sens"}</definedName>
    <definedName name="___qw1" hidden="1">{#N/A,#N/A,TRUE,"Fields";#N/A,#N/A,TRUE,"Sens"}</definedName>
    <definedName name="___qw2" localSheetId="1" hidden="1">{#VALUE!,#N/A,TRUE,0;#N/A,#N/A,TRUE,0}</definedName>
    <definedName name="___qw2" hidden="1">{#VALUE!,#N/A,TRUE,0;#N/A,#N/A,TRUE,0}</definedName>
    <definedName name="___s3" hidden="1">'[3]Prelim Cost'!$B$36:$L$36</definedName>
    <definedName name="___SP1">[2]FES!#REF!</definedName>
    <definedName name="___SP10">[2]FES!#REF!</definedName>
    <definedName name="___SP11">[2]FES!#REF!</definedName>
    <definedName name="___SP12">[2]FES!#REF!</definedName>
    <definedName name="___SP13">[2]FES!#REF!</definedName>
    <definedName name="___SP14">[2]FES!#REF!</definedName>
    <definedName name="___SP15">[2]FES!#REF!</definedName>
    <definedName name="___SP16">[2]FES!#REF!</definedName>
    <definedName name="___SP17">[2]FES!#REF!</definedName>
    <definedName name="___SP18">[2]FES!#REF!</definedName>
    <definedName name="___SP19">[2]FES!#REF!</definedName>
    <definedName name="___SP2">[2]FES!#REF!</definedName>
    <definedName name="___SP20">[2]FES!#REF!</definedName>
    <definedName name="___SP3">[2]FES!#REF!</definedName>
    <definedName name="___SP4">[2]FES!#REF!</definedName>
    <definedName name="___SP5">[2]FES!#REF!</definedName>
    <definedName name="___SP7">[2]FES!#REF!</definedName>
    <definedName name="___SP8">[2]FES!#REF!</definedName>
    <definedName name="___SP9">[2]FES!#REF!</definedName>
    <definedName name="___sul1">#REF!</definedName>
    <definedName name="___SUN033100">#REF!</definedName>
    <definedName name="___TB123100">#REF!</definedName>
    <definedName name="___TB123198">#REF!</definedName>
    <definedName name="___TB300999">'[8]TB-30999 - Final'!$A$7:$D$386</definedName>
    <definedName name="___TB310300">#REF!</definedName>
    <definedName name="___TB311298">'[8]TB-311298 - Final'!$A$8:$E$279</definedName>
    <definedName name="___TB311299">#REF!</definedName>
    <definedName name="___TB33100">'[9]Unadjusted TB-33100'!$A$12:$M$336</definedName>
    <definedName name="___tb426">'[9]TB426 USD &amp; KZT'!$A$5:$F$481</definedName>
    <definedName name="___TB63000">#REF!</definedName>
    <definedName name="___TB63099">[10]TB30699!$A$6:$Z$340</definedName>
    <definedName name="___TB93099">#REF!</definedName>
    <definedName name="___TB98">#REF!</definedName>
    <definedName name="___vv1">#REF!</definedName>
    <definedName name="___vv2">#REF!</definedName>
    <definedName name="___vvv1">#REF!</definedName>
    <definedName name="___WIP2">'[7]Book Adjustments'!#REF!</definedName>
    <definedName name="_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1" hidden="1">'[1]Prelim Cost'!$B$33:$L$33</definedName>
    <definedName name="__1_??????1">#REF!</definedName>
    <definedName name="__1__123Graph_ACHART_3" hidden="1">'[1]Prelim Cost'!$B$31:$L$31</definedName>
    <definedName name="__123Graph_A" hidden="1">#REF!</definedName>
    <definedName name="__123Graph_A1" hidden="1">'[11]Свод сметы'!#REF!</definedName>
    <definedName name="__123Graph_ACHART1" hidden="1">'[1]Prelim Cost'!$B$33:$L$33</definedName>
    <definedName name="__123Graph_ACHART3" hidden="1">'[1]Prelim Cost'!$B$31:$L$31</definedName>
    <definedName name="__123Graph_ACHART5" hidden="1">'[1]Prelim Cost'!$B$36:$L$36</definedName>
    <definedName name="__123Graph_AGraph1" hidden="1">#N/A</definedName>
    <definedName name="__123Graph_AGraph2" hidden="1">#N/A</definedName>
    <definedName name="__123Graph_AGraph3" hidden="1">#N/A</definedName>
    <definedName name="__123Graph_AGraph4" hidden="1">#N/A</definedName>
    <definedName name="__123Graph_AOILIPR" hidden="1">#N/A</definedName>
    <definedName name="__123Graph_B" hidden="1">#REF!</definedName>
    <definedName name="__123Graph_BGRAPH1" hidden="1">'[12]на 1 тут'!#REF!</definedName>
    <definedName name="__123Graph_BGRAPH2" hidden="1">'[12]на 1 тут'!#REF!</definedName>
    <definedName name="__123Graph_C" hidden="1">[13]A!#REF!</definedName>
    <definedName name="__123Graph_CGRAPH1" hidden="1">'[12]на 1 тут'!#REF!</definedName>
    <definedName name="__123Graph_CGRAPH2" hidden="1">'[12]на 1 тут'!#REF!</definedName>
    <definedName name="__123Graph_D" hidden="1">[13]A!#REF!</definedName>
    <definedName name="__123Graph_E" hidden="1">[13]A!#REF!</definedName>
    <definedName name="__123Graph_F" hidden="1">[13]A!#REF!</definedName>
    <definedName name="__123Graph_LBL_A" hidden="1">#N/A</definedName>
    <definedName name="__123Graph_LBL_AGRAPH1" hidden="1">'[12]на 1 тут'!#REF!</definedName>
    <definedName name="__123Graph_LBL_B" hidden="1">#N/A</definedName>
    <definedName name="__123Graph_X" hidden="1">#N/A</definedName>
    <definedName name="__123Graph_XGraph1" hidden="1">#N/A</definedName>
    <definedName name="__123Graph_XGraph2" hidden="1">#N/A</definedName>
    <definedName name="__123Graph_XGraph3" hidden="1">#N/A</definedName>
    <definedName name="__123Graph_XGraph4" hidden="1">#N/A</definedName>
    <definedName name="__123Graph_XOILIPR" hidden="1">#N/A</definedName>
    <definedName name="__1aaa" localSheetId="1" hidden="1">{#N/A,#N/A,FALSE,"Aging Summary";#N/A,#N/A,FALSE,"Ratio Analysis";#N/A,#N/A,FALSE,"Test 120 Day Accts";#N/A,#N/A,FALSE,"Tickmarks"}</definedName>
    <definedName name="__1aaa" hidden="1">{#N/A,#N/A,FALSE,"Aging Summary";#N/A,#N/A,FALSE,"Ratio Analysis";#N/A,#N/A,FALSE,"Test 120 Day Accts";#N/A,#N/A,FALSE,"Tickmarks"}</definedName>
    <definedName name="__2_??????55">'[14]??????1'!$A$1</definedName>
    <definedName name="__2__123Graph_BCHART_3" hidden="1">'[1]Prelim Cost'!$B$33:$L$33</definedName>
    <definedName name="__3__123Graph_CCHART_3" hidden="1">'[1]Prelim Cost'!$B$36:$L$36</definedName>
    <definedName name="__a1" hidden="1">'[1]Prelim Cost'!$B$31:$L$31</definedName>
    <definedName name="__A100" localSheetId="1" hidden="1">{#N/A,#N/A,FALSE,"Ocean";#N/A,#N/A,FALSE,"NewYork";#N/A,#N/A,FALSE,"Gateway";#N/A,#N/A,FALSE,"GVH";#N/A,#N/A,FALSE,"GVM";#N/A,#N/A,FALSE,"GVT"}</definedName>
    <definedName name="__A100" hidden="1">{#N/A,#N/A,FALSE,"Ocean";#N/A,#N/A,FALSE,"NewYork";#N/A,#N/A,FALSE,"Gateway";#N/A,#N/A,FALSE,"GVH";#N/A,#N/A,FALSE,"GVM";#N/A,#N/A,FALSE,"GVT"}</definedName>
    <definedName name="__a14" localSheetId="1" hidden="1">{"TAG1AGMS",#N/A,FALSE,"TAG 1A"}</definedName>
    <definedName name="__a14" hidden="1">{"TAG1AGMS",#N/A,FALSE,"TAG 1A"}</definedName>
    <definedName name="__a15" localSheetId="1" hidden="1">{"weichwaren",#N/A,FALSE,"Liste 1";"hartwaren",#N/A,FALSE,"Liste 1";"food",#N/A,FALSE,"Liste 1";"fleisch",#N/A,FALSE,"Liste 1"}</definedName>
    <definedName name="__a15" hidden="1">{"weichwaren",#N/A,FALSE,"Liste 1";"hartwaren",#N/A,FALSE,"Liste 1";"food",#N/A,FALSE,"Liste 1";"fleisch",#N/A,FALSE,"Liste 1"}</definedName>
    <definedName name="__a16" localSheetId="1" hidden="1">{"weichwaren",#N/A,FALSE,"Liste 1";"hartwaren",#N/A,FALSE,"Liste 1";"food",#N/A,FALSE,"Liste 1";"fleisch",#N/A,FALSE,"Liste 1"}</definedName>
    <definedName name="__a16" hidden="1">{"weichwaren",#N/A,FALSE,"Liste 1";"hartwaren",#N/A,FALSE,"Liste 1";"food",#N/A,FALSE,"Liste 1";"fleisch",#N/A,FALSE,"Liste 1"}</definedName>
    <definedName name="__a17" localSheetId="1" hidden="1">{"TAG1AGMS",#N/A,FALSE,"TAG 1A"}</definedName>
    <definedName name="__a17" hidden="1">{"TAG1AGMS",#N/A,FALSE,"TAG 1A"}</definedName>
    <definedName name="__a18" localSheetId="1" hidden="1">{"Tages_D",#N/A,FALSE,"Tagesbericht";"Tages_PL",#N/A,FALSE,"Tagesbericht"}</definedName>
    <definedName name="__a18" hidden="1">{"Tages_D",#N/A,FALSE,"Tagesbericht";"Tages_PL",#N/A,FALSE,"Tagesbericht"}</definedName>
    <definedName name="__a19" localSheetId="1" hidden="1">{"fleisch",#N/A,FALSE,"WG HK";"food",#N/A,FALSE,"WG HK";"hartwaren",#N/A,FALSE,"WG HK";"weichwaren",#N/A,FALSE,"WG HK"}</definedName>
    <definedName name="__a19" hidden="1">{"fleisch",#N/A,FALSE,"WG HK";"food",#N/A,FALSE,"WG HK";"hartwaren",#N/A,FALSE,"WG HK";"weichwaren",#N/A,FALSE,"WG HK"}</definedName>
    <definedName name="__a2" hidden="1">'[1]Prelim Cost'!$B$33:$L$33</definedName>
    <definedName name="__a33" localSheetId="1" hidden="1">{"fleisch",#N/A,FALSE,"WG HK";"food",#N/A,FALSE,"WG HK";"hartwaren",#N/A,FALSE,"WG HK";"weichwaren",#N/A,FALSE,"WG HK"}</definedName>
    <definedName name="__a33" hidden="1">{"fleisch",#N/A,FALSE,"WG HK";"food",#N/A,FALSE,"WG HK";"hartwaren",#N/A,FALSE,"WG HK";"weichwaren",#N/A,FALSE,"WG HK"}</definedName>
    <definedName name="__a55" localSheetId="1" hidden="1">{"Tages_D",#N/A,FALSE,"Tagesbericht";"Tages_PL",#N/A,FALSE,"Tagesbericht"}</definedName>
    <definedName name="__a55" hidden="1">{"Tages_D",#N/A,FALSE,"Tagesbericht";"Tages_PL",#N/A,FALSE,"Tagesbericht"}</definedName>
    <definedName name="__a66" localSheetId="1" hidden="1">{"TAG1AGMS",#N/A,FALSE,"TAG 1A"}</definedName>
    <definedName name="__a66" hidden="1">{"TAG1AGMS",#N/A,FALSE,"TAG 1A"}</definedName>
    <definedName name="__A70000">'[4]B-4'!#REF!</definedName>
    <definedName name="__A80000">'[4]B-4'!#REF!</definedName>
    <definedName name="__aa22" localSheetId="1" hidden="1">{"Tages_D",#N/A,FALSE,"Tagesbericht";"Tages_PL",#N/A,FALSE,"Tagesbericht"}</definedName>
    <definedName name="__aa22" hidden="1">{"Tages_D",#N/A,FALSE,"Tagesbericht";"Tages_PL",#N/A,FALSE,"Tagesbericht"}</definedName>
    <definedName name="__AH81112">'[15]2001 Detail'!#REF!</definedName>
    <definedName name="__b18" localSheetId="1" hidden="1">{"Tages_D",#N/A,FALSE,"Tagesbericht";"Tages_PL",#N/A,FALSE,"Tagesbericht"}</definedName>
    <definedName name="__b18" hidden="1">{"Tages_D",#N/A,FALSE,"Tagesbericht";"Tages_PL",#N/A,FALSE,"Tagesbericht"}</definedName>
    <definedName name="__b19" localSheetId="1" hidden="1">{"Tages_D",#N/A,FALSE,"Tagesbericht";"Tages_PL",#N/A,FALSE,"Tagesbericht"}</definedName>
    <definedName name="__b19" hidden="1">{"Tages_D",#N/A,FALSE,"Tagesbericht";"Tages_PL",#N/A,FALSE,"Tagesbericht"}</definedName>
    <definedName name="__B201" localSheetId="1" hidden="1">{#N/A,#N/A,FALSE,"Ocean";#N/A,#N/A,FALSE,"NewYork";#N/A,#N/A,FALSE,"Gateway";#N/A,#N/A,FALSE,"GVH";#N/A,#N/A,FALSE,"GVM";#N/A,#N/A,FALSE,"GVT"}</definedName>
    <definedName name="__B201" hidden="1">{#N/A,#N/A,FALSE,"Ocean";#N/A,#N/A,FALSE,"NewYork";#N/A,#N/A,FALSE,"Gateway";#N/A,#N/A,FALSE,"GVH";#N/A,#N/A,FALSE,"GVM";#N/A,#N/A,FALSE,"GVT"}</definedName>
    <definedName name="__COS98" localSheetId="1" hidden="1">{#N/A,#N/A,FALSE,"Aging Summary";#N/A,#N/A,FALSE,"Ratio Analysis";#N/A,#N/A,FALSE,"Test 120 Day Accts";#N/A,#N/A,FALSE,"Tickmarks"}</definedName>
    <definedName name="__COS98" hidden="1">{#N/A,#N/A,FALSE,"Aging Summary";#N/A,#N/A,FALSE,"Ratio Analysis";#N/A,#N/A,FALSE,"Test 120 Day Accts";#N/A,#N/A,FALSE,"Tickmarks"}</definedName>
    <definedName name="__DAT1">#REF!</definedName>
    <definedName name="__DAT10">#REF!</definedName>
    <definedName name="__DAT11">#REF!</definedName>
    <definedName name="__dat110">#REF!</definedName>
    <definedName name="__DAT12">#REF!</definedName>
    <definedName name="__DAT13">#REF!</definedName>
    <definedName name="__DAT14">'[16]642.0011'!#REF!</definedName>
    <definedName name="__DAT15">'[16]642.0011'!#REF!</definedName>
    <definedName name="__DAT16">'[16]642.0011'!#REF!</definedName>
    <definedName name="__DAT17">'[16]642.0011'!#REF!</definedName>
    <definedName name="__DAT18">'[16]642.0011'!#REF!</definedName>
    <definedName name="__DAT19">'[16]642.0011'!#REF!</definedName>
    <definedName name="__DAT2">#REF!</definedName>
    <definedName name="__DAT20">#REF!</definedName>
    <definedName name="__DAT21">#REF!</definedName>
    <definedName name="__DAT22">#REF!</definedName>
    <definedName name="__DAT23">#REF!</definedName>
    <definedName name="__DAT24">'[17]Summary by accounts'!#REF!</definedName>
    <definedName name="__DAT25">'[17]Summary by accounts'!#REF!</definedName>
    <definedName name="__DAT26">'[17]Summary by accounts'!#REF!</definedName>
    <definedName name="__DAT27">'[17]Summary by accounts'!#REF!</definedName>
    <definedName name="__DAT28">'[17]Summary by accounts'!#REF!</definedName>
    <definedName name="__DAT29">'[17]Summary by accounts'!#REF!</definedName>
    <definedName name="__DAT3">#REF!</definedName>
    <definedName name="__DAT30">'[17]Summary by accounts'!#REF!</definedName>
    <definedName name="__DAT31">'[18]Forex details'!#REF!</definedName>
    <definedName name="__DAT32">'[18]Forex details'!#REF!</definedName>
    <definedName name="__DAT33">#REF!</definedName>
    <definedName name="__DAT34">#REF!</definedName>
    <definedName name="__DAT35">#REF!</definedName>
    <definedName name="__DAT36">#REF!</definedName>
    <definedName name="__DAT37">#REF!</definedName>
    <definedName name="__DAT38">#REF!</definedName>
    <definedName name="__DAT39">#REF!</definedName>
    <definedName name="__DAT4">#REF!</definedName>
    <definedName name="__DAT40">#REF!</definedName>
    <definedName name="__DAT41">#REF!</definedName>
    <definedName name="__DAT5">#REF!</definedName>
    <definedName name="__DAT6">#REF!</definedName>
    <definedName name="__DAT7">#REF!</definedName>
    <definedName name="__DAT8">'[19]2210900-Aug'!#REF!</definedName>
    <definedName name="__DAT9">#REF!</definedName>
    <definedName name="__dto1">[6]Gas1999!#REF!</definedName>
    <definedName name="__dto2">[6]Gas1999!#REF!</definedName>
    <definedName name="__dto3">[6]Gas1999!#REF!</definedName>
    <definedName name="__E307" localSheetId="1" hidden="1">{#N/A,#N/A,FALSE,"Aging Summary";#N/A,#N/A,FALSE,"Ratio Analysis";#N/A,#N/A,FALSE,"Test 120 Day Accts";#N/A,#N/A,FALSE,"Tickmarks"}</definedName>
    <definedName name="__E307" hidden="1">{#N/A,#N/A,FALSE,"Aging Summary";#N/A,#N/A,FALSE,"Ratio Analysis";#N/A,#N/A,FALSE,"Test 120 Day Accts";#N/A,#N/A,FALSE,"Tickmarks"}</definedName>
    <definedName name="__IntlFixup" hidden="1">TRUE</definedName>
    <definedName name="__kv1">#REF!</definedName>
    <definedName name="__kv2">#REF!</definedName>
    <definedName name="__kv3">#REF!</definedName>
    <definedName name="__kv4">#REF!</definedName>
    <definedName name="__N300" localSheetId="1" hidden="1">{#N/A,#N/A,FALSE,"Aging Summary";#N/A,#N/A,FALSE,"Ratio Analysis";#N/A,#N/A,FALSE,"Test 120 Day Accts";#N/A,#N/A,FALSE,"Tickmarks"}</definedName>
    <definedName name="__N300" hidden="1">{#N/A,#N/A,FALSE,"Aging Summary";#N/A,#N/A,FALSE,"Ratio Analysis";#N/A,#N/A,FALSE,"Test 120 Day Accts";#N/A,#N/A,FALSE,"Tickmarks"}</definedName>
    <definedName name="__nat1">'[20]jan prod costs'!$K$2:$K$1957</definedName>
    <definedName name="__NSO2" localSheetId="1" hidden="1">{"'Sheet1'!$L$16"}</definedName>
    <definedName name="__NSO2" hidden="1">{"'Sheet1'!$L$16"}</definedName>
    <definedName name="__nv1">'[21]Quantity '!#REF!</definedName>
    <definedName name="__nv2">#REF!</definedName>
    <definedName name="__pl99">#REF!</definedName>
    <definedName name="__q2"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2"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qw1" localSheetId="1" hidden="1">{#N/A,#N/A,TRUE,"Fields";#N/A,#N/A,TRUE,"Sens"}</definedName>
    <definedName name="__qw1" hidden="1">{#N/A,#N/A,TRUE,"Fields";#N/A,#N/A,TRUE,"Sens"}</definedName>
    <definedName name="__qw2" localSheetId="1" hidden="1">{#VALUE!,#N/A,TRUE,0;#N/A,#N/A,TRUE,0}</definedName>
    <definedName name="__qw2" hidden="1">{#VALUE!,#N/A,TRUE,0;#N/A,#N/A,TRUE,0}</definedName>
    <definedName name="__s3" hidden="1">'[1]Prelim Cost'!$B$36:$L$36</definedName>
    <definedName name="_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_S81123">#REF!</definedName>
    <definedName name="__SP1">[22]FES!#REF!</definedName>
    <definedName name="__SP10">[22]FES!#REF!</definedName>
    <definedName name="__SP11">[22]FES!#REF!</definedName>
    <definedName name="__SP12">[22]FES!#REF!</definedName>
    <definedName name="__SP13">[22]FES!#REF!</definedName>
    <definedName name="__SP14">[22]FES!#REF!</definedName>
    <definedName name="__SP15">[22]FES!#REF!</definedName>
    <definedName name="__SP16">[22]FES!#REF!</definedName>
    <definedName name="__SP17">[22]FES!#REF!</definedName>
    <definedName name="__SP18">[22]FES!#REF!</definedName>
    <definedName name="__SP19">[22]FES!#REF!</definedName>
    <definedName name="__SP2">[22]FES!#REF!</definedName>
    <definedName name="__SP20">[22]FES!#REF!</definedName>
    <definedName name="__SP3">[22]FES!#REF!</definedName>
    <definedName name="__SP4">[22]FES!#REF!</definedName>
    <definedName name="__SP5">[22]FES!#REF!</definedName>
    <definedName name="__SP7">[22]FES!#REF!</definedName>
    <definedName name="__SP8">[22]FES!#REF!</definedName>
    <definedName name="__SP9">[22]FES!#REF!</definedName>
    <definedName name="__sr2003">#REF!</definedName>
    <definedName name="__sul1">#REF!</definedName>
    <definedName name="__SUN033100">#REF!</definedName>
    <definedName name="__t6">'[23]GAAP TB 30.08.01  detail p&amp;l'!#REF!</definedName>
    <definedName name="__TB123100">#REF!</definedName>
    <definedName name="__TB123198">#REF!</definedName>
    <definedName name="__TB300999">'[8]TB-30999 - Final'!$A$7:$D$386</definedName>
    <definedName name="__TB310300">#REF!</definedName>
    <definedName name="__TB311298">'[8]TB-311298 - Final'!$A$8:$E$279</definedName>
    <definedName name="__TB311299">#REF!</definedName>
    <definedName name="__TB33100">'[9]Unadjusted TB-33100'!$A$12:$M$336</definedName>
    <definedName name="__tb426">'[9]TB426 USD &amp; KZT'!$A$5:$F$481</definedName>
    <definedName name="__TB63000">#REF!</definedName>
    <definedName name="__TB63099">[10]TB30699!$A$6:$Z$340</definedName>
    <definedName name="__TB93099">#REF!</definedName>
    <definedName name="__TB98">#REF!</definedName>
    <definedName name="__TK0404" localSheetId="1" hidden="1">{"'Sheet1'!$L$16"}</definedName>
    <definedName name="__TK0404" hidden="1">{"'Sheet1'!$L$16"}</definedName>
    <definedName name="__u18" localSheetId="1" hidden="1">{"Tages_D",#N/A,FALSE,"Tagesbericht";"Tages_PL",#N/A,FALSE,"Tagesbericht"}</definedName>
    <definedName name="__u18" hidden="1">{"Tages_D",#N/A,FALSE,"Tagesbericht";"Tages_PL",#N/A,FALSE,"Tagesbericht"}</definedName>
    <definedName name="__u20" localSheetId="1" hidden="1">{"fleisch",#N/A,FALSE,"WG HK";"food",#N/A,FALSE,"WG HK";"hartwaren",#N/A,FALSE,"WG HK";"weichwaren",#N/A,FALSE,"WG HK"}</definedName>
    <definedName name="__u20" hidden="1">{"fleisch",#N/A,FALSE,"WG HK";"food",#N/A,FALSE,"WG HK";"hartwaren",#N/A,FALSE,"WG HK";"weichwaren",#N/A,FALSE,"WG HK"}</definedName>
    <definedName name="__US1">#REF!</definedName>
    <definedName name="__vv1">#REF!</definedName>
    <definedName name="__vv2">#REF!</definedName>
    <definedName name="__vvv1">#REF!</definedName>
    <definedName name="__WIP2">'[7]Book Adjustments'!#REF!</definedName>
    <definedName name="__wrn2" localSheetId="1" hidden="1">{"glc1",#N/A,FALSE,"GLC";"glc2",#N/A,FALSE,"GLC";"glc3",#N/A,FALSE,"GLC";"glc4",#N/A,FALSE,"GLC";"glc5",#N/A,FALSE,"GLC"}</definedName>
    <definedName name="__wrn2" hidden="1">{"glc1",#N/A,FALSE,"GLC";"glc2",#N/A,FALSE,"GLC";"glc3",#N/A,FALSE,"GLC";"glc4",#N/A,FALSE,"GLC";"glc5",#N/A,FALSE,"GLC"}</definedName>
    <definedName name="__wrn222" localSheetId="1" hidden="1">{"glc1",#N/A,FALSE,"GLC";"glc2",#N/A,FALSE,"GLC";"glc3",#N/A,FALSE,"GLC";"glc4",#N/A,FALSE,"GLC";"glc5",#N/A,FALSE,"GLC"}</definedName>
    <definedName name="__wrn222" hidden="1">{"glc1",#N/A,FALSE,"GLC";"glc2",#N/A,FALSE,"GLC";"glc3",#N/A,FALSE,"GLC";"glc4",#N/A,FALSE,"GLC";"glc5",#N/A,FALSE,"GLC"}</definedName>
    <definedName name="_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_xlfn.BAHTTEXT" hidden="1">#NAME?</definedName>
    <definedName name="_1" hidden="1">'[3]Prelim Cost'!$B$31:$L$31</definedName>
    <definedName name="_1_??????1">#REF!</definedName>
    <definedName name="_1__123Graph_ACHART_3" hidden="1">'[1]Prelim Cost'!$B$31:$L$31</definedName>
    <definedName name="_10.11.4.">'[24]10.11.4.Contractual maturity'!#REF!</definedName>
    <definedName name="_10.11.4.___Contractual_Maturity_Analysis_of_Liabilities_that_Meet_the_Definition_of_Financial_Instruments_against_B____C__Companies_and_Third_Parties">'[24]10.11.4.Contractual maturity'!#REF!</definedName>
    <definedName name="_10.3.">#REF!</definedName>
    <definedName name="_10.3.___Maturities_and_collateral">#REF!</definedName>
    <definedName name="_10__123Graph_BCHART_3" hidden="1">'[25]Prelim Cost'!$B$33:$L$33</definedName>
    <definedName name="_11.1.">#REF!</definedName>
    <definedName name="_11.1.__Sales">#REF!</definedName>
    <definedName name="_11.4.24.">'[24]11.4.Cont.5 Supplem.prof.a.loss'!#REF!</definedName>
    <definedName name="_11.4.24.___Additional_data_to_cost_categories_for_the_purpose_of_value_added_statement">'[24]11.4.Cont.5 Supplem.prof.a.loss'!#REF!</definedName>
    <definedName name="_12__123Graph_BCHART_3" hidden="1">'[26]Prelim Cost'!$B$33:$L$33</definedName>
    <definedName name="_12233" hidden="1">'[1]Prelim Cost'!$B$31:$L$31</definedName>
    <definedName name="_123" hidden="1">'[1]Prelim Cost'!$B$31:$L$31</definedName>
    <definedName name="_12333" hidden="1">[13]A!#REF!</definedName>
    <definedName name="_123Graph_ACHART" hidden="1">'[27]Prelim Cost'!$B$31:$L$31</definedName>
    <definedName name="_123Graph_ACHART13" hidden="1">'[1]Prelim Cost'!$B$31:$L$31</definedName>
    <definedName name="_123Graph_ACHART2" hidden="1">'[1]Prelim Cost'!$B$31:$L$31</definedName>
    <definedName name="_123Graph_ACHART3" hidden="1">'[1]Prelim Cost'!$B$31:$L$31</definedName>
    <definedName name="_123Graph_ACHART4" hidden="1">'[1]Prelim Cost'!$B$33:$L$33</definedName>
    <definedName name="_123Graph_ACHART5" hidden="1">'[28]Prelim Cost'!$B$36:$L$36</definedName>
    <definedName name="_123Graph_ACHART6" hidden="1">'[1]Prelim Cost'!$B$31:$L$31</definedName>
    <definedName name="_123Graph_BCHART2" hidden="1">'[1]Prelim Cost'!$B$33:$L$33</definedName>
    <definedName name="_123Graph_BCHART3" hidden="1">'[1]Prelim Cost'!$B$33:$L$33</definedName>
    <definedName name="_123Graph_BCHART33" hidden="1">'[1]Prelim Cost'!$B$33:$L$33</definedName>
    <definedName name="_123Graph_BCHART5" hidden="1">'[28]Prelim Cost'!$B$33:$L$33</definedName>
    <definedName name="_123Graph_BCHART6" hidden="1">'[1]Prelim Cost'!$B$33:$L$33</definedName>
    <definedName name="_123Graph_CCHART" hidden="1">'[28]Prelim Cost'!$B$36:$L$36</definedName>
    <definedName name="_123Graph_CCHART2" hidden="1">'[1]Prelim Cost'!$B$36:$L$36</definedName>
    <definedName name="_123Graph_cCHART3" hidden="1">'[1]Prelim Cost'!$B$36:$L$36</definedName>
    <definedName name="_123Graph_CCHART33" hidden="1">'[1]Prelim Cost'!$B$36:$L$36</definedName>
    <definedName name="_123Graph_CCHART4" hidden="1">'[1]Prelim Cost'!$B$36:$L$36</definedName>
    <definedName name="_123Graph_CCHART6" hidden="1">'[1]Prelim Cost'!$B$36:$L$36</definedName>
    <definedName name="_123Graph_chart54" hidden="1">'[1]Prelim Cost'!$B$36:$L$36</definedName>
    <definedName name="_123Graph_XGraph4" hidden="1">#N/A</definedName>
    <definedName name="_124" hidden="1">'[1]Prelim Cost'!$B$31:$L$31</definedName>
    <definedName name="_13.1._Contact_Person">#REF!</definedName>
    <definedName name="_13.2._Acquisitions_Divestitures">#REF!</definedName>
    <definedName name="_13T01_" hidden="1">#REF!</definedName>
    <definedName name="_14">#REF!</definedName>
    <definedName name="_14__123Graph_BCHART_3" hidden="1">'[26]Prelim Cost'!$B$33:$L$33</definedName>
    <definedName name="_15__123Graph_CCHART_3" hidden="1">'[25]Prelim Cost'!$B$36:$L$36</definedName>
    <definedName name="_16T01_" hidden="1">#REF!</definedName>
    <definedName name="_18__123Graph_CCHART_3" hidden="1">'[26]Prelim Cost'!$B$36:$L$36</definedName>
    <definedName name="_1aaa" localSheetId="1" hidden="1">{#N/A,#N/A,FALSE,"Aging Summary";#N/A,#N/A,FALSE,"Ratio Analysis";#N/A,#N/A,FALSE,"Test 120 Day Accts";#N/A,#N/A,FALSE,"Tickmarks"}</definedName>
    <definedName name="_1aaa" hidden="1">{#N/A,#N/A,FALSE,"Aging Summary";#N/A,#N/A,FALSE,"Ratio Analysis";#N/A,#N/A,FALSE,"Test 120 Day Accts";#N/A,#N/A,FALSE,"Tickmarks"}</definedName>
    <definedName name="_2" hidden="1">'[1]Prelim Cost'!$B$33:$L$33</definedName>
    <definedName name="_2_??????55">'[14]??????1'!$A$1</definedName>
    <definedName name="_2__123Graph_ACHART_3" hidden="1">'[3]Prelim Cost'!$B$31:$L$31</definedName>
    <definedName name="_2__123Graph_BCHART_3" hidden="1">'[1]Prelim Cost'!$B$33:$L$33</definedName>
    <definedName name="_21__123Graph_CCHART_3" hidden="1">'[26]Prelim Cost'!$B$36:$L$36</definedName>
    <definedName name="_25">#REF!</definedName>
    <definedName name="_25A">#REF!</definedName>
    <definedName name="_2b">#REF!</definedName>
    <definedName name="_3" hidden="1">'[1]Prelim Cost'!$B$36:$L$36</definedName>
    <definedName name="_3.4.">#REF!</definedName>
    <definedName name="_3.4.___Effects_of_acquisitions___divestitures__acquisition___sale_of_business">#REF!</definedName>
    <definedName name="_3.4.1.">#REF!</definedName>
    <definedName name="_3.4.1.___Overview___effects_on_balance_sheet">#REF!</definedName>
    <definedName name="_3.4.2.">#REF!</definedName>
    <definedName name="_3.4.2.___Effect_on_income_statement">#REF!</definedName>
    <definedName name="_3.4.3.">#REF!</definedName>
    <definedName name="_3.4.3.___Contingent_liabilities_from_acquisitions_and_divestitures">#REF!</definedName>
    <definedName name="_3__123Graph_CCHART_3" hidden="1">'[1]Prelim Cost'!$B$36:$L$36</definedName>
    <definedName name="_4__123Graph_BCHART_3" hidden="1">'[3]Prelim Cost'!$B$33:$L$33</definedName>
    <definedName name="_443333" hidden="1">'[29]Prelim Cost'!$B$31:$L$31</definedName>
    <definedName name="_5.">#REF!</definedName>
    <definedName name="_5._______Principles_of_consolidation__applies_only_to_preconsolidated_statements">#REF!</definedName>
    <definedName name="_5.1.">#REF!</definedName>
    <definedName name="_5.1.____Scope_of_consolidation">#REF!</definedName>
    <definedName name="_5.2.">#REF!</definedName>
    <definedName name="_5.2.____Explanation_of_Consolidation">#REF!</definedName>
    <definedName name="_5.2.1.">#REF!</definedName>
    <definedName name="_5.2.1.___Elimination_of_intercompany_investments">#REF!</definedName>
    <definedName name="_5.2.2.">#REF!</definedName>
    <definedName name="_5.2.2.___Development_of_the_consolidated_equity___income">#REF!</definedName>
    <definedName name="_5.3.">#REF!</definedName>
    <definedName name="_5.3.____Composition_and_development_of_minority_interests_by_individual_companies">#REF!</definedName>
    <definedName name="_5__123Graph_ACHART_3" hidden="1">'[25]Prelim Cost'!$B$31:$L$31</definedName>
    <definedName name="_53">#REF!</definedName>
    <definedName name="_5a1_" localSheetId="1" hidden="1">{"'Sheet1'!$L$16"}</definedName>
    <definedName name="_5a1_" hidden="1">{"'Sheet1'!$L$16"}</definedName>
    <definedName name="_5FY01_" localSheetId="1" hidden="1">{"'Sheet1'!$A$1:$D$15"}</definedName>
    <definedName name="_5FY01_" hidden="1">{"'Sheet1'!$A$1:$D$15"}</definedName>
    <definedName name="_6.1.2.">'[24]6.1.2.Market. a.similar rights'!#REF!</definedName>
    <definedName name="_6.1.2.____Marketing_and_similar_rights___Breakdown___Development">'[24]6.1.2.Market. a.similar rights'!#REF!</definedName>
    <definedName name="_6.1.7.">'[24]6.1.7. Emission rights'!#REF!</definedName>
    <definedName name="_6.1.7.__Summary_of_the_information_regarding_collateral_and_limitations_on_disposition_for_all_categories_of_intangible_assets">'[24]6.1.7. Emission rights'!#REF!</definedName>
    <definedName name="_6.1.8.">#REF!</definedName>
    <definedName name="_6.1.8.____Contractual_obligations_for_the_purchase_of_intangible_goods">#REF!</definedName>
    <definedName name="_6__123Graph_ACHART_3" hidden="1">'[26]Prelim Cost'!$B$31:$L$31</definedName>
    <definedName name="_6__123Graph_CCHART_3" hidden="1">'[3]Prelim Cost'!$B$36:$L$36</definedName>
    <definedName name="_61">#REF!</definedName>
    <definedName name="_62">#REF!</definedName>
    <definedName name="_65656r5534535" hidden="1">'[29]Prelim Cost'!$B$33:$L$33</definedName>
    <definedName name="_66">#REF!</definedName>
    <definedName name="_67">#REF!</definedName>
    <definedName name="_6a1_" localSheetId="1" hidden="1">{"'Sheet1'!$L$16"}</definedName>
    <definedName name="_6a1_" hidden="1">{"'Sheet1'!$L$16"}</definedName>
    <definedName name="_7.1.2.">'[24]7.1.Short-term assets,Inventor.'!#REF!</definedName>
    <definedName name="_7.1.2._Development_of_the_valuation_adjustment_on_Inventories">'[24]7.1.Short-term assets,Inventor.'!#REF!</definedName>
    <definedName name="_7.4.">#REF!</definedName>
    <definedName name="_7.4.__Cash_cash_in_banks...">#REF!</definedName>
    <definedName name="_7.5.1.1.">'[24]7.5.1.1.-2. Other receivables'!#REF!</definedName>
    <definedName name="_7.5.1.1._Other_receivables_short_term">'[24]7.5.1.1.-2. Other receivables'!#REF!</definedName>
    <definedName name="_7.6.3.">'[24]7.6.Collateral held'!#REF!</definedName>
    <definedName name="_7.6.3.__Collateral_and_restrictions_on_disposition_for_all_categories_of_intangible_assets">'[24]7.6.Collateral held'!#REF!</definedName>
    <definedName name="_7.6.4.">'[24]7.6.Collateral held'!#REF!</definedName>
    <definedName name="_7.6.4.__Collateral_and_restrictions_on_disposition_for_all_categories_of_tangible_assets">'[24]7.6.Collateral held'!#REF!</definedName>
    <definedName name="_7__123Graph_ACHART_3" hidden="1">'[26]Prelim Cost'!$B$31:$L$31</definedName>
    <definedName name="_71">#REF!</definedName>
    <definedName name="_72">#REF!</definedName>
    <definedName name="_8.4.">#REF!</definedName>
    <definedName name="_8.4.___Proposed_distribution_of_profit">#REF!</definedName>
    <definedName name="_9.2.10.">'[24]9.2.9.Additional info.sensitiv'!#REF!</definedName>
    <definedName name="_9.2.10._Additional_information_related_to_the_sensitivity_of_the_DBO_in_the_case_of_adjustment_of_the_discount_rate_1">'[24]9.2.9.Additional info.sensitiv'!#REF!</definedName>
    <definedName name="_9.2.11.">'[24]9.2.9.Additional info.sensitiv'!#REF!</definedName>
    <definedName name="_9.2.11_Effect_of_one_percentage_point_change_in_assumed_health_care_trend_rates__IAS_19.120_A_O__1">'[24]9.2.9.Additional info.sensitiv'!#REF!</definedName>
    <definedName name="_9.2.12.">#REF!</definedName>
    <definedName name="_9.2.12.___Additional_data_related_to_the_US_GAAP_reconciliation_1">#REF!</definedName>
    <definedName name="_9.2.6.___Additional_disclosure_according_to_SFAS_132_1">#REF!</definedName>
    <definedName name="_9.2.8.1.">#REF!</definedName>
    <definedName name="_9.2.8.1.___Narrative_description_of_investment_policies_and_strategies">#REF!</definedName>
    <definedName name="_a1" hidden="1">'[1]Prelim Cost'!$B$31:$L$31</definedName>
    <definedName name="_A100" localSheetId="1" hidden="1">{#N/A,#N/A,FALSE,"Ocean";#N/A,#N/A,FALSE,"NewYork";#N/A,#N/A,FALSE,"Gateway";#N/A,#N/A,FALSE,"GVH";#N/A,#N/A,FALSE,"GVM";#N/A,#N/A,FALSE,"GVT"}</definedName>
    <definedName name="_A100" hidden="1">{#N/A,#N/A,FALSE,"Ocean";#N/A,#N/A,FALSE,"NewYork";#N/A,#N/A,FALSE,"Gateway";#N/A,#N/A,FALSE,"GVH";#N/A,#N/A,FALSE,"GVM";#N/A,#N/A,FALSE,"GVT"}</definedName>
    <definedName name="_a2" hidden="1">'[1]Prelim Cost'!$B$33:$L$33</definedName>
    <definedName name="_A3" localSheetId="1" hidden="1">{#N/A,#N/A,FALSE,"단축1";#N/A,#N/A,FALSE,"단축2";#N/A,#N/A,FALSE,"단축3";#N/A,#N/A,FALSE,"장축";#N/A,#N/A,FALSE,"4WD"}</definedName>
    <definedName name="_A3" hidden="1">{#N/A,#N/A,FALSE,"단축1";#N/A,#N/A,FALSE,"단축2";#N/A,#N/A,FALSE,"단축3";#N/A,#N/A,FALSE,"장축";#N/A,#N/A,FALSE,"4WD"}</definedName>
    <definedName name="_A70000">'[4]B-4'!#REF!</definedName>
    <definedName name="_A80000">'[4]B-4'!#REF!</definedName>
    <definedName name="_AH81112">'[15]2001 Detail'!#REF!</definedName>
    <definedName name="_B201" localSheetId="1" hidden="1">{#N/A,#N/A,FALSE,"Ocean";#N/A,#N/A,FALSE,"NewYork";#N/A,#N/A,FALSE,"Gateway";#N/A,#N/A,FALSE,"GVH";#N/A,#N/A,FALSE,"GVM";#N/A,#N/A,FALSE,"GVT"}</definedName>
    <definedName name="_B201" hidden="1">{#N/A,#N/A,FALSE,"Ocean";#N/A,#N/A,FALSE,"NewYork";#N/A,#N/A,FALSE,"Gateway";#N/A,#N/A,FALSE,"GVH";#N/A,#N/A,FALSE,"GVM";#N/A,#N/A,FALSE,"GVT"}</definedName>
    <definedName name="_B3" localSheetId="1" hidden="1">{#N/A,#N/A,FALSE,"단축1";#N/A,#N/A,FALSE,"단축2";#N/A,#N/A,FALSE,"단축3";#N/A,#N/A,FALSE,"장축";#N/A,#N/A,FALSE,"4WD"}</definedName>
    <definedName name="_B3" hidden="1">{#N/A,#N/A,FALSE,"단축1";#N/A,#N/A,FALSE,"단축2";#N/A,#N/A,FALSE,"단축3";#N/A,#N/A,FALSE,"장축";#N/A,#N/A,FALSE,"4WD"}</definedName>
    <definedName name="_COS98" localSheetId="1" hidden="1">{#N/A,#N/A,FALSE,"Aging Summary";#N/A,#N/A,FALSE,"Ratio Analysis";#N/A,#N/A,FALSE,"Test 120 Day Accts";#N/A,#N/A,FALSE,"Tickmarks"}</definedName>
    <definedName name="_COS98" hidden="1">{#N/A,#N/A,FALSE,"Aging Summary";#N/A,#N/A,FALSE,"Ratio Analysis";#N/A,#N/A,FALSE,"Test 120 Day Accts";#N/A,#N/A,FALSE,"Tickmarks"}</definedName>
    <definedName name="_cvb5" localSheetId="1" hidden="1">{"'Sheet1'!$A$1:$G$96","'Sheet1'!$A$1:$H$96"}</definedName>
    <definedName name="_cvb5" hidden="1">{"'Sheet1'!$A$1:$G$96","'Sheet1'!$A$1:$H$96"}</definedName>
    <definedName name="_D20">[30]TABL3900!$A$1:$AF$253</definedName>
    <definedName name="_D20_1">[30]TABL3900!$A$1:$AF$1</definedName>
    <definedName name="_D20_2">[30]TABL3900!$A$1:$A$252</definedName>
    <definedName name="_DAT1">#REF!</definedName>
    <definedName name="_DAT10">#REF!</definedName>
    <definedName name="_DAT11">#REF!</definedName>
    <definedName name="_dat110">#REF!</definedName>
    <definedName name="_DAT12">#REF!</definedName>
    <definedName name="_DAT13">#REF!</definedName>
    <definedName name="_DAT14">'[16]642.0011'!#REF!</definedName>
    <definedName name="_DAT15">'[16]642.0011'!#REF!</definedName>
    <definedName name="_DAT16">'[16]642.0011'!#REF!</definedName>
    <definedName name="_DAT17">'[16]642.0011'!#REF!</definedName>
    <definedName name="_DAT18">'[16]642.0011'!#REF!</definedName>
    <definedName name="_DAT19">'[16]642.0011'!#REF!</definedName>
    <definedName name="_DAT2">#REF!</definedName>
    <definedName name="_DAT20">#REF!</definedName>
    <definedName name="_DAT21">#REF!</definedName>
    <definedName name="_DAT22">#REF!</definedName>
    <definedName name="_DAT23">#REF!</definedName>
    <definedName name="_DAT24">'[17]Summary by accounts'!#REF!</definedName>
    <definedName name="_DAT25">'[17]Summary by accounts'!#REF!</definedName>
    <definedName name="_DAT26">'[17]Summary by accounts'!#REF!</definedName>
    <definedName name="_DAT27">'[17]Summary by accounts'!#REF!</definedName>
    <definedName name="_DAT28">'[17]Summary by accounts'!#REF!</definedName>
    <definedName name="_DAT29">'[17]Summary by accounts'!#REF!</definedName>
    <definedName name="_DAT3">#REF!</definedName>
    <definedName name="_DAT30">'[17]Summary by accounts'!#REF!</definedName>
    <definedName name="_DAT31">'[18]Forex details'!#REF!</definedName>
    <definedName name="_DAT32">'[18]Forex details'!#REF!</definedName>
    <definedName name="_DAT33">#REF!</definedName>
    <definedName name="_DAT34">#REF!</definedName>
    <definedName name="_DAT35">#REF!</definedName>
    <definedName name="_DAT36">#REF!</definedName>
    <definedName name="_DAT37">#REF!</definedName>
    <definedName name="_DAT38">#REF!</definedName>
    <definedName name="_DAT39">#REF!</definedName>
    <definedName name="_DAT4">#REF!</definedName>
    <definedName name="_DAT40">#REF!</definedName>
    <definedName name="_DAT41">#REF!</definedName>
    <definedName name="_DAT5">#REF!</definedName>
    <definedName name="_DAT6">#REF!</definedName>
    <definedName name="_DAT7">#REF!</definedName>
    <definedName name="_DAT8">'[19]2210900-Aug'!#REF!</definedName>
    <definedName name="_DAT9">#REF!</definedName>
    <definedName name="_dec97" localSheetId="1" hidden="1">{#N/A,#N/A,FALSE,"VARIANCE";#N/A,#N/A,FALSE,"2NDQTR";#N/A,#N/A,FALSE,"1STQTR";#N/A,#N/A,FALSE,"BUDGET"}</definedName>
    <definedName name="_dec97" hidden="1">{#N/A,#N/A,FALSE,"VARIANCE";#N/A,#N/A,FALSE,"2NDQTR";#N/A,#N/A,FALSE,"1STQTR";#N/A,#N/A,FALSE,"BUDGET"}</definedName>
    <definedName name="_dto1">[6]Gas1999!#REF!</definedName>
    <definedName name="_dto2">[6]Gas1999!#REF!</definedName>
    <definedName name="_dto3">[6]Gas1999!#REF!</definedName>
    <definedName name="_E307" localSheetId="1" hidden="1">{#N/A,#N/A,FALSE,"Aging Summary";#N/A,#N/A,FALSE,"Ratio Analysis";#N/A,#N/A,FALSE,"Test 120 Day Accts";#N/A,#N/A,FALSE,"Tickmarks"}</definedName>
    <definedName name="_E307" hidden="1">{#N/A,#N/A,FALSE,"Aging Summary";#N/A,#N/A,FALSE,"Ratio Analysis";#N/A,#N/A,FALSE,"Test 120 Day Accts";#N/A,#N/A,FALSE,"Tickmarks"}</definedName>
    <definedName name="_Fill" hidden="1">#REF!</definedName>
    <definedName name="_Hlk223229933" localSheetId="0">BS!#REF!</definedName>
    <definedName name="_Key1" hidden="1">#REF!</definedName>
    <definedName name="_Key2" hidden="1">#REF!</definedName>
    <definedName name="_kv1">#REF!</definedName>
    <definedName name="_kv2">#REF!</definedName>
    <definedName name="_kv3">#REF!</definedName>
    <definedName name="_kv4">#REF!</definedName>
    <definedName name="_N300" localSheetId="1" hidden="1">{#N/A,#N/A,FALSE,"Aging Summary";#N/A,#N/A,FALSE,"Ratio Analysis";#N/A,#N/A,FALSE,"Test 120 Day Accts";#N/A,#N/A,FALSE,"Tickmarks"}</definedName>
    <definedName name="_N300" hidden="1">{#N/A,#N/A,FALSE,"Aging Summary";#N/A,#N/A,FALSE,"Ratio Analysis";#N/A,#N/A,FALSE,"Test 120 Day Accts";#N/A,#N/A,FALSE,"Tickmarks"}</definedName>
    <definedName name="_nat1">'[20]jan prod costs'!$K$2:$K$1957</definedName>
    <definedName name="_nm7" localSheetId="1" hidden="1">{"'Sheet1'!$A$1:$G$96","'Sheet1'!$A$1:$H$96"}</definedName>
    <definedName name="_nm7" hidden="1">{"'Sheet1'!$A$1:$G$96","'Sheet1'!$A$1:$H$96"}</definedName>
    <definedName name="_nm8" localSheetId="1" hidden="1">{"'Sheet1'!$A$1:$G$96","'Sheet1'!$A$1:$H$96"}</definedName>
    <definedName name="_nm8" hidden="1">{"'Sheet1'!$A$1:$G$96","'Sheet1'!$A$1:$H$96"}</definedName>
    <definedName name="_NSO2" localSheetId="1" hidden="1">{"'Sheet1'!$L$16"}</definedName>
    <definedName name="_NSO2" hidden="1">{"'Sheet1'!$L$16"}</definedName>
    <definedName name="_nv1">'[21]Quantity '!#REF!</definedName>
    <definedName name="_nv2">#REF!</definedName>
    <definedName name="_Order1" hidden="1">255</definedName>
    <definedName name="_Order2" hidden="1">255</definedName>
    <definedName name="_Parse_Out" hidden="1">#REF!</definedName>
    <definedName name="_pl99">#REF!</definedName>
    <definedName name="_q1" localSheetId="1" hidden="1">{"'Sheet1'!$A$1:$G$96","'Sheet1'!$A$1:$H$96"}</definedName>
    <definedName name="_q1" hidden="1">{"'Sheet1'!$A$1:$G$96","'Sheet1'!$A$1:$H$96"}</definedName>
    <definedName name="_q10" localSheetId="1" hidden="1">{"'Sheet1'!$A$1:$G$96","'Sheet1'!$A$1:$H$96"}</definedName>
    <definedName name="_q10" hidden="1">{"'Sheet1'!$A$1:$G$96","'Sheet1'!$A$1:$H$96"}</definedName>
    <definedName name="_q14" localSheetId="1" hidden="1">{"weichwaren",#N/A,FALSE,"Liste 1";"hartwaren",#N/A,FALSE,"Liste 1";"food",#N/A,FALSE,"Liste 1";"fleisch",#N/A,FALSE,"Liste 1"}</definedName>
    <definedName name="_q14" hidden="1">{"weichwaren",#N/A,FALSE,"Liste 1";"hartwaren",#N/A,FALSE,"Liste 1";"food",#N/A,FALSE,"Liste 1";"fleisch",#N/A,FALSE,"Liste 1"}</definedName>
    <definedName name="_q2" localSheetId="1" hidden="1">{"'Sheet1'!$A$1:$G$96","'Sheet1'!$A$1:$H$96"}</definedName>
    <definedName name="_q2" hidden="1">{"'Sheet1'!$A$1:$G$96","'Sheet1'!$A$1:$H$96"}</definedName>
    <definedName name="_q3" localSheetId="1" hidden="1">{"'Sheet1'!$A$1:$G$96","'Sheet1'!$A$1:$H$96"}</definedName>
    <definedName name="_q3" hidden="1">{"'Sheet1'!$A$1:$G$96","'Sheet1'!$A$1:$H$96"}</definedName>
    <definedName name="_q4" localSheetId="1" hidden="1">{"'Sheet1'!$A$1:$G$96","'Sheet1'!$A$1:$H$96"}</definedName>
    <definedName name="_q4" hidden="1">{"'Sheet1'!$A$1:$G$96","'Sheet1'!$A$1:$H$96"}</definedName>
    <definedName name="_q5" localSheetId="1" hidden="1">{"'Sheet1'!$A$1:$G$96","'Sheet1'!$A$1:$H$96"}</definedName>
    <definedName name="_q5" hidden="1">{"'Sheet1'!$A$1:$G$96","'Sheet1'!$A$1:$H$96"}</definedName>
    <definedName name="_q6" localSheetId="1" hidden="1">{"'Sheet1'!$A$1:$G$96","'Sheet1'!$A$1:$H$96"}</definedName>
    <definedName name="_q6" hidden="1">{"'Sheet1'!$A$1:$G$96","'Sheet1'!$A$1:$H$96"}</definedName>
    <definedName name="_q8" localSheetId="1" hidden="1">{"'Sheet1'!$A$1:$G$96","'Sheet1'!$A$1:$H$96"}</definedName>
    <definedName name="_q8" hidden="1">{"'Sheet1'!$A$1:$G$96","'Sheet1'!$A$1:$H$96"}</definedName>
    <definedName name="_q9" localSheetId="1" hidden="1">{"'Sheet1'!$A$1:$G$96","'Sheet1'!$A$1:$H$96"}</definedName>
    <definedName name="_q9" hidden="1">{"'Sheet1'!$A$1:$G$96","'Sheet1'!$A$1:$H$96"}</definedName>
    <definedName name="_qw1" localSheetId="1" hidden="1">{#N/A,#N/A,TRUE,"Fields";#N/A,#N/A,TRUE,"Sens"}</definedName>
    <definedName name="_qw1" hidden="1">{#N/A,#N/A,TRUE,"Fields";#N/A,#N/A,TRUE,"Sens"}</definedName>
    <definedName name="_qw2" localSheetId="1" hidden="1">{#VALUE!,#N/A,TRUE,0;#N/A,#N/A,TRUE,0}</definedName>
    <definedName name="_qw2" hidden="1">{#VALUE!,#N/A,TRUE,0;#N/A,#N/A,TRUE,0}</definedName>
    <definedName name="_re" hidden="1">'[1]Prelim Cost'!$B$33:$L$33</definedName>
    <definedName name="_Ref112138066">#REF!</definedName>
    <definedName name="_Ref115524926">#REF!</definedName>
    <definedName name="_Regression_Out" hidden="1">#REF!</definedName>
    <definedName name="_Regression_X" hidden="1">#REF!</definedName>
    <definedName name="_Regression_Y" hidden="1">#REF!</definedName>
    <definedName name="_s3" hidden="1">'[1]Prelim Cost'!$B$36:$L$36</definedName>
    <definedName name="_S7"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7"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_S81123">#REF!</definedName>
    <definedName name="_sdf2" localSheetId="1" hidden="1">{"'Sheet1'!$A$1:$G$96","'Sheet1'!$A$1:$H$96"}</definedName>
    <definedName name="_sdf2" hidden="1">{"'Sheet1'!$A$1:$G$96","'Sheet1'!$A$1:$H$96"}</definedName>
    <definedName name="_Sort" hidden="1">#REF!</definedName>
    <definedName name="_SP1">[31]FES!#REF!</definedName>
    <definedName name="_SP10">[31]FES!#REF!</definedName>
    <definedName name="_SP11">[31]FES!#REF!</definedName>
    <definedName name="_SP12">[31]FES!#REF!</definedName>
    <definedName name="_SP13">[31]FES!#REF!</definedName>
    <definedName name="_SP14">[31]FES!#REF!</definedName>
    <definedName name="_SP15">[31]FES!#REF!</definedName>
    <definedName name="_SP16">[31]FES!#REF!</definedName>
    <definedName name="_SP17">[31]FES!#REF!</definedName>
    <definedName name="_SP18">[31]FES!#REF!</definedName>
    <definedName name="_SP19">[31]FES!#REF!</definedName>
    <definedName name="_SP2">[31]FES!#REF!</definedName>
    <definedName name="_SP20">[31]FES!#REF!</definedName>
    <definedName name="_SP3">[31]FES!#REF!</definedName>
    <definedName name="_SP4">[31]FES!#REF!</definedName>
    <definedName name="_SP5">[31]FES!#REF!</definedName>
    <definedName name="_SP7">[31]FES!#REF!</definedName>
    <definedName name="_SP8">[31]FES!#REF!</definedName>
    <definedName name="_SP9">[31]FES!#REF!</definedName>
    <definedName name="_sr2003">#REF!</definedName>
    <definedName name="_sul1">#REF!</definedName>
    <definedName name="_SUN033100">#REF!</definedName>
    <definedName name="_T01" hidden="1">#REF!</definedName>
    <definedName name="_t6">'[23]GAAP TB 30.08.01  detail p&amp;l'!#REF!</definedName>
    <definedName name="_Table1_In1" hidden="1">[32]Input!#REF!</definedName>
    <definedName name="_Table1_Out" hidden="1">[32]Input!#REF!</definedName>
    <definedName name="_Table2_In1" hidden="1">#REF!</definedName>
    <definedName name="_Table2_In2" hidden="1">#REF!</definedName>
    <definedName name="_Table2_Out" hidden="1">#REF!</definedName>
    <definedName name="_TB123100">#REF!</definedName>
    <definedName name="_TB123198">#REF!</definedName>
    <definedName name="_TB300999">'[8]TB-30999 - Final'!$A$7:$D$386</definedName>
    <definedName name="_TB310300">#REF!</definedName>
    <definedName name="_TB311298">'[8]TB-311298 - Final'!$A$8:$E$279</definedName>
    <definedName name="_TB311299">#REF!</definedName>
    <definedName name="_TB33100">'[9]Unadjusted TB-33100'!$A$12:$M$336</definedName>
    <definedName name="_tb426">'[9]TB426 USD &amp; KZT'!$A$5:$F$481</definedName>
    <definedName name="_TB63000">#REF!</definedName>
    <definedName name="_TB63099">[10]TB30699!$A$6:$Z$340</definedName>
    <definedName name="_TB93099">#REF!</definedName>
    <definedName name="_TB98">#REF!</definedName>
    <definedName name="_TK0404" localSheetId="1" hidden="1">{"'Sheet1'!$L$16"}</definedName>
    <definedName name="_TK0404" hidden="1">{"'Sheet1'!$L$16"}</definedName>
    <definedName name="_tr" hidden="1">'[1]Prelim Cost'!$B$31:$L$31</definedName>
    <definedName name="_US1">#REF!</definedName>
    <definedName name="_vv1">#REF!</definedName>
    <definedName name="_vv2">#REF!</definedName>
    <definedName name="_vvv1">#REF!</definedName>
    <definedName name="_we" hidden="1">'[1]Prelim Cost'!$B$36:$L$36</definedName>
    <definedName name="_WIP2">'[7]Book Adjustments'!#REF!</definedName>
    <definedName name="_x1" localSheetId="1" hidden="1">{"'Sheet1'!$A$1:$G$96","'Sheet1'!$A$1:$H$96"}</definedName>
    <definedName name="_x1" hidden="1">{"'Sheet1'!$A$1:$G$96","'Sheet1'!$A$1:$H$96"}</definedName>
    <definedName name="_x2" localSheetId="1" hidden="1">{"'Sheet1'!$A$1:$G$96","'Sheet1'!$A$1:$H$96"}</definedName>
    <definedName name="_x2" hidden="1">{"'Sheet1'!$A$1:$G$96","'Sheet1'!$A$1:$H$96"}</definedName>
    <definedName name="_xd6"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xd6"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_z1" localSheetId="1" hidden="1">{"'Sheet1'!$A$1:$G$96","'Sheet1'!$A$1:$H$96"}</definedName>
    <definedName name="_z1" hidden="1">{"'Sheet1'!$A$1:$G$96","'Sheet1'!$A$1:$H$96"}</definedName>
    <definedName name="_z3" localSheetId="1" hidden="1">{"'Sheet1'!$A$1:$G$96","'Sheet1'!$A$1:$H$96"}</definedName>
    <definedName name="_z3" hidden="1">{"'Sheet1'!$A$1:$G$96","'Sheet1'!$A$1:$H$96"}</definedName>
    <definedName name="_z4" localSheetId="1" hidden="1">{"'Sheet1'!$A$1:$G$96","'Sheet1'!$A$1:$H$96"}</definedName>
    <definedName name="_z4" hidden="1">{"'Sheet1'!$A$1:$G$96","'Sheet1'!$A$1:$H$96"}</definedName>
    <definedName name="_xlnm._FilterDatabase" localSheetId="1" hidden="1">IS!#REF!</definedName>
    <definedName name="_xlnm._FilterDatabase" hidden="1">#REF!</definedName>
    <definedName name="a">#REF!</definedName>
    <definedName name="A_ExecutiveSummary">#REF!</definedName>
    <definedName name="a17r" localSheetId="1" hidden="1">{"TAG1AGMS",#N/A,FALSE,"TAG 1A"}</definedName>
    <definedName name="a17r" hidden="1">{"TAG1AGMS",#N/A,FALSE,"TAG 1A"}</definedName>
    <definedName name="A342a">#REF!</definedName>
    <definedName name="A343a">#REF!</definedName>
    <definedName name="A34a">#REF!</definedName>
    <definedName name="A614a">'[24]6.1.4.Know-how,patents...'!#REF!</definedName>
    <definedName name="A615a">'[24]6.1.4.Know-how,patents...'!#REF!</definedName>
    <definedName name="A616a">'[24]6.1.6.Other rights and values'!#REF!</definedName>
    <definedName name="A618a">#REF!</definedName>
    <definedName name="A6312a">#REF!</definedName>
    <definedName name="A6313a">#REF!</definedName>
    <definedName name="A6314a">#REF!</definedName>
    <definedName name="A63a">#REF!</definedName>
    <definedName name="A711a">#REF!</definedName>
    <definedName name="aa" localSheetId="1" hidden="1">{#N/A,#N/A,FALSE,"Aging Summary";#N/A,#N/A,FALSE,"Ratio Analysis";#N/A,#N/A,FALSE,"Test 120 Day Accts";#N/A,#N/A,FALSE,"Tickmarks"}</definedName>
    <definedName name="aa" hidden="1">{#N/A,#N/A,FALSE,"Aging Summary";#N/A,#N/A,FALSE,"Ratio Analysis";#N/A,#N/A,FALSE,"Test 120 Day Accts";#N/A,#N/A,FALSE,"Tickmarks"}</definedName>
    <definedName name="aaa" hidden="1">'[3]Prelim Cost'!$B$31:$L$31</definedName>
    <definedName name="aaa0" localSheetId="1" hidden="1">{#N/A,#N/A,FALSE,"Aging Summary";#N/A,#N/A,FALSE,"Ratio Analysis";#N/A,#N/A,FALSE,"Test 120 Day Accts";#N/A,#N/A,FALSE,"Tickmarks"}</definedName>
    <definedName name="aaa0" hidden="1">{#N/A,#N/A,FALSE,"Aging Summary";#N/A,#N/A,FALSE,"Ratio Analysis";#N/A,#N/A,FALSE,"Test 120 Day Accts";#N/A,#N/A,FALSE,"Tickmarks"}</definedName>
    <definedName name="aaaa" localSheetId="1" hidden="1">{#N/A,#N/A,FALSE,"기술료 비교"}</definedName>
    <definedName name="aaaa" hidden="1">{#N/A,#N/A,FALSE,"기술료 비교"}</definedName>
    <definedName name="AAAA1" localSheetId="1" hidden="1">{#N/A,#N/A,FALSE,"기술료 비교"}</definedName>
    <definedName name="AAAA1" hidden="1">{#N/A,#N/A,FALSE,"기술료 비교"}</definedName>
    <definedName name="AAAAA" localSheetId="1" hidden="1">{"Summary",#N/A,FALSE,"Report_Summary"}</definedName>
    <definedName name="AAAAA" hidden="1">{"Summary",#N/A,FALSE,"Report_Summary"}</definedName>
    <definedName name="AAAAAAA" localSheetId="1" hidden="1">{#N/A,#N/A,TRUE,"Y생산";#N/A,#N/A,TRUE,"Y판매";#N/A,#N/A,TRUE,"Y총물량";#N/A,#N/A,TRUE,"Y능력";#N/A,#N/A,TRUE,"YKD"}</definedName>
    <definedName name="AAAAAAA" hidden="1">{#N/A,#N/A,TRUE,"Y생산";#N/A,#N/A,TRUE,"Y판매";#N/A,#N/A,TRUE,"Y총물량";#N/A,#N/A,TRUE,"Y능력";#N/A,#N/A,TRUE,"YKD"}</definedName>
    <definedName name="aaaaaaaa" localSheetId="1" hidden="1">{"Tages_D",#N/A,FALSE,"Tagesbericht";"Tages_PL",#N/A,FALSE,"Tagesbericht"}</definedName>
    <definedName name="aaaaaaaa" hidden="1">{"Tages_D",#N/A,FALSE,"Tagesbericht";"Tages_PL",#N/A,FALSE,"Tagesbericht"}</definedName>
    <definedName name="aaaaaaaaaaaaaaa" localSheetId="1" hidden="1">{#N/A,#N/A,TRUE,"Лист2"}</definedName>
    <definedName name="aaaaaaaaaaaaaaa" hidden="1">{#N/A,#N/A,TRUE,"Лист2"}</definedName>
    <definedName name="aab"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b"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ac"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c"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aad"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aadw" hidden="1">'[3]Prelim Cost'!$B$33:$L$33</definedName>
    <definedName name="aawe" localSheetId="1" hidden="1">{"weichwaren",#N/A,FALSE,"Liste 1";"hartwaren",#N/A,FALSE,"Liste 1";"food",#N/A,FALSE,"Liste 1";"fleisch",#N/A,FALSE,"Liste 1"}</definedName>
    <definedName name="aawe" hidden="1">{"weichwaren",#N/A,FALSE,"Liste 1";"hartwaren",#N/A,FALSE,"Liste 1";"food",#N/A,FALSE,"Liste 1";"fleisch",#N/A,FALSE,"Liste 1"}</definedName>
    <definedName name="aaww" localSheetId="1" hidden="1">{"weichwaren",#N/A,FALSE,"Liste 1";"hartwaren",#N/A,FALSE,"Liste 1";"food",#N/A,FALSE,"Liste 1";"fleisch",#N/A,FALSE,"Liste 1"}</definedName>
    <definedName name="aaww" hidden="1">{"weichwaren",#N/A,FALSE,"Liste 1";"hartwaren",#N/A,FALSE,"Liste 1";"food",#N/A,FALSE,"Liste 1";"fleisch",#N/A,FALSE,"Liste 1"}</definedName>
    <definedName name="ab" localSheetId="1" hidden="1">{"AHLGANDG",#N/A,FALSE,"GANDG";"OSGANDG",#N/A,FALSE,"GANDG"}</definedName>
    <definedName name="ab" hidden="1">{"AHLGANDG",#N/A,FALSE,"GANDG";"OSGANDG",#N/A,FALSE,"GANDG"}</definedName>
    <definedName name="abc" localSheetId="1" hidden="1">{#N/A,#N/A,FALSE,"Aging Summary";#N/A,#N/A,FALSE,"Ratio Analysis";#N/A,#N/A,FALSE,"Test 120 Day Accts";#N/A,#N/A,FALSE,"Tickmarks"}</definedName>
    <definedName name="abc" hidden="1">{#N/A,#N/A,FALSE,"Aging Summary";#N/A,#N/A,FALSE,"Ratio Analysis";#N/A,#N/A,FALSE,"Test 120 Day Accts";#N/A,#N/A,FALSE,"Tickmarks"}</definedName>
    <definedName name="ABD" localSheetId="1" hidden="1">{#N/A,#N/A,FALSE,"지침";#N/A,#N/A,FALSE,"환경분석";#N/A,#N/A,FALSE,"Sheet16"}</definedName>
    <definedName name="ABD" hidden="1">{#N/A,#N/A,FALSE,"지침";#N/A,#N/A,FALSE,"환경분석";#N/A,#N/A,FALSE,"Sheet16"}</definedName>
    <definedName name="ABX" localSheetId="1" hidden="1">{#N/A,#N/A,FALSE,"지침";#N/A,#N/A,FALSE,"환경분석";#N/A,#N/A,FALSE,"Sheet16"}</definedName>
    <definedName name="ABX" hidden="1">{#N/A,#N/A,FALSE,"지침";#N/A,#N/A,FALSE,"환경분석";#N/A,#N/A,FALSE,"Sheet16"}</definedName>
    <definedName name="accccc" localSheetId="1" hidden="1">{"Summary",#N/A,FALSE,"Report_Summary"}</definedName>
    <definedName name="accccc" hidden="1">{"Summary",#N/A,FALSE,"Report_Summary"}</definedName>
    <definedName name="AccessDatabase" hidden="1">"C:\User\Лаззат\cash_flow\Нормативы численности на ТС.mdb"</definedName>
    <definedName name="accurac">[33]AD!$B$69:$B$72</definedName>
    <definedName name="accuracy">'[34]Precision determination table'!$B$45:$B$48</definedName>
    <definedName name="ad" localSheetId="1" hidden="1">Main.SAPF4Help()</definedName>
    <definedName name="ad" hidden="1">Main.SAPF4Help()</definedName>
    <definedName name="addf" hidden="1">'[1]Prelim Cost'!$B$36:$L$36</definedName>
    <definedName name="addreclass">'[9]JV-Additional Brkdown  Suspens'!$E$46:$I$65</definedName>
    <definedName name="adfj" localSheetId="1" hidden="1">{"Summary",#N/A,FALSE,"Report_Summary"}</definedName>
    <definedName name="adfj" hidden="1">{"Summary",#N/A,FALSE,"Report_Summary"}</definedName>
    <definedName name="adjf1" localSheetId="1" hidden="1">{"Summary",#N/A,FALSE,"Report_Summary"}</definedName>
    <definedName name="adjf1" hidden="1">{"Summary",#N/A,FALSE,"Report_Summary"}</definedName>
    <definedName name="adjp">'[35]Book Adjustments'!#REF!</definedName>
    <definedName name="ADJREV">'[8]BA-9 KZT Denom Accruals-Revers'!$G$65:$L$211</definedName>
    <definedName name="adjsun">'[35]Book Adjustments'!#REF!</definedName>
    <definedName name="adjt">'[35]Book Adjustments'!#REF!</definedName>
    <definedName name="ADJTB">#REF!</definedName>
    <definedName name="adjtx">'[35]Book Adjustments'!#REF!</definedName>
    <definedName name="ADS" localSheetId="1" hidden="1">{#N/A,#N/A,FALSE,"지침";#N/A,#N/A,FALSE,"환경분석";#N/A,#N/A,FALSE,"Sheet16"}</definedName>
    <definedName name="ADS" hidden="1">{#N/A,#N/A,FALSE,"지침";#N/A,#N/A,FALSE,"환경분석";#N/A,#N/A,FALSE,"Sheet16"}</definedName>
    <definedName name="ADSDF" localSheetId="1" hidden="1">{#N/A,#N/A,TRUE,"Y생산";#N/A,#N/A,TRUE,"Y판매";#N/A,#N/A,TRUE,"Y총물량";#N/A,#N/A,TRUE,"Y능력";#N/A,#N/A,TRUE,"YKD"}</definedName>
    <definedName name="ADSDF" hidden="1">{#N/A,#N/A,TRUE,"Y생산";#N/A,#N/A,TRUE,"Y판매";#N/A,#N/A,TRUE,"Y총물량";#N/A,#N/A,TRUE,"Y능력";#N/A,#N/A,TRUE,"YKD"}</definedName>
    <definedName name="adssd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dssd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e" hidden="1">'[1]Prelim Cost'!$B$33:$L$33</definedName>
    <definedName name="aef" localSheetId="1" hidden="1">{#N/A,#N/A,TRUE,"Лист1";#N/A,#N/A,TRUE,"Лист2";#N/A,#N/A,TRUE,"Лист3"}</definedName>
    <definedName name="aef" hidden="1">{#N/A,#N/A,TRUE,"Лист1";#N/A,#N/A,TRUE,"Лист2";#N/A,#N/A,TRUE,"Лист3"}</definedName>
    <definedName name="af" localSheetId="1" hidden="1">{#N/A,#N/A,FALSE,"Ocean";#N/A,#N/A,FALSE,"NewYork";#N/A,#N/A,FALSE,"Gateway";#N/A,#N/A,FALSE,"GVH";#N/A,#N/A,FALSE,"GVM";#N/A,#N/A,FALSE,"GVT"}</definedName>
    <definedName name="af" hidden="1">{#N/A,#N/A,FALSE,"Ocean";#N/A,#N/A,FALSE,"NewYork";#N/A,#N/A,FALSE,"Gateway";#N/A,#N/A,FALSE,"GVH";#N/A,#N/A,FALSE,"GVM";#N/A,#N/A,FALSE,"GVT"}</definedName>
    <definedName name="AFR">#REF!</definedName>
    <definedName name="aida" hidden="1">'[1]Prelim Cost'!$B$33:$L$33</definedName>
    <definedName name="Aksai1">[36]Добыча!$D$15</definedName>
    <definedName name="Aksai10">[36]Добыча!$M$15</definedName>
    <definedName name="Aksai11">[36]Добыча!$N$15</definedName>
    <definedName name="Aksai12">[36]Добыча!$O$15</definedName>
    <definedName name="Aksai2">[36]Добыча!$E$15</definedName>
    <definedName name="Aksai3">[36]Добыча!$F$15</definedName>
    <definedName name="Aksai4">[36]Добыча!$G$15</definedName>
    <definedName name="Aksai5">[36]Добыча!$H$15</definedName>
    <definedName name="Aksai6">[36]Добыча!$I$15</definedName>
    <definedName name="Aksai7">[36]Добыча!$J$15</definedName>
    <definedName name="Aksai8">[36]Добыча!$K$15</definedName>
    <definedName name="Aksai9">[36]Добыча!$L$15</definedName>
    <definedName name="Aksh1">[36]Добыча!$D$13</definedName>
    <definedName name="Aksh10">[36]Добыча!$M$13</definedName>
    <definedName name="Aksh11">[36]Добыча!$N$13</definedName>
    <definedName name="Aksh12">[36]Добыча!$O$13</definedName>
    <definedName name="Aksh2">[36]Добыча!$E$13</definedName>
    <definedName name="Aksh3">[36]Добыча!$F$13</definedName>
    <definedName name="Aksh4">[36]Добыча!$G$13</definedName>
    <definedName name="Aksh5">[36]Добыча!$H$13</definedName>
    <definedName name="Aksh6">[36]Добыча!$I$13</definedName>
    <definedName name="Aksh7">[37]Добыча!$J$13</definedName>
    <definedName name="Aksh8">[37]Добыча!$K$13</definedName>
    <definedName name="Aksh9">[36]Добыча!$L$13</definedName>
    <definedName name="Aktau">#REF!</definedName>
    <definedName name="aktau2003">#REF!</definedName>
    <definedName name="ALBERT"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LBERT"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AMPT">[38]Sheet1!$D$67:$D$70</definedName>
    <definedName name="an" localSheetId="1" hidden="1">{"Summary",#N/A,FALSE,"Report_Summary"}</definedName>
    <definedName name="an" hidden="1">{"Summary",#N/A,FALSE,"Report_Summary"}</definedName>
    <definedName name="analy">[33]AD!$C$67:$C$70</definedName>
    <definedName name="AnalysisNetInc">'[39]Index - Summary'!#REF!</definedName>
    <definedName name="analytics">'[34]Precision determination table'!$C$43:$C$46</definedName>
    <definedName name="andre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dre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nnualBvsF" localSheetId="1" hidden="1">{"Summary",#N/A,FALSE,"Report_Summary"}</definedName>
    <definedName name="AnnualBvsF" hidden="1">{"Summary",#N/A,FALSE,"Report_Summary"}</definedName>
    <definedName name="AnnualBvsF1" localSheetId="1" hidden="1">{"Summary",#N/A,FALSE,"Report_Summary"}</definedName>
    <definedName name="AnnualBvsF1" hidden="1">{"Summary",#N/A,FALSE,"Report_Summary"}</definedName>
    <definedName name="annualbvsf3" localSheetId="1" hidden="1">{"Summary",#N/A,FALSE,"Report_Summary"}</definedName>
    <definedName name="annualbvsf3" hidden="1">{"Summary",#N/A,FALSE,"Report_Summary"}</definedName>
    <definedName name="anscount" hidden="1">2</definedName>
    <definedName name="APL" localSheetId="1" hidden="1">{#N/A,#N/A,FALSE,"Aging Summary";#N/A,#N/A,FALSE,"Ratio Analysis";#N/A,#N/A,FALSE,"Test 120 Day Accts";#N/A,#N/A,FALSE,"Tickmarks"}</definedName>
    <definedName name="APL" hidden="1">{#N/A,#N/A,FALSE,"Aging Summary";#N/A,#N/A,FALSE,"Ratio Analysis";#N/A,#N/A,FALSE,"Test 120 Day Accts";#N/A,#N/A,FALSE,"Tickmarks"}</definedName>
    <definedName name="Appendix">#REF!</definedName>
    <definedName name="apr">#REF!</definedName>
    <definedName name="aprkzt">#REF!</definedName>
    <definedName name="aprusd">#REF!</definedName>
    <definedName name="ARA_Threshold">#REF!</definedName>
    <definedName name="aristo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isto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ARP_Threshold">#REF!</definedName>
    <definedName name="as" hidden="1">'[1]Prelim Cost'!$B$36:$L$36</definedName>
    <definedName name="AS2DocOpenMode" hidden="1">"AS2DocumentEdit"</definedName>
    <definedName name="AS2HasNoAutoHeaderFooter" hidden="1">" "</definedName>
    <definedName name="AS2NamedRange" hidden="1">15</definedName>
    <definedName name="AS2ReportLS" hidden="1">1</definedName>
    <definedName name="AS2StaticLS" hidden="1">[40]Securities!A1</definedName>
    <definedName name="AS2SyncStepLS" hidden="1">0</definedName>
    <definedName name="AS2TickmarkLS" hidden="1">#REF!</definedName>
    <definedName name="AS2VersionLS" hidden="1">300</definedName>
    <definedName name="asasdasa" localSheetId="1" hidden="1">Main.SAPF4Help()</definedName>
    <definedName name="asasdasa" hidden="1">Main.SAPF4Help()</definedName>
    <definedName name="asd" hidden="1">'[1]Prelim Cost'!$B$33:$L$33</definedName>
    <definedName name="asda" localSheetId="1" hidden="1">{0,0}</definedName>
    <definedName name="asda" hidden="1">{0,0}</definedName>
    <definedName name="asddf" localSheetId="1" hidden="1">{"Summary report",#N/A,FALSE,"BBH";"Details - chart",#N/A,FALSE,"BBH"}</definedName>
    <definedName name="asddf" hidden="1">{"Summary report",#N/A,FALSE,"BBH";"Details - chart",#N/A,FALSE,"BBH"}</definedName>
    <definedName name="asde" hidden="1">'[1]Prelim Cost'!$B$31:$L$31</definedName>
    <definedName name="asdfg" localSheetId="1" hidden="1">{"'РП (2)'!$A$5:$S$150"}</definedName>
    <definedName name="asdfg" hidden="1">{"'РП (2)'!$A$5:$S$150"}</definedName>
    <definedName name="asdfgh" localSheetId="1" hidden="1">{"'РП (2)'!$A$5:$S$150"}</definedName>
    <definedName name="asdfgh" hidden="1">{"'РП (2)'!$A$5:$S$150"}</definedName>
    <definedName name="asdfs" localSheetId="1" hidden="1">{"'РП (2)'!$A$5:$S$150"}</definedName>
    <definedName name="asdfs" hidden="1">{"'РП (2)'!$A$5:$S$150"}</definedName>
    <definedName name="asdsa" hidden="1">'[1]Prelim Cost'!$B$33:$L$33</definedName>
    <definedName name="ase" localSheetId="1" hidden="1">{"Tages_D",#N/A,FALSE,"Tagesbericht";"Tages_PL",#N/A,FALSE,"Tagesbericht"}</definedName>
    <definedName name="ase" hidden="1">{"Tages_D",#N/A,FALSE,"Tagesbericht";"Tages_PL",#N/A,FALSE,"Tagesbericht"}</definedName>
    <definedName name="ased" localSheetId="1" hidden="1">{"Tages_D",#N/A,FALSE,"Tagesbericht";"Tages_PL",#N/A,FALSE,"Tagesbericht"}</definedName>
    <definedName name="ased" hidden="1">{"Tages_D",#N/A,FALSE,"Tagesbericht";"Tages_PL",#N/A,FALSE,"Tagesbericht"}</definedName>
    <definedName name="asfd4" localSheetId="1" hidden="1">{"'Sheet1'!$A$1:$G$96","'Sheet1'!$A$1:$H$96"}</definedName>
    <definedName name="asfd4" hidden="1">{"'Sheet1'!$A$1:$G$96","'Sheet1'!$A$1:$H$96"}</definedName>
    <definedName name="asfd41" localSheetId="1" hidden="1">{"'Sheet1'!$A$1:$G$96","'Sheet1'!$A$1:$H$96"}</definedName>
    <definedName name="asfd41" hidden="1">{"'Sheet1'!$A$1:$G$96","'Sheet1'!$A$1:$H$96"}</definedName>
    <definedName name="ASFD412" localSheetId="1" hidden="1">{"'Sheet1'!$A$1:$G$96","'Sheet1'!$A$1:$H$96"}</definedName>
    <definedName name="ASFD412" hidden="1">{"'Sheet1'!$A$1:$G$96","'Sheet1'!$A$1:$H$96"}</definedName>
    <definedName name="asgb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gb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asr" localSheetId="1" hidden="1">{"Summary",#N/A,FALSE,"Report_Summary"}</definedName>
    <definedName name="asr" hidden="1">{"Summary",#N/A,FALSE,"Report_Summary"}</definedName>
    <definedName name="assel">#REF!</definedName>
    <definedName name="ass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Assumption">'[39]Index - Summary'!#REF!</definedName>
    <definedName name="assur">[33]AD!$C$61:$C$64</definedName>
    <definedName name="assurance">'[34]Precision determination table'!$C$37:$C$40</definedName>
    <definedName name="ATYE" localSheetId="1" hidden="1">{"EVOLUCIÓN TRIFAS",#N/A,FALSE,"Consumos Típicos";"variación tarifas",#N/A,FALSE,"Consumos Típicos";"Spread",#N/A,FALSE,"Emisión a mix Marzo-95"}</definedName>
    <definedName name="ATYE" hidden="1">{"EVOLUCIÓN TRIFAS",#N/A,FALSE,"Consumos Típicos";"variación tarifas",#N/A,FALSE,"Consumos Típicos";"Spread",#N/A,FALSE,"Emisión a mix Marzo-95"}</definedName>
    <definedName name="Atyrau">#REF!</definedName>
    <definedName name="atysam2003">#REF!</definedName>
    <definedName name="AuditDate">[41]SMSTemp!$B$4</definedName>
    <definedName name="awd" localSheetId="1" hidden="1">{"weichwaren",#N/A,FALSE,"Liste 1";"hartwaren",#N/A,FALSE,"Liste 1";"food",#N/A,FALSE,"Liste 1";"fleisch",#N/A,FALSE,"Liste 1"}</definedName>
    <definedName name="awd" hidden="1">{"weichwaren",#N/A,FALSE,"Liste 1";"hartwaren",#N/A,FALSE,"Liste 1";"food",#N/A,FALSE,"Liste 1";"fleisch",#N/A,FALSE,"Liste 1"}</definedName>
    <definedName name="awetg" localSheetId="1" hidden="1">{"Summary",#N/A,FALSE,"Report_Summary"}</definedName>
    <definedName name="awetg" hidden="1">{"Summary",#N/A,FALSE,"Report_Summary"}</definedName>
    <definedName name="b" localSheetId="1" hidden="1">{#N/A,#N/A,FALSE,"МТВ"}</definedName>
    <definedName name="b" hidden="1">{#N/A,#N/A,FALSE,"МТВ"}</definedName>
    <definedName name="B_HKMCorpBudget">#REF!</definedName>
    <definedName name="Bal_Sheet">#REF!</definedName>
    <definedName name="Bal_Sheet1">#REF!</definedName>
    <definedName name="Batumi">#REF!</definedName>
    <definedName name="bb" localSheetId="1" hidden="1">{#N/A,#N/A,FALSE,"Aging Summary";#N/A,#N/A,FALSE,"Ratio Analysis";#N/A,#N/A,FALSE,"Test 120 Day Accts";#N/A,#N/A,FALSE,"Tickmarks"}</definedName>
    <definedName name="bb" hidden="1">{#N/A,#N/A,FALSE,"Aging Summary";#N/A,#N/A,FALSE,"Ratio Analysis";#N/A,#N/A,FALSE,"Test 120 Day Accts";#N/A,#N/A,FALSE,"Tickmarks"}</definedName>
    <definedName name="bbbb" localSheetId="1" hidden="1">{#N/A,#N/A,FALSE,"МТВ"}</definedName>
    <definedName name="bbbb" hidden="1">{#N/A,#N/A,FALSE,"МТВ"}</definedName>
    <definedName name="bbbbbb31" localSheetId="1" hidden="1">{"weichwaren",#N/A,FALSE,"Liste 1";"hartwaren",#N/A,FALSE,"Liste 1";"food",#N/A,FALSE,"Liste 1";"fleisch",#N/A,FALSE,"Liste 1"}</definedName>
    <definedName name="bbbbbb31" hidden="1">{"weichwaren",#N/A,FALSE,"Liste 1";"hartwaren",#N/A,FALSE,"Liste 1";"food",#N/A,FALSE,"Liste 1";"fleisch",#N/A,FALSE,"Liste 1"}</definedName>
    <definedName name="bbl">6.289811</definedName>
    <definedName name="bdu" localSheetId="1" hidden="1">{#N/A,#N/A,FALSE,"Prod";#N/A,#N/A,FALSE,"Royprod";#N/A,#N/A,FALSE,"Liftprod";#N/A,#N/A,FALSE,"Lifts";#N/A,#N/A,FALSE,"Equity"}</definedName>
    <definedName name="bdu" hidden="1">{#N/A,#N/A,FALSE,"Prod";#N/A,#N/A,FALSE,"Royprod";#N/A,#N/A,FALSE,"Liftprod";#N/A,#N/A,FALSE,"Lifts";#N/A,#N/A,FALSE,"Equity"}</definedName>
    <definedName name="bfgb" localSheetId="1" hidden="1">{#N/A,#N/A,FALSE,"Aging Summary";#N/A,#N/A,FALSE,"Ratio Analysis";#N/A,#N/A,FALSE,"Test 120 Day Accts";#N/A,#N/A,FALSE,"Tickmarks"}</definedName>
    <definedName name="bfgb" hidden="1">{#N/A,#N/A,FALSE,"Aging Summary";#N/A,#N/A,FALSE,"Ratio Analysis";#N/A,#N/A,FALSE,"Test 120 Day Accts";#N/A,#N/A,FALSE,"Tickmarks"}</definedName>
    <definedName name="BG_Del" hidden="1">15</definedName>
    <definedName name="BG_Ins" hidden="1">4</definedName>
    <definedName name="BG_Mod" hidden="1">6</definedName>
    <definedName name="BHKOD">#REF!</definedName>
    <definedName name="bh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h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BILAN">[42]!BILAN</definedName>
    <definedName name="BlackPlatePriceBaseIn">#REF!</definedName>
    <definedName name="BlackPlatePriceOptimisticIn">#REF!</definedName>
    <definedName name="BlackPlatePricePessimisticIn">#REF!</definedName>
    <definedName name="BLACKPLATES">#REF!</definedName>
    <definedName name="BlackPlateUnitVariableKZTShareIn">#REF!</definedName>
    <definedName name="BlackPlateUnitVariableRealIn">#REF!</definedName>
    <definedName name="BlackPlateVolumeBaseIn">#REF!</definedName>
    <definedName name="BlackPlateVolumeOptimisticIn">#REF!</definedName>
    <definedName name="BlackPlateVolumePessimisticIn">#REF!</definedName>
    <definedName name="BLANK_DD" hidden="1">[43]XLR_NoRangeSheet!$B$6</definedName>
    <definedName name="BLANK_DDATE" hidden="1">[44]XLR_NoRangeSheet!$B$6</definedName>
    <definedName name="BLANK_DFINISH" hidden="1">[45]XLR_NoRangeSheet!$C$6</definedName>
    <definedName name="BLANK_DSSUDDATE" hidden="1">#REF!</definedName>
    <definedName name="BLANK_DSTART" hidden="1">[45]XLR_NoRangeSheet!$B$6</definedName>
    <definedName name="BLANK_NACCOUNTSTOTAL" hidden="1">[46]XLR_NoRangeSheet!$F$6</definedName>
    <definedName name="BLANK_NCTSTEN" hidden="1">[44]XLR_NoRangeSheet!$C$6</definedName>
    <definedName name="BLANK_NCTSVAL" hidden="1">[44]XLR_NoRangeSheet!$D$6</definedName>
    <definedName name="BLANK_NCVTEN" hidden="1">[44]XLR_NoRangeSheet!$G$6</definedName>
    <definedName name="BLANK_NCVVAL" hidden="1">[44]XLR_NoRangeSheet!$H$6</definedName>
    <definedName name="BLANK_NUVTEN" hidden="1">[44]XLR_NoRangeSheet!$E$6</definedName>
    <definedName name="BLANK_NUVVAL" hidden="1">[44]XLR_NoRangeSheet!$F$6</definedName>
    <definedName name="BLANK_S_FILIAL" hidden="1">[47]XLR_NoRangeSheet!$C$6</definedName>
    <definedName name="BLANK_S_PERIOD" hidden="1">[48]XLR_NoRangeSheet!$B$6</definedName>
    <definedName name="BLANK_SACCCODE" hidden="1">#REF!</definedName>
    <definedName name="BLANK_SACCNAME" hidden="1">#REF!</definedName>
    <definedName name="BLANK_SB3" hidden="1">#REF!</definedName>
    <definedName name="BLANK_SBALCODE" hidden="1">#REF!</definedName>
    <definedName name="BLANK_SBANKFIOBUX" hidden="1">[44]XLR_NoRangeSheet!$K$6</definedName>
    <definedName name="BLANK_SBANKFIORUK" hidden="1">[44]XLR_NoRangeSheet!$J$6</definedName>
    <definedName name="BLANK_SBIK" hidden="1">#REF!</definedName>
    <definedName name="BLANK_SDBEG" hidden="1">#REF!</definedName>
    <definedName name="BLANK_SDEND" hidden="1">#REF!</definedName>
    <definedName name="BLANK_SDTLAST" hidden="1">#REF!</definedName>
    <definedName name="BLANK_SEXECUTORNAME" hidden="1">#REF!</definedName>
    <definedName name="BLANK_SFIL" hidden="1">[43]XLR_NoRangeSheet!$C$6</definedName>
    <definedName name="BLANK_SFILIAL" hidden="1">[45]XLR_NoRangeSheet!$D$6</definedName>
    <definedName name="BLANK_SINCSUM" hidden="1">#REF!</definedName>
    <definedName name="BLANK_SLABEL" hidden="1">#REF!</definedName>
    <definedName name="BLANK_SNOOPER" hidden="1">#REF!</definedName>
    <definedName name="BLANK_SORDDATE" hidden="1">[49]XLR_NoRangeSheet!$B$6</definedName>
    <definedName name="BLANK_SOURBANK" hidden="1">[50]XLR_NoRangeSheet!$C$6</definedName>
    <definedName name="BLANK_SOUTCSUM" hidden="1">#REF!</definedName>
    <definedName name="BLANK_SPERIOD" hidden="1">#REF!</definedName>
    <definedName name="BLANK_SRNN" hidden="1">#REF!</definedName>
    <definedName name="BLANK_SSYSDATE" hidden="1">#REF!</definedName>
    <definedName name="BLANK_SUSER" hidden="1">[46]XLR_NoRangeSheet!$E$6</definedName>
    <definedName name="BLANK_SVALUTA" hidden="1">#REF!</definedName>
    <definedName name="BLANK1_SB3" hidden="1">[46]XLR_NoRangeSheet!$B$7</definedName>
    <definedName name="BLANK11_NP120" hidden="1">[51]XLR_NoRangeSheet!$B$17</definedName>
    <definedName name="BLANK11_NP121" hidden="1">[51]XLR_NoRangeSheet!$D$17</definedName>
    <definedName name="BLANK11_NP122" hidden="1">[51]XLR_NoRangeSheet!$F$17</definedName>
    <definedName name="BLANK11_NP123" hidden="1">[51]XLR_NoRangeSheet!$H$17</definedName>
    <definedName name="BLANK11_NP124" hidden="1">[51]XLR_NoRangeSheet!$J$17</definedName>
    <definedName name="BLANK11_NP125" hidden="1">[51]XLR_NoRangeSheet!$L$17</definedName>
    <definedName name="BLANK11_NP126" hidden="1">[51]XLR_NoRangeSheet!$N$17</definedName>
    <definedName name="BLANK11_NVALP120" hidden="1">[51]XLR_NoRangeSheet!$C$17</definedName>
    <definedName name="BLANK11_NVALP121" hidden="1">[51]XLR_NoRangeSheet!$E$17</definedName>
    <definedName name="BLANK11_NVALP122" hidden="1">[51]XLR_NoRangeSheet!$G$17</definedName>
    <definedName name="BLANK11_NVALP123" hidden="1">[51]XLR_NoRangeSheet!$I$17</definedName>
    <definedName name="BLANK11_NVALP124" hidden="1">[51]XLR_NoRangeSheet!$K$17</definedName>
    <definedName name="BLANK11_NVALP125" hidden="1">[51]XLR_NoRangeSheet!$M$17</definedName>
    <definedName name="BLANK11_NVALP126" hidden="1">[51]XLR_NoRangeSheet!$O$17</definedName>
    <definedName name="BLANK2_SPLACE" hidden="1">[46]XLR_NoRangeSheet!$B$8</definedName>
    <definedName name="BLANK3_NP40" hidden="1">[51]XLR_NoRangeSheet!$B$9</definedName>
    <definedName name="BLANK3_NP41" hidden="1">[51]XLR_NoRangeSheet!$D$9</definedName>
    <definedName name="BLANK3_NP42" hidden="1">[51]XLR_NoRangeSheet!$F$9</definedName>
    <definedName name="BLANK3_NP43" hidden="1">[51]XLR_NoRangeSheet!$H$9</definedName>
    <definedName name="BLANK3_NP44" hidden="1">[51]XLR_NoRangeSheet!$J$9</definedName>
    <definedName name="BLANK3_NP45" hidden="1">[51]XLR_NoRangeSheet!$L$9</definedName>
    <definedName name="BLANK3_NP46" hidden="1">[51]XLR_NoRangeSheet!$N$9</definedName>
    <definedName name="BLANK3_NVALP40" hidden="1">[51]XLR_NoRangeSheet!$C$9</definedName>
    <definedName name="BLANK3_NVALP41" hidden="1">[51]XLR_NoRangeSheet!$E$9</definedName>
    <definedName name="BLANK3_NVALP42" hidden="1">[51]XLR_NoRangeSheet!$G$9</definedName>
    <definedName name="BLANK3_NVALP43" hidden="1">[51]XLR_NoRangeSheet!$I$9</definedName>
    <definedName name="BLANK3_NVALP44" hidden="1">[51]XLR_NoRangeSheet!$K$9</definedName>
    <definedName name="BLANK3_NVALP45" hidden="1">[51]XLR_NoRangeSheet!$M$9</definedName>
    <definedName name="BLANK3_NVALP46" hidden="1">[51]XLR_NoRangeSheet!$O$9</definedName>
    <definedName name="BLANK7_NP81" hidden="1">[51]XLR_NoRangeSheet!$D$13</definedName>
    <definedName name="BLANK7_NP82" hidden="1">[51]XLR_NoRangeSheet!$F$13</definedName>
    <definedName name="BLANK7_NP83" hidden="1">[51]XLR_NoRangeSheet!$H$13</definedName>
    <definedName name="BLANK7_NP84" hidden="1">[51]XLR_NoRangeSheet!$J$13</definedName>
    <definedName name="BLANK7_NP85" hidden="1">[51]XLR_NoRangeSheet!$L$13</definedName>
    <definedName name="BLANK7_NP86" hidden="1">[51]XLR_NoRangeSheet!$N$13</definedName>
    <definedName name="BLANK7_NVALP80" hidden="1">[51]XLR_NoRangeSheet!$C$13</definedName>
    <definedName name="BLANK7_NVALP81" hidden="1">[51]XLR_NoRangeSheet!$E$13</definedName>
    <definedName name="BLANK7_NVALP82" hidden="1">[51]XLR_NoRangeSheet!$G$13</definedName>
    <definedName name="BLANK7_NVALP83" hidden="1">[51]XLR_NoRangeSheet!$I$13</definedName>
    <definedName name="BLANK7_NVALP84" hidden="1">[51]XLR_NoRangeSheet!$K$13</definedName>
    <definedName name="BLANK7_NVALP85" hidden="1">[51]XLR_NoRangeSheet!$M$13</definedName>
    <definedName name="BLANK7_NVALP86" hidden="1">[51]XLR_NoRangeSheet!$O$13</definedName>
    <definedName name="BLANK9_NVALP106" hidden="1">[51]XLR_NoRangeSheet!$O$15</definedName>
    <definedName name="BLAST_FURNACE">#REF!</definedName>
    <definedName name="bleine.erg" localSheetId="1" hidden="1">{"fleisch",#N/A,FALSE,"WG HK";"food",#N/A,FALSE,"WG HK";"hartwaren",#N/A,FALSE,"WG HK";"weichwaren",#N/A,FALSE,"WG HK"}</definedName>
    <definedName name="bleine.erg" hidden="1">{"fleisch",#N/A,FALSE,"WG HK";"food",#N/A,FALSE,"WG HK";"hartwaren",#N/A,FALSE,"WG HK";"weichwaren",#N/A,FALSE,"WG HK"}</definedName>
    <definedName name="BLPH1" hidden="1">[52]GLC_ratios_Jun!$D$15</definedName>
    <definedName name="BLPH2" hidden="1">[52]GLC_ratios_Jun!$Z$15</definedName>
    <definedName name="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ok1" localSheetId="1" hidden="1">{#N/A,#N/A,FALSE,"UNIT";#N/A,#N/A,FALSE,"UNIT";#N/A,#N/A,FALSE,"계정"}</definedName>
    <definedName name="book1" hidden="1">{#N/A,#N/A,FALSE,"UNIT";#N/A,#N/A,FALSE,"UNIT";#N/A,#N/A,FALSE,"계정"}</definedName>
    <definedName name="Bory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ory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pv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rutto">#REF!</definedName>
    <definedName name="BS">#REF!</definedName>
    <definedName name="bsdfas">#REF!</definedName>
    <definedName name="Bunker_Survey_Report">#REF!</definedName>
    <definedName name="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bvcxbvbv"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_CostCenterBudget">#REF!</definedName>
    <definedName name="CA">[53]CA!$B$6:$C$1321</definedName>
    <definedName name="CAFE">#REF!</definedName>
    <definedName name="Calibration">#REF!</definedName>
    <definedName name="Canada">#REF!</definedName>
    <definedName name="Canada1">#REF!</definedName>
    <definedName name="Canadian_Occidental_Petroleum_Ltd.">#REF!</definedName>
    <definedName name="Capex">'[39]Index - Summary'!#REF!</definedName>
    <definedName name="CapexAdditionsReal">[54]Workings!#REF!</definedName>
    <definedName name="capexrevisio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pexrevisio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ash">'[35]Book Adjustments'!#REF!</definedName>
    <definedName name="CC_Score">'[39]Index - Summary'!#REF!</definedName>
    <definedName name="CCateg" localSheetId="1" hidden="1">{"Summary",#N/A,FALSE,"Report_Summary"}</definedName>
    <definedName name="CCateg" hidden="1">{"Summary",#N/A,FALSE,"Report_Summary"}</definedName>
    <definedName name="ccc">#REF!</definedName>
    <definedName name="cccc">#REF!</definedName>
    <definedName name="cd">'[55]yO302.1'!#REF!</definedName>
    <definedName name="CF_AccruedExpenses">#REF!</definedName>
    <definedName name="CF_Cash">#REF!</definedName>
    <definedName name="CF_CurrentLTDebit">#REF!</definedName>
    <definedName name="CF_DeferredTax">#REF!</definedName>
    <definedName name="CF_Dividends">#REF!</definedName>
    <definedName name="CF_Intangibles">#REF!</definedName>
    <definedName name="CF_Inventories">#REF!</definedName>
    <definedName name="CF_Investments">#REF!</definedName>
    <definedName name="CF_LTDebt">#REF!</definedName>
    <definedName name="CF_NetIncome">#REF!</definedName>
    <definedName name="CF_Operations">#REF!</definedName>
    <definedName name="CF_Operations1">#REF!</definedName>
    <definedName name="CF_Payables">#REF!</definedName>
    <definedName name="CF_PrepaidExpenses">#REF!</definedName>
    <definedName name="CF_Property">#REF!</definedName>
    <definedName name="CF_Receivables">#REF!</definedName>
    <definedName name="CF_Shares">#REF!</definedName>
    <definedName name="CF_Stmt">#REF!</definedName>
    <definedName name="CF_Stmt1">#REF!</definedName>
    <definedName name="CF_Taxation">#REF!</definedName>
    <definedName name="cfhg" localSheetId="1" hidden="1">{"'Sheet1'!$A$1:$G$96","'Sheet1'!$A$1:$H$96"}</definedName>
    <definedName name="cfhg" hidden="1">{"'Sheet1'!$A$1:$G$96","'Sheet1'!$A$1:$H$96"}</definedName>
    <definedName name="cft" localSheetId="1" hidden="1">{#N/A,#N/A,FALSE,"Сентябрь";#N/A,#N/A,FALSE,"Пояснительная сентябре 99"}</definedName>
    <definedName name="cft" hidden="1">{#N/A,#N/A,FALSE,"Сентябрь";#N/A,#N/A,FALSE,"Пояснительная сентябре 99"}</definedName>
    <definedName name="ch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hart" hidden="1">'[27]Prelim Cost'!$B$36:$L$36</definedName>
    <definedName name="chart3" hidden="1">'[1]Prelim Cost'!$B$31:$L$31</definedName>
    <definedName name="chart4" hidden="1">'[1]Prelim Cost'!$B$33:$L$33</definedName>
    <definedName name="charte4" hidden="1">'[1]Prelim Cost'!$B$36:$L$36</definedName>
    <definedName name="Chemicals">#REF!</definedName>
    <definedName name="Chemicals1">#REF!</definedName>
    <definedName name="CHF">91.92</definedName>
    <definedName name="China">#REF!</definedName>
    <definedName name="china2003">#REF!</definedName>
    <definedName name="CIQWBGuid" hidden="1">"d9181bbf-4d54-4874-b138-9b1f407247f8"</definedName>
    <definedName name="cis">'[55]yO302.1'!#REF!</definedName>
    <definedName name="Cjkm" localSheetId="1" hidden="1">{"print95",#N/A,FALSE,"1995E.XLS";"print96",#N/A,FALSE,"1996E.XLS"}</definedName>
    <definedName name="Cjkm" hidden="1">{"print95",#N/A,FALSE,"1995E.XLS";"print96",#N/A,FALSE,"1996E.XLS"}</definedName>
    <definedName name="ClientName">[41]SMSTemp!$B$3</definedName>
    <definedName name="CO">#REF!</definedName>
    <definedName name="Code" hidden="1">#REF!</definedName>
    <definedName name="COI">#REF!</definedName>
    <definedName name="CokePriceRealIn">#REF!</definedName>
    <definedName name="CokeUnitVariableKZTShareIn">#REF!</definedName>
    <definedName name="CokeUnitVariableRealIn">#REF!</definedName>
    <definedName name="CokeVolumeIn">#REF!</definedName>
    <definedName name="COLD_ROLLED">#REF!</definedName>
    <definedName name="Com_banks_in_D">#REF!</definedName>
    <definedName name="Combined_Book_Value_Totals">[56]SMSTemp!$B$42</definedName>
    <definedName name="CompanyCode">#REF!</definedName>
    <definedName name="CompanyName">#REF!</definedName>
    <definedName name="CompOt">[57]!CompOt</definedName>
    <definedName name="compot3">[57]!compot3</definedName>
    <definedName name="CompRas">[57]!CompRas</definedName>
    <definedName name="cons">'[58]2014'!$F$3</definedName>
    <definedName name="cons04" localSheetId="1" hidden="1">{#N/A,#N/A,FALSE,"VARIANCE";#N/A,#N/A,FALSE,"2NDQTR";#N/A,#N/A,FALSE,"1STQTR";#N/A,#N/A,FALSE,"BUDGET"}</definedName>
    <definedName name="cons04" hidden="1">{#N/A,#N/A,FALSE,"VARIANCE";#N/A,#N/A,FALSE,"2NDQTR";#N/A,#N/A,FALSE,"1STQTR";#N/A,#N/A,FALSE,"BUDGET"}</definedName>
    <definedName name="const">[59]Capex_KZT!$A$4</definedName>
    <definedName name="CONSTRUCTION">#REF!</definedName>
    <definedName name="Contents">[60]TOC!$A$4:$C$23</definedName>
    <definedName name="Control" localSheetId="1" hidden="1">{"'РП (2)'!$A$5:$S$150"}</definedName>
    <definedName name="Control" hidden="1">{"'РП (2)'!$A$5:$S$150"}</definedName>
    <definedName name="control1" localSheetId="1" hidden="1">{"'РП (2)'!$A$5:$S$150"}</definedName>
    <definedName name="control1" hidden="1">{"'РП (2)'!$A$5:$S$150"}</definedName>
    <definedName name="CONVERTER">#REF!</definedName>
    <definedName name="COS" localSheetId="1" hidden="1">{#N/A,#N/A,FALSE,"Aging Summary";#N/A,#N/A,FALSE,"Ratio Analysis";#N/A,#N/A,FALSE,"Test 120 Day Accts";#N/A,#N/A,FALSE,"Tickmarks"}</definedName>
    <definedName name="COS" hidden="1">{#N/A,#N/A,FALSE,"Aging Summary";#N/A,#N/A,FALSE,"Ratio Analysis";#N/A,#N/A,FALSE,"Test 120 Day Accts";#N/A,#N/A,FALSE,"Tickmarks"}</definedName>
    <definedName name="COS_1" localSheetId="1" hidden="1">{#N/A,#N/A,FALSE,"Aging Summary";#N/A,#N/A,FALSE,"Ratio Analysis";#N/A,#N/A,FALSE,"Test 120 Day Accts";#N/A,#N/A,FALSE,"Tickmarks"}</definedName>
    <definedName name="COS_1" hidden="1">{#N/A,#N/A,FALSE,"Aging Summary";#N/A,#N/A,FALSE,"Ratio Analysis";#N/A,#N/A,FALSE,"Test 120 Day Accts";#N/A,#N/A,FALSE,"Tickmarks"}</definedName>
    <definedName name="COS98_1" localSheetId="1" hidden="1">{#N/A,#N/A,FALSE,"Aging Summary";#N/A,#N/A,FALSE,"Ratio Analysis";#N/A,#N/A,FALSE,"Test 120 Day Accts";#N/A,#N/A,FALSE,"Tickmarks"}</definedName>
    <definedName name="COS98_1" hidden="1">{#N/A,#N/A,FALSE,"Aging Summary";#N/A,#N/A,FALSE,"Ratio Analysis";#N/A,#N/A,FALSE,"Test 120 Day Accts";#N/A,#N/A,FALSE,"Tickmarks"}</definedName>
    <definedName name="CostAllocs">'[39]Index - Summary'!#REF!</definedName>
    <definedName name="covenants" localSheetId="1" hidden="1">Main.SAPF4Help()</definedName>
    <definedName name="covenants" hidden="1">Main.SAPF4Help()</definedName>
    <definedName name="Covenants2" localSheetId="1" hidden="1">Main.SAPF4Help()</definedName>
    <definedName name="Covenants2" hidden="1">Main.SAPF4Help()</definedName>
    <definedName name="Cover" localSheetId="1" hidden="1">{"Summary",#N/A,FALSE,"Report_Summary"}</definedName>
    <definedName name="Cover" hidden="1">{"Summary",#N/A,FALSE,"Report_Summary"}</definedName>
    <definedName name="COVERS">#REF!</definedName>
    <definedName name="CoversPriceBaseIn">#REF!</definedName>
    <definedName name="CoversPriceOptimisticIn">#REF!</definedName>
    <definedName name="CoversPricePessimisticIn">#REF!</definedName>
    <definedName name="CoversUnitVariableKZTShareIn">#REF!</definedName>
    <definedName name="CoversUnitVariableRealIn">#REF!</definedName>
    <definedName name="CoversVolumeBaseIn">#REF!</definedName>
    <definedName name="CoversVolumeOptimisticIn">#REF!</definedName>
    <definedName name="CoversVolumePessimisticIn">#REF!</definedName>
    <definedName name="CR">#REF!</definedName>
    <definedName name="CRCPriceBaseIn">#REF!</definedName>
    <definedName name="CRCPriceOptimisticIn">#REF!</definedName>
    <definedName name="CRCPricePessimisticIn">#REF!</definedName>
    <definedName name="CRCUnitVariableKZTShareIn">#REF!</definedName>
    <definedName name="CRCUnitVariableRealIn">#REF!</definedName>
    <definedName name="CRCVolumeBaseIn">#REF!</definedName>
    <definedName name="CRCVolumeOptimisticIn">#REF!</definedName>
    <definedName name="CRCVolumePessimisticIn">#REF!</definedName>
    <definedName name="crkf" localSheetId="1" hidden="1">{#N/A,#N/A,FALSE,"Aging Summary";#N/A,#N/A,FALSE,"Ratio Analysis";#N/A,#N/A,FALSE,"Test 120 Day Accts";#N/A,#N/A,FALSE,"Tickmarks"}</definedName>
    <definedName name="crkf" hidden="1">{#N/A,#N/A,FALSE,"Aging Summary";#N/A,#N/A,FALSE,"Ratio Analysis";#N/A,#N/A,FALSE,"Test 120 Day Accts";#N/A,#N/A,FALSE,"Tickmarks"}</definedName>
    <definedName name="crkf_1" localSheetId="1" hidden="1">{#N/A,#N/A,FALSE,"Aging Summary";#N/A,#N/A,FALSE,"Ratio Analysis";#N/A,#N/A,FALSE,"Test 120 Day Accts";#N/A,#N/A,FALSE,"Tickmarks"}</definedName>
    <definedName name="crkf_1" hidden="1">{#N/A,#N/A,FALSE,"Aging Summary";#N/A,#N/A,FALSE,"Ratio Analysis";#N/A,#N/A,FALSE,"Test 120 Day Accts";#N/A,#N/A,FALSE,"Tickmarks"}</definedName>
    <definedName name="crkf_2" localSheetId="1" hidden="1">{#N/A,#N/A,FALSE,"Aging Summary";#N/A,#N/A,FALSE,"Ratio Analysis";#N/A,#N/A,FALSE,"Test 120 Day Accts";#N/A,#N/A,FALSE,"Tickmarks"}</definedName>
    <definedName name="crkf_2" hidden="1">{#N/A,#N/A,FALSE,"Aging Summary";#N/A,#N/A,FALSE,"Ratio Analysis";#N/A,#N/A,FALSE,"Test 120 Day Accts";#N/A,#N/A,FALSE,"Tickmarks"}</definedName>
    <definedName name="crkf_3" localSheetId="1" hidden="1">{#N/A,#N/A,FALSE,"Aging Summary";#N/A,#N/A,FALSE,"Ratio Analysis";#N/A,#N/A,FALSE,"Test 120 Day Accts";#N/A,#N/A,FALSE,"Tickmarks"}</definedName>
    <definedName name="crkf_3" hidden="1">{#N/A,#N/A,FALSE,"Aging Summary";#N/A,#N/A,FALSE,"Ratio Analysis";#N/A,#N/A,FALSE,"Test 120 Day Accts";#N/A,#N/A,FALSE,"Tickmarks"}</definedName>
    <definedName name="crkf_4" localSheetId="1" hidden="1">{#N/A,#N/A,FALSE,"Aging Summary";#N/A,#N/A,FALSE,"Ratio Analysis";#N/A,#N/A,FALSE,"Test 120 Day Accts";#N/A,#N/A,FALSE,"Tickmarks"}</definedName>
    <definedName name="crkf_4" hidden="1">{#N/A,#N/A,FALSE,"Aging Summary";#N/A,#N/A,FALSE,"Ratio Analysis";#N/A,#N/A,FALSE,"Test 120 Day Accts";#N/A,#N/A,FALSE,"Tickmarks"}</definedName>
    <definedName name="crkf_5" localSheetId="1" hidden="1">{#N/A,#N/A,FALSE,"Aging Summary";#N/A,#N/A,FALSE,"Ratio Analysis";#N/A,#N/A,FALSE,"Test 120 Day Accts";#N/A,#N/A,FALSE,"Tickmarks"}</definedName>
    <definedName name="crkf_5" hidden="1">{#N/A,#N/A,FALSE,"Aging Summary";#N/A,#N/A,FALSE,"Ratio Analysis";#N/A,#N/A,FALSE,"Test 120 Day Accts";#N/A,#N/A,FALSE,"Tickmarks"}</definedName>
    <definedName name="crude">#REF!</definedName>
    <definedName name="csnab">'[55]yO302.1'!#REF!</definedName>
    <definedName name="ct">'[55]yO302.1'!#REF!</definedName>
    <definedName name="customsrate">'[61]2002'!$B$2</definedName>
    <definedName name="cv" hidden="1">'[1]Prelim Cost'!$B$33:$L$33</definedName>
    <definedName name="cvcvbv"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cvbv"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vo">'[55]yO302.1'!#REF!</definedName>
    <definedName name="cvx"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vx"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cx" localSheetId="1" hidden="1">{#N/A,#N/A,FALSE,"Сентябрь";#N/A,#N/A,FALSE,"Пояснительная сентябре 99"}</definedName>
    <definedName name="cx" hidden="1">{#N/A,#N/A,FALSE,"Сентябрь";#N/A,#N/A,FALSE,"Пояснительная сентябре 99"}</definedName>
    <definedName name="cxx" hidden="1">'[1]Prelim Cost'!$B$31:$L$31</definedName>
    <definedName name="cxzvcxcvx"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xzvcxcvx"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cyp">'[62]FS-97'!$BA$90</definedName>
    <definedName name="czhs">'[55]yO302.1'!#REF!</definedName>
    <definedName name="d" hidden="1">47</definedName>
    <definedName name="d_1">#REF!</definedName>
    <definedName name="D_2">[63]corr!$A$1:$W$179</definedName>
    <definedName name="D_3">[64]Sheet1!$A$1:$AB$3305</definedName>
    <definedName name="D_4">[64]GK!$F$2:$F$29</definedName>
    <definedName name="D_BudgetControls">'[65]D-BudgetControls'!$A$1</definedName>
    <definedName name="da" localSheetId="1" hidden="1">{0,0}</definedName>
    <definedName name="da" hidden="1">{0,0}</definedName>
    <definedName name="DAFE">#REF!</definedName>
    <definedName name="das" localSheetId="1" hidden="1">{#N/A,#N/A,FALSE,"МТВ"}</definedName>
    <definedName name="das" hidden="1">{#N/A,#N/A,FALSE,"МТВ"}</definedName>
    <definedName name="dasd"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d"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dasvr" localSheetId="1" hidden="1">{#N/A,#N/A,FALSE,"МТВ"}</definedName>
    <definedName name="dasvr" hidden="1">{#N/A,#N/A,FALSE,"МТВ"}</definedName>
    <definedName name="dat">#REF!</definedName>
    <definedName name="data">#REF!</definedName>
    <definedName name="DATA_DD" hidden="1">[66]XLR_NoRangeSheet!$B$6</definedName>
    <definedName name="data1" hidden="1">#REF!</definedName>
    <definedName name="DATA10">#REF!</definedName>
    <definedName name="data2" hidden="1">#REF!</definedName>
    <definedName name="data3" hidden="1">#REF!</definedName>
    <definedName name="DATA4">#REF!</definedName>
    <definedName name="DATA5">#REF!</definedName>
    <definedName name="DATA6">#REF!</definedName>
    <definedName name="DATA7">#REF!</definedName>
    <definedName name="DATA8">#REF!</definedName>
    <definedName name="DATA9">#REF!</definedName>
    <definedName name="datacutoff" localSheetId="1" hidden="1">{#N/A,#N/A,FALSE,"Ocean";#N/A,#N/A,FALSE,"NewYork";#N/A,#N/A,FALSE,"Gateway";#N/A,#N/A,FALSE,"GVH";#N/A,#N/A,FALSE,"GVM";#N/A,#N/A,FALSE,"GVT"}</definedName>
    <definedName name="datacutoff" hidden="1">{#N/A,#N/A,FALSE,"Ocean";#N/A,#N/A,FALSE,"NewYork";#N/A,#N/A,FALSE,"Gateway";#N/A,#N/A,FALSE,"GVH";#N/A,#N/A,FALSE,"GVM";#N/A,#N/A,FALSE,"GVT"}</definedName>
    <definedName name="Date">'[67]dnt dlt'!$B$2:$B$3</definedName>
    <definedName name="dd" localSheetId="1" hidden="1">{#N/A,#N/A,FALSE,"Aging Summary";#N/A,#N/A,FALSE,"Ratio Analysis";#N/A,#N/A,FALSE,"Test 120 Day Accts";#N/A,#N/A,FALSE,"Tickmarks"}</definedName>
    <definedName name="dd" hidden="1">{#N/A,#N/A,FALSE,"Aging Summary";#N/A,#N/A,FALSE,"Ratio Analysis";#N/A,#N/A,FALSE,"Test 120 Day Accts";#N/A,#N/A,FALSE,"Tickmarks"}</definedName>
    <definedName name="dd23d32" hidden="1">'[1]Prelim Cost'!$B$31:$L$31</definedName>
    <definedName name="dddd" hidden="1">'[68]Prelim Cost'!$B$31:$L$31</definedName>
    <definedName name="ddddd" hidden="1">'[68]Prelim Cost'!$B$33:$L$33</definedName>
    <definedName name="ddhh" localSheetId="1" hidden="1">{"'РП (2)'!$A$5:$S$150"}</definedName>
    <definedName name="ddhh" hidden="1">{"'РП (2)'!$A$5:$S$150"}</definedName>
    <definedName name="DDong" localSheetId="1" hidden="1">{#N/A,#N/A,FALSE,"지침";#N/A,#N/A,FALSE,"환경분석";#N/A,#N/A,FALSE,"Sheet16"}</definedName>
    <definedName name="DDong" hidden="1">{#N/A,#N/A,FALSE,"지침";#N/A,#N/A,FALSE,"환경분석";#N/A,#N/A,FALSE,"Sheet16"}</definedName>
    <definedName name="ddvv" localSheetId="1" hidden="1">{"'РП (2)'!$A$5:$S$150"}</definedName>
    <definedName name="ddvv" hidden="1">{"'РП (2)'!$A$5:$S$150"}</definedName>
    <definedName name="December" localSheetId="1" hidden="1">{#N/A,#N/A,FALSE,"30";#N/A,#N/A,FALSE,"29";#N/A,#N/A,FALSE,"28";#N/A,#N/A,FALSE,"27";#N/A,#N/A,FALSE,"26";#N/A,#N/A,FALSE,"25";#N/A,#N/A,FALSE,"24";#N/A,#N/A,FALSE,"23";#N/A,#N/A,FALSE,"22";#N/A,#N/A,FALSE,"21";#N/A,#N/A,FALSE,"20";#N/A,#N/A,FALSE,"19";#N/A,#N/A,FALSE,"18"}</definedName>
    <definedName name="December" hidden="1">{#N/A,#N/A,FALSE,"30";#N/A,#N/A,FALSE,"29";#N/A,#N/A,FALSE,"28";#N/A,#N/A,FALSE,"27";#N/A,#N/A,FALSE,"26";#N/A,#N/A,FALSE,"25";#N/A,#N/A,FALSE,"24";#N/A,#N/A,FALSE,"23";#N/A,#N/A,FALSE,"22";#N/A,#N/A,FALSE,"21";#N/A,#N/A,FALSE,"20";#N/A,#N/A,FALSE,"19";#N/A,#N/A,FALSE,"18"}</definedName>
    <definedName name="ded"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d"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DEM">68.91</definedName>
    <definedName name="denom">'[69]Прайс KZ (B2C) +(B2C-R)'!$Z$2</definedName>
    <definedName name="DerivatesSummary">"Objekt 1"</definedName>
    <definedName name="DetailbyCC">'[39]Index - Summary'!#REF!</definedName>
    <definedName name="dev" comment="185/153">[70]Capex_KZT!#REF!</definedName>
    <definedName name="df" hidden="1">'[1]Prelim Cost'!$B$36:$L$36</definedName>
    <definedName name="dfas" hidden="1">'[3]Prelim Cost'!$B$33:$L$33</definedName>
    <definedName name="dfg" localSheetId="1" hidden="1">{#N/A,#N/A,FALSE,"Aging Summary";#N/A,#N/A,FALSE,"Ratio Analysis";#N/A,#N/A,FALSE,"Test 120 Day Accts";#N/A,#N/A,FALSE,"Tickmarks"}</definedName>
    <definedName name="dfg" hidden="1">{#N/A,#N/A,FALSE,"Aging Summary";#N/A,#N/A,FALSE,"Ratio Analysis";#N/A,#N/A,FALSE,"Test 120 Day Accts";#N/A,#N/A,FALSE,"Tickmarks"}</definedName>
    <definedName name="dfgd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fgdfgfdg" localSheetId="1" hidden="1">{"'Sheet1'!$A$1:$G$96","'Sheet1'!$A$1:$H$96"}</definedName>
    <definedName name="dfgdfgfdg" hidden="1">{"'Sheet1'!$A$1:$G$96","'Sheet1'!$A$1:$H$96"}</definedName>
    <definedName name="dfgdgdfg" localSheetId="1" hidden="1">{"'Sheet1'!$A$1:$G$96","'Sheet1'!$A$1:$H$96"}</definedName>
    <definedName name="dfgdgdfg" hidden="1">{"'Sheet1'!$A$1:$G$96","'Sheet1'!$A$1:$H$96"}</definedName>
    <definedName name="dfgdgfhg" localSheetId="1" hidden="1">{"'Sheet1'!$A$1:$G$96","'Sheet1'!$A$1:$H$96"}</definedName>
    <definedName name="dfgdgfhg" hidden="1">{"'Sheet1'!$A$1:$G$96","'Sheet1'!$A$1:$H$96"}</definedName>
    <definedName name="dfgh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gh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df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fsfdsfs" localSheetId="1" hidden="1">{0,0}</definedName>
    <definedName name="dfsfdsfs" hidden="1">{0,0}</definedName>
    <definedName name="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gsgdsfdsf" localSheetId="1" hidden="1">{0,0}</definedName>
    <definedName name="dgsgdsfdsf" hidden="1">{0,0}</definedName>
    <definedName name="DI_AnalysisNetInc">#REF!</definedName>
    <definedName name="DI_Assumption">#REF!</definedName>
    <definedName name="DI_BudgetControls">#REF!</definedName>
    <definedName name="DI_ByCCGroup">#REF!</definedName>
    <definedName name="DI_Capex">#REF!</definedName>
    <definedName name="DI_CC_Score">#REF!</definedName>
    <definedName name="DI_CCBudget">#REF!</definedName>
    <definedName name="DI_CorpBudget">#REF!</definedName>
    <definedName name="DI_CostAllocs">#REF!</definedName>
    <definedName name="DI_DetailbyCC">#REF!</definedName>
    <definedName name="DI_EmpStats">#REF!</definedName>
    <definedName name="DI_Exec">#REF!</definedName>
    <definedName name="DI_FS_Comp">#REF!</definedName>
    <definedName name="DI_FS_Detail">#REF!</definedName>
    <definedName name="DI_KPI">#REF!</definedName>
    <definedName name="DI_Opex">#REF!</definedName>
    <definedName name="DI_Pricing">#REF!</definedName>
    <definedName name="DI_ProductionFC">#REF!</definedName>
    <definedName name="DI_SalesRevenue">#REF!</definedName>
    <definedName name="DI_SalesVolumes">#REF!</definedName>
    <definedName name="diapazon1">'[71]3_2'!#REF!</definedName>
    <definedName name="diesel">"Chart 8"</definedName>
    <definedName name="Diesel_Oil">#REF!</definedName>
    <definedName name="disag">[33]AD!$C$55:$C$58</definedName>
    <definedName name="disagr">'[34]Precision determination table'!$C$31:$C$34</definedName>
    <definedName name="Discl" localSheetId="1" hidden="1">{"Valuation_Common",#N/A,FALSE,"Valuation"}</definedName>
    <definedName name="Discl" hidden="1">{"Valuation_Common",#N/A,FALSE,"Valuation"}</definedName>
    <definedName name="Discount" hidden="1">#REF!</definedName>
    <definedName name="display_area_2" hidden="1">#REF!</definedName>
    <definedName name="dkg" localSheetId="1" hidden="1">{"'매출'!$A$1:$I$22"}</definedName>
    <definedName name="dkg" hidden="1">{"'매출'!$A$1:$I$22"}</definedName>
    <definedName name="dkl" localSheetId="1" hidden="1">{"'Sheet1'!$A$1:$D$15"}</definedName>
    <definedName name="dkl" hidden="1">{"'Sheet1'!$A$1:$D$15"}</definedName>
    <definedName name="DLAKL" localSheetId="1" hidden="1">{#N/A,#N/A,TRUE,"Y생산";#N/A,#N/A,TRUE,"Y판매";#N/A,#N/A,TRUE,"Y총물량";#N/A,#N/A,TRUE,"Y능력";#N/A,#N/A,TRUE,"YKD"}</definedName>
    <definedName name="DLAKL" hidden="1">{#N/A,#N/A,TRUE,"Y생산";#N/A,#N/A,TRUE,"Y판매";#N/A,#N/A,TRUE,"Y총물량";#N/A,#N/A,TRUE,"Y능력";#N/A,#N/A,TRUE,"YKD"}</definedName>
    <definedName name="dohody" localSheetId="1" hidden="1">{#N/A,#N/A,FALSE,"Aging Summary";#N/A,#N/A,FALSE,"Ratio Analysis";#N/A,#N/A,FALSE,"Test 120 Day Accts";#N/A,#N/A,FALSE,"Tickmarks"}</definedName>
    <definedName name="dohody" hidden="1">{#N/A,#N/A,FALSE,"Aging Summary";#N/A,#N/A,FALSE,"Ratio Analysis";#N/A,#N/A,FALSE,"Test 120 Day Accts";#N/A,#N/A,FALSE,"Tickmarks"}</definedName>
    <definedName name="Dokument" localSheetId="1" hidden="1">{#N/A,#N/A,FALSE,"Сентябрь";#N/A,#N/A,FALSE,"Пояснительная сентябре 99"}</definedName>
    <definedName name="Dokument" hidden="1">{#N/A,#N/A,FALSE,"Сентябрь";#N/A,#N/A,FALSE,"Пояснительная сентябре 99"}</definedName>
    <definedName name="Dollar_BS">#REF!</definedName>
    <definedName name="Dollar_Cash">#REF!</definedName>
    <definedName name="Dollar_IS">#REF!</definedName>
    <definedName name="Dollar_non_cash_wk">#REF!</definedName>
    <definedName name="dompipetariff">[61]Combined!$N$2</definedName>
    <definedName name="DoNotUnderstandWhat" localSheetId="1" hidden="1">Main.SAPF4Help()</definedName>
    <definedName name="DoNotUnderstandWhat" hidden="1">Main.SAPF4Help()</definedName>
    <definedName name="Dri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Drilling1">#REF!</definedName>
    <definedName name="ds" localSheetId="1" hidden="1">{"'Sheet1'!$A$1:$G$96","'Sheet1'!$A$1:$H$96"}</definedName>
    <definedName name="ds" hidden="1">{"'Sheet1'!$A$1:$G$96","'Sheet1'!$A$1:$H$96"}</definedName>
    <definedName name="dsa" localSheetId="1" hidden="1">{#N/A,#N/A,FALSE,"30";#N/A,#N/A,FALSE,"29";#N/A,#N/A,FALSE,"28";#N/A,#N/A,FALSE,"27";#N/A,#N/A,FALSE,"26";#N/A,#N/A,FALSE,"25";#N/A,#N/A,FALSE,"24";#N/A,#N/A,FALSE,"23";#N/A,#N/A,FALSE,"22";#N/A,#N/A,FALSE,"21";#N/A,#N/A,FALSE,"20";#N/A,#N/A,FALSE,"19";#N/A,#N/A,FALSE,"18"}</definedName>
    <definedName name="dsa" hidden="1">{#N/A,#N/A,FALSE,"30";#N/A,#N/A,FALSE,"29";#N/A,#N/A,FALSE,"28";#N/A,#N/A,FALSE,"27";#N/A,#N/A,FALSE,"26";#N/A,#N/A,FALSE,"25";#N/A,#N/A,FALSE,"24";#N/A,#N/A,FALSE,"23";#N/A,#N/A,FALSE,"22";#N/A,#N/A,FALSE,"21";#N/A,#N/A,FALSE,"20";#N/A,#N/A,FALSE,"19";#N/A,#N/A,FALSE,"18"}</definedName>
    <definedName name="dsaa" hidden="1">#REF!</definedName>
    <definedName name="dsaasd"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asd"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a" localSheetId="1" hidden="1">{#N/A,#N/A,FALSE,"Сентябрь";#N/A,#N/A,FALSE,"Пояснительная сентябре 99"}</definedName>
    <definedName name="dsada" hidden="1">{#N/A,#N/A,FALSE,"Сентябрь";#N/A,#N/A,FALSE,"Пояснительная сентябре 99"}</definedName>
    <definedName name="dsad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sadsa" localSheetId="1" hidden="1">{#N/A,#N/A,FALSE,"Сентябрь";#N/A,#N/A,FALSE,"Пояснительная сентябре 99"}</definedName>
    <definedName name="dsadsa" hidden="1">{#N/A,#N/A,FALSE,"Сентябрь";#N/A,#N/A,FALSE,"Пояснительная сентябре 99"}</definedName>
    <definedName name="d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dsasdasd" localSheetId="1" hidden="1">{#N/A,#N/A,FALSE,"МТВ"}</definedName>
    <definedName name="dsasdasd" hidden="1">{#N/A,#N/A,FALSE,"МТВ"}</definedName>
    <definedName name="dsds" localSheetId="1" hidden="1">{#N/A,#N/A,FALSE,"Title";#N/A,#N/A,FALSE,"Bal.sheet";#N/A,#N/A,FALSE,"Income";#N/A,#N/A,FALSE,"sale";#N/A,#N/A,FALSE,"cash";#N/A,#N/A,FALSE,"AR";#N/A,#N/A,FALSE,"AR-other";#N/A,#N/A,FALSE,"asset";#N/A,#N/A,FALSE,"Pre-Op";#N/A,#N/A,FALSE,"AP";#N/A,#N/A,FALSE,"Parent";#N/A,#N/A,FALSE,"Qty";#N/A,#N/A,FALSE,"COGS";#N/A,#N/A,FALSE,"GOH-Sell";#N/A,#N/A,FALSE,"Interest"}</definedName>
    <definedName name="dsds" hidden="1">{#N/A,#N/A,FALSE,"Title";#N/A,#N/A,FALSE,"Bal.sheet";#N/A,#N/A,FALSE,"Income";#N/A,#N/A,FALSE,"sale";#N/A,#N/A,FALSE,"cash";#N/A,#N/A,FALSE,"AR";#N/A,#N/A,FALSE,"AR-other";#N/A,#N/A,FALSE,"asset";#N/A,#N/A,FALSE,"Pre-Op";#N/A,#N/A,FALSE,"AP";#N/A,#N/A,FALSE,"Parent";#N/A,#N/A,FALSE,"Qty";#N/A,#N/A,FALSE,"COGS";#N/A,#N/A,FALSE,"GOH-Sell";#N/A,#N/A,FALSE,"Interest"}</definedName>
    <definedName name="dsdsd" localSheetId="1" hidden="1">{"IASTrail",#N/A,FALSE,"IAS"}</definedName>
    <definedName name="dsdsd" hidden="1">{"IASTrail",#N/A,FALSE,"IAS"}</definedName>
    <definedName name="Dsesrssysd" localSheetId="1" hidden="1">{"BS1",#N/A,TRUE,"RSA_FS";"BS2",#N/A,TRUE,"RSA_FS";"BS3",#N/A,TRUE,"RSA_FS"}</definedName>
    <definedName name="Dsesrssysd" hidden="1">{"BS1",#N/A,TRUE,"RSA_FS";"BS2",#N/A,TRUE,"RSA_FS";"BS3",#N/A,TRUE,"RSA_FS"}</definedName>
    <definedName name="dsf" localSheetId="1" hidden="1">{"'Sheet1'!$A$1:$G$96","'Sheet1'!$A$1:$H$96"}</definedName>
    <definedName name="dsf" hidden="1">{"'Sheet1'!$A$1:$G$96","'Sheet1'!$A$1:$H$96"}</definedName>
    <definedName name="dsfd" localSheetId="1" hidden="1">{#N/A,#N/A,FALSE,"Aging Summary";#N/A,#N/A,FALSE,"Ratio Analysis";#N/A,#N/A,FALSE,"Test 120 Day Accts";#N/A,#N/A,FALSE,"Tickmarks"}</definedName>
    <definedName name="dsfd" hidden="1">{#N/A,#N/A,FALSE,"Aging Summary";#N/A,#N/A,FALSE,"Ratio Analysis";#N/A,#N/A,FALSE,"Test 120 Day Accts";#N/A,#N/A,FALSE,"Tickmarks"}</definedName>
    <definedName name="dsgdfg" hidden="1">'[3]Prelim Cost'!$B$36:$L$36</definedName>
    <definedName name="dsgggg" localSheetId="1" hidden="1">{#N/A,#N/A,FALSE,"RR-T";#N/A,#N/A,FALSE,"RR-2";#N/A,#N/A,FALSE,"RR-3";#N/A,#N/A,FALSE,"RR-4";#N/A,#N/A,FALSE,"RR-5";#N/A,#N/A,FALSE,"RR-6";#N/A,#N/A,FALSE,"RR-7";#N/A,#N/A,FALSE,"RR-8"}</definedName>
    <definedName name="dsgggg" hidden="1">{#N/A,#N/A,FALSE,"RR-T";#N/A,#N/A,FALSE,"RR-2";#N/A,#N/A,FALSE,"RR-3";#N/A,#N/A,FALSE,"RR-4";#N/A,#N/A,FALSE,"RR-5";#N/A,#N/A,FALSE,"RR-6";#N/A,#N/A,FALSE,"RR-7";#N/A,#N/A,FALSE,"RR-8"}</definedName>
    <definedName name="DT" hidden="1">'[3]Prelim Cost'!$B$31:$L$31</definedName>
    <definedName name="dummy" localSheetId="1" hidden="1">{#N/A,#N/A,FALSE,"101"}</definedName>
    <definedName name="dummy" hidden="1">{#N/A,#N/A,FALSE,"101"}</definedName>
    <definedName name="du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du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 hidden="1">'[1]Prelim Cost'!$B$33:$L$33</definedName>
    <definedName name="E310AR30" localSheetId="1" hidden="1">{#N/A,#N/A,FALSE,"Aging Summary";#N/A,#N/A,FALSE,"Ratio Analysis";#N/A,#N/A,FALSE,"Test 120 Day Accts";#N/A,#N/A,FALSE,"Tickmarks"}</definedName>
    <definedName name="E310AR30" hidden="1">{#N/A,#N/A,FALSE,"Aging Summary";#N/A,#N/A,FALSE,"Ratio Analysis";#N/A,#N/A,FALSE,"Test 120 Day Accts";#N/A,#N/A,FALSE,"Tickmarks"}</definedName>
    <definedName name="EBRD_for_D">#REF!</definedName>
    <definedName name="EBTRD_for_D">#REF!</definedName>
    <definedName name="EBTRD_fro_D">#REF!</definedName>
    <definedName name="ed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ddd">[2]FES!#REF!</definedName>
    <definedName name="ede">[57]!ede</definedName>
    <definedName name="edsweqw" localSheetId="1" hidden="1">{#N/A,#N/A,FALSE,"30";#N/A,#N/A,FALSE,"29";#N/A,#N/A,FALSE,"28";#N/A,#N/A,FALSE,"27";#N/A,#N/A,FALSE,"26";#N/A,#N/A,FALSE,"25";#N/A,#N/A,FALSE,"24";#N/A,#N/A,FALSE,"23";#N/A,#N/A,FALSE,"22";#N/A,#N/A,FALSE,"21";#N/A,#N/A,FALSE,"20";#N/A,#N/A,FALSE,"19";#N/A,#N/A,FALSE,"18"}</definedName>
    <definedName name="edsweqw" hidden="1">{#N/A,#N/A,FALSE,"30";#N/A,#N/A,FALSE,"29";#N/A,#N/A,FALSE,"28";#N/A,#N/A,FALSE,"27";#N/A,#N/A,FALSE,"26";#N/A,#N/A,FALSE,"25";#N/A,#N/A,FALSE,"24";#N/A,#N/A,FALSE,"23";#N/A,#N/A,FALSE,"22";#N/A,#N/A,FALSE,"21";#N/A,#N/A,FALSE,"20";#N/A,#N/A,FALSE,"19";#N/A,#N/A,FALSE,"18"}</definedName>
    <definedName name="ee" hidden="1">'[1]Prelim Cost'!$B$36:$L$36</definedName>
    <definedName name="eee"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eee" hidden="1">'[1]Prelim Cost'!$B$33:$L$33</definedName>
    <definedName name="eeryju" hidden="1">'[1]Prelim Cost'!$B$33:$L$33</definedName>
    <definedName name="efhw" hidden="1">[72]XLR_NoRangeSheet!$N$6</definedName>
    <definedName name="eknqer">#REF!</definedName>
    <definedName name="elman" hidden="1">#REF!</definedName>
    <definedName name="Elvira">'[4]B-4'!#REF!</definedName>
    <definedName name="EmpStats">'[39]Index - Summary'!#REF!</definedName>
    <definedName name="EnergyConcPriceRealIn">#REF!</definedName>
    <definedName name="EnergyConcUnitVariableKZTShareIn">#REF!</definedName>
    <definedName name="EnergyConcUnitVariableRealIn">#REF!</definedName>
    <definedName name="EnergyConcVolumeIn">#REF!</definedName>
    <definedName name="er" hidden="1">'[1]Prelim Cost'!$B$31:$L$31</definedName>
    <definedName name="ere" hidden="1">'[3]Prelim Cost'!$B$36:$L$36</definedName>
    <definedName name="ererer" localSheetId="1" hidden="1">{"'Sheet1'!$A$1:$G$96","'Sheet1'!$A$1:$H$96"}</definedName>
    <definedName name="ererer" hidden="1">{"'Sheet1'!$A$1:$G$96","'Sheet1'!$A$1:$H$96"}</definedName>
    <definedName name="ergeg" localSheetId="1" hidden="1">{#N/A,#N/A,TRUE,"Лист1";#N/A,#N/A,TRUE,"Лист2";#N/A,#N/A,TRUE,"Лист3"}</definedName>
    <definedName name="ergeg" hidden="1">{#N/A,#N/A,TRUE,"Лист1";#N/A,#N/A,TRUE,"Лист2";#N/A,#N/A,TRUE,"Лист3"}</definedName>
    <definedName name="erre" localSheetId="1" hidden="1">{"weichwaren",#N/A,FALSE,"Liste 1";"hartwaren",#N/A,FALSE,"Liste 1";"food",#N/A,FALSE,"Liste 1";"fleisch",#N/A,FALSE,"Liste 1"}</definedName>
    <definedName name="erre" hidden="1">{"weichwaren",#N/A,FALSE,"Liste 1";"hartwaren",#N/A,FALSE,"Liste 1";"food",#N/A,FALSE,"Liste 1";"fleisch",#N/A,FALSE,"Liste 1"}</definedName>
    <definedName name="error" localSheetId="1" hidden="1">{#N/A,#N/A,TRUE,"Лист1";#N/A,#N/A,TRUE,"Лист2";#N/A,#N/A,TRUE,"Лист3"}</definedName>
    <definedName name="error" hidden="1">{#N/A,#N/A,TRUE,"Лист1";#N/A,#N/A,TRUE,"Лист2";#N/A,#N/A,TRUE,"Лист3"}</definedName>
    <definedName name="ert" localSheetId="1" hidden="1">{#N/A,#N/A,FALSE,"Aging Summary";#N/A,#N/A,FALSE,"Ratio Analysis";#N/A,#N/A,FALSE,"Test 120 Day Accts";#N/A,#N/A,FALSE,"Tickmarks"}</definedName>
    <definedName name="ert" hidden="1">{#N/A,#N/A,FALSE,"Aging Summary";#N/A,#N/A,FALSE,"Ratio Analysis";#N/A,#N/A,FALSE,"Test 120 Day Accts";#N/A,#N/A,FALSE,"Tickmarks"}</definedName>
    <definedName name="ervse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rvse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sdbxg" hidden="1">#REF!</definedName>
    <definedName name="ESDTRX" localSheetId="1" hidden="1">{#N/A,#N/A,TRUE,"Summary"}</definedName>
    <definedName name="ESDTRX" hidden="1">{#N/A,#N/A,TRUE,"Summary"}</definedName>
    <definedName name="EUR">134.77</definedName>
    <definedName name="EUR_end">'[73]X-rates'!$D$3</definedName>
    <definedName name="EV__CVPARAMS__" hidden="1">"Control Panel!$B$1:$C$18;"</definedName>
    <definedName name="EV__EVCOM_OPTIONS__" hidden="1">10</definedName>
    <definedName name="EV__EXPOPTIONS__" hidden="1">0</definedName>
    <definedName name="EV__LASTREFTIME__" hidden="1">38375.5723958333</definedName>
    <definedName name="EV__MAXEXPCOLS__" hidden="1">100</definedName>
    <definedName name="EV__MAXEXPROWS__" hidden="1">1000</definedName>
    <definedName name="EV__MEMORYCVW__" hidden="1">0</definedName>
    <definedName name="EV__WBEVMODE__" hidden="1">1</definedName>
    <definedName name="EV__WBREFOPTIONS__" hidden="1">134217728</definedName>
    <definedName name="EV__WBVERSION__" hidden="1">0</definedName>
    <definedName name="evd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vd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e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ewrew" hidden="1">'[3]Prelim Cost'!$B$31:$L$31</definedName>
    <definedName name="ewt" hidden="1">'[3]Prelim Cost'!$B$36:$L$36</definedName>
    <definedName name="ExactAddinConnection" hidden="1">"034"</definedName>
    <definedName name="ExactAddinConnection.034" hidden="1">"NOIVU;034;gl4;1"</definedName>
    <definedName name="ExactAddinReports" hidden="1">1</definedName>
    <definedName name="Excel_BuiltIn__FilterDatabase_1">#REF!</definedName>
    <definedName name="Excel_BuiltIn_Print_Titles_1_1">NA()</definedName>
    <definedName name="Excels">#REF!</definedName>
    <definedName name="Exchage_Rate_2016">[74]Assumptions!$I$10</definedName>
    <definedName name="Expense">#REF!</definedName>
    <definedName name="e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e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c">'[75]AFE''s  By Afe'!$G$1553:$G$1556</definedName>
    <definedName name="FactIn">'[54]Macroeconomic Assumptions'!$D$2:$P$2</definedName>
    <definedName name="FAIZ">#REF!</definedName>
    <definedName name="FAIZ2">#REF!</definedName>
    <definedName name="FAIZ3">#REF!</definedName>
    <definedName name="f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asd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Code" hidden="1">#REF!</definedName>
    <definedName name="f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DASFAF" localSheetId="1" hidden="1">{"Summary",#N/A,FALSE,"Report_Summary"}</definedName>
    <definedName name="fDASFAF" hidden="1">{"Summary",#N/A,FALSE,"Report_Summary"}</definedName>
    <definedName name="fdfdff" localSheetId="1" hidden="1">{#N/A,#N/A,FALSE,"FA_1";#N/A,#N/A,FALSE,"Dep'n SE";#N/A,#N/A,FALSE,"Dep'n FC"}</definedName>
    <definedName name="fdfdff" hidden="1">{#N/A,#N/A,FALSE,"FA_1";#N/A,#N/A,FALSE,"Dep'n SE";#N/A,#N/A,FALSE,"Dep'n FC"}</definedName>
    <definedName name="fdgd" hidden="1">'[1]Prelim Cost'!$B$36:$L$36</definedName>
    <definedName name="fds">'[23]GAAP TB 30.08.01  detail p&amp;l'!#REF!</definedName>
    <definedName name="fdsa" localSheetId="1" hidden="1">{#N/A,#N/A,FALSE,"МТВ"}</definedName>
    <definedName name="fdsa" hidden="1">{#N/A,#N/A,FALSE,"МТВ"}</definedName>
    <definedName name="fdsafdsa"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afdsa"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d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d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e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ebr" localSheetId="1" hidden="1">{#N/A,#N/A,FALSE,"Сентябрь";#N/A,#N/A,FALSE,"Пояснительная сентябре 99"}</definedName>
    <definedName name="Febr" hidden="1">{#N/A,#N/A,FALSE,"Сентябрь";#N/A,#N/A,FALSE,"Пояснительная сентябре 99"}</definedName>
    <definedName name="February" localSheetId="1" hidden="1">{#N/A,#N/A,FALSE,"Sheet5";#N/A,#N/A,FALSE,"Sheet3";#N/A,#N/A,FALSE,"Sheet4";#N/A,#N/A,FALSE,"Sheet1"}</definedName>
    <definedName name="February" hidden="1">{#N/A,#N/A,FALSE,"Sheet5";#N/A,#N/A,FALSE,"Sheet3";#N/A,#N/A,FALSE,"Sheet4";#N/A,#N/A,FALSE,"Sheet1"}</definedName>
    <definedName name="fedosija2003">#REF!</definedName>
    <definedName name="feineer" localSheetId="1" hidden="1">{"fleisch",#N/A,FALSE,"WG HK";"food",#N/A,FALSE,"WG HK";"hartwaren",#N/A,FALSE,"WG HK";"weichwaren",#N/A,FALSE,"WG HK"}</definedName>
    <definedName name="feineer" hidden="1">{"fleisch",#N/A,FALSE,"WG HK";"food",#N/A,FALSE,"WG HK";"hartwaren",#N/A,FALSE,"WG HK";"weichwaren",#N/A,FALSE,"WG HK"}</definedName>
    <definedName name="fff" localSheetId="1" hidden="1">{#N/A,#N/A,FALSE,"Aging Summary";#N/A,#N/A,FALSE,"Ratio Analysis";#N/A,#N/A,FALSE,"Test 120 Day Accts";#N/A,#N/A,FALSE,"Tickmarks"}</definedName>
    <definedName name="fff" hidden="1">{#N/A,#N/A,FALSE,"Aging Summary";#N/A,#N/A,FALSE,"Ratio Analysis";#N/A,#N/A,FALSE,"Test 120 Day Accts";#N/A,#N/A,FALSE,"Tickmarks"}</definedName>
    <definedName name="ffk">[76]ЯНВАРЬ!#REF!</definedName>
    <definedName name="fg">'[77]GAAP TB 30.09.01  detail p&amp;l'!#REF!</definedName>
    <definedName name="fgbngf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bngf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fg" localSheetId="1" hidden="1">{"BS1",#N/A,TRUE,"RSA_FS";"BS2",#N/A,TRUE,"RSA_FS";"BS3",#N/A,TRUE,"RSA_FS"}</definedName>
    <definedName name="fgfg" hidden="1">{"BS1",#N/A,TRUE,"RSA_FS";"BS2",#N/A,TRUE,"RSA_FS";"BS3",#N/A,TRUE,"RSA_FS"}</definedName>
    <definedName name="fgfgf" localSheetId="1" hidden="1">{0,0}</definedName>
    <definedName name="fgfgf" hidden="1">{0,0}</definedName>
    <definedName name="fgfgfdfgdg" localSheetId="1" hidden="1">{0,0}</definedName>
    <definedName name="fgfgfdfgdg" hidden="1">{0,0}</definedName>
    <definedName name="fgfgfg" localSheetId="1" hidden="1">{0,0}</definedName>
    <definedName name="fgfgfg" hidden="1">{0,0}</definedName>
    <definedName name="fgghfthd" localSheetId="1" hidden="1">{"'Sheet1'!$A$1:$G$96","'Sheet1'!$A$1:$H$96"}</definedName>
    <definedName name="fgghfthd" hidden="1">{"'Sheet1'!$A$1:$G$96","'Sheet1'!$A$1:$H$96"}</definedName>
    <definedName name="fgh" localSheetId="1" hidden="1">{"'РП (2)'!$A$5:$S$150"}</definedName>
    <definedName name="fgh" hidden="1">{"'РП (2)'!$A$5:$S$150"}</definedName>
    <definedName name="fghf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f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ghgfjhfj" localSheetId="1" hidden="1">{"'Sheet1'!$A$1:$G$96","'Sheet1'!$A$1:$H$96"}</definedName>
    <definedName name="fghgfjhfj" hidden="1">{"'Sheet1'!$A$1:$G$96","'Sheet1'!$A$1:$H$96"}</definedName>
    <definedName name="fghh" localSheetId="1" hidden="1">{0,0}</definedName>
    <definedName name="fghh" hidden="1">{0,0}</definedName>
    <definedName name="fh"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fhb"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b"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fhdhdjf" localSheetId="1" hidden="1">{"'Sheet1'!$A$1:$G$96","'Sheet1'!$A$1:$H$96"}</definedName>
    <definedName name="fhdhdjf" hidden="1">{"'Sheet1'!$A$1:$G$96","'Sheet1'!$A$1:$H$96"}</definedName>
    <definedName name="fhgdgg" localSheetId="1" hidden="1">{"'Sheet1'!$A$1:$G$96","'Sheet1'!$A$1:$H$96"}</definedName>
    <definedName name="fhgdgg" hidden="1">{"'Sheet1'!$A$1:$G$96","'Sheet1'!$A$1:$H$96"}</definedName>
    <definedName name="Fin" localSheetId="1" hidden="1">{"Valuation_Common",#N/A,FALSE,"Valuation"}</definedName>
    <definedName name="Fin" hidden="1">{"Valuation_Common",#N/A,FALSE,"Valuation"}</definedName>
    <definedName name="Finance" localSheetId="1" hidden="1">{"Valuation_Common",#N/A,FALSE,"Valuation"}</definedName>
    <definedName name="Finance" hidden="1">{"Valuation_Common",#N/A,FALSE,"Valuation"}</definedName>
    <definedName name="First_Hook">[56]SMSTemp!$B$36</definedName>
    <definedName name="fix">#REF!</definedName>
    <definedName name="fjk" localSheetId="1" hidden="1">{"Summary",#N/A,FALSE,"Report_Summary"}</definedName>
    <definedName name="fjk" hidden="1">{"Summary",#N/A,FALSE,"Report_Summary"}</definedName>
    <definedName name="FORM">#REF!</definedName>
    <definedName name="Format">#REF!</definedName>
    <definedName name="Format0Dec">[41]SMSTemp!$B$15</definedName>
    <definedName name="Format2Dec">[41]SMSTemp!$B$13</definedName>
    <definedName name="fs" localSheetId="1" hidden="1">{"'Sheet1'!$A$1:$G$96","'Sheet1'!$A$1:$H$96"}</definedName>
    <definedName name="fs" hidden="1">{"'Sheet1'!$A$1:$G$96","'Sheet1'!$A$1:$H$96"}</definedName>
    <definedName name="FS_Comp">#REF!</definedName>
    <definedName name="FS_Detail">'[39]Index - Summary'!#REF!</definedName>
    <definedName name="FS_Summary">'[39]Index - Summary'!#REF!</definedName>
    <definedName name="fsd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sd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Fuel_Oil">#REF!</definedName>
    <definedName name="fxd" hidden="1">'[1]Prelim Cost'!$B$33:$L$33</definedName>
    <definedName name="fxtop">'[35]Book Adjustments'!#REF!</definedName>
    <definedName name="g" hidden="1">'[1]Prelim Cost'!$B$33:$L$33</definedName>
    <definedName name="g67t6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67t6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ap_GRID">#REF!</definedName>
    <definedName name="GALCOIL">#REF!</definedName>
    <definedName name="GalvalumPriceBaseIn">#REF!</definedName>
    <definedName name="GalvalumPriceOptimisticIn">#REF!</definedName>
    <definedName name="GalvalumPricePessimisticIn">#REF!</definedName>
    <definedName name="GalvalumUnitVariableKZTShareIn">#REF!</definedName>
    <definedName name="GalvalumUnitVariableRealIn">#REF!</definedName>
    <definedName name="GalvalumVolumeBaseIn">#REF!</definedName>
    <definedName name="GalvalumVolumeOptimisticIn">#REF!</definedName>
    <definedName name="GalvalumVolumePessimisticIn">#REF!</definedName>
    <definedName name="Gandugiri">#REF!</definedName>
    <definedName name="ga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aryneu" localSheetId="1" hidden="1">{#N/A,#N/A,FALSE,"Supuestos";#N/A,#N/A,FALSE,"Totales";#N/A,#N/A,FALSE,"UTE TDF";#N/A,#N/A,FALSE,"C. AUSTRAL";#N/A,#N/A,FALSE,"L. ATRAVESADO";#N/A,#N/A,FALSE,"FERNANDEZ  ORO";#N/A,#N/A,FALSE,"PORTEZUELOS";#N/A,#N/A,FALSE,"25 MM";#N/A,#N/A,FALSE,"SAN ROQUE";#N/A,#N/A,FALSE,"A.  PICHANA"}</definedName>
    <definedName name="garyneu" hidden="1">{#N/A,#N/A,FALSE,"Supuestos";#N/A,#N/A,FALSE,"Totales";#N/A,#N/A,FALSE,"UTE TDF";#N/A,#N/A,FALSE,"C. AUSTRAL";#N/A,#N/A,FALSE,"L. ATRAVESADO";#N/A,#N/A,FALSE,"FERNANDEZ  ORO";#N/A,#N/A,FALSE,"PORTEZUELOS";#N/A,#N/A,FALSE,"25 MM";#N/A,#N/A,FALSE,"SAN ROQUE";#N/A,#N/A,FALSE,"A.  PICHANA"}</definedName>
    <definedName name="Garynew" localSheetId="1" hidden="1">{#N/A,#N/A,FALSE,"Supuestos";#N/A,#N/A,FALSE,"Totales";#N/A,#N/A,FALSE,"UTE TDF";#N/A,#N/A,FALSE,"C. AUSTRAL";#N/A,#N/A,FALSE,"L. ATRAVESADO";#N/A,#N/A,FALSE,"FERNANDEZ  ORO";#N/A,#N/A,FALSE,"PORTEZUELOS";#N/A,#N/A,FALSE,"25 MM";#N/A,#N/A,FALSE,"SAN ROQUE";#N/A,#N/A,FALSE,"A.  PICHANA"}</definedName>
    <definedName name="Garynew" hidden="1">{#N/A,#N/A,FALSE,"Supuestos";#N/A,#N/A,FALSE,"Totales";#N/A,#N/A,FALSE,"UTE TDF";#N/A,#N/A,FALSE,"C. AUSTRAL";#N/A,#N/A,FALSE,"L. ATRAVESADO";#N/A,#N/A,FALSE,"FERNANDEZ  ORO";#N/A,#N/A,FALSE,"PORTEZUELOS";#N/A,#N/A,FALSE,"25 MM";#N/A,#N/A,FALSE,"SAN ROQUE";#N/A,#N/A,FALSE,"A.  PICHANA"}</definedName>
    <definedName name="Gas_Aksai10">[36]Добыча!$M$28</definedName>
    <definedName name="Gas_Aksai11">[36]Добыча!$N$28</definedName>
    <definedName name="Gas_Aksai4">[36]Добыча!$G$28</definedName>
    <definedName name="Gas_Aksai5">[36]Добыча!$H$28</definedName>
    <definedName name="Gas_Aksai6">[36]Добыча!$I$28</definedName>
    <definedName name="Gas_Aksai7">[36]Добыча!$J$28</definedName>
    <definedName name="Gas_Aksai8">[36]Добыча!$K$28</definedName>
    <definedName name="Gas_Aksai9">[36]Добыча!$L$28</definedName>
    <definedName name="Gas_Aksh10">[36]Добыча!$M$26</definedName>
    <definedName name="Gas_Aksh11">[36]Добыча!$N$26</definedName>
    <definedName name="Gas_Aksh4">[36]Добыча!$G$26</definedName>
    <definedName name="Gas_Aksh5">[36]Добыча!$H$26</definedName>
    <definedName name="Gas_Aksh6">[36]Добыча!$I$26</definedName>
    <definedName name="Gas_Aksh7">[36]Добыча!$J$26</definedName>
    <definedName name="Gas_Aksh8">[36]Добыча!$K$26</definedName>
    <definedName name="Gas_Aksh9">[36]Добыча!$L$26</definedName>
    <definedName name="Gas_Nura10">[36]Добыча!$M$27</definedName>
    <definedName name="Gas_Nura11">[36]Добыча!$N$27</definedName>
    <definedName name="Gas_Nura4">[36]Добыча!$G$27</definedName>
    <definedName name="Gas_Nura5">[36]Добыча!$H$27</definedName>
    <definedName name="Gas_Nura6">[36]Добыча!$I$27</definedName>
    <definedName name="Gas_Nura7">[36]Добыча!$J$27</definedName>
    <definedName name="Gas_Nura8">[36]Добыча!$K$27</definedName>
    <definedName name="Gas_Nura9">[36]Добыча!$L$27</definedName>
    <definedName name="GDBUT">[42]!GDBUT</definedName>
    <definedName name="GDRAP">[42]!GDRAP</definedName>
    <definedName name="gds" localSheetId="1" hidden="1">{#N/A,#N/A,FALSE,"Сентябрь";#N/A,#N/A,FALSE,"Пояснительная сентябре 99"}</definedName>
    <definedName name="gds" hidden="1">{#N/A,#N/A,FALSE,"Сентябрь";#N/A,#N/A,FALSE,"Пояснительная сентябре 99"}</definedName>
    <definedName name="gdsdgsd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dgsd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dsgds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dsgdsg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EBUT">[42]!GEBUT</definedName>
    <definedName name="gehe" localSheetId="1" hidden="1">{"Tages_D",#N/A,FALSE,"Tagesbericht";"Tages_PL",#N/A,FALSE,"Tagesbericht"}</definedName>
    <definedName name="gehe" hidden="1">{"Tages_D",#N/A,FALSE,"Tagesbericht";"Tages_PL",#N/A,FALSE,"Tagesbericht"}</definedName>
    <definedName name="General_Information">#REF!</definedName>
    <definedName name="ger" hidden="1">'[1]Prelim Cost'!$B$33:$L$33</definedName>
    <definedName name="GERAP">[42]!GERAP</definedName>
    <definedName name="gf" localSheetId="1" hidden="1">{#N/A,#N/A,FALSE,"30";#N/A,#N/A,FALSE,"29";#N/A,#N/A,FALSE,"28";#N/A,#N/A,FALSE,"27";#N/A,#N/A,FALSE,"26";#N/A,#N/A,FALSE,"25";#N/A,#N/A,FALSE,"24";#N/A,#N/A,FALSE,"23";#N/A,#N/A,FALSE,"22";#N/A,#N/A,FALSE,"21";#N/A,#N/A,FALSE,"20";#N/A,#N/A,FALSE,"19";#N/A,#N/A,FALSE,"18"}</definedName>
    <definedName name="gf" hidden="1">{#N/A,#N/A,FALSE,"30";#N/A,#N/A,FALSE,"29";#N/A,#N/A,FALSE,"28";#N/A,#N/A,FALSE,"27";#N/A,#N/A,FALSE,"26";#N/A,#N/A,FALSE,"25";#N/A,#N/A,FALSE,"24";#N/A,#N/A,FALSE,"23";#N/A,#N/A,FALSE,"22";#N/A,#N/A,FALSE,"21";#N/A,#N/A,FALSE,"20";#N/A,#N/A,FALSE,"19";#N/A,#N/A,FALSE,"18"}</definedName>
    <definedName name="gfcgxdfg" localSheetId="1" hidden="1">{"'Sheet1'!$A$1:$G$96","'Sheet1'!$A$1:$H$96"}</definedName>
    <definedName name="gfcgxdfg" hidden="1">{"'Sheet1'!$A$1:$G$96","'Sheet1'!$A$1:$H$96"}</definedName>
    <definedName name="gfdgdfgdfj"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gdfgdfj"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dsg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dssd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hgfjnnhy" localSheetId="1" hidden="1">{"'Sheet1'!$A$1:$G$96","'Sheet1'!$A$1:$H$96"}</definedName>
    <definedName name="gfhgfjnnhy" hidden="1">{"'Sheet1'!$A$1:$G$96","'Sheet1'!$A$1:$H$96"}</definedName>
    <definedName name="gfi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i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fndfnbd" localSheetId="1" hidden="1">{#N/A,#N/A,TRUE,"Лист1";#N/A,#N/A,TRUE,"Лист2";#N/A,#N/A,TRUE,"Лист3"}</definedName>
    <definedName name="gfndfnbd" hidden="1">{#N/A,#N/A,TRUE,"Лист1";#N/A,#N/A,TRUE,"Лист2";#N/A,#N/A,TRUE,"Лист3"}</definedName>
    <definedName name="gfx" localSheetId="1" hidden="1">{#N/A,#N/A,TRUE,"План продаж";#N/A,#N/A,TRUE,"Склад гот.прод";#N/A,#N/A,TRUE,"План отгрузки"}</definedName>
    <definedName name="gfx" hidden="1">{#N/A,#N/A,TRUE,"План продаж";#N/A,#N/A,TRUE,"Склад гот.прод";#N/A,#N/A,TRUE,"План отгрузки"}</definedName>
    <definedName name="gg" localSheetId="1" hidden="1">{#N/A,#N/A,TRUE,"План продаж";#N/A,#N/A,TRUE,"Склад гот.прод";#N/A,#N/A,TRUE,"План отгрузки"}</definedName>
    <definedName name="gg" hidden="1">{#N/A,#N/A,TRUE,"План продаж";#N/A,#N/A,TRUE,"Склад гот.прод";#N/A,#N/A,TRUE,"План отгрузки"}</definedName>
    <definedName name="ggfc" hidden="1">'[1]Prelim Cost'!$B$31:$L$31</definedName>
    <definedName name="ggg" localSheetId="1" hidden="1">{#N/A,#N/A,FALSE,"Aging Summary";#N/A,#N/A,FALSE,"Ratio Analysis";#N/A,#N/A,FALSE,"Test 120 Day Accts";#N/A,#N/A,FALSE,"Tickmarks"}</definedName>
    <definedName name="ggg" hidden="1">{#N/A,#N/A,FALSE,"Aging Summary";#N/A,#N/A,FALSE,"Ratio Analysis";#N/A,#N/A,FALSE,"Test 120 Day Accts";#N/A,#N/A,FALSE,"Tickmarks"}</definedName>
    <definedName name="ggg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ggggg" localSheetId="1" hidden="1">{"'Sheet1'!$A$1:$G$96","'Sheet1'!$A$1:$H$96"}</definedName>
    <definedName name="gggggg" hidden="1">{"'Sheet1'!$A$1:$G$96","'Sheet1'!$A$1:$H$96"}</definedName>
    <definedName name="ggggggggggggg" localSheetId="1" hidden="1">{#N/A,#N/A,TRUE,"Лист2"}</definedName>
    <definedName name="ggggggggggggg" hidden="1">{#N/A,#N/A,TRUE,"Лист2"}</definedName>
    <definedName name="gh" hidden="1">'[1]Prelim Cost'!$B$36:$L$36</definedName>
    <definedName name="ghd" localSheetId="1" hidden="1">{#N/A,#N/A,FALSE,"Aging Summary";#N/A,#N/A,FALSE,"Ratio Analysis";#N/A,#N/A,FALSE,"Test 120 Day Accts";#N/A,#N/A,FALSE,"Tickmarks"}</definedName>
    <definedName name="ghd" hidden="1">{#N/A,#N/A,FALSE,"Aging Summary";#N/A,#N/A,FALSE,"Ratio Analysis";#N/A,#N/A,FALSE,"Test 120 Day Accts";#N/A,#N/A,FALSE,"Tickmarks"}</definedName>
    <definedName name="ghdfhgj" localSheetId="1" hidden="1">{"'Sheet1'!$A$1:$G$96","'Sheet1'!$A$1:$H$96"}</definedName>
    <definedName name="ghdfhgj" hidden="1">{"'Sheet1'!$A$1:$G$96","'Sheet1'!$A$1:$H$96"}</definedName>
    <definedName name="ghg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g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hhh" hidden="1">'[68]Prelim Cost'!$B$36:$L$36</definedName>
    <definedName name="ghi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i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jk8" localSheetId="1" hidden="1">{"'Sheet1'!$A$1:$G$96","'Sheet1'!$A$1:$H$96"}</definedName>
    <definedName name="ghjk8" hidden="1">{"'Sheet1'!$A$1:$G$96","'Sheet1'!$A$1:$H$96"}</definedName>
    <definedName name="ghkc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hkc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 localSheetId="1" hidden="1">{"'Sheet1'!$A$1:$G$96","'Sheet1'!$A$1:$H$96"}</definedName>
    <definedName name="gj" hidden="1">{"'Sheet1'!$A$1:$G$96","'Sheet1'!$A$1:$H$96"}</definedName>
    <definedName name="g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kd" localSheetId="1" hidden="1">{#N/A,#N/A,FALSE,"COL-HIS"}</definedName>
    <definedName name="gkd" hidden="1">{#N/A,#N/A,FALSE,"COL-HIS"}</definedName>
    <definedName name="Glossary" localSheetId="1" hidden="1">{#N/A,#N/A,FALSE,"Supuestos";#N/A,#N/A,FALSE,"Totales";#N/A,#N/A,FALSE,"UTE TDF";#N/A,#N/A,FALSE,"C. AUSTRAL";#N/A,#N/A,FALSE,"L. ATRAVESADO";#N/A,#N/A,FALSE,"FERNANDEZ  ORO";#N/A,#N/A,FALSE,"PORTEZUELOS";#N/A,#N/A,FALSE,"25 MM";#N/A,#N/A,FALSE,"SAN ROQUE";#N/A,#N/A,FALSE,"A.  PICHANA"}</definedName>
    <definedName name="Glossary" hidden="1">{#N/A,#N/A,FALSE,"Supuestos";#N/A,#N/A,FALSE,"Totales";#N/A,#N/A,FALSE,"UTE TDF";#N/A,#N/A,FALSE,"C. AUSTRAL";#N/A,#N/A,FALSE,"L. ATRAVESADO";#N/A,#N/A,FALSE,"FERNANDEZ  ORO";#N/A,#N/A,FALSE,"PORTEZUELOS";#N/A,#N/A,FALSE,"25 MM";#N/A,#N/A,FALSE,"SAN ROQUE";#N/A,#N/A,FALSE,"A.  PICHANA"}</definedName>
    <definedName name="GO" localSheetId="1" hidden="1">{#N/A,#N/A,FALSE,"PR-3";#N/A,#N/A,FALSE,"CF-3";#N/A,#N/A,FALSE,"BS-3";#N/A,#N/A,FALSE,"RR-3"}</definedName>
    <definedName name="GO" hidden="1">{#N/A,#N/A,FALSE,"PR-3";#N/A,#N/A,FALSE,"CF-3";#N/A,#N/A,FALSE,"BS-3";#N/A,#N/A,FALSE,"RR-3"}</definedName>
    <definedName name="go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o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Grace_Period">#REF!</definedName>
    <definedName name="graph" hidden="1">'[27]Prelim Cost'!$B$33:$L$33</definedName>
    <definedName name="Grid_Assets">#REF!</definedName>
    <definedName name="Grid_bs">#REF!</definedName>
    <definedName name="Grid_is">#REF!</definedName>
    <definedName name="gsdsdgsg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sdsdgsg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gtr" localSheetId="1" hidden="1">{#N/A,#N/A,FALSE,"Aging Summary";#N/A,#N/A,FALSE,"Ratio Analysis";#N/A,#N/A,FALSE,"Test 120 Day Accts";#N/A,#N/A,FALSE,"Tickmarks"}</definedName>
    <definedName name="gtr" hidden="1">{#N/A,#N/A,FALSE,"Aging Summary";#N/A,#N/A,FALSE,"Ratio Analysis";#N/A,#N/A,FALSE,"Test 120 Day Accts";#N/A,#N/A,FALSE,"Tickmarks"}</definedName>
    <definedName name="gtr_1" localSheetId="1" hidden="1">{#N/A,#N/A,FALSE,"Aging Summary";#N/A,#N/A,FALSE,"Ratio Analysis";#N/A,#N/A,FALSE,"Test 120 Day Accts";#N/A,#N/A,FALSE,"Tickmarks"}</definedName>
    <definedName name="gtr_1" hidden="1">{#N/A,#N/A,FALSE,"Aging Summary";#N/A,#N/A,FALSE,"Ratio Analysis";#N/A,#N/A,FALSE,"Test 120 Day Accts";#N/A,#N/A,FALSE,"Tickmarks"}</definedName>
    <definedName name="gtr_2" localSheetId="1" hidden="1">{#N/A,#N/A,FALSE,"Aging Summary";#N/A,#N/A,FALSE,"Ratio Analysis";#N/A,#N/A,FALSE,"Test 120 Day Accts";#N/A,#N/A,FALSE,"Tickmarks"}</definedName>
    <definedName name="gtr_2" hidden="1">{#N/A,#N/A,FALSE,"Aging Summary";#N/A,#N/A,FALSE,"Ratio Analysis";#N/A,#N/A,FALSE,"Test 120 Day Accts";#N/A,#N/A,FALSE,"Tickmarks"}</definedName>
    <definedName name="gtr_3" localSheetId="1" hidden="1">{#N/A,#N/A,FALSE,"Aging Summary";#N/A,#N/A,FALSE,"Ratio Analysis";#N/A,#N/A,FALSE,"Test 120 Day Accts";#N/A,#N/A,FALSE,"Tickmarks"}</definedName>
    <definedName name="gtr_3" hidden="1">{#N/A,#N/A,FALSE,"Aging Summary";#N/A,#N/A,FALSE,"Ratio Analysis";#N/A,#N/A,FALSE,"Test 120 Day Accts";#N/A,#N/A,FALSE,"Tickmarks"}</definedName>
    <definedName name="gtr_4" localSheetId="1" hidden="1">{#N/A,#N/A,FALSE,"Aging Summary";#N/A,#N/A,FALSE,"Ratio Analysis";#N/A,#N/A,FALSE,"Test 120 Day Accts";#N/A,#N/A,FALSE,"Tickmarks"}</definedName>
    <definedName name="gtr_4" hidden="1">{#N/A,#N/A,FALSE,"Aging Summary";#N/A,#N/A,FALSE,"Ratio Analysis";#N/A,#N/A,FALSE,"Test 120 Day Accts";#N/A,#N/A,FALSE,"Tickmarks"}</definedName>
    <definedName name="gtr_5" localSheetId="1" hidden="1">{#N/A,#N/A,FALSE,"Aging Summary";#N/A,#N/A,FALSE,"Ratio Analysis";#N/A,#N/A,FALSE,"Test 120 Day Accts";#N/A,#N/A,FALSE,"Tickmarks"}</definedName>
    <definedName name="gtr_5" hidden="1">{#N/A,#N/A,FALSE,"Aging Summary";#N/A,#N/A,FALSE,"Ratio Analysis";#N/A,#N/A,FALSE,"Test 120 Day Accts";#N/A,#N/A,FALSE,"Tickmarks"}</definedName>
    <definedName name="gujfdjfdj" localSheetId="1" hidden="1">{"print95",#N/A,FALSE,"1995E.XLS";"print96",#N/A,FALSE,"1996E.XLS"}</definedName>
    <definedName name="gujfdjfdj" hidden="1">{"print95",#N/A,FALSE,"1995E.XLS";"print96",#N/A,FALSE,"1996E.XLS"}</definedName>
    <definedName name="gvfereg" localSheetId="1" hidden="1">{#N/A,#N/A,TRUE,"Лист1";#N/A,#N/A,TRUE,"Лист2";#N/A,#N/A,TRUE,"Лист3"}</definedName>
    <definedName name="gvfereg" hidden="1">{#N/A,#N/A,TRUE,"Лист1";#N/A,#N/A,TRUE,"Лист2";#N/A,#N/A,TRUE,"Лист3"}</definedName>
    <definedName name="gvxgdfgd" localSheetId="1" hidden="1">{"'Sheet1'!$A$1:$G$96","'Sheet1'!$A$1:$H$96"}</definedName>
    <definedName name="gvxgdfgd" hidden="1">{"'Sheet1'!$A$1:$G$96","'Sheet1'!$A$1:$H$96"}</definedName>
    <definedName name="gy" localSheetId="1" hidden="1">{#N/A,#N/A,FALSE,"Ocean";#N/A,#N/A,FALSE,"NewYork";#N/A,#N/A,FALSE,"Gateway";#N/A,#N/A,FALSE,"GVH";#N/A,#N/A,FALSE,"GVM";#N/A,#N/A,FALSE,"GVT"}</definedName>
    <definedName name="gy" hidden="1">{#N/A,#N/A,FALSE,"Ocean";#N/A,#N/A,FALSE,"NewYork";#N/A,#N/A,FALSE,"Gateway";#N/A,#N/A,FALSE,"GVH";#N/A,#N/A,FALSE,"GVM";#N/A,#N/A,FALSE,"GVT"}</definedName>
    <definedName name="h" localSheetId="1" hidden="1">{#N/A,#N/A,FALSE,"МТВ"}</definedName>
    <definedName name="h" hidden="1">{#N/A,#N/A,FALSE,"МТВ"}</definedName>
    <definedName name="Header">#REF!</definedName>
    <definedName name="henry" localSheetId="1" hidden="1">{#N/A,#N/A,FALSE,"Ocean";#N/A,#N/A,FALSE,"NewYork";#N/A,#N/A,FALSE,"Gateway";#N/A,#N/A,FALSE,"GVH";#N/A,#N/A,FALSE,"GVM";#N/A,#N/A,FALSE,"GVT"}</definedName>
    <definedName name="henry" hidden="1">{#N/A,#N/A,FALSE,"Ocean";#N/A,#N/A,FALSE,"NewYork";#N/A,#N/A,FALSE,"Gateway";#N/A,#N/A,FALSE,"GVH";#N/A,#N/A,FALSE,"GVM";#N/A,#N/A,FALSE,"GVT"}</definedName>
    <definedName name="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cxt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dgf"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dgf"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f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f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fghuyoiyu"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ghuyoiyu"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c"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fvf"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fvf"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hg" hidden="1">'[1]Prelim Cost'!$B$36:$L$36</definedName>
    <definedName name="hgdkhf"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dkhf"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hghh" localSheetId="1" hidden="1">Main.SAPF4Help()</definedName>
    <definedName name="hghh" hidden="1">Main.SAPF4Help()</definedName>
    <definedName name="hghy6" localSheetId="1" hidden="1">{"'РП (2)'!$A$5:$S$150"}</definedName>
    <definedName name="hghy6" hidden="1">{"'РП (2)'!$A$5:$S$150"}</definedName>
    <definedName name="hgyfuy" hidden="1">#REF!</definedName>
    <definedName name="hh" localSheetId="1" hidden="1">{#N/A,#N/A,TRUE,"План продаж";#N/A,#N/A,TRUE,"Склад гот.прод";#N/A,#N/A,TRUE,"План отгрузки"}</definedName>
    <definedName name="hh" hidden="1">{#N/A,#N/A,TRUE,"План продаж";#N/A,#N/A,TRUE,"Склад гот.прод";#N/A,#N/A,TRUE,"План отгрузки"}</definedName>
    <definedName name="HHg" localSheetId="1" hidden="1">{#N/A,#N/A,TRUE,"План продаж";#N/A,#N/A,TRUE,"Склад гот.прод";#N/A,#N/A,TRUE,"План отгрузки"}</definedName>
    <definedName name="HHg" hidden="1">{#N/A,#N/A,TRUE,"План продаж";#N/A,#N/A,TRUE,"Склад гот.прод";#N/A,#N/A,TRUE,"План отгрузки"}</definedName>
    <definedName name="hhh" localSheetId="1" hidden="1">{"'Sheet1'!$A$1:$G$96","'Sheet1'!$A$1:$H$96"}</definedName>
    <definedName name="hhh" hidden="1">{"'Sheet1'!$A$1:$G$96","'Sheet1'!$A$1:$H$96"}</definedName>
    <definedName name="hhhhh" localSheetId="1" hidden="1">{"weichwaren",#N/A,FALSE,"Liste 1";"hartwaren",#N/A,FALSE,"Liste 1";"food",#N/A,FALSE,"Liste 1";"fleisch",#N/A,FALSE,"Liste 1"}</definedName>
    <definedName name="hhhhh" hidden="1">{"weichwaren",#N/A,FALSE,"Liste 1";"hartwaren",#N/A,FALSE,"Liste 1";"food",#N/A,FALSE,"Liste 1";"fleisch",#N/A,FALSE,"Liste 1"}</definedName>
    <definedName name="HiddenRows" hidden="1">#REF!</definedName>
    <definedName name="HILH">[57]!HILH</definedName>
    <definedName name="hj" localSheetId="1" hidden="1">{"'Sheet1'!$A$1:$G$96","'Sheet1'!$A$1:$H$96"}</definedName>
    <definedName name="hj" hidden="1">{"'Sheet1'!$A$1:$G$96","'Sheet1'!$A$1:$H$96"}</definedName>
    <definedName name="hjgh" localSheetId="1" hidden="1">{#N/A,#N/A,FALSE,"Сентябрь";#N/A,#N/A,FALSE,"Пояснительная сентябре 99"}</definedName>
    <definedName name="hjgh" hidden="1">{#N/A,#N/A,FALSE,"Сентябрь";#N/A,#N/A,FALSE,"Пояснительная сентябре 99"}</definedName>
    <definedName name="hjhj" hidden="1">'[1]Prelim Cost'!$B$31:$L$31</definedName>
    <definedName name="HJKLL" localSheetId="1" hidden="1">{#N/A,#N/A,TRUE,"Y생산";#N/A,#N/A,TRUE,"Y판매";#N/A,#N/A,TRUE,"Y총물량";#N/A,#N/A,TRUE,"Y능력";#N/A,#N/A,TRUE,"YKD"}</definedName>
    <definedName name="HJKLL" hidden="1">{#N/A,#N/A,TRUE,"Y생산";#N/A,#N/A,TRUE,"Y판매";#N/A,#N/A,TRUE,"Y총물량";#N/A,#N/A,TRUE,"Y능력";#N/A,#N/A,TRUE,"YKD"}</definedName>
    <definedName name="hkm"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km"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hozu">'[55]yO302.1'!#REF!</definedName>
    <definedName name="hr">'[23]GAAP TB 30.08.01  detail p&amp;l'!#REF!</definedName>
    <definedName name="HR_SALES">#REF!</definedName>
    <definedName name="HRCPriceBaseIn">#REF!</definedName>
    <definedName name="HRCPriceOptimisticIn">#REF!</definedName>
    <definedName name="HRCPricePessimisticIn">#REF!</definedName>
    <definedName name="HRCUnitVariableKZTShareIn">#REF!</definedName>
    <definedName name="HRCUnitVariableRealIn">#REF!</definedName>
    <definedName name="HRCVolumeBaseIn">#REF!</definedName>
    <definedName name="HRCVolumeOptimisticIn">#REF!</definedName>
    <definedName name="HRCVolumePessimisticIn">#REF!</definedName>
    <definedName name="HRM">#REF!</definedName>
    <definedName name="HTLM" localSheetId="1" hidden="1">{"'РП (2)'!$A$5:$S$150"}</definedName>
    <definedName name="HTLM" hidden="1">{"'РП (2)'!$A$5:$S$150"}</definedName>
    <definedName name="HTML_CodePage" hidden="1">949</definedName>
    <definedName name="HTML_Control" localSheetId="1" hidden="1">{"'Sheet1'!$B$30"}</definedName>
    <definedName name="HTML_Control" hidden="1">{"'Sheet1'!$B$30"}</definedName>
    <definedName name="HTML_Control_1" localSheetId="1" hidden="1">{"'Sheet1'!$B$30"}</definedName>
    <definedName name="HTML_Control_1" hidden="1">{"'Sheet1'!$B$30"}</definedName>
    <definedName name="HTML_Description" hidden="1">""</definedName>
    <definedName name="HTML_Email" hidden="1">""</definedName>
    <definedName name="HTML_Header" hidden="1">"Sheet1"</definedName>
    <definedName name="HTML_LastUpdate" hidden="1">"2001-04-20"</definedName>
    <definedName name="HTML_LineAfter" hidden="1">FALSE</definedName>
    <definedName name="HTML_LineBefore" hidden="1">FALSE</definedName>
    <definedName name="HTML_Name" hidden="1">"samil"</definedName>
    <definedName name="HTML_OBDlg2" hidden="1">TRUE</definedName>
    <definedName name="HTML_OBDlg3" hidden="1">TRUE</definedName>
    <definedName name="HTML_OBDlg4" hidden="1">TRUE</definedName>
    <definedName name="HTML_OS" hidden="1">0</definedName>
    <definedName name="HTML_PathFile" hidden="1">"C:\My Documents\Clients\서울증권\기말감사\MyHTML.htm"</definedName>
    <definedName name="HTML_PathFileMac" hidden="1">"Macintosh HD:Web Site “~adamodar”:pc:datasets:MyHTML.html"</definedName>
    <definedName name="HTML_PathTemplate" hidden="1">"C:\1_Daten\Frankys\HTML'S\Frank\oil_site.htm"</definedName>
    <definedName name="HTML_Title" hidden="1">"대손충당금설정비율계산00331"</definedName>
    <definedName name="HTML1_1" hidden="1">"[ReturnsHistorical]Sheet1!$A$1:$D$77"</definedName>
    <definedName name="HTML1_10" hidden="1">""</definedName>
    <definedName name="HTML1_11" hidden="1">1</definedName>
    <definedName name="HTML1_12" hidden="1">"Zip 100:New_Home_Page:datafile:histret.html"</definedName>
    <definedName name="HTML1_2" hidden="1">1</definedName>
    <definedName name="HTML1_3" hidden="1">"ReturnsHistorical"</definedName>
    <definedName name="HTML1_4" hidden="1">"Historical Returns on Stocks, Bonds and Bills"</definedName>
    <definedName name="HTML1_5" hidden="1">"Ibbotson Data"</definedName>
    <definedName name="HTML1_6" hidden="1">-4146</definedName>
    <definedName name="HTML1_7" hidden="1">-4146</definedName>
    <definedName name="HTML1_8" hidden="1">"3/17/97"</definedName>
    <definedName name="HTML1_9" hidden="1">"Aswath Damodaran"</definedName>
    <definedName name="HTML2_1" hidden="1">"[histret.xls]Sheet1!$A$1:$G$85"</definedName>
    <definedName name="HTML2_10" hidden="1">""</definedName>
    <definedName name="HTML2_11" hidden="1">1</definedName>
    <definedName name="HTML2_12" hidden="1">"Macintosh HD:New_Home_Page:datafile:histret.html"</definedName>
    <definedName name="HTML2_2" hidden="1">1</definedName>
    <definedName name="HTML2_3" hidden="1">"Historical Returns"</definedName>
    <definedName name="HTML2_4" hidden="1">"Historical Returns on Stocks, Bonds and Bills"</definedName>
    <definedName name="HTML2_5" hidden="1">""</definedName>
    <definedName name="HTML2_6" hidden="1">1</definedName>
    <definedName name="HTML2_7" hidden="1">1</definedName>
    <definedName name="HTML2_8" hidden="1">"2/3/98"</definedName>
    <definedName name="HTML2_9" hidden="1">"Aswath Damodaran"</definedName>
    <definedName name="HTMLCount" hidden="1">2</definedName>
    <definedName name="HTYTYT" localSheetId="1" hidden="1">{#N/A,#N/A,FALSE,"Infl_fact"}</definedName>
    <definedName name="HTYTYT" hidden="1">{#N/A,#N/A,FALSE,"Infl_fact"}</definedName>
    <definedName name="hvlkhg" hidden="1">'[1]Prelim Cost'!$B$33:$L$33</definedName>
    <definedName name="i">'[23]GAAP TB 30.08.01  detail p&amp;l'!#REF!</definedName>
    <definedName name="IFC_for_D">#REF!</definedName>
    <definedName name="ii" hidden="1">'[1]Prelim Cost'!$B$36:$L$36</definedName>
    <definedName name="iii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iiii" localSheetId="1" hidden="1">{"Tages_D",#N/A,FALSE,"Tagesbericht";"Tages_PL",#N/A,FALSE,"Tagesbericht"}</definedName>
    <definedName name="iiiii" hidden="1">{"Tages_D",#N/A,FALSE,"Tagesbericht";"Tages_PL",#N/A,FALSE,"Tagesbericht"}</definedName>
    <definedName name="ij" hidden="1">'[1]Prelim Cost'!$B$36:$L$36</definedName>
    <definedName name="ikm" localSheetId="1" hidden="1">{#N/A,#N/A,FALSE,"Sheet5";#N/A,#N/A,FALSE,"Sheet3";#N/A,#N/A,FALSE,"Sheet4";#N/A,#N/A,FALSE,"Sheet1"}</definedName>
    <definedName name="ikm" hidden="1">{#N/A,#N/A,FALSE,"Sheet5";#N/A,#N/A,FALSE,"Sheet3";#N/A,#N/A,FALSE,"Sheet4";#N/A,#N/A,FALSE,"Sheet1"}</definedName>
    <definedName name="IN">#REF!</definedName>
    <definedName name="Inc_Stmt">#REF!</definedName>
    <definedName name="Inc_Stmt1">#REF!</definedName>
    <definedName name="IndependentReviewer">#REF!</definedName>
    <definedName name="Index">#REF!</definedName>
    <definedName name="Industry_Scenarios">[38]Sheet1!$C$2:$C$12</definedName>
    <definedName name="INRG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RG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INT">#REF!</definedName>
    <definedName name="INT00">#REF!</definedName>
    <definedName name="INTCAP">'[10]3Q JV-Interest Cap.'!$D$5:$G$73</definedName>
    <definedName name="InterestSubordinatedFixedIncurred">[54]Workings!#REF!</definedName>
    <definedName name="InterestSubordinatedFloatingIncurred">[54]Workings!#REF!</definedName>
    <definedName name="Interval">[56]SMSTemp!$B$35</definedName>
    <definedName name="IntRateSubordinatedFixed">[54]Workings!#REF!</definedName>
    <definedName name="IntRateSubordinatedFloating">[54]Workings!#REF!</definedName>
    <definedName name="INV">#REF!</definedName>
    <definedName name="INVADJ99">'[8]BA-10 Inventory Reclasess'!$E$94:$K$114</definedName>
    <definedName name="Inventory"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entory"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INVNOV2399">'[78]BY Line Item'!$D$2:$O$1481</definedName>
    <definedName name="i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oiuo"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AVG_PRICE_TARGET" hidden="1">"c82"</definedName>
    <definedName name="IQ_BALANCE_GOODS_APR_FC_UNUSED_UNUSED_UNUSED" hidden="1">"c8353"</definedName>
    <definedName name="IQ_BALANCE_GOODS_APR_UNUSED_UNUSED_UNUSED" hidden="1">"c7473"</definedName>
    <definedName name="IQ_BALANCE_GOODS_FC_UNUSED_UNUSED_UNUSED" hidden="1">"c7693"</definedName>
    <definedName name="IQ_BALANCE_GOODS_POP_FC_UNUSED_UNUSED_UNUSED" hidden="1">"c7913"</definedName>
    <definedName name="IQ_BALANCE_GOODS_POP_UNUSED_UNUSED_UNUSED" hidden="1">"c7033"</definedName>
    <definedName name="IQ_BALANCE_GOODS_UNUSED_UNUSED_UNUSED" hidden="1">"c6813"</definedName>
    <definedName name="IQ_BALANCE_GOODS_YOY_FC_UNUSED_UNUSED_UNUSED" hidden="1">"c8133"</definedName>
    <definedName name="IQ_BALANCE_GOODS_YOY_UNUSED_UNUSED_UNUSED" hidden="1">"c7253"</definedName>
    <definedName name="IQ_BALANCE_SERV_APR_FC_UNUSED_UNUSED_UNUSED" hidden="1">"c8355"</definedName>
    <definedName name="IQ_BALANCE_SERV_APR_UNUSED_UNUSED_UNUSED" hidden="1">"c7475"</definedName>
    <definedName name="IQ_BALANCE_SERV_FC_UNUSED_UNUSED_UNUSED" hidden="1">"c7695"</definedName>
    <definedName name="IQ_BALANCE_SERV_POP_FC_UNUSED_UNUSED_UNUSED" hidden="1">"c7915"</definedName>
    <definedName name="IQ_BALANCE_SERV_POP_UNUSED_UNUSED_UNUSED" hidden="1">"c7035"</definedName>
    <definedName name="IQ_BALANCE_SERV_UNUSED_UNUSED_UNUSED" hidden="1">"c6815"</definedName>
    <definedName name="IQ_BALANCE_SERV_YOY_FC_UNUSED_UNUSED_UNUSED" hidden="1">"c8135"</definedName>
    <definedName name="IQ_BALANCE_SERV_YOY_UNUSED_UNUSED_UNUSED" hidden="1">"c7255"</definedName>
    <definedName name="IQ_BALANCE_TRADE_APR_FC_UNUSED_UNUSED_UNUSED" hidden="1">"c8357"</definedName>
    <definedName name="IQ_BALANCE_TRADE_APR_UNUSED_UNUSED_UNUSED" hidden="1">"c7477"</definedName>
    <definedName name="IQ_BALANCE_TRADE_FC_UNUSED_UNUSED_UNUSED" hidden="1">"c7697"</definedName>
    <definedName name="IQ_BALANCE_TRADE_POP_FC_UNUSED_UNUSED_UNUSED" hidden="1">"c7917"</definedName>
    <definedName name="IQ_BALANCE_TRADE_POP_UNUSED_UNUSED_UNUSED" hidden="1">"c7037"</definedName>
    <definedName name="IQ_BALANCE_TRADE_UNUSED_UNUSED_UNUSED" hidden="1">"c6817"</definedName>
    <definedName name="IQ_BALANCE_TRADE_YOY_FC_UNUSED_UNUSED_UNUSED" hidden="1">"c8137"</definedName>
    <definedName name="IQ_BALANCE_TRADE_YOY_UNUSED_UNUSED_UNUSED" hidden="1">"c7257"</definedName>
    <definedName name="IQ_BUDGET_BALANCE_APR_FC_UNUSED_UNUSED_UNUSED" hidden="1">"c8359"</definedName>
    <definedName name="IQ_BUDGET_BALANCE_APR_UNUSED_UNUSED_UNUSED" hidden="1">"c7479"</definedName>
    <definedName name="IQ_BUDGET_BALANCE_FC_UNUSED_UNUSED_UNUSED" hidden="1">"c7699"</definedName>
    <definedName name="IQ_BUDGET_BALANCE_POP_FC_UNUSED_UNUSED_UNUSED" hidden="1">"c7919"</definedName>
    <definedName name="IQ_BUDGET_BALANCE_POP_UNUSED_UNUSED_UNUSED" hidden="1">"c7039"</definedName>
    <definedName name="IQ_BUDGET_BALANCE_UNUSED_UNUSED_UNUSED" hidden="1">"c6819"</definedName>
    <definedName name="IQ_BUDGET_BALANCE_YOY_FC_UNUSED_UNUSED_UNUSED" hidden="1">"c8139"</definedName>
    <definedName name="IQ_BUDGET_BALANCE_YOY_UNUSED_UNUSED_UNUSED" hidden="1">"c7259"</definedName>
    <definedName name="IQ_BUDGET_RECEIPTS_APR_FC_UNUSED_UNUSED_UNUSED" hidden="1">"c8361"</definedName>
    <definedName name="IQ_BUDGET_RECEIPTS_APR_UNUSED_UNUSED_UNUSED" hidden="1">"c7481"</definedName>
    <definedName name="IQ_BUDGET_RECEIPTS_FC_UNUSED_UNUSED_UNUSED" hidden="1">"c7701"</definedName>
    <definedName name="IQ_BUDGET_RECEIPTS_POP_FC_UNUSED_UNUSED_UNUSED" hidden="1">"c7921"</definedName>
    <definedName name="IQ_BUDGET_RECEIPTS_POP_UNUSED_UNUSED_UNUSED" hidden="1">"c7041"</definedName>
    <definedName name="IQ_BUDGET_RECEIPTS_UNUSED_UNUSED_UNUSED" hidden="1">"c6821"</definedName>
    <definedName name="IQ_BUDGET_RECEIPTS_YOY_FC_UNUSED_UNUSED_UNUSED" hidden="1">"c8141"</definedName>
    <definedName name="IQ_BUDGET_RECEIPTS_YOY_UNUSED_UNUSED_UNUSED" hidden="1">"c7261"</definedName>
    <definedName name="IQ_CAPEX_BR" hidden="1">"c111"</definedName>
    <definedName name="IQ_CASH_OPER_ACT_OR_EST" hidden="1">"c4164"</definedName>
    <definedName name="IQ_CASH_OPER_EST" hidden="1">"c4163"</definedName>
    <definedName name="IQ_CASH_OPER_HIGH_EST" hidden="1">"c4166"</definedName>
    <definedName name="IQ_CASH_OPER_LOW_EST" hidden="1">"c4244"</definedName>
    <definedName name="IQ_CASH_OPER_MEDIAN_EST" hidden="1">"c4245"</definedName>
    <definedName name="IQ_CASH_OPER_NUM_EST" hidden="1">"c4246"</definedName>
    <definedName name="IQ_CASH_OPER_STDDEV_EST" hidden="1">"c4247"</definedName>
    <definedName name="IQ_CH" hidden="1">110000</definedName>
    <definedName name="IQ_CHANGE_AP_BR" hidden="1">"c135"</definedName>
    <definedName name="IQ_CHANGE_AR_BR" hidden="1">"c142"</definedName>
    <definedName name="IQ_CHANGE_INVENT_REAL_APR_FC_UNUSED_UNUSED_UNUSED" hidden="1">"c8500"</definedName>
    <definedName name="IQ_CHANGE_INVENT_REAL_APR_UNUSED_UNUSED_UNUSED" hidden="1">"c7620"</definedName>
    <definedName name="IQ_CHANGE_INVENT_REAL_FC_UNUSED_UNUSED_UNUSED" hidden="1">"c7840"</definedName>
    <definedName name="IQ_CHANGE_INVENT_REAL_POP_FC_UNUSED_UNUSED_UNUSED" hidden="1">"c8060"</definedName>
    <definedName name="IQ_CHANGE_INVENT_REAL_POP_UNUSED_UNUSED_UNUSED" hidden="1">"c7180"</definedName>
    <definedName name="IQ_CHANGE_INVENT_REAL_UNUSED_UNUSED_UNUSED" hidden="1">"c6960"</definedName>
    <definedName name="IQ_CHANGE_INVENT_REAL_YOY_FC_UNUSED_UNUSED_UNUSED" hidden="1">"c8280"</definedName>
    <definedName name="IQ_CHANGE_INVENT_REAL_YOY_UNUSED_UNUSED_UNUSED" hidden="1">"c7400"</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ONV_RATE" hidden="1">"c2192"</definedName>
    <definedName name="IQ_CORP_GOODS_PRICE_INDEX_APR_FC_UNUSED_UNUSED_UNUSED" hidden="1">"c8381"</definedName>
    <definedName name="IQ_CORP_GOODS_PRICE_INDEX_APR_UNUSED_UNUSED_UNUSED" hidden="1">"c7501"</definedName>
    <definedName name="IQ_CORP_GOODS_PRICE_INDEX_FC_UNUSED_UNUSED_UNUSED" hidden="1">"c7721"</definedName>
    <definedName name="IQ_CORP_GOODS_PRICE_INDEX_POP_FC_UNUSED_UNUSED_UNUSED" hidden="1">"c7941"</definedName>
    <definedName name="IQ_CORP_GOODS_PRICE_INDEX_POP_UNUSED_UNUSED_UNUSED" hidden="1">"c7061"</definedName>
    <definedName name="IQ_CORP_GOODS_PRICE_INDEX_UNUSED_UNUSED_UNUSED" hidden="1">"c6841"</definedName>
    <definedName name="IQ_CORP_GOODS_PRICE_INDEX_YOY_FC_UNUSED_UNUSED_UNUSED" hidden="1">"c8161"</definedName>
    <definedName name="IQ_CORP_GOODS_PRICE_INDEX_YOY_UNUSED_UNUSED_UNUSED" hidden="1">"c7281"</definedName>
    <definedName name="IQ_CQ" hidden="1">5000</definedName>
    <definedName name="IQ_CURR_ACCT_BALANCE_APR_FC_UNUSED_UNUSED_UNUSED" hidden="1">"c8387"</definedName>
    <definedName name="IQ_CURR_ACCT_BALANCE_APR_UNUSED_UNUSED_UNUSED" hidden="1">"c7507"</definedName>
    <definedName name="IQ_CURR_ACCT_BALANCE_FC_UNUSED_UNUSED_UNUSED" hidden="1">"c7727"</definedName>
    <definedName name="IQ_CURR_ACCT_BALANCE_POP_FC_UNUSED_UNUSED_UNUSED" hidden="1">"c7947"</definedName>
    <definedName name="IQ_CURR_ACCT_BALANCE_POP_UNUSED_UNUSED_UNUSED" hidden="1">"c7067"</definedName>
    <definedName name="IQ_CURR_ACCT_BALANCE_UNUSED_UNUSED_UNUSED" hidden="1">"c6847"</definedName>
    <definedName name="IQ_CURR_ACCT_BALANCE_YOY_FC_UNUSED_UNUSED_UNUSED" hidden="1">"c8167"</definedName>
    <definedName name="IQ_CURR_ACCT_BALANCE_YOY_UNUSED_UNUSED_UNUSED" hidden="1">"c7287"</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CO_METRIC_6825_UNUSED_UNUSED_UNUSED" hidden="1">"c6825"</definedName>
    <definedName name="IQ_ECO_METRIC_6839_UNUSED_UNUSED_UNUSED" hidden="1">"c6839"</definedName>
    <definedName name="IQ_ECO_METRIC_6896_UNUSED_UNUSED_UNUSED" hidden="1">"c6896"</definedName>
    <definedName name="IQ_ECO_METRIC_6897_UNUSED_UNUSED_UNUSED" hidden="1">"c6897"</definedName>
    <definedName name="IQ_ECO_METRIC_6988_UNUSED_UNUSED_UNUSED" hidden="1">"c6988"</definedName>
    <definedName name="IQ_ECO_METRIC_7045_UNUSED_UNUSED_UNUSED" hidden="1">"c7045"</definedName>
    <definedName name="IQ_ECO_METRIC_7059_UNUSED_UNUSED_UNUSED" hidden="1">"c7059"</definedName>
    <definedName name="IQ_ECO_METRIC_7116_UNUSED_UNUSED_UNUSED" hidden="1">"c7116"</definedName>
    <definedName name="IQ_ECO_METRIC_7117_UNUSED_UNUSED_UNUSED" hidden="1">"c7117"</definedName>
    <definedName name="IQ_ECO_METRIC_7208_UNUSED_UNUSED_UNUSED" hidden="1">"c7208"</definedName>
    <definedName name="IQ_ECO_METRIC_7265_UNUSED_UNUSED_UNUSED" hidden="1">"c7265"</definedName>
    <definedName name="IQ_ECO_METRIC_7279_UNUSED_UNUSED_UNUSED" hidden="1">"c7279"</definedName>
    <definedName name="IQ_ECO_METRIC_7336_UNUSED_UNUSED_UNUSED" hidden="1">"c7336"</definedName>
    <definedName name="IQ_ECO_METRIC_7337_UNUSED_UNUSED_UNUSED" hidden="1">"c7337"</definedName>
    <definedName name="IQ_ECO_METRIC_7428_UNUSED_UNUSED_UNUSED" hidden="1">"c7428"</definedName>
    <definedName name="IQ_ECO_METRIC_7556_UNUSED_UNUSED_UNUSED" hidden="1">"c7556"</definedName>
    <definedName name="IQ_ECO_METRIC_7557_UNUSED_UNUSED_UNUSED" hidden="1">"c7557"</definedName>
    <definedName name="IQ_ECO_METRIC_7648_UNUSED_UNUSED_UNUSED" hidden="1">"c7648"</definedName>
    <definedName name="IQ_ECO_METRIC_7705_UNUSED_UNUSED_UNUSED" hidden="1">"c7705"</definedName>
    <definedName name="IQ_ECO_METRIC_7719_UNUSED_UNUSED_UNUSED" hidden="1">"c7719"</definedName>
    <definedName name="IQ_ECO_METRIC_7776_UNUSED_UNUSED_UNUSED" hidden="1">"c7776"</definedName>
    <definedName name="IQ_ECO_METRIC_7777_UNUSED_UNUSED_UNUSED" hidden="1">"c7777"</definedName>
    <definedName name="IQ_ECO_METRIC_7868_UNUSED_UNUSED_UNUSED" hidden="1">"c7868"</definedName>
    <definedName name="IQ_ECO_METRIC_7925_UNUSED_UNUSED_UNUSED" hidden="1">"c7925"</definedName>
    <definedName name="IQ_ECO_METRIC_7939_UNUSED_UNUSED_UNUSED" hidden="1">"c7939"</definedName>
    <definedName name="IQ_ECO_METRIC_7996_UNUSED_UNUSED_UNUSED" hidden="1">"c7996"</definedName>
    <definedName name="IQ_ECO_METRIC_7997_UNUSED_UNUSED_UNUSED" hidden="1">"c7997"</definedName>
    <definedName name="IQ_ECO_METRIC_8088_UNUSED_UNUSED_UNUSED" hidden="1">"c8088"</definedName>
    <definedName name="IQ_ECO_METRIC_8145_UNUSED_UNUSED_UNUSED" hidden="1">"c8145"</definedName>
    <definedName name="IQ_ECO_METRIC_8159_UNUSED_UNUSED_UNUSED" hidden="1">"c8159"</definedName>
    <definedName name="IQ_ECO_METRIC_8216_UNUSED_UNUSED_UNUSED" hidden="1">"c8216"</definedName>
    <definedName name="IQ_ECO_METRIC_8217_UNUSED_UNUSED_UNUSED" hidden="1">"c8217"</definedName>
    <definedName name="IQ_ECO_METRIC_8308_UNUSED_UNUSED_UNUSED" hidden="1">"c8308"</definedName>
    <definedName name="IQ_ECO_METRIC_8436_UNUSED_UNUSED_UNUSED" hidden="1">"c8436"</definedName>
    <definedName name="IQ_ECO_METRIC_8437_UNUSED_UNUSED_UNUSED" hidden="1">"c8437"</definedName>
    <definedName name="IQ_ECO_METRIC_8528_UNUSED_UNUSED_UNUSED" hidden="1">"c8528"</definedName>
    <definedName name="IQ_EPS_PRIMARY_EST" hidden="1">"c2226"</definedName>
    <definedName name="IQ_EPS_PRIMARY_HIGH_EST" hidden="1">"c2228"</definedName>
    <definedName name="IQ_EPS_PRIMARY_LOW_EST" hidden="1">"c2229"</definedName>
    <definedName name="IQ_EPS_PRIMARY_MEDIAN_EST" hidden="1">"c2227"</definedName>
    <definedName name="IQ_EPS_PRIMARY_NUM_EST" hidden="1">"c2230"</definedName>
    <definedName name="IQ_EPS_PRIMARY_STDDEV_EST" hidden="1">"c2231"</definedName>
    <definedName name="IQ_EST_ACT_EPS_PRIMARY" hidden="1">"c2232"</definedName>
    <definedName name="IQ_EST_ACT_FFO_REUT" hidden="1">"c3843"</definedName>
    <definedName name="IQ_EST_EPS_SURPRISE" hidden="1">"c1635"</definedName>
    <definedName name="IQ_EST_FFO_DIFF_REUT" hidden="1">"c3890"</definedName>
    <definedName name="IQ_EST_FFO_SURPRISE_PERCENT_REUT" hidden="1">"c3891"</definedName>
    <definedName name="IQ_EXPENSE_CODE_" hidden="1">"test"</definedName>
    <definedName name="IQ_EXPORTS_APR_FC_UNUSED_UNUSED_UNUSED" hidden="1">"c8401"</definedName>
    <definedName name="IQ_EXPORTS_APR_UNUSED_UNUSED_UNUSED" hidden="1">"c7521"</definedName>
    <definedName name="IQ_EXPORTS_FC_UNUSED_UNUSED_UNUSED" hidden="1">"c7741"</definedName>
    <definedName name="IQ_EXPORTS_GOODS_REAL_SAAR_APR_FC_UNUSED_UNUSED_UNUSED" hidden="1">"c8512"</definedName>
    <definedName name="IQ_EXPORTS_GOODS_REAL_SAAR_APR_UNUSED_UNUSED_UNUSED" hidden="1">"c7632"</definedName>
    <definedName name="IQ_EXPORTS_GOODS_REAL_SAAR_FC_UNUSED_UNUSED_UNUSED" hidden="1">"c7852"</definedName>
    <definedName name="IQ_EXPORTS_GOODS_REAL_SAAR_POP_FC_UNUSED_UNUSED_UNUSED" hidden="1">"c8072"</definedName>
    <definedName name="IQ_EXPORTS_GOODS_REAL_SAAR_POP_UNUSED_UNUSED_UNUSED" hidden="1">"c7192"</definedName>
    <definedName name="IQ_EXPORTS_GOODS_REAL_SAAR_UNUSED_UNUSED_UNUSED" hidden="1">"c6972"</definedName>
    <definedName name="IQ_EXPORTS_GOODS_REAL_SAAR_YOY_FC_UNUSED_UNUSED_UNUSED" hidden="1">"c8292"</definedName>
    <definedName name="IQ_EXPORTS_GOODS_REAL_SAAR_YOY_UNUSED_UNUSED_UNUSED" hidden="1">"c7412"</definedName>
    <definedName name="IQ_EXPORTS_POP_FC_UNUSED_UNUSED_UNUSED" hidden="1">"c7961"</definedName>
    <definedName name="IQ_EXPORTS_POP_UNUSED_UNUSED_UNUSED" hidden="1">"c7081"</definedName>
    <definedName name="IQ_EXPORTS_SERVICES_REAL_SAAR_APR_FC_UNUSED_UNUSED_UNUSED" hidden="1">"c8516"</definedName>
    <definedName name="IQ_EXPORTS_SERVICES_REAL_SAAR_APR_UNUSED_UNUSED_UNUSED" hidden="1">"c7636"</definedName>
    <definedName name="IQ_EXPORTS_SERVICES_REAL_SAAR_FC_UNUSED_UNUSED_UNUSED" hidden="1">"c7856"</definedName>
    <definedName name="IQ_EXPORTS_SERVICES_REAL_SAAR_POP_FC_UNUSED_UNUSED_UNUSED" hidden="1">"c8076"</definedName>
    <definedName name="IQ_EXPORTS_SERVICES_REAL_SAAR_POP_UNUSED_UNUSED_UNUSED" hidden="1">"c7196"</definedName>
    <definedName name="IQ_EXPORTS_SERVICES_REAL_SAAR_UNUSED_UNUSED_UNUSED" hidden="1">"c6976"</definedName>
    <definedName name="IQ_EXPORTS_SERVICES_REAL_SAAR_YOY_FC_UNUSED_UNUSED_UNUSED" hidden="1">"c8296"</definedName>
    <definedName name="IQ_EXPORTS_SERVICES_REAL_SAAR_YOY_UNUSED_UNUSED_UNUSED" hidden="1">"c7416"</definedName>
    <definedName name="IQ_EXPORTS_UNUSED_UNUSED_UNUSED" hidden="1">"c6861"</definedName>
    <definedName name="IQ_EXPORTS_YOY_FC_UNUSED_UNUSED_UNUSED" hidden="1">"c8181"</definedName>
    <definedName name="IQ_EXPORTS_YOY_UNUSED_UNUSED_UNUSED" hidden="1">"c7301"</definedName>
    <definedName name="IQ_EXTRA_ACC_ITEMS_BR" hidden="1">"c412"</definedName>
    <definedName name="IQ_FFO_EST_REUT" hidden="1">"c3837"</definedName>
    <definedName name="IQ_FFO_HIGH_EST_REUT" hidden="1">"c3839"</definedName>
    <definedName name="IQ_FFO_LOW_EST_REUT" hidden="1">"c3840"</definedName>
    <definedName name="IQ_FFO_MEDIAN_EST_REUT" hidden="1">"c3838"</definedName>
    <definedName name="IQ_FFO_NUM_EST_REUT" hidden="1">"c3841"</definedName>
    <definedName name="IQ_FFO_STDDEV_EST_REUT" hidden="1">"c3842"</definedName>
    <definedName name="IQ_FH" hidden="1">100000</definedName>
    <definedName name="IQ_FIN_DIV_CURRENT_PORT_DEBT_TOTAL" hidden="1">"c5524"</definedName>
    <definedName name="IQ_FIN_DIV_CURRENT_PORT_LEASES_TOTAL" hidden="1">"c5523"</definedName>
    <definedName name="IQ_FIN_DIV_DEBT_LT_TOTAL" hidden="1">"c5526"</definedName>
    <definedName name="IQ_FIN_DIV_LEASES_LT_TOTAL" hidden="1">"c5525"</definedName>
    <definedName name="IQ_FIN_DIV_NOTES_PAY_TOTAL" hidden="1">"c5522"</definedName>
    <definedName name="IQ_FIXED_INVEST_APR_FC_UNUSED_UNUSED_UNUSED" hidden="1">"c8410"</definedName>
    <definedName name="IQ_FIXED_INVEST_APR_UNUSED_UNUSED_UNUSED" hidden="1">"c7530"</definedName>
    <definedName name="IQ_FIXED_INVEST_FC_UNUSED_UNUSED_UNUSED" hidden="1">"c7750"</definedName>
    <definedName name="IQ_FIXED_INVEST_POP_FC_UNUSED_UNUSED_UNUSED" hidden="1">"c7970"</definedName>
    <definedName name="IQ_FIXED_INVEST_POP_UNUSED_UNUSED_UNUSED" hidden="1">"c7090"</definedName>
    <definedName name="IQ_FIXED_INVEST_REAL_APR_FC_UNUSED_UNUSED_UNUSED" hidden="1">"c8518"</definedName>
    <definedName name="IQ_FIXED_INVEST_REAL_APR_UNUSED_UNUSED_UNUSED" hidden="1">"c7638"</definedName>
    <definedName name="IQ_FIXED_INVEST_REAL_FC_UNUSED_UNUSED_UNUSED" hidden="1">"c7858"</definedName>
    <definedName name="IQ_FIXED_INVEST_REAL_POP_FC_UNUSED_UNUSED_UNUSED" hidden="1">"c8078"</definedName>
    <definedName name="IQ_FIXED_INVEST_REAL_POP_UNUSED_UNUSED_UNUSED" hidden="1">"c7198"</definedName>
    <definedName name="IQ_FIXED_INVEST_REAL_UNUSED_UNUSED_UNUSED" hidden="1">"c6978"</definedName>
    <definedName name="IQ_FIXED_INVEST_REAL_YOY_FC_UNUSED_UNUSED_UNUSED" hidden="1">"c8298"</definedName>
    <definedName name="IQ_FIXED_INVEST_REAL_YOY_UNUSED_UNUSED_UNUSED" hidden="1">"c7418"</definedName>
    <definedName name="IQ_FIXED_INVEST_UNUSED_UNUSED_UNUSED" hidden="1">"c6870"</definedName>
    <definedName name="IQ_FIXED_INVEST_YOY_FC_UNUSED_UNUSED_UNUSED" hidden="1">"c8190"</definedName>
    <definedName name="IQ_FIXED_INVEST_YOY_UNUSED_UNUSED_UNUSED" hidden="1">"c7310"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W_AMORT_BR" hidden="1">"c532"</definedName>
    <definedName name="IQ_GW_INTAN_AMORT_BR" hidden="1">"c1470"</definedName>
    <definedName name="IQ_GW_INTAN_AMORT_CF_BR" hidden="1">"c1473"</definedName>
    <definedName name="IQ_HOUSING_COMPLETIONS_SINGLE_FAM_APR_FC_UNUSED_UNUSED_UNUSED" hidden="1">"c8422"</definedName>
    <definedName name="IQ_HOUSING_COMPLETIONS_SINGLE_FAM_APR_UNUSED_UNUSED_UNUSED" hidden="1">"c7542"</definedName>
    <definedName name="IQ_HOUSING_COMPLETIONS_SINGLE_FAM_FC_UNUSED_UNUSED_UNUSED" hidden="1">"c7762"</definedName>
    <definedName name="IQ_HOUSING_COMPLETIONS_SINGLE_FAM_POP_FC_UNUSED_UNUSED_UNUSED" hidden="1">"c7982"</definedName>
    <definedName name="IQ_HOUSING_COMPLETIONS_SINGLE_FAM_POP_UNUSED_UNUSED_UNUSED" hidden="1">"c7102"</definedName>
    <definedName name="IQ_HOUSING_COMPLETIONS_SINGLE_FAM_UNUSED_UNUSED_UNUSED" hidden="1">"c6882"</definedName>
    <definedName name="IQ_HOUSING_COMPLETIONS_SINGLE_FAM_YOY_FC_UNUSED_UNUSED_UNUSED" hidden="1">"c8202"</definedName>
    <definedName name="IQ_HOUSING_COMPLETIONS_SINGLE_FAM_YOY_UNUSED_UNUSED_UNUSED" hidden="1">"c7322"</definedName>
    <definedName name="IQ_IMPORTS_GOODS_REAL_SAAR_APR_FC_UNUSED_UNUSED_UNUSED" hidden="1">"c8523"</definedName>
    <definedName name="IQ_IMPORTS_GOODS_REAL_SAAR_APR_UNUSED_UNUSED_UNUSED" hidden="1">"c7643"</definedName>
    <definedName name="IQ_IMPORTS_GOODS_REAL_SAAR_FC_UNUSED_UNUSED_UNUSED" hidden="1">"c7863"</definedName>
    <definedName name="IQ_IMPORTS_GOODS_REAL_SAAR_POP_FC_UNUSED_UNUSED_UNUSED" hidden="1">"c8083"</definedName>
    <definedName name="IQ_IMPORTS_GOODS_REAL_SAAR_POP_UNUSED_UNUSED_UNUSED" hidden="1">"c7203"</definedName>
    <definedName name="IQ_IMPORTS_GOODS_REAL_SAAR_UNUSED_UNUSED_UNUSED" hidden="1">"c6983"</definedName>
    <definedName name="IQ_IMPORTS_GOODS_REAL_SAAR_YOY_FC_UNUSED_UNUSED_UNUSED" hidden="1">"c8303"</definedName>
    <definedName name="IQ_IMPORTS_GOODS_REAL_SAAR_YOY_UNUSED_UNUSED_UNUSED" hidden="1">"c7423"</definedName>
    <definedName name="IQ_IMPORTS_GOODS_SERVICES_APR_FC_UNUSED_UNUSED_UNUSED" hidden="1">"c8429"</definedName>
    <definedName name="IQ_IMPORTS_GOODS_SERVICES_APR_UNUSED_UNUSED_UNUSED" hidden="1">"c7549"</definedName>
    <definedName name="IQ_IMPORTS_GOODS_SERVICES_FC_UNUSED_UNUSED_UNUSED" hidden="1">"c7769"</definedName>
    <definedName name="IQ_IMPORTS_GOODS_SERVICES_POP_FC_UNUSED_UNUSED_UNUSED" hidden="1">"c7989"</definedName>
    <definedName name="IQ_IMPORTS_GOODS_SERVICES_POP_UNUSED_UNUSED_UNUSED" hidden="1">"c7109"</definedName>
    <definedName name="IQ_IMPORTS_GOODS_SERVICES_REAL_SAAR_APR_FC_UNUSED_UNUSED_UNUSED" hidden="1">"c8524"</definedName>
    <definedName name="IQ_IMPORTS_GOODS_SERVICES_REAL_SAAR_APR_UNUSED_UNUSED_UNUSED" hidden="1">"c7644"</definedName>
    <definedName name="IQ_IMPORTS_GOODS_SERVICES_REAL_SAAR_FC_UNUSED_UNUSED_UNUSED" hidden="1">"c7864"</definedName>
    <definedName name="IQ_IMPORTS_GOODS_SERVICES_REAL_SAAR_POP_FC_UNUSED_UNUSED_UNUSED" hidden="1">"c8084"</definedName>
    <definedName name="IQ_IMPORTS_GOODS_SERVICES_REAL_SAAR_POP_UNUSED_UNUSED_UNUSED" hidden="1">"c7204"</definedName>
    <definedName name="IQ_IMPORTS_GOODS_SERVICES_REAL_SAAR_UNUSED_UNUSED_UNUSED" hidden="1">"c6984"</definedName>
    <definedName name="IQ_IMPORTS_GOODS_SERVICES_REAL_SAAR_YOY_FC_UNUSED_UNUSED_UNUSED" hidden="1">"c8304"</definedName>
    <definedName name="IQ_IMPORTS_GOODS_SERVICES_REAL_SAAR_YOY_UNUSED_UNUSED_UNUSED" hidden="1">"c7424"</definedName>
    <definedName name="IQ_IMPORTS_GOODS_SERVICES_UNUSED_UNUSED_UNUSED" hidden="1">"c6889"</definedName>
    <definedName name="IQ_IMPORTS_GOODS_SERVICES_YOY_FC_UNUSED_UNUSED_UNUSED" hidden="1">"c8209"</definedName>
    <definedName name="IQ_IMPORTS_GOODS_SERVICES_YOY_UNUSED_UNUSED_UNUSED" hidden="1">"c7329"</definedName>
    <definedName name="IQ_INC_EQUITY_BR" hidden="1">"c550"</definedName>
    <definedName name="IQ_INS_SETTLE_BR" hidden="1">"c572"</definedName>
    <definedName name="IQ_INT_EXP_BR" hidden="1">"c586"</definedName>
    <definedName name="IQ_INT_INC_BR" hidden="1">"c593"</definedName>
    <definedName name="IQ_INVEST_LOANS_CF_BR" hidden="1">"c630"</definedName>
    <definedName name="IQ_INVEST_SECURITY_CF_BR" hidden="1">"c639"</definedName>
    <definedName name="IQ_ISM_SERVICES_APR_FC_UNUSED_UNUSED_UNUSED" hidden="1">"c8443"</definedName>
    <definedName name="IQ_ISM_SERVICES_APR_UNUSED_UNUSED_UNUSED" hidden="1">"c7563"</definedName>
    <definedName name="IQ_ISM_SERVICES_FC_UNUSED_UNUSED_UNUSED" hidden="1">"c7783"</definedName>
    <definedName name="IQ_ISM_SERVICES_POP_FC_UNUSED_UNUSED_UNUSED" hidden="1">"c8003"</definedName>
    <definedName name="IQ_ISM_SERVICES_POP_UNUSED_UNUSED_UNUSED" hidden="1">"c7123"</definedName>
    <definedName name="IQ_ISM_SERVICES_UNUSED_UNUSED_UNUSED" hidden="1">"c6903"</definedName>
    <definedName name="IQ_ISM_SERVICES_YOY_FC_UNUSED_UNUSED_UNUSED" hidden="1">"c8223"</definedName>
    <definedName name="IQ_ISM_SERVICES_YOY_UNUSED_UNUSED_UNUSED" hidden="1">"c7343"</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INT_CAPEX_ACT_OR_EST" hidden="1">"c4458"</definedName>
    <definedName name="IQ_MAINT_CAPEX_EST" hidden="1">"c4457"</definedName>
    <definedName name="IQ_MAINT_CAPEX_HIGH_EST" hidden="1">"c4460"</definedName>
    <definedName name="IQ_MAINT_CAPEX_LOW_EST" hidden="1">"c4461"</definedName>
    <definedName name="IQ_MAINT_CAPEX_MEDIAN_EST" hidden="1">"c4462"</definedName>
    <definedName name="IQ_MAINT_CAPEX_NUM_EST" hidden="1">"c4463"</definedName>
    <definedName name="IQ_MAINT_CAPEX_STDDEV_EST" hidden="1">"c4464"</definedName>
    <definedName name="IQ_MEDIAN_NEW_HOME_SALES_APR_FC_UNUSED_UNUSED_UNUSED" hidden="1">"c8460"</definedName>
    <definedName name="IQ_MEDIAN_NEW_HOME_SALES_APR_UNUSED_UNUSED_UNUSED" hidden="1">"c7580"</definedName>
    <definedName name="IQ_MEDIAN_NEW_HOME_SALES_FC_UNUSED_UNUSED_UNUSED" hidden="1">"c7800"</definedName>
    <definedName name="IQ_MEDIAN_NEW_HOME_SALES_POP_FC_UNUSED_UNUSED_UNUSED" hidden="1">"c8020"</definedName>
    <definedName name="IQ_MEDIAN_NEW_HOME_SALES_POP_UNUSED_UNUSED_UNUSED" hidden="1">"c7140"</definedName>
    <definedName name="IQ_MEDIAN_NEW_HOME_SALES_UNUSED_UNUSED_UNUSED" hidden="1">"c6920"</definedName>
    <definedName name="IQ_MEDIAN_NEW_HOME_SALES_YOY_FC_UNUSED_UNUSED_UNUSED" hidden="1">"c8240"</definedName>
    <definedName name="IQ_MEDIAN_NEW_HOME_SALES_YOY_UNUSED_UNUSED_UNUSED" hidden="1">"c7360"</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"12/25/2015 08:00:11"</definedName>
    <definedName name="IQ_NAV_ACT_OR_EST" hidden="1">"c2225"</definedName>
    <definedName name="IQ_NET_DEBT_ISSUED_BR" hidden="1">"c753"</definedName>
    <definedName name="IQ_NET_INT_INC_BR" hidden="1">"c765"</definedName>
    <definedName name="IQ_NONRES_FIXED_INVEST_PRIV_APR_FC_UNUSED_UNUSED_UNUSED" hidden="1">"c8468"</definedName>
    <definedName name="IQ_NONRES_FIXED_INVEST_PRIV_APR_UNUSED_UNUSED_UNUSED" hidden="1">"c7588"</definedName>
    <definedName name="IQ_NONRES_FIXED_INVEST_PRIV_FC_UNUSED_UNUSED_UNUSED" hidden="1">"c7808"</definedName>
    <definedName name="IQ_NONRES_FIXED_INVEST_PRIV_POP_FC_UNUSED_UNUSED_UNUSED" hidden="1">"c8028"</definedName>
    <definedName name="IQ_NONRES_FIXED_INVEST_PRIV_POP_UNUSED_UNUSED_UNUSED" hidden="1">"c7148"</definedName>
    <definedName name="IQ_NONRES_FIXED_INVEST_PRIV_UNUSED_UNUSED_UNUSED" hidden="1">"c6928"</definedName>
    <definedName name="IQ_NONRES_FIXED_INVEST_PRIV_YOY_FC_UNUSED_UNUSED_UNUSED" hidden="1">"c8248"</definedName>
    <definedName name="IQ_NONRES_FIXED_INVEST_PRIV_YOY_UNUSED_UNUSED_UNUSED" hidden="1">"c7368"</definedName>
    <definedName name="IQ_NTM" hidden="1">6000</definedName>
    <definedName name="IQ_OG_TOTAL_OIL_PRODUCTON" hidden="1">"c2059"</definedName>
    <definedName name="IQ_OPENED55" hidden="1">1</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ERCENT_CHANGE_EST_FFO_12MONTHS" hidden="1">"c1828"</definedName>
    <definedName name="IQ_PERCENT_CHANGE_EST_FFO_12MONTHS_REUT" hidden="1">"c3938"</definedName>
    <definedName name="IQ_PERCENT_CHANGE_EST_FFO_18MONTHS" hidden="1">"c1829"</definedName>
    <definedName name="IQ_PERCENT_CHANGE_EST_FFO_18MONTHS_REUT" hidden="1">"c3939"</definedName>
    <definedName name="IQ_PERCENT_CHANGE_EST_FFO_3MONTHS" hidden="1">"c1825"</definedName>
    <definedName name="IQ_PERCENT_CHANGE_EST_FFO_3MONTHS_REUT" hidden="1">"c3935"</definedName>
    <definedName name="IQ_PERCENT_CHANGE_EST_FFO_6MONTHS" hidden="1">"c1826"</definedName>
    <definedName name="IQ_PERCENT_CHANGE_EST_FFO_6MONTHS_REUT" hidden="1">"c3936"</definedName>
    <definedName name="IQ_PERCENT_CHANGE_EST_FFO_9MONTHS" hidden="1">"c1827"</definedName>
    <definedName name="IQ_PERCENT_CHANGE_EST_FFO_9MONTHS_REUT" hidden="1">"c3937"</definedName>
    <definedName name="IQ_PERCENT_CHANGE_EST_FFO_DAY" hidden="1">"c1822"</definedName>
    <definedName name="IQ_PERCENT_CHANGE_EST_FFO_DAY_REUT" hidden="1">"c3933"</definedName>
    <definedName name="IQ_PERCENT_CHANGE_EST_FFO_MONTH" hidden="1">"c1824"</definedName>
    <definedName name="IQ_PERCENT_CHANGE_EST_FFO_MONTH_REUT" hidden="1">"c3934"</definedName>
    <definedName name="IQ_PERCENT_CHANGE_EST_FFO_WEEK" hidden="1">"c1823"</definedName>
    <definedName name="IQ_PERCENT_CHANGE_EST_FFO_WEEK_REUT" hidden="1">"c3964"</definedName>
    <definedName name="IQ_PREF_ISSUED_BR" hidden="1">"c1047"</definedName>
    <definedName name="IQ_PREF_OTHER_BR" hidden="1">"c1055"</definedName>
    <definedName name="IQ_PREF_REP_BR" hidden="1">"c1062"</definedName>
    <definedName name="IQ_PRIVATE_CONST_TOTAL_APR_FC_UNUSED_UNUSED_UNUSED" hidden="1">"c8559"</definedName>
    <definedName name="IQ_PRIVATE_CONST_TOTAL_APR_UNUSED_UNUSED_UNUSED" hidden="1">"c7679"</definedName>
    <definedName name="IQ_PRIVATE_CONST_TOTAL_FC_UNUSED_UNUSED_UNUSED" hidden="1">"c7899"</definedName>
    <definedName name="IQ_PRIVATE_CONST_TOTAL_POP_FC_UNUSED_UNUSED_UNUSED" hidden="1">"c8119"</definedName>
    <definedName name="IQ_PRIVATE_CONST_TOTAL_POP_UNUSED_UNUSED_UNUSED" hidden="1">"c7239"</definedName>
    <definedName name="IQ_PRIVATE_CONST_TOTAL_UNUSED_UNUSED_UNUSED" hidden="1">"c7019"</definedName>
    <definedName name="IQ_PRIVATE_CONST_TOTAL_YOY_FC_UNUSED_UNUSED_UNUSED" hidden="1">"c8339"</definedName>
    <definedName name="IQ_PRIVATE_CONST_TOTAL_YOY_UNUSED_UNUSED_UNUSED" hidden="1">"c7459"</definedName>
    <definedName name="IQ_PRIVATE_RES_CONST_REAL_APR_FC_UNUSED_UNUSED_UNUSED" hidden="1">"c8535"</definedName>
    <definedName name="IQ_PRIVATE_RES_CONST_REAL_APR_UNUSED_UNUSED_UNUSED" hidden="1">"c7655"</definedName>
    <definedName name="IQ_PRIVATE_RES_CONST_REAL_FC_UNUSED_UNUSED_UNUSED" hidden="1">"c7875"</definedName>
    <definedName name="IQ_PRIVATE_RES_CONST_REAL_POP_FC_UNUSED_UNUSED_UNUSED" hidden="1">"c8095"</definedName>
    <definedName name="IQ_PRIVATE_RES_CONST_REAL_POP_UNUSED_UNUSED_UNUSED" hidden="1">"c7215"</definedName>
    <definedName name="IQ_PRIVATE_RES_CONST_REAL_UNUSED_UNUSED_UNUSED" hidden="1">"c6995"</definedName>
    <definedName name="IQ_PRIVATE_RES_CONST_REAL_YOY_FC_UNUSED_UNUSED_UNUSED" hidden="1">"c8315"</definedName>
    <definedName name="IQ_PRIVATE_RES_CONST_REAL_YOY_UNUSED_UNUSED_UNUSED" hidden="1">"c7435"</definedName>
    <definedName name="IQ_PURCHASES_EQUIP_NONRES_SAAR_APR_FC_UNUSED_UNUSED_UNUSED" hidden="1">"c8491"</definedName>
    <definedName name="IQ_PURCHASES_EQUIP_NONRES_SAAR_APR_UNUSED_UNUSED_UNUSED" hidden="1">"c7611"</definedName>
    <definedName name="IQ_PURCHASES_EQUIP_NONRES_SAAR_FC_UNUSED_UNUSED_UNUSED" hidden="1">"c7831"</definedName>
    <definedName name="IQ_PURCHASES_EQUIP_NONRES_SAAR_POP_FC_UNUSED_UNUSED_UNUSED" hidden="1">"c8051"</definedName>
    <definedName name="IQ_PURCHASES_EQUIP_NONRES_SAAR_POP_UNUSED_UNUSED_UNUSED" hidden="1">"c7171"</definedName>
    <definedName name="IQ_PURCHASES_EQUIP_NONRES_SAAR_UNUSED_UNUSED_UNUSED" hidden="1">"c6951"</definedName>
    <definedName name="IQ_PURCHASES_EQUIP_NONRES_SAAR_YOY_FC_UNUSED_UNUSED_UNUSED" hidden="1">"c8271"</definedName>
    <definedName name="IQ_PURCHASES_EQUIP_NONRES_SAAR_YOY_UNUSED_UNUSED_UNUSED" hidden="1">"c7391"</definedName>
    <definedName name="IQ_QTD" hidden="1">750000</definedName>
    <definedName name="IQ_RES_CONST_REAL_APR_FC_UNUSED_UNUSED_UNUSED" hidden="1">"c8536"</definedName>
    <definedName name="IQ_RES_CONST_REAL_APR_UNUSED_UNUSED_UNUSED" hidden="1">"c7656"</definedName>
    <definedName name="IQ_RES_CONST_REAL_FC_UNUSED_UNUSED_UNUSED" hidden="1">"c7876"</definedName>
    <definedName name="IQ_RES_CONST_REAL_POP_FC_UNUSED_UNUSED_UNUSED" hidden="1">"c8096"</definedName>
    <definedName name="IQ_RES_CONST_REAL_POP_UNUSED_UNUSED_UNUSED" hidden="1">"c7216"</definedName>
    <definedName name="IQ_RES_CONST_REAL_SAAR_APR_FC_UNUSED_UNUSED_UNUSED" hidden="1">"c8537"</definedName>
    <definedName name="IQ_RES_CONST_REAL_SAAR_APR_UNUSED_UNUSED_UNUSED" hidden="1">"c7657"</definedName>
    <definedName name="IQ_RES_CONST_REAL_SAAR_FC_UNUSED_UNUSED_UNUSED" hidden="1">"c7877"</definedName>
    <definedName name="IQ_RES_CONST_REAL_SAAR_POP_FC_UNUSED_UNUSED_UNUSED" hidden="1">"c8097"</definedName>
    <definedName name="IQ_RES_CONST_REAL_SAAR_POP_UNUSED_UNUSED_UNUSED" hidden="1">"c7217"</definedName>
    <definedName name="IQ_RES_CONST_REAL_SAAR_UNUSED_UNUSED_UNUSED" hidden="1">"c6997"</definedName>
    <definedName name="IQ_RES_CONST_REAL_SAAR_YOY_FC_UNUSED_UNUSED_UNUSED" hidden="1">"c8317"</definedName>
    <definedName name="IQ_RES_CONST_REAL_SAAR_YOY_UNUSED_UNUSED_UNUSED" hidden="1">"c7437"</definedName>
    <definedName name="IQ_RES_CONST_REAL_UNUSED_UNUSED_UNUSED" hidden="1">"c6996"</definedName>
    <definedName name="IQ_RES_CONST_REAL_YOY_FC_UNUSED_UNUSED_UNUSED" hidden="1">"c8316"</definedName>
    <definedName name="IQ_RES_CONST_REAL_YOY_UNUSED_UNUSED_UNUSED" hidden="1">"c7436"</definedName>
    <definedName name="IQ_RES_CONST_SAAR_APR_FC_UNUSED_UNUSED_UNUSED" hidden="1">"c8540"</definedName>
    <definedName name="IQ_RES_CONST_SAAR_APR_UNUSED_UNUSED_UNUSED" hidden="1">"c7660"</definedName>
    <definedName name="IQ_RES_CONST_SAAR_FC_UNUSED_UNUSED_UNUSED" hidden="1">"c7880"</definedName>
    <definedName name="IQ_RES_CONST_SAAR_POP_FC_UNUSED_UNUSED_UNUSED" hidden="1">"c8100"</definedName>
    <definedName name="IQ_RES_CONST_SAAR_POP_UNUSED_UNUSED_UNUSED" hidden="1">"c7220"</definedName>
    <definedName name="IQ_RES_CONST_SAAR_UNUSED_UNUSED_UNUSED" hidden="1">"c7000"</definedName>
    <definedName name="IQ_RES_CONST_SAAR_YOY_FC_UNUSED_UNUSED_UNUSED" hidden="1">"c8320"</definedName>
    <definedName name="IQ_RES_CONST_SAAR_YOY_UNUSED_UNUSED_UNUSED" hidden="1">"c7440"</definedName>
    <definedName name="IQ_RESIDENTIAL_LOANS" hidden="1">"c1102"</definedName>
    <definedName name="IQ_RESTRUCTURE_BR" hidden="1">"c1106"</definedName>
    <definedName name="IQ_RETURN_ASSETS_BROK" hidden="1">"c1115"</definedName>
    <definedName name="IQ_RETURN_EQUITY_BROK" hidden="1">"c1120"</definedName>
    <definedName name="IQ_SALE_INTAN_CF_BR" hidden="1">"c1133"</definedName>
    <definedName name="IQ_SALE_PPE_CF_BR" hidden="1">"c1139"</definedName>
    <definedName name="IQ_SALE_REAL_ESTATE_CF_BR" hidden="1">"c1145"</definedName>
    <definedName name="IQ_SHAREOUTSTANDING" hidden="1">"c1347"</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PENSION_OBLIGATION" hidden="1">"c1292"</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QB_BOOKMARK_COUNT" hidden="1">1</definedName>
    <definedName name="IQRSheet1H12" hidden="1">[79]Sheet1!$I$12:$M$12</definedName>
    <definedName name="IQRSheet1H13" hidden="1">[79]Sheet1!$I$13</definedName>
    <definedName name="IQRSheet1H14" hidden="1">[79]Sheet1!$I$14</definedName>
    <definedName name="IQRSheet1H15" hidden="1">[79]Sheet1!$I$15</definedName>
    <definedName name="IQRSheet1H16" hidden="1">[79]Sheet1!$I$16</definedName>
    <definedName name="IQRSheet1H17" hidden="1">[79]Sheet1!$I$17</definedName>
    <definedName name="IQRSheet1H18" hidden="1">[79]Sheet1!$I$18:$K$18</definedName>
    <definedName name="IQRSheet1H19" hidden="1">[79]Sheet1!$I$19</definedName>
    <definedName name="IQRSheet1H20" hidden="1">[79]Sheet1!$I$20:$J$20</definedName>
    <definedName name="IQRSheet1H21" hidden="1">[79]Sheet1!$I$21</definedName>
    <definedName name="IQRSheet1H22" hidden="1">[79]Sheet1!$I$22</definedName>
    <definedName name="IQRSheet1H23" hidden="1">[79]Sheet1!$I$23</definedName>
    <definedName name="IQRSheet1H24" hidden="1">[79]Sheet1!$I$24</definedName>
    <definedName name="IQRSheet1H25" hidden="1">[79]Sheet1!$I$25</definedName>
    <definedName name="IQRSheet1H26" hidden="1">[79]Sheet1!$I$26:$J$26</definedName>
    <definedName name="IQRSheet1H27" hidden="1">[79]Sheet1!$I$27:$K$27</definedName>
    <definedName name="IQRSheet1H28" hidden="1">[79]Sheet1!$I$28</definedName>
    <definedName name="IQRSheet1H29" hidden="1">[79]Sheet1!$I$29</definedName>
    <definedName name="IQRSheet1H30" hidden="1">[79]Sheet1!$I$30:$J$30</definedName>
    <definedName name="IQRSheet1H31" hidden="1">[79]Sheet1!$I$31</definedName>
    <definedName name="IQRSheet1H32" hidden="1">[79]Sheet1!$I$32</definedName>
    <definedName name="IQRSheet1N12" hidden="1">[79]Sheet1!$O$12:$S$12</definedName>
    <definedName name="IQRSheet1N13" hidden="1">[79]Sheet1!$O$13</definedName>
    <definedName name="IQRSheet1N14" hidden="1">[79]Sheet1!$O$14</definedName>
    <definedName name="IQRSheet1N15" hidden="1">[79]Sheet1!$O$15</definedName>
    <definedName name="IQRSheet1N16" hidden="1">[79]Sheet1!$O$16</definedName>
    <definedName name="IQRSheet1N17" hidden="1">[79]Sheet1!$O$17</definedName>
    <definedName name="IQRSheet1N18" hidden="1">[79]Sheet1!$O$18:$Q$18</definedName>
    <definedName name="IQRSheet1N19" hidden="1">[79]Sheet1!$O$19</definedName>
    <definedName name="IQRSheet1N20" hidden="1">[79]Sheet1!$O$20:$P$20</definedName>
    <definedName name="IQRSheet1N21" hidden="1">[79]Sheet1!$O$21</definedName>
    <definedName name="IQRSheet1N22" hidden="1">[79]Sheet1!$O$22</definedName>
    <definedName name="IQRSheet1N23" hidden="1">[79]Sheet1!$O$23</definedName>
    <definedName name="IQRSheet1N24" hidden="1">[79]Sheet1!$O$24</definedName>
    <definedName name="IQRSheet1N25" hidden="1">[79]Sheet1!$O$25</definedName>
    <definedName name="IQRSheet1N26" hidden="1">[79]Sheet1!$O$26:$P$26</definedName>
    <definedName name="IQRSheet1N27" hidden="1">[79]Sheet1!$O$27:$Q$27</definedName>
    <definedName name="IQRSheet1N28" hidden="1">[79]Sheet1!$O$28</definedName>
    <definedName name="IQRSheet1N29" hidden="1">[79]Sheet1!$O$29</definedName>
    <definedName name="IQRSheet1N30" hidden="1">[79]Sheet1!$O$30:$P$30</definedName>
    <definedName name="IQRSheet1N31" hidden="1">[79]Sheet1!$O$31</definedName>
    <definedName name="IQRSheet1N32" hidden="1">[79]Sheet1!$O$32</definedName>
    <definedName name="i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ena" localSheetId="1" hidden="1">{#N/A,#N/A,FALSE,"МТВ"}</definedName>
    <definedName name="irena" hidden="1">{#N/A,#N/A,FALSE,"МТВ"}</definedName>
    <definedName name="irenali" localSheetId="1" hidden="1">{#N/A,#N/A,FALSE,"МТВ"}</definedName>
    <definedName name="irenali" hidden="1">{#N/A,#N/A,FALSE,"МТВ"}</definedName>
    <definedName name="Irin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in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item">[80]Статьи!$A$3:$B$55</definedName>
    <definedName name="itemm">[81]Статьи!$A$3:$B$42</definedName>
    <definedName name="iu">'[23]GAAP TB 30.08.01  detail p&amp;l'!#REF!</definedName>
    <definedName name="iuiouity"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uiouity"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iy" localSheetId="1" hidden="1">{#N/A,#N/A,FALSE,"МТВ"}</definedName>
    <definedName name="iy" hidden="1">{#N/A,#N/A,FALSE,"МТВ"}</definedName>
    <definedName name="j" hidden="1">'[1]Prelim Cost'!$B$33:$L$33</definedName>
    <definedName name="jaja" localSheetId="1" hidden="1">{"1"}</definedName>
    <definedName name="jaja" hidden="1">{"1"}</definedName>
    <definedName name="jaja4" localSheetId="1" hidden="1">{"11"}</definedName>
    <definedName name="jaja4" hidden="1">{"11"}</definedName>
    <definedName name="Jan" localSheetId="1" hidden="1">{#N/A,#N/A,FALSE,"Aging Summary";#N/A,#N/A,FALSE,"Ratio Analysis";#N/A,#N/A,FALSE,"Test 120 Day Accts";#N/A,#N/A,FALSE,"Tickmarks"}</definedName>
    <definedName name="Jan" hidden="1">{#N/A,#N/A,FALSE,"Aging Summary";#N/A,#N/A,FALSE,"Ratio Analysis";#N/A,#N/A,FALSE,"Test 120 Day Accts";#N/A,#N/A,FALSE,"Tickmarks"}</definedName>
    <definedName name="jeine" localSheetId="1" hidden="1">{"Tages_D",#N/A,FALSE,"Tagesbericht";"Tages_PL",#N/A,FALSE,"Tagesbericht"}</definedName>
    <definedName name="jeine" hidden="1">{"Tages_D",#N/A,FALSE,"Tagesbericht";"Tages_PL",#N/A,FALSE,"Tagesbericht"}</definedName>
    <definedName name="jfldsjlf" localSheetId="1" hidden="1">{#N/A,#N/A,FALSE,"Сентябрь";#N/A,#N/A,FALSE,"Пояснительная сентябре 99"}</definedName>
    <definedName name="jfldsjlf" hidden="1">{#N/A,#N/A,FALSE,"Сентябрь";#N/A,#N/A,FALSE,"Пояснительная сентябре 99"}</definedName>
    <definedName name="jh" hidden="1">'[1]Prelim Cost'!$B$36:$L$36</definedName>
    <definedName name="jhgujfguk" localSheetId="1" hidden="1">Main.SAPF4Help()</definedName>
    <definedName name="jhgujfguk" hidden="1">Main.SAPF4Help()</definedName>
    <definedName name="jhh" localSheetId="1" hidden="1">{#N/A,#N/A,TRUE,"План продаж";#N/A,#N/A,TRUE,"Склад гот.прод";#N/A,#N/A,TRUE,"План отгрузки"}</definedName>
    <definedName name="jhh" hidden="1">{#N/A,#N/A,TRUE,"План продаж";#N/A,#N/A,TRUE,"Склад гот.прод";#N/A,#N/A,TRUE,"План отгрузки"}</definedName>
    <definedName name="jhkgk" localSheetId="1" hidden="1">{#N/A,#N/A,FALSE,"Сентябрь";#N/A,#N/A,FALSE,"Пояснительная сентябре 99"}</definedName>
    <definedName name="jhkgk" hidden="1">{#N/A,#N/A,FALSE,"Сентябрь";#N/A,#N/A,FALSE,"Пояснительная сентябре 99"}</definedName>
    <definedName name="jjjjg"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g"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jjjj" localSheetId="1" hidden="1">{"fleisch",#N/A,FALSE,"WG HK";"food",#N/A,FALSE,"WG HK";"hartwaren",#N/A,FALSE,"WG HK";"weichwaren",#N/A,FALSE,"WG HK"}</definedName>
    <definedName name="jjjjj" hidden="1">{"fleisch",#N/A,FALSE,"WG HK";"food",#N/A,FALSE,"WG HK";"hartwaren",#N/A,FALSE,"WG HK";"weichwaren",#N/A,FALSE,"WG HK"}</definedName>
    <definedName name="jjjklll" localSheetId="1" hidden="1">{"fleisch",#N/A,FALSE,"WG HK";"food",#N/A,FALSE,"WG HK";"hartwaren",#N/A,FALSE,"WG HK";"weichwaren",#N/A,FALSE,"WG HK"}</definedName>
    <definedName name="jjjklll" hidden="1">{"fleisch",#N/A,FALSE,"WG HK";"food",#N/A,FALSE,"WG HK";"hartwaren",#N/A,FALSE,"WG HK";"weichwaren",#N/A,FALSE,"WG HK"}</definedName>
    <definedName name="jk" localSheetId="1" hidden="1">{#N/A,#N/A,TRUE,"Лист2"}</definedName>
    <definedName name="jk" hidden="1">{#N/A,#N/A,TRUE,"Лист2"}</definedName>
    <definedName name="jkhkjujk" localSheetId="1" hidden="1">{"'Sheet1'!$A$1:$G$96","'Sheet1'!$A$1:$H$96"}</definedName>
    <definedName name="jkhkjujk" hidden="1">{"'Sheet1'!$A$1:$G$96","'Sheet1'!$A$1:$H$96"}</definedName>
    <definedName name="jkhlkhg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hlkhg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kj" localSheetId="1" hidden="1">{#N/A,#N/A,FALSE,"Сентябрь";#N/A,#N/A,FALSE,"Пояснительная сентябре 99"}</definedName>
    <definedName name="jkj" hidden="1">{#N/A,#N/A,FALSE,"Сентябрь";#N/A,#N/A,FALSE,"Пояснительная сентябре 99"}</definedName>
    <definedName name="jkjl" hidden="1">'[1]Prelim Cost'!$B$33:$L$33</definedName>
    <definedName name="jkkkkkkk\" localSheetId="1" hidden="1">{"'Sheet1'!$A$1:$G$96","'Sheet1'!$A$1:$H$96"}</definedName>
    <definedName name="jkkkkkkk\" hidden="1">{"'Sheet1'!$A$1:$G$96","'Sheet1'!$A$1:$H$96"}</definedName>
    <definedName name="jkljkl" hidden="1">'[1]Prelim Cost'!$B$33:$L$33</definedName>
    <definedName name="jkljlkjl" hidden="1">'[1]Prelim Cost'!$B$36:$L$36</definedName>
    <definedName name="jmhvuk" localSheetId="1" hidden="1">{#N/A,#N/A,FALSE,"Сентябрь";#N/A,#N/A,FALSE,"Пояснительная сентябре 99"}</definedName>
    <definedName name="jmhvuk" hidden="1">{#N/A,#N/A,FALSE,"Сентябрь";#N/A,#N/A,FALSE,"Пояснительная сентябре 99"}</definedName>
    <definedName name="j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Ju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junekzt">#REF!</definedName>
    <definedName name="juneusd">#REF!</definedName>
    <definedName name="junkzt">#REF!</definedName>
    <definedName name="jutyj" localSheetId="1" hidden="1">{"'Sheet1'!$A$1:$G$96","'Sheet1'!$A$1:$H$96"}</definedName>
    <definedName name="jutyj" hidden="1">{"'Sheet1'!$A$1:$G$96","'Sheet1'!$A$1:$H$96"}</definedName>
    <definedName name="jv">0.5</definedName>
    <definedName name="k">[57]!k</definedName>
    <definedName name="k.obm" localSheetId="1" hidden="1">{#N/A,#N/A,FALSE,"Oil-Based Mud"}</definedName>
    <definedName name="k.obm" hidden="1">{#N/A,#N/A,FALSE,"Oil-Based Mud"}</definedName>
    <definedName name="K2__EVCOMOPTS__" hidden="1">10</definedName>
    <definedName name="K2_WBEVMODE" hidden="1">0</definedName>
    <definedName name="kbk" localSheetId="1" hidden="1">{#N/A,#N/A,TRUE,"План продаж";#N/A,#N/A,TRUE,"Склад гот.прод";#N/A,#N/A,TRUE,"План отгрузки"}</definedName>
    <definedName name="kbk" hidden="1">{#N/A,#N/A,TRUE,"План продаж";#N/A,#N/A,TRUE,"Склад гот.прод";#N/A,#N/A,TRUE,"План отгрузки"}</definedName>
    <definedName name="kBNT" localSheetId="1" hidden="1">{"'РП (2)'!$A$5:$S$150"}</definedName>
    <definedName name="kBNT" hidden="1">{"'РП (2)'!$A$5:$S$150"}</definedName>
    <definedName name="kcnb" localSheetId="1" hidden="1">{#N/A,#N/A,FALSE,"МТВ"}</definedName>
    <definedName name="kcnb" hidden="1">{#N/A,#N/A,FALSE,"МТВ"}</definedName>
    <definedName name="kghkljg" hidden="1">'[1]Prelim Cost'!$B$31:$L$31</definedName>
    <definedName name="kh" localSheetId="1" hidden="1">{#N/A,#N/A,FALSE,"Сентябрь";#N/A,#N/A,FALSE,"Пояснительная сентябре 99"}</definedName>
    <definedName name="kh" hidden="1">{#N/A,#N/A,FALSE,"Сентябрь";#N/A,#N/A,FALSE,"Пояснительная сентябре 99"}</definedName>
    <definedName name="kikfj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ikfj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 localSheetId="1" hidden="1">{#N/A,#N/A,FALSE,"30";#N/A,#N/A,FALSE,"29";#N/A,#N/A,FALSE,"28";#N/A,#N/A,FALSE,"27";#N/A,#N/A,FALSE,"26";#N/A,#N/A,FALSE,"25";#N/A,#N/A,FALSE,"24";#N/A,#N/A,FALSE,"23";#N/A,#N/A,FALSE,"22";#N/A,#N/A,FALSE,"21";#N/A,#N/A,FALSE,"20";#N/A,#N/A,FALSE,"19";#N/A,#N/A,FALSE,"18"}</definedName>
    <definedName name="kj" hidden="1">{#N/A,#N/A,FALSE,"30";#N/A,#N/A,FALSE,"29";#N/A,#N/A,FALSE,"28";#N/A,#N/A,FALSE,"27";#N/A,#N/A,FALSE,"26";#N/A,#N/A,FALSE,"25";#N/A,#N/A,FALSE,"24";#N/A,#N/A,FALSE,"23";#N/A,#N/A,FALSE,"22";#N/A,#N/A,FALSE,"21";#N/A,#N/A,FALSE,"20";#N/A,#N/A,FALSE,"19";#N/A,#N/A,FALSE,"18"}</definedName>
    <definedName name="kjh" localSheetId="1" hidden="1">{#N/A,#N/A,FALSE,"Sheet2";#N/A,#N/A,FALSE,"Sheet3";#N/A,#N/A,FALSE,"Sheet4";#N/A,#N/A,FALSE,"Sheet5";#N/A,#N/A,FALSE,"Sheet7";#N/A,#N/A,FALSE,"Sheet8";#N/A,#N/A,FALSE,"Sheet9";#N/A,#N/A,FALSE,"Sheet10";#N/A,#N/A,FALSE,"Sheet11"}</definedName>
    <definedName name="kjh" hidden="1">{#N/A,#N/A,FALSE,"Sheet2";#N/A,#N/A,FALSE,"Sheet3";#N/A,#N/A,FALSE,"Sheet4";#N/A,#N/A,FALSE,"Sheet5";#N/A,#N/A,FALSE,"Sheet7";#N/A,#N/A,FALSE,"Sheet8";#N/A,#N/A,FALSE,"Sheet9";#N/A,#N/A,FALSE,"Sheet10";#N/A,#N/A,FALSE,"Sheet11"}</definedName>
    <definedName name="kjh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h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jj" hidden="1">'[1]Prelim Cost'!$B$31:$L$31</definedName>
    <definedName name="kjjhkjyj" localSheetId="1" hidden="1">{#N/A,#N/A,FALSE,"30";#N/A,#N/A,FALSE,"29";#N/A,#N/A,FALSE,"28";#N/A,#N/A,FALSE,"27";#N/A,#N/A,FALSE,"26";#N/A,#N/A,FALSE,"25";#N/A,#N/A,FALSE,"24";#N/A,#N/A,FALSE,"23";#N/A,#N/A,FALSE,"22";#N/A,#N/A,FALSE,"21";#N/A,#N/A,FALSE,"20";#N/A,#N/A,FALSE,"19";#N/A,#N/A,FALSE,"18"}</definedName>
    <definedName name="kjjhkjyj" hidden="1">{#N/A,#N/A,FALSE,"30";#N/A,#N/A,FALSE,"29";#N/A,#N/A,FALSE,"28";#N/A,#N/A,FALSE,"27";#N/A,#N/A,FALSE,"26";#N/A,#N/A,FALSE,"25";#N/A,#N/A,FALSE,"24";#N/A,#N/A,FALSE,"23";#N/A,#N/A,FALSE,"22";#N/A,#N/A,FALSE,"21";#N/A,#N/A,FALSE,"20";#N/A,#N/A,FALSE,"19";#N/A,#N/A,FALSE,"18"}</definedName>
    <definedName name="kjlj" hidden="1">'[1]Prelim Cost'!$B$36:$L$36</definedName>
    <definedName name="kjljkl" hidden="1">'[1]Prelim Cost'!$B$31:$L$31</definedName>
    <definedName name="kk">'[82]  2.3.2'!#REF!</definedName>
    <definedName name="kklleinene" localSheetId="1" hidden="1">{"Tages_D",#N/A,FALSE,"Tagesbericht";"Tages_PL",#N/A,FALSE,"Tagesbericht"}</definedName>
    <definedName name="kklleinene" hidden="1">{"Tages_D",#N/A,FALSE,"Tagesbericht";"Tages_PL",#N/A,FALSE,"Tagesbericht"}</definedName>
    <definedName name="kl" hidden="1">'[1]Prelim Cost'!$B$36:$L$36</definedName>
    <definedName name="klar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ar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klein1" localSheetId="1" hidden="1">{"weichwaren",#N/A,FALSE,"Liste 1";"hartwaren",#N/A,FALSE,"Liste 1";"food",#N/A,FALSE,"Liste 1";"fleisch",#N/A,FALSE,"Liste 1"}</definedName>
    <definedName name="klein1" hidden="1">{"weichwaren",#N/A,FALSE,"Liste 1";"hartwaren",#N/A,FALSE,"Liste 1";"food",#N/A,FALSE,"Liste 1";"fleisch",#N/A,FALSE,"Liste 1"}</definedName>
    <definedName name="kleine" localSheetId="1" hidden="1">{"TAG1AGMS",#N/A,FALSE,"TAG 1A"}</definedName>
    <definedName name="kleine" hidden="1">{"TAG1AGMS",#N/A,FALSE,"TAG 1A"}</definedName>
    <definedName name="kljkl"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ljkl"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KPI">'[39]Index - Summary'!#REF!</definedName>
    <definedName name="kt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ktzuk" localSheetId="1" hidden="1">{#N/A,#N/A,FALSE,"Aging Summary";#N/A,#N/A,FALSE,"Ratio Analysis";#N/A,#N/A,FALSE,"Test 120 Day Accts";#N/A,#N/A,FALSE,"Tickmarks"}</definedName>
    <definedName name="ktzuk" hidden="1">{#N/A,#N/A,FALSE,"Aging Summary";#N/A,#N/A,FALSE,"Ratio Analysis";#N/A,#N/A,FALSE,"Test 120 Day Accts";#N/A,#N/A,FALSE,"Tickmarks"}</definedName>
    <definedName name="Kumkol" localSheetId="1" hidden="1">{#N/A,#N/A,FALSE,"Сентябрь";#N/A,#N/A,FALSE,"Пояснительная сентябре 99"}</definedName>
    <definedName name="Kumkol" hidden="1">{#N/A,#N/A,FALSE,"Сентябрь";#N/A,#N/A,FALSE,"Пояснительная сентябре 99"}</definedName>
    <definedName name="KUR">#REF!</definedName>
    <definedName name="kurs" comment="курс доллара США">'[58]2014'!$D$3</definedName>
    <definedName name="KZT_BS">#REF!</definedName>
    <definedName name="KZT_cash">#REF!</definedName>
    <definedName name="KZT_IS">#REF!</definedName>
    <definedName name="KZT_non_cash_wk">#REF!</definedName>
    <definedName name="l" hidden="1">'[83]Prelim Cost'!$B$36:$L$36</definedName>
    <definedName name="L_Adjust">[84]Links!$H$1:$H$65536</definedName>
    <definedName name="L_AJE_Tot">[84]Links!$G$1:$G$65536</definedName>
    <definedName name="L_CY_Beg">[84]Links!$F$1:$F$65536</definedName>
    <definedName name="L_CY_End">[84]Links!$J$1:$J$65536</definedName>
    <definedName name="L_PY_End">[84]Links!$K$1:$K$65536</definedName>
    <definedName name="L_RJE_Tot">[84]Links!$I$1:$I$65536</definedName>
    <definedName name="lan" localSheetId="1" hidden="1">{#N/A,#N/A,TRUE,"BT M200 da 10x20"}</definedName>
    <definedName name="lan" hidden="1">{#N/A,#N/A,TRUE,"BT M200 da 10x20"}</definedName>
    <definedName name="LandTax">#REF!</definedName>
    <definedName name="LastCellCD">#REF!</definedName>
    <definedName name="leien" localSheetId="1" hidden="1">{"fleisch",#N/A,FALSE,"WG HK";"food",#N/A,FALSE,"WG HK";"hartwaren",#N/A,FALSE,"WG HK";"weichwaren",#N/A,FALSE,"WG HK"}</definedName>
    <definedName name="leien" hidden="1">{"fleisch",#N/A,FALSE,"WG HK";"food",#N/A,FALSE,"WG HK";"hartwaren",#N/A,FALSE,"WG HK";"weichwaren",#N/A,FALSE,"WG HK"}</definedName>
    <definedName name="Letter_of_Protest">#REF!</definedName>
    <definedName name="limcount" hidden="1">2</definedName>
    <definedName name="ListOffset" hidden="1">1</definedName>
    <definedName name="ljkljlkjlj" hidden="1">'[1]Prelim Cost'!$B$36:$L$36</definedName>
    <definedName name="ljljlkjlkj" hidden="1">'[1]Prelim Cost'!$B$33:$L$33</definedName>
    <definedName name="ljlkjlkjl" hidden="1">'[1]Prelim Cost'!$B$31:$L$31</definedName>
    <definedName name="lk" hidden="1">'[1]Prelim Cost'!$B$31:$L$31</definedName>
    <definedName name="LKHGFDF" localSheetId="1" hidden="1">{#N/A,#N/A,TRUE,"Y생산";#N/A,#N/A,TRUE,"Y판매";#N/A,#N/A,TRUE,"Y총물량";#N/A,#N/A,TRUE,"Y능력";#N/A,#N/A,TRUE,"YKD"}</definedName>
    <definedName name="LKHGFDF" hidden="1">{#N/A,#N/A,TRUE,"Y생산";#N/A,#N/A,TRUE,"Y판매";#N/A,#N/A,TRUE,"Y총물량";#N/A,#N/A,TRUE,"Y능력";#N/A,#N/A,TRUE,"YKD"}</definedName>
    <definedName name="lkj">[57]!lkj</definedName>
    <definedName name="lkj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kj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'[85]KAZAK RECO ST 99'!$A$1:$A$263,'[85]KAZAK RECO ST 99'!$K$1:$S$263</definedName>
    <definedName name="llll"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ll"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LLPs" localSheetId="1" hidden="1">{#N/A,#N/A,FALSE,"Sheet1"}</definedName>
    <definedName name="LLPs" hidden="1">{#N/A,#N/A,FALSE,"Sheet1"}</definedName>
    <definedName name="loan" localSheetId="1" hidden="1">{"Summary report",#N/A,FALSE,"BBH";"Details - chart",#N/A,FALSE,"BBH"}</definedName>
    <definedName name="loan" hidden="1">{"Summary report",#N/A,FALSE,"BBH";"Details - chart",#N/A,FALSE,"BBH"}</definedName>
    <definedName name="loan_1" localSheetId="1" hidden="1">{"Summary report",#N/A,FALSE,"BBH";"Details - chart",#N/A,FALSE,"BBH"}</definedName>
    <definedName name="loan_1" hidden="1">{"Summary report",#N/A,FALSE,"BBH";"Details - chart",#N/A,FALSE,"BBH"}</definedName>
    <definedName name="loan_2" localSheetId="1" hidden="1">{"Summary report",#N/A,FALSE,"BBH";"Details - chart",#N/A,FALSE,"BBH"}</definedName>
    <definedName name="loan_2" hidden="1">{"Summary report",#N/A,FALSE,"BBH";"Details - chart",#N/A,FALSE,"BBH"}</definedName>
    <definedName name="loan_3" localSheetId="1" hidden="1">{"Summary report",#N/A,FALSE,"BBH";"Details - chart",#N/A,FALSE,"BBH"}</definedName>
    <definedName name="loan_3" hidden="1">{"Summary report",#N/A,FALSE,"BBH";"Details - chart",#N/A,FALSE,"BBH"}</definedName>
    <definedName name="loan_4" localSheetId="1" hidden="1">{"Summary report",#N/A,FALSE,"BBH";"Details - chart",#N/A,FALSE,"BBH"}</definedName>
    <definedName name="loan_4" hidden="1">{"Summary report",#N/A,FALSE,"BBH";"Details - chart",#N/A,FALSE,"BBH"}</definedName>
    <definedName name="loan_5" localSheetId="1" hidden="1">{"Summary report",#N/A,FALSE,"BBH";"Details - chart",#N/A,FALSE,"BBH"}</definedName>
    <definedName name="loan_5" hidden="1">{"Summary report",#N/A,FALSE,"BBH";"Details - chart",#N/A,FALSE,"BBH"}</definedName>
    <definedName name="loans" localSheetId="1" hidden="1">{"Summary report",#N/A,FALSE,"BBH";"Details - chart",#N/A,FALSE,"BBH"}</definedName>
    <definedName name="loans" hidden="1">{"Summary report",#N/A,FALSE,"BBH";"Details - chart",#N/A,FALSE,"BBH"}</definedName>
    <definedName name="lryi"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ryi"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lvnc">'[55]yO302.1'!#REF!</definedName>
    <definedName name="m">1000</definedName>
    <definedName name="m_111">#REF!</definedName>
    <definedName name="m_2005">'[86]1NK'!$R$10:$R$1877</definedName>
    <definedName name="m_2006">'[86]1NK'!$S$10:$S$1838</definedName>
    <definedName name="m_2007">'[86]1NK'!$T$10:$T$1838</definedName>
    <definedName name="m_dep_I">#REF!</definedName>
    <definedName name="m_dep_I1">#REF!</definedName>
    <definedName name="m_dep_N">#REF!</definedName>
    <definedName name="m_f2002">#REF!</definedName>
    <definedName name="m_Key2">#REF!</definedName>
    <definedName name="m_o2003">#REF!</definedName>
    <definedName name="m_OTM2005">#REF!</definedName>
    <definedName name="m_OTM2006">#REF!</definedName>
    <definedName name="m_OTM2007">#REF!</definedName>
    <definedName name="m_OTM2008">#REF!</definedName>
    <definedName name="m_OTM2009">#REF!</definedName>
    <definedName name="m_OTM2010">#REF!</definedName>
    <definedName name="m_OTMizm">#REF!</definedName>
    <definedName name="m_OTMkod">#REF!</definedName>
    <definedName name="m_OTMnomer">#REF!</definedName>
    <definedName name="m_OTMpokaz">#REF!</definedName>
    <definedName name="m_p2003">#REF!</definedName>
    <definedName name="m_Pr_I">[87]Comp!$B$2:$B$29</definedName>
    <definedName name="m_Pr_N">[87]Comp!$C$2:$C$29</definedName>
    <definedName name="m_Predpr_I">#REF!</definedName>
    <definedName name="m_Predpr_M">#REF!</definedName>
    <definedName name="m_Predpr_N">#REF!</definedName>
    <definedName name="m_Zatrat">[88]ЦентрЗатр!$A$2:$G$71</definedName>
    <definedName name="m_Zatrat_Ed">[89]ЦентрЗатр!$E$2:$E$71</definedName>
    <definedName name="m_Zatrat_K">[89]ЦентрЗатр!$F$2:$F$71</definedName>
    <definedName name="m_Zatrat_N">[88]ЦентрЗатр!$G$2:$G$71</definedName>
    <definedName name="mara" localSheetId="1" hidden="1">{"Summary report",#N/A,FALSE,"BBH";"Details - chart",#N/A,FALSE,"BBH"}</definedName>
    <definedName name="mara" hidden="1">{"Summary report",#N/A,FALSE,"BBH";"Details - chart",#N/A,FALSE,"BBH"}</definedName>
    <definedName name="mara_1" localSheetId="1" hidden="1">{"Summary report",#N/A,FALSE,"BBH";"Details - chart",#N/A,FALSE,"BBH"}</definedName>
    <definedName name="mara_1" hidden="1">{"Summary report",#N/A,FALSE,"BBH";"Details - chart",#N/A,FALSE,"BBH"}</definedName>
    <definedName name="mas_1">#REF!</definedName>
    <definedName name="mas_2">#REF!</definedName>
    <definedName name="mas_2_new">#REF!</definedName>
    <definedName name="mas_3">#REF!</definedName>
    <definedName name="mas_4">#REF!</definedName>
    <definedName name="mas_new">#REF!</definedName>
    <definedName name="mas_old">#REF!</definedName>
    <definedName name="mas_spisok">#REF!</definedName>
    <definedName name="Materiality">[38]Sheet1!$D$32:$D$52</definedName>
    <definedName name="mauusdz">#REF!</definedName>
    <definedName name="maykzt">#REF!</definedName>
    <definedName name="maykzts">#REF!</definedName>
    <definedName name="mayusd">#REF!</definedName>
    <definedName name="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idlingsPriceRealIn">#REF!</definedName>
    <definedName name="MidlingsUnitVariableKZTShareIn">#REF!</definedName>
    <definedName name="MidlingsUnitVariableRealIn">#REF!</definedName>
    <definedName name="MidlingsVolumeIn">#REF!</definedName>
    <definedName name="mj" hidden="1">'[1]Prelim Cost'!$B$33:$L$33</definedName>
    <definedName name="mkm" localSheetId="1" hidden="1">{#N/A,#N/A,FALSE,"Aging Summary";#N/A,#N/A,FALSE,"Ratio Analysis";#N/A,#N/A,FALSE,"Test 120 Day Accts";#N/A,#N/A,FALSE,"Tickmarks"}</definedName>
    <definedName name="mkm" hidden="1">{#N/A,#N/A,FALSE,"Aging Summary";#N/A,#N/A,FALSE,"Ratio Analysis";#N/A,#N/A,FALSE,"Test 120 Day Accts";#N/A,#N/A,FALSE,"Tickmarks"}</definedName>
    <definedName name="mko"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ko"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mm" localSheetId="1" hidden="1">{"weichwaren",#N/A,FALSE,"Liste 1";"hartwaren",#N/A,FALSE,"Liste 1";"food",#N/A,FALSE,"Liste 1";"fleisch",#N/A,FALSE,"Liste 1"}</definedName>
    <definedName name="mm" hidden="1">{"weichwaren",#N/A,FALSE,"Liste 1";"hartwaren",#N/A,FALSE,"Liste 1";"food",#N/A,FALSE,"Liste 1";"fleisch",#N/A,FALSE,"Liste 1"}</definedName>
    <definedName name="m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mx" hidden="1">'[1]Prelim Cost'!$B$33:$L$33</definedName>
    <definedName name="n" localSheetId="1" hidden="1">{#N/A,#N/A,FALSE,"МТВ"}</definedName>
    <definedName name="n" hidden="1">{#N/A,#N/A,FALSE,"МТВ"}</definedName>
    <definedName name="name" localSheetId="1" hidden="1">{#N/A,#N/A,FALSE,"Aging Summary";#N/A,#N/A,FALSE,"Ratio Analysis";#N/A,#N/A,FALSE,"Test 120 Day Accts";#N/A,#N/A,FALSE,"Tickmarks"}</definedName>
    <definedName name="name" hidden="1">{#N/A,#N/A,FALSE,"Aging Summary";#N/A,#N/A,FALSE,"Ratio Analysis";#N/A,#N/A,FALSE,"Test 120 Day Accts";#N/A,#N/A,FALSE,"Tickmarks"}</definedName>
    <definedName name="name1"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me2"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Nasa" localSheetId="1" hidden="1">{"Summary report",#N/A,FALSE,"BBH";"Details - chart",#N/A,FALSE,"BBH"}</definedName>
    <definedName name="Nasa" hidden="1">{"Summary report",#N/A,FALSE,"BBH";"Details - chart",#N/A,FALSE,"BBH"}</definedName>
    <definedName name="n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bnh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K">89.57</definedName>
    <definedName name="nbm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m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bvb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b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BVTotalBf">[54]Workings!#REF!</definedName>
    <definedName name="Negative_Rec_Cnt">[56]SMSTemp!$B$50</definedName>
    <definedName name="Negative_Values">[56]SMSTemp!$B$31</definedName>
    <definedName name="net">#REF!</definedName>
    <definedName name="Net_Book_Value">[56]SMSTemp!$B$30</definedName>
    <definedName name="netto">#REF!</definedName>
    <definedName name="new">'[90]$ IS'!$A$1:$BH$34</definedName>
    <definedName name="New_a_c">#REF!</definedName>
    <definedName name="new_index">[91]CPI!$A$1:$H$97</definedName>
    <definedName name="NIRPT" localSheetId="1" hidden="1">{#N/A,#N/A,FALSE,"BS-1";#N/A,#N/A,FALSE,"BS-T";#N/A,#N/A,FALSE,"BS-2";#N/A,#N/A,FALSE,"BS-3";#N/A,#N/A,FALSE,"BS-4";#N/A,#N/A,FALSE,"BS-5";#N/A,#N/A,FALSE,"BS-6";#N/A,#N/A,FALSE,"BS-7";#N/A,#N/A,FALSE,"BS-8"}</definedName>
    <definedName name="NIRPT" hidden="1">{#N/A,#N/A,FALSE,"BS-1";#N/A,#N/A,FALSE,"BS-T";#N/A,#N/A,FALSE,"BS-2";#N/A,#N/A,FALSE,"BS-3";#N/A,#N/A,FALSE,"BS-4";#N/A,#N/A,FALSE,"BS-5";#N/A,#N/A,FALSE,"BS-6";#N/A,#N/A,FALSE,"BS-7";#N/A,#N/A,FALSE,"BS-8"}</definedName>
    <definedName name="njh" localSheetId="1" hidden="1">{"'РП (2)'!$A$5:$S$150"}</definedName>
    <definedName name="njh" hidden="1">{"'РП (2)'!$A$5:$S$150"}</definedName>
    <definedName name="nj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j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nm" hidden="1">'[1]Prelim Cost'!$B$33:$L$33</definedName>
    <definedName name="nMonthIndex">[92]parameters!$C$3</definedName>
    <definedName name="nn" localSheetId="1" hidden="1">{#N/A,#N/A,FALSE,"Сентябрь";#N/A,#N/A,FALSE,"Пояснительная сентябре 99"}</definedName>
    <definedName name="nn" hidden="1">{#N/A,#N/A,FALSE,"Сентябрь";#N/A,#N/A,FALSE,"Пояснительная сентябре 99"}</definedName>
    <definedName name="normativ" localSheetId="1" hidden="1">{#N/A,#N/A,TRUE,"План продаж";#N/A,#N/A,TRUE,"Склад гот.прод";#N/A,#N/A,TRUE,"План отгрузки"}</definedName>
    <definedName name="normativ" hidden="1">{#N/A,#N/A,TRUE,"План продаж";#N/A,#N/A,TRUE,"Склад гот.прод";#N/A,#N/A,TRUE,"План отгрузки"}</definedName>
    <definedName name="Northern">#REF!</definedName>
    <definedName name="Note_2b__US_GAAP_Reconciliation">#REF!</definedName>
    <definedName name="Note5">#REF!</definedName>
    <definedName name="NOTES">[93]eingabe!$A$1:$E$500</definedName>
    <definedName name="novo2003">#REF!</definedName>
    <definedName name="NPP" hidden="1">#REF!</definedName>
    <definedName name="Nura1">[36]Добыча!$D$14</definedName>
    <definedName name="Nura10">[36]Добыча!$M$14</definedName>
    <definedName name="Nura11">[36]Добыча!$N$14</definedName>
    <definedName name="Nura12">[36]Добыча!$O$14</definedName>
    <definedName name="Nura2">[36]Добыча!$E$14</definedName>
    <definedName name="Nura3">[36]Добыча!$F$14</definedName>
    <definedName name="Nura4">[36]Добыча!$G$14</definedName>
    <definedName name="Nura5">[36]Добыча!$H$14</definedName>
    <definedName name="Nura6">[36]Добыча!$I$14</definedName>
    <definedName name="Nura7">[36]Добыча!$J$14</definedName>
    <definedName name="Nura8">[37]Добыча!$K$14</definedName>
    <definedName name="Nura9">[36]Добыча!$L$14</definedName>
    <definedName name="nvcn"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nvcn"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#REF!</definedName>
    <definedName name="OG">'[94]123100 O&amp;G Assets'!$C$10:$H$125</definedName>
    <definedName name="ok" hidden="1">'[1]Prelim Cost'!$B$31:$L$31</definedName>
    <definedName name="old" localSheetId="1" hidden="1">{#N/A,#N/A,FALSE,"Sheet5";#N/A,#N/A,FALSE,"Sheet3";#N/A,#N/A,FALSE,"Sheet4";#N/A,#N/A,FALSE,"Sheet1"}</definedName>
    <definedName name="old" hidden="1">{#N/A,#N/A,FALSE,"Sheet5";#N/A,#N/A,FALSE,"Sheet3";#N/A,#N/A,FALSE,"Sheet4";#N/A,#N/A,FALSE,"Sheet1"}</definedName>
    <definedName name="one">#REF!,#REF!</definedName>
    <definedName name="ooi"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i"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oo">'[95]GAAP TB 30.09.01  detail p&amp;l'!#REF!</definedName>
    <definedName name="ooooo" localSheetId="1" hidden="1">{#N/A,#N/A,FALSE,"Ocean";#N/A,#N/A,FALSE,"NewYork";#N/A,#N/A,FALSE,"Gateway";#N/A,#N/A,FALSE,"GVH";#N/A,#N/A,FALSE,"GVM";#N/A,#N/A,FALSE,"GVT"}</definedName>
    <definedName name="ooooo" hidden="1">{#N/A,#N/A,FALSE,"Ocean";#N/A,#N/A,FALSE,"NewYork";#N/A,#N/A,FALSE,"Gateway";#N/A,#N/A,FALSE,"GVH";#N/A,#N/A,FALSE,"GVM";#N/A,#N/A,FALSE,"GVT"}</definedName>
    <definedName name="OPER_COST">#REF!</definedName>
    <definedName name="Opex">'[39]Index - Summary'!#REF!</definedName>
    <definedName name="opo" localSheetId="1" hidden="1">{#N/A,#N/A,FALSE,"지침";#N/A,#N/A,FALSE,"환경분석";#N/A,#N/A,FALSE,"Sheet16"}</definedName>
    <definedName name="opo" hidden="1">{#N/A,#N/A,FALSE,"지침";#N/A,#N/A,FALSE,"환경분석";#N/A,#N/A,FALSE,"Sheet16"}</definedName>
    <definedName name="opqweit" localSheetId="1" hidden="1">{"Summary",#N/A,FALSE,"Report_Summary"}</definedName>
    <definedName name="opqweit" hidden="1">{"Summary",#N/A,FALSE,"Report_Summary"}</definedName>
    <definedName name="OrderTable" hidden="1">#REF!</definedName>
    <definedName name="orig"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rig"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OtherCoalRevenueIn">#REF!</definedName>
    <definedName name="OtherCoalRevenueKZTShareIn">#REF!</definedName>
    <definedName name="OtherCoalUnitVariableMarginIn">#REF!</definedName>
    <definedName name="OtherSteelRevenueIn">#REF!</definedName>
    <definedName name="OtherSteelRevenueKZTShareIn">#REF!</definedName>
    <definedName name="OtherSteelUnitVariableMarginIn">#REF!</definedName>
    <definedName name="Outturn_Report">#REF!</definedName>
    <definedName name="overhead">#REF!</definedName>
    <definedName name="p" hidden="1">'[1]Prelim Cost'!$B$31:$L$31</definedName>
    <definedName name="P1_dip" hidden="1">[96]FST5!$G$167:$G$172,[96]FST5!$G$174:$G$175,[96]FST5!$G$177:$G$180,[96]FST5!$G$182,[96]FST5!$G$184:$G$188,[96]FST5!$G$190,[96]FST5!$G$192:$G$194</definedName>
    <definedName name="P1_eso" hidden="1">[96]FST5!$G$167:$G$172,[96]FST5!$G$174:$G$175,[96]FST5!$G$177:$G$180,[96]FST5!$G$182,[96]FST5!$G$184:$G$188,[96]FST5!$G$190,[96]FST5!$G$192:$G$194</definedName>
    <definedName name="P1_ESO_PROT" hidden="1">#REF!,#REF!,#REF!,#REF!,#REF!,#REF!,#REF!,#REF!</definedName>
    <definedName name="P1_net" hidden="1">[96]FST5!$G$118:$G$123,[96]FST5!$G$125:$G$126,[96]FST5!$G$128:$G$131,[96]FST5!$G$133,[96]FST5!$G$135:$G$139,[96]FST5!$G$141,[96]FST5!$G$143:$G$145</definedName>
    <definedName name="P1_SBT_PROT" hidden="1">#REF!,#REF!,#REF!,#REF!,#REF!,#REF!,#REF!</definedName>
    <definedName name="P1_SCOPE_16_PRT" hidden="1">'[97]16'!$E$15:$I$16,'[97]16'!$E$18:$I$20,'[97]16'!$E$23:$I$23,'[97]16'!$E$26:$I$26,'[97]16'!$E$29:$I$29,'[97]16'!$E$32:$I$32,'[97]16'!$E$35:$I$35,'[97]16'!$B$34,'[97]16'!$B$37</definedName>
    <definedName name="P1_SCOPE_17_PRT" hidden="1">'[97]17'!$E$13:$H$21,'[97]17'!$J$9:$J$11,'[97]17'!$J$13:$J$21,'[97]17'!$E$24:$H$26,'[97]17'!$E$28:$H$36,'[97]17'!$J$24:$M$26,'[97]17'!$J$28:$M$36,'[97]17'!$E$39:$H$41</definedName>
    <definedName name="P1_SCOPE_4_PRT" hidden="1">'[97]4'!$F$23:$I$23,'[97]4'!$F$25:$I$25,'[97]4'!$F$27:$I$31,'[97]4'!$K$14:$N$20,'[97]4'!$K$23:$N$23,'[97]4'!$K$25:$N$25,'[97]4'!$K$27:$N$31,'[97]4'!$P$14:$S$20,'[97]4'!$P$23:$S$23</definedName>
    <definedName name="P1_SCOPE_5_PRT" hidden="1">'[97]5'!$F$23:$I$23,'[97]5'!$F$25:$I$25,'[97]5'!$F$27:$I$31,'[97]5'!$K$14:$N$21,'[97]5'!$K$23:$N$23,'[97]5'!$K$25:$N$25,'[97]5'!$K$27:$N$31,'[97]5'!$P$14:$S$21,'[97]5'!$P$23:$S$23</definedName>
    <definedName name="P1_SCOPE_CORR" hidden="1">#REF!,#REF!,#REF!,#REF!,#REF!,#REF!,#REF!</definedName>
    <definedName name="P1_SCOPE_F1_PRT" hidden="1">'[97]Ф-1 (для АО-энерго)'!$D$74:$E$84,'[97]Ф-1 (для АО-энерго)'!$D$71:$E$72,'[97]Ф-1 (для АО-энерго)'!$D$66:$E$69,'[97]Ф-1 (для АО-энерго)'!$D$61:$E$64</definedName>
    <definedName name="P1_SCOPE_F2_PRT" hidden="1">'[97]Ф-2 (для АО-энерго)'!$G$56,'[97]Ф-2 (для АО-энерго)'!$E$55:$E$56,'[97]Ф-2 (для АО-энерго)'!$F$55:$G$55,'[97]Ф-2 (для АО-энерго)'!$D$55</definedName>
    <definedName name="P1_SCOPE_FLOAD" hidden="1">#REF!,#REF!,#REF!,#REF!,#REF!,#REF!</definedName>
    <definedName name="P1_SCOPE_FRML" hidden="1">#REF!,#REF!,#REF!,#REF!,#REF!,#REF!</definedName>
    <definedName name="P1_SCOPE_PER_PRT" hidden="1">[97]перекрестка!$H$15:$H$19,[97]перекрестка!$H$21:$H$25,[97]перекрестка!$J$14:$J$25,[97]перекрестка!$K$15:$K$19,[97]перекрестка!$K$21:$K$25</definedName>
    <definedName name="P1_SCOPE_SV_LD" hidden="1">#REF!,#REF!,#REF!,#REF!,#REF!,#REF!,#REF!</definedName>
    <definedName name="P1_SCOPE_SV_LD1" hidden="1">[97]свод!$E$70:$M$79,[97]свод!$E$81:$M$81,[97]свод!$E$83:$M$88,[97]свод!$E$90:$M$90,[97]свод!$E$92:$M$96,[97]свод!$E$98:$M$98,[97]свод!$E$101:$M$102</definedName>
    <definedName name="P1_SCOPE_SV_PRT" hidden="1">[97]свод!$E$23:$H$26,[97]свод!$E$28:$I$29,[97]свод!$E$32:$I$36,[97]свод!$E$38:$I$40,[97]свод!$E$42:$I$53,[97]свод!$E$55:$I$56,[97]свод!$E$58:$I$63</definedName>
    <definedName name="P1_SET_PROT" hidden="1">#REF!,#REF!,#REF!,#REF!,#REF!,#REF!,#REF!</definedName>
    <definedName name="P1_SET_PRT" hidden="1">#REF!,#REF!,#REF!,#REF!,#REF!,#REF!,#REF!</definedName>
    <definedName name="P1_T1_Protect" hidden="1">#REF!,#REF!,#REF!,#REF!,#REF!,#REF!,#REF!,#REF!,#REF!</definedName>
    <definedName name="P1_T2.1?Protection" hidden="1">#REF!,#REF!,#REF!,#REF!,#REF!,#REF!</definedName>
    <definedName name="P1_T2.2_DiapProt" hidden="1">#REF!,#REF!,#REF!,#REF!,#REF!,#REF!</definedName>
    <definedName name="P1_T2?Protection" hidden="1">'[98]2006'!$O$47:$P$47,'[98]2006'!$K$8:$L$9,'[98]2006'!$O$8:$P$9,'[98]2006'!$G$11:$H$12,'[98]2006'!$K$11:$L$12,'[98]2006'!$O$11:$P$12,'[98]2006'!$G$14:$H$15,'[98]2006'!$K$14:$L$15</definedName>
    <definedName name="P1_T2_DiapProt" hidden="1">'[98]2006'!$O$44:$P$44,'[98]2006'!$K$47:$L$47,'[98]2006'!$O$47:$P$47,'[98]2006'!$K$8:$L$9,'[98]2006'!$O$8:$P$9,'[98]2006'!$G$11:$H$12,'[98]2006'!$K$11:$L$12,'[98]2006'!$O$11:$P$12</definedName>
    <definedName name="P2_dip" hidden="1">[96]FST5!$G$100:$G$116,[96]FST5!$G$118:$G$123,[96]FST5!$G$125:$G$126,[96]FST5!$G$128:$G$131,[96]FST5!$G$133,[96]FST5!$G$135:$G$139,[96]FST5!$G$141</definedName>
    <definedName name="P2_SCOPE_16_PRT" hidden="1">'[97]16'!$E$38:$I$38,'[97]16'!$E$41:$I$41,'[97]16'!$E$45:$I$47,'[97]16'!$E$49:$I$49,'[97]16'!$E$53:$I$54,'[97]16'!$E$56:$I$57,'[97]16'!$E$59:$I$59,'[97]16'!$E$9:$I$13</definedName>
    <definedName name="P2_SCOPE_4_PRT" hidden="1">'[97]4'!$P$25:$S$25,'[97]4'!$P$27:$S$31,'[97]4'!$U$14:$X$20,'[97]4'!$U$23:$X$23,'[97]4'!$U$25:$X$25,'[97]4'!$U$27:$X$31,'[97]4'!$Z$14:$AC$20,'[97]4'!$Z$23:$AC$23,'[97]4'!$Z$25:$AC$25</definedName>
    <definedName name="P2_SCOPE_5_PRT" hidden="1">'[97]5'!$P$25:$S$25,'[97]5'!$P$27:$S$31,'[97]5'!$U$14:$X$21,'[97]5'!$U$23:$X$23,'[97]5'!$U$25:$X$25,'[97]5'!$U$27:$X$31,'[97]5'!$Z$14:$AC$21,'[97]5'!$Z$23:$AC$23,'[97]5'!$Z$25:$AC$25</definedName>
    <definedName name="P2_SCOPE_CORR" hidden="1">#REF!,#REF!,#REF!,#REF!,#REF!,#REF!,#REF!,#REF!</definedName>
    <definedName name="P2_SCOPE_F1_PRT" hidden="1">'[97]Ф-1 (для АО-энерго)'!$D$56:$E$59,'[97]Ф-1 (для АО-энерго)'!$D$34:$E$50,'[97]Ф-1 (для АО-энерго)'!$D$32:$E$32,'[97]Ф-1 (для АО-энерго)'!$D$23:$E$30</definedName>
    <definedName name="P2_SCOPE_F2_PRT" hidden="1">'[97]Ф-2 (для АО-энерго)'!$D$52:$G$54,'[97]Ф-2 (для АО-энерго)'!$C$21:$E$42,'[97]Ф-2 (для АО-энерго)'!$A$12:$E$12,'[97]Ф-2 (для АО-энерго)'!$C$8:$E$11</definedName>
    <definedName name="P2_SCOPE_PER_PRT" hidden="1">[97]перекрестка!$N$14:$N$25,[97]перекрестка!$N$27:$N$31,[97]перекрестка!$J$27:$K$31,[97]перекрестка!$F$27:$H$31,[97]перекрестка!$F$33:$H$37</definedName>
    <definedName name="P2_SCOPE_SV_PRT" hidden="1">[97]свод!$E$72:$I$79,[97]свод!$E$81:$I$81,[97]свод!$E$85:$H$88,[97]свод!$E$90:$I$90,[97]свод!$E$107:$I$112,[97]свод!$E$114:$I$117,[97]свод!$E$124:$H$127</definedName>
    <definedName name="P2_T1_Protect" hidden="1">#REF!,#REF!,#REF!,#REF!,#REF!,#REF!,#REF!,#REF!,#REF!</definedName>
    <definedName name="P2_T2.1?Protection" hidden="1">#REF!,#REF!,#REF!,#REF!,#REF!,#REF!</definedName>
    <definedName name="P2_T2?Protection" hidden="1">'[98]2006'!$O$14:$P$15,'[98]2006'!$G$17:$H$21,'[98]2006'!$K$17:$L$21,'[98]2006'!$O$17:$P$21,'[98]2006'!$G$25:$H$25,'[98]2006'!$K$25:$L$25,'[98]2006'!$O$25:$P$25</definedName>
    <definedName name="P2_T2_DiapProt" hidden="1">'[98]2006'!$G$14:$H$15,'[98]2006'!$K$14:$L$15,'[98]2006'!$O$14:$P$15,'[98]2006'!$G$17:$H$21,'[98]2006'!$K$17:$L$21,'[98]2006'!$O$17:$P$21,'[98]2006'!$G$25:$H$25</definedName>
    <definedName name="P3_dip" hidden="1">[96]FST5!$G$143:$G$145,[96]FST5!$G$214:$G$217,[96]FST5!$G$219:$G$224,[96]FST5!$G$226,[96]FST5!$G$228,[96]FST5!$G$230,[96]FST5!$G$232,[96]FST5!$G$197:$G$212</definedName>
    <definedName name="P3_SCOPE_F1_PRT" hidden="1">'[97]Ф-1 (для АО-энерго)'!$E$16:$E$17,'[97]Ф-1 (для АО-энерго)'!$C$4:$D$4,'[97]Ф-1 (для АО-энерго)'!$C$7:$E$10,'[97]Ф-1 (для АО-энерго)'!$A$11:$E$11</definedName>
    <definedName name="P3_SCOPE_PER_PRT" hidden="1">[97]перекрестка!$J$33:$K$37,[97]перекрестка!$N$33:$N$37,[97]перекрестка!$F$39:$H$43,[97]перекрестка!$J$39:$K$43,[97]перекрестка!$N$39:$N$43</definedName>
    <definedName name="P3_SCOPE_SV_PRT" hidden="1">[97]свод!$D$135:$G$135,[97]свод!$I$135:$I$140,[97]свод!$H$137:$H$140,[97]свод!$D$138:$G$140,[97]свод!$E$15:$I$16,[97]свод!$E$120:$I$121,[97]свод!$E$18:$I$19</definedName>
    <definedName name="P3_T2.1?Protection" hidden="1">#REF!,#REF!,#REF!,#REF!,#REF!,#REF!</definedName>
    <definedName name="P3_T2?Protection" hidden="1">'[98]2006'!$G$27:$H$31,'[98]2006'!$K$27:$L$31,'[98]2006'!$O$27:$P$31,'[98]2006'!$G$34:$H$35,'[98]2006'!$K$34:$L$35,'[98]2006'!$O$34:$P$35,'[98]2006'!$G$38:$H$38</definedName>
    <definedName name="P3_T2_DiapProt" hidden="1">'[98]2006'!$K$25:$L$25,'[98]2006'!$O$25:$P$25,'[98]2006'!$G$27:$H$31,'[98]2006'!$K$27:$L$31,'[98]2006'!$O$27:$P$31,'[98]2006'!$G$34:$H$35,'[98]2006'!$K$34:$L$35</definedName>
    <definedName name="P4_dip" hidden="1">[96]FST5!$G$70:$G$75,[96]FST5!$G$77:$G$78,[96]FST5!$G$80:$G$83,[96]FST5!$G$85,[96]FST5!$G$87:$G$91,[96]FST5!$G$93,[96]FST5!$G$95:$G$97,[96]FST5!$G$52:$G$68</definedName>
    <definedName name="P4_SCOPE_F1_PRT" hidden="1">'[97]Ф-1 (для АО-энерго)'!$C$13:$E$13,'[97]Ф-1 (для АО-энерго)'!$A$14:$E$14,'[97]Ф-1 (для АО-энерго)'!$C$23:$C$50,'[97]Ф-1 (для АО-энерго)'!$C$54:$C$95</definedName>
    <definedName name="P4_SCOPE_PER_PRT" hidden="1">[97]перекрестка!$F$45:$H$49,[97]перекрестка!$J$45:$K$49,[97]перекрестка!$N$45:$N$49,[97]перекрестка!$F$53:$G$64,[97]перекрестка!$H$54:$H$58</definedName>
    <definedName name="P4_T2.1?Protection" hidden="1">#REF!,#REF!,#REF!,#REF!,#REF!,#REF!</definedName>
    <definedName name="P4_T2?Protection" hidden="1">'[98]2006'!$K$38:$L$38,'[98]2006'!$O$38:$P$38,'[98]2006'!$G$40:$H$42,'[98]2006'!$K$40:$L$42,'[98]2006'!$O$40:$P$42,'[98]2006'!$G$8:$H$9,'[98]2006'!$G$47:$H$47,'[98]2006'!$G$44:$H$44</definedName>
    <definedName name="P4_T2_DiapProt" hidden="1">'[98]2006'!$O$34:$P$35,'[98]2006'!$G$38:$H$38,'[98]2006'!$K$38:$L$38,'[98]2006'!$O$38:$P$38,'[98]2006'!$G$40:$H$42,'[98]2006'!$K$40:$L$42,'[98]2006'!$O$40:$P$42,'[98]2006'!$G$8:$H$9</definedName>
    <definedName name="P5_SCOPE_PER_PRT" hidden="1">[97]перекрестка!$H$60:$H$64,[97]перекрестка!$J$53:$J$64,[97]перекрестка!$K$54:$K$58,[97]перекрестка!$K$60:$K$64,[97]перекрестка!$N$53:$N$64</definedName>
    <definedName name="P5_T2.1?Protection" hidden="1">#REF!,#REF!,#REF!,#REF!,#REF!,#REF!</definedName>
    <definedName name="P6_SCOPE_PER_PRT" hidden="1">[97]перекрестка!$F$66:$H$70,[97]перекрестка!$J$66:$K$70,[97]перекрестка!$N$66:$N$70,[97]перекрестка!$F$72:$H$76,[97]перекрестка!$J$72:$K$76</definedName>
    <definedName name="P6_T2.1?Protection" localSheetId="1" hidden="1">#REF!,#REF!,#REF!,P1_T2.1?Protection,P2_T2.1?Protection,P3_T2.1?Protection</definedName>
    <definedName name="P6_T2.1?Protection" hidden="1">#REF!,#REF!,#REF!,P1_T2.1?Protection,P2_T2.1?Protection,P3_T2.1?Protection</definedName>
    <definedName name="P7_SCOPE_PER_PRT" hidden="1">[97]перекрестка!$N$72:$N$76,[97]перекрестка!$F$78:$H$82,[97]перекрестка!$J$78:$K$82,[97]перекрестка!$N$78:$N$82,[97]перекрестка!$F$84:$H$88</definedName>
    <definedName name="P8_SCOPE_PER_PRT" localSheetId="1" hidden="1">[97]перекрестка!$J$84:$K$88,[97]перекрестка!$N$84:$N$88,[97]перекрестка!$F$14:$G$25,P1_SCOPE_PER_PRT,P2_SCOPE_PER_PRT,P3_SCOPE_PER_PRT,P4_SCOPE_PER_PRT</definedName>
    <definedName name="P8_SCOPE_PER_PRT" hidden="1">[97]перекрестка!$J$84:$K$88,[97]перекрестка!$N$84:$N$88,[97]перекрестка!$F$14:$G$25,P1_SCOPE_PER_PRT,P2_SCOPE_PER_PRT,P3_SCOPE_PER_PRT,P4_SCOPE_PER_PRT</definedName>
    <definedName name="pai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i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aula">[99]Precios!#REF!</definedName>
    <definedName name="pc">#REF!</definedName>
    <definedName name="period">[100]settings!$B$3</definedName>
    <definedName name="PICK_3">[101]July_03_Pg8!#REF!</definedName>
    <definedName name="PICKLEHR">#REF!</definedName>
    <definedName name="PICKLING_4">#REF!</definedName>
    <definedName name="PICKLING_GALV">[101]July_03_Pg8!#REF!</definedName>
    <definedName name="PIPES">#REF!</definedName>
    <definedName name="PipesPriceBaseIn">#REF!</definedName>
    <definedName name="PipesPriceOptimisticIn">#REF!</definedName>
    <definedName name="PipesPricePessimisticIn">#REF!</definedName>
    <definedName name="PipesUnitVariableKZTShareIn">#REF!</definedName>
    <definedName name="PipesUnitVariableRealIn">#REF!</definedName>
    <definedName name="PipesVolumeBaseIn">#REF!</definedName>
    <definedName name="PipesVolumeOptimisticIn">#REF!</definedName>
    <definedName name="PipesVolumePessimisticIn">#REF!</definedName>
    <definedName name="Pivot_division">#REF!</definedName>
    <definedName name="Pivot_HO">#REF!</definedName>
    <definedName name="pl" hidden="1">'[1]Prelim Cost'!$B$36:$L$36</definedName>
    <definedName name="plk"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k"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plqtr">#REF!,#REF!</definedName>
    <definedName name="plqtr199">#REF!</definedName>
    <definedName name="plqtr299">'[85]KAZAK RECO ST 99'!$A$1:$A$263,'[85]KAZAK RECO ST 99'!$K$1:$S$263</definedName>
    <definedName name="plv">#REF!</definedName>
    <definedName name="plytd">#REF!,#REF!</definedName>
    <definedName name="plytd2">#REF!,#REF!</definedName>
    <definedName name="plytd99">'[85]KAZAK RECO ST 99'!$A$1:$A$263,'[85]KAZAK RECO ST 99'!$AL$1:$AO$263</definedName>
    <definedName name="PM">[38]Sheet1!$C$62:$C$65</definedName>
    <definedName name="po" localSheetId="1" hidden="1">{#N/A,#N/A,FALSE,"МТВ"}</definedName>
    <definedName name="po" hidden="1">{#N/A,#N/A,FALSE,"МТВ"}</definedName>
    <definedName name="PopDate">[41]SMSTemp!$B$7</definedName>
    <definedName name="Popn" localSheetId="1" hidden="1">{"'Sheet1'!$L$16"}</definedName>
    <definedName name="Popn" hidden="1">{"'Sheet1'!$L$16"}</definedName>
    <definedName name="Population_Count">[56]SMSTemp!$B$33</definedName>
    <definedName name="Positive_Rec_Cnt">[56]SMSTemp!$B$51</definedName>
    <definedName name="Positive_Values">[56]SMSTemp!$B$32</definedName>
    <definedName name="pr_inter_d">#REF!</definedName>
    <definedName name="pr_VGO">#REF!</definedName>
    <definedName name="pred">[33]AD!$B$65:$B$67</definedName>
    <definedName name="Predict">'[34]Precision determination table'!$B$41:$B$43</definedName>
    <definedName name="Predictable">#REF!</definedName>
    <definedName name="PrepBy">[41]SMSTemp!$B$6</definedName>
    <definedName name="price_inter_d">#REF!</definedName>
    <definedName name="price_LPG">#REF!</definedName>
    <definedName name="price_mazut">#REF!</definedName>
    <definedName name="priceAI80">#REF!</definedName>
    <definedName name="Pricing">'[39]Index - Summary'!#REF!</definedName>
    <definedName name="PriorRows">#REF!</definedName>
    <definedName name="Prob_ResRec">#REF!</definedName>
    <definedName name="Prob_ResRec1">#REF!</definedName>
    <definedName name="ProdForm" hidden="1">#REF!</definedName>
    <definedName name="ProductionFC">'[39]Index - Summary'!#REF!</definedName>
    <definedName name="Proved_ResRec">#REF!</definedName>
    <definedName name="Proved_ResRec1">#REF!</definedName>
    <definedName name="pz">'[55]yO302.1'!#REF!</definedName>
    <definedName name="q" localSheetId="1" hidden="1">{#N/A,#N/A,FALSE,"Aging Summary";#N/A,#N/A,FALSE,"Ratio Analysis";#N/A,#N/A,FALSE,"Test 120 Day Accts";#N/A,#N/A,FALSE,"Tickmarks"}</definedName>
    <definedName name="q" hidden="1">{#N/A,#N/A,FALSE,"Aging Summary";#N/A,#N/A,FALSE,"Ratio Analysis";#N/A,#N/A,FALSE,"Test 120 Day Accts";#N/A,#N/A,FALSE,"Tickmarks"}</definedName>
    <definedName name="q_1" localSheetId="1" hidden="1">{#N/A,#N/A,FALSE,"Aging Summary";#N/A,#N/A,FALSE,"Ratio Analysis";#N/A,#N/A,FALSE,"Test 120 Day Accts";#N/A,#N/A,FALSE,"Tickmarks"}</definedName>
    <definedName name="q_1" hidden="1">{#N/A,#N/A,FALSE,"Aging Summary";#N/A,#N/A,FALSE,"Ratio Analysis";#N/A,#N/A,FALSE,"Test 120 Day Accts";#N/A,#N/A,FALSE,"Tickmarks"}</definedName>
    <definedName name="q_2" localSheetId="1" hidden="1">{#N/A,#N/A,FALSE,"Aging Summary";#N/A,#N/A,FALSE,"Ratio Analysis";#N/A,#N/A,FALSE,"Test 120 Day Accts";#N/A,#N/A,FALSE,"Tickmarks"}</definedName>
    <definedName name="q_2" hidden="1">{#N/A,#N/A,FALSE,"Aging Summary";#N/A,#N/A,FALSE,"Ratio Analysis";#N/A,#N/A,FALSE,"Test 120 Day Accts";#N/A,#N/A,FALSE,"Tickmarks"}</definedName>
    <definedName name="q_3" localSheetId="1" hidden="1">{#N/A,#N/A,FALSE,"Aging Summary";#N/A,#N/A,FALSE,"Ratio Analysis";#N/A,#N/A,FALSE,"Test 120 Day Accts";#N/A,#N/A,FALSE,"Tickmarks"}</definedName>
    <definedName name="q_3" hidden="1">{#N/A,#N/A,FALSE,"Aging Summary";#N/A,#N/A,FALSE,"Ratio Analysis";#N/A,#N/A,FALSE,"Test 120 Day Accts";#N/A,#N/A,FALSE,"Tickmarks"}</definedName>
    <definedName name="Q1_901s_materials">'[102]Production_Ref Q-1-3'!$V$32:$V$82</definedName>
    <definedName name="Q1_902_903s">'[102]Production_Ref Q-1-3'!$V$83:$V$104</definedName>
    <definedName name="Q1_AJE_KLO">#REF!</definedName>
    <definedName name="Q1_AJE41_payroll">#REF!</definedName>
    <definedName name="Q1_audit_expenses">#REF!</definedName>
    <definedName name="Q1_bank_services">#REF!</definedName>
    <definedName name="Q1_catering_services">#REF!</definedName>
    <definedName name="Q1_communication_expenses">#REF!</definedName>
    <definedName name="Q1_contract_interpreters">#REF!</definedName>
    <definedName name="Q1_DD_AJEs">#REF!</definedName>
    <definedName name="Q1_DD_provision_KZT">#REF!</definedName>
    <definedName name="Q1_donations">#REF!</definedName>
    <definedName name="Q1_donations_Kaisar">#REF!</definedName>
    <definedName name="Q1_excise_tax">'[102]Production_Ref Q-1-3'!$V$28</definedName>
    <definedName name="Q1_expat_payroll">#REF!</definedName>
    <definedName name="Q1_expat_travel">#REF!</definedName>
    <definedName name="Q1_Farm_expat_payroll">#REF!</definedName>
    <definedName name="Q1_farm_GA">#REF!</definedName>
    <definedName name="Q1_Farm_other">#REF!,#REF!,#REF!,#REF!,#REF!,#REF!,#REF!,#REF!,#REF!,#REF!</definedName>
    <definedName name="Q1_Farm_payroll_nationals">#REF!,#REF!</definedName>
    <definedName name="Q1_insurance">#REF!</definedName>
    <definedName name="Q1_KLO_KZT">#REF!</definedName>
    <definedName name="Q1_KLO_Royalty_KZT">'[102]Production_Ref Q-1-3'!$S$17</definedName>
    <definedName name="Q1_legal_settlements">#REF!</definedName>
    <definedName name="Q1_medical_expenses">#REF!</definedName>
    <definedName name="Q1_mngnt_services">#REF!</definedName>
    <definedName name="Q1_national_payroll">#REF!,#REF!</definedName>
    <definedName name="Q1_overheads_KZT">'[102]Production_Ref Q-1-3'!$Q$17:$R$17,'[102]Production_Ref Q-1-3'!$T$19:$T$23,'[102]Production_Ref Q-1-3'!$T$26,'[102]Production_Ref Q-1-3'!$Q$30,'[102]Production_Ref Q-1-3'!$T$106:$T$258,'[102]Production_Ref Q-1-3'!$T$265:$T$268</definedName>
    <definedName name="Q1_pipeline_tariff">'[102]Production_Ref Q-1-3'!$V$24</definedName>
    <definedName name="Q1_property_tax">#REF!</definedName>
    <definedName name="Q1_railway_tariff">'[102]Production_Ref Q-1-3'!$V$25</definedName>
    <definedName name="Q1_security">#REF!</definedName>
    <definedName name="Q1_tax_advice">#REF!</definedName>
    <definedName name="Q1_trucking_services">#REF!</definedName>
    <definedName name="Q1_TurgaiPetroleum">'[102]Production_Ref Q-1-3'!$S$30</definedName>
    <definedName name="Q2_901s_materials">'[102]Production_Ref Q-1-3'!$N$32:$N$82</definedName>
    <definedName name="Q2_902_903s">'[102]Production_Ref Q-1-3'!$N$83:$N$104</definedName>
    <definedName name="Q2_AJE50_901s">'[102]Production_Ref Q-1-3'!$N$273</definedName>
    <definedName name="Q2_AJE51_KLO_USD">'[102]Production_Ref Q-1-3'!$N$275</definedName>
    <definedName name="Q2_AJE62_pipeline_tariff">'[102]Production_Ref Q-1-3'!$N$277</definedName>
    <definedName name="Q2_AJE68_pipeline_tariff">'[102]Production_Ref Q-1-3'!$N$279</definedName>
    <definedName name="Q2_AJE77_pipeline_tariff">'[102]Production_Ref Q-1-3'!$N$283</definedName>
    <definedName name="Q2_audit_expenses">#REF!</definedName>
    <definedName name="Q2_baddebt_provision">#REF!</definedName>
    <definedName name="Q2_bank_services">#REF!</definedName>
    <definedName name="Q2_catering_services">#REF!</definedName>
    <definedName name="Q2_communication_expenses">#REF!</definedName>
    <definedName name="Q2_contract_interpreters">#REF!</definedName>
    <definedName name="Q2_donation_Kaisar">#REF!</definedName>
    <definedName name="Q2_donations">#REF!</definedName>
    <definedName name="Q2_excise_tax">'[102]Production_Ref Q-1-3'!$N$28</definedName>
    <definedName name="Q2_expat_payroll">#REF!</definedName>
    <definedName name="Q2_expat_travel">#REF!</definedName>
    <definedName name="Q2_farm_GA">#REF!</definedName>
    <definedName name="Q2_farm_other">#REF!,#REF!,#REF!,#REF!,#REF!,#REF!,#REF!,#REF!,#REF!,#REF!,#REF!,#REF!</definedName>
    <definedName name="Q2_farm_payroll">#REF!,#REF!</definedName>
    <definedName name="Q2_insurance">#REF!</definedName>
    <definedName name="Q2_KLO">#REF!</definedName>
    <definedName name="Q2_KTO_crude">'[102]Production_Ref Q-1-3'!$N$281</definedName>
    <definedName name="Q2_legal_settlements">#REF!</definedName>
    <definedName name="Q2_medical_expenses">#REF!</definedName>
    <definedName name="Q2_mngnt_services">#REF!</definedName>
    <definedName name="Q2_national_payroll">#REF!,#REF!</definedName>
    <definedName name="Q2_overheads">'[102]Production_Ref Q-1-3'!$N$7:$N$23,'[102]Production_Ref Q-1-3'!$N$26,'[102]Production_Ref Q-1-3'!$N$106:$N$258</definedName>
    <definedName name="Q2_pipeline_tariff">'[102]Production_Ref Q-1-3'!$N$24</definedName>
    <definedName name="Q2_property_tax">#REF!</definedName>
    <definedName name="Q2_railway_tariff">'[102]Production_Ref Q-1-3'!$N$25</definedName>
    <definedName name="Q2_security">#REF!</definedName>
    <definedName name="Q2_tax_advice">#REF!</definedName>
    <definedName name="Q2_trucking_services">#REF!</definedName>
    <definedName name="Q2_TurgaiPetroleum_KZT">'[102]Production_Ref Q-1-3'!$K$31</definedName>
    <definedName name="Q3_901s_materials">'[102]Production_Ref Q-1-3'!$G$32:$G$82</definedName>
    <definedName name="Q3_902_903s">'[102]Production_Ref Q-1-3'!$G$83:$G$104</definedName>
    <definedName name="Q3_AJE10_KLO">'[102]Production_Ref Q-1-3'!$G$287</definedName>
    <definedName name="Q3_AJE11_pipeline_tariff">'[102]Production_Ref Q-1-3'!$G$289</definedName>
    <definedName name="Q3_AJEs_other">#REF!</definedName>
    <definedName name="Q3_audit_expenses">#REF!</definedName>
    <definedName name="Q3_baddebts_provisions">#REF!</definedName>
    <definedName name="Q3_bank_services">#REF!</definedName>
    <definedName name="Q3_catering_services">#REF!</definedName>
    <definedName name="Q3_communication_expenses">#REF!</definedName>
    <definedName name="Q3_contract_interpreters">#REF!</definedName>
    <definedName name="Q3_donation_Kaisar">#REF!</definedName>
    <definedName name="Q3_donations">#REF!</definedName>
    <definedName name="Q3_excise_tax">'[102]Production_Ref Q-1-3'!$G$28</definedName>
    <definedName name="Q3_expat_payroll">#REF!</definedName>
    <definedName name="Q3_expat_travel">#REF!</definedName>
    <definedName name="Q3_insurance">#REF!</definedName>
    <definedName name="Q3_KLO">#REF!</definedName>
    <definedName name="Q3_legal_settlements">#REF!</definedName>
    <definedName name="Q3_medical_expenses">#REF!</definedName>
    <definedName name="Q3_mngt_services">#REF!</definedName>
    <definedName name="Q3_national_payroll">#REF!,#REF!</definedName>
    <definedName name="Q3_other">#REF!,#REF!,#REF!,#REF!,#REF!,#REF!,#REF!,#REF!,#REF!,#REF!,#REF!,#REF!,#REF!,#REF!,#REF!,#REF!</definedName>
    <definedName name="Q3_overheads">'[102]Production_Ref Q-1-3'!$G$17:$G$23,'[102]Production_Ref Q-1-3'!$G$26,'[102]Production_Ref Q-1-3'!$G$106:$G$143,'[102]Production_Ref Q-1-3'!$G$144:$G$180,'[102]Production_Ref Q-1-3'!$G$181:$G$217,'[102]Production_Ref Q-1-3'!$G$218:$G$258,'[102]Production_Ref Q-1-3'!$G$285</definedName>
    <definedName name="Q3_pipeline_tariff">'[102]Production_Ref Q-1-3'!$G$24</definedName>
    <definedName name="Q3_property_tax">#REF!</definedName>
    <definedName name="Q3_railway_tariff">'[102]Production_Ref Q-1-3'!$G$25</definedName>
    <definedName name="Q3_security">#REF!</definedName>
    <definedName name="Q3_tax_advice">#REF!</definedName>
    <definedName name="Q3_trucking_services">#REF!</definedName>
    <definedName name="Q3_TurgaiPetroleum">'[102]Production_Ref Q-1-3'!$G$31</definedName>
    <definedName name="Q3_VAT_nondeductible">#REF!</definedName>
    <definedName name="Q4_labour">SUM(#REF!)</definedName>
    <definedName name="Q4_Materials">SUM(#REF!)</definedName>
    <definedName name="Q4_Overheads">SUM(#REF!,#REF!,#REF!)</definedName>
    <definedName name="qa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a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QEQ" localSheetId="1" hidden="1">{#N/A,#N/A,FALSE,"기술료 비교"}</definedName>
    <definedName name="QEQ" hidden="1">{#N/A,#N/A,FALSE,"기술료 비교"}</definedName>
    <definedName name="qq" localSheetId="1" hidden="1">{"RETRO",#N/A,FALSE,"Ret";"retro",#N/A,FALSE,"Ret_RO";"retp",#N/A,FALSE,"Ret_P";"livro",#N/A,FALSE,"Livr_RO";"livp",#N/A,FALSE,"Livr_P";"puro",#N/A,FALSE,"Pu_RO";"pup",#N/A,FALSE,"Pu_P";"stocro",#N/A,FALSE,"Stock_RO";"stocp",#N/A,FALSE,"Stock_P";"vitro",#N/A,FALSE,"Vitr-RO";"vitp",#N/A,FALSE,"Vitr-P";"destro",#N/A,FALSE,"Dest_RO";"destp",#N/A,FALSE,"Dest_P"}</definedName>
    <definedName name="qq" hidden="1">{"RETRO",#N/A,FALSE,"Ret";"retro",#N/A,FALSE,"Ret_RO";"retp",#N/A,FALSE,"Ret_P";"livro",#N/A,FALSE,"Livr_RO";"livp",#N/A,FALSE,"Livr_P";"puro",#N/A,FALSE,"Pu_RO";"pup",#N/A,FALSE,"Pu_P";"stocro",#N/A,FALSE,"Stock_RO";"stocp",#N/A,FALSE,"Stock_P";"vitro",#N/A,FALSE,"Vitr-RO";"vitp",#N/A,FALSE,"Vitr-P";"destro",#N/A,FALSE,"Dest_RO";"destp",#N/A,FALSE,"Dest_P"}</definedName>
    <definedName name="qqq">'[95]GAAP TB 30.09.01  detail p&amp;l'!#REF!</definedName>
    <definedName name="QQQAAASSS" localSheetId="1" hidden="1">{#N/A,#N/A,TRUE,"Y생산";#N/A,#N/A,TRUE,"Y판매";#N/A,#N/A,TRUE,"Y총물량";#N/A,#N/A,TRUE,"Y능력";#N/A,#N/A,TRUE,"YKD"}</definedName>
    <definedName name="QQQAAASSS" hidden="1">{#N/A,#N/A,TRUE,"Y생산";#N/A,#N/A,TRUE,"Y판매";#N/A,#N/A,TRUE,"Y총물량";#N/A,#N/A,TRUE,"Y능력";#N/A,#N/A,TRUE,"YKD"}</definedName>
    <definedName name="QQQQQQQ" localSheetId="1" hidden="1">{#N/A,#N/A,TRUE,"Y생산";#N/A,#N/A,TRUE,"Y판매";#N/A,#N/A,TRUE,"Y총물량";#N/A,#N/A,TRUE,"Y능력";#N/A,#N/A,TRUE,"YKD"}</definedName>
    <definedName name="QQQQQQQ" hidden="1">{#N/A,#N/A,TRUE,"Y생산";#N/A,#N/A,TRUE,"Y판매";#N/A,#N/A,TRUE,"Y총물량";#N/A,#N/A,TRUE,"Y능력";#N/A,#N/A,TRUE,"YKD"}</definedName>
    <definedName name="qs">[57]!qs</definedName>
    <definedName name="qw" localSheetId="1" hidden="1">{"RETRO",#N/A,FALSE,"Ret";"retro",#N/A,FALSE,"Ret_RO";"retp",#N/A,FALSE,"Ret_P";"livro",#N/A,FALSE,"Livr_RO";"livp",#N/A,FALSE,"Livr_P";"puro",#N/A,FALSE,"Pu_RO";"pup",#N/A,FALSE,"Pu_P";"stocro",#N/A,FALSE,"Stock_RO";"stocp",#N/A,FALSE,"Stock_P";"vitro",#N/A,FALSE,"Vitr-RO";"vitp",#N/A,FALSE,"Vitr-P";"destro",#N/A,FALSE,"Dest_RO";"destp",#N/A,FALSE,"Dest_P"}</definedName>
    <definedName name="qw" hidden="1">{"RETRO",#N/A,FALSE,"Ret";"retro",#N/A,FALSE,"Ret_RO";"retp",#N/A,FALSE,"Ret_P";"livro",#N/A,FALSE,"Livr_RO";"livp",#N/A,FALSE,"Livr_P";"puro",#N/A,FALSE,"Pu_RO";"pup",#N/A,FALSE,"Pu_P";"stocro",#N/A,FALSE,"Stock_RO";"stocp",#N/A,FALSE,"Stock_P";"vitro",#N/A,FALSE,"Vitr-RO";"vitp",#N/A,FALSE,"Vitr-P";"destro",#N/A,FALSE,"Dest_RO";"destp",#N/A,FALSE,"Dest_P"}</definedName>
    <definedName name="qwe" localSheetId="1" hidden="1">{#N/A,#N/A,FALSE,"Aging Summary";#N/A,#N/A,FALSE,"Ratio Analysis";#N/A,#N/A,FALSE,"Test 120 Day Accts";#N/A,#N/A,FALSE,"Tickmarks"}</definedName>
    <definedName name="qwe" hidden="1">{#N/A,#N/A,FALSE,"Aging Summary";#N/A,#N/A,FALSE,"Ratio Analysis";#N/A,#N/A,FALSE,"Test 120 Day Accts";#N/A,#N/A,FALSE,"Tickmarks"}</definedName>
    <definedName name="qwq">#REF!</definedName>
    <definedName name="qwt" localSheetId="1" hidden="1">{"'РП (2)'!$A$5:$S$150"}</definedName>
    <definedName name="qwt" hidden="1">{"'РП (2)'!$A$5:$S$150"}</definedName>
    <definedName name="qww" localSheetId="1" hidden="1">{#N/A,#N/A,TRUE,"План продаж";#N/A,#N/A,TRUE,"Склад гот.прод";#N/A,#N/A,TRUE,"План отгрузки"}</definedName>
    <definedName name="qww" hidden="1">{#N/A,#N/A,TRUE,"План продаж";#N/A,#N/A,TRUE,"Склад гот.прод";#N/A,#N/A,TRUE,"План отгрузки"}</definedName>
    <definedName name="qwwe">[57]!qwwe</definedName>
    <definedName name="qyqy" localSheetId="1" hidden="1">{"Summary",#N/A,FALSE,"Report_Summary"}</definedName>
    <definedName name="qyqy" hidden="1">{"Summary",#N/A,FALSE,"Report_Summary"}</definedName>
    <definedName name="R.O.B._Report">#REF!</definedName>
    <definedName name="R81127975">#REF!</definedName>
    <definedName name="Random_Book_Value_Totals">[41]SMSTemp!$B$48</definedName>
    <definedName name="Random_Net_Book_Value">[41]SMSTemp!$B$45</definedName>
    <definedName name="Random_Population_Count">[41]SMSTemp!$B$46</definedName>
    <definedName name="Random_Sample_Size">[41]SMSTemp!$B$47</definedName>
    <definedName name="RawCoalPriceRealIn">#REF!</definedName>
    <definedName name="RawCoalUnitVariableKZTShareIn">#REF!</definedName>
    <definedName name="RawCoalUnitVariableRealIn">#REF!</definedName>
    <definedName name="RawCoalVolumeIn">#REF!</definedName>
    <definedName name="RawData">#REF!</definedName>
    <definedName name="RCArea" hidden="1">#REF!</definedName>
    <definedName name="re"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Recalculation_of_Loadport_Ullage">#REF!</definedName>
    <definedName name="Recipient1">#REF!</definedName>
    <definedName name="Recipient2">#REF!</definedName>
    <definedName name="Recipient3">#REF!</definedName>
    <definedName name="Recipient4">#REF!</definedName>
    <definedName name="Reclass">#REF!</definedName>
    <definedName name="RecordedAuditDifferences">#REF!</definedName>
    <definedName name="refined">#REF!</definedName>
    <definedName name="regionwise" localSheetId="1" hidden="1">{#N/A,#N/A,FALSE,"Sheet1"}</definedName>
    <definedName name="regionwise" hidden="1">{#N/A,#N/A,FALSE,"Sheet1"}</definedName>
    <definedName name="Remcipient2">#REF!</definedName>
    <definedName name="RES" hidden="1">'[1]Prelim Cost'!$B$31:$L$31</definedName>
    <definedName name="Reserve_Stats">#REF!</definedName>
    <definedName name="Reserve_Stats1">#REF!</definedName>
    <definedName name="Reserves">#REF!</definedName>
    <definedName name="Reserves1">#REF!</definedName>
    <definedName name="RespEmail1">#REF!</definedName>
    <definedName name="RespEmail2">#REF!</definedName>
    <definedName name="RespFax">#REF!</definedName>
    <definedName name="RespName">#REF!</definedName>
    <definedName name="RespPhone">#REF!</definedName>
    <definedName name="rett">[103]Статьи!$A$3:$B$55</definedName>
    <definedName name="REV">#REF!</definedName>
    <definedName name="RevenueOP2">[104]Pivot!#REF!</definedName>
    <definedName name="re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e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f" hidden="1">'[1]Prelim Cost'!$B$36:$L$36</definedName>
    <definedName name="rfv" localSheetId="1" hidden="1">{#N/A,#N/A,FALSE,"МТВ"}</definedName>
    <definedName name="rfv" hidden="1">{#N/A,#N/A,FALSE,"МТВ"}</definedName>
    <definedName name="rg" hidden="1">'[1]Prelim Cost'!$B$33:$L$33</definedName>
    <definedName name="rhyftghgfh" localSheetId="1" hidden="1">{"'Sheet1'!$A$1:$G$96","'Sheet1'!$A$1:$H$96"}</definedName>
    <definedName name="rhyftghgfh" hidden="1">{"'Sheet1'!$A$1:$G$96","'Sheet1'!$A$1:$H$96"}</definedName>
    <definedName name="rjgbz" localSheetId="1" hidden="1">{"'РП (2)'!$A$5:$S$150"}</definedName>
    <definedName name="rjgbz" hidden="1">{"'РП (2)'!$A$5:$S$150"}</definedName>
    <definedName name="rjhjdf" localSheetId="1" hidden="1">{#N/A,#N/A,FALSE,"МТВ"}</definedName>
    <definedName name="rjhjdf" hidden="1">{#N/A,#N/A,FALSE,"МТВ"}</definedName>
    <definedName name="rng">#REF!</definedName>
    <definedName name="rngChartRange">#REF!</definedName>
    <definedName name="rngDataAll">#REF!</definedName>
    <definedName name="rngEnd">#REF!</definedName>
    <definedName name="rngIATACode">#REF!</definedName>
    <definedName name="rngResStart">#REF!</definedName>
    <definedName name="rngStart">#REF!</definedName>
    <definedName name="rngUpdate">#REF!</definedName>
    <definedName name="ro">[105]Quality!$D$16</definedName>
    <definedName name="rPghlr" localSheetId="1" hidden="1">{#N/A,#N/A,FALSE,"기술료 비교"}</definedName>
    <definedName name="rPghlr" hidden="1">{#N/A,#N/A,FALSE,"기술료 비교"}</definedName>
    <definedName name="r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ehe" localSheetId="1" hidden="1">{"Tages_D",#N/A,FALSE,"Tagesbericht";"Tages_PL",#N/A,FALSE,"Tagesbericht"}</definedName>
    <definedName name="rrehe" hidden="1">{"Tages_D",#N/A,FALSE,"Tagesbericht";"Tages_PL",#N/A,FALSE,"Tagesbericht"}</definedName>
    <definedName name="r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SA">#REF!</definedName>
    <definedName name="rt" localSheetId="1" hidden="1">{#N/A,#N/A,FALSE,"Aging Summary";#N/A,#N/A,FALSE,"Ratio Analysis";#N/A,#N/A,FALSE,"Test 120 Day Accts";#N/A,#N/A,FALSE,"Tickmarks"}</definedName>
    <definedName name="rt" hidden="1">{#N/A,#N/A,FALSE,"Aging Summary";#N/A,#N/A,FALSE,"Ratio Analysis";#N/A,#N/A,FALSE,"Test 120 Day Accts";#N/A,#N/A,FALSE,"Tickmarks"}</definedName>
    <definedName name="RT.OBM" localSheetId="1" hidden="1">{#N/A,#N/A,FALSE,"Oil-Based Mud"}</definedName>
    <definedName name="RT.OBM" hidden="1">{#N/A,#N/A,FALSE,"Oil-Based Mud"}</definedName>
    <definedName name="RTCperDay">#REF!</definedName>
    <definedName name="rtg" localSheetId="1" hidden="1">{"'Sheet1'!$A$1:$G$96","'Sheet1'!$A$1:$H$96"}</definedName>
    <definedName name="rtg" hidden="1">{"'Sheet1'!$A$1:$G$96","'Sheet1'!$A$1:$H$96"}</definedName>
    <definedName name="rtgergegaergaergaergaerg">[57]!rtgergegaergaergaergaerg</definedName>
    <definedName name="rtrr" localSheetId="1" hidden="1">{"Tages_D",#N/A,FALSE,"Tagesbericht";"Tages_PL",#N/A,FALSE,"Tagesbericht"}</definedName>
    <definedName name="rtrr" hidden="1">{"Tages_D",#N/A,FALSE,"Tagesbericht";"Tages_PL",#N/A,FALSE,"Tagesbericht"}</definedName>
    <definedName name="rtt" localSheetId="1" hidden="1">{#N/A,#N/A,TRUE,"Лист1";#N/A,#N/A,TRUE,"Лист2";#N/A,#N/A,TRUE,"Лист3"}</definedName>
    <definedName name="rtt" hidden="1">{#N/A,#N/A,TRUE,"Лист1";#N/A,#N/A,TRUE,"Лист2";#N/A,#N/A,TRUE,"Лист3"}</definedName>
    <definedName name="rtvy" localSheetId="1" hidden="1">{#N/A,#N/A,FALSE,"МТВ"}</definedName>
    <definedName name="rtvy" hidden="1">{#N/A,#N/A,FALSE,"МТВ"}</definedName>
    <definedName name="rty" hidden="1">'[1]Prelim Cost'!$B$31:$L$31</definedName>
    <definedName name="RUR">4.97</definedName>
    <definedName name="rw"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w"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ry">#REF!</definedName>
    <definedName name="s" localSheetId="1" hidden="1">{#N/A,#N/A,FALSE,"Aging Summary";#N/A,#N/A,FALSE,"Ratio Analysis";#N/A,#N/A,FALSE,"Test 120 Day Accts";#N/A,#N/A,FALSE,"Tickmarks"}</definedName>
    <definedName name="s" hidden="1">{#N/A,#N/A,FALSE,"Aging Summary";#N/A,#N/A,FALSE,"Ratio Analysis";#N/A,#N/A,FALSE,"Test 120 Day Accts";#N/A,#N/A,FALSE,"Tickmarks"}</definedName>
    <definedName name="s_1">#REF!</definedName>
    <definedName name="S_AcctDes">#REF!</definedName>
    <definedName name="S_Adjust">#REF!</definedName>
    <definedName name="S_Adjust_Data">#REF!</definedName>
    <definedName name="S_Adjust_GT">#REF!</definedName>
    <definedName name="S_AJE_Tot">#REF!</definedName>
    <definedName name="S_AJE_Tot_Data">#REF!</definedName>
    <definedName name="S_AJE_Tot_GT">#REF!</definedName>
    <definedName name="S_by_cc_group">#REF!</definedName>
    <definedName name="S_CompNum">#REF!</definedName>
    <definedName name="S_CY_Beg">#REF!</definedName>
    <definedName name="S_CY_Beg_Data">#REF!</definedName>
    <definedName name="S_CY_Beg_GT">#REF!</definedName>
    <definedName name="S_CY_End">#REF!</definedName>
    <definedName name="S_CY_End_Data">#REF!</definedName>
    <definedName name="S_CY_End_GT">#REF!</definedName>
    <definedName name="S_Diff_Amt">#REF!</definedName>
    <definedName name="S_Diff_Pct">#REF!</definedName>
    <definedName name="S_GrpNum">#REF!</definedName>
    <definedName name="S_Headings">#REF!</definedName>
    <definedName name="S_KeyValue">#REF!</definedName>
    <definedName name="S_PY_End">#REF!</definedName>
    <definedName name="S_PY_End_Data">#REF!</definedName>
    <definedName name="S_PY_End_GT">#REF!</definedName>
    <definedName name="S_RJE_Tot">#REF!</definedName>
    <definedName name="S_RJE_Tot_Data">#REF!</definedName>
    <definedName name="S_RJE_Tot_GT">#REF!</definedName>
    <definedName name="S_RowNum">#REF!</definedName>
    <definedName name="S1_">#REF!</definedName>
    <definedName name="s1_0">#REF!</definedName>
    <definedName name="s1_1">#REF!</definedName>
    <definedName name="S10_">#REF!</definedName>
    <definedName name="S11_">#REF!</definedName>
    <definedName name="S12_">#REF!</definedName>
    <definedName name="S13_">#REF!</definedName>
    <definedName name="S14_">#REF!</definedName>
    <definedName name="S15_">#REF!</definedName>
    <definedName name="S16_">#REF!</definedName>
    <definedName name="S17_">#REF!</definedName>
    <definedName name="S18_">#REF!</definedName>
    <definedName name="S19_">#REF!</definedName>
    <definedName name="S2_">#REF!</definedName>
    <definedName name="S20_">#REF!</definedName>
    <definedName name="S3_">#REF!</definedName>
    <definedName name="S4_">#REF!</definedName>
    <definedName name="S5_">#REF!</definedName>
    <definedName name="S6_">#REF!</definedName>
    <definedName name="S7_">#REF!</definedName>
    <definedName name="s7n5" localSheetId="1" hidden="1">{#N/A,#N/A,FALSE,"Aging Summary";#N/A,#N/A,FALSE,"Ratio Analysis";#N/A,#N/A,FALSE,"Test 120 Day Accts";#N/A,#N/A,FALSE,"Tickmarks"}</definedName>
    <definedName name="s7n5" hidden="1">{#N/A,#N/A,FALSE,"Aging Summary";#N/A,#N/A,FALSE,"Ratio Analysis";#N/A,#N/A,FALSE,"Test 120 Day Accts";#N/A,#N/A,FALSE,"Tickmarks"}</definedName>
    <definedName name="S8_">#REF!</definedName>
    <definedName name="S9_">#REF!</definedName>
    <definedName name="sa" localSheetId="1" hidden="1">{#N/A,#N/A,FALSE,"Sheet5";#N/A,#N/A,FALSE,"Sheet3";#N/A,#N/A,FALSE,"Sheet4";#N/A,#N/A,FALSE,"Sheet1"}</definedName>
    <definedName name="sa" hidden="1">{#N/A,#N/A,FALSE,"Sheet5";#N/A,#N/A,FALSE,"Sheet3";#N/A,#N/A,FALSE,"Sheet4";#N/A,#N/A,FALSE,"Sheet1"}</definedName>
    <definedName name="sadds" localSheetId="1" hidden="1">{#N/A,#N/A,FALSE,"Aging Summary";#N/A,#N/A,FALSE,"Ratio Analysis";#N/A,#N/A,FALSE,"Test 120 Day Accts";#N/A,#N/A,FALSE,"Tickmarks"}</definedName>
    <definedName name="sadds" hidden="1">{#N/A,#N/A,FALSE,"Aging Summary";#N/A,#N/A,FALSE,"Ratio Analysis";#N/A,#N/A,FALSE,"Test 120 Day Accts";#N/A,#N/A,FALSE,"Tickmarks"}</definedName>
    <definedName name="Sales" localSheetId="1" hidden="1">{#N/A,#N/A,FALSE,"Aging Summary";#N/A,#N/A,FALSE,"Ratio Analysis";#N/A,#N/A,FALSE,"Test 120 Day Accts";#N/A,#N/A,FALSE,"Tickmarks"}</definedName>
    <definedName name="Sales" hidden="1">{#N/A,#N/A,FALSE,"Aging Summary";#N/A,#N/A,FALSE,"Ratio Analysis";#N/A,#N/A,FALSE,"Test 120 Day Accts";#N/A,#N/A,FALSE,"Tickmarks"}</definedName>
    <definedName name="Sales_1" localSheetId="1" hidden="1">{#N/A,#N/A,FALSE,"Aging Summary";#N/A,#N/A,FALSE,"Ratio Analysis";#N/A,#N/A,FALSE,"Test 120 Day Accts";#N/A,#N/A,FALSE,"Tickmarks"}</definedName>
    <definedName name="Sales_1" hidden="1">{#N/A,#N/A,FALSE,"Aging Summary";#N/A,#N/A,FALSE,"Ratio Analysis";#N/A,#N/A,FALSE,"Test 120 Day Accts";#N/A,#N/A,FALSE,"Tickmarks"}</definedName>
    <definedName name="SalesRevenue">'[39]Index - Summary'!#REF!</definedName>
    <definedName name="SalesVolumes">'[39]Index - Summary'!#REF!</definedName>
    <definedName name="SALINS">#REF!</definedName>
    <definedName name="Sample_Receipt">#REF!</definedName>
    <definedName name="Sample_Report">#REF!</definedName>
    <definedName name="Sample_Size">[56]SMSTemp!$B$34</definedName>
    <definedName name="Sampled_Stratum_total">[56]SMSTemp!$B$40</definedName>
    <definedName name="SAPBEXhrIndnt" hidden="1">"Wide"</definedName>
    <definedName name="SAPBEXrevision" hidden="1">1</definedName>
    <definedName name="SAPBEXsysID" hidden="1">"B11"</definedName>
    <definedName name="SAPBEXwbID" hidden="1">"4575F1APN94S0F952A2G6K7BH"</definedName>
    <definedName name="SAPFuncF4Help" localSheetId="1" hidden="1">Main.SAPF4Help()</definedName>
    <definedName name="SAPFuncF4Help" hidden="1">Main.SAPF4Help()</definedName>
    <definedName name="SAPsysID" hidden="1">"708C5W7SBKP804JT78WJ0JNKI"</definedName>
    <definedName name="SAPwbID" hidden="1">"ARS"</definedName>
    <definedName name="sas"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asda" hidden="1">#REF!</definedName>
    <definedName name="SATBLT">[42]!SATBLT</definedName>
    <definedName name="SATBUS">[42]!SATBUS</definedName>
    <definedName name="SATRAP">[42]!SATRAP</definedName>
    <definedName name="scen_date2" hidden="1">34251.8466087963</definedName>
    <definedName name="scen_date3" hidden="1">34251.8467476852</definedName>
    <definedName name="scen_date4" hidden="1">34251.8470138889</definedName>
    <definedName name="scen_name2" hidden="1">"OIL PRICE"</definedName>
    <definedName name="scen_name3" hidden="1">"INVESTMENTS"</definedName>
    <definedName name="scen_name4" hidden="1">"VAR.EXPENSES"</definedName>
    <definedName name="scen_user1" hidden="1">"PLUSPETROL"</definedName>
    <definedName name="scen_user2" hidden="1">"PLUSPETROL"</definedName>
    <definedName name="scen_user3" hidden="1">"PLUSPETROL"</definedName>
    <definedName name="scen_user4" hidden="1">"PLUSPETROL"</definedName>
    <definedName name="scen_value2" localSheetId="1" hidden="1">{"1"}</definedName>
    <definedName name="scen_value2" hidden="1">{"1"}</definedName>
    <definedName name="scen_value3" localSheetId="1" hidden="1">{"10"}</definedName>
    <definedName name="scen_value3" hidden="1">{"10"}</definedName>
    <definedName name="scen_value4" localSheetId="1" hidden="1">{"11"}</definedName>
    <definedName name="scen_value4" hidden="1">{"11"}</definedName>
    <definedName name="ScheduleTemplateRange">#REF!</definedName>
    <definedName name="sd"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 localSheetId="1" hidden="1">{#N/A,#N/A,FALSE,"Сентябрь";#N/A,#N/A,FALSE,"Пояснительная сентябре 99"}</definedName>
    <definedName name="sda" hidden="1">{#N/A,#N/A,FALSE,"Сентябрь";#N/A,#N/A,FALSE,"Пояснительная сентябре 99"}</definedName>
    <definedName name="sdas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dasd" localSheetId="1" hidden="1">{0,0}</definedName>
    <definedName name="sdasd" hidden="1">{0,0}</definedName>
    <definedName name="sdasfdsa"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asfdsa"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dd" localSheetId="1" hidden="1">{"'Sheet1'!$A$1:$G$96","'Sheet1'!$A$1:$H$96"}</definedName>
    <definedName name="sdd" hidden="1">{"'Sheet1'!$A$1:$G$96","'Sheet1'!$A$1:$H$96"}</definedName>
    <definedName name="SDDER" localSheetId="1" hidden="1">{#N/A,#N/A,FALSE,"PACK";#N/A,#N/A,FALSE,"Prod";#N/A,#N/A,FALSE,"Royprod";#N/A,#N/A,FALSE,"Liftprod";#N/A,#N/A,FALSE,"Lifts";#N/A,#N/A,FALSE,"Equity";#N/A,#N/A,FALSE,"Transp'n";#N/A,#N/A,FALSE,"Gasprices";#N/A,#N/A,FALSE,"Variances"}</definedName>
    <definedName name="SDDER" hidden="1">{#N/A,#N/A,FALSE,"PACK";#N/A,#N/A,FALSE,"Prod";#N/A,#N/A,FALSE,"Royprod";#N/A,#N/A,FALSE,"Liftprod";#N/A,#N/A,FALSE,"Lifts";#N/A,#N/A,FALSE,"Equity";#N/A,#N/A,FALSE,"Transp'n";#N/A,#N/A,FALSE,"Gasprices";#N/A,#N/A,FALSE,"Variances"}</definedName>
    <definedName name="sdf" localSheetId="1" hidden="1">{#N/A,#N/A,FALSE,"PR-7";#N/A,#N/A,FALSE,"RR-7";#N/A,#N/A,FALSE,"CF-7";#N/A,#N/A,FALSE,"BS-7"}</definedName>
    <definedName name="sdf" hidden="1">{#N/A,#N/A,FALSE,"PR-7";#N/A,#N/A,FALSE,"RR-7";#N/A,#N/A,FALSE,"CF-7";#N/A,#N/A,FALSE,"BS-7"}</definedName>
    <definedName name="sdfe" localSheetId="1" hidden="1">{#N/A,#N/A,FALSE,"pr-t";#N/A,#N/A,FALSE,"PR-2";#N/A,#N/A,FALSE,"PR-3";#N/A,#N/A,FALSE,"PR-4";#N/A,#N/A,FALSE,"PR-5";#N/A,#N/A,FALSE,"PR-6";#N/A,#N/A,FALSE,"PR-7";#N/A,#N/A,FALSE,"PR-8"}</definedName>
    <definedName name="sdfe" hidden="1">{#N/A,#N/A,FALSE,"pr-t";#N/A,#N/A,FALSE,"PR-2";#N/A,#N/A,FALSE,"PR-3";#N/A,#N/A,FALSE,"PR-4";#N/A,#N/A,FALSE,"PR-5";#N/A,#N/A,FALSE,"PR-6";#N/A,#N/A,FALSE,"PR-7";#N/A,#N/A,FALSE,"PR-8"}</definedName>
    <definedName name="sdff">[57]!sdff</definedName>
    <definedName name="sdfsdf" localSheetId="1" hidden="1">{0,0}</definedName>
    <definedName name="sdfsdf" hidden="1">{0,0}</definedName>
    <definedName name="sdfsdfd" localSheetId="1" hidden="1">{0,0}</definedName>
    <definedName name="sdfsdfd" hidden="1">{0,0}</definedName>
    <definedName name="sdfsdfsdf" localSheetId="1" hidden="1">{0,0,0,0;0,0,0,0;0,0,0,0}</definedName>
    <definedName name="sdfsdfsdf" hidden="1">{0,0,0,0;0,0,0,0;0,0,0,0}</definedName>
    <definedName name="sdfsfsdfsfsf" localSheetId="1" hidden="1">{0,0}</definedName>
    <definedName name="sdfsfsdfsfsf" hidden="1">{0,0}</definedName>
    <definedName name="sdifj" localSheetId="1" hidden="1">{#N/A,#N/A,FALSE,"BS-1";#N/A,#N/A,FALSE,"BS-T";#N/A,#N/A,FALSE,"BS-2";#N/A,#N/A,FALSE,"BS-3";#N/A,#N/A,FALSE,"BS-4";#N/A,#N/A,FALSE,"BS-5";#N/A,#N/A,FALSE,"BS-6";#N/A,#N/A,FALSE,"BS-7";#N/A,#N/A,FALSE,"BS-8"}</definedName>
    <definedName name="sdifj" hidden="1">{#N/A,#N/A,FALSE,"BS-1";#N/A,#N/A,FALSE,"BS-T";#N/A,#N/A,FALSE,"BS-2";#N/A,#N/A,FALSE,"BS-3";#N/A,#N/A,FALSE,"BS-4";#N/A,#N/A,FALSE,"BS-5";#N/A,#N/A,FALSE,"BS-6";#N/A,#N/A,FALSE,"BS-7";#N/A,#N/A,FALSE,"BS-8"}</definedName>
    <definedName name="sdkl" localSheetId="1" hidden="1">{#N/A,#N/A,FALSE,"BS-T";#N/A,#N/A,FALSE,"BS-2";#N/A,#N/A,FALSE,"BS-3";#N/A,#N/A,FALSE,"BS-4";#N/A,#N/A,FALSE,"BS-5";#N/A,#N/A,FALSE,"BS-6";#N/A,#N/A,FALSE,"BS-7";#N/A,#N/A,FALSE,"BS-8"}</definedName>
    <definedName name="sdkl" hidden="1">{#N/A,#N/A,FALSE,"BS-T";#N/A,#N/A,FALSE,"BS-2";#N/A,#N/A,FALSE,"BS-3";#N/A,#N/A,FALSE,"BS-4";#N/A,#N/A,FALSE,"BS-5";#N/A,#N/A,FALSE,"BS-6";#N/A,#N/A,FALSE,"BS-7";#N/A,#N/A,FALSE,"BS-8"}</definedName>
    <definedName name="sdtgg" localSheetId="1" hidden="1">Main.SAPF4Help()</definedName>
    <definedName name="sdtgg" hidden="1">Main.SAPF4Help()</definedName>
    <definedName name="Select">'[34]Precision determination table'!$B$31:$B$34</definedName>
    <definedName name="sencount" hidden="1">2</definedName>
    <definedName name="sf">[57]!sf</definedName>
    <definedName name="sfhgfgh"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hgfgh"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sfsfdgsdgsdg" localSheetId="1" hidden="1">{0,0}</definedName>
    <definedName name="sfsfdgsdgsdg" hidden="1">{0,0}</definedName>
    <definedName name="sg" hidden="1">'[1]Prelim Cost'!$B$36:$L$36</definedName>
    <definedName name="ShEquity">#REF!</definedName>
    <definedName name="ShEquity1">#REF!</definedName>
    <definedName name="shit" localSheetId="1" hidden="1">{#N/A,#N/A,FALSE,"Aging Summary";#N/A,#N/A,FALSE,"Ratio Analysis";#N/A,#N/A,FALSE,"Test 120 Day Accts";#N/A,#N/A,FALSE,"Tickmarks"}</definedName>
    <definedName name="shit" hidden="1">{#N/A,#N/A,FALSE,"Aging Summary";#N/A,#N/A,FALSE,"Ratio Analysis";#N/A,#N/A,FALSE,"Test 120 Day Accts";#N/A,#N/A,FALSE,"Tickmarks"}</definedName>
    <definedName name="shit1" localSheetId="1" hidden="1">{#N/A,#N/A,FALSE,"Aging Summary";#N/A,#N/A,FALSE,"Ratio Analysis";#N/A,#N/A,FALSE,"Test 120 Day Accts";#N/A,#N/A,FALSE,"Tickmarks"}</definedName>
    <definedName name="shit1" hidden="1">{#N/A,#N/A,FALSE,"Aging Summary";#N/A,#N/A,FALSE,"Ratio Analysis";#N/A,#N/A,FALSE,"Test 120 Day Accts";#N/A,#N/A,FALSE,"Tickmarks"}</definedName>
    <definedName name="SHOP_3_ex_TP">[101]July_03_Pg8!#REF!</definedName>
    <definedName name="SHOP3">#REF!</definedName>
    <definedName name="Shore_Line_Control">#REF!</definedName>
    <definedName name="Shore_Tank_Measurement_Report">#REF!</definedName>
    <definedName name="SHP3SUMMARY">#REF!</definedName>
    <definedName name="Si" localSheetId="1" hidden="1">{#N/A,#N/A,FALSE,"Сентябрь";#N/A,#N/A,FALSE,"Пояснительная сентябре 99"}</definedName>
    <definedName name="Si" hidden="1">{#N/A,#N/A,FALSE,"Сентябрь";#N/A,#N/A,FALSE,"Пояснительная сентябре 99"}</definedName>
    <definedName name="SIG_PTBD_REKNSP" hidden="1">[106]F20!#REF!</definedName>
    <definedName name="SIG_REKNSP_firstLine" hidden="1">[106]F20!#REF!</definedName>
    <definedName name="SIG_REKNSP_lastLine" hidden="1">[106]F20!#REF!</definedName>
    <definedName name="sigrisk">[33]AD!$B$61:$B$63</definedName>
    <definedName name="SINTER">#REF!</definedName>
    <definedName name="SLABBING">[101]July_03_Pg8!#REF!</definedName>
    <definedName name="SlabPriceBaseIn">#REF!</definedName>
    <definedName name="SlabPriceOptimisticIn">#REF!</definedName>
    <definedName name="SlabPricePessimisticIn">#REF!</definedName>
    <definedName name="SLABS">#REF!</definedName>
    <definedName name="SlabUnitVariableKZTShareIn">#REF!</definedName>
    <definedName name="SlabUnitVariableRealIn">#REF!</definedName>
    <definedName name="SlabVolumeBaseIn">#REF!</definedName>
    <definedName name="SlabVolumeOptimisticIn">#REF!</definedName>
    <definedName name="SlabVolumePessimisticIn">#REF!</definedName>
    <definedName name="SlimePriceRealIn">#REF!</definedName>
    <definedName name="SlimeUnitVariableKZTShareIn">#REF!</definedName>
    <definedName name="SlimeUnitVariableRealIn">#REF!</definedName>
    <definedName name="SlimeVolumeIn">#REF!</definedName>
    <definedName name="Slop_Certificate">#REF!</definedName>
    <definedName name="sort2" hidden="1">#REF!</definedName>
    <definedName name="SpecialPrice" hidden="1">#REF!</definedName>
    <definedName name="Sponsor_for_D">#REF!</definedName>
    <definedName name="SR">'[34]Precision determination table'!$B$37:$B$39</definedName>
    <definedName name="SRFTHSRFTHRTH">[57]!SRFTHSRFTHRTH</definedName>
    <definedName name="ss" localSheetId="1" hidden="1">{"weichwaren",#N/A,FALSE,"Liste 1";"hartwaren",#N/A,FALSE,"Liste 1";"food",#N/A,FALSE,"Liste 1";"fleisch",#N/A,FALSE,"Liste 1"}</definedName>
    <definedName name="ss" hidden="1">{"weichwaren",#N/A,FALSE,"Liste 1";"hartwaren",#N/A,FALSE,"Liste 1";"food",#N/A,FALSE,"Liste 1";"fleisch",#N/A,FALSE,"Liste 1"}</definedName>
    <definedName name="sss" hidden="1">'[1]Prelim Cost'!$B$31:$L$31</definedName>
    <definedName name="ssss" hidden="1">'[1]Prelim Cost'!$B$33:$L$33</definedName>
    <definedName name="sssss"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ssssss" hidden="1">'[1]Prelim Cost'!$B$36:$L$36</definedName>
    <definedName name="sssssss" localSheetId="1" hidden="1">{"fleisch",#N/A,FALSE,"WG HK";"food",#N/A,FALSE,"WG HK";"hartwaren",#N/A,FALSE,"WG HK";"weichwaren",#N/A,FALSE,"WG HK"}</definedName>
    <definedName name="sssssss" hidden="1">{"fleisch",#N/A,FALSE,"WG HK";"food",#N/A,FALSE,"WG HK";"hartwaren",#N/A,FALSE,"WG HK";"weichwaren",#N/A,FALSE,"WG HK"}</definedName>
    <definedName name="Start109">#REF!</definedName>
    <definedName name="Start110">#REF!</definedName>
    <definedName name="Start111">#REF!</definedName>
    <definedName name="Start112">#REF!</definedName>
    <definedName name="Start113">#REF!</definedName>
    <definedName name="Start114">#REF!</definedName>
    <definedName name="Start3">#REF!</definedName>
    <definedName name="Start33">'[107]7.1.Short-term assets,Inventor.'!#REF!</definedName>
    <definedName name="Start38">#REF!</definedName>
    <definedName name="Start40">'[107]7.5.1.Other receivab.long-term'!#REF!</definedName>
    <definedName name="Start57">'[107]9.2.8.Additional discl.plan ass'!#REF!</definedName>
    <definedName name="Start80">#REF!</definedName>
    <definedName name="Start81">#REF!</definedName>
    <definedName name="Start82">#REF!</definedName>
    <definedName name="Start83">#REF!</definedName>
    <definedName name="Start84">#REF!</definedName>
    <definedName name="Start85">#REF!</definedName>
    <definedName name="Start86">#REF!</definedName>
    <definedName name="Start87">#REF!</definedName>
    <definedName name="Start88">#REF!</definedName>
    <definedName name="Start89">#REF!</definedName>
    <definedName name="Start90">#REF!</definedName>
    <definedName name="Start91">#REF!</definedName>
    <definedName name="Start92">'[107]10.10.Hedge Accounting'!#REF!</definedName>
    <definedName name="Steps">#REF!</definedName>
    <definedName name="Stratum_100">[56]SMSTemp!$B$37</definedName>
    <definedName name="Stratum_100_Hits">[56]SMSTemp!$B$38</definedName>
    <definedName name="Stratum_100_Sample_Size">[56]SMSTemp!$B$39</definedName>
    <definedName name="sul">#REF!</definedName>
    <definedName name="SUMMARY">[101]July_03_Pg8!#REF!</definedName>
    <definedName name="Summary_of_Shore_Tank_Quantities">#REF!</definedName>
    <definedName name="summary1" localSheetId="1" hidden="1">{"Summary",#N/A,FALSE,"Report_Summary"}</definedName>
    <definedName name="summary1" hidden="1">{"Summary",#N/A,FALSE,"Report_Summary"}</definedName>
    <definedName name="summary2" localSheetId="1" hidden="1">{#N/A,#N/A,FALSE,"Aging Summary";#N/A,#N/A,FALSE,"Ratio Analysis";#N/A,#N/A,FALSE,"Test 120 Day Accts";#N/A,#N/A,FALSE,"Tickmarks"}</definedName>
    <definedName name="summary2" hidden="1">{#N/A,#N/A,FALSE,"Aging Summary";#N/A,#N/A,FALSE,"Ratio Analysis";#N/A,#N/A,FALSE,"Test 120 Day Accts";#N/A,#N/A,FALSE,"Tickmarks"}</definedName>
    <definedName name="SummaryAuditDifferences">#REF!</definedName>
    <definedName name="Sumpage1" localSheetId="1" hidden="1">{#N/A,#N/A,FALSE,"JAN195"}</definedName>
    <definedName name="Sumpage1" hidden="1">{#N/A,#N/A,FALSE,"JAN195"}</definedName>
    <definedName name="Sumpage2" localSheetId="1" hidden="1">{#N/A,#N/A,FALSE,"JAN195"}</definedName>
    <definedName name="Sumpage2" hidden="1">{#N/A,#N/A,FALSE,"JAN195"}</definedName>
    <definedName name="suntb">#REF!</definedName>
    <definedName name="supp">'[35]Book Adjustments'!#REF!</definedName>
    <definedName name="sus">#REF!</definedName>
    <definedName name="sus4Q">#REF!</definedName>
    <definedName name="SUSPE">#REF!</definedName>
    <definedName name="SUSPEN">#REF!</definedName>
    <definedName name="susrecl">#REF!</definedName>
    <definedName name="SXP" localSheetId="1" hidden="1">{"print95",#N/A,FALSE,"1995E.XLS";"print96",#N/A,FALSE,"1996E.XLS"}</definedName>
    <definedName name="SXP" hidden="1">{"print95",#N/A,FALSE,"1995E.XLS";"print96",#N/A,FALSE,"1996E.XLS"}</definedName>
    <definedName name="SyncrudeJV">#REF!</definedName>
    <definedName name="SyncrudeJV1">#REF!</definedName>
    <definedName name="t" hidden="1">'[1]Prelim Cost'!$B$36:$L$36</definedName>
    <definedName name="t_bbl">7.746</definedName>
    <definedName name="tanya" localSheetId="1" hidden="1">{#N/A,#N/A,FALSE,"Aging Summary";#N/A,#N/A,FALSE,"Ratio Analysis";#N/A,#N/A,FALSE,"Test 120 Day Accts";#N/A,#N/A,FALSE,"Tickmarks"}</definedName>
    <definedName name="tanya" hidden="1">{#N/A,#N/A,FALSE,"Aging Summary";#N/A,#N/A,FALSE,"Ratio Analysis";#N/A,#N/A,FALSE,"Test 120 Day Accts";#N/A,#N/A,FALSE,"Tickmarks"}</definedName>
    <definedName name="tax">'[35]Book Adjustments'!#REF!</definedName>
    <definedName name="Taxes" localSheetId="1" hidden="1">[0]!Header1-1 &amp; "." &amp; MAX(1,COUNTA(INDEX(#REF!,MATCH([0]!Header1-1,#REF!,FALSE)):#REF!))</definedName>
    <definedName name="Taxes" hidden="1">[0]!Header1-1 &amp; "." &amp; MAX(1,COUNTA(INDEX(#REF!,MATCH([0]!Header1-1,#REF!,FALSE)):#REF!))</definedName>
    <definedName name="TaxIncurredIn">'[108]Actuals Input'!#REF!</definedName>
    <definedName name="TaxPayableIn">'[108]Actuals Input'!#REF!</definedName>
    <definedName name="TB_AFTER_adjs">#REF!</definedName>
    <definedName name="TB_before_adjs">#REF!</definedName>
    <definedName name="TB63099N">#REF!</definedName>
    <definedName name="TBC">[10]TB30999vs30699!$A$6:$L$421</definedName>
    <definedName name="TBCHANGE">'[109]TB-300699-Final'!$A$6:$F$421</definedName>
    <definedName name="TBKZT">'[110]TB-KZT'!$A$12:$K$298</definedName>
    <definedName name="tbl_ProdInfo" hidden="1">#REF!</definedName>
    <definedName name="TBS">#REF!</definedName>
    <definedName name="TBSEP">#REF!</definedName>
    <definedName name="TBSUN">#REF!</definedName>
    <definedName name="TBUSD">'[110]TB USD'!$A$11:$L$487</definedName>
    <definedName name="tcis">[105]Quality!$D$20</definedName>
    <definedName name="TCodeNo">'[111]- 1 -'!#REF!</definedName>
    <definedName name="temp" localSheetId="1" hidden="1">{#N/A,#N/A,FALSE,"Oil-Based Mud"}</definedName>
    <definedName name="temp" hidden="1">{#N/A,#N/A,FALSE,"Oil-Based Mud"}</definedName>
    <definedName name="tertr"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r"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ertw" localSheetId="1" hidden="1">{#N/A,#N/A,FALSE,"Aging Summary";#N/A,#N/A,FALSE,"Ratio Analysis";#N/A,#N/A,FALSE,"Test 120 Day Accts";#N/A,#N/A,FALSE,"Tickmarks"}</definedName>
    <definedName name="tertw" hidden="1">{#N/A,#N/A,FALSE,"Aging Summary";#N/A,#N/A,FALSE,"Ratio Analysis";#N/A,#N/A,FALSE,"Test 120 Day Accts";#N/A,#N/A,FALSE,"Tickmarks"}</definedName>
    <definedName name="test" localSheetId="1" hidden="1">{#N/A,#N/A,FALSE,"Aging Summary";#N/A,#N/A,FALSE,"Ratio Analysis";#N/A,#N/A,FALSE,"Test 120 Day Accts";#N/A,#N/A,FALSE,"Tickmarks"}</definedName>
    <definedName name="test" hidden="1">{#N/A,#N/A,FALSE,"Aging Summary";#N/A,#N/A,FALSE,"Ratio Analysis";#N/A,#N/A,FALSE,"Test 120 Day Accts";#N/A,#N/A,FALSE,"Tickmarks"}</definedName>
    <definedName name="TEST0">#REF!</definedName>
    <definedName name="TEST1">#REF!</definedName>
    <definedName name="TEST10">#REF!</definedName>
    <definedName name="TEST11">#REF!</definedName>
    <definedName name="TEST12">#REF!</definedName>
    <definedName name="TEST13">#REF!</definedName>
    <definedName name="TEST14">#REF!</definedName>
    <definedName name="TEST15">#REF!</definedName>
    <definedName name="TEST2">#REF!</definedName>
    <definedName name="TEST3">#REF!</definedName>
    <definedName name="TEST4">#REF!</definedName>
    <definedName name="TEST5">#REF!</definedName>
    <definedName name="TEST6">#REF!</definedName>
    <definedName name="TEST7">#REF!</definedName>
    <definedName name="TEST8">#REF!</definedName>
    <definedName name="TEST9">#REF!</definedName>
    <definedName name="testA" localSheetId="1" hidden="1">{#N/A,#N/A,FALSE,"PR-7";#N/A,#N/A,FALSE,"RR-7";#N/A,#N/A,FALSE,"CF-7";#N/A,#N/A,FALSE,"BS-7"}</definedName>
    <definedName name="testA" hidden="1">{#N/A,#N/A,FALSE,"PR-7";#N/A,#N/A,FALSE,"RR-7";#N/A,#N/A,FALSE,"CF-7";#N/A,#N/A,FALSE,"BS-7"}</definedName>
    <definedName name="testB" localSheetId="1" hidden="1">{#N/A,#N/A,FALSE,"PR-5";#N/A,#N/A,FALSE,"RR-5";#N/A,#N/A,FALSE,"CF-5";#N/A,#N/A,FALSE,"BS-5"}</definedName>
    <definedName name="testB" hidden="1">{#N/A,#N/A,FALSE,"PR-5";#N/A,#N/A,FALSE,"RR-5";#N/A,#N/A,FALSE,"CF-5";#N/A,#N/A,FALSE,"BS-5"}</definedName>
    <definedName name="testC" localSheetId="1" hidden="1">{#N/A,#N/A,FALSE,"pr-t";#N/A,#N/A,FALSE,"PR-2";#N/A,#N/A,FALSE,"PR-3";#N/A,#N/A,FALSE,"PR-4";#N/A,#N/A,FALSE,"PR-5";#N/A,#N/A,FALSE,"PR-6";#N/A,#N/A,FALSE,"PR-7";#N/A,#N/A,FALSE,"PR-8"}</definedName>
    <definedName name="testC" hidden="1">{#N/A,#N/A,FALSE,"pr-t";#N/A,#N/A,FALSE,"PR-2";#N/A,#N/A,FALSE,"PR-3";#N/A,#N/A,FALSE,"PR-4";#N/A,#N/A,FALSE,"PR-5";#N/A,#N/A,FALSE,"PR-6";#N/A,#N/A,FALSE,"PR-7";#N/A,#N/A,FALSE,"PR-8"}</definedName>
    <definedName name="TestDescription">[41]SMSTemp!$B$5</definedName>
    <definedName name="testE" localSheetId="1" hidden="1">{#N/A,#N/A,FALSE,"RR-T";#N/A,#N/A,FALSE,"RR-2";#N/A,#N/A,FALSE,"RR-3";#N/A,#N/A,FALSE,"RR-4";#N/A,#N/A,FALSE,"RR-5";#N/A,#N/A,FALSE,"RR-6";#N/A,#N/A,FALSE,"RR-7";#N/A,#N/A,FALSE,"RR-8"}</definedName>
    <definedName name="testE" hidden="1">{#N/A,#N/A,FALSE,"RR-T";#N/A,#N/A,FALSE,"RR-2";#N/A,#N/A,FALSE,"RR-3";#N/A,#N/A,FALSE,"RR-4";#N/A,#N/A,FALSE,"RR-5";#N/A,#N/A,FALSE,"RR-6";#N/A,#N/A,FALSE,"RR-7";#N/A,#N/A,FALSE,"RR-8"}</definedName>
    <definedName name="TESTF" localSheetId="1" hidden="1">{#N/A,#N/A,FALSE,"PR-3";#N/A,#N/A,FALSE,"CF-3";#N/A,#N/A,FALSE,"BS-3";#N/A,#N/A,FALSE,"RR-3"}</definedName>
    <definedName name="TESTF" hidden="1">{#N/A,#N/A,FALSE,"PR-3";#N/A,#N/A,FALSE,"CF-3";#N/A,#N/A,FALSE,"BS-3";#N/A,#N/A,FALSE,"RR-3"}</definedName>
    <definedName name="TESTHKEY">#REF!</definedName>
    <definedName name="TESTKEY">#REF!</definedName>
    <definedName name="TESTKEYS">#REF!</definedName>
    <definedName name="TESTUS" localSheetId="1" hidden="1">{#N/A,#N/A,FALSE,"PR-2";#N/A,#N/A,FALSE,"RR-2";#N/A,#N/A,FALSE,"CF-2";#N/A,#N/A,FALSE,"BS-2"}</definedName>
    <definedName name="TESTUS" hidden="1">{#N/A,#N/A,FALSE,"PR-2";#N/A,#N/A,FALSE,"RR-2";#N/A,#N/A,FALSE,"CF-2";#N/A,#N/A,FALSE,"BS-2"}</definedName>
    <definedName name="TESTVKEY">#REF!</definedName>
    <definedName name="TextRefCopy1">'[112]Cash Flow - Indirect Method_new'!#REF!</definedName>
    <definedName name="TextRefCopy10">'[113]GAAP TB 31.12.01  detail p&amp;l'!#REF!</definedName>
    <definedName name="TextRefCopy11">#REF!</definedName>
    <definedName name="TextRefCopy12">'[113]GAAP TB 31.12.01  detail p&amp;l'!#REF!</definedName>
    <definedName name="TextRefCopy13">'[113]GAAP TB 31.12.01  detail p&amp;l'!#REF!</definedName>
    <definedName name="TextRefCopy14">'[113]GAAP TB 31.12.01  detail p&amp;l'!#REF!</definedName>
    <definedName name="TextRefCopy15">'[113]GAAP TB 31.12.01  detail p&amp;l'!#REF!</definedName>
    <definedName name="TextRefCopy16">#REF!</definedName>
    <definedName name="TextRefCopy17">#REF!</definedName>
    <definedName name="TextRefCopy18">'[113]GAAP TB 31.12.01  detail p&amp;l'!#REF!</definedName>
    <definedName name="TextRefCopy19">'[113]GAAP TB 31.12.01  detail p&amp;l'!#REF!</definedName>
    <definedName name="TextRefCopy2">#REF!</definedName>
    <definedName name="TextRefCopy20">'[113]GAAP TB 31.12.01  detail p&amp;l'!#REF!</definedName>
    <definedName name="TextRefCopy21">[102]Production_ref_Q4!#REF!</definedName>
    <definedName name="TextRefCopy22">[102]Production_ref_Q4!$E$260</definedName>
    <definedName name="TextRefCopy23">[102]Production_ref_Q4!#REF!</definedName>
    <definedName name="TextRefCopy24">#REF!</definedName>
    <definedName name="TextRefCopy25">#REF!</definedName>
    <definedName name="TextRefCopy26">#REF!</definedName>
    <definedName name="TextRefCopy27">#REF!</definedName>
    <definedName name="TextRefCopy28">#REF!</definedName>
    <definedName name="TextRefCopy29">#REF!</definedName>
    <definedName name="TextRefCopy3">'[113]GAAP TB 31.12.01  detail p&amp;l'!#REF!</definedName>
    <definedName name="TextRefCopy30">#REF!</definedName>
    <definedName name="TextRefCopy31">#REF!</definedName>
    <definedName name="TextRefCopy33">#REF!</definedName>
    <definedName name="TextRefCopy35">#REF!</definedName>
    <definedName name="TextRefCopy37">#REF!</definedName>
    <definedName name="TextRefCopy38">[114]Royalty!$C$23</definedName>
    <definedName name="TextRefCopy39">[114]Royalty!$C$23</definedName>
    <definedName name="TextRefCopy4">'[113]GAAP TB 31.12.01  detail p&amp;l'!#REF!</definedName>
    <definedName name="TextRefCopy40">'[115]Inventory Count Sheet'!#REF!</definedName>
    <definedName name="TextRefCopy41">#REF!</definedName>
    <definedName name="TextRefCopy42">'[115]Inventory Count Sheet'!#REF!</definedName>
    <definedName name="TextRefCopy43">#REF!</definedName>
    <definedName name="TextRefCopy45">#REF!</definedName>
    <definedName name="TextRefCopy47">#REF!</definedName>
    <definedName name="TextRefCopy5">'[113]GAAP TB 31.12.01  detail p&amp;l'!#REF!</definedName>
    <definedName name="TextRefCopy6">'[113]GAAP TB 31.12.01  detail p&amp;l'!#REF!</definedName>
    <definedName name="TextRefCopy63">'[116]PP&amp;E mvt for 2003'!$R$18</definedName>
    <definedName name="TextRefCopy7">'[113]GAAP TB 31.12.01  detail p&amp;l'!#REF!</definedName>
    <definedName name="TextRefCopy8">[112]IA!$B$14</definedName>
    <definedName name="TextRefCopy88">'[116]PP&amp;E mvt for 2003'!$P$19</definedName>
    <definedName name="TextRefCopy89">'[116]PP&amp;E mvt for 2003'!$P$46</definedName>
    <definedName name="TextRefCopy9">'[113]GAAP TB 31.12.01  detail p&amp;l'!#REF!</definedName>
    <definedName name="TextRefCopy90">'[116]PP&amp;E mvt for 2003'!$P$25</definedName>
    <definedName name="TextRefCopy92">'[116]PP&amp;E mvt for 2003'!$P$26</definedName>
    <definedName name="TextRefCopy94">'[116]PP&amp;E mvt for 2003'!$P$52</definedName>
    <definedName name="TextRefCopy95">'[116]PP&amp;E mvt for 2003'!$P$53</definedName>
    <definedName name="TextRefCopyRangeCount" hidden="1">13</definedName>
    <definedName name="TextRefCopyRangeCount1" hidden="1">114</definedName>
    <definedName name="tfactor">#REF!</definedName>
    <definedName name="tgb" localSheetId="1" hidden="1">{#N/A,#N/A,FALSE,"МТВ"}</definedName>
    <definedName name="tgb" hidden="1">{#N/A,#N/A,FALSE,"МТВ"}</definedName>
    <definedName name="tgh" localSheetId="1" hidden="1">{#N/A,#N/A,FALSE,"Aging Summary";#N/A,#N/A,FALSE,"Ratio Analysis";#N/A,#N/A,FALSE,"Test 120 Day Accts";#N/A,#N/A,FALSE,"Tickmarks"}</definedName>
    <definedName name="tgh" hidden="1">{#N/A,#N/A,FALSE,"Aging Summary";#N/A,#N/A,FALSE,"Ratio Analysis";#N/A,#N/A,FALSE,"Test 120 Day Accts";#N/A,#N/A,FALSE,"Tickmarks"}</definedName>
    <definedName name="Tikmark" hidden="1">7</definedName>
    <definedName name="Time_Sheet">#REF!</definedName>
    <definedName name="TINPLATE">#REF!</definedName>
    <definedName name="TinPriceBaseIn">#REF!</definedName>
    <definedName name="TinPriceOptimisticIn">#REF!</definedName>
    <definedName name="TinPricePessimisticIn">#REF!</definedName>
    <definedName name="TinUnitVariableKZTShareIn">#REF!</definedName>
    <definedName name="TinUnitVariableRealIn">#REF!</definedName>
    <definedName name="TinVolumeBaseIn">#REF!</definedName>
    <definedName name="TinVolumeOptimisticIn">#REF!</definedName>
    <definedName name="TinVolumePessimisticIn">#REF!</definedName>
    <definedName name="Tip">#REF!</definedName>
    <definedName name="TITLE5" localSheetId="1" hidden="1">{#N/A,#N/A,FALSE,"기술료 비교"}</definedName>
    <definedName name="TITLE5" hidden="1">{#N/A,#N/A,FALSE,"기술료 비교"}</definedName>
    <definedName name="TJAUDLWS" localSheetId="1" hidden="1">{#N/A,#N/A,TRUE,"Y생산";#N/A,#N/A,TRUE,"Y판매";#N/A,#N/A,TRUE,"Y총물량";#N/A,#N/A,TRUE,"Y능력";#N/A,#N/A,TRUE,"YKD"}</definedName>
    <definedName name="TJAUDLWS" hidden="1">{#N/A,#N/A,TRUE,"Y생산";#N/A,#N/A,TRUE,"Y판매";#N/A,#N/A,TRUE,"Y총물량";#N/A,#N/A,TRUE,"Y능력";#N/A,#N/A,TRUE,"YKD"}</definedName>
    <definedName name="Toggle1">#REF!</definedName>
    <definedName name="ToggleCheckSum">#REF!</definedName>
    <definedName name="ToOkjetpesRevenueIn">#REF!</definedName>
    <definedName name="ToOkjetpesUnitVariableMarginIn">#REF!</definedName>
    <definedName name="TopR">'[35]Book Adjustments'!#REF!</definedName>
    <definedName name="Total">#REF!</definedName>
    <definedName name="Total_disb_for_D">#REF!</definedName>
    <definedName name="Total_EBRD">#REF!</definedName>
    <definedName name="Total_finding">#REF!</definedName>
    <definedName name="Total_IFC">#REF!</definedName>
    <definedName name="Total_Sponsor">#REF!</definedName>
    <definedName name="TotalByProductsVariableCost">[54]Workings!#REF!</definedName>
    <definedName name="TotalFixedKZTShareIn">#REF!</definedName>
    <definedName name="TotalFixedRealIn">#REF!</definedName>
    <definedName name="tr">#REF!</definedName>
    <definedName name="tre">#REF!</definedName>
    <definedName name="trek"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ek"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trtt" hidden="1">'[3]Prelim Cost'!$B$33:$L$33</definedName>
    <definedName name="trurtgf" localSheetId="1" hidden="1">{#N/A,#N/A,FALSE,"Aging Summary";#N/A,#N/A,FALSE,"Ratio Analysis";#N/A,#N/A,FALSE,"Test 120 Day Accts";#N/A,#N/A,FALSE,"Tickmarks"}</definedName>
    <definedName name="trurtgf" hidden="1">{#N/A,#N/A,FALSE,"Aging Summary";#N/A,#N/A,FALSE,"Ratio Analysis";#N/A,#N/A,FALSE,"Test 120 Day Accts";#N/A,#N/A,FALSE,"Tickmarks"}</definedName>
    <definedName name="TT" localSheetId="1" hidden="1">{#N/A,#N/A,FALSE,"UNIT";#N/A,#N/A,FALSE,"UNIT";#N/A,#N/A,FALSE,"계정"}</definedName>
    <definedName name="TT" hidden="1">{#N/A,#N/A,FALSE,"UNIT";#N/A,#N/A,FALSE,"UNIT";#N/A,#N/A,FALSE,"계정"}</definedName>
    <definedName name="TTT" localSheetId="1" hidden="1">{#N/A,#N/A,TRUE,"AYEPER.XLS"}</definedName>
    <definedName name="TTT" hidden="1">{#N/A,#N/A,TRUE,"AYEPER.XLS"}</definedName>
    <definedName name="ttttt" localSheetId="1" hidden="1">{#N/A,#N/A,FALSE,"지침";#N/A,#N/A,FALSE,"환경분석";#N/A,#N/A,FALSE,"Sheet16"}</definedName>
    <definedName name="ttttt" hidden="1">{#N/A,#N/A,FALSE,"지침";#N/A,#N/A,FALSE,"환경분석";#N/A,#N/A,FALSE,"Sheet16"}</definedName>
    <definedName name="Turn_around_effect_of_prior_period_unrecorded_audit_differences__after_tax">#REF!</definedName>
    <definedName name="txadj">'[35]Book Adjustments'!#REF!</definedName>
    <definedName name="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6ru" localSheetId="1" hidden="1">{#N/A,#N/A,FALSE,"Sheet5";#N/A,#N/A,FALSE,"Sheet3";#N/A,#N/A,FALSE,"Sheet4";#N/A,#N/A,FALSE,"Sheet1"}</definedName>
    <definedName name="ty6ru" hidden="1">{#N/A,#N/A,FALSE,"Sheet5";#N/A,#N/A,FALSE,"Sheet3";#N/A,#N/A,FALSE,"Sheet4";#N/A,#N/A,FALSE,"Sheet1"}</definedName>
    <definedName name="Type">'[67]dnt dlt'!$A$2:$A$5</definedName>
    <definedName name="tyr">#REF!</definedName>
    <definedName name="tyrtyrty"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tyrtyrty"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'[23]GAAP TB 30.08.01  detail p&amp;l'!#REF!</definedName>
    <definedName name="U2.100">[57]!U2.100</definedName>
    <definedName name="ugfil" hidden="1">'[1]Prelim Cost'!$B$31:$L$31</definedName>
    <definedName name="uh" hidden="1">'[1]Prelim Cost'!$B$33:$L$33</definedName>
    <definedName name="ujm"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jm"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ukukk" localSheetId="1" hidden="1">{"Summary",#N/A,FALSE,"Report_Summary"}</definedName>
    <definedName name="ukukk" hidden="1">{"Summary",#N/A,FALSE,"Report_Summary"}</definedName>
    <definedName name="Ullage_Report">#REF!</definedName>
    <definedName name="UnitCostexclDevilsIsland"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CostexclDevilsIsland"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UnitedStates">#REF!</definedName>
    <definedName name="USD">150.2</definedName>
    <definedName name="usl" localSheetId="1" hidden="1">{"'РП (2)'!$A$5:$S$150"}</definedName>
    <definedName name="usl" hidden="1">{"'РП (2)'!$A$5:$S$150"}</definedName>
    <definedName name="uu" hidden="1">'[1]Prelim Cost'!$B$33:$L$33</definedName>
    <definedName name="uuuu" localSheetId="1" hidden="1">{#N/A,#N/A,FALSE,"Ocean";#N/A,#N/A,FALSE,"NewYork";#N/A,#N/A,FALSE,"Gateway";#N/A,#N/A,FALSE,"GVH";#N/A,#N/A,FALSE,"GVM";#N/A,#N/A,FALSE,"GVT"}</definedName>
    <definedName name="uuuu" hidden="1">{#N/A,#N/A,FALSE,"Ocean";#N/A,#N/A,FALSE,"NewYork";#N/A,#N/A,FALSE,"Gateway";#N/A,#N/A,FALSE,"GVH";#N/A,#N/A,FALSE,"GVM";#N/A,#N/A,FALSE,"GVT"}</definedName>
    <definedName name="uy">'[23]GAAP TB 30.08.01  detail p&amp;l'!#REF!</definedName>
    <definedName name="v">#REF!</definedName>
    <definedName name="V.E.F.">#REF!</definedName>
    <definedName name="VALV" localSheetId="1" hidden="1">{#N/A,#N/A,TRUE,"Summary"}</definedName>
    <definedName name="VALV" hidden="1">{#N/A,#N/A,TRUE,"Summary"}</definedName>
    <definedName name="var" localSheetId="1" hidden="1">{#N/A,#N/A,FALSE,"МТВ"}</definedName>
    <definedName name="var" hidden="1">{#N/A,#N/A,FALSE,"МТВ"}</definedName>
    <definedName name="vari"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i"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VARSUMMARY">#REF!</definedName>
    <definedName name="VAT">16%</definedName>
    <definedName name="vb" hidden="1">'[1]Prelim Cost'!$B$31:$L$31</definedName>
    <definedName name="vc">'[23]GAAP TB 30.08.01  detail p&amp;l'!#REF!</definedName>
    <definedName name="VDECRECL">#REF!</definedName>
    <definedName name="vend">'[35]Book Adjustments'!#REF!</definedName>
    <definedName name="ver"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r"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Vessel_Tanks_History">#REF!</definedName>
    <definedName name="vf">#REF!</definedName>
    <definedName name="vgy" localSheetId="1" hidden="1">{#N/A,#N/A,FALSE,"30";#N/A,#N/A,FALSE,"29";#N/A,#N/A,FALSE,"28";#N/A,#N/A,FALSE,"27";#N/A,#N/A,FALSE,"26";#N/A,#N/A,FALSE,"25";#N/A,#N/A,FALSE,"24";#N/A,#N/A,FALSE,"23";#N/A,#N/A,FALSE,"22";#N/A,#N/A,FALSE,"21";#N/A,#N/A,FALSE,"20";#N/A,#N/A,FALSE,"19";#N/A,#N/A,FALSE,"18"}</definedName>
    <definedName name="vgy" hidden="1">{#N/A,#N/A,FALSE,"30";#N/A,#N/A,FALSE,"29";#N/A,#N/A,FALSE,"28";#N/A,#N/A,FALSE,"27";#N/A,#N/A,FALSE,"26";#N/A,#N/A,FALSE,"25";#N/A,#N/A,FALSE,"24";#N/A,#N/A,FALSE,"23";#N/A,#N/A,FALSE,"22";#N/A,#N/A,FALSE,"21";#N/A,#N/A,FALSE,"20";#N/A,#N/A,FALSE,"19";#N/A,#N/A,FALSE,"18"}</definedName>
    <definedName name="vhjbvikjk890" localSheetId="1" hidden="1">Main.SAPF4Help()</definedName>
    <definedName name="vhjbvikjk890" hidden="1">Main.SAPF4Help()</definedName>
    <definedName name="VIC" localSheetId="1" hidden="1">{#N/A,#N/A,FALSE,"Oil-Based Mud"}</definedName>
    <definedName name="VIC" hidden="1">{#N/A,#N/A,FALSE,"Oil-Based Mud"}</definedName>
    <definedName name="vor" localSheetId="1"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r" hidden="1">{#N/A,#N/A,FALSE,"шарап -В";#N/A,#N/A,FALSE,"шарап-а";#N/A,#N/A,FALSE,"мунай сервис-2 -А";#N/A,#N/A,FALSE,"мунай сервис-2-В";#N/A,#N/A,FALSE,"мунай агро-2-А";#N/A,#N/A,FALSE,"мунай агро-2-в";#N/A,#N/A,FALSE,"металлинвест-в";#N/A,#N/A,FALSE,"металлинвест-а";#N/A,#N/A,FALSE,"мгдс-3-В";#N/A,#N/A,FALSE,"мгдс-3-А";#N/A,#N/A,FALSE,"мгдс-4-а";#N/A,#N/A,FALSE,"мгдс-4-в";#N/A,#N/A,FALSE,"ел ырысы-2-в";#N/A,#N/A,FALSE,"ел ырысы-2-а";#N/A,#N/A,FALSE,"ел ырысы в";#N/A,#N/A,FALSE,"ел ырысы а";#N/A,#N/A,FALSE,"мгдс-2-В";#N/A,#N/A,FALSE,"мгдс-2-А";#N/A,#N/A,FALSE,"аркон-2 -а";#N/A,#N/A,FALSE,"аркон-2 -в";#N/A,#N/A,FALSE,"газойл-4 А";#N/A,#N/A,FALSE,"газойл-4 В";#N/A,#N/A,FALSE,"шарайна -В";#N/A,#N/A,FALSE,"шарайна-А";#N/A,#N/A,FALSE,"томерис-В";#N/A,#N/A,FALSE,"томерис-А";#N/A,#N/A,FALSE,"хван и к-а";#N/A,#N/A,FALSE,"хван и к-В"}</definedName>
    <definedName name="Votage_Analysis">#REF!</definedName>
    <definedName name="VRECLAS">'[9]JV - Suspense Reclass'!$T$5:$Y$95</definedName>
    <definedName name="VTM_1" hidden="1">#REF!</definedName>
    <definedName name="VTM_10" hidden="1">#REF!</definedName>
    <definedName name="VTM_11" hidden="1" xml:space="preserve">                                                                            '[117]SAP 2'!#REF!,'[117]SAP 2'!#REF!,'[117]SAP 2'!$C$12:$C$18,'[117]SAP 2'!$C$20:$C$20</definedName>
    <definedName name="VTM_12" hidden="1">#REF!</definedName>
    <definedName name="VTM_13" hidden="1">#REF!</definedName>
    <definedName name="VTM_14" hidden="1">#REF!                                                                                                                                                                                                                          ,#REF!,#REF!,#REF!</definedName>
    <definedName name="VTM_15" hidden="1">#REF!</definedName>
    <definedName name="VTM_16" hidden="1">#REF!</definedName>
    <definedName name="VTM_17" hidden="1">#REF!</definedName>
    <definedName name="VTM_18" hidden="1">[118]N2!#REF!</definedName>
    <definedName name="VTM_19" hidden="1">[118]N2!#REF!</definedName>
    <definedName name="VTM_2" hidden="1">#REF!</definedName>
    <definedName name="VTM_20" hidden="1">[118]N2!#REF!</definedName>
    <definedName name="VTM_21" hidden="1">[118]N2!#REF!</definedName>
    <definedName name="VTM_23" hidden="1">[118]N3!#REF!</definedName>
    <definedName name="VTM_24" hidden="1">[118]N2!#REF!</definedName>
    <definedName name="VTM_25" hidden="1">#REF!</definedName>
    <definedName name="VTM_3" hidden="1">#REF!</definedName>
    <definedName name="VTM_311205" hidden="1">#REF!</definedName>
    <definedName name="VTM_311206" hidden="1">#REF!</definedName>
    <definedName name="VTM_311207" hidden="1">#REF!,#REF!,#REF!</definedName>
    <definedName name="VTM_311208" hidden="1">#REF!,#REF!,#REF!,#REF!,#REF!,#REF!,#REF!,#REF!,#REF!</definedName>
    <definedName name="VTM_311209" hidden="1">#REF!,#REF!,#REF!</definedName>
    <definedName name="VTM_311210" hidden="1">#REF!,#REF!,#REF!</definedName>
    <definedName name="VTM_311211" hidden="1">#REF!</definedName>
    <definedName name="VTM_311212" hidden="1">#REF!</definedName>
    <definedName name="VTM_311213" hidden="1">#REF!</definedName>
    <definedName name="VTM_311214" hidden="1">'[119]V-40'!$I$11:$I$12,'[119]V-40'!$I$15:$I$21,'[119]V-40'!$I$25:$I$26,'[119]V-40'!$I$29,'[119]V-40'!$I$30</definedName>
    <definedName name="VTM_311217" hidden="1">'[119]V-40'!$I$27,'[119]V-40'!#REF!,'[119]V-40'!#REF!,'[119]V-40'!$I$31</definedName>
    <definedName name="VTM_311219" hidden="1">'[119]V-100'!$C$13:$D$24,'[119]V-100'!$H$13:$I$24,'[119]V-100'!$M$13:$N$24,'[119]V-100'!$C$36:$D$44,'[119]V-100'!$H$36:$I$44,'[119]V-100'!$M$36:$N$44</definedName>
    <definedName name="VTM_311220" hidden="1">'[119]V-60'!$D$12,'[119]V-60'!$D$10</definedName>
    <definedName name="VTM_311221" hidden="1">'[119]V-60'!$C$12,'[119]V-60'!$C$10</definedName>
    <definedName name="VTM_311227" hidden="1">'[119]V-110'!$F$13,'[119]V-110'!$I$13,'[119]V-110'!$L$13,'[119]V-110'!$O$13</definedName>
    <definedName name="VTM_311228" hidden="1">'[119]V-115'!$H$13,'[119]V-115'!$K$13,'[119]V-115'!$N$13,'[119]V-115'!$Q$13,'[119]V-115'!$T$13</definedName>
    <definedName name="VTM_311229" hidden="1">'[119]V-115'!$G$13,'[119]V-115'!$J$13,'[119]V-115'!$M$13,'[119]V-115'!$P$13,'[119]V-115'!$S$13</definedName>
    <definedName name="VTM_311230" hidden="1">'[119]V-110'!$E$13,'[119]V-110'!$H$13,'[119]V-110'!$K$13,'[119]V-110'!$N$13</definedName>
    <definedName name="VTM_311231" hidden="1">'[119]V-100'!$C$12,'[119]V-100'!$H$12,'[119]V-100'!$D$12,'[119]V-100'!$I$12,'[119]V-100'!$M$12,'[119]V-100'!$N$12,'[119]V-100'!$C$35,'[119]V-100'!$D$35,'[119]V-100'!$H$35,'[119]V-100'!$I$35,'[119]V-100'!$M$35,'[119]V-100'!$N$35</definedName>
    <definedName name="VTM_311232" hidden="1">'[119]V-130'!$C$17,'[119]V-130'!$C$20,'[119]V-130'!$C$33,'[119]V-130'!$C$36,'[119]V-130'!$C$63,'[119]V-130'!$C$66,'[119]V-130'!$C$44,'[119]V-130'!$C$74,'[119]V-130'!$C$28,'[119]V-130'!$C$79,'[119]V-130'!$C$82,'[119]V-130'!$C$90,'[119]V-130'!$C$95,'[119]V-130'!$C$98,'[119]V-130'!$C$106,'[119]V-130'!$C$111,'[119]V-130'!$C$114,'[119]V-130'!$C$122</definedName>
    <definedName name="VTM_311233" hidden="1">'[119]V-140'!$B$19,'[119]V-140'!$B$22,'[119]V-140'!$B$26,'[119]V-140'!$B$26,'[119]V-140'!$B$29,'[119]V-140'!$B$33,'[119]V-140'!$B$36,'[119]V-140'!$B$40,'[119]V-140'!$B$43,'[119]V-140'!$B$49,'[119]V-140'!$B$52,'[119]V-140'!$B$57,'[119]V-140'!$B$60</definedName>
    <definedName name="VTM_311234" hidden="1">'[119]V-1'!$E$10,'[119]V-1'!$E$15</definedName>
    <definedName name="VTM_4" hidden="1">#REF!</definedName>
    <definedName name="VTM_5" hidden="1">#REF!</definedName>
    <definedName name="VTM_6" hidden="1">#REF!</definedName>
    <definedName name="VTM_7" hidden="1">#REF!</definedName>
    <definedName name="VTM_73" hidden="1">#REF!</definedName>
    <definedName name="VTM_8" hidden="1">#REF!</definedName>
    <definedName name="VTM_8901" hidden="1">#REF!</definedName>
    <definedName name="VTM_8902" hidden="1">#REF!</definedName>
    <definedName name="VTM_8903" hidden="1">#REF!</definedName>
    <definedName name="VTM_8906" hidden="1">#REF!</definedName>
    <definedName name="VTM_8908" hidden="1">'[120]K-300 PPE Roll'!#REF!</definedName>
    <definedName name="VTM_8911" hidden="1">'[120]K-400 PPE Additions'!#REF!</definedName>
    <definedName name="VTM_8913" hidden="1">'[121]K-400 PPE Additions'!#REF!</definedName>
    <definedName name="VTM_8948" hidden="1">#REF!</definedName>
    <definedName name="VTM_8949" hidden="1">#REF!</definedName>
    <definedName name="VTM_8950" hidden="1">#REF!</definedName>
    <definedName name="VTM_8951" hidden="1">#REF!</definedName>
    <definedName name="VTM_8952" hidden="1">#REF!</definedName>
    <definedName name="VTM_8953" hidden="1">#REF!</definedName>
    <definedName name="VTM_8954" hidden="1">#REF!</definedName>
    <definedName name="VTM_8955" hidden="1">#REF!</definedName>
    <definedName name="VTM_8956" hidden="1">#REF!</definedName>
    <definedName name="VTM_8957" hidden="1">#REF!</definedName>
    <definedName name="VTM_8958" hidden="1">#REF!</definedName>
    <definedName name="VTM_8959" hidden="1">#REF!</definedName>
    <definedName name="VTM_8960" hidden="1">#REF!</definedName>
    <definedName name="VTM_9" hidden="1">#REF!</definedName>
    <definedName name="vvv">#REF!</definedName>
    <definedName name="vxz">'[23]GAAP TB 30.08.01  detail p&amp;l'!#REF!</definedName>
    <definedName name="w" localSheetId="1" hidden="1">{#N/A,#N/A,FALSE,"Aging Summary";#N/A,#N/A,FALSE,"Ratio Analysis";#N/A,#N/A,FALSE,"Test 120 Day Accts";#N/A,#N/A,FALSE,"Tickmarks"}</definedName>
    <definedName name="w" hidden="1">{#N/A,#N/A,FALSE,"Aging Summary";#N/A,#N/A,FALSE,"Ratio Analysis";#N/A,#N/A,FALSE,"Test 120 Day Accts";#N/A,#N/A,FALSE,"Tickmarks"}</definedName>
    <definedName name="w_1" localSheetId="1" hidden="1">{#N/A,#N/A,FALSE,"Aging Summary";#N/A,#N/A,FALSE,"Ratio Analysis";#N/A,#N/A,FALSE,"Test 120 Day Accts";#N/A,#N/A,FALSE,"Tickmarks"}</definedName>
    <definedName name="w_1" hidden="1">{#N/A,#N/A,FALSE,"Aging Summary";#N/A,#N/A,FALSE,"Ratio Analysis";#N/A,#N/A,FALSE,"Test 120 Day Accts";#N/A,#N/A,FALSE,"Tickmarks"}</definedName>
    <definedName name="w_2" localSheetId="1" hidden="1">{#N/A,#N/A,FALSE,"Aging Summary";#N/A,#N/A,FALSE,"Ratio Analysis";#N/A,#N/A,FALSE,"Test 120 Day Accts";#N/A,#N/A,FALSE,"Tickmarks"}</definedName>
    <definedName name="w_2" hidden="1">{#N/A,#N/A,FALSE,"Aging Summary";#N/A,#N/A,FALSE,"Ratio Analysis";#N/A,#N/A,FALSE,"Test 120 Day Accts";#N/A,#N/A,FALSE,"Tickmarks"}</definedName>
    <definedName name="w_3" localSheetId="1" hidden="1">{#N/A,#N/A,FALSE,"Aging Summary";#N/A,#N/A,FALSE,"Ratio Analysis";#N/A,#N/A,FALSE,"Test 120 Day Accts";#N/A,#N/A,FALSE,"Tickmarks"}</definedName>
    <definedName name="w_3" hidden="1">{#N/A,#N/A,FALSE,"Aging Summary";#N/A,#N/A,FALSE,"Ratio Analysis";#N/A,#N/A,FALSE,"Test 120 Day Accts";#N/A,#N/A,FALSE,"Tickmarks"}</definedName>
    <definedName name="w36346y" localSheetId="1" hidden="1">{"Summary",#N/A,FALSE,"Report_Summary"}</definedName>
    <definedName name="w36346y" hidden="1">{"Summary",#N/A,FALSE,"Report_Summary"}</definedName>
    <definedName name="wd" localSheetId="1" hidden="1">{#N/A,#N/A,FALSE,"Aging Summary";#N/A,#N/A,FALSE,"Ratio Analysis";#N/A,#N/A,FALSE,"Test 120 Day Accts";#N/A,#N/A,FALSE,"Tickmarks"}</definedName>
    <definedName name="wd" hidden="1">{#N/A,#N/A,FALSE,"Aging Summary";#N/A,#N/A,FALSE,"Ratio Analysis";#N/A,#N/A,FALSE,"Test 120 Day Accts";#N/A,#N/A,FALSE,"Tickmarks"}</definedName>
    <definedName name="wddw" localSheetId="1" hidden="1">{#N/A,#N/A,FALSE,"지침";#N/A,#N/A,FALSE,"환경분석";#N/A,#N/A,FALSE,"Sheet16"}</definedName>
    <definedName name="wddw" hidden="1">{#N/A,#N/A,FALSE,"지침";#N/A,#N/A,FALSE,"환경분석";#N/A,#N/A,FALSE,"Sheet16"}</definedName>
    <definedName name="we" localSheetId="1" hidden="1">{#N/A,#N/A,FALSE,"Oil-Based Mud"}</definedName>
    <definedName name="we" hidden="1">{#N/A,#N/A,FALSE,"Oil-Based Mud"}</definedName>
    <definedName name="WEARF" localSheetId="1" hidden="1">{#N/A,#N/A,TRUE,"Y생산";#N/A,#N/A,TRUE,"Y판매";#N/A,#N/A,TRUE,"Y총물량";#N/A,#N/A,TRUE,"Y능력";#N/A,#N/A,TRUE,"YKD"}</definedName>
    <definedName name="WEARF" hidden="1">{#N/A,#N/A,TRUE,"Y생산";#N/A,#N/A,TRUE,"Y판매";#N/A,#N/A,TRUE,"Y총물량";#N/A,#N/A,TRUE,"Y능력";#N/A,#N/A,TRUE,"YKD"}</definedName>
    <definedName name="weewrde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ewrde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wenf">#REF!</definedName>
    <definedName name="werrr" localSheetId="1" hidden="1">{"Summary",#N/A,FALSE,"Report_Summary"}</definedName>
    <definedName name="werrr" hidden="1">{"Summary",#N/A,FALSE,"Report_Summary"}</definedName>
    <definedName name="wetq34yuq45u8w478568" localSheetId="1" hidden="1">{"Summary",#N/A,FALSE,"Report_Summary"}</definedName>
    <definedName name="wetq34yuq45u8w478568" hidden="1">{"Summary",#N/A,FALSE,"Report_Summary"}</definedName>
    <definedName name="whatever" localSheetId="1" hidden="1">{#N/A,#N/A,FALSE,"Supuestos";#N/A,#N/A,FALSE,"Totales";#N/A,#N/A,FALSE,"UTE TDF";#N/A,#N/A,FALSE,"C. AUSTRAL";#N/A,#N/A,FALSE,"L. ATRAVESADO";#N/A,#N/A,FALSE,"FERNANDEZ  ORO";#N/A,#N/A,FALSE,"PORTEZUELOS";#N/A,#N/A,FALSE,"25 MM";#N/A,#N/A,FALSE,"SAN ROQUE";#N/A,#N/A,FALSE,"A.  PICHANA"}</definedName>
    <definedName name="whatever" hidden="1">{#N/A,#N/A,FALSE,"Supuestos";#N/A,#N/A,FALSE,"Totales";#N/A,#N/A,FALSE,"UTE TDF";#N/A,#N/A,FALSE,"C. AUSTRAL";#N/A,#N/A,FALSE,"L. ATRAVESADO";#N/A,#N/A,FALSE,"FERNANDEZ  ORO";#N/A,#N/A,FALSE,"PORTEZUELOS";#N/A,#N/A,FALSE,"25 MM";#N/A,#N/A,FALSE,"SAN ROQUE";#N/A,#N/A,FALSE,"A.  PICHANA"}</definedName>
    <definedName name="wi">'[122]Book Adjustments'!#REF!</definedName>
    <definedName name="WIP">'[7]Book Adjustments'!#REF!</definedName>
    <definedName name="wn.1" localSheetId="1" hidden="1">{"AHLGANDG",#N/A,FALSE,"GANDG";"OSGANDG",#N/A,FALSE,"GANDG"}</definedName>
    <definedName name="wn.1" hidden="1">{"AHLGANDG",#N/A,FALSE,"GANDG";"OSGANDG",#N/A,FALSE,"GANDG"}</definedName>
    <definedName name="wo">'[7]Book Adjustments'!#REF!</definedName>
    <definedName name="wor">'[7]Book Adjustments'!#REF!</definedName>
    <definedName name="work" localSheetId="1" hidden="1">{#N/A,#N/A,FALSE,"Oil-Based Mud"}</definedName>
    <definedName name="work" hidden="1">{#N/A,#N/A,FALSE,"Oil-Based Mud"}</definedName>
    <definedName name="wq" localSheetId="1" hidden="1">{#N/A,#N/A,TRUE,"План продаж";#N/A,#N/A,TRUE,"Склад гот.прод";#N/A,#N/A,TRUE,"План отгрузки"}</definedName>
    <definedName name="wq" hidden="1">{#N/A,#N/A,TRUE,"План продаж";#N/A,#N/A,TRUE,"Склад гот.прод";#N/A,#N/A,TRUE,"План отгрузки"}</definedName>
    <definedName name="wqe" localSheetId="1" hidden="1">Main.SAPF4Help()</definedName>
    <definedName name="wqe" hidden="1">Main.SAPF4Help()</definedName>
    <definedName name="wr" hidden="1">'[3]Prelim Cost'!$B$36:$L$36</definedName>
    <definedName name="wrewr" hidden="1">'[3]Prelim Cost'!$B$33:$L$33</definedName>
    <definedName name="wrg.Tages" localSheetId="1" hidden="1">{"Tages_D",#N/A,FALSE,"Tagesbericht";"Tages_PL",#N/A,FALSE,"Tagesbericht"}</definedName>
    <definedName name="wrg.Tages" hidden="1">{"Tages_D",#N/A,FALSE,"Tagesbericht";"Tages_PL",#N/A,FALSE,"Tagesbericht"}</definedName>
    <definedName name="wrn" localSheetId="1" hidden="1">{"glc1",#N/A,FALSE,"GLC";"glc2",#N/A,FALSE,"GLC";"glc3",#N/A,FALSE,"GLC";"glc4",#N/A,FALSE,"GLC";"glc5",#N/A,FALSE,"GLC"}</definedName>
    <definedName name="wrn" hidden="1">{"glc1",#N/A,FALSE,"GLC";"glc2",#N/A,FALSE,"GLC";"glc3",#N/A,FALSE,"GLC";"glc4",#N/A,FALSE,"GLC";"glc5",#N/A,FALSE,"GLC"}</definedName>
    <definedName name="wrn.11in._.Wellhead._.Cost._.Sheets." localSheetId="1" hidden="1">{#N/A,#N/A,TRUE,"11"", 9-5'8 Csg";#N/A,#N/A,TRUE,"11"", 7"" Csg";#N/A,#N/A,TRUE,"11"", 2-7'8 Tbg"}</definedName>
    <definedName name="wrn.11in._.Wellhead._.Cost._.Sheets." hidden="1">{#N/A,#N/A,TRUE,"11"", 9-5'8 Csg";#N/A,#N/A,TRUE,"11"", 7"" Csg";#N/A,#N/A,TRUE,"11"", 2-7'8 Tbg"}</definedName>
    <definedName name="wrn.2nd._.Qtr._.Production._.Forecast." localSheetId="1" hidden="1">{#N/A,#N/A,FALSE,"VARIANCE";#N/A,#N/A,FALSE,"2NDQTR";#N/A,#N/A,FALSE,"1STQTR";#N/A,#N/A,FALSE,"BUDGET"}</definedName>
    <definedName name="wrn.2nd._.Qtr._.Production._.Forecast." hidden="1">{#N/A,#N/A,FALSE,"VARIANCE";#N/A,#N/A,FALSE,"2NDQTR";#N/A,#N/A,FALSE,"1STQTR";#N/A,#N/A,FALSE,"BUDGET"}</definedName>
    <definedName name="wrn.4._.п." localSheetId="1" hidden="1">{#N/A,#N/A,FALSE,"Sheet5";#N/A,#N/A,FALSE,"Sheet3";#N/A,#N/A,FALSE,"Sheet4";#N/A,#N/A,FALSE,"Sheet1"}</definedName>
    <definedName name="wrn.4._.п." hidden="1">{#N/A,#N/A,FALSE,"Sheet5";#N/A,#N/A,FALSE,"Sheet3";#N/A,#N/A,FALSE,"Sheet4";#N/A,#N/A,FALSE,"Sheet1"}</definedName>
    <definedName name="wrn.97." localSheetId="1" hidden="1">{#N/A,#N/A,FALSE,"지침";#N/A,#N/A,FALSE,"환경분석";#N/A,#N/A,FALSE,"Sheet16"}</definedName>
    <definedName name="wrn.97." hidden="1">{#N/A,#N/A,FALSE,"지침";#N/A,#N/A,FALSE,"환경분석";#N/A,#N/A,FALSE,"Sheet16"}</definedName>
    <definedName name="wrn.9in._.Twin._.Splitter._.Cost._.Sheets." localSheetId="1" hidden="1">{#N/A,#N/A,TRUE,"9"" Twin, 26"" Csg";#N/A,#N/A,TRUE,"9"" Twin, 9-5'8 Csg";#N/A,#N/A,TRUE,"9"" Twin, 7"" Csg";#N/A,#N/A,TRUE,"9"" Twin, 2-7'8 Tbg"}</definedName>
    <definedName name="wrn.9in._.Twin._.Splitter._.Cost._.Sheets." hidden="1">{#N/A,#N/A,TRUE,"9"" Twin, 26"" Csg";#N/A,#N/A,TRUE,"9"" Twin, 9-5'8 Csg";#N/A,#N/A,TRUE,"9"" Twin, 7"" Csg";#N/A,#N/A,TRUE,"9"" Twin, 2-7'8 Tbg"}</definedName>
    <definedName name="wrn.aa." localSheetId="1" hidden="1">{#N/A,#N/A,FALSE,"UNIT";#N/A,#N/A,FALSE,"UNIT";#N/A,#N/A,FALSE,"계정"}</definedName>
    <definedName name="wrn.aa." hidden="1">{#N/A,#N/A,FALSE,"UNIT";#N/A,#N/A,FALSE,"UNIT";#N/A,#N/A,FALSE,"계정"}</definedName>
    <definedName name="wrn.Accrual._.Schedule." localSheetId="1" hidden="1">{"Accrual Schedule",#N/A,FALSE,"FEB"}</definedName>
    <definedName name="wrn.Accrual._.Schedule." hidden="1">{"Accrual Schedule",#N/A,FALSE,"FEB"}</definedName>
    <definedName name="wrn.aging" localSheetId="1" hidden="1">{#N/A,#N/A,FALSE,"Aging Summary";#N/A,#N/A,FALSE,"Ratio Analysis";#N/A,#N/A,FALSE,"Test 120 Day Accts";#N/A,#N/A,FALSE,"Tickmarks"}</definedName>
    <definedName name="wrn.aging"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Aging._.and._.Trend._.Analysis._1" localSheetId="1" hidden="1">{#N/A,#N/A,FALSE,"Aging Summary";#N/A,#N/A,FALSE,"Ratio Analysis";#N/A,#N/A,FALSE,"Test 120 Day Accts";#N/A,#N/A,FALSE,"Tickmarks"}</definedName>
    <definedName name="wrn.Aging._.and._.Trend._.Analysis._1" hidden="1">{#N/A,#N/A,FALSE,"Aging Summary";#N/A,#N/A,FALSE,"Ratio Analysis";#N/A,#N/A,FALSE,"Test 120 Day Accts";#N/A,#N/A,FALSE,"Tickmarks"}</definedName>
    <definedName name="wrn.Aging._.and._.Trend._.Analysis._2" localSheetId="1" hidden="1">{#N/A,#N/A,FALSE,"Aging Summary";#N/A,#N/A,FALSE,"Ratio Analysis";#N/A,#N/A,FALSE,"Test 120 Day Accts";#N/A,#N/A,FALSE,"Tickmarks"}</definedName>
    <definedName name="wrn.Aging._.and._.Trend._.Analysis._2" hidden="1">{#N/A,#N/A,FALSE,"Aging Summary";#N/A,#N/A,FALSE,"Ratio Analysis";#N/A,#N/A,FALSE,"Test 120 Day Accts";#N/A,#N/A,FALSE,"Tickmarks"}</definedName>
    <definedName name="wrn.Aging._.and._.Trend._.Analysis._3" localSheetId="1" hidden="1">{#N/A,#N/A,FALSE,"Aging Summary";#N/A,#N/A,FALSE,"Ratio Analysis";#N/A,#N/A,FALSE,"Test 120 Day Accts";#N/A,#N/A,FALSE,"Tickmarks"}</definedName>
    <definedName name="wrn.Aging._.and._.Trend._.Analysis._3" hidden="1">{#N/A,#N/A,FALSE,"Aging Summary";#N/A,#N/A,FALSE,"Ratio Analysis";#N/A,#N/A,FALSE,"Test 120 Day Accts";#N/A,#N/A,FALSE,"Tickmarks"}</definedName>
    <definedName name="wrn.Aging._.and._.Trend._.Analysis._4" localSheetId="1" hidden="1">{#N/A,#N/A,FALSE,"Aging Summary";#N/A,#N/A,FALSE,"Ratio Analysis";#N/A,#N/A,FALSE,"Test 120 Day Accts";#N/A,#N/A,FALSE,"Tickmarks"}</definedName>
    <definedName name="wrn.Aging._.and._.Trend._.Analysis._4" hidden="1">{#N/A,#N/A,FALSE,"Aging Summary";#N/A,#N/A,FALSE,"Ratio Analysis";#N/A,#N/A,FALSE,"Test 120 Day Accts";#N/A,#N/A,FALSE,"Tickmarks"}</definedName>
    <definedName name="wrn.Aging._.and._.Trend._.Analysis._5" localSheetId="1" hidden="1">{#N/A,#N/A,FALSE,"Aging Summary";#N/A,#N/A,FALSE,"Ratio Analysis";#N/A,#N/A,FALSE,"Test 120 Day Accts";#N/A,#N/A,FALSE,"Tickmarks"}</definedName>
    <definedName name="wrn.Aging._.and._.Trend._.Analysis._5" hidden="1">{#N/A,#N/A,FALSE,"Aging Summary";#N/A,#N/A,FALSE,"Ratio Analysis";#N/A,#N/A,FALSE,"Test 120 Day Accts";#N/A,#N/A,FALSE,"Tickmarks"}</definedName>
    <definedName name="wrn.aging._.and._.Trend._.Analysis1" localSheetId="1" hidden="1">{#N/A,#N/A,FALSE,"Aging Summary";#N/A,#N/A,FALSE,"Ratio Analysis";#N/A,#N/A,FALSE,"Test 120 Day Accts";#N/A,#N/A,FALSE,"Tickmarks"}</definedName>
    <definedName name="wrn.aging._.and._.Trend._.Analysis1" hidden="1">{#N/A,#N/A,FALSE,"Aging Summary";#N/A,#N/A,FALSE,"Ratio Analysis";#N/A,#N/A,FALSE,"Test 120 Day Accts";#N/A,#N/A,FALSE,"Tickmarks"}</definedName>
    <definedName name="wrn.Aging.and._Trend._.Analysis.2" localSheetId="1" hidden="1">{#N/A,#N/A,FALSE,"Aging Summary";#N/A,#N/A,FALSE,"Ratio Analysis";#N/A,#N/A,FALSE,"Test 120 Day Accts";#N/A,#N/A,FALSE,"Tickmarks"}</definedName>
    <definedName name="wrn.Aging.and._Trend._.Analysis.2" hidden="1">{#N/A,#N/A,FALSE,"Aging Summary";#N/A,#N/A,FALSE,"Ratio Analysis";#N/A,#N/A,FALSE,"Test 120 Day Accts";#N/A,#N/A,FALSE,"Tickmarks"}</definedName>
    <definedName name="wrn.Alba." localSheetId="1" hidden="1">{#N/A,#N/A,TRUE,"Alba"}</definedName>
    <definedName name="wrn.Alba." hidden="1">{#N/A,#N/A,TRUE,"Alba"}</definedName>
    <definedName name="wrn.ALL." localSheetId="1"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 hidden="1">{#N/A,#N/A,FALSE,"pr-t";#N/A,#N/A,FALSE,"PR-2";#N/A,#N/A,FALSE,"PR-3";#N/A,#N/A,FALSE,"PR-4";#N/A,#N/A,FALSE,"PR-5";#N/A,#N/A,FALSE,"PR-6";#N/A,#N/A,FALSE,"PR-7";#N/A,#N/A,FALSE,"PR-8";#N/A,#N/A,FALSE,"RR-T";#N/A,#N/A,FALSE,"RR-2";#N/A,#N/A,FALSE,"RR-3";#N/A,#N/A,FALSE,"RR-4";#N/A,#N/A,FALSE,"RR-5";#N/A,#N/A,FALSE,"RR-6";#N/A,#N/A,FALSE,"RR-7";#N/A,#N/A,FALSE,"RR-8";#N/A,#N/A,FALSE,"CF-t";#N/A,#N/A,FALSE,"CF-2";#N/A,#N/A,FALSE,"CF-3";#N/A,#N/A,FALSE,"CF-4";#N/A,#N/A,FALSE,"CF-5";#N/A,#N/A,FALSE,"CF-6";#N/A,#N/A,FALSE,"CF-7";#N/A,#N/A,FALSE,"CF-8";#N/A,#N/A,FALSE,"BS-T";#N/A,#N/A,FALSE,"BS-2";#N/A,#N/A,FALSE,"BS-3";#N/A,#N/A,FALSE,"BS-4";#N/A,#N/A,FALSE,"BS-5";#N/A,#N/A,FALSE,"BS-6";#N/A,#N/A,FALSE,"BS-7";#N/A,#N/A,FALSE,"BS-8";#N/A,#N/A,FALSE,"ADDS";#N/A,#N/A,FALSE,"NIRPT";#N/A,#N/A,FALSE,"YREND";#N/A,#N/A,FALSE,"PROD"}</definedName>
    <definedName name="wrn.All._.Cost._.Sheets." localSheetId="1" hidden="1">{#N/A,#N/A,TRUE,"11"", 9-5'8 Csg";#N/A,#N/A,TRUE,"11"", 7"" Csg";#N/A,#N/A,TRUE,"11"", 2-7'8 Tbg";#N/A,#N/A,TRUE,"9"" Twin, 26"" Csg";#N/A,#N/A,TRUE,"9"" Twin, 9-5'8 Csg";#N/A,#N/A,TRUE,"9"" Twin, 7"" Csg";#N/A,#N/A,TRUE,"9"" Twin, 2-7'8 Tbg"}</definedName>
    <definedName name="wrn.All._.Cost._.Sheets." hidden="1">{#N/A,#N/A,TRUE,"11"", 9-5'8 Csg";#N/A,#N/A,TRUE,"11"", 7"" Csg";#N/A,#N/A,TRUE,"11"", 2-7'8 Tbg";#N/A,#N/A,TRUE,"9"" Twin, 26"" Csg";#N/A,#N/A,TRUE,"9"" Twin, 9-5'8 Csg";#N/A,#N/A,TRUE,"9"" Twin, 7"" Csg";#N/A,#N/A,TRUE,"9"" Twin, 2-7'8 Tbg"}</definedName>
    <definedName name="wrn.All._.Pages." localSheetId="1" hidden="1">{#N/A,#N/A,FALSE,"PACK";#N/A,#N/A,FALSE,"Prod";#N/A,#N/A,FALSE,"Royprod";#N/A,#N/A,FALSE,"Liftprod";#N/A,#N/A,FALSE,"Lifts";#N/A,#N/A,FALSE,"Equity";#N/A,#N/A,FALSE,"Transp'n";#N/A,#N/A,FALSE,"Gasprices";#N/A,#N/A,FALSE,"Variances"}</definedName>
    <definedName name="wrn.All._.Pages." hidden="1">{#N/A,#N/A,FALSE,"PACK";#N/A,#N/A,FALSE,"Prod";#N/A,#N/A,FALSE,"Royprod";#N/A,#N/A,FALSE,"Liftprod";#N/A,#N/A,FALSE,"Lifts";#N/A,#N/A,FALSE,"Equity";#N/A,#N/A,FALSE,"Transp'n";#N/A,#N/A,FALSE,"Gasprices";#N/A,#N/A,FALSE,"Variances"}</definedName>
    <definedName name="wrn.ALL._.SHEETS." localSheetId="1" hidden="1">{#N/A,#N/A,FALSE,"Info";#N/A,#N/A,FALSE,"Cost 1";#N/A,#N/A,FALSE,"Cost 2";#N/A,#N/A,FALSE,"Cost 3";#N/A,#N/A,FALSE,"Bits";#N/A,#N/A,FALSE,"Drilling";#N/A,#N/A,FALSE,"Casing";#N/A,#N/A,FALSE,"Completion";#N/A,#N/A,FALSE,"Tubing";#N/A,#N/A,FALSE,"Wellhead";#N/A,#N/A,FALSE,"Equip";#N/A,#N/A,FALSE,"Misc";#N/A,#N/A,FALSE,"Stock";#N/A,#N/A,FALSE,"Supplies"}</definedName>
    <definedName name="wrn.ALL._.SHEETS." hidden="1">{#N/A,#N/A,FALSE,"Info";#N/A,#N/A,FALSE,"Cost 1";#N/A,#N/A,FALSE,"Cost 2";#N/A,#N/A,FALSE,"Cost 3";#N/A,#N/A,FALSE,"Bits";#N/A,#N/A,FALSE,"Drilling";#N/A,#N/A,FALSE,"Casing";#N/A,#N/A,FALSE,"Completion";#N/A,#N/A,FALSE,"Tubing";#N/A,#N/A,FALSE,"Wellhead";#N/A,#N/A,FALSE,"Equip";#N/A,#N/A,FALSE,"Misc";#N/A,#N/A,FALSE,"Stock";#N/A,#N/A,FALSE,"Supplies"}</definedName>
    <definedName name="wrn.balance." localSheetId="1" hidden="1">{"balance",#N/A,TRUE,"Balance Energético de pèrdidas";"tecnicas y no tecnicas",#N/A,TRUE,"Pérdidas contra presupuesto";"evolucion",#N/A,TRUE,"Evolucion de las perdidas";"movil",#N/A,TRUE,"año móvil"}</definedName>
    <definedName name="wrn.balance." hidden="1">{"balance",#N/A,TRUE,"Balance Energético de pèrdidas";"tecnicas y no tecnicas",#N/A,TRUE,"Pérdidas contra presupuesto";"evolucion",#N/A,TRUE,"Evolucion de las perdidas";"movil",#N/A,TRUE,"año móvil"}</definedName>
    <definedName name="wrn.Bao._.Cao." localSheetId="1" hidden="1">{#N/A,#N/A,FALSE,"Sheet1"}</definedName>
    <definedName name="wrn.Bao._.Cao." hidden="1">{#N/A,#N/A,FALSE,"Sheet1"}</definedName>
    <definedName name="wrn.BAOCAO." localSheetId="1" hidden="1">{#N/A,#N/A,FALSE,"sum";#N/A,#N/A,FALSE,"MARTV";#N/A,#N/A,FALSE,"APRTV"}</definedName>
    <definedName name="wrn.BAOCAO." hidden="1">{#N/A,#N/A,FALSE,"sum";#N/A,#N/A,FALSE,"MARTV";#N/A,#N/A,FALSE,"APRTV"}</definedName>
    <definedName name="wrn.basicfin." localSheetId="1" hidden="1">{"assets",#N/A,FALSE,"historicBS";"liab",#N/A,FALSE,"historicBS";"is",#N/A,FALSE,"historicIS";"ratios",#N/A,FALSE,"ratios"}</definedName>
    <definedName name="wrn.basicfin." hidden="1">{"assets",#N/A,FALSE,"historicBS";"liab",#N/A,FALSE,"historicBS";"is",#N/A,FALSE,"historicIS";"ratios",#N/A,FALSE,"ratios"}</definedName>
    <definedName name="wrn.basicfin.2" localSheetId="1" hidden="1">{"assets",#N/A,FALSE,"historicBS";"liab",#N/A,FALSE,"historicBS";"is",#N/A,FALSE,"historicIS";"ratios",#N/A,FALSE,"ratios"}</definedName>
    <definedName name="wrn.basicfin.2" hidden="1">{"assets",#N/A,FALSE,"historicBS";"liab",#N/A,FALSE,"historicBS";"is",#N/A,FALSE,"historicIS";"ratios",#N/A,FALSE,"ratios"}</definedName>
    <definedName name="wrn.BOOK1.XLS." localSheetId="1" hidden="1">{#N/A,#N/A,FALSE,"Sheet1"}</definedName>
    <definedName name="wrn.BOOK1.XLS." hidden="1">{#N/A,#N/A,FALSE,"Sheet1"}</definedName>
    <definedName name="wrn.BP_E."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 hidden="1">{"Subs_E",#N/A,FALSE,"SubProj";"Tar_Alm_E",#N/A,FALSE,"Tariffs";"IS_E",#N/A,FALSE,"FSN";"CF_E",#N/A,FALSE,"FSN";"BS_E",#N/A,FALSE,"FSN";"Tum_E",#N/A,FALSE,"Prepaid";"FP_Alm_E",#N/A,FALSE,"FixedPhone";"Staff_E",#N/A,FALSE,"Staff";"Opex_po_dep_E",#N/A,FALSE,"Dep_OpEx";"Opex_po_costs_E",#N/A,FALSE,"Dep_OpEx";"Dep_opex_E",#N/A,FALSE,"Dep_OpEx"}</definedName>
    <definedName name="wrn.BP_E._1"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1" hidden="1">{"Subs_E",#N/A,FALSE,"SubProj";"Tar_Alm_E",#N/A,FALSE,"Tariffs";"IS_E",#N/A,FALSE,"FSN";"CF_E",#N/A,FALSE,"FSN";"BS_E",#N/A,FALSE,"FSN";"Tum_E",#N/A,FALSE,"Prepaid";"FP_Alm_E",#N/A,FALSE,"FixedPhone";"Staff_E",#N/A,FALSE,"Staff";"Opex_po_dep_E",#N/A,FALSE,"Dep_OpEx";"Opex_po_costs_E",#N/A,FALSE,"Dep_OpEx";"Dep_opex_E",#N/A,FALSE,"Dep_OpEx"}</definedName>
    <definedName name="wrn.BP_E._2"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2" hidden="1">{"Subs_E",#N/A,FALSE,"SubProj";"Tar_Alm_E",#N/A,FALSE,"Tariffs";"IS_E",#N/A,FALSE,"FSN";"CF_E",#N/A,FALSE,"FSN";"BS_E",#N/A,FALSE,"FSN";"Tum_E",#N/A,FALSE,"Prepaid";"FP_Alm_E",#N/A,FALSE,"FixedPhone";"Staff_E",#N/A,FALSE,"Staff";"Opex_po_dep_E",#N/A,FALSE,"Dep_OpEx";"Opex_po_costs_E",#N/A,FALSE,"Dep_OpEx";"Dep_opex_E",#N/A,FALSE,"Dep_OpEx"}</definedName>
    <definedName name="wrn.BP_E._3"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3" hidden="1">{"Subs_E",#N/A,FALSE,"SubProj";"Tar_Alm_E",#N/A,FALSE,"Tariffs";"IS_E",#N/A,FALSE,"FSN";"CF_E",#N/A,FALSE,"FSN";"BS_E",#N/A,FALSE,"FSN";"Tum_E",#N/A,FALSE,"Prepaid";"FP_Alm_E",#N/A,FALSE,"FixedPhone";"Staff_E",#N/A,FALSE,"Staff";"Opex_po_dep_E",#N/A,FALSE,"Dep_OpEx";"Opex_po_costs_E",#N/A,FALSE,"Dep_OpEx";"Dep_opex_E",#N/A,FALSE,"Dep_OpEx"}</definedName>
    <definedName name="wrn.BP_E._4"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4" hidden="1">{"Subs_E",#N/A,FALSE,"SubProj";"Tar_Alm_E",#N/A,FALSE,"Tariffs";"IS_E",#N/A,FALSE,"FSN";"CF_E",#N/A,FALSE,"FSN";"BS_E",#N/A,FALSE,"FSN";"Tum_E",#N/A,FALSE,"Prepaid";"FP_Alm_E",#N/A,FALSE,"FixedPhone";"Staff_E",#N/A,FALSE,"Staff";"Opex_po_dep_E",#N/A,FALSE,"Dep_OpEx";"Opex_po_costs_E",#N/A,FALSE,"Dep_OpEx";"Dep_opex_E",#N/A,FALSE,"Dep_OpEx"}</definedName>
    <definedName name="wrn.BP_E._5" localSheetId="1" hidden="1">{"Subs_E",#N/A,FALSE,"SubProj";"Tar_Alm_E",#N/A,FALSE,"Tariffs";"IS_E",#N/A,FALSE,"FSN";"CF_E",#N/A,FALSE,"FSN";"BS_E",#N/A,FALSE,"FSN";"Tum_E",#N/A,FALSE,"Prepaid";"FP_Alm_E",#N/A,FALSE,"FixedPhone";"Staff_E",#N/A,FALSE,"Staff";"Opex_po_dep_E",#N/A,FALSE,"Dep_OpEx";"Opex_po_costs_E",#N/A,FALSE,"Dep_OpEx";"Dep_opex_E",#N/A,FALSE,"Dep_OpEx"}</definedName>
    <definedName name="wrn.BP_E._5" hidden="1">{"Subs_E",#N/A,FALSE,"SubProj";"Tar_Alm_E",#N/A,FALSE,"Tariffs";"IS_E",#N/A,FALSE,"FSN";"CF_E",#N/A,FALSE,"FSN";"BS_E",#N/A,FALSE,"FSN";"Tum_E",#N/A,FALSE,"Prepaid";"FP_Alm_E",#N/A,FALSE,"FixedPhone";"Staff_E",#N/A,FALSE,"Staff";"Opex_po_dep_E",#N/A,FALSE,"Dep_OpEx";"Opex_po_costs_E",#N/A,FALSE,"Dep_OpEx";"Dep_opex_E",#N/A,FALSE,"Dep_OpEx"}</definedName>
    <definedName name="wrn.BP_E_for_ALL." localSheetId="1" hidden="1">{"IS_E",#N/A,FALSE,"FSN";"CF_E",#N/A,FALSE,"FSN";"Tum_E",#N/A,FALSE,"Prepaid";"FP_Alm_E",#N/A,FALSE,"FixedPhone";"Staff_E",#N/A,FALSE,"Staff";"subs_E",#N/A,FALSE,"SubProj";"subs_all_E",#N/A,FALSE,"SubProj"}</definedName>
    <definedName name="wrn.BP_E_for_ALL." hidden="1">{"IS_E",#N/A,FALSE,"FSN";"CF_E",#N/A,FALSE,"FSN";"Tum_E",#N/A,FALSE,"Prepaid";"FP_Alm_E",#N/A,FALSE,"FixedPhone";"Staff_E",#N/A,FALSE,"Staff";"subs_E",#N/A,FALSE,"SubProj";"subs_all_E",#N/A,FALSE,"SubProj"}</definedName>
    <definedName name="wrn.BP_E_for_ALL._1" localSheetId="1" hidden="1">{"IS_E",#N/A,FALSE,"FSN";"CF_E",#N/A,FALSE,"FSN";"Tum_E",#N/A,FALSE,"Prepaid";"FP_Alm_E",#N/A,FALSE,"FixedPhone";"Staff_E",#N/A,FALSE,"Staff";"subs_E",#N/A,FALSE,"SubProj";"subs_all_E",#N/A,FALSE,"SubProj"}</definedName>
    <definedName name="wrn.BP_E_for_ALL._1" hidden="1">{"IS_E",#N/A,FALSE,"FSN";"CF_E",#N/A,FALSE,"FSN";"Tum_E",#N/A,FALSE,"Prepaid";"FP_Alm_E",#N/A,FALSE,"FixedPhone";"Staff_E",#N/A,FALSE,"Staff";"subs_E",#N/A,FALSE,"SubProj";"subs_all_E",#N/A,FALSE,"SubProj"}</definedName>
    <definedName name="wrn.BP_E_for_ALL._2" localSheetId="1" hidden="1">{"IS_E",#N/A,FALSE,"FSN";"CF_E",#N/A,FALSE,"FSN";"Tum_E",#N/A,FALSE,"Prepaid";"FP_Alm_E",#N/A,FALSE,"FixedPhone";"Staff_E",#N/A,FALSE,"Staff";"subs_E",#N/A,FALSE,"SubProj";"subs_all_E",#N/A,FALSE,"SubProj"}</definedName>
    <definedName name="wrn.BP_E_for_ALL._2" hidden="1">{"IS_E",#N/A,FALSE,"FSN";"CF_E",#N/A,FALSE,"FSN";"Tum_E",#N/A,FALSE,"Prepaid";"FP_Alm_E",#N/A,FALSE,"FixedPhone";"Staff_E",#N/A,FALSE,"Staff";"subs_E",#N/A,FALSE,"SubProj";"subs_all_E",#N/A,FALSE,"SubProj"}</definedName>
    <definedName name="wrn.BP_E_for_ALL._3" localSheetId="1" hidden="1">{"IS_E",#N/A,FALSE,"FSN";"CF_E",#N/A,FALSE,"FSN";"Tum_E",#N/A,FALSE,"Prepaid";"FP_Alm_E",#N/A,FALSE,"FixedPhone";"Staff_E",#N/A,FALSE,"Staff";"subs_E",#N/A,FALSE,"SubProj";"subs_all_E",#N/A,FALSE,"SubProj"}</definedName>
    <definedName name="wrn.BP_E_for_ALL._3" hidden="1">{"IS_E",#N/A,FALSE,"FSN";"CF_E",#N/A,FALSE,"FSN";"Tum_E",#N/A,FALSE,"Prepaid";"FP_Alm_E",#N/A,FALSE,"FixedPhone";"Staff_E",#N/A,FALSE,"Staff";"subs_E",#N/A,FALSE,"SubProj";"subs_all_E",#N/A,FALSE,"SubProj"}</definedName>
    <definedName name="wrn.BP_E_for_ALL._4" localSheetId="1" hidden="1">{"IS_E",#N/A,FALSE,"FSN";"CF_E",#N/A,FALSE,"FSN";"Tum_E",#N/A,FALSE,"Prepaid";"FP_Alm_E",#N/A,FALSE,"FixedPhone";"Staff_E",#N/A,FALSE,"Staff";"subs_E",#N/A,FALSE,"SubProj";"subs_all_E",#N/A,FALSE,"SubProj"}</definedName>
    <definedName name="wrn.BP_E_for_ALL._4" hidden="1">{"IS_E",#N/A,FALSE,"FSN";"CF_E",#N/A,FALSE,"FSN";"Tum_E",#N/A,FALSE,"Prepaid";"FP_Alm_E",#N/A,FALSE,"FixedPhone";"Staff_E",#N/A,FALSE,"Staff";"subs_E",#N/A,FALSE,"SubProj";"subs_all_E",#N/A,FALSE,"SubProj"}</definedName>
    <definedName name="wrn.BP_E_for_ALL._5" localSheetId="1" hidden="1">{"IS_E",#N/A,FALSE,"FSN";"CF_E",#N/A,FALSE,"FSN";"Tum_E",#N/A,FALSE,"Prepaid";"FP_Alm_E",#N/A,FALSE,"FixedPhone";"Staff_E",#N/A,FALSE,"Staff";"subs_E",#N/A,FALSE,"SubProj";"subs_all_E",#N/A,FALSE,"SubProj"}</definedName>
    <definedName name="wrn.BP_E_for_ALL._5" hidden="1">{"IS_E",#N/A,FALSE,"FSN";"CF_E",#N/A,FALSE,"FSN";"Tum_E",#N/A,FALSE,"Prepaid";"FP_Alm_E",#N/A,FALSE,"FixedPhone";"Staff_E",#N/A,FALSE,"Staff";"subs_E",#N/A,FALSE,"SubProj";"subs_all_E",#N/A,FALSE,"SubProj"}</definedName>
    <definedName name="wrn.BP_inside_E."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2"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3"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4"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localSheetId="1"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inside_E._5" hidden="1">{"subs_all_E",#N/A,FALSE,"SubProj";"Subs_E",#N/A,FALSE,"SubProj";"Tar_Alm_E",#N/A,FALSE,"Tariffs";"IS_E",#N/A,FALSE,"FSN";"CF_E",#N/A,FALSE,"FSN";"CF_Dir_E",#N/A,FALSE,"FSN";"BS_E",#N/A,FALSE,"FSN";"Tum_E",#N/A,FALSE,"Prepaid";"FP_Alm_E",#N/A,FALSE,"FixedPhone";"Staff_inside_E",#N/A,FALSE,"Staff";"IS_Alm_E",#N/A,FALSE,"FS_alm";"Opex_po_dep_E",#N/A,FALSE,"Dep_OpEx";"Opex_po_costs_E",#N/A,FALSE,"Dep_OpEx";"Dep_opex_E",#N/A,FALSE,"Dep_OpEx";"Costs_split_E",#N/A,FALSE,"Dep_OpEx"}</definedName>
    <definedName name="wrn.BP_R." localSheetId="1" hidden="1">{"Subs_Reg_R",#N/A,FALSE,"SubsProj";"Capex_R",#N/A,FALSE,"CapEx"}</definedName>
    <definedName name="wrn.BP_R." hidden="1">{"Subs_Reg_R",#N/A,FALSE,"SubsProj";"Capex_R",#N/A,FALSE,"CapEx"}</definedName>
    <definedName name="wrn.BP_R._1" localSheetId="1" hidden="1">{"Subs_Reg_R",#N/A,FALSE,"SubsProj";"Capex_R",#N/A,FALSE,"CapEx"}</definedName>
    <definedName name="wrn.BP_R._1" hidden="1">{"Subs_Reg_R",#N/A,FALSE,"SubsProj";"Capex_R",#N/A,FALSE,"CapEx"}</definedName>
    <definedName name="wrn.BP_R._2" localSheetId="1" hidden="1">{"Subs_Reg_R",#N/A,FALSE,"SubsProj";"Capex_R",#N/A,FALSE,"CapEx"}</definedName>
    <definedName name="wrn.BP_R._2" hidden="1">{"Subs_Reg_R",#N/A,FALSE,"SubsProj";"Capex_R",#N/A,FALSE,"CapEx"}</definedName>
    <definedName name="wrn.BP_R._3" localSheetId="1" hidden="1">{"Subs_Reg_R",#N/A,FALSE,"SubsProj";"Capex_R",#N/A,FALSE,"CapEx"}</definedName>
    <definedName name="wrn.BP_R._3" hidden="1">{"Subs_Reg_R",#N/A,FALSE,"SubsProj";"Capex_R",#N/A,FALSE,"CapEx"}</definedName>
    <definedName name="wrn.BP_R._4" localSheetId="1" hidden="1">{"Subs_Reg_R",#N/A,FALSE,"SubsProj";"Capex_R",#N/A,FALSE,"CapEx"}</definedName>
    <definedName name="wrn.BP_R._4" hidden="1">{"Subs_Reg_R",#N/A,FALSE,"SubsProj";"Capex_R",#N/A,FALSE,"CapEx"}</definedName>
    <definedName name="wrn.BP_R._5" localSheetId="1" hidden="1">{"Subs_Reg_R",#N/A,FALSE,"SubsProj";"Capex_R",#N/A,FALSE,"CapEx"}</definedName>
    <definedName name="wrn.BP_R._5" hidden="1">{"Subs_Reg_R",#N/A,FALSE,"SubsProj";"Capex_R",#N/A,FALSE,"CapEx"}</definedName>
    <definedName name="wrn.BP_R_KTK." localSheetId="1" hidden="1">{"Subs_R",#N/A,FALSE,"SubProj";"Tar_Alm_R",#N/A,FALSE,"Tariffs";"IS_R",#N/A,FALSE,"FSN";"CF_R",#N/A,FALSE,"FSN";"BS_R",#N/A,FALSE,"FSN";"Tum_R",#N/A,FALSE,"Prepaid";"FP_Alm_R",#N/A,FALSE,"FixedPhone";"Staff_R",#N/A,FALSE,"Staff"}</definedName>
    <definedName name="wrn.BP_R_KTK." hidden="1">{"Subs_R",#N/A,FALSE,"SubProj";"Tar_Alm_R",#N/A,FALSE,"Tariffs";"IS_R",#N/A,FALSE,"FSN";"CF_R",#N/A,FALSE,"FSN";"BS_R",#N/A,FALSE,"FSN";"Tum_R",#N/A,FALSE,"Prepaid";"FP_Alm_R",#N/A,FALSE,"FixedPhone";"Staff_R",#N/A,FALSE,"Staff"}</definedName>
    <definedName name="wrn.BP_R_KTK._1" localSheetId="1" hidden="1">{"Subs_R",#N/A,FALSE,"SubProj";"Tar_Alm_R",#N/A,FALSE,"Tariffs";"IS_R",#N/A,FALSE,"FSN";"CF_R",#N/A,FALSE,"FSN";"BS_R",#N/A,FALSE,"FSN";"Tum_R",#N/A,FALSE,"Prepaid";"FP_Alm_R",#N/A,FALSE,"FixedPhone";"Staff_R",#N/A,FALSE,"Staff"}</definedName>
    <definedName name="wrn.BP_R_KTK._1" hidden="1">{"Subs_R",#N/A,FALSE,"SubProj";"Tar_Alm_R",#N/A,FALSE,"Tariffs";"IS_R",#N/A,FALSE,"FSN";"CF_R",#N/A,FALSE,"FSN";"BS_R",#N/A,FALSE,"FSN";"Tum_R",#N/A,FALSE,"Prepaid";"FP_Alm_R",#N/A,FALSE,"FixedPhone";"Staff_R",#N/A,FALSE,"Staff"}</definedName>
    <definedName name="wrn.BP_R_KTK._2" localSheetId="1" hidden="1">{"Subs_R",#N/A,FALSE,"SubProj";"Tar_Alm_R",#N/A,FALSE,"Tariffs";"IS_R",#N/A,FALSE,"FSN";"CF_R",#N/A,FALSE,"FSN";"BS_R",#N/A,FALSE,"FSN";"Tum_R",#N/A,FALSE,"Prepaid";"FP_Alm_R",#N/A,FALSE,"FixedPhone";"Staff_R",#N/A,FALSE,"Staff"}</definedName>
    <definedName name="wrn.BP_R_KTK._2" hidden="1">{"Subs_R",#N/A,FALSE,"SubProj";"Tar_Alm_R",#N/A,FALSE,"Tariffs";"IS_R",#N/A,FALSE,"FSN";"CF_R",#N/A,FALSE,"FSN";"BS_R",#N/A,FALSE,"FSN";"Tum_R",#N/A,FALSE,"Prepaid";"FP_Alm_R",#N/A,FALSE,"FixedPhone";"Staff_R",#N/A,FALSE,"Staff"}</definedName>
    <definedName name="wrn.BP_R_KTK._3" localSheetId="1" hidden="1">{"Subs_R",#N/A,FALSE,"SubProj";"Tar_Alm_R",#N/A,FALSE,"Tariffs";"IS_R",#N/A,FALSE,"FSN";"CF_R",#N/A,FALSE,"FSN";"BS_R",#N/A,FALSE,"FSN";"Tum_R",#N/A,FALSE,"Prepaid";"FP_Alm_R",#N/A,FALSE,"FixedPhone";"Staff_R",#N/A,FALSE,"Staff"}</definedName>
    <definedName name="wrn.BP_R_KTK._3" hidden="1">{"Subs_R",#N/A,FALSE,"SubProj";"Tar_Alm_R",#N/A,FALSE,"Tariffs";"IS_R",#N/A,FALSE,"FSN";"CF_R",#N/A,FALSE,"FSN";"BS_R",#N/A,FALSE,"FSN";"Tum_R",#N/A,FALSE,"Prepaid";"FP_Alm_R",#N/A,FALSE,"FixedPhone";"Staff_R",#N/A,FALSE,"Staff"}</definedName>
    <definedName name="wrn.BP_R_KTK._4" localSheetId="1" hidden="1">{"Subs_R",#N/A,FALSE,"SubProj";"Tar_Alm_R",#N/A,FALSE,"Tariffs";"IS_R",#N/A,FALSE,"FSN";"CF_R",#N/A,FALSE,"FSN";"BS_R",#N/A,FALSE,"FSN";"Tum_R",#N/A,FALSE,"Prepaid";"FP_Alm_R",#N/A,FALSE,"FixedPhone";"Staff_R",#N/A,FALSE,"Staff"}</definedName>
    <definedName name="wrn.BP_R_KTK._4" hidden="1">{"Subs_R",#N/A,FALSE,"SubProj";"Tar_Alm_R",#N/A,FALSE,"Tariffs";"IS_R",#N/A,FALSE,"FSN";"CF_R",#N/A,FALSE,"FSN";"BS_R",#N/A,FALSE,"FSN";"Tum_R",#N/A,FALSE,"Prepaid";"FP_Alm_R",#N/A,FALSE,"FixedPhone";"Staff_R",#N/A,FALSE,"Staff"}</definedName>
    <definedName name="wrn.BP_R_KTK._5" localSheetId="1" hidden="1">{"Subs_R",#N/A,FALSE,"SubProj";"Tar_Alm_R",#N/A,FALSE,"Tariffs";"IS_R",#N/A,FALSE,"FSN";"CF_R",#N/A,FALSE,"FSN";"BS_R",#N/A,FALSE,"FSN";"Tum_R",#N/A,FALSE,"Prepaid";"FP_Alm_R",#N/A,FALSE,"FixedPhone";"Staff_R",#N/A,FALSE,"Staff"}</definedName>
    <definedName name="wrn.BP_R_KTK._5" hidden="1">{"Subs_R",#N/A,FALSE,"SubProj";"Tar_Alm_R",#N/A,FALSE,"Tariffs";"IS_R",#N/A,FALSE,"FSN";"CF_R",#N/A,FALSE,"FSN";"BS_R",#N/A,FALSE,"FSN";"Tum_R",#N/A,FALSE,"Prepaid";"FP_Alm_R",#N/A,FALSE,"FixedPhone";"Staff_R",#N/A,FALSE,"Staff"}</definedName>
    <definedName name="wrn.bplan99."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 hidden="1">{"Subs_active",#N/A,FALSE,"Subscriber Projection";"subs_regist",#N/A,FALSE,"Subscriber Projection";"tariff",#N/A,FALSE,"Tariffs";"Income_rex",#N/A,FALSE,"Financial Summary Total (r)";"cash",#N/A,FALSE,"Financial Summary Total";"prepaid",#N/A,FALSE,"Prepaid-Cellular";"staff",#N/A,FALSE,"Staff Cost"}</definedName>
    <definedName name="wrn.bplan99._1"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1" hidden="1">{"Subs_active",#N/A,FALSE,"Subscriber Projection";"subs_regist",#N/A,FALSE,"Subscriber Projection";"tariff",#N/A,FALSE,"Tariffs";"Income_rex",#N/A,FALSE,"Financial Summary Total (r)";"cash",#N/A,FALSE,"Financial Summary Total";"prepaid",#N/A,FALSE,"Prepaid-Cellular";"staff",#N/A,FALSE,"Staff Cost"}</definedName>
    <definedName name="wrn.bplan99._2"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2" hidden="1">{"Subs_active",#N/A,FALSE,"Subscriber Projection";"subs_regist",#N/A,FALSE,"Subscriber Projection";"tariff",#N/A,FALSE,"Tariffs";"Income_rex",#N/A,FALSE,"Financial Summary Total (r)";"cash",#N/A,FALSE,"Financial Summary Total";"prepaid",#N/A,FALSE,"Prepaid-Cellular";"staff",#N/A,FALSE,"Staff Cost"}</definedName>
    <definedName name="wrn.bplan99._3"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3" hidden="1">{"Subs_active",#N/A,FALSE,"Subscriber Projection";"subs_regist",#N/A,FALSE,"Subscriber Projection";"tariff",#N/A,FALSE,"Tariffs";"Income_rex",#N/A,FALSE,"Financial Summary Total (r)";"cash",#N/A,FALSE,"Financial Summary Total";"prepaid",#N/A,FALSE,"Prepaid-Cellular";"staff",#N/A,FALSE,"Staff Cost"}</definedName>
    <definedName name="wrn.bplan99._4"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4" hidden="1">{"Subs_active",#N/A,FALSE,"Subscriber Projection";"subs_regist",#N/A,FALSE,"Subscriber Projection";"tariff",#N/A,FALSE,"Tariffs";"Income_rex",#N/A,FALSE,"Financial Summary Total (r)";"cash",#N/A,FALSE,"Financial Summary Total";"prepaid",#N/A,FALSE,"Prepaid-Cellular";"staff",#N/A,FALSE,"Staff Cost"}</definedName>
    <definedName name="wrn.bplan99._5" localSheetId="1" hidden="1">{"Subs_active",#N/A,FALSE,"Subscriber Projection";"subs_regist",#N/A,FALSE,"Subscriber Projection";"tariff",#N/A,FALSE,"Tariffs";"Income_rex",#N/A,FALSE,"Financial Summary Total (r)";"cash",#N/A,FALSE,"Financial Summary Total";"prepaid",#N/A,FALSE,"Prepaid-Cellular";"staff",#N/A,FALSE,"Staff Cost"}</definedName>
    <definedName name="wrn.bplan99._5" hidden="1">{"Subs_active",#N/A,FALSE,"Subscriber Projection";"subs_regist",#N/A,FALSE,"Subscriber Projection";"tariff",#N/A,FALSE,"Tariffs";"Income_rex",#N/A,FALSE,"Financial Summary Total (r)";"cash",#N/A,FALSE,"Financial Summary Total";"prepaid",#N/A,FALSE,"Prepaid-Cellular";"staff",#N/A,FALSE,"Staff Cost"}</definedName>
    <definedName name="wrn.BS." localSheetId="1" hidden="1">{#N/A,#N/A,FALSE,"BS-T";#N/A,#N/A,FALSE,"BS-2";#N/A,#N/A,FALSE,"BS-3";#N/A,#N/A,FALSE,"BS-4";#N/A,#N/A,FALSE,"BS-5";#N/A,#N/A,FALSE,"BS-6";#N/A,#N/A,FALSE,"BS-7";#N/A,#N/A,FALSE,"BS-8"}</definedName>
    <definedName name="wrn.BS." hidden="1">{#N/A,#N/A,FALSE,"BS-T";#N/A,#N/A,FALSE,"BS-2";#N/A,#N/A,FALSE,"BS-3";#N/A,#N/A,FALSE,"BS-4";#N/A,#N/A,FALSE,"BS-5";#N/A,#N/A,FALSE,"BS-6";#N/A,#N/A,FALSE,"BS-7";#N/A,#N/A,FALSE,"BS-8"}</definedName>
    <definedName name="wrn.CANADA." localSheetId="1" hidden="1">{#N/A,#N/A,FALSE,"PR-4";#N/A,#N/A,FALSE,"RR-4";#N/A,#N/A,FALSE,"CF-4";#N/A,#N/A,FALSE,"BS-4"}</definedName>
    <definedName name="wrn.CANADA." hidden="1">{#N/A,#N/A,FALSE,"PR-4";#N/A,#N/A,FALSE,"RR-4";#N/A,#N/A,FALSE,"CF-4";#N/A,#N/A,FALSE,"BS-4"}</definedName>
    <definedName name="wrn.CF." localSheetId="1" hidden="1">{#N/A,#N/A,FALSE,"CF-t";#N/A,#N/A,FALSE,"CF-2";#N/A,#N/A,FALSE,"CF-3";#N/A,#N/A,FALSE,"CF-4";#N/A,#N/A,FALSE,"CF-5";#N/A,#N/A,FALSE,"CF-6";#N/A,#N/A,FALSE,"CF-7";#N/A,#N/A,FALSE,"CF-8"}</definedName>
    <definedName name="wrn.CF." hidden="1">{#N/A,#N/A,FALSE,"CF-t";#N/A,#N/A,FALSE,"CF-2";#N/A,#N/A,FALSE,"CF-3";#N/A,#N/A,FALSE,"CF-4";#N/A,#N/A,FALSE,"CF-5";#N/A,#N/A,FALSE,"CF-6";#N/A,#N/A,FALSE,"CF-7";#N/A,#N/A,FALSE,"CF-8"}</definedName>
    <definedName name="wrn.CF._.WITH._.MODEL." localSheetId="1" hidden="1">{"CF STATEMENT",#N/A,FALSE,"CF STATEMENT";#N/A,#N/A,FALSE,"MODEL"}</definedName>
    <definedName name="wrn.CF._.WITH._.MODEL." hidden="1">{"CF STATEMENT",#N/A,FALSE,"CF STATEMENT";#N/A,#N/A,FALSE,"MODEL"}</definedName>
    <definedName name="wrn.chi._.tiÆt." localSheetId="1" hidden="1">{#N/A,#N/A,FALSE,"Chi tiÆt"}</definedName>
    <definedName name="wrn.chi._.tiÆt." hidden="1">{#N/A,#N/A,FALSE,"Chi tiÆt"}</definedName>
    <definedName name="wrn.Coded._.IAS._.FS." localSheetId="1" hidden="1">{"IASTrail",#N/A,FALSE,"IAS"}</definedName>
    <definedName name="wrn.Coded._.IAS._.FS." hidden="1">{"IASTrail",#N/A,FALSE,"IAS"}</definedName>
    <definedName name="wrn.Coded._.IAS._.FS._1" localSheetId="1" hidden="1">{"IASTrail",#N/A,FALSE,"IAS"}</definedName>
    <definedName name="wrn.Coded._.IAS._.FS._1" hidden="1">{"IASTrail",#N/A,FALSE,"IAS"}</definedName>
    <definedName name="wrn.Coded._.IAS._.FS._2" localSheetId="1" hidden="1">{"IASTrail",#N/A,FALSE,"IAS"}</definedName>
    <definedName name="wrn.Coded._.IAS._.FS._2" hidden="1">{"IASTrail",#N/A,FALSE,"IAS"}</definedName>
    <definedName name="wrn.Coded._.IAS._.FS._3" localSheetId="1" hidden="1">{"IASTrail",#N/A,FALSE,"IAS"}</definedName>
    <definedName name="wrn.Coded._.IAS._.FS._3" hidden="1">{"IASTrail",#N/A,FALSE,"IAS"}</definedName>
    <definedName name="wrn.Coded._.IAS._.FS._4" localSheetId="1" hidden="1">{"IASTrail",#N/A,FALSE,"IAS"}</definedName>
    <definedName name="wrn.Coded._.IAS._.FS._4" hidden="1">{"IASTrail",#N/A,FALSE,"IAS"}</definedName>
    <definedName name="wrn.Coded._.IAS._.FS._5" localSheetId="1" hidden="1">{"IASTrail",#N/A,FALSE,"IAS"}</definedName>
    <definedName name="wrn.Coded._.IAS._.FS._5" hidden="1">{"IASTrail",#N/A,FALSE,"IAS"}</definedName>
    <definedName name="wrn.COLLECTION._.HISTORY._.REPORT." localSheetId="1" hidden="1">{#N/A,#N/A,FALSE,"COL-HIS"}</definedName>
    <definedName name="wrn.COLLECTION._.HISTORY._.REPORT." hidden="1">{#N/A,#N/A,FALSE,"COL-HIS"}</definedName>
    <definedName name="wrn.Credit._.Check._.for._.Year._.1997." localSheetId="1" hidden="1">{#N/A,#N/A,FALSE,"Sheet1"}</definedName>
    <definedName name="wrn.Credit._.Check._.for._.Year._.1997." hidden="1">{#N/A,#N/A,FALSE,"Sheet1"}</definedName>
    <definedName name="wrn.eeeee." localSheetId="1" hidden="1">{#N/A,#N/A,FALSE,"итого"}</definedName>
    <definedName name="wrn.eeeee." hidden="1">{#N/A,#N/A,FALSE,"итого"}</definedName>
    <definedName name="wrn.Eurofinance91125." localSheetId="1" hidden="1">{#N/A,#N/A,TRUE,"Fields";#N/A,#N/A,TRUE,"Sens"}</definedName>
    <definedName name="wrn.Eurofinance91125." hidden="1">{#N/A,#N/A,TRUE,"Fields";#N/A,#N/A,TRUE,"Sens"}</definedName>
    <definedName name="wrn.Fixed._.Assets._.Note._.and._.Depreciation." localSheetId="1" hidden="1">{#N/A,#N/A,FALSE,"FA_1";#N/A,#N/A,FALSE,"Dep'n SE";#N/A,#N/A,FALSE,"Dep'n FC"}</definedName>
    <definedName name="wrn.Fixed._.Assets._.Note._.and._.Depreciation." hidden="1">{#N/A,#N/A,FALSE,"FA_1";#N/A,#N/A,FALSE,"Dep'n SE";#N/A,#N/A,FALSE,"Dep'n FC"}</definedName>
    <definedName name="wrn.Fixed._.Assets._.Note._.and._.Depreciation._1" localSheetId="1" hidden="1">{#N/A,#N/A,FALSE,"FA_1";#N/A,#N/A,FALSE,"Dep'n SE";#N/A,#N/A,FALSE,"Dep'n FC"}</definedName>
    <definedName name="wrn.Fixed._.Assets._.Note._.and._.Depreciation._1" hidden="1">{#N/A,#N/A,FALSE,"FA_1";#N/A,#N/A,FALSE,"Dep'n SE";#N/A,#N/A,FALSE,"Dep'n FC"}</definedName>
    <definedName name="wrn.Fixed._.Assets._.Note._.and._.Depreciation._2" localSheetId="1" hidden="1">{#N/A,#N/A,FALSE,"FA_1";#N/A,#N/A,FALSE,"Dep'n SE";#N/A,#N/A,FALSE,"Dep'n FC"}</definedName>
    <definedName name="wrn.Fixed._.Assets._.Note._.and._.Depreciation._2" hidden="1">{#N/A,#N/A,FALSE,"FA_1";#N/A,#N/A,FALSE,"Dep'n SE";#N/A,#N/A,FALSE,"Dep'n FC"}</definedName>
    <definedName name="wrn.Fixed._.Assets._.Note._.and._.Depreciation._3" localSheetId="1" hidden="1">{#N/A,#N/A,FALSE,"FA_1";#N/A,#N/A,FALSE,"Dep'n SE";#N/A,#N/A,FALSE,"Dep'n FC"}</definedName>
    <definedName name="wrn.Fixed._.Assets._.Note._.and._.Depreciation._3" hidden="1">{#N/A,#N/A,FALSE,"FA_1";#N/A,#N/A,FALSE,"Dep'n SE";#N/A,#N/A,FALSE,"Dep'n FC"}</definedName>
    <definedName name="wrn.Fixed._.Assets._.Note._.and._.Depreciation._4" localSheetId="1" hidden="1">{#N/A,#N/A,FALSE,"FA_1";#N/A,#N/A,FALSE,"Dep'n SE";#N/A,#N/A,FALSE,"Dep'n FC"}</definedName>
    <definedName name="wrn.Fixed._.Assets._.Note._.and._.Depreciation._4" hidden="1">{#N/A,#N/A,FALSE,"FA_1";#N/A,#N/A,FALSE,"Dep'n SE";#N/A,#N/A,FALSE,"Dep'n FC"}</definedName>
    <definedName name="wrn.Fixed._.Assets._.Note._.and._.Depreciation._5" localSheetId="1" hidden="1">{#N/A,#N/A,FALSE,"FA_1";#N/A,#N/A,FALSE,"Dep'n SE";#N/A,#N/A,FALSE,"Dep'n FC"}</definedName>
    <definedName name="wrn.Fixed._.Assets._.Note._.and._.Depreciation._5" hidden="1">{#N/A,#N/A,FALSE,"FA_1";#N/A,#N/A,FALSE,"Dep'n SE";#N/A,#N/A,FALSE,"Dep'n FC"}</definedName>
    <definedName name="wrn.forecast." localSheetId="1" hidden="1">{#N/A,#N/A,FALSE,"model"}</definedName>
    <definedName name="wrn.forecast." hidden="1">{#N/A,#N/A,FALSE,"model"}</definedName>
    <definedName name="wrn.forecast99." localSheetId="1" hidden="1">{"sub_Alm",#N/A,FALSE,"Subscriber Projection";"traffic",#N/A,FALSE,"Traffic";"traffic%",#N/A,FALSE,"Traffic";"tarriff",#N/A,FALSE,"Tariffs";"Tumar_summ",#N/A,FALSE,"Prepaid-Cellular";"Income_rex",#N/A,FALSE,"Financial Summary Total (r)"}</definedName>
    <definedName name="wrn.forecast99." hidden="1">{"sub_Alm",#N/A,FALSE,"Subscriber Projection";"traffic",#N/A,FALSE,"Traffic";"traffic%",#N/A,FALSE,"Traffic";"tarriff",#N/A,FALSE,"Tariffs";"Tumar_summ",#N/A,FALSE,"Prepaid-Cellular";"Income_rex",#N/A,FALSE,"Financial Summary Total (r)"}</definedName>
    <definedName name="wrn.forecast99._1" localSheetId="1" hidden="1">{"sub_Alm",#N/A,FALSE,"Subscriber Projection";"traffic",#N/A,FALSE,"Traffic";"traffic%",#N/A,FALSE,"Traffic";"tarriff",#N/A,FALSE,"Tariffs";"Tumar_summ",#N/A,FALSE,"Prepaid-Cellular";"Income_rex",#N/A,FALSE,"Financial Summary Total (r)"}</definedName>
    <definedName name="wrn.forecast99._1" hidden="1">{"sub_Alm",#N/A,FALSE,"Subscriber Projection";"traffic",#N/A,FALSE,"Traffic";"traffic%",#N/A,FALSE,"Traffic";"tarriff",#N/A,FALSE,"Tariffs";"Tumar_summ",#N/A,FALSE,"Prepaid-Cellular";"Income_rex",#N/A,FALSE,"Financial Summary Total (r)"}</definedName>
    <definedName name="wrn.forecast99._2" localSheetId="1" hidden="1">{"sub_Alm",#N/A,FALSE,"Subscriber Projection";"traffic",#N/A,FALSE,"Traffic";"traffic%",#N/A,FALSE,"Traffic";"tarriff",#N/A,FALSE,"Tariffs";"Tumar_summ",#N/A,FALSE,"Prepaid-Cellular";"Income_rex",#N/A,FALSE,"Financial Summary Total (r)"}</definedName>
    <definedName name="wrn.forecast99._2" hidden="1">{"sub_Alm",#N/A,FALSE,"Subscriber Projection";"traffic",#N/A,FALSE,"Traffic";"traffic%",#N/A,FALSE,"Traffic";"tarriff",#N/A,FALSE,"Tariffs";"Tumar_summ",#N/A,FALSE,"Prepaid-Cellular";"Income_rex",#N/A,FALSE,"Financial Summary Total (r)"}</definedName>
    <definedName name="wrn.forecast99._3" localSheetId="1" hidden="1">{"sub_Alm",#N/A,FALSE,"Subscriber Projection";"traffic",#N/A,FALSE,"Traffic";"traffic%",#N/A,FALSE,"Traffic";"tarriff",#N/A,FALSE,"Tariffs";"Tumar_summ",#N/A,FALSE,"Prepaid-Cellular";"Income_rex",#N/A,FALSE,"Financial Summary Total (r)"}</definedName>
    <definedName name="wrn.forecast99._3" hidden="1">{"sub_Alm",#N/A,FALSE,"Subscriber Projection";"traffic",#N/A,FALSE,"Traffic";"traffic%",#N/A,FALSE,"Traffic";"tarriff",#N/A,FALSE,"Tariffs";"Tumar_summ",#N/A,FALSE,"Prepaid-Cellular";"Income_rex",#N/A,FALSE,"Financial Summary Total (r)"}</definedName>
    <definedName name="wrn.forecast99._4" localSheetId="1" hidden="1">{"sub_Alm",#N/A,FALSE,"Subscriber Projection";"traffic",#N/A,FALSE,"Traffic";"traffic%",#N/A,FALSE,"Traffic";"tarriff",#N/A,FALSE,"Tariffs";"Tumar_summ",#N/A,FALSE,"Prepaid-Cellular";"Income_rex",#N/A,FALSE,"Financial Summary Total (r)"}</definedName>
    <definedName name="wrn.forecast99._4" hidden="1">{"sub_Alm",#N/A,FALSE,"Subscriber Projection";"traffic",#N/A,FALSE,"Traffic";"traffic%",#N/A,FALSE,"Traffic";"tarriff",#N/A,FALSE,"Tariffs";"Tumar_summ",#N/A,FALSE,"Prepaid-Cellular";"Income_rex",#N/A,FALSE,"Financial Summary Total (r)"}</definedName>
    <definedName name="wrn.forecast99._5" localSheetId="1" hidden="1">{"sub_Alm",#N/A,FALSE,"Subscriber Projection";"traffic",#N/A,FALSE,"Traffic";"traffic%",#N/A,FALSE,"Traffic";"tarriff",#N/A,FALSE,"Tariffs";"Tumar_summ",#N/A,FALSE,"Prepaid-Cellular";"Income_rex",#N/A,FALSE,"Financial Summary Total (r)"}</definedName>
    <definedName name="wrn.forecast99._5" hidden="1">{"sub_Alm",#N/A,FALSE,"Subscriber Projection";"traffic",#N/A,FALSE,"Traffic";"traffic%",#N/A,FALSE,"Traffic";"tarriff",#N/A,FALSE,"Tariffs";"Tumar_summ",#N/A,FALSE,"Prepaid-Cellular";"Income_rex",#N/A,FALSE,"Financial Summary Total (r)"}</definedName>
    <definedName name="wrn.forecastassumptions." localSheetId="1" hidden="1">{#N/A,#N/A,FALSE,"model"}</definedName>
    <definedName name="wrn.forecastassumptions." hidden="1">{#N/A,#N/A,FALSE,"model"}</definedName>
    <definedName name="wrn.forecastROIC." localSheetId="1" hidden="1">{#N/A,#N/A,FALSE,"model"}</definedName>
    <definedName name="wrn.forecastROIC." hidden="1">{#N/A,#N/A,FALSE,"model"}</definedName>
    <definedName name="wrn.Full._.IAS._.STATEMENTS." localSheetId="1" hidden="1">{"IASBS",#N/A,FALSE,"IAS";"IASPL",#N/A,FALSE,"IAS";#N/A,#N/A,FALSE,"CF DIR";"IASNotes",#N/A,FALSE,"IAS";#N/A,#N/A,FALSE,"FA_1";#N/A,#N/A,FALSE,"Dep'n FC";#N/A,#N/A,FALSE,"Dep'n SE";#N/A,#N/A,FALSE,"Inv_1";#N/A,#N/A,FALSE,"NMG";#N/A,#N/A,FALSE,"Recon";#N/A,#N/A,FALSE,"EPS"}</definedName>
    <definedName name="wrn.Full._.IAS._.STATEMENTS." hidden="1">{"IASBS",#N/A,FALSE,"IAS";"IASPL",#N/A,FALSE,"IAS";#N/A,#N/A,FALSE,"CF DIR";"IASNotes",#N/A,FALSE,"IAS";#N/A,#N/A,FALSE,"FA_1";#N/A,#N/A,FALSE,"Dep'n FC";#N/A,#N/A,FALSE,"Dep'n SE";#N/A,#N/A,FALSE,"Inv_1";#N/A,#N/A,FALSE,"NMG";#N/A,#N/A,FALSE,"Recon";#N/A,#N/A,FALSE,"EPS"}</definedName>
    <definedName name="wrn.Full._.IAS._.STATEMENTS._1" localSheetId="1" hidden="1">{"IASBS",#N/A,FALSE,"IAS";"IASPL",#N/A,FALSE,"IAS";#N/A,#N/A,FALSE,"CF DIR";"IASNotes",#N/A,FALSE,"IAS";#N/A,#N/A,FALSE,"FA_1";#N/A,#N/A,FALSE,"Dep'n FC";#N/A,#N/A,FALSE,"Dep'n SE";#N/A,#N/A,FALSE,"Inv_1";#N/A,#N/A,FALSE,"NMG";#N/A,#N/A,FALSE,"Recon";#N/A,#N/A,FALSE,"EPS"}</definedName>
    <definedName name="wrn.Full._.IAS._.STATEMENTS._1" hidden="1">{"IASBS",#N/A,FALSE,"IAS";"IASPL",#N/A,FALSE,"IAS";#N/A,#N/A,FALSE,"CF DIR";"IASNotes",#N/A,FALSE,"IAS";#N/A,#N/A,FALSE,"FA_1";#N/A,#N/A,FALSE,"Dep'n FC";#N/A,#N/A,FALSE,"Dep'n SE";#N/A,#N/A,FALSE,"Inv_1";#N/A,#N/A,FALSE,"NMG";#N/A,#N/A,FALSE,"Recon";#N/A,#N/A,FALSE,"EPS"}</definedName>
    <definedName name="wrn.Full._.IAS._.STATEMENTS._2" localSheetId="1" hidden="1">{"IASBS",#N/A,FALSE,"IAS";"IASPL",#N/A,FALSE,"IAS";#N/A,#N/A,FALSE,"CF DIR";"IASNotes",#N/A,FALSE,"IAS";#N/A,#N/A,FALSE,"FA_1";#N/A,#N/A,FALSE,"Dep'n FC";#N/A,#N/A,FALSE,"Dep'n SE";#N/A,#N/A,FALSE,"Inv_1";#N/A,#N/A,FALSE,"NMG";#N/A,#N/A,FALSE,"Recon";#N/A,#N/A,FALSE,"EPS"}</definedName>
    <definedName name="wrn.Full._.IAS._.STATEMENTS._2" hidden="1">{"IASBS",#N/A,FALSE,"IAS";"IASPL",#N/A,FALSE,"IAS";#N/A,#N/A,FALSE,"CF DIR";"IASNotes",#N/A,FALSE,"IAS";#N/A,#N/A,FALSE,"FA_1";#N/A,#N/A,FALSE,"Dep'n FC";#N/A,#N/A,FALSE,"Dep'n SE";#N/A,#N/A,FALSE,"Inv_1";#N/A,#N/A,FALSE,"NMG";#N/A,#N/A,FALSE,"Recon";#N/A,#N/A,FALSE,"EPS"}</definedName>
    <definedName name="wrn.Full._.IAS._.STATEMENTS._3" localSheetId="1" hidden="1">{"IASBS",#N/A,FALSE,"IAS";"IASPL",#N/A,FALSE,"IAS";#N/A,#N/A,FALSE,"CF DIR";"IASNotes",#N/A,FALSE,"IAS";#N/A,#N/A,FALSE,"FA_1";#N/A,#N/A,FALSE,"Dep'n FC";#N/A,#N/A,FALSE,"Dep'n SE";#N/A,#N/A,FALSE,"Inv_1";#N/A,#N/A,FALSE,"NMG";#N/A,#N/A,FALSE,"Recon";#N/A,#N/A,FALSE,"EPS"}</definedName>
    <definedName name="wrn.Full._.IAS._.STATEMENTS._3" hidden="1">{"IASBS",#N/A,FALSE,"IAS";"IASPL",#N/A,FALSE,"IAS";#N/A,#N/A,FALSE,"CF DIR";"IASNotes",#N/A,FALSE,"IAS";#N/A,#N/A,FALSE,"FA_1";#N/A,#N/A,FALSE,"Dep'n FC";#N/A,#N/A,FALSE,"Dep'n SE";#N/A,#N/A,FALSE,"Inv_1";#N/A,#N/A,FALSE,"NMG";#N/A,#N/A,FALSE,"Recon";#N/A,#N/A,FALSE,"EPS"}</definedName>
    <definedName name="wrn.Full._.IAS._.STATEMENTS._4" localSheetId="1" hidden="1">{"IASBS",#N/A,FALSE,"IAS";"IASPL",#N/A,FALSE,"IAS";#N/A,#N/A,FALSE,"CF DIR";"IASNotes",#N/A,FALSE,"IAS";#N/A,#N/A,FALSE,"FA_1";#N/A,#N/A,FALSE,"Dep'n FC";#N/A,#N/A,FALSE,"Dep'n SE";#N/A,#N/A,FALSE,"Inv_1";#N/A,#N/A,FALSE,"NMG";#N/A,#N/A,FALSE,"Recon";#N/A,#N/A,FALSE,"EPS"}</definedName>
    <definedName name="wrn.Full._.IAS._.STATEMENTS._4" hidden="1">{"IASBS",#N/A,FALSE,"IAS";"IASPL",#N/A,FALSE,"IAS";#N/A,#N/A,FALSE,"CF DIR";"IASNotes",#N/A,FALSE,"IAS";#N/A,#N/A,FALSE,"FA_1";#N/A,#N/A,FALSE,"Dep'n FC";#N/A,#N/A,FALSE,"Dep'n SE";#N/A,#N/A,FALSE,"Inv_1";#N/A,#N/A,FALSE,"NMG";#N/A,#N/A,FALSE,"Recon";#N/A,#N/A,FALSE,"EPS"}</definedName>
    <definedName name="wrn.Full._.IAS._.STATEMENTS._5" localSheetId="1" hidden="1">{"IASBS",#N/A,FALSE,"IAS";"IASPL",#N/A,FALSE,"IAS";#N/A,#N/A,FALSE,"CF DIR";"IASNotes",#N/A,FALSE,"IAS";#N/A,#N/A,FALSE,"FA_1";#N/A,#N/A,FALSE,"Dep'n FC";#N/A,#N/A,FALSE,"Dep'n SE";#N/A,#N/A,FALSE,"Inv_1";#N/A,#N/A,FALSE,"NMG";#N/A,#N/A,FALSE,"Recon";#N/A,#N/A,FALSE,"EPS"}</definedName>
    <definedName name="wrn.Full._.IAS._.STATEMENTS._5" hidden="1">{"IASBS",#N/A,FALSE,"IAS";"IASPL",#N/A,FALSE,"IAS";#N/A,#N/A,FALSE,"CF DIR";"IASNotes",#N/A,FALSE,"IAS";#N/A,#N/A,FALSE,"FA_1";#N/A,#N/A,FALSE,"Dep'n FC";#N/A,#N/A,FALSE,"Dep'n SE";#N/A,#N/A,FALSE,"Inv_1";#N/A,#N/A,FALSE,"NMG";#N/A,#N/A,FALSE,"Recon";#N/A,#N/A,FALSE,"EPS"}</definedName>
    <definedName name="wrn.Full._.TRAIL." localSheetId="1" hidden="1">{"IAS Mapping",#N/A,FALSE,"RSA_FS";#N/A,#N/A,FALSE,"CHECK!";#N/A,#N/A,FALSE,"Recon";#N/A,#N/A,FALSE,"NMG";#N/A,#N/A,FALSE,"Journals";"AnalRSA",#N/A,FALSE,"PL-Anal";"AnalIAS",#N/A,FALSE,"PL-Anal";#N/A,#N/A,FALSE,"COS"}</definedName>
    <definedName name="wrn.Full._.TRAIL." hidden="1">{"IAS Mapping",#N/A,FALSE,"RSA_FS";#N/A,#N/A,FALSE,"CHECK!";#N/A,#N/A,FALSE,"Recon";#N/A,#N/A,FALSE,"NMG";#N/A,#N/A,FALSE,"Journals";"AnalRSA",#N/A,FALSE,"PL-Anal";"AnalIAS",#N/A,FALSE,"PL-Anal";#N/A,#N/A,FALSE,"COS"}</definedName>
    <definedName name="wrn.Full._.TRAIL._1" localSheetId="1" hidden="1">{"IAS Mapping",#N/A,FALSE,"RSA_FS";#N/A,#N/A,FALSE,"CHECK!";#N/A,#N/A,FALSE,"Recon";#N/A,#N/A,FALSE,"NMG";#N/A,#N/A,FALSE,"Journals";"AnalRSA",#N/A,FALSE,"PL-Anal";"AnalIAS",#N/A,FALSE,"PL-Anal";#N/A,#N/A,FALSE,"COS"}</definedName>
    <definedName name="wrn.Full._.TRAIL._1" hidden="1">{"IAS Mapping",#N/A,FALSE,"RSA_FS";#N/A,#N/A,FALSE,"CHECK!";#N/A,#N/A,FALSE,"Recon";#N/A,#N/A,FALSE,"NMG";#N/A,#N/A,FALSE,"Journals";"AnalRSA",#N/A,FALSE,"PL-Anal";"AnalIAS",#N/A,FALSE,"PL-Anal";#N/A,#N/A,FALSE,"COS"}</definedName>
    <definedName name="wrn.Full._.TRAIL._2" localSheetId="1" hidden="1">{"IAS Mapping",#N/A,FALSE,"RSA_FS";#N/A,#N/A,FALSE,"CHECK!";#N/A,#N/A,FALSE,"Recon";#N/A,#N/A,FALSE,"NMG";#N/A,#N/A,FALSE,"Journals";"AnalRSA",#N/A,FALSE,"PL-Anal";"AnalIAS",#N/A,FALSE,"PL-Anal";#N/A,#N/A,FALSE,"COS"}</definedName>
    <definedName name="wrn.Full._.TRAIL._2" hidden="1">{"IAS Mapping",#N/A,FALSE,"RSA_FS";#N/A,#N/A,FALSE,"CHECK!";#N/A,#N/A,FALSE,"Recon";#N/A,#N/A,FALSE,"NMG";#N/A,#N/A,FALSE,"Journals";"AnalRSA",#N/A,FALSE,"PL-Anal";"AnalIAS",#N/A,FALSE,"PL-Anal";#N/A,#N/A,FALSE,"COS"}</definedName>
    <definedName name="wrn.Full._.TRAIL._3" localSheetId="1" hidden="1">{"IAS Mapping",#N/A,FALSE,"RSA_FS";#N/A,#N/A,FALSE,"CHECK!";#N/A,#N/A,FALSE,"Recon";#N/A,#N/A,FALSE,"NMG";#N/A,#N/A,FALSE,"Journals";"AnalRSA",#N/A,FALSE,"PL-Anal";"AnalIAS",#N/A,FALSE,"PL-Anal";#N/A,#N/A,FALSE,"COS"}</definedName>
    <definedName name="wrn.Full._.TRAIL._3" hidden="1">{"IAS Mapping",#N/A,FALSE,"RSA_FS";#N/A,#N/A,FALSE,"CHECK!";#N/A,#N/A,FALSE,"Recon";#N/A,#N/A,FALSE,"NMG";#N/A,#N/A,FALSE,"Journals";"AnalRSA",#N/A,FALSE,"PL-Anal";"AnalIAS",#N/A,FALSE,"PL-Anal";#N/A,#N/A,FALSE,"COS"}</definedName>
    <definedName name="wrn.Full._.TRAIL._4" localSheetId="1" hidden="1">{"IAS Mapping",#N/A,FALSE,"RSA_FS";#N/A,#N/A,FALSE,"CHECK!";#N/A,#N/A,FALSE,"Recon";#N/A,#N/A,FALSE,"NMG";#N/A,#N/A,FALSE,"Journals";"AnalRSA",#N/A,FALSE,"PL-Anal";"AnalIAS",#N/A,FALSE,"PL-Anal";#N/A,#N/A,FALSE,"COS"}</definedName>
    <definedName name="wrn.Full._.TRAIL._4" hidden="1">{"IAS Mapping",#N/A,FALSE,"RSA_FS";#N/A,#N/A,FALSE,"CHECK!";#N/A,#N/A,FALSE,"Recon";#N/A,#N/A,FALSE,"NMG";#N/A,#N/A,FALSE,"Journals";"AnalRSA",#N/A,FALSE,"PL-Anal";"AnalIAS",#N/A,FALSE,"PL-Anal";#N/A,#N/A,FALSE,"COS"}</definedName>
    <definedName name="wrn.Full._.TRAIL._5" localSheetId="1" hidden="1">{"IAS Mapping",#N/A,FALSE,"RSA_FS";#N/A,#N/A,FALSE,"CHECK!";#N/A,#N/A,FALSE,"Recon";#N/A,#N/A,FALSE,"NMG";#N/A,#N/A,FALSE,"Journals";"AnalRSA",#N/A,FALSE,"PL-Anal";"AnalIAS",#N/A,FALSE,"PL-Anal";#N/A,#N/A,FALSE,"COS"}</definedName>
    <definedName name="wrn.Full._.TRAIL._5" hidden="1">{"IAS Mapping",#N/A,FALSE,"RSA_FS";#N/A,#N/A,FALSE,"CHECK!";#N/A,#N/A,FALSE,"Recon";#N/A,#N/A,FALSE,"NMG";#N/A,#N/A,FALSE,"Journals";"AnalRSA",#N/A,FALSE,"PL-Anal";"AnalIAS",#N/A,FALSE,"PL-Anal";#N/A,#N/A,FALSE,"COS"}</definedName>
    <definedName name="wrn.GEN.._.INFO.." localSheetId="1" hidden="1">{#N/A,#N/A,FALSE,"OWNERSHIP"}</definedName>
    <definedName name="wrn.GEN.._.INFO.." hidden="1">{#N/A,#N/A,FALSE,"OWNERSHIP"}</definedName>
    <definedName name="wrn.glc." localSheetId="1" hidden="1">{"glcbs",#N/A,FALSE,"GLCBS";"glccsbs",#N/A,FALSE,"GLCCSBS";"glcis",#N/A,FALSE,"GLCIS";"glccsis",#N/A,FALSE,"GLCCSIS";"glcrat1",#N/A,FALSE,"GLC-ratios1"}</definedName>
    <definedName name="wrn.glc." hidden="1">{"glcbs",#N/A,FALSE,"GLCBS";"glccsbs",#N/A,FALSE,"GLCCSBS";"glcis",#N/A,FALSE,"GLCIS";"glccsis",#N/A,FALSE,"GLCCSIS";"glcrat1",#N/A,FALSE,"GLC-ratios1"}</definedName>
    <definedName name="wrn.glcpromonte." localSheetId="1" hidden="1">{"glc1",#N/A,FALSE,"GLC";"glc2",#N/A,FALSE,"GLC";"glc3",#N/A,FALSE,"GLC";"glc4",#N/A,FALSE,"GLC";"glc5",#N/A,FALSE,"GLC"}</definedName>
    <definedName name="wrn.glcpromonte." hidden="1">{"glc1",#N/A,FALSE,"GLC";"glc2",#N/A,FALSE,"GLC";"glc3",#N/A,FALSE,"GLC";"glc4",#N/A,FALSE,"GLC";"glc5",#N/A,FALSE,"GLC"}</definedName>
    <definedName name="wrn.Gráficos." localSheetId="1" hidden="1">{#N/A,#N/A,TRUE,"AYEPER.XLS"}</definedName>
    <definedName name="wrn.Gráficos." hidden="1">{#N/A,#N/A,TRUE,"AYEPER.XLS"}</definedName>
    <definedName name="wrn.GRAPH." localSheetId="1" hidden="1">{#N/A,#N/A,FALSE,"ADDS";#N/A,#N/A,FALSE,"NIRPT";#N/A,#N/A,FALSE,"YREND";#N/A,#N/A,FALSE,"PROD";#N/A,#N/A,FALSE,"pr-t";#N/A,#N/A,FALSE,"RR-T";#N/A,#N/A,FALSE,"CF-t"}</definedName>
    <definedName name="wrn.GRAPH." hidden="1">{#N/A,#N/A,FALSE,"ADDS";#N/A,#N/A,FALSE,"NIRPT";#N/A,#N/A,FALSE,"YREND";#N/A,#N/A,FALSE,"PROD";#N/A,#N/A,FALSE,"pr-t";#N/A,#N/A,FALSE,"RR-T";#N/A,#N/A,FALSE,"CF-t"}</definedName>
    <definedName name="wrn.Grup" localSheetId="1" hidden="1">{"fleisch",#N/A,FALSE,"WG HK";"food",#N/A,FALSE,"WG HK";"hartwaren",#N/A,FALSE,"WG HK";"weichwaren",#N/A,FALSE,"WG HK"}</definedName>
    <definedName name="wrn.Grup" hidden="1">{"fleisch",#N/A,FALSE,"WG HK";"food",#N/A,FALSE,"WG HK";"hartwaren",#N/A,FALSE,"WG HK";"weichwaren",#N/A,FALSE,"WG HK"}</definedName>
    <definedName name="wrn.Help." localSheetId="1" hidden="1">{#N/A,#N/A,TRUE,"MAP";#N/A,#N/A,TRUE,"STEPS";#N/A,#N/A,TRUE,"RULES"}</definedName>
    <definedName name="wrn.Help." hidden="1">{#N/A,#N/A,TRUE,"MAP";#N/A,#N/A,TRUE,"STEPS";#N/A,#N/A,TRUE,"RULES"}</definedName>
    <definedName name="wrn.Help._1" localSheetId="1" hidden="1">{#N/A,#N/A,TRUE,"MAP";#N/A,#N/A,TRUE,"STEPS";#N/A,#N/A,TRUE,"RULES"}</definedName>
    <definedName name="wrn.Help._1" hidden="1">{#N/A,#N/A,TRUE,"MAP";#N/A,#N/A,TRUE,"STEPS";#N/A,#N/A,TRUE,"RULES"}</definedName>
    <definedName name="wrn.Help._2" localSheetId="1" hidden="1">{#N/A,#N/A,TRUE,"MAP";#N/A,#N/A,TRUE,"STEPS";#N/A,#N/A,TRUE,"RULES"}</definedName>
    <definedName name="wrn.Help._2" hidden="1">{#N/A,#N/A,TRUE,"MAP";#N/A,#N/A,TRUE,"STEPS";#N/A,#N/A,TRUE,"RULES"}</definedName>
    <definedName name="wrn.Help._3" localSheetId="1" hidden="1">{#N/A,#N/A,TRUE,"MAP";#N/A,#N/A,TRUE,"STEPS";#N/A,#N/A,TRUE,"RULES"}</definedName>
    <definedName name="wrn.Help._3" hidden="1">{#N/A,#N/A,TRUE,"MAP";#N/A,#N/A,TRUE,"STEPS";#N/A,#N/A,TRUE,"RULES"}</definedName>
    <definedName name="wrn.Help._4" localSheetId="1" hidden="1">{#N/A,#N/A,TRUE,"MAP";#N/A,#N/A,TRUE,"STEPS";#N/A,#N/A,TRUE,"RULES"}</definedName>
    <definedName name="wrn.Help._4" hidden="1">{#N/A,#N/A,TRUE,"MAP";#N/A,#N/A,TRUE,"STEPS";#N/A,#N/A,TRUE,"RULES"}</definedName>
    <definedName name="wrn.Help._5" localSheetId="1" hidden="1">{#N/A,#N/A,TRUE,"MAP";#N/A,#N/A,TRUE,"STEPS";#N/A,#N/A,TRUE,"RULES"}</definedName>
    <definedName name="wrn.Help._5" hidden="1">{#N/A,#N/A,TRUE,"MAP";#N/A,#N/A,TRUE,"STEPS";#N/A,#N/A,TRUE,"RULES"}</definedName>
    <definedName name="wrn.het." localSheetId="1" hidden="1">{#N/A,#N/A,FALSE,"Title";#N/A,#N/A,FALSE,"Bal.sheet";#N/A,#N/A,FALSE,"Income";#N/A,#N/A,FALSE,"sale";#N/A,#N/A,FALSE,"cash";#N/A,#N/A,FALSE,"AR";#N/A,#N/A,FALSE,"AR-other";#N/A,#N/A,FALSE,"asset";#N/A,#N/A,FALSE,"Pre-Op";#N/A,#N/A,FALSE,"AP";#N/A,#N/A,FALSE,"Parent";#N/A,#N/A,FALSE,"Qty";#N/A,#N/A,FALSE,"COGS";#N/A,#N/A,FALSE,"GOH-Sell";#N/A,#N/A,FALSE,"Interest"}</definedName>
    <definedName name="wrn.het." hidden="1">{#N/A,#N/A,FALSE,"Title";#N/A,#N/A,FALSE,"Bal.sheet";#N/A,#N/A,FALSE,"Income";#N/A,#N/A,FALSE,"sale";#N/A,#N/A,FALSE,"cash";#N/A,#N/A,FALSE,"AR";#N/A,#N/A,FALSE,"AR-other";#N/A,#N/A,FALSE,"asset";#N/A,#N/A,FALSE,"Pre-Op";#N/A,#N/A,FALSE,"AP";#N/A,#N/A,FALSE,"Parent";#N/A,#N/A,FALSE,"Qty";#N/A,#N/A,FALSE,"COGS";#N/A,#N/A,FALSE,"GOH-Sell";#N/A,#N/A,FALSE,"Interest"}</definedName>
    <definedName name="wrn.history." localSheetId="1" hidden="1">{#N/A,#N/A,FALSE,"model"}</definedName>
    <definedName name="wrn.history." hidden="1">{#N/A,#N/A,FALSE,"model"}</definedName>
    <definedName name="wrn.histROIC." localSheetId="1" hidden="1">{#N/A,#N/A,FALSE,"model"}</definedName>
    <definedName name="wrn.histROIC." hidden="1">{#N/A,#N/A,FALSE,"model"}</definedName>
    <definedName name="wrn.IAS._.BS._.PL._.CF._.and._.Notes." localSheetId="1" hidden="1">{"IASBS",#N/A,TRUE,"IAS";"IASPL",#N/A,TRUE,"IAS";"IASNotes",#N/A,TRUE,"IAS";"CFDir - expanded",#N/A,TRUE,"CF DIR"}</definedName>
    <definedName name="wrn.IAS._.BS._.PL._.CF._.and._.Notes." hidden="1">{"IASBS",#N/A,TRUE,"IAS";"IASPL",#N/A,TRUE,"IAS";"IASNotes",#N/A,TRUE,"IAS";"CFDir - expanded",#N/A,TRUE,"CF DIR"}</definedName>
    <definedName name="wrn.IAS._.BS._.PL._.CF._.and._.Notes._1" localSheetId="1" hidden="1">{"IASBS",#N/A,TRUE,"IAS";"IASPL",#N/A,TRUE,"IAS";"IASNotes",#N/A,TRUE,"IAS";"CFDir - expanded",#N/A,TRUE,"CF DIR"}</definedName>
    <definedName name="wrn.IAS._.BS._.PL._.CF._.and._.Notes._1" hidden="1">{"IASBS",#N/A,TRUE,"IAS";"IASPL",#N/A,TRUE,"IAS";"IASNotes",#N/A,TRUE,"IAS";"CFDir - expanded",#N/A,TRUE,"CF DIR"}</definedName>
    <definedName name="wrn.IAS._.BS._.PL._.CF._.and._.Notes._2" localSheetId="1" hidden="1">{"IASBS",#N/A,TRUE,"IAS";"IASPL",#N/A,TRUE,"IAS";"IASNotes",#N/A,TRUE,"IAS";"CFDir - expanded",#N/A,TRUE,"CF DIR"}</definedName>
    <definedName name="wrn.IAS._.BS._.PL._.CF._.and._.Notes._2" hidden="1">{"IASBS",#N/A,TRUE,"IAS";"IASPL",#N/A,TRUE,"IAS";"IASNotes",#N/A,TRUE,"IAS";"CFDir - expanded",#N/A,TRUE,"CF DIR"}</definedName>
    <definedName name="wrn.IAS._.BS._.PL._.CF._.and._.Notes._3" localSheetId="1" hidden="1">{"IASBS",#N/A,TRUE,"IAS";"IASPL",#N/A,TRUE,"IAS";"IASNotes",#N/A,TRUE,"IAS";"CFDir - expanded",#N/A,TRUE,"CF DIR"}</definedName>
    <definedName name="wrn.IAS._.BS._.PL._.CF._.and._.Notes._3" hidden="1">{"IASBS",#N/A,TRUE,"IAS";"IASPL",#N/A,TRUE,"IAS";"IASNotes",#N/A,TRUE,"IAS";"CFDir - expanded",#N/A,TRUE,"CF DIR"}</definedName>
    <definedName name="wrn.IAS._.BS._.PL._.CF._.and._.Notes._4" localSheetId="1" hidden="1">{"IASBS",#N/A,TRUE,"IAS";"IASPL",#N/A,TRUE,"IAS";"IASNotes",#N/A,TRUE,"IAS";"CFDir - expanded",#N/A,TRUE,"CF DIR"}</definedName>
    <definedName name="wrn.IAS._.BS._.PL._.CF._.and._.Notes._4" hidden="1">{"IASBS",#N/A,TRUE,"IAS";"IASPL",#N/A,TRUE,"IAS";"IASNotes",#N/A,TRUE,"IAS";"CFDir - expanded",#N/A,TRUE,"CF DIR"}</definedName>
    <definedName name="wrn.IAS._.BS._.PL._.CF._.and._.Notes._5" localSheetId="1" hidden="1">{"IASBS",#N/A,TRUE,"IAS";"IASPL",#N/A,TRUE,"IAS";"IASNotes",#N/A,TRUE,"IAS";"CFDir - expanded",#N/A,TRUE,"CF DIR"}</definedName>
    <definedName name="wrn.IAS._.BS._.PL._.CF._.and._.Notes._5" hidden="1">{"IASBS",#N/A,TRUE,"IAS";"IASPL",#N/A,TRUE,"IAS";"IASNotes",#N/A,TRUE,"IAS";"CFDir - expanded",#N/A,TRUE,"CF DIR"}</definedName>
    <definedName name="wrn.IAS._.FS._.ZOOMED._.IN._.Forms." localSheetId="1" hidden="1">{"IAS_ShortView_1",#N/A,FALSE,"IAS";"IAS_ShortView_2",#N/A,FALSE,"IAS";"IAS_ShortView_3",#N/A,FALSE,"IAS";"IAS_ShortView_4",#N/A,FALSE,"IAS";"IAS_ShortView_5",#N/A,FALSE,"IAS";"IAS_ShortView_6",#N/A,FALSE,"IAS";"IAS_ShortView_7",#N/A,FALSE,"IAS";"CFDir - Zoomed In",#N/A,FALSE,"CF DIR"}</definedName>
    <definedName name="wrn.IAS._.FS._.ZOOMED._.IN._.Forms." hidden="1">{"IAS_ShortView_1",#N/A,FALSE,"IAS";"IAS_ShortView_2",#N/A,FALSE,"IAS";"IAS_ShortView_3",#N/A,FALSE,"IAS";"IAS_ShortView_4",#N/A,FALSE,"IAS";"IAS_ShortView_5",#N/A,FALSE,"IAS";"IAS_ShortView_6",#N/A,FALSE,"IAS";"IAS_ShortView_7",#N/A,FALSE,"IAS";"CFDir - Zoomed In",#N/A,FALSE,"CF DIR"}</definedName>
    <definedName name="wrn.IAS._.FS._.ZOOMED._.IN._.Forms._1"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1" hidden="1">{"IAS_ShortView_1",#N/A,FALSE,"IAS";"IAS_ShortView_2",#N/A,FALSE,"IAS";"IAS_ShortView_3",#N/A,FALSE,"IAS";"IAS_ShortView_4",#N/A,FALSE,"IAS";"IAS_ShortView_5",#N/A,FALSE,"IAS";"IAS_ShortView_6",#N/A,FALSE,"IAS";"IAS_ShortView_7",#N/A,FALSE,"IAS";"CFDir - Zoomed In",#N/A,FALSE,"CF DIR"}</definedName>
    <definedName name="wrn.IAS._.FS._.ZOOMED._.IN._.Forms._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2" hidden="1">{"IAS_ShortView_1",#N/A,FALSE,"IAS";"IAS_ShortView_2",#N/A,FALSE,"IAS";"IAS_ShortView_3",#N/A,FALSE,"IAS";"IAS_ShortView_4",#N/A,FALSE,"IAS";"IAS_ShortView_5",#N/A,FALSE,"IAS";"IAS_ShortView_6",#N/A,FALSE,"IAS";"IAS_ShortView_7",#N/A,FALSE,"IAS";"CFDir - Zoomed In",#N/A,FALSE,"CF DIR"}</definedName>
    <definedName name="wrn.IAS._.FS._.ZOOMED._.IN._.Forms._3"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3" hidden="1">{"IAS_ShortView_1",#N/A,FALSE,"IAS";"IAS_ShortView_2",#N/A,FALSE,"IAS";"IAS_ShortView_3",#N/A,FALSE,"IAS";"IAS_ShortView_4",#N/A,FALSE,"IAS";"IAS_ShortView_5",#N/A,FALSE,"IAS";"IAS_ShortView_6",#N/A,FALSE,"IAS";"IAS_ShortView_7",#N/A,FALSE,"IAS";"CFDir - Zoomed In",#N/A,FALSE,"CF DIR"}</definedName>
    <definedName name="wrn.IAS._.FS._.ZOOMED._.IN._.Forms._4"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4" hidden="1">{"IAS_ShortView_1",#N/A,FALSE,"IAS";"IAS_ShortView_2",#N/A,FALSE,"IAS";"IAS_ShortView_3",#N/A,FALSE,"IAS";"IAS_ShortView_4",#N/A,FALSE,"IAS";"IAS_ShortView_5",#N/A,FALSE,"IAS";"IAS_ShortView_6",#N/A,FALSE,"IAS";"IAS_ShortView_7",#N/A,FALSE,"IAS";"CFDir - Zoomed In",#N/A,FALSE,"CF DIR"}</definedName>
    <definedName name="wrn.IAS._.FS._.ZOOMED._.IN._.Forms._5" localSheetId="1" hidden="1">{"IAS_ShortView_1",#N/A,FALSE,"IAS";"IAS_ShortView_2",#N/A,FALSE,"IAS";"IAS_ShortView_3",#N/A,FALSE,"IAS";"IAS_ShortView_4",#N/A,FALSE,"IAS";"IAS_ShortView_5",#N/A,FALSE,"IAS";"IAS_ShortView_6",#N/A,FALSE,"IAS";"IAS_ShortView_7",#N/A,FALSE,"IAS";"CFDir - Zoomed In",#N/A,FALSE,"CF DIR"}</definedName>
    <definedName name="wrn.IAS._.FS._.ZOOMED._.IN._.Forms._5" hidden="1">{"IAS_ShortView_1",#N/A,FALSE,"IAS";"IAS_ShortView_2",#N/A,FALSE,"IAS";"IAS_ShortView_3",#N/A,FALSE,"IAS";"IAS_ShortView_4",#N/A,FALSE,"IAS";"IAS_ShortView_5",#N/A,FALSE,"IAS";"IAS_ShortView_6",#N/A,FALSE,"IAS";"IAS_ShortView_7",#N/A,FALSE,"IAS";"CFDir - Zoomed In",#N/A,FALSE,"CF DIR"}</definedName>
    <definedName name="wrn.IAS._.FS._.ZOOMED._.IN._.Forms.2" localSheetId="1" hidden="1">{"IAS_ShortView_1",#N/A,FALSE,"IAS";"IAS_ShortView_2",#N/A,FALSE,"IAS";"IAS_ShortView_3",#N/A,FALSE,"IAS";"IAS_ShortView_4",#N/A,FALSE,"IAS";"IAS_ShortView_5",#N/A,FALSE,"IAS";"IAS_ShortView_6",#N/A,FALSE,"IAS";"IAS_ShortView_7",#N/A,FALSE,"IAS";"CFDir - Zoomed In",#N/A,FALSE,"CF DIR"}</definedName>
    <definedName name="wrn.IAS._.FS._.ZOOMED._.IN._.Forms.2" hidden="1">{"IAS_ShortView_1",#N/A,FALSE,"IAS";"IAS_ShortView_2",#N/A,FALSE,"IAS";"IAS_ShortView_3",#N/A,FALSE,"IAS";"IAS_ShortView_4",#N/A,FALSE,"IAS";"IAS_ShortView_5",#N/A,FALSE,"IAS";"IAS_ShortView_6",#N/A,FALSE,"IAS";"IAS_ShortView_7",#N/A,FALSE,"IAS";"CFDir - Zoomed In",#N/A,FALSE,"CF DIR"}</definedName>
    <definedName name="wrn.IAS._.Mapping." localSheetId="1" hidden="1">{"IAS Mapping",#N/A,TRUE,"RSA_FS"}</definedName>
    <definedName name="wrn.IAS._.Mapping." hidden="1">{"IAS Mapping",#N/A,TRUE,"RSA_FS"}</definedName>
    <definedName name="wrn.IAS._.Mapping._1" localSheetId="1" hidden="1">{"IAS Mapping",#N/A,TRUE,"RSA_FS"}</definedName>
    <definedName name="wrn.IAS._.Mapping._1" hidden="1">{"IAS Mapping",#N/A,TRUE,"RSA_FS"}</definedName>
    <definedName name="wrn.IAS._.Mapping._2" localSheetId="1" hidden="1">{"IAS Mapping",#N/A,TRUE,"RSA_FS"}</definedName>
    <definedName name="wrn.IAS._.Mapping._2" hidden="1">{"IAS Mapping",#N/A,TRUE,"RSA_FS"}</definedName>
    <definedName name="wrn.IAS._.Mapping._3" localSheetId="1" hidden="1">{"IAS Mapping",#N/A,TRUE,"RSA_FS"}</definedName>
    <definedName name="wrn.IAS._.Mapping._3" hidden="1">{"IAS Mapping",#N/A,TRUE,"RSA_FS"}</definedName>
    <definedName name="wrn.IAS._.Mapping._4" localSheetId="1" hidden="1">{"IAS Mapping",#N/A,TRUE,"RSA_FS"}</definedName>
    <definedName name="wrn.IAS._.Mapping._4" hidden="1">{"IAS Mapping",#N/A,TRUE,"RSA_FS"}</definedName>
    <definedName name="wrn.IAS._.Mapping._5" localSheetId="1" hidden="1">{"IAS Mapping",#N/A,TRUE,"RSA_FS"}</definedName>
    <definedName name="wrn.IAS._.Mapping._5" hidden="1">{"IAS Mapping",#N/A,TRUE,"RSA_FS"}</definedName>
    <definedName name="wrn.Inflation._.factors._.used." localSheetId="1" hidden="1">{#N/A,#N/A,FALSE,"Infl_fact"}</definedName>
    <definedName name="wrn.Inflation._.factors._.used." hidden="1">{#N/A,#N/A,FALSE,"Infl_fact"}</definedName>
    <definedName name="wrn.Inflation._.factors._.used._1" localSheetId="1" hidden="1">{#N/A,#N/A,FALSE,"Infl_fact"}</definedName>
    <definedName name="wrn.Inflation._.factors._.used._1" hidden="1">{#N/A,#N/A,FALSE,"Infl_fact"}</definedName>
    <definedName name="wrn.Inflation._.factors._.used._2" localSheetId="1" hidden="1">{#N/A,#N/A,FALSE,"Infl_fact"}</definedName>
    <definedName name="wrn.Inflation._.factors._.used._2" hidden="1">{#N/A,#N/A,FALSE,"Infl_fact"}</definedName>
    <definedName name="wrn.Inflation._.factors._.used._3" localSheetId="1" hidden="1">{#N/A,#N/A,FALSE,"Infl_fact"}</definedName>
    <definedName name="wrn.Inflation._.factors._.used._3" hidden="1">{#N/A,#N/A,FALSE,"Infl_fact"}</definedName>
    <definedName name="wrn.Inflation._.factors._.used._4" localSheetId="1" hidden="1">{#N/A,#N/A,FALSE,"Infl_fact"}</definedName>
    <definedName name="wrn.Inflation._.factors._.used._4" hidden="1">{#N/A,#N/A,FALSE,"Infl_fact"}</definedName>
    <definedName name="wrn.Inflation._.factors._.used._5" localSheetId="1" hidden="1">{#N/A,#N/A,FALSE,"Infl_fact"}</definedName>
    <definedName name="wrn.Inflation._.factors._.used._5" hidden="1">{#N/A,#N/A,FALSE,"Infl_fact"}</definedName>
    <definedName name="wrn.Information._.Schedule." localSheetId="1" hidden="1">{"Information Schedule",#N/A,FALSE,"FEB"}</definedName>
    <definedName name="wrn.Information._.Schedule." hidden="1">{"Information Schedule",#N/A,FALSE,"FEB"}</definedName>
    <definedName name="wrn.INTER." localSheetId="1" hidden="1">{#N/A,#N/A,FALSE,"PR-7";#N/A,#N/A,FALSE,"RR-7";#N/A,#N/A,FALSE,"CF-7";#N/A,#N/A,FALSE,"BS-7"}</definedName>
    <definedName name="wrn.INTER." hidden="1">{#N/A,#N/A,FALSE,"PR-7";#N/A,#N/A,FALSE,"RR-7";#N/A,#N/A,FALSE,"CF-7";#N/A,#N/A,FALSE,"BS-7"}</definedName>
    <definedName name="wrn.jan95.xls." localSheetId="1" hidden="1">{#N/A,#N/A,FALSE,"JAN195"}</definedName>
    <definedName name="wrn.jan95.xls." hidden="1">{#N/A,#N/A,FALSE,"JAN195"}</definedName>
    <definedName name="wrn.kumkol." localSheetId="1" hidden="1">{#N/A,#N/A,FALSE,"Сентябрь";#N/A,#N/A,FALSE,"Пояснительная сентябре 99"}</definedName>
    <definedName name="wrn.kumkol." hidden="1">{#N/A,#N/A,FALSE,"Сентябрь";#N/A,#N/A,FALSE,"Пояснительная сентябре 99"}</definedName>
    <definedName name="wrn.Larg." localSheetId="1"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 hidden="1">{#N/A,#N/A,FALSE,"Titul";#N/A,#N/A,FALSE,"Headline &amp; Instruction";#N/A,#N/A,FALSE,"Assumptions";#N/A,#N/A,FALSE,"Capex.xls";#N/A,#N/A,FALSE,"Production Model";#N/A,#N/A,FALSE,"Revenues";#N/A,#N/A,FALSE,"Direct Indirect Costs";#N/A,#N/A,FALSE,"Salaries";#N/A,#N/A,FALSE,"Operatinng Expnses";#N/A,#N/A,FALSE,"Other Taxes and Reserves";#N/A,#N/A,FALSE,"Cost of Productions";#N/A,#N/A,FALSE,"Income Statment"}</definedName>
    <definedName name="wrn.Large2." localSheetId="1"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arge2." hidden="1">{#N/A,#N/A,FALSE,"Titul";#N/A,#N/A,FALSE,"Repayment schedule";#N/A,#N/A,FALSE,"Credit financing";#N/A,#N/A,FALSE,"Incom Statement";#N/A,#N/A,FALSE,"Working Capital [10]";#N/A,#N/A,FALSE,"Working Capital";#N/A,#N/A,FALSE,"Capital Investment &amp; Payments";#N/A,#N/A,FALSE,"Financing";#N/A,#N/A,FALSE,"Cash Flow";#N/A,#N/A,FALSE,"Free Cash Flow";#N/A,#N/A,FALSE,"Net Present Value";#N/A,#N/A,FALSE,"Internal Rate of Return";#N/A,#N/A,FALSE,"Balance";#N/A,#N/A,FALSE,"S &amp; L";#N/A,#N/A,FALSE,"Resume";#N/A,#N/A,FALSE,"Last-page"}</definedName>
    <definedName name="wrn.lh97." localSheetId="1" hidden="1">{"RETRO",#N/A,FALSE,"Ret";"retro",#N/A,FALSE,"Ret_RO";"retp",#N/A,FALSE,"Ret_P";"livro",#N/A,FALSE,"Livr_RO";"livp",#N/A,FALSE,"Livr_P";"puro",#N/A,FALSE,"Pu_RO";"pup",#N/A,FALSE,"Pu_P";"stocro",#N/A,FALSE,"Stock_RO";"stocp",#N/A,FALSE,"Stock_P";"vitro",#N/A,FALSE,"Vitr-RO";"vitp",#N/A,FALSE,"Vitr-P";"destro",#N/A,FALSE,"Dest_RO";"destp",#N/A,FALSE,"Dest_P"}</definedName>
    <definedName name="wrn.lh97." hidden="1">{"RETRO",#N/A,FALSE,"Ret";"retro",#N/A,FALSE,"Ret_RO";"retp",#N/A,FALSE,"Ret_P";"livro",#N/A,FALSE,"Livr_RO";"livp",#N/A,FALSE,"Livr_P";"puro",#N/A,FALSE,"Pu_RO";"pup",#N/A,FALSE,"Pu_P";"stocro",#N/A,FALSE,"Stock_RO";"stocp",#N/A,FALSE,"Stock_P";"vitro",#N/A,FALSE,"Vitr-RO";"vitp",#N/A,FALSE,"Vitr-P";"destro",#N/A,FALSE,"Dest_RO";"destp",#N/A,FALSE,"Dest_P"}</definedName>
    <definedName name="wrn.list" localSheetId="1" hidden="1">{"weichwaren",#N/A,FALSE,"Liste 1";"hartwaren",#N/A,FALSE,"Liste 1";"food",#N/A,FALSE,"Liste 1";"fleisch",#N/A,FALSE,"Liste 1"}</definedName>
    <definedName name="wrn.list" hidden="1">{"weichwaren",#N/A,FALSE,"Liste 1";"hartwaren",#N/A,FALSE,"Liste 1";"food",#N/A,FALSE,"Liste 1";"fleisch",#N/A,FALSE,"Liste 1"}</definedName>
    <definedName name="wrn.list." localSheetId="1" hidden="1">{#N/A,#N/A,FALSE,"101"}</definedName>
    <definedName name="wrn.list." hidden="1">{#N/A,#N/A,FALSE,"101"}</definedName>
    <definedName name="wrn.LISTE." localSheetId="1" hidden="1">{"weichwaren",#N/A,FALSE,"Liste 1";"hartwaren",#N/A,FALSE,"Liste 1";"food",#N/A,FALSE,"Liste 1";"fleisch",#N/A,FALSE,"Liste 1"}</definedName>
    <definedName name="wrn.LISTE." hidden="1">{"weichwaren",#N/A,FALSE,"Liste 1";"hartwaren",#N/A,FALSE,"Liste 1";"food",#N/A,FALSE,"Liste 1";"fleisch",#N/A,FALSE,"Liste 1"}</definedName>
    <definedName name="wrn.Litll2." localSheetId="1" hidden="1">{#N/A,#N/A,TRUE,"Titul";#N/A,#N/A,TRUE,"Incom Statement";#N/A,#N/A,TRUE,"Working Capital";#N/A,#N/A,TRUE,"Capital Investment &amp; Payments";#N/A,#N/A,TRUE,"Financing";#N/A,#N/A,TRUE,"Cash Flow";#N/A,#N/A,TRUE,"Free Cash Flow";#N/A,#N/A,TRUE,"Net Present Value";#N/A,#N/A,TRUE,"Internal Rate of Return";#N/A,#N/A,TRUE,"Last-page"}</definedName>
    <definedName name="wrn.Litll2." hidden="1">{#N/A,#N/A,TRUE,"Titul";#N/A,#N/A,TRUE,"Incom Statement";#N/A,#N/A,TRUE,"Working Capital";#N/A,#N/A,TRUE,"Capital Investment &amp; Payments";#N/A,#N/A,TRUE,"Financing";#N/A,#N/A,TRUE,"Cash Flow";#N/A,#N/A,TRUE,"Free Cash Flow";#N/A,#N/A,TRUE,"Net Present Value";#N/A,#N/A,TRUE,"Internal Rate of Return";#N/A,#N/A,TRUE,"Last-page"}</definedName>
    <definedName name="wrn.Littl." localSheetId="1" hidden="1">{#N/A,#N/A,FALSE,"Titul-List";#N/A,#N/A,FALSE,"Headline &amp; Instruction";#N/A,#N/A,FALSE,"Assumptions";#N/A,#N/A,FALSE,"Capex.xls";#N/A,#N/A,FALSE,"Production Model";#N/A,#N/A,FALSE,"Cost of Productions";#N/A,#N/A,FALSE,"Income Statment"}</definedName>
    <definedName name="wrn.Littl." hidden="1">{#N/A,#N/A,FALSE,"Titul-List";#N/A,#N/A,FALSE,"Headline &amp; Instruction";#N/A,#N/A,FALSE,"Assumptions";#N/A,#N/A,FALSE,"Capex.xls";#N/A,#N/A,FALSE,"Production Model";#N/A,#N/A,FALSE,"Cost of Productions";#N/A,#N/A,FALSE,"Income Statment"}</definedName>
    <definedName name="wrn.Loans" localSheetId="1" hidden="1">{"Summary report",#N/A,FALSE,"BBH";"Details - chart",#N/A,FALSE,"BBH"}</definedName>
    <definedName name="wrn.Loans" hidden="1">{"Summary report",#N/A,FALSE,"BBH";"Details - chart",#N/A,FALSE,"BBH"}</definedName>
    <definedName name="wrn.Loans." localSheetId="1" hidden="1">{"Summary report",#N/A,FALSE,"BBH";"Details - chart",#N/A,FALSE,"BBH"}</definedName>
    <definedName name="wrn.Loans." hidden="1">{"Summary report",#N/A,FALSE,"BBH";"Details - chart",#N/A,FALSE,"BBH"}</definedName>
    <definedName name="wrn.Loans._1" localSheetId="1" hidden="1">{"Summary report",#N/A,FALSE,"BBH";"Details - chart",#N/A,FALSE,"BBH"}</definedName>
    <definedName name="wrn.Loans._1" hidden="1">{"Summary report",#N/A,FALSE,"BBH";"Details - chart",#N/A,FALSE,"BBH"}</definedName>
    <definedName name="wrn.Loans._2" localSheetId="1" hidden="1">{"Summary report",#N/A,FALSE,"BBH";"Details - chart",#N/A,FALSE,"BBH"}</definedName>
    <definedName name="wrn.Loans._2" hidden="1">{"Summary report",#N/A,FALSE,"BBH";"Details - chart",#N/A,FALSE,"BBH"}</definedName>
    <definedName name="wrn.Loans._3" localSheetId="1" hidden="1">{"Summary report",#N/A,FALSE,"BBH";"Details - chart",#N/A,FALSE,"BBH"}</definedName>
    <definedName name="wrn.Loans._3" hidden="1">{"Summary report",#N/A,FALSE,"BBH";"Details - chart",#N/A,FALSE,"BBH"}</definedName>
    <definedName name="wrn.Loans._4" localSheetId="1" hidden="1">{"Summary report",#N/A,FALSE,"BBH";"Details - chart",#N/A,FALSE,"BBH"}</definedName>
    <definedName name="wrn.Loans._4" hidden="1">{"Summary report",#N/A,FALSE,"BBH";"Details - chart",#N/A,FALSE,"BBH"}</definedName>
    <definedName name="wrn.Loans._5" localSheetId="1" hidden="1">{"Summary report",#N/A,FALSE,"BBH";"Details - chart",#N/A,FALSE,"BBH"}</definedName>
    <definedName name="wrn.Loans._5" hidden="1">{"Summary report",#N/A,FALSE,"BBH";"Details - chart",#N/A,FALSE,"BBH"}</definedName>
    <definedName name="wrn.Macedonian._.Budget._.97." localSheetId="1"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cedonian._.Budget._.97." hidden="1">{#N/A,#N/A,TRUE,"P&amp;L Q1 Macedonia";#N/A,#N/A,TRUE,"Q1 PARAMETERS";#N/A,#N/A,TRUE,"Budgeted sales";#N/A,#N/A,TRUE,"Other sales Q2";#N/A,#N/A,TRUE,"AQ2";#N/A,#N/A,TRUE,"Var COS Q3";#N/A,#N/A,TRUE,"AQ3";#N/A,#N/A,TRUE,"Fin &amp; Admin Q4";#N/A,#N/A,TRUE,"AQ4";#N/A,#N/A,TRUE,"ID Admin Sal";#N/A,#N/A,TRUE,"Cent Ops Q5";#N/A,#N/A,TRUE,"AQ5";#N/A,#N/A,TRUE,"ID Central oper sal";#N/A,#N/A,TRUE,"Cent w'house Q6";#N/A,#N/A,TRUE,"AQ6";#N/A,#N/A,TRUE,"ID Centr wareh sal";#N/A,#N/A,TRUE,"SC's &amp; BR's Q7";#N/A,#N/A,TRUE,"AQ7";#N/A,#N/A,TRUE,"ID SC &amp; BR Sal";#N/A,#N/A,TRUE,"Sales &amp; mark Q8";#N/A,#N/A,TRUE,"AQ8";#N/A,#N/A,TRUE,"ID S@M Sal";#N/A,#N/A,TRUE,"Int&amp;Chgs Q9";#N/A,#N/A,TRUE,"AQ9";#N/A,#N/A,TRUE,"IC Chgs Q10";#N/A,#N/A,TRUE,"AQ10";#N/A,#N/A,TRUE,"Cap exp "}</definedName>
    <definedName name="wrn.Manpower."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Manpower."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NORWAY." localSheetId="1" hidden="1">{#N/A,#N/A,FALSE,"PR-5";#N/A,#N/A,FALSE,"RR-5";#N/A,#N/A,FALSE,"CF-5";#N/A,#N/A,FALSE,"BS-5"}</definedName>
    <definedName name="wrn.NORWAY." hidden="1">{#N/A,#N/A,FALSE,"PR-5";#N/A,#N/A,FALSE,"RR-5";#N/A,#N/A,FALSE,"CF-5";#N/A,#N/A,FALSE,"BS-5"}</definedName>
    <definedName name="wrn.Obaly." localSheetId="1" hidden="1">{#N/A,#N/A,FALSE,"Obaly celkové"}</definedName>
    <definedName name="wrn.Obaly." hidden="1">{#N/A,#N/A,FALSE,"Obaly celkové"}</definedName>
    <definedName name="wrn.OBM." localSheetId="1" hidden="1">{#N/A,#N/A,FALSE,"Oil-Based Mud"}</definedName>
    <definedName name="wrn.OBM." hidden="1">{#N/A,#N/A,FALSE,"Oil-Based Mud"}</definedName>
    <definedName name="wrn.opex."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AND._.CAPEX." localSheetId="1" hidden="1">{#N/A,#N/A,FALSE,"OE &amp; CAP INV";#N/A,#N/A,FALSE,"DEPREC"}</definedName>
    <definedName name="wrn.OPEX._.AND._.CAPEX." hidden="1">{#N/A,#N/A,FALSE,"OE &amp; CAP INV";#N/A,#N/A,FALSE,"DEPREC"}</definedName>
    <definedName name="wrn.opex._.correc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correc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latest."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mon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ex._.tysdy."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wrn.OPS.._.INFO.." localSheetId="1" hidden="1">{#N/A,#N/A,FALSE,"WELL COUNTS";#N/A,#N/A,FALSE,"OWNERSHIP"}</definedName>
    <definedName name="wrn.OPS.._.INFO.." hidden="1">{#N/A,#N/A,FALSE,"WELL COUNTS";#N/A,#N/A,FALSE,"OWNERSHIP"}</definedName>
    <definedName name="wrn.PL._.Analysis." localSheetId="1" hidden="1">{"AnalRSA",#N/A,TRUE,"PL-Anal";"AnalIAS",#N/A,TRUE,"PL-Anal"}</definedName>
    <definedName name="wrn.PL._.Analysis." hidden="1">{"AnalRSA",#N/A,TRUE,"PL-Anal";"AnalIAS",#N/A,TRUE,"PL-Anal"}</definedName>
    <definedName name="wrn.PL._.Analysis._1" localSheetId="1" hidden="1">{"AnalRSA",#N/A,TRUE,"PL-Anal";"AnalIAS",#N/A,TRUE,"PL-Anal"}</definedName>
    <definedName name="wrn.PL._.Analysis._1" hidden="1">{"AnalRSA",#N/A,TRUE,"PL-Anal";"AnalIAS",#N/A,TRUE,"PL-Anal"}</definedName>
    <definedName name="wrn.PL._.Analysis._2" localSheetId="1" hidden="1">{"AnalRSA",#N/A,TRUE,"PL-Anal";"AnalIAS",#N/A,TRUE,"PL-Anal"}</definedName>
    <definedName name="wrn.PL._.Analysis._2" hidden="1">{"AnalRSA",#N/A,TRUE,"PL-Anal";"AnalIAS",#N/A,TRUE,"PL-Anal"}</definedName>
    <definedName name="wrn.PL._.Analysis._3" localSheetId="1" hidden="1">{"AnalRSA",#N/A,TRUE,"PL-Anal";"AnalIAS",#N/A,TRUE,"PL-Anal"}</definedName>
    <definedName name="wrn.PL._.Analysis._3" hidden="1">{"AnalRSA",#N/A,TRUE,"PL-Anal";"AnalIAS",#N/A,TRUE,"PL-Anal"}</definedName>
    <definedName name="wrn.PL._.Analysis._4" localSheetId="1" hidden="1">{"AnalRSA",#N/A,TRUE,"PL-Anal";"AnalIAS",#N/A,TRUE,"PL-Anal"}</definedName>
    <definedName name="wrn.PL._.Analysis._4" hidden="1">{"AnalRSA",#N/A,TRUE,"PL-Anal";"AnalIAS",#N/A,TRUE,"PL-Anal"}</definedName>
    <definedName name="wrn.PL._.Analysis._5" localSheetId="1" hidden="1">{"AnalRSA",#N/A,TRUE,"PL-Anal";"AnalIAS",#N/A,TRUE,"PL-Anal"}</definedName>
    <definedName name="wrn.PL._.Analysis._5" hidden="1">{"AnalRSA",#N/A,TRUE,"PL-Anal";"AnalIAS",#N/A,TRUE,"PL-Anal"}</definedName>
    <definedName name="wrn.Pokus._.1." localSheetId="1" hidden="1">{#N/A,#N/A,FALSE,"Kalkulace"}</definedName>
    <definedName name="wrn.Pokus._.1." hidden="1">{#N/A,#N/A,FALSE,"Kalkulace"}</definedName>
    <definedName name="wrn.pokus._.2." localSheetId="1" hidden="1">{#N/A,#N/A,FALSE,"Kalkulace"}</definedName>
    <definedName name="wrn.pokus._.2." hidden="1">{#N/A,#N/A,FALSE,"Kalkulace"}</definedName>
    <definedName name="wrn.pq98o2a." localSheetId="1" hidden="1">{#N/A,#N/A,FALSE,"Supuestos";#N/A,#N/A,FALSE,"Totales";#N/A,#N/A,FALSE,"UTE TDF";#N/A,#N/A,FALSE,"C. AUSTRAL";#N/A,#N/A,FALSE,"L. ATRAVESADO";#N/A,#N/A,FALSE,"FERNANDEZ  ORO";#N/A,#N/A,FALSE,"PORTEZUELOS";#N/A,#N/A,FALSE,"25 MM";#N/A,#N/A,FALSE,"SAN ROQUE";#N/A,#N/A,FALSE,"A.  PICHANA"}</definedName>
    <definedName name="wrn.pq98o2a." hidden="1">{#N/A,#N/A,FALSE,"Supuestos";#N/A,#N/A,FALSE,"Totales";#N/A,#N/A,FALSE,"UTE TDF";#N/A,#N/A,FALSE,"C. AUSTRAL";#N/A,#N/A,FALSE,"L. ATRAVESADO";#N/A,#N/A,FALSE,"FERNANDEZ  ORO";#N/A,#N/A,FALSE,"PORTEZUELOS";#N/A,#N/A,FALSE,"25 MM";#N/A,#N/A,FALSE,"SAN ROQUE";#N/A,#N/A,FALSE,"A.  PICHANA"}</definedName>
    <definedName name="wrn.PR." localSheetId="1" hidden="1">{#N/A,#N/A,FALSE,"pr-t";#N/A,#N/A,FALSE,"PR-2";#N/A,#N/A,FALSE,"PR-3";#N/A,#N/A,FALSE,"PR-4";#N/A,#N/A,FALSE,"PR-5";#N/A,#N/A,FALSE,"PR-6";#N/A,#N/A,FALSE,"PR-7";#N/A,#N/A,FALSE,"PR-8"}</definedName>
    <definedName name="wrn.PR." hidden="1">{#N/A,#N/A,FALSE,"pr-t";#N/A,#N/A,FALSE,"PR-2";#N/A,#N/A,FALSE,"PR-3";#N/A,#N/A,FALSE,"PR-4";#N/A,#N/A,FALSE,"PR-5";#N/A,#N/A,FALSE,"PR-6";#N/A,#N/A,FALSE,"PR-7";#N/A,#N/A,FALSE,"PR-8"}</definedName>
    <definedName name="wrn.PRICES." localSheetId="1" hidden="1">{#N/A,#N/A,FALSE,"PRICES"}</definedName>
    <definedName name="wrn.PRICES." hidden="1">{#N/A,#N/A,FALSE,"PRICES"}</definedName>
    <definedName name="wrn.print."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wrn.print._.all." localSheetId="1" hidden="1">{#N/A,#N/A,FALSE,"Gateway";#N/A,#N/A,FALSE,"NewYork";#N/A,#N/A,FALSE,"Ocean";#N/A,#N/A,FALSE,"GVH";#N/A,#N/A,FALSE,"GVM";#N/A,#N/A,FALSE,"GVT"}</definedName>
    <definedName name="wrn.print._.all." hidden="1">{#N/A,#N/A,FALSE,"Gateway";#N/A,#N/A,FALSE,"NewYork";#N/A,#N/A,FALSE,"Ocean";#N/A,#N/A,FALSE,"GVH";#N/A,#N/A,FALSE,"GVM";#N/A,#N/A,FALSE,"GVT"}</definedName>
    <definedName name="wrn.Print._.Peport." localSheetId="1"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_.Peport." hidden="1">{#N/A,#N/A,TRUE,"Titul";#N/A,#N/A,TRUE,"Progekt information";#N/A,#N/A,TRUE,"Basic Date &amp; Assumptions";#N/A,#N/A,TRUE,"Capital Investments &amp; Equipment";#N/A,#N/A,TRUE,"Productijn capasity";#N/A,#N/A,TRUE,"Costs prices &amp; Operating costs";#N/A,#N/A,TRUE,"Salaries";#N/A,#N/A,TRUE,"Delivery &amp; Payments";#N/A,#N/A,TRUE,"Credit financing &amp; Repayment";#N/A,#N/A,TRUE,"Perticipating &amp; Other date";#N/A,#N/A,TRUE,"Last-page"}</definedName>
    <definedName name="wrn.print95and96." localSheetId="1" hidden="1">{"print95",#N/A,FALSE,"1995E.XLS";"print96",#N/A,FALSE,"1996E.XLS"}</definedName>
    <definedName name="wrn.print95and96." hidden="1">{"print95",#N/A,FALSE,"1995E.XLS";"print96",#N/A,FALSE,"1996E.XLS"}</definedName>
    <definedName name="wrn.Production._.and._.Lifts." localSheetId="1" hidden="1">{#N/A,#N/A,FALSE,"Prod";#N/A,#N/A,FALSE,"Royprod";#N/A,#N/A,FALSE,"Liftprod";#N/A,#N/A,FALSE,"Lifts";#N/A,#N/A,FALSE,"Equity"}</definedName>
    <definedName name="wrn.Production._.and._.Lifts." hidden="1">{#N/A,#N/A,FALSE,"Prod";#N/A,#N/A,FALSE,"Royprod";#N/A,#N/A,FALSE,"Liftprod";#N/A,#N/A,FALSE,"Lifts";#N/A,#N/A,FALSE,"Equity"}</definedName>
    <definedName name="wrn.quotation." localSheetId="1" hidden="1">{#N/A,#N/A,TRUE,"Summary"}</definedName>
    <definedName name="wrn.quotation." hidden="1">{#N/A,#N/A,TRUE,"Summary"}</definedName>
    <definedName name="wrn.Radio." localSheetId="1" hidden="1">{#N/A,#N/A,FALSE,"Virgin Flightdeck"}</definedName>
    <definedName name="wrn.Radio." hidden="1">{#N/A,#N/A,FALSE,"Virgin Flightdeck"}</definedName>
    <definedName name="wrn.Reisekosten._.und._.Timesheet." localSheetId="1" hidden="1">{#N/A,#N/A,TRUE,"Time";#N/A,#N/A,TRUE,"VER";#N/A,#N/A,TRUE,"K1_R";#N/A,#N/A,TRUE,"K2_R";#N/A,#N/A,TRUE,"K3_R";#N/A,#N/A,TRUE,"K4_R";#N/A,#N/A,TRUE,"K5_R";#N/A,#N/A,TRUE,"K6_R";#N/A,#N/A,TRUE,"K7_R"}</definedName>
    <definedName name="wrn.Reisekosten._.und._.Timesheet." hidden="1">{#N/A,#N/A,TRUE,"Time";#N/A,#N/A,TRUE,"VER";#N/A,#N/A,TRUE,"K1_R";#N/A,#N/A,TRUE,"K2_R";#N/A,#N/A,TRUE,"K3_R";#N/A,#N/A,TRUE,"K4_R";#N/A,#N/A,TRUE,"K5_R";#N/A,#N/A,TRUE,"K6_R";#N/A,#N/A,TRUE,"K7_R"}</definedName>
    <definedName name="wrn.Reisekosten._.und._.Timesheets." localSheetId="1" hidden="1">{#N/A,#N/A,FALSE,"DK1VER";#N/A,#N/A,FALSE,"DK1VER"}</definedName>
    <definedName name="wrn.Reisekosten._.und._.Timesheets." hidden="1">{#N/A,#N/A,FALSE,"DK1VER";#N/A,#N/A,FALSE,"DK1VER"}</definedName>
    <definedName name="wrn.REP1." localSheetId="1" hidden="1">{"AHLGANDG",#N/A,FALSE,"GANDG";"OSGANDG",#N/A,FALSE,"GANDG"}</definedName>
    <definedName name="wrn.REP1." hidden="1">{"AHLGANDG",#N/A,FALSE,"GANDG";"OSGANDG",#N/A,FALSE,"GANDG"}</definedName>
    <definedName name="wrn.RR." localSheetId="1" hidden="1">{#N/A,#N/A,FALSE,"RR-T";#N/A,#N/A,FALSE,"RR-2";#N/A,#N/A,FALSE,"RR-3";#N/A,#N/A,FALSE,"RR-4";#N/A,#N/A,FALSE,"RR-5";#N/A,#N/A,FALSE,"RR-6";#N/A,#N/A,FALSE,"RR-7";#N/A,#N/A,FALSE,"RR-8"}</definedName>
    <definedName name="wrn.RR." hidden="1">{#N/A,#N/A,FALSE,"RR-T";#N/A,#N/A,FALSE,"RR-2";#N/A,#N/A,FALSE,"RR-3";#N/A,#N/A,FALSE,"RR-4";#N/A,#N/A,FALSE,"RR-5";#N/A,#N/A,FALSE,"RR-6";#N/A,#N/A,FALSE,"RR-7";#N/A,#N/A,FALSE,"RR-8"}</definedName>
    <definedName name="wrn.RSA._.BS._.and._.PL." localSheetId="1" hidden="1">{"BS1",#N/A,TRUE,"RSA_FS";"BS2",#N/A,TRUE,"RSA_FS";"BS3",#N/A,TRUE,"RSA_FS"}</definedName>
    <definedName name="wrn.RSA._.BS._.and._.PL." hidden="1">{"BS1",#N/A,TRUE,"RSA_FS";"BS2",#N/A,TRUE,"RSA_FS";"BS3",#N/A,TRUE,"RSA_FS"}</definedName>
    <definedName name="wrn.RSA._.BS._.and._.PL._1" localSheetId="1" hidden="1">{"BS1",#N/A,TRUE,"RSA_FS";"BS2",#N/A,TRUE,"RSA_FS";"BS3",#N/A,TRUE,"RSA_FS"}</definedName>
    <definedName name="wrn.RSA._.BS._.and._.PL._1" hidden="1">{"BS1",#N/A,TRUE,"RSA_FS";"BS2",#N/A,TRUE,"RSA_FS";"BS3",#N/A,TRUE,"RSA_FS"}</definedName>
    <definedName name="wrn.RSA._.BS._.and._.PL._2" localSheetId="1" hidden="1">{"BS1",#N/A,TRUE,"RSA_FS";"BS2",#N/A,TRUE,"RSA_FS";"BS3",#N/A,TRUE,"RSA_FS"}</definedName>
    <definedName name="wrn.RSA._.BS._.and._.PL._2" hidden="1">{"BS1",#N/A,TRUE,"RSA_FS";"BS2",#N/A,TRUE,"RSA_FS";"BS3",#N/A,TRUE,"RSA_FS"}</definedName>
    <definedName name="wrn.RSA._.BS._.and._.PL._3" localSheetId="1" hidden="1">{"BS1",#N/A,TRUE,"RSA_FS";"BS2",#N/A,TRUE,"RSA_FS";"BS3",#N/A,TRUE,"RSA_FS"}</definedName>
    <definedName name="wrn.RSA._.BS._.and._.PL._3" hidden="1">{"BS1",#N/A,TRUE,"RSA_FS";"BS2",#N/A,TRUE,"RSA_FS";"BS3",#N/A,TRUE,"RSA_FS"}</definedName>
    <definedName name="wrn.RSA._.BS._.and._.PL._4" localSheetId="1" hidden="1">{"BS1",#N/A,TRUE,"RSA_FS";"BS2",#N/A,TRUE,"RSA_FS";"BS3",#N/A,TRUE,"RSA_FS"}</definedName>
    <definedName name="wrn.RSA._.BS._.and._.PL._4" hidden="1">{"BS1",#N/A,TRUE,"RSA_FS";"BS2",#N/A,TRUE,"RSA_FS";"BS3",#N/A,TRUE,"RSA_FS"}</definedName>
    <definedName name="wrn.RSA._.BS._.and._.PL._5" localSheetId="1" hidden="1">{"BS1",#N/A,TRUE,"RSA_FS";"BS2",#N/A,TRUE,"RSA_FS";"BS3",#N/A,TRUE,"RSA_FS"}</definedName>
    <definedName name="wrn.RSA._.BS._.and._.PL._5" hidden="1">{"BS1",#N/A,TRUE,"RSA_FS";"BS2",#N/A,TRUE,"RSA_FS";"BS3",#N/A,TRUE,"RSA_FS"}</definedName>
    <definedName name="wrn.Satad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atad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CP._.London._.Manpower._.Detail." localSheetId="1" hidden="1">{"Pre-sanction detail",#N/A,FALSE,"Sheet1";"Synergy Option, Detail",#N/A,FALSE,"Sheet1";"Non synergy option, detail",#N/A,FALSE,"Sheet1"}</definedName>
    <definedName name="wrn.SCP._.London._.Manpower._.Detail." hidden="1">{"Pre-sanction detail",#N/A,FALSE,"Sheet1";"Synergy Option, Detail",#N/A,FALSE,"Sheet1";"Non synergy option, detail",#N/A,FALSE,"Sheet1"}</definedName>
    <definedName name="wrn.SCP._.London._.Manpower._.Summary." localSheetId="1" hidden="1">{"Pre-Sanction summary",#N/A,FALSE,"Sheet1";"Synergy Option, summary",#N/A,FALSE,"Sheet1";"Non-Synergy Option, Summary",#N/A,FALSE,"Sheet1"}</definedName>
    <definedName name="wrn.SCP._.London._.Manpower._.Summary." hidden="1">{"Pre-Sanction summary",#N/A,FALSE,"Sheet1";"Synergy Option, summary",#N/A,FALSE,"Sheet1";"Non-Synergy Option, Summary",#N/A,FALSE,"Sheet1"}</definedName>
    <definedName name="wrn.Stundenzettel." localSheetId="1" hidden="1">{#N/A,#N/A,FALSE,"M1";#N/A,#N/A,FALSE,"K7";#N/A,#N/A,FALSE,"K6";#N/A,#N/A,FALSE,"K5";#N/A,#N/A,FALSE,"K4";#N/A,#N/A,FALSE,"K3";#N/A,#N/A,FALSE,"K2";#N/A,#N/A,FALSE,"K1"}</definedName>
    <definedName name="wrn.Stundenzettel." hidden="1">{#N/A,#N/A,FALSE,"M1";#N/A,#N/A,FALSE,"K7";#N/A,#N/A,FALSE,"K6";#N/A,#N/A,FALSE,"K5";#N/A,#N/A,FALSE,"K4";#N/A,#N/A,FALSE,"K3";#N/A,#N/A,FALSE,"K2";#N/A,#N/A,FALSE,"K1"}</definedName>
    <definedName name="wrn.Summary."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wrn.Summary1" localSheetId="1" hidden="1">{"Summary",#N/A,FALSE,"Report_Summary"}</definedName>
    <definedName name="wrn.Summary1" hidden="1">{"Summary",#N/A,FALSE,"Report_Summary"}</definedName>
    <definedName name="wrn.Summary1." localSheetId="1" hidden="1">{"Summary",#N/A,FALSE,"Report_Summary"}</definedName>
    <definedName name="wrn.Summary1." hidden="1">{"Summary",#N/A,FALSE,"Report_Summary"}</definedName>
    <definedName name="wrn.Summary2." localSheetId="1" hidden="1">{"Summary",#N/A,FALSE,"Report_Summary"}</definedName>
    <definedName name="wrn.Summary2." hidden="1">{"Summary",#N/A,FALSE,"Report_Summary"}</definedName>
    <definedName name="wrn.Sundy"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undy"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wrn.SVERKA." localSheetId="1" hidden="1">{#N/A,#N/A,FALSE,"REC";#N/A,#N/A,FALSE,"ASSETS";#N/A,#N/A,FALSE,"LIABILITIES";#N/A,#N/A,FALSE,"P&amp;L";#N/A,#N/A,FALSE,"FUNDS";#N/A,#N/A,FALSE,"CASH";#N/A,#N/A,FALSE,"1,2";#N/A,#N/A,FALSE,"3";#N/A,#N/A,FALSE,"4";#N/A,#N/A,FALSE,"5,6,7";#N/A,#N/A,FALSE,"8,9"}</definedName>
    <definedName name="wrn.SVERKA." hidden="1">{#N/A,#N/A,FALSE,"REC";#N/A,#N/A,FALSE,"ASSETS";#N/A,#N/A,FALSE,"LIABILITIES";#N/A,#N/A,FALSE,"P&amp;L";#N/A,#N/A,FALSE,"FUNDS";#N/A,#N/A,FALSE,"CASH";#N/A,#N/A,FALSE,"1,2";#N/A,#N/A,FALSE,"3";#N/A,#N/A,FALSE,"4";#N/A,#N/A,FALSE,"5,6,7";#N/A,#N/A,FALSE,"8,9"}</definedName>
    <definedName name="wrn.TAG." localSheetId="1" hidden="1">{"TAG1AGMS",#N/A,FALSE,"TAG 1A"}</definedName>
    <definedName name="wrn.TAG." hidden="1">{"TAG1AGMS",#N/A,FALSE,"TAG 1A"}</definedName>
    <definedName name="wrn.Tages" localSheetId="1" hidden="1">{"Tages_D",#N/A,FALSE,"Tagesbericht";"Tages_PL",#N/A,FALSE,"Tagesbericht"}</definedName>
    <definedName name="wrn.Tages" hidden="1">{"Tages_D",#N/A,FALSE,"Tagesbericht";"Tages_PL",#N/A,FALSE,"Tagesbericht"}</definedName>
    <definedName name="wrn.Tagesbericht." localSheetId="1" hidden="1">{"Tages_D",#N/A,FALSE,"Tagesbericht";"Tages_PL",#N/A,FALSE,"Tagesbericht"}</definedName>
    <definedName name="wrn.Tagesbericht." hidden="1">{"Tages_D",#N/A,FALSE,"Tagesbericht";"Tages_PL",#N/A,FALSE,"Tagesbericht"}</definedName>
    <definedName name="wrn.tarifas." localSheetId="1" hidden="1">{"EVOLUCIÓN TRIFAS",#N/A,FALSE,"Consumos Típicos";"variación tarifas",#N/A,FALSE,"Consumos Típicos";"Spread",#N/A,FALSE,"Emisión a mix Marzo-95"}</definedName>
    <definedName name="wrn.tarifas." hidden="1">{"EVOLUCIÓN TRIFAS",#N/A,FALSE,"Consumos Típicos";"variación tarifas",#N/A,FALSE,"Consumos Típicos";"Spread",#N/A,FALSE,"Emisión a mix Marzo-95"}</definedName>
    <definedName name="wrn.tat." localSheetId="1"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at." hidden="1">{#N/A,#N/A,FALSE,"Bal.sheet";#N/A,#N/A,FALSE,"Income";#N/A,#N/A,FALSE,"1Cash";#N/A,#N/A,FALSE,"2AR-Trade";#N/A,#N/A,FALSE,"3-4AR-Ô&amp;Invt";#N/A,#N/A,FALSE,"5-6Pre&amp;Prop";#N/A,#N/A,FALSE,"7-9PreÔ&amp;O-Asst";#N/A,#N/A,FALSE,"10-11AP&amp;Accr";#N/A,#N/A,FALSE,"12-13Tax&amp;Paren";#N/A,#N/A,FALSE,"15COGS";#N/A,#N/A,FALSE,"14Sal";#N/A,#N/A,FALSE,"Qty";#N/A,#N/A,FALSE,"16-17G&amp;S";#N/A,#N/A,FALSE,"Title";#N/A,#N/A,FALSE,"18-19In&amp;Loss"}</definedName>
    <definedName name="wrn.test." localSheetId="1" hidden="1">{"Valuation_Common",#N/A,FALSE,"Valuation"}</definedName>
    <definedName name="wrn.test." hidden="1">{"Valuation_Common",#N/A,FALSE,"Valuation"}</definedName>
    <definedName name="wrn.tuan." localSheetId="1" hidden="1">{#N/A,#N/A,FALSE,"LEDGERSUMARY"}</definedName>
    <definedName name="wrn.tuan." hidden="1">{#N/A,#N/A,FALSE,"LEDGERSUMARY"}</definedName>
    <definedName name="wrn.uk." localSheetId="1" hidden="1">{#N/A,#N/A,FALSE,"PR-3";#N/A,#N/A,FALSE,"CF-3";#N/A,#N/A,FALSE,"BS-3";#N/A,#N/A,FALSE,"RR-3"}</definedName>
    <definedName name="wrn.uk." hidden="1">{#N/A,#N/A,FALSE,"PR-3";#N/A,#N/A,FALSE,"CF-3";#N/A,#N/A,FALSE,"BS-3";#N/A,#N/A,FALSE,"RR-3"}</definedName>
    <definedName name="wrn.US." localSheetId="1" hidden="1">{#N/A,#N/A,FALSE,"PR-2";#N/A,#N/A,FALSE,"RR-2";#N/A,#N/A,FALSE,"CF-2";#N/A,#N/A,FALSE,"BS-2"}</definedName>
    <definedName name="wrn.US." hidden="1">{#N/A,#N/A,FALSE,"PR-2";#N/A,#N/A,FALSE,"RR-2";#N/A,#N/A,FALSE,"CF-2";#N/A,#N/A,FALSE,"BS-2"}</definedName>
    <definedName name="wrn.vd." localSheetId="1" hidden="1">{#N/A,#N/A,TRUE,"BT M200 da 10x20"}</definedName>
    <definedName name="wrn.vd." hidden="1">{#N/A,#N/A,TRUE,"BT M200 da 10x20"}</definedName>
    <definedName name="wrn.VOLUMES." localSheetId="1" hidden="1">{#N/A,#N/A,FALSE,"INLET STREAMS";#N/A,#N/A,FALSE,"CO2 VOLUMES";#N/A,#N/A,FALSE,"PRODUCTION";#N/A,#N/A,FALSE,"RESIDUE GAS";#N/A,#N/A,FALSE,"FUEL GAS VOLUMES";#N/A,#N/A,FALSE,"YIELD TABLES"}</definedName>
    <definedName name="wrn.VOLUMES." hidden="1">{#N/A,#N/A,FALSE,"INLET STREAMS";#N/A,#N/A,FALSE,"CO2 VOLUMES";#N/A,#N/A,FALSE,"PRODUCTION";#N/A,#N/A,FALSE,"RESIDUE GAS";#N/A,#N/A,FALSE,"FUEL GAS VOLUMES";#N/A,#N/A,FALSE,"YIELD TABLES"}</definedName>
    <definedName name="wrn.WGR" localSheetId="1" hidden="1">{"fleisch",#N/A,FALSE,"WG HK";"food",#N/A,FALSE,"WG HK";"hartwaren",#N/A,FALSE,"WG HK";"weichwaren",#N/A,FALSE,"WG HK"}</definedName>
    <definedName name="wrn.WGR" hidden="1">{"fleisch",#N/A,FALSE,"WG HK";"food",#N/A,FALSE,"WG HK";"hartwaren",#N/A,FALSE,"WG HK";"weichwaren",#N/A,FALSE,"WG HK"}</definedName>
    <definedName name="wrn.WGRUPPEN." localSheetId="1" hidden="1">{"fleisch",#N/A,FALSE,"WG HK";"food",#N/A,FALSE,"WG HK";"hartwaren",#N/A,FALSE,"WG HK";"weichwaren",#N/A,FALSE,"WG HK"}</definedName>
    <definedName name="wrn.WGRUPPEN." hidden="1">{"fleisch",#N/A,FALSE,"WG HK";"food",#N/A,FALSE,"WG HK";"hartwaren",#N/A,FALSE,"WG HK";"weichwaren",#N/A,FALSE,"WG HK"}</definedName>
    <definedName name="wrn.Y차._.종합." localSheetId="1" hidden="1">{#N/A,#N/A,TRUE,"Y생산";#N/A,#N/A,TRUE,"Y판매";#N/A,#N/A,TRUE,"Y총물량";#N/A,#N/A,TRUE,"Y능력";#N/A,#N/A,TRUE,"YKD"}</definedName>
    <definedName name="wrn.Y차._.종합." hidden="1">{#N/A,#N/A,TRUE,"Y생산";#N/A,#N/A,TRUE,"Y판매";#N/A,#N/A,TRUE,"Y총물량";#N/A,#N/A,TRUE,"Y능력";#N/A,#N/A,TRUE,"YKD"}</definedName>
    <definedName name="wrn.ееее." localSheetId="1" hidden="1">{#N/A,#N/A,FALSE,"итого"}</definedName>
    <definedName name="wrn.ееее." hidden="1">{#N/A,#N/A,FALSE,"итого"}</definedName>
    <definedName name="wrn.Исполнение._.сметы._.затрат." localSheetId="1" hidden="1">{#N/A,#N/A,FALSE,"Лист15"}</definedName>
    <definedName name="wrn.Исполнение._.сметы._.затрат." hidden="1">{#N/A,#N/A,FALSE,"Лист15"}</definedName>
    <definedName name="wrn.Исполнение._.смкты._.затарат." localSheetId="1" hidden="1">{#N/A,#N/A,FALSE,"Лист15"}</definedName>
    <definedName name="wrn.Исполнение._.смкты._.затарат." hidden="1">{#N/A,#N/A,FALSE,"Лист15"}</definedName>
    <definedName name="wrn.ку." localSheetId="1" hidden="1">{#N/A,#N/A,TRUE,"Лист2"}</definedName>
    <definedName name="wrn.ку." hidden="1">{#N/A,#N/A,TRUE,"Лист2"}</definedName>
    <definedName name="wrn.Курсовой._.проект." localSheetId="1" hidden="1">{#N/A,#N/A,TRUE,"План продаж";#N/A,#N/A,TRUE,"Склад гот.прод";#N/A,#N/A,TRUE,"План отгрузки"}</definedName>
    <definedName name="wrn.Курсовой._.проект." hidden="1">{#N/A,#N/A,TRUE,"План продаж";#N/A,#N/A,TRUE,"Склад гот.прод";#N/A,#N/A,TRUE,"План отгрузки"}</definedName>
    <definedName name="wrn.лпл." localSheetId="1" hidden="1">{#N/A,#N/A,FALSE,"Лист6"}</definedName>
    <definedName name="wrn.лпл." hidden="1">{#N/A,#N/A,FALSE,"Лист6"}</definedName>
    <definedName name="wrn.Прибыль._.дерев." localSheetId="1" hidden="1">{"Прибыль дерев",#N/A,FALSE,"Дерев"}</definedName>
    <definedName name="wrn.Прибыль._.дерев." hidden="1">{"Прибыль дерев",#N/A,FALSE,"Дерев"}</definedName>
    <definedName name="wrn.Прибыль._.ЗАП." localSheetId="1" hidden="1">{"Прибыль ЗАП",#N/A,FALSE,"ЗАП"}</definedName>
    <definedName name="wrn.Прибыль._.ЗАП." hidden="1">{"Прибыль ЗАП",#N/A,FALSE,"ЗАП"}</definedName>
    <definedName name="wrn.Прибыль._.инстр." localSheetId="1" hidden="1">{"Прибыль инстр",#N/A,FALSE,"Инстр"}</definedName>
    <definedName name="wrn.Прибыль._.инстр." hidden="1">{"Прибыль инстр",#N/A,FALSE,"Инстр"}</definedName>
    <definedName name="wrn.Прибыль._.литейн." localSheetId="1" hidden="1">{"Прибыль",#N/A,FALSE,"Литейн"}</definedName>
    <definedName name="wrn.Прибыль._.литейн." hidden="1">{"Прибыль",#N/A,FALSE,"Литейн"}</definedName>
    <definedName name="wrn.Прибыль._.механ." localSheetId="1" hidden="1">{"Прибыль механ",#N/A,FALSE,"Механ"}</definedName>
    <definedName name="wrn.Прибыль._.механ." hidden="1">{"Прибыль механ",#N/A,FALSE,"Механ"}</definedName>
    <definedName name="wrn.Прибыль._.прессов." localSheetId="1" hidden="1">{"Прибыль пресс",#N/A,FALSE,"Прессов"}</definedName>
    <definedName name="wrn.Прибыль._.прессов." hidden="1">{"Прибыль пресс",#N/A,FALSE,"Прессов"}</definedName>
    <definedName name="wrn.Прибыль._.прокатн." localSheetId="1" hidden="1">{"Прибыль прокатн",#N/A,FALSE,"Прокатн"}</definedName>
    <definedName name="wrn.Прибыль._.прокатн." hidden="1">{"Прибыль прокатн",#N/A,FALSE,"Прокатн"}</definedName>
    <definedName name="wrn.Прибыль._.СаМеКо." localSheetId="1" hidden="1">{"Прибыль СаМеКо",#N/A,FALSE,"Итог СаМеКо"}</definedName>
    <definedName name="wrn.Прибыль._.СаМеКо." hidden="1">{"Прибыль СаМеКо",#N/A,FALSE,"Итог СаМеКо"}</definedName>
    <definedName name="wrn.Прибыль._.СМЗ." localSheetId="1" hidden="1">{"Прибыль СМЗ",#N/A,FALSE,"СМЗ"}</definedName>
    <definedName name="wrn.Прибыль._.СМЗ." hidden="1">{"Прибыль СМЗ",#N/A,FALSE,"СМЗ"}</definedName>
    <definedName name="wrn.Прибыль._.энерг." localSheetId="1" hidden="1">{"Приибыль энерг",#N/A,FALSE,"Энерг"}</definedName>
    <definedName name="wrn.Прибыль._.энерг." hidden="1">{"Приибыль энерг",#N/A,FALSE,"Энерг"}</definedName>
    <definedName name="wrn.смета." localSheetId="1" hidden="1">{#N/A,#N/A,FALSE,"общепр.расх"}</definedName>
    <definedName name="wrn.смета." hidden="1">{#N/A,#N/A,FALSE,"общепр.расх"}</definedName>
    <definedName name="wrn.Сравнение._.с._.отраслями." localSheetId="1" hidden="1">{#N/A,#N/A,TRUE,"Лист1";#N/A,#N/A,TRUE,"Лист2";#N/A,#N/A,TRUE,"Лист3"}</definedName>
    <definedName name="wrn.Сравнение._.с._.отраслями." hidden="1">{#N/A,#N/A,TRUE,"Лист1";#N/A,#N/A,TRUE,"Лист2";#N/A,#N/A,TRUE,"Лист3"}</definedName>
    <definedName name="wrn.станд." localSheetId="1" hidden="1">{#N/A,#N/A,FALSE,"30";#N/A,#N/A,FALSE,"29";#N/A,#N/A,FALSE,"28";#N/A,#N/A,FALSE,"27";#N/A,#N/A,FALSE,"26";#N/A,#N/A,FALSE,"25";#N/A,#N/A,FALSE,"24";#N/A,#N/A,FALSE,"23";#N/A,#N/A,FALSE,"22";#N/A,#N/A,FALSE,"21";#N/A,#N/A,FALSE,"20";#N/A,#N/A,FALSE,"19";#N/A,#N/A,FALSE,"18"}</definedName>
    <definedName name="wrn.станд." hidden="1">{#N/A,#N/A,FALSE,"30";#N/A,#N/A,FALSE,"29";#N/A,#N/A,FALSE,"28";#N/A,#N/A,FALSE,"27";#N/A,#N/A,FALSE,"26";#N/A,#N/A,FALSE,"25";#N/A,#N/A,FALSE,"24";#N/A,#N/A,FALSE,"23";#N/A,#N/A,FALSE,"22";#N/A,#N/A,FALSE,"21";#N/A,#N/A,FALSE,"20";#N/A,#N/A,FALSE,"19";#N/A,#N/A,FALSE,"18"}</definedName>
    <definedName name="wrn.ТЭП." localSheetId="1" hidden="1">{#N/A,#N/A,TRUE,"ТЭП";#N/A,#N/A,TRUE,"ДИАГРАММА";#N/A,#N/A,TRUE,"Т календарное";#N/A,#N/A,TRUE,"Vрейса";#N/A,#N/A,TRUE,"ПРОХОДКА"}</definedName>
    <definedName name="wrn.ТЭП." hidden="1">{#N/A,#N/A,TRUE,"ТЭП";#N/A,#N/A,TRUE,"ДИАГРАММА";#N/A,#N/A,TRUE,"Т календарное";#N/A,#N/A,TRUE,"Vрейса";#N/A,#N/A,TRUE,"ПРОХОДКА"}</definedName>
    <definedName name="wrn.기술료._.비교." localSheetId="1" hidden="1">{#N/A,#N/A,FALSE,"기술료 비교"}</definedName>
    <definedName name="wrn.기술료._.비교." hidden="1">{#N/A,#N/A,FALSE,"기술료 비교"}</definedName>
    <definedName name="wrn_train" localSheetId="1" hidden="1">{"IAS Mapping",#N/A,FALSE,"RSA_FS";#N/A,#N/A,FALSE,"CHECK!";#N/A,#N/A,FALSE,"Recon";#N/A,#N/A,FALSE,"NMG";#N/A,#N/A,FALSE,"Journals";"AnalRSA",#N/A,FALSE,"PL-Anal";"AnalIAS",#N/A,FALSE,"PL-Anal";#N/A,#N/A,FALSE,"COS"}</definedName>
    <definedName name="wrn_train" hidden="1">{"IAS Mapping",#N/A,FALSE,"RSA_FS";#N/A,#N/A,FALSE,"CHECK!";#N/A,#N/A,FALSE,"Recon";#N/A,#N/A,FALSE,"NMG";#N/A,#N/A,FALSE,"Journals";"AnalRSA",#N/A,FALSE,"PL-Anal";"AnalIAS",#N/A,FALSE,"PL-Anal";#N/A,#N/A,FALSE,"COS"}</definedName>
    <definedName name="wrwer">'[123]HKM RTC Crude costs'!$A$52</definedName>
    <definedName name="ws" localSheetId="1" hidden="1">{#N/A,#N/A,FALSE,"Aging Summary";#N/A,#N/A,FALSE,"Ratio Analysis";#N/A,#N/A,FALSE,"Test 120 Day Accts";#N/A,#N/A,FALSE,"Tickmarks"}</definedName>
    <definedName name="ws" hidden="1">{#N/A,#N/A,FALSE,"Aging Summary";#N/A,#N/A,FALSE,"Ratio Analysis";#N/A,#N/A,FALSE,"Test 120 Day Accts";#N/A,#N/A,FALSE,"Tickmarks"}</definedName>
    <definedName name="wsx" localSheetId="1" hidden="1">{#N/A,#N/A,FALSE,"Сентябрь";#N/A,#N/A,FALSE,"Пояснительная сентябре 99"}</definedName>
    <definedName name="wsx" hidden="1">{#N/A,#N/A,FALSE,"Сентябрь";#N/A,#N/A,FALSE,"Пояснительная сентябре 99"}</definedName>
    <definedName name="WTB">#REF!</definedName>
    <definedName name="wtre" localSheetId="1" hidden="1">{#N/A,#N/A,FALSE,"Aging Summary";#N/A,#N/A,FALSE,"Ratio Analysis";#N/A,#N/A,FALSE,"Test 120 Day Accts";#N/A,#N/A,FALSE,"Tickmarks"}</definedName>
    <definedName name="wtre" hidden="1">{#N/A,#N/A,FALSE,"Aging Summary";#N/A,#N/A,FALSE,"Ratio Analysis";#N/A,#N/A,FALSE,"Test 120 Day Accts";#N/A,#N/A,FALSE,"Tickmarks"}</definedName>
    <definedName name="ww" localSheetId="1" hidden="1">{#N/A,#N/A,TRUE,"План продаж";#N/A,#N/A,TRUE,"Склад гот.прод";#N/A,#N/A,TRUE,"План отгрузки"}</definedName>
    <definedName name="ww" hidden="1">{#N/A,#N/A,TRUE,"План продаж";#N/A,#N/A,TRUE,"Склад гот.прод";#N/A,#N/A,TRUE,"План отгрузки"}</definedName>
    <definedName name="www"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www"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x">'[124]Balance Sheet'!$F$5</definedName>
    <definedName name="xc"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cv" hidden="1">'[1]Prelim Cost'!$B$31:$L$31</definedName>
    <definedName name="xcw" localSheetId="1" hidden="1">Main.SAPF4Help()</definedName>
    <definedName name="xcw" hidden="1">Main.SAPF4Help()</definedName>
    <definedName name="XLRPARAMS_d" hidden="1">[125]XLR_NoRangeSheet!$B$6</definedName>
    <definedName name="XLRPARAMS_dv" hidden="1">[126]XLR_NoRangeSheet!$E$6</definedName>
    <definedName name="XLRPARAMS_kzt" hidden="1">[126]XLR_NoRangeSheet!$D$6</definedName>
    <definedName name="XLRPARAMS_mm1" hidden="1">[126]XLR_NoRangeSheet!$F$6</definedName>
    <definedName name="XLRPARAMS_mm2" hidden="1">[126]XLR_NoRangeSheet!$G$6</definedName>
    <definedName name="XLRPARAMS_mm3" hidden="1">[126]XLR_NoRangeSheet!$H$6</definedName>
    <definedName name="XLRPARAMS_rep" hidden="1">[127]XLR_NoRangeSheet!$B$6</definedName>
    <definedName name="XLRPARAMS_repdate" hidden="1">[128]XLR_NoRangeSheet!$B$6</definedName>
    <definedName name="XLRPARAMS_repdate1" hidden="1">[129]XLR_NoRangeSheet!$B$6</definedName>
    <definedName name="XLRPARAMS_ReportName" hidden="1">[130]XLR_NoRangeSheet!$B$6</definedName>
    <definedName name="XLRPARAMS_usd" hidden="1">[126]XLR_NoRangeSheet!$C$6</definedName>
    <definedName name="xls"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ls"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XREF_COLUMN_1" hidden="1">[129]AHEPS!#REF!</definedName>
    <definedName name="XREF_COLUMN_10" hidden="1">[129]AHEPS!#REF!</definedName>
    <definedName name="XREF_COLUMN_2" hidden="1">#REF!</definedName>
    <definedName name="XREF_COLUMN_3" hidden="1">'[131]8250'!$D$1:$D$65536</definedName>
    <definedName name="XREF_COLUMN_4" hidden="1">'[131]8140'!$P$1:$P$65536</definedName>
    <definedName name="XREF_COLUMN_5" hidden="1">'[132]DD Reserve calculation'!#REF!</definedName>
    <definedName name="XREF_COLUMN_6" hidden="1">[129]OshHPP!#REF!</definedName>
    <definedName name="XREF_COLUMN_7" hidden="1">'[131]8145'!$P$1:$P$65536</definedName>
    <definedName name="XREF_COLUMN_8" hidden="1">[129]BHPP!#REF!</definedName>
    <definedName name="XREF_COLUMN_9" hidden="1">'[131]8113'!$P$1:$P$65536</definedName>
    <definedName name="XRefActiveRow" hidden="1">[133]XREF!$A$3</definedName>
    <definedName name="XRefColumnsCount" hidden="1">1</definedName>
    <definedName name="XRefCopy1" hidden="1">'[134]Cust acc 2003'!#REF!</definedName>
    <definedName name="XRefCopy12Row" hidden="1">[129]XREF!#REF!</definedName>
    <definedName name="XRefCopy17Row" hidden="1">[129]XREF!#REF!</definedName>
    <definedName name="XRefCopy1Row" hidden="1">[133]XREF!$A$2:$IV$2</definedName>
    <definedName name="XRefCopy2" hidden="1">#REF!</definedName>
    <definedName name="XRefCopy2Row" hidden="1">#REF!</definedName>
    <definedName name="XRefCopy3Row" hidden="1">#REF!</definedName>
    <definedName name="XRefCopy4" hidden="1">[135]summary!#REF!</definedName>
    <definedName name="XRefCopy5Row" hidden="1">[136]XREF!#REF!</definedName>
    <definedName name="XRefCopy9Row" hidden="1">[129]XREF!#REF!</definedName>
    <definedName name="XRefCopyRangeCount" hidden="1">8</definedName>
    <definedName name="XRefPaste1" hidden="1">#REF!</definedName>
    <definedName name="XRefPaste10" hidden="1">'[131]8145'!$O$17</definedName>
    <definedName name="XRefPaste10Row" hidden="1">[131]XREF!$A$11:$IV$11</definedName>
    <definedName name="XRefPaste11" hidden="1">'[131]8200'!$O$17</definedName>
    <definedName name="XRefPaste11Row" hidden="1">[131]XREF!$A$12:$IV$12</definedName>
    <definedName name="XRefPaste12" hidden="1">'[131]8113'!$O$16</definedName>
    <definedName name="XRefPaste12Row" hidden="1">[131]XREF!$A$13:$IV$13</definedName>
    <definedName name="XRefPaste13" hidden="1">'[131]8082'!$O$16</definedName>
    <definedName name="XRefPaste13Row" hidden="1">[131]XREF!$A$14:$IV$14</definedName>
    <definedName name="XRefPaste1Row" hidden="1">#REF!</definedName>
    <definedName name="XRefPaste2" hidden="1">#REF!</definedName>
    <definedName name="XRefPaste2Row" hidden="1">[131]XREF!$A$3:$IV$3</definedName>
    <definedName name="XRefPaste3" hidden="1">'[131]8180 (8181,8182)'!$O$20</definedName>
    <definedName name="XRefPaste3Row" hidden="1">[131]XREF!$A$4:$IV$4</definedName>
    <definedName name="XRefPaste4" hidden="1">'[131]8210'!$O$18</definedName>
    <definedName name="XRefPaste4Row" hidden="1">[131]XREF!$A$5:$IV$5</definedName>
    <definedName name="XRefPaste5" hidden="1">'[131]8250'!$C$44</definedName>
    <definedName name="XRefPaste5Row" hidden="1">[131]XREF!$A$6:$IV$6</definedName>
    <definedName name="XRefPaste6" hidden="1">'[131]8140'!$O$16</definedName>
    <definedName name="XRefPaste6Row" hidden="1">[131]XREF!$A$7:$IV$7</definedName>
    <definedName name="XRefPaste7" hidden="1">#REF!</definedName>
    <definedName name="XRefPaste7Row" hidden="1">[131]XREF!$A$8:$IV$8</definedName>
    <definedName name="XRefPaste8" hidden="1">#REF!</definedName>
    <definedName name="XRefPaste8Row" hidden="1">[131]XREF!$A$9:$IV$9</definedName>
    <definedName name="XRefPaste9" hidden="1">'[131]8070'!$O$18</definedName>
    <definedName name="XRefPaste9Row" hidden="1">[131]XREF!$A$10:$IV$10</definedName>
    <definedName name="XRefPasteRangeCount" hidden="1">1</definedName>
    <definedName name="XXX">'[137]4.2.Principles o.currency conv.'!$H$1</definedName>
    <definedName name="xxx1" localSheetId="1" hidden="1">{"Summary",#N/A,FALSE,"Report_Summary"}</definedName>
    <definedName name="xxx1" hidden="1">{"Summary",#N/A,FALSE,"Report_Summary"}</definedName>
    <definedName name="xz"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xz"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 localSheetId="1" hidden="1">{#N/A,#N/A,FALSE,"МТВ"}</definedName>
    <definedName name="y" hidden="1">{#N/A,#N/A,FALSE,"МТВ"}</definedName>
    <definedName name="YearIn">'[54]Macroeconomic Assumptions'!$D$1:$P$1</definedName>
    <definedName name="Yemen">#REF!</definedName>
    <definedName name="Yemen1">#REF!</definedName>
    <definedName name="YesNo">'[67]dnt dlt'!$C$2:$C$3</definedName>
    <definedName name="YesNoRange">#REF!</definedName>
    <definedName name="yhn" localSheetId="1" hidden="1">{#N/A,#N/A,FALSE,"Сентябрь";#N/A,#N/A,FALSE,"Пояснительная сентябре 99"}</definedName>
    <definedName name="yhn" hidden="1">{#N/A,#N/A,FALSE,"Сентябрь";#N/A,#N/A,FALSE,"Пояснительная сентябре 99"}</definedName>
    <definedName name="Yield">#REF!</definedName>
    <definedName name="yjdjt" hidden="1">#REF!</definedName>
    <definedName name="yjkugk" localSheetId="1" hidden="1">{#N/A,#N/A,FALSE,"МТВ"}</definedName>
    <definedName name="yjkugk" hidden="1">{#N/A,#N/A,FALSE,"МТВ"}</definedName>
    <definedName name="ymkrykry" localSheetId="1" hidden="1">{#N/A,#N/A,TRUE,"Лист1";#N/A,#N/A,TRUE,"Лист2";#N/A,#N/A,TRUE,"Лист3"}</definedName>
    <definedName name="ymkrykry" hidden="1">{#N/A,#N/A,TRUE,"Лист1";#N/A,#N/A,TRUE,"Лист2";#N/A,#N/A,TRUE,"Лист3"}</definedName>
    <definedName name="yr">#REF!</definedName>
    <definedName name="yrt"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rt"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yt" localSheetId="1" hidden="1">{"'Sheet1'!$A$1:$G$96","'Sheet1'!$A$1:$H$96"}</definedName>
    <definedName name="yt" hidden="1">{"'Sheet1'!$A$1:$G$96","'Sheet1'!$A$1:$H$96"}</definedName>
    <definedName name="ytd99kzt">#REF!</definedName>
    <definedName name="ytd99usd">#REF!</definedName>
    <definedName name="ytr">#REF!</definedName>
    <definedName name="ytt">[57]!ytt</definedName>
    <definedName name="yu" localSheetId="1" hidden="1">{"'Sheet1'!$A$1:$G$96","'Sheet1'!$A$1:$H$96"}</definedName>
    <definedName name="yu" hidden="1">{"'Sheet1'!$A$1:$G$96","'Sheet1'!$A$1:$H$96"}</definedName>
    <definedName name="yui" localSheetId="1" hidden="1">{"'Sheet1'!$A$1:$G$96","'Sheet1'!$A$1:$H$96"}</definedName>
    <definedName name="yui" hidden="1">{"'Sheet1'!$A$1:$G$96","'Sheet1'!$A$1:$H$96"}</definedName>
    <definedName name="yuy" localSheetId="1" hidden="1">{#N/A,#N/A,FALSE,"МТВ"}</definedName>
    <definedName name="yuy" hidden="1">{#N/A,#N/A,FALSE,"МТВ"}</definedName>
    <definedName name="yy" hidden="1">'[1]Prelim Cost'!$B$31:$L$31</definedName>
    <definedName name="yyy" localSheetId="1" hidden="1">{#N/A,#N/A,FALSE,"지침";#N/A,#N/A,FALSE,"환경분석";#N/A,#N/A,FALSE,"Sheet16"}</definedName>
    <definedName name="yyy" hidden="1">{#N/A,#N/A,FALSE,"지침";#N/A,#N/A,FALSE,"환경분석";#N/A,#N/A,FALSE,"Sheet16"}</definedName>
    <definedName name="yyy_1" localSheetId="1" hidden="1">{#N/A,#N/A,FALSE,"Aging Summary";#N/A,#N/A,FALSE,"Ratio Analysis";#N/A,#N/A,FALSE,"Test 120 Day Accts";#N/A,#N/A,FALSE,"Tickmarks"}</definedName>
    <definedName name="yyy_1" hidden="1">{#N/A,#N/A,FALSE,"Aging Summary";#N/A,#N/A,FALSE,"Ratio Analysis";#N/A,#N/A,FALSE,"Test 120 Day Accts";#N/A,#N/A,FALSE,"Tickmarks"}</definedName>
    <definedName name="z" localSheetId="1" hidden="1">{#N/A,#N/A,FALSE,"Supuestos";#N/A,#N/A,FALSE,"Totales";#N/A,#N/A,FALSE,"UTE TDF";#N/A,#N/A,FALSE,"C. AUSTRAL";#N/A,#N/A,FALSE,"L. ATRAVESADO";#N/A,#N/A,FALSE,"FERNANDEZ  ORO";#N/A,#N/A,FALSE,"PORTEZUELOS";#N/A,#N/A,FALSE,"25 MM";#N/A,#N/A,FALSE,"SAN ROQUE";#N/A,#N/A,FALSE,"A.  PICHANA"}</definedName>
    <definedName name="z" hidden="1">{#N/A,#N/A,FALSE,"Supuestos";#N/A,#N/A,FALSE,"Totales";#N/A,#N/A,FALSE,"UTE TDF";#N/A,#N/A,FALSE,"C. AUSTRAL";#N/A,#N/A,FALSE,"L. ATRAVESADO";#N/A,#N/A,FALSE,"FERNANDEZ  ORO";#N/A,#N/A,FALSE,"PORTEZUELOS";#N/A,#N/A,FALSE,"25 MM";#N/A,#N/A,FALSE,"SAN ROQUE";#N/A,#N/A,FALSE,"A.  PICHANA"}</definedName>
    <definedName name="z\d">'[23]GAAP TB 30.08.01  detail p&amp;l'!#REF!</definedName>
    <definedName name="Z_0DD4EB58_0647_11D5_A6F7_00508B654A95_.wvu.Cols" hidden="1">#REF!,#REF!,#REF!,#REF!,#REF!</definedName>
    <definedName name="Z_10435A81_C305_11D5_A6F8_009027BEE0E0_.wvu.Cols" hidden="1">#REF!,#REF!,#REF!</definedName>
    <definedName name="Z_10435A81_C305_11D5_A6F8_009027BEE0E0_.wvu.FilterData" hidden="1">#REF!</definedName>
    <definedName name="Z_10435A81_C305_11D5_A6F8_009027BEE0E0_.wvu.PrintArea" hidden="1">#REF!</definedName>
    <definedName name="Z_10435A81_C305_11D5_A6F8_009027BEE0E0_.wvu.PrintTitles" hidden="1">#REF!</definedName>
    <definedName name="Z_10435A81_C305_11D5_A6F8_009027BEE0E0_.wvu.Rows" hidden="1">#REF!,#REF!</definedName>
    <definedName name="Z_1C3AD0CD_BF0C_4C4E_9071_158A2F5215E2_.wvu.Rows" hidden="1">#REF!,#REF!,#REF!</definedName>
    <definedName name="Z_2804E4BB_ED21_11D4_A6F8_00508B654B8B_.wvu.Cols" hidden="1">#REF!,#REF!,#REF!</definedName>
    <definedName name="Z_2804E4BB_ED21_11D4_A6F8_00508B654B8B_.wvu.FilterData" hidden="1">#REF!</definedName>
    <definedName name="Z_2804E4BB_ED21_11D4_A6F8_00508B654B8B_.wvu.PrintArea" hidden="1">#REF!</definedName>
    <definedName name="Z_2804E4BB_ED21_11D4_A6F8_00508B654B8B_.wvu.Rows" hidden="1">#REF!,#REF!</definedName>
    <definedName name="Z_2850C2E1_1043_11D4_933C_000021F00B7E_.wvu.Rows" hidden="1">#REF!</definedName>
    <definedName name="Z_30FEE15E_D26F_11D4_A6F7_00508B6A7686_.wvu.FilterData" hidden="1">#N/A</definedName>
    <definedName name="Z_30FEE15E_D26F_11D4_A6F7_00508B6A7686_.wvu.PrintArea" hidden="1">#N/A</definedName>
    <definedName name="Z_30FEE15E_D26F_11D4_A6F7_00508B6A7686_.wvu.PrintTitles" hidden="1">#N/A</definedName>
    <definedName name="Z_30FEE15E_D26F_11D4_A6F7_00508B6A7686_.wvu.Rows" hidden="1">#N/A</definedName>
    <definedName name="Z_33107449_2F16_11D5_A6FB_00A0243FF314_.wvu.Cols" hidden="1">#REF!</definedName>
    <definedName name="Z_33107449_2F16_11D5_A6FB_00A0243FF314_.wvu.Rows" hidden="1">'[138]ARY tolf'!$A$22:$IV$22,'[138]ARY tolf'!#REF!</definedName>
    <definedName name="Z_3FF835A2_A4C0_4941_9E4A_4EABDC6914AE_.wvu.Cols" hidden="1">#REF!,#REF!,#REF!</definedName>
    <definedName name="Z_3FF835A2_A4C0_4941_9E4A_4EABDC6914AE_.wvu.FilterData" hidden="1">#REF!</definedName>
    <definedName name="Z_3FF835A2_A4C0_4941_9E4A_4EABDC6914AE_.wvu.PrintArea" hidden="1">#REF!</definedName>
    <definedName name="Z_3FF835A2_A4C0_4941_9E4A_4EABDC6914AE_.wvu.Rows" hidden="1">#REF!</definedName>
    <definedName name="Z_459307F8_6389_46B9_82E6_66722086F9FD_.wvu.Cols" hidden="1">#REF!</definedName>
    <definedName name="Z_459307F8_6389_46B9_82E6_66722086F9FD_.wvu.Rows" hidden="1">#REF!</definedName>
    <definedName name="Z_4F7FD5E1_AFE0_11D4_AB84_00C04F9A6C2B_.wvu.Cols" hidden="1">'[139]бюдж с расшифр(ст)'!#REF!,'[139]бюдж с расшифр(ст)'!#REF!</definedName>
    <definedName name="Z_4F7FD5E1_AFE0_11D4_AB84_00C04F9A6C2B_.wvu.Rows" hidden="1">'[139]бюдж с расшифр(ст)'!$A$11:$IV$16,'[139]бюдж с расшифр(ст)'!$A$638:$IV$1344</definedName>
    <definedName name="Z_4F7FD5E2_AFE0_11D4_AB84_00C04F9A6C2B_.wvu.Rows" hidden="1">'[139]бюдж с расшифр(ст)'!$A$11:$IV$16,'[139]бюдж с расшифр(ст)'!$A$638:$IV$1344</definedName>
    <definedName name="Z_588336D1_481E_11D4_B26F_0080AD000FCE_.wvu.Rows" hidden="1">#REF!</definedName>
    <definedName name="Z_5A868EA0_ED63_11D4_A6F8_009027BEE0E0_.wvu.Cols" hidden="1">#REF!,#REF!,#REF!</definedName>
    <definedName name="Z_5A868EA0_ED63_11D4_A6F8_009027BEE0E0_.wvu.FilterData" hidden="1">#REF!</definedName>
    <definedName name="Z_5A868EA0_ED63_11D4_A6F8_009027BEE0E0_.wvu.PrintArea" hidden="1">#REF!</definedName>
    <definedName name="Z_5A868EA0_ED63_11D4_A6F8_009027BEE0E0_.wvu.Rows" hidden="1">#REF!,#REF!</definedName>
    <definedName name="Z_677C6337_708E_11D3_B400_0000E21227E8_.wvu.Rows" hidden="1">#REF!</definedName>
    <definedName name="Z_6E40955B_C2F5_11D5_A6F7_009027BEE7F1_.wvu.Cols" hidden="1">#REF!,#REF!,#REF!</definedName>
    <definedName name="Z_6E40955B_C2F5_11D5_A6F7_009027BEE7F1_.wvu.FilterData" hidden="1">#REF!</definedName>
    <definedName name="Z_6E40955B_C2F5_11D5_A6F7_009027BEE7F1_.wvu.PrintArea" hidden="1">#REF!</definedName>
    <definedName name="Z_6E40955B_C2F5_11D5_A6F7_009027BEE7F1_.wvu.PrintTitles" hidden="1">#REF!</definedName>
    <definedName name="Z_6E40955B_C2F5_11D5_A6F7_009027BEE7F1_.wvu.Rows" hidden="1">#REF!,#REF!</definedName>
    <definedName name="Z_87FB2E04_DA3E_11D4_84BF_00C04F322CF3_.wvu.Cols" hidden="1">#REF!</definedName>
    <definedName name="Z_87FB2E05_DA3E_11D4_84BF_00C04F322CF3_.wvu.Cols" hidden="1">#REF!</definedName>
    <definedName name="Z_901DD601_3312_11D5_8F89_00010215A1CA_.wvu.Rows" hidden="1">#REF!,#REF!</definedName>
    <definedName name="Z_94C30AE0_9A92_11D4_BB79_00DE01055140_.wvu.FilterData" hidden="1">#REF!</definedName>
    <definedName name="Z_94C30AE0_9A92_11D4_BB79_00DE01055140_.wvu.PrintArea" hidden="1">#REF!</definedName>
    <definedName name="Z_9673D06C_8E2D_4E41_BE89_13756C9C3BAE_.wvu.PrintArea" hidden="1">#REF!</definedName>
    <definedName name="Z_9944A555_2A6E_4775_AF28_A37C2EA58D79_.wvu.Cols" hidden="1">#REF!,#REF!,#REF!</definedName>
    <definedName name="Z_9944A555_2A6E_4775_AF28_A37C2EA58D79_.wvu.FilterData" hidden="1">#REF!</definedName>
    <definedName name="Z_9944A555_2A6E_4775_AF28_A37C2EA58D79_.wvu.PrintArea" hidden="1">#REF!</definedName>
    <definedName name="Z_9944A555_2A6E_4775_AF28_A37C2EA58D79_.wvu.Rows" hidden="1">#REF!</definedName>
    <definedName name="Z_9CDC4021_B996_11D4_AB84_00C04F9A6C2B_.wvu.Cols" hidden="1">'[139]бюдж с расшифр(ст)'!#REF!,'[139]бюдж с расшифр(ст)'!#REF!</definedName>
    <definedName name="Z_9CDC4021_B996_11D4_AB84_00C04F9A6C2B_.wvu.Rows" hidden="1">'[139]бюдж с расшифр(ст)'!$A$11:$IV$16,'[139]бюдж с расшифр(ст)'!$A$638:$IV$1344</definedName>
    <definedName name="Z_9F4E9141_41FC_4B2C_AC1F_EC647474A564_.wvu.PrintArea" hidden="1">#REF!</definedName>
    <definedName name="Z_9F4E9141_41FC_4B2C_AC1F_EC647474A564_.wvu.Rows" hidden="1">#REF!</definedName>
    <definedName name="Z_A158D6E1_ED44_11D4_A6F7_00508B654028_.wvu.Cols" hidden="1">#REF!,#REF!</definedName>
    <definedName name="Z_A158D6E1_ED44_11D4_A6F7_00508B654028_.wvu.FilterData" hidden="1">#REF!</definedName>
    <definedName name="Z_A158D6E1_ED44_11D4_A6F7_00508B654028_.wvu.PrintArea" hidden="1">#REF!</definedName>
    <definedName name="Z_A158D6E1_ED44_11D4_A6F7_00508B654028_.wvu.Rows" hidden="1">#REF!,#REF!</definedName>
    <definedName name="Z_AB45FFAE_19AD_47F2_A68A_497CFA02F912_.wvu.Rows" hidden="1">#REF!</definedName>
    <definedName name="Z_ADA92181_C3E4_11D5_A6F7_00508B6A7686_.wvu.Cols" hidden="1">#REF!,#REF!,#REF!</definedName>
    <definedName name="Z_ADA92181_C3E4_11D5_A6F7_00508B6A7686_.wvu.FilterData" hidden="1">#REF!</definedName>
    <definedName name="Z_ADA92181_C3E4_11D5_A6F7_00508B6A7686_.wvu.PrintArea" hidden="1">#REF!</definedName>
    <definedName name="Z_ADA92181_C3E4_11D5_A6F7_00508B6A7686_.wvu.PrintTitles" hidden="1">#REF!</definedName>
    <definedName name="Z_ADA92181_C3E4_11D5_A6F7_00508B6A7686_.wvu.Rows" hidden="1">#REF!,#REF!</definedName>
    <definedName name="Z_B3E7FEA5_B5DA_11D3_A1D5_00A0C94BD340_.wvu.Rows" hidden="1">'[138]ARY tolf'!$A$22:$IV$22,'[138]ARY tolf'!#REF!</definedName>
    <definedName name="Z_B6EBA059_280B_4A6E_BA3E_AA849CF278A3_.wvu.PrintArea" hidden="1">#REF!</definedName>
    <definedName name="Z_B6EBA059_280B_4A6E_BA3E_AA849CF278A3_.wvu.Rows" hidden="1">#REF!</definedName>
    <definedName name="Z_C37E65A7_9893_435E_9759_72E0D8A5DD87_.wvu.PrintTitles" hidden="1">#REF!</definedName>
    <definedName name="Z_C38D798C_080A_4519_9B17_6ABAC626E22C_.wvu.Cols" hidden="1">#REF!,#REF!,#REF!</definedName>
    <definedName name="Z_C38D798C_080A_4519_9B17_6ABAC626E22C_.wvu.FilterData" hidden="1">#REF!</definedName>
    <definedName name="Z_C38D798C_080A_4519_9B17_6ABAC626E22C_.wvu.PrintArea" hidden="1">#REF!</definedName>
    <definedName name="Z_C38D798C_080A_4519_9B17_6ABAC626E22C_.wvu.Rows" hidden="1">#REF!</definedName>
    <definedName name="Z_C5284642_BACD_11D4_AB84_00C04F9A6C2B_.wvu.Cols" hidden="1">'[139]бюдж с расшифр(ст)'!#REF!,'[139]бюдж с расшифр(ст)'!#REF!</definedName>
    <definedName name="Z_C55956C1_7940_11D2_893F_00C04FC53645_.wvu.PrintTitles" hidden="1">#REF!</definedName>
    <definedName name="Z_C55956C1_7940_11D2_893F_00C04FC53645_.wvu.Rows" hidden="1">'[140]расш.кальк.'!$A$6:$IV$18,'[140]расш.кальк.'!$A$32:$IV$57,'[140]расш.кальк.'!$A$119:$IV$140,'[140]расш.кальк.'!$A$216:$IV$241,'[140]расш.кальк.'!$A$324:$IV$324</definedName>
    <definedName name="Z_CA0461C3_C18D_11D2_8D68_00C04F9DFD82_.wvu.Cols" hidden="1">#REF!,#REF!,#REF!</definedName>
    <definedName name="Z_CA0461C3_C18D_11D2_8D68_00C04F9DFD82_.wvu.Rows" hidden="1">#REF!,#REF!,#REF!,#REF!,#REF!</definedName>
    <definedName name="Z_CA96B2A2_B96B_11D4_AB84_00C04F9A6C2B_.wvu.Cols" hidden="1">'[139]бюдж с расшифр(ст)'!#REF!,'[139]бюдж с расшифр(ст)'!#REF!</definedName>
    <definedName name="Z_CA96B2A2_B96B_11D4_AB84_00C04F9A6C2B_.wvu.Rows" hidden="1">'[139]бюдж с расшифр(ст)'!$A$11:$IV$16,'[139]бюдж с расшифр(ст)'!$A$638:$IV$1344</definedName>
    <definedName name="Z_D1F2B56D_1E58_4BCA_92CD_48826E79E65F_.wvu.Cols" hidden="1">#REF!,#REF!</definedName>
    <definedName name="Z_D4FBBAF2_ED2F_11D4_A6F7_00508B6540C5_.wvu.FilterData" hidden="1">#REF!</definedName>
    <definedName name="Z_D9E68341_C2F0_11D5_A6F7_00508B6540C5_.wvu.Cols" hidden="1">#REF!,#REF!,#REF!</definedName>
    <definedName name="Z_D9E68341_C2F0_11D5_A6F7_00508B6540C5_.wvu.FilterData" hidden="1">#REF!</definedName>
    <definedName name="Z_D9E68341_C2F0_11D5_A6F7_00508B6540C5_.wvu.PrintArea" hidden="1">#REF!</definedName>
    <definedName name="Z_D9E68341_C2F0_11D5_A6F7_00508B6540C5_.wvu.PrintTitles" hidden="1">#REF!</definedName>
    <definedName name="Z_D9E68341_C2F0_11D5_A6F7_00508B6540C5_.wvu.Rows" hidden="1">#REF!</definedName>
    <definedName name="Z_DEF29B54_2F18_4AEC_92EA_7738124EDB85_.wvu.PrintArea" hidden="1">#REF!</definedName>
    <definedName name="Z_DEF29B54_2F18_4AEC_92EA_7738124EDB85_.wvu.PrintTitles" hidden="1">#REF!</definedName>
    <definedName name="Z_E796ED81_7948_11D2_B83F_00C04FC56A76_.wvu.PrintArea" hidden="1">#REF!</definedName>
    <definedName name="Z_E796ED81_7948_11D2_B83F_00C04FC56A76_.wvu.Rows" hidden="1">'[141]смета+расш.'!$A$180:$IV$181,'[141]смета+расш.'!$A$248:$IV$250,'[141]смета+расш.'!$A$252:$IV$253,'[141]смета+расш.'!$A$259:$IV$261,'[141]смета+расш.'!$A$263:$IV$263,'[141]смета+расш.'!$A$269:$IV$271,'[141]смета+расш.'!$A$273:$IV$273,'[141]смета+расш.'!$A$279:$IV$281,'[141]смета+расш.'!$A$283:$IV$283,'[141]смета+расш.'!$A$290:$IV$293,'[141]смета+расш.'!$A$297:$IV$300</definedName>
    <definedName name="za"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a"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cvcb"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drhdet">[57]!zdrhdet</definedName>
    <definedName name="zheldor">'[55]yO302.1'!#REF!</definedName>
    <definedName name="zheldorizdat">'[55]yO302.1'!#REF!</definedName>
    <definedName name="zsd" localSheetId="1" hidden="1">{#N/A,#N/A,FALSE,"Aging Summary";#N/A,#N/A,FALSE,"Ratio Analysis";#N/A,#N/A,FALSE,"Test 120 Day Accts";#N/A,#N/A,FALSE,"Tickmarks"}</definedName>
    <definedName name="zsd" hidden="1">{#N/A,#N/A,FALSE,"Aging Summary";#N/A,#N/A,FALSE,"Ratio Analysis";#N/A,#N/A,FALSE,"Test 120 Day Accts";#N/A,#N/A,FALSE,"Tickmarks"}</definedName>
    <definedName name="zse" localSheetId="1" hidden="1">{#N/A,#N/A,FALSE,"Aging Summary";#N/A,#N/A,FALSE,"Ratio Analysis";#N/A,#N/A,FALSE,"Test 120 Day Accts";#N/A,#N/A,FALSE,"Tickmarks"}</definedName>
    <definedName name="zse" hidden="1">{#N/A,#N/A,FALSE,"Aging Summary";#N/A,#N/A,FALSE,"Ratio Analysis";#N/A,#N/A,FALSE,"Test 120 Day Accts";#N/A,#N/A,FALSE,"Tickmarks"}</definedName>
    <definedName name="zvmbbn"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vmbbn"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zx" localSheetId="1" hidden="1">{#N/A,#N/A,FALSE,"МТВ"}</definedName>
    <definedName name="zx" hidden="1">{#N/A,#N/A,FALSE,"МТВ"}</definedName>
    <definedName name="zzz" localSheetId="1" hidden="1">{"'РП (2)'!$A$5:$S$150"}</definedName>
    <definedName name="zzz" hidden="1">{"'РП (2)'!$A$5:$S$150"}</definedName>
    <definedName name="zzzz" localSheetId="1" hidden="1">{"Summary",#N/A,FALSE,"Report_Summary"}</definedName>
    <definedName name="zzzz" hidden="1">{"Summary",#N/A,FALSE,"Report_Summary"}</definedName>
    <definedName name="zzzzz" localSheetId="1" hidden="1">{"TAG1AGMS",#N/A,FALSE,"TAG 1A"}</definedName>
    <definedName name="zzzzz" hidden="1">{"TAG1AGMS",#N/A,FALSE,"TAG 1A"}</definedName>
    <definedName name="zzzzzzz" localSheetId="1" hidden="1">{#N/A,#N/A,FALSE,"VARIANCE";#N/A,#N/A,FALSE,"2NDQTR";#N/A,#N/A,FALSE,"1STQTR";#N/A,#N/A,FALSE,"BUDGET"}</definedName>
    <definedName name="zzzzzzz" hidden="1">{#N/A,#N/A,FALSE,"VARIANCE";#N/A,#N/A,FALSE,"2NDQTR";#N/A,#N/A,FALSE,"1STQTR";#N/A,#N/A,FALSE,"BUDGET"}</definedName>
    <definedName name="zzzzzzzzzzzzzzzzzzzzzzzzzzzzzzzzzzzzzzzzz" localSheetId="1" hidden="1">{#N/A,#N/A,FALSE,"VARIANCE";#N/A,#N/A,FALSE,"2NDQTR";#N/A,#N/A,FALSE,"1STQTR";#N/A,#N/A,FALSE,"BUDGET"}</definedName>
    <definedName name="zzzzzzzzzzzzzzzzzzzzzzzzzzzzzzzzzzzzzzzzz" hidden="1">{#N/A,#N/A,FALSE,"VARIANCE";#N/A,#N/A,FALSE,"2NDQTR";#N/A,#N/A,FALSE,"1STQTR";#N/A,#N/A,FALSE,"BUDGET"}</definedName>
    <definedName name="а" localSheetId="1" hidden="1">{#N/A,#N/A,FALSE,"МТВ"}</definedName>
    <definedName name="а" hidden="1">{#N/A,#N/A,FALSE,"МТВ"}</definedName>
    <definedName name="а1">[142]ЯНВАРЬ!#REF!</definedName>
    <definedName name="А2">#REF!</definedName>
    <definedName name="ааа" localSheetId="1" hidden="1">{#N/A,#N/A,FALSE,"Aging Summary";#N/A,#N/A,FALSE,"Ratio Analysis";#N/A,#N/A,FALSE,"Test 120 Day Accts";#N/A,#N/A,FALSE,"Tickmarks"}</definedName>
    <definedName name="ааа" hidden="1">{#N/A,#N/A,FALSE,"Aging Summary";#N/A,#N/A,FALSE,"Ratio Analysis";#N/A,#N/A,FALSE,"Test 120 Day Accts";#N/A,#N/A,FALSE,"Tickmarks"}</definedName>
    <definedName name="аааа" localSheetId="1" hidden="1">{"'РП (2)'!$A$5:$S$150"}</definedName>
    <definedName name="аааа" hidden="1">{"'РП (2)'!$A$5:$S$150"}</definedName>
    <definedName name="аааа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аааа11111" localSheetId="1" hidden="1">{"'Sheet1'!$A$1:$G$96","'Sheet1'!$A$1:$H$96"}</definedName>
    <definedName name="ааааа11111" hidden="1">{"'Sheet1'!$A$1:$G$96","'Sheet1'!$A$1:$H$96"}</definedName>
    <definedName name="аааааа" localSheetId="1" hidden="1">{"'РП (2)'!$A$5:$S$150"}</definedName>
    <definedName name="аааааа" hidden="1">{"'РП (2)'!$A$5:$S$150"}</definedName>
    <definedName name="ааааааа">[57]!ааааааа</definedName>
    <definedName name="АААААААА">[57]!АААААААА</definedName>
    <definedName name="аааааааааа" hidden="1">'[143]Prelim Cost'!$B$33:$L$33</definedName>
    <definedName name="аааааааааааа" localSheetId="1" hidden="1">{0,0}</definedName>
    <definedName name="аааааааааааа" hidden="1">{0,0}</definedName>
    <definedName name="ааааааааааааа" localSheetId="1" hidden="1">{#VALUE!,#N/A,TRUE,0;#N/A,#N/A,TRUE,0;#N/A,#N/A,TRUE,0}</definedName>
    <definedName name="ааааааааааааа" hidden="1">{#VALUE!,#N/A,TRUE,0;#N/A,#N/A,TRUE,0;#N/A,#N/A,TRUE,0}</definedName>
    <definedName name="аааааааааааааааааааа" localSheetId="1" hidden="1">{0,0}</definedName>
    <definedName name="аааааааааааааааааааа" hidden="1">{0,0}</definedName>
    <definedName name="абакан" localSheetId="1" hidden="1">{"'РП (2)'!$A$5:$S$150"}</definedName>
    <definedName name="абакан" hidden="1">{"'РП (2)'!$A$5:$S$150"}</definedName>
    <definedName name="абдулли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дулли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бзал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бзал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 localSheetId="1" hidden="1">{#N/A,#N/A,TRUE,"План продаж";#N/A,#N/A,TRUE,"Склад гот.прод";#N/A,#N/A,TRUE,"План отгрузки"}</definedName>
    <definedName name="ав" hidden="1">{#N/A,#N/A,TRUE,"План продаж";#N/A,#N/A,TRUE,"Склад гот.прод";#N/A,#N/A,TRUE,"План отгрузки"}</definedName>
    <definedName name="авамк" hidden="1">#REF!</definedName>
    <definedName name="авг.опер.Н" localSheetId="1" hidden="1">{"'Sheet1'!$A$1:$G$96","'Sheet1'!$A$1:$H$96"}</definedName>
    <definedName name="авг.опер.Н" hidden="1">{"'Sheet1'!$A$1:$G$96","'Sheet1'!$A$1:$H$96"}</definedName>
    <definedName name="авпарпар" localSheetId="1" hidden="1">{"'Sheet1'!$A$1:$G$96","'Sheet1'!$A$1:$H$96"}</definedName>
    <definedName name="авпарпар" hidden="1">{"'Sheet1'!$A$1:$G$96","'Sheet1'!$A$1:$H$96"}</definedName>
    <definedName name="авпекго" localSheetId="1" hidden="1">{"'Sheet1'!$A$1:$G$96","'Sheet1'!$A$1:$H$96"}</definedName>
    <definedName name="авпекго" hidden="1">{"'Sheet1'!$A$1:$G$96","'Sheet1'!$A$1:$H$96"}</definedName>
    <definedName name="авс" localSheetId="1" hidden="1">{#N/A,#N/A,FALSE,"Aging Summary";#N/A,#N/A,FALSE,"Ratio Analysis";#N/A,#N/A,FALSE,"Test 120 Day Accts";#N/A,#N/A,FALSE,"Tickmarks"}</definedName>
    <definedName name="авс" hidden="1">{#N/A,#N/A,FALSE,"Aging Summary";#N/A,#N/A,FALSE,"Ratio Analysis";#N/A,#N/A,FALSE,"Test 120 Day Accts";#N/A,#N/A,FALSE,"Tickmarks"}</definedName>
    <definedName name="автоматизац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томатизац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выа" localSheetId="1" hidden="1">{#N/A,#N/A,FALSE,"101"}</definedName>
    <definedName name="авыа" hidden="1">{#N/A,#N/A,FALSE,"101"}</definedName>
    <definedName name="ада" localSheetId="1" hidden="1">{"print95",#N/A,FALSE,"1995E.XLS";"print96",#N/A,FALSE,"1996E.XLS"}</definedName>
    <definedName name="ада" hidden="1">{"print95",#N/A,FALSE,"1995E.XLS";"print96",#N/A,FALSE,"1996E.XLS"}</definedName>
    <definedName name="адре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дре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егкг">[2]FES!#REF!</definedName>
    <definedName name="аж" localSheetId="1" hidden="1">{"'РП (2)'!$A$5:$S$150"}</definedName>
    <definedName name="аж" hidden="1">{"'РП (2)'!$A$5:$S$150"}</definedName>
    <definedName name="аз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з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ипа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ипа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йда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да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йжол">#REF!</definedName>
    <definedName name="АК_МАРТ_04" localSheetId="1" hidden="1">{#N/A,#N/A,FALSE,"Aging Summary";#N/A,#N/A,FALSE,"Ratio Analysis";#N/A,#N/A,FALSE,"Test 120 Day Accts";#N/A,#N/A,FALSE,"Tickmarks"}</definedName>
    <definedName name="АК_МАРТ_04" hidden="1">{#N/A,#N/A,FALSE,"Aging Summary";#N/A,#N/A,FALSE,"Ratio Analysis";#N/A,#N/A,FALSE,"Test 120 Day Accts";#N/A,#N/A,FALSE,"Tickmarks"}</definedName>
    <definedName name="ак4" localSheetId="1" hidden="1">{#N/A,#N/A,TRUE,"План продаж";#N/A,#N/A,TRUE,"Склад гот.прод";#N/A,#N/A,TRUE,"План отгрузки"}</definedName>
    <definedName name="ак4" hidden="1">{#N/A,#N/A,TRUE,"План продаж";#N/A,#N/A,TRUE,"Склад гот.прод";#N/A,#N/A,TRUE,"План отгрузки"}</definedName>
    <definedName name="ак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рароо" localSheetId="1" hidden="1">{"'Sheet1'!$A$1:$G$96","'Sheet1'!$A$1:$H$96"}</definedName>
    <definedName name="акрароо" hidden="1">{"'Sheet1'!$A$1:$G$96","'Sheet1'!$A$1:$H$96"}</definedName>
    <definedName name="аку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ку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л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ормж" localSheetId="1" hidden="1">{"'РП (2)'!$A$5:$S$150"}</definedName>
    <definedName name="алормж" hidden="1">{"'РП (2)'!$A$5:$S$150"}</definedName>
    <definedName name="Аль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ьф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ьф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мит" localSheetId="1" hidden="1">{"'Sheet1'!$A$1:$G$96","'Sheet1'!$A$1:$H$96"}</definedName>
    <definedName name="амит" hidden="1">{"'Sheet1'!$A$1:$G$96","'Sheet1'!$A$1:$H$96"}</definedName>
    <definedName name="а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 localSheetId="1" hidden="1">{"'РП (2)'!$A$5:$S$150"}</definedName>
    <definedName name="ан" hidden="1">{"'РП (2)'!$A$5:$S$150"}</definedName>
    <definedName name="анали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нализ" hidden="1">{"RETRO",#N/A,FALSE,"Ret";"retro",#N/A,FALSE,"Ret_RO";"retp",#N/A,FALSE,"Ret_P";"livro",#N/A,FALSE,"Livr_RO";"livp",#N/A,FALSE,"Livr_P";"puro",#N/A,FALSE,"Pu_RO";"pup",#N/A,FALSE,"Pu_P";"stocro",#N/A,FALSE,"Stock_RO";"stocp",#N/A,FALSE,"Stock_P";"vitro",#N/A,FALSE,"Vitr-RO";"vitp",#N/A,FALSE,"Vitr-P";"destro",#N/A,FALSE,"Dest_RO";"destp",#N/A,FALSE,"Dest_P"}</definedName>
    <definedName name="Анализ2" localSheetId="1" hidden="1">{#N/A,#N/A,TRUE,"План продаж";#N/A,#N/A,TRUE,"Склад гот.прод";#N/A,#N/A,TRUE,"План отгрузки"}</definedName>
    <definedName name="Анализ2" hidden="1">{#N/A,#N/A,TRUE,"План продаж";#N/A,#N/A,TRUE,"Склад гот.прод";#N/A,#N/A,TRUE,"План отгрузки"}</definedName>
    <definedName name="анг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г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др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др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нт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нт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О_АК_03.04Г" localSheetId="1" hidden="1">{#N/A,#N/A,FALSE,"Aging Summary";#N/A,#N/A,FALSE,"Ratio Analysis";#N/A,#N/A,FALSE,"Test 120 Day Accts";#N/A,#N/A,FALSE,"Tickmarks"}</definedName>
    <definedName name="АО_АК_03.04Г" hidden="1">{#N/A,#N/A,FALSE,"Aging Summary";#N/A,#N/A,FALSE,"Ratio Analysis";#N/A,#N/A,FALSE,"Test 120 Day Accts";#N/A,#N/A,FALSE,"Tickmarks"}</definedName>
    <definedName name="АО_АК_1.04.04г" localSheetId="1" hidden="1">{#N/A,#N/A,FALSE,"Aging Summary";#N/A,#N/A,FALSE,"Ratio Analysis";#N/A,#N/A,FALSE,"Test 120 Day Accts";#N/A,#N/A,FALSE,"Tickmarks"}</definedName>
    <definedName name="АО_АК_1.04.04г" hidden="1">{#N/A,#N/A,FALSE,"Aging Summary";#N/A,#N/A,FALSE,"Ratio Analysis";#N/A,#N/A,FALSE,"Test 120 Day Accts";#N/A,#N/A,FALSE,"Tickmarks"}</definedName>
    <definedName name="АО_АК_МАРТ" localSheetId="1" hidden="1">{#N/A,#N/A,FALSE,"Aging Summary";#N/A,#N/A,FALSE,"Ratio Analysis";#N/A,#N/A,FALSE,"Test 120 Day Accts";#N/A,#N/A,FALSE,"Tickmarks"}</definedName>
    <definedName name="АО_АК_МАРТ" hidden="1">{#N/A,#N/A,FALSE,"Aging Summary";#N/A,#N/A,FALSE,"Ratio Analysis";#N/A,#N/A,FALSE,"Test 120 Day Accts";#N/A,#N/A,FALSE,"Tickmarks"}</definedName>
    <definedName name="аоап" hidden="1">#REF!</definedName>
    <definedName name="ап" localSheetId="1" hidden="1">{"RETRO",#N/A,FALSE,"Ret";"retro",#N/A,FALSE,"Ret_RO";"retp",#N/A,FALSE,"Ret_P";"livro",#N/A,FALSE,"Livr_RO";"livp",#N/A,FALSE,"Livr_P";"puro",#N/A,FALSE,"Pu_RO";"pup",#N/A,FALSE,"Pu_P";"stocro",#N/A,FALSE,"Stock_RO";"stocp",#N/A,FALSE,"Stock_P";"vitro",#N/A,FALSE,"Vitr-RO";"vitp",#N/A,FALSE,"Vitr-P";"destro",#N/A,FALSE,"Dest_RO";"destp",#N/A,FALSE,"Dest_P"}</definedName>
    <definedName name="ап" hidden="1">{"RETRO",#N/A,FALSE,"Ret";"retro",#N/A,FALSE,"Ret_RO";"retp",#N/A,FALSE,"Ret_P";"livro",#N/A,FALSE,"Livr_RO";"livp",#N/A,FALSE,"Livr_P";"puro",#N/A,FALSE,"Pu_RO";"pup",#N/A,FALSE,"Pu_P";"stocro",#N/A,FALSE,"Stock_RO";"stocp",#N/A,FALSE,"Stock_P";"vitro",#N/A,FALSE,"Vitr-RO";"vitp",#N/A,FALSE,"Vitr-P";"destro",#N/A,FALSE,"Dest_RO";"destp",#N/A,FALSE,"Dest_P"}</definedName>
    <definedName name="апарпогрлролбодболюолюлбсрвкекн" localSheetId="1" hidden="1">{"'Sheet1'!$A$1:$G$96","'Sheet1'!$A$1:$H$96"}</definedName>
    <definedName name="апарпогрлролбодболюолюлбсрвкекн" hidden="1">{"'Sheet1'!$A$1:$G$96","'Sheet1'!$A$1:$H$96"}</definedName>
    <definedName name="апвп">[144]Форма2!$C$19:$C$24,[144]Форма2!$E$19:$F$24,[144]Форма2!$D$26:$F$31,[144]Форма2!$C$33:$C$38,[144]Форма2!$E$33:$F$38,[144]Форма2!$D$40:$F$43,[144]Форма2!$C$45:$C$48,[144]Форма2!$E$45:$F$48,[144]Форма2!$C$19</definedName>
    <definedName name="апер" localSheetId="1" hidden="1">{"'Sheet1'!$A$1:$G$96","'Sheet1'!$A$1:$H$96"}</definedName>
    <definedName name="апер" hidden="1">{"'Sheet1'!$A$1:$G$96","'Sheet1'!$A$1:$H$96"}</definedName>
    <definedName name="апк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пкп" localSheetId="1" hidden="1">{"'РП (2)'!$A$5:$S$150"}</definedName>
    <definedName name="апкп" hidden="1">{"'РП (2)'!$A$5:$S$150"}</definedName>
    <definedName name="апоа" localSheetId="1" hidden="1">{"'Sheet1'!$A$1:$G$96","'Sheet1'!$A$1:$H$96"}</definedName>
    <definedName name="апоа" hidden="1">{"'Sheet1'!$A$1:$G$96","'Sheet1'!$A$1:$H$96"}</definedName>
    <definedName name="апр" localSheetId="1" hidden="1">{#N/A,#N/A,TRUE,"Лист2"}</definedName>
    <definedName name="апр" hidden="1">{#N/A,#N/A,TRUE,"Лист2"}</definedName>
    <definedName name="аправ" localSheetId="1" hidden="1">{"'Sheet1'!$A$1:$G$96","'Sheet1'!$A$1:$H$96"}</definedName>
    <definedName name="аправ" hidden="1">{"'Sheet1'!$A$1:$G$96","'Sheet1'!$A$1:$H$96"}</definedName>
    <definedName name="апрпоонгеш" localSheetId="1" hidden="1">{"'Sheet1'!$A$1:$G$96","'Sheet1'!$A$1:$H$96"}</definedName>
    <definedName name="апрпоонгеш" hidden="1">{"'Sheet1'!$A$1:$G$96","'Sheet1'!$A$1:$H$96"}</definedName>
    <definedName name="араб"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б"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араго" localSheetId="1" hidden="1">{"'Sheet1'!$A$1:$G$96","'Sheet1'!$A$1:$H$96"}</definedName>
    <definedName name="араго" hidden="1">{"'Sheet1'!$A$1:$G$96","'Sheet1'!$A$1:$H$96"}</definedName>
    <definedName name="ар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данки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истон"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истон"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арложлд" localSheetId="1" hidden="1">{"'РП (2)'!$A$5:$S$150"}</definedName>
    <definedName name="арложлд" hidden="1">{"'РП (2)'!$A$5:$S$150"}</definedName>
    <definedName name="арппр" localSheetId="1" hidden="1">{"'Sheet1'!$A$1:$G$96","'Sheet1'!$A$1:$H$96"}</definedName>
    <definedName name="арппр" hidden="1">{"'Sheet1'!$A$1:$G$96","'Sheet1'!$A$1:$H$96"}</definedName>
    <definedName name="арт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т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рыщдр" localSheetId="1" hidden="1">{"'РП (2)'!$A$5:$S$150"}</definedName>
    <definedName name="арыщдр" hidden="1">{"'РП (2)'!$A$5:$S$150"}</definedName>
    <definedName name="аста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а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ст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ст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атрибу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трибу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укпа" hidden="1">#REF!</definedName>
    <definedName name="афри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афри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 localSheetId="1" hidden="1">{"'РП (2)'!$A$5:$S$150"}</definedName>
    <definedName name="Б" hidden="1">{"'РП (2)'!$A$5:$S$150"}</definedName>
    <definedName name="_xlnm.Database">#REF!</definedName>
    <definedName name="балбесы" localSheetId="1" hidden="1">{"'РП (2)'!$A$5:$S$150"}</definedName>
    <definedName name="балбесы" hidden="1">{"'РП (2)'!$A$5:$S$150"}</definedName>
    <definedName name="балда" localSheetId="1" hidden="1">{"'РП (2)'!$A$5:$S$150"}</definedName>
    <definedName name="балда" hidden="1">{"'РП (2)'!$A$5:$S$150"}</definedName>
    <definedName name="бале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ле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аобес" localSheetId="1" hidden="1">{"'РП (2)'!$A$5:$S$150"}</definedName>
    <definedName name="баобес" hidden="1">{"'РП (2)'!$A$5:$S$150"}</definedName>
    <definedName name="барб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арб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бб" localSheetId="1" hidden="1">{"'РП (2)'!$A$5:$S$150"}</definedName>
    <definedName name="ббб" hidden="1">{"'РП (2)'!$A$5:$S$150"}</definedName>
    <definedName name="бдр" localSheetId="1" hidden="1">{"'РП (2)'!$A$5:$S$150"}</definedName>
    <definedName name="бдр" hidden="1">{"'РП (2)'!$A$5:$S$150"}</definedName>
    <definedName name="Бери">[145]Форма2!$D$129:$F$132,[145]Форма2!$D$134:$F$135,[145]Форма2!$D$137:$F$140,[145]Форма2!$D$142:$F$144,[145]Форма2!$D$146:$F$150,[145]Форма2!$D$152:$F$154,[145]Форма2!$D$156:$F$162,[145]Форма2!$D$129</definedName>
    <definedName name="Берик">[145]Форма2!$C$70:$C$72,[145]Форма2!$D$73:$F$73,[145]Форма2!$E$70:$F$72,[145]Форма2!$C$75:$C$77,[145]Форма2!$E$75:$F$77,[145]Форма2!$C$79:$C$82,[145]Форма2!$E$79:$F$82,[145]Форма2!$C$84:$C$86,[145]Форма2!$E$84:$F$86,[145]Форма2!$C$88:$C$89,[145]Форма2!$E$88:$F$89,[145]Форма2!$C$70</definedName>
    <definedName name="бипр" localSheetId="1" hidden="1">{"'РП (2)'!$A$5:$S$150"}</definedName>
    <definedName name="бипр" hidden="1">{"'РП (2)'!$A$5:$S$150"}</definedName>
    <definedName name="биржа">[146]База!$A:$T</definedName>
    <definedName name="биржа1">[146]База!$B:$T</definedName>
    <definedName name="БЛРаздел1">[147]Форма2!$C$19:$C$24,[147]Форма2!$E$19:$F$24,[147]Форма2!$D$26:$F$31,[147]Форма2!$C$33:$C$38,[147]Форма2!$E$33:$F$38,[147]Форма2!$D$40:$F$43,[147]Форма2!$C$45:$C$48,[147]Форма2!$E$45:$F$48,[147]Форма2!$C$19</definedName>
    <definedName name="БЛРаздел2">[147]Форма2!$C$51:$C$58,[147]Форма2!$E$51:$F$58,[147]Форма2!$C$60:$C$63,[147]Форма2!$E$60:$F$63,[147]Форма2!$C$65:$C$67,[147]Форма2!$E$65:$F$67,[147]Форма2!$C$51</definedName>
    <definedName name="БЛРаздел3">[147]Форма2!$C$70:$C$72,[147]Форма2!$D$73:$F$73,[147]Форма2!$E$70:$F$72,[147]Форма2!$C$75:$C$77,[147]Форма2!$E$75:$F$77,[147]Форма2!$C$79:$C$82,[147]Форма2!$E$79:$F$82,[147]Форма2!$C$84:$C$86,[147]Форма2!$E$84:$F$86,[147]Форма2!$C$88:$C$89,[147]Форма2!$E$88:$F$89,[147]Форма2!$C$70</definedName>
    <definedName name="БЛРаздел4">[147]Форма2!$E$106:$F$107,[147]Форма2!$C$106:$C$107,[147]Форма2!$E$102:$F$104,[147]Форма2!$C$102:$C$104,[147]Форма2!$C$97:$C$100,[147]Форма2!$E$97:$F$100,[147]Форма2!$E$92:$F$95,[147]Форма2!$C$92:$C$95,[147]Форма2!$C$92</definedName>
    <definedName name="БЛРаздел5">[147]Форма2!$C$113:$C$114,[147]Форма2!$D$110:$F$112,[147]Форма2!$E$113:$F$114,[147]Форма2!$D$115:$F$115,[147]Форма2!$D$117:$F$119,[147]Форма2!$D$121:$F$122,[147]Форма2!$D$124:$F$126,[147]Форма2!$D$110</definedName>
    <definedName name="БЛРаздел6">[147]Форма2!$D$129:$F$132,[147]Форма2!$D$134:$F$135,[147]Форма2!$D$137:$F$140,[147]Форма2!$D$142:$F$144,[147]Форма2!$D$146:$F$150,[147]Форма2!$D$152:$F$154,[147]Форма2!$D$156:$F$162,[147]Форма2!$D$129</definedName>
    <definedName name="БЛРаздел7">[147]Форма2!$D$179:$F$185,[147]Форма2!$D$175:$F$177,[147]Форма2!$D$165:$F$173,[147]Форма2!$D$165</definedName>
    <definedName name="БЛРаздел8">[147]Форма2!$E$200:$F$207,[147]Форма2!$C$200:$C$207,[147]Форма2!$E$189:$F$198,[147]Форма2!$C$189:$C$198,[147]Форма2!$E$188:$F$188,[147]Форма2!$C$188</definedName>
    <definedName name="БЛРаздел9">[147]Форма2!$E$234:$F$237,[147]Форма2!$C$234:$C$237,[147]Форма2!$E$224:$F$232,[147]Форма2!$C$224:$C$232,[147]Форма2!$E$223:$F$223,[147]Форма2!$C$223,[147]Форма2!$E$217:$F$221,[147]Форма2!$C$217:$C$221,[147]Форма2!$E$210:$F$215,[147]Форма2!$C$210:$C$215,[147]Форма2!$C$210</definedName>
    <definedName name="блро" localSheetId="1" hidden="1">{"'Sheet1'!$A$1:$G$96","'Sheet1'!$A$1:$H$96"}</definedName>
    <definedName name="блро" hidden="1">{"'Sheet1'!$A$1:$G$96","'Sheet1'!$A$1:$H$96"}</definedName>
    <definedName name="блюд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юд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ля" localSheetId="1" hidden="1">{"'РП (2)'!$A$5:$S$150"}</definedName>
    <definedName name="бля" hidden="1">{"'РП (2)'!$A$5:$S$150"}</definedName>
    <definedName name="бол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л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оцм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оцм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БПДанные">[147]Форма1!$C$22:$D$33,[147]Форма1!$C$36:$D$48,[147]Форма1!$C$22</definedName>
    <definedName name="бр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икеты" localSheetId="1" hidden="1">{"'Sheet1'!$A$1:$G$96","'Sheet1'!$A$1:$H$96"}</definedName>
    <definedName name="брикеты" hidden="1">{"'Sheet1'!$A$1:$G$96","'Sheet1'!$A$1:$H$96"}</definedName>
    <definedName name="Бро" localSheetId="1" hidden="1">{"'РП (2)'!$A$5:$S$150"}</definedName>
    <definedName name="Бро" hidden="1">{"'РП (2)'!$A$5:$S$150"}</definedName>
    <definedName name="брюк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рюк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Т" localSheetId="1" hidden="1">{"'РП (2)'!$A$5:$S$150"}</definedName>
    <definedName name="БТ" hidden="1">{"'РП (2)'!$A$5:$S$150"}</definedName>
    <definedName name="бть" localSheetId="1" hidden="1">{"'Sheet1'!$A$1:$G$96","'Sheet1'!$A$1:$H$96"}</definedName>
    <definedName name="бть" hidden="1">{"'Sheet1'!$A$1:$G$96","'Sheet1'!$A$1:$H$96"}</definedName>
    <definedName name="буке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ке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буржу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жу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р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бухг.фин.показ" localSheetId="1" hidden="1">{"'РП (2)'!$A$5:$S$150"}</definedName>
    <definedName name="бухг.фин.показ" hidden="1">{"'РП (2)'!$A$5:$S$150"}</definedName>
    <definedName name="бю." localSheetId="1" hidden="1">{"'РП (2)'!$A$5:$S$150"}</definedName>
    <definedName name="бю." hidden="1">{"'РП (2)'!$A$5:$S$150"}</definedName>
    <definedName name="бюджет" localSheetId="1" hidden="1">{"'РП (2)'!$A$5:$S$150"}</definedName>
    <definedName name="бюджет" hidden="1">{"'РП (2)'!$A$5:$S$150"}</definedName>
    <definedName name="Бюджет__по__подразд__2003__года_Лист1_Таблица">[148]ОТиТБ!#REF!</definedName>
    <definedName name="бюджет2" localSheetId="1" hidden="1">{"'РП (2)'!$A$5:$S$150"}</definedName>
    <definedName name="бюджет2" hidden="1">{"'РП (2)'!$A$5:$S$150"}</definedName>
    <definedName name="бюджетик" localSheetId="1" hidden="1">{"'РП (2)'!$A$5:$S$150"}</definedName>
    <definedName name="бюджетик" hidden="1">{"'РП (2)'!$A$5:$S$150"}</definedName>
    <definedName name="бюст" localSheetId="1" hidden="1">{"'РП (2)'!$A$5:$S$150"}</definedName>
    <definedName name="бюст" hidden="1">{"'РП (2)'!$A$5:$S$150"}</definedName>
    <definedName name="в"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10" localSheetId="1" hidden="1">{"print95",#N/A,FALSE,"1995E.XLS";"print96",#N/A,FALSE,"1996E.XLS"}</definedName>
    <definedName name="В10" hidden="1">{"print95",#N/A,FALSE,"1995E.XLS";"print96",#N/A,FALSE,"1996E.XLS"}</definedName>
    <definedName name="в2" localSheetId="1" hidden="1">{"'Sheet1'!$A$1:$G$96","'Sheet1'!$A$1:$H$96"}</definedName>
    <definedName name="в2" hidden="1">{"'Sheet1'!$A$1:$G$96","'Sheet1'!$A$1:$H$96"}</definedName>
    <definedName name="в23ё">[57]!в23ё</definedName>
    <definedName name="в256">#REF!</definedName>
    <definedName name="В32">#REF!</definedName>
    <definedName name="ва" localSheetId="1" hidden="1">{"'Sheet1'!$A$1:$G$96","'Sheet1'!$A$1:$H$96"}</definedName>
    <definedName name="ва" hidden="1">{"'Sheet1'!$A$1:$G$96","'Sheet1'!$A$1:$H$96"}</definedName>
    <definedName name="вад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дло" localSheetId="1" hidden="1">{"'РП (2)'!$A$5:$S$150"}</definedName>
    <definedName name="вадло" hidden="1">{"'РП (2)'!$A$5:$S$150"}</definedName>
    <definedName name="вае" localSheetId="1" hidden="1">{"'Sheet1'!$A$1:$G$96","'Sheet1'!$A$1:$H$96"}</definedName>
    <definedName name="вае" hidden="1">{"'Sheet1'!$A$1:$G$96","'Sheet1'!$A$1:$H$96"}</definedName>
    <definedName name="ваен" localSheetId="1" hidden="1">{"'РП (2)'!$A$5:$S$150"}</definedName>
    <definedName name="ваен" hidden="1">{"'РП (2)'!$A$5:$S$150"}</definedName>
    <definedName name="вал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аля" localSheetId="1" hidden="1">{"'РП (2)'!$A$5:$S$150"}</definedName>
    <definedName name="Валя" hidden="1">{"'РП (2)'!$A$5:$S$150"}</definedName>
    <definedName name="ВАОЛПМАУГШ" localSheetId="1" hidden="1">{#N/A,#N/A,TRUE,"План продаж";#N/A,#N/A,TRUE,"Склад гот.прод";#N/A,#N/A,TRUE,"План отгрузки"}</definedName>
    <definedName name="ВАОЛПМАУГШ" hidden="1">{#N/A,#N/A,TRUE,"План продаж";#N/A,#N/A,TRUE,"Склад гот.прод";#N/A,#N/A,TRUE,"План отгрузки"}</definedName>
    <definedName name="ва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3" localSheetId="1" hidden="1">{"'Sheet1'!$A$1:$G$96","'Sheet1'!$A$1:$H$96"}</definedName>
    <definedName name="вап3" hidden="1">{"'Sheet1'!$A$1:$G$96","'Sheet1'!$A$1:$H$96"}</definedName>
    <definedName name="вапва" localSheetId="1" hidden="1">{#N/A,#N/A,TRUE,"Лист2"}</definedName>
    <definedName name="вапва" hidden="1">{#N/A,#N/A,TRUE,"Лист2"}</definedName>
    <definedName name="вапвап" localSheetId="1" hidden="1">{#N/A,#N/A,TRUE,"Лист2"}</definedName>
    <definedName name="вапвап" hidden="1">{#N/A,#N/A,TRUE,"Лист2"}</definedName>
    <definedName name="вап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плор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лор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апр" localSheetId="1" hidden="1">{"'РП (2)'!$A$5:$S$150"}</definedName>
    <definedName name="вапр" hidden="1">{"'РП (2)'!$A$5:$S$150"}</definedName>
    <definedName name="вар" hidden="1">#REF!</definedName>
    <definedName name="вар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ень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иант"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Вариант3" localSheetId="1" hidden="1">{"'РП (2)'!$A$5:$S$150"}</definedName>
    <definedName name="Вариант3" hidden="1">{"'РП (2)'!$A$5:$S$150"}</definedName>
    <definedName name="варолр" localSheetId="1" hidden="1">{#N/A,#N/A,FALSE,"Лист15"}</definedName>
    <definedName name="варолр" hidden="1">{#N/A,#N/A,FALSE,"Лист15"}</definedName>
    <definedName name="варя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ря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с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ф" localSheetId="1" hidden="1">{"'РП (2)'!$A$5:$S$150"}</definedName>
    <definedName name="ваф" hidden="1">{"'РП (2)'!$A$5:$S$150"}</definedName>
    <definedName name="ваыв" localSheetId="1" hidden="1">{#N/A,#N/A,FALSE,"Сентябрь";#N/A,#N/A,FALSE,"Пояснительная сентябре 99"}</definedName>
    <definedName name="ваыв" hidden="1">{#N/A,#N/A,FALSE,"Сентябрь";#N/A,#N/A,FALSE,"Пояснительная сентябре 99"}</definedName>
    <definedName name="ваыва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ва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аыкпав" localSheetId="1" hidden="1">{#N/A,#N/A,TRUE,"Лист2"}</definedName>
    <definedName name="ваыкпав" hidden="1">{#N/A,#N/A,TRUE,"Лист2"}</definedName>
    <definedName name="вб">#REF!</definedName>
    <definedName name="вв">[57]!вв</definedName>
    <definedName name="ввв" localSheetId="1" hidden="1">{#N/A,#N/A,TRUE,"План продаж";#N/A,#N/A,TRUE,"Склад гот.прод";#N/A,#N/A,TRUE,"План отгрузки"}</definedName>
    <definedName name="ввв" hidden="1">{#N/A,#N/A,TRUE,"План продаж";#N/A,#N/A,TRUE,"Склад гот.прод";#N/A,#N/A,TRUE,"План отгрузки"}</definedName>
    <definedName name="вввв" localSheetId="1" hidden="1">{"'Sheet1'!$A$1:$G$96","'Sheet1'!$A$1:$H$96"}</definedName>
    <definedName name="вввв" hidden="1">{"'Sheet1'!$A$1:$G$96","'Sheet1'!$A$1:$H$96"}</definedName>
    <definedName name="вввввввв" localSheetId="1"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 hidden="1">{"toc",#N/A,FALSE,"TOC";"summ",#N/A,FALSE,"summ";"histbs1",#N/A,FALSE,"histBS";"histbs2",#N/A,FALSE,"histBS";"histis",#N/A,FALSE,"histIS";"ratios",#N/A,FALSE,"ratios";"foris",#N/A,FALSE,"forIS";"forbs1",#N/A,FALSE,"forBS";"forbs2",#N/A,FALSE,"forBS";"cf",#N/A,FALSE,"CF";"wc",#N/A,FALSE,"wc";"own.str",#N/A,FALSE,"own.str";"fcf",#N/A,FALSE,"FCF";"wacc",#N/A,FALSE,"wacc";"r(f)",#N/A,FALSE,"r(f)";"glc",#N/A,FALSE,"GLC";"glcbs",#N/A,FALSE,"glcBS";"glccsbs",#N/A,FALSE,"glcCSBS";"glcis",#N/A,FALSE,"glcIS";"glccsis",#N/A,FALSE,"glcCSIS";"glcrat1",#N/A,FALSE,"glcrat1";"glcrat2",#N/A,FALSE,"glcrat2";"norm",#N/A,FALSE,"norm";"control",#N/A,FALSE,"control"}</definedName>
    <definedName name="ввввввввв" localSheetId="1" hidden="1">{"'РП (2)'!$A$5:$S$150"}</definedName>
    <definedName name="ввввввввв" hidden="1">{"'РП (2)'!$A$5:$S$150"}</definedName>
    <definedName name="ввввввввввв">#REF!</definedName>
    <definedName name="Век" localSheetId="1" hidden="1">{#N/A,#N/A,TRUE,"План продаж";#N/A,#N/A,TRUE,"Склад гот.прод";#N/A,#N/A,TRUE,"План отгрузки"}</definedName>
    <definedName name="Век" hidden="1">{#N/A,#N/A,TRUE,"План продаж";#N/A,#N/A,TRUE,"Склад гот.прод";#N/A,#N/A,TRUE,"План отгрузки"}</definedName>
    <definedName name="векленко" localSheetId="1" hidden="1">{#N/A,#N/A,TRUE,"План продаж";#N/A,#N/A,TRUE,"Склад гот.прод";#N/A,#N/A,TRUE,"План отгрузки"}</definedName>
    <definedName name="векленко" hidden="1">{#N/A,#N/A,TRUE,"План продаж";#N/A,#N/A,TRUE,"Склад гот.прод";#N/A,#N/A,TRUE,"План отгрузки"}</definedName>
    <definedName name="вен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неци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неци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блю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блю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рев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ев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версия"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рсия"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ветр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етр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звешивание" localSheetId="1" hidden="1">{"RETRO",#N/A,FALSE,"Ret";"retro",#N/A,FALSE,"Ret_RO";"retp",#N/A,FALSE,"Ret_P";"livro",#N/A,FALSE,"Livr_RO";"livp",#N/A,FALSE,"Livr_P";"puro",#N/A,FALSE,"Pu_RO";"pup",#N/A,FALSE,"Pu_P";"stocro",#N/A,FALSE,"Stock_RO";"stocp",#N/A,FALSE,"Stock_P";"vitro",#N/A,FALSE,"Vitr-RO";"vitp",#N/A,FALSE,"Vitr-P";"destro",#N/A,FALSE,"Dest_RO";"destp",#N/A,FALSE,"Dest_P"}</definedName>
    <definedName name="Взвешивание" hidden="1">{"RETRO",#N/A,FALSE,"Ret";"retro",#N/A,FALSE,"Ret_RO";"retp",#N/A,FALSE,"Ret_P";"livro",#N/A,FALSE,"Livr_RO";"livp",#N/A,FALSE,"Livr_P";"puro",#N/A,FALSE,"Pu_RO";"pup",#N/A,FALSE,"Pu_P";"stocro",#N/A,FALSE,"Stock_RO";"stocp",#N/A,FALSE,"Stock_P";"vitro",#N/A,FALSE,"Vitr-RO";"vitp",#N/A,FALSE,"Vitr-P";"destro",#N/A,FALSE,"Dest_RO";"destp",#N/A,FALSE,"Dest_P"}</definedName>
    <definedName name="ви" localSheetId="1" hidden="1">{"'Sheet1'!$A$1:$G$96","'Sheet1'!$A$1:$H$96"}</definedName>
    <definedName name="ви" hidden="1">{"'Sheet1'!$A$1:$G$96","'Sheet1'!$A$1:$H$96"}</definedName>
    <definedName name="вла" localSheetId="1" hidden="1">{#N/A,#N/A,FALSE,"Aging Summary";#N/A,#N/A,FALSE,"Ratio Analysis";#N/A,#N/A,FALSE,"Test 120 Day Accts";#N/A,#N/A,FALSE,"Tickmarks"}</definedName>
    <definedName name="вла" hidden="1">{#N/A,#N/A,FALSE,"Aging Summary";#N/A,#N/A,FALSE,"Ratio Analysis";#N/A,#N/A,FALSE,"Test 120 Day Accts";#N/A,#N/A,FALSE,"Tickmarks"}</definedName>
    <definedName name="вм" hidden="1">#REF!</definedName>
    <definedName name="внер.1"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нер.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ол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лчара" localSheetId="1" hidden="1">{"'РП (2)'!$A$5:$S$150"}</definedName>
    <definedName name="волчара" hidden="1">{"'РП (2)'!$A$5:$S$150"}</definedName>
    <definedName name="вопр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пр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ворвол" hidden="1">#REF!</definedName>
    <definedName name="вп" localSheetId="1" hidden="1">{"'Sheet1'!$A$1:$G$96","'Sheet1'!$A$1:$H$96"}</definedName>
    <definedName name="вп" hidden="1">{"'Sheet1'!$A$1:$G$96","'Sheet1'!$A$1:$H$96"}</definedName>
    <definedName name="впвене" localSheetId="1" hidden="1">{"'Sheet1'!$A$1:$G$96","'Sheet1'!$A$1:$H$96"}</definedName>
    <definedName name="впвене" hidden="1">{"'Sheet1'!$A$1:$G$96","'Sheet1'!$A$1:$H$96"}</definedName>
    <definedName name="впр" localSheetId="1" hidden="1">{#N/A,#N/A,TRUE,"Лист2"}</definedName>
    <definedName name="впр" hidden="1">{#N/A,#N/A,TRUE,"Лист2"}</definedName>
    <definedName name="впрапр" localSheetId="1" hidden="1">{"'Sheet1'!$A$1:$G$96","'Sheet1'!$A$1:$H$96"}</definedName>
    <definedName name="впрапр" hidden="1">{"'Sheet1'!$A$1:$G$96","'Sheet1'!$A$1:$H$96"}</definedName>
    <definedName name="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ВРД" hidden="1">{"RETRO",#N/A,FALSE,"Ret";"retro",#N/A,FALSE,"Ret_RO";"retp",#N/A,FALSE,"Ret_P";"livro",#N/A,FALSE,"Livr_RO";"livp",#N/A,FALSE,"Livr_P";"puro",#N/A,FALSE,"Pu_RO";"pup",#N/A,FALSE,"Pu_P";"stocro",#N/A,FALSE,"Stock_RO";"stocp",#N/A,FALSE,"Stock_P";"vitro",#N/A,FALSE,"Vitr-RO";"vitp",#N/A,FALSE,"Vitr-P";"destro",#N/A,FALSE,"Dest_RO";"destp",#N/A,FALSE,"Dest_P"}</definedName>
    <definedName name="врем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рем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с" localSheetId="1" hidden="1">{#N/A,#N/A,FALSE,"Aging Summary";#N/A,#N/A,FALSE,"Ratio Analysis";#N/A,#N/A,FALSE,"Test 120 Day Accts";#N/A,#N/A,FALSE,"Tickmarks"}</definedName>
    <definedName name="вс" hidden="1">{#N/A,#N/A,FALSE,"Aging Summary";#N/A,#N/A,FALSE,"Ratio Analysis";#N/A,#N/A,FALSE,"Test 120 Day Accts";#N/A,#N/A,FALSE,"Tickmarks"}</definedName>
    <definedName name="все" localSheetId="1" hidden="1">{"'РП (2)'!$A$5:$S$150"}</definedName>
    <definedName name="все" hidden="1">{"'РП (2)'!$A$5:$S$150"}</definedName>
    <definedName name="вспом" hidden="1">#REF!</definedName>
    <definedName name="второй">#REF!</definedName>
    <definedName name="ву" localSheetId="1" hidden="1">{#N/A,#N/A,TRUE,"Лист2"}</definedName>
    <definedName name="ву" hidden="1">{#N/A,#N/A,TRUE,"Лист2"}</definedName>
    <definedName name="вулк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лк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уув" localSheetId="1" hidden="1">{#N/A,#N/A,TRUE,"Лист1";#N/A,#N/A,TRUE,"Лист2";#N/A,#N/A,TRUE,"Лист3"}</definedName>
    <definedName name="вуув" hidden="1">{#N/A,#N/A,TRUE,"Лист1";#N/A,#N/A,TRUE,"Лист2";#N/A,#N/A,TRUE,"Лист3"}</definedName>
    <definedName name="ВЧАПЫЯВАПЫВПЫВПЯВП">[57]!ВЧАПЫЯВАПЫВПЫВПЯВП</definedName>
    <definedName name="вы" localSheetId="1" hidden="1">{0,0}</definedName>
    <definedName name="вы" hidden="1">{0,0}</definedName>
    <definedName name="выа" localSheetId="1" hidden="1">{#N/A,#N/A,FALSE,"Aging Summary";#N/A,#N/A,FALSE,"Ratio Analysis";#N/A,#N/A,FALSE,"Test 120 Day Accts";#N/A,#N/A,FALSE,"Tickmarks"}</definedName>
    <definedName name="выа" hidden="1">{#N/A,#N/A,FALSE,"Aging Summary";#N/A,#N/A,FALSE,"Ratio Analysis";#N/A,#N/A,FALSE,"Test 120 Day Accts";#N/A,#N/A,FALSE,"Tickmarks"}</definedName>
    <definedName name="выд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д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хухо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выыыыыыпф" localSheetId="1" hidden="1">{#N/A,#N/A,FALSE,"Aging Summary";#N/A,#N/A,FALSE,"Ratio Analysis";#N/A,#N/A,FALSE,"Test 120 Day Accts";#N/A,#N/A,FALSE,"Tickmarks"}</definedName>
    <definedName name="выыыыыыпф" hidden="1">{#N/A,#N/A,FALSE,"Aging Summary";#N/A,#N/A,FALSE,"Ratio Analysis";#N/A,#N/A,FALSE,"Test 120 Day Accts";#N/A,#N/A,FALSE,"Tickmarks"}</definedName>
    <definedName name="г" localSheetId="1" hidden="1">{#N/A,#N/A,FALSE,"МТВ"}</definedName>
    <definedName name="г" hidden="1">{#N/A,#N/A,FALSE,"МТВ"}</definedName>
    <definedName name="га" localSheetId="1" hidden="1">{"'РП (2)'!$A$5:$S$150"}</definedName>
    <definedName name="га" hidden="1">{"'РП (2)'!$A$5:$S$150"}</definedName>
    <definedName name="гав" localSheetId="1" hidden="1">{"'РП (2)'!$A$5:$S$150"}</definedName>
    <definedName name="гав" hidden="1">{"'РП (2)'!$A$5:$S$150"}</definedName>
    <definedName name="газ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з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амби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мби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аж"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аж"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ар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ар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г" localSheetId="1" hidden="1">{"'РП (2)'!$A$5:$S$150"}</definedName>
    <definedName name="гг" hidden="1">{"'РП (2)'!$A$5:$S$150"}</definedName>
    <definedName name="ггг"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гг"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д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д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нер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олпар" hidden="1">#REF!</definedName>
    <definedName name="гепард"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пард"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еста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еста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зщхшщхщз" localSheetId="1" hidden="1">{"'Sheet1'!$A$1:$G$96","'Sheet1'!$A$1:$H$96"}</definedName>
    <definedName name="гзщхшщхщз" hidden="1">{"'Sheet1'!$A$1:$G$96","'Sheet1'!$A$1:$H$96"}</definedName>
    <definedName name="гие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е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гильма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ильма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лаз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 localSheetId="1" hidden="1">{"'РП (2)'!$A$5:$S$150"}</definedName>
    <definedName name="го" hidden="1">{"'РП (2)'!$A$5:$S$150"}</definedName>
    <definedName name="год">[149]СПР!$B$10:$B$21</definedName>
    <definedName name="ГОК" localSheetId="1" hidden="1">{"'Sheet1'!$A$1:$G$96","'Sheet1'!$A$1:$H$96"}</definedName>
    <definedName name="ГОК" hidden="1">{"'Sheet1'!$A$1:$G$96","'Sheet1'!$A$1:$H$96"}</definedName>
    <definedName name="голе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ле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о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о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горш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ш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орыныч"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орыныч"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ани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ип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ип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роб"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об"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рприрцфв00ав98" localSheetId="1" hidden="1">{#N/A,#N/A,TRUE,"Лист1";#N/A,#N/A,TRUE,"Лист2";#N/A,#N/A,TRUE,"Лист3"}</definedName>
    <definedName name="грприрцфв00ав98" hidden="1">{#N/A,#N/A,TRUE,"Лист1";#N/A,#N/A,TRUE,"Лист2";#N/A,#N/A,TRUE,"Лист3"}</definedName>
    <definedName name="Группа">[150]группа!$A$1:$B$267</definedName>
    <definedName name="грфинцкавг98Х" localSheetId="1" hidden="1">{#N/A,#N/A,TRUE,"Лист1";#N/A,#N/A,TRUE,"Лист2";#N/A,#N/A,TRUE,"Лист3"}</definedName>
    <definedName name="грфинцкавг98Х" hidden="1">{#N/A,#N/A,TRUE,"Лист1";#N/A,#N/A,TRUE,"Лист2";#N/A,#N/A,TRUE,"Лист3"}</definedName>
    <definedName name="г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льна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льна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ус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ус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гшг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гшг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д1">#REF!</definedName>
    <definedName name="д2">#REF!</definedName>
    <definedName name="д3">#REF!</definedName>
    <definedName name="д4">#REF!</definedName>
    <definedName name="да" localSheetId="1" hidden="1">{#N/A,#N/A,TRUE,"Лист2"}</definedName>
    <definedName name="да" hidden="1">{#N/A,#N/A,TRUE,"Лист2"}</definedName>
    <definedName name="д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иж.фонд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втро" localSheetId="1" hidden="1">{#N/A,#N/A,TRUE,"План продаж";#N/A,#N/A,TRUE,"Склад гот.прод";#N/A,#N/A,TRUE,"План отгрузки"}</definedName>
    <definedName name="двтро" hidden="1">{#N/A,#N/A,TRUE,"План продаж";#N/A,#N/A,TRUE,"Склад гот.прод";#N/A,#N/A,TRUE,"План отгрузки"}</definedName>
    <definedName name="ддд" localSheetId="1" hidden="1">{"'РП (2)'!$A$5:$S$150"}</definedName>
    <definedName name="ддд" hidden="1">{"'РП (2)'!$A$5:$S$150"}</definedName>
    <definedName name="дддд" localSheetId="1" hidden="1">{"'РП (2)'!$A$5:$S$150"}</definedName>
    <definedName name="дддд" hidden="1">{"'РП (2)'!$A$5:$S$150"}</definedName>
    <definedName name="ддддд" localSheetId="1" hidden="1">{"'РП (2)'!$A$5:$S$150"}</definedName>
    <definedName name="ддддд" hidden="1">{"'РП (2)'!$A$5:$S$150"}</definedName>
    <definedName name="дебит">'[151]из сем'!$A$2:$B$362</definedName>
    <definedName name="дельф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льф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еревн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ревн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с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етсад" localSheetId="1" hidden="1">{#N/A,#N/A,FALSE,"Лист15"}</definedName>
    <definedName name="детсад" hidden="1">{#N/A,#N/A,FALSE,"Лист15"}</definedName>
    <definedName name="джад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ад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же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ерр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жплрджрлдпаорлдпа" localSheetId="1" hidden="1">{#N/A,#N/A,TRUE,"Лист2"}</definedName>
    <definedName name="джплрджрлдпаорлдпа" hidden="1">{#N/A,#N/A,TRUE,"Лист2"}</definedName>
    <definedName name="джррапр" localSheetId="1" hidden="1">{"'Sheet1'!$A$1:$G$96","'Sheet1'!$A$1:$H$96"}</definedName>
    <definedName name="джррапр" hidden="1">{"'Sheet1'!$A$1:$G$96","'Sheet1'!$A$1:$H$96"}</definedName>
    <definedName name="ди" localSheetId="1" hidden="1">{"'РП (2)'!$A$5:$S$150"}</definedName>
    <definedName name="ди" hidden="1">{"'РП (2)'!$A$5:$S$150"}</definedName>
    <definedName name="дикань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кань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инели" localSheetId="1" hidden="1">{"'РП (2)'!$A$5:$S$150"}</definedName>
    <definedName name="динели" hidden="1">{"'РП (2)'!$A$5:$S$150"}</definedName>
    <definedName name="дис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искложка" hidden="1">2</definedName>
    <definedName name="ДК" localSheetId="1" hidden="1">{"'Sheet1'!$A$1:$G$96","'Sheet1'!$A$1:$H$96"}</definedName>
    <definedName name="ДК" hidden="1">{"'Sheet1'!$A$1:$G$96","'Sheet1'!$A$1:$H$96"}</definedName>
    <definedName name="длл" localSheetId="1" hidden="1">{#N/A,#N/A,FALSE,"REC";#N/A,#N/A,FALSE,"ASSETS";#N/A,#N/A,FALSE,"LIABILITIES";#N/A,#N/A,FALSE,"P&amp;L";#N/A,#N/A,FALSE,"FUNDS";#N/A,#N/A,FALSE,"CASH";#N/A,#N/A,FALSE,"1,2";#N/A,#N/A,FALSE,"3";#N/A,#N/A,FALSE,"4";#N/A,#N/A,FALSE,"5,6,7";#N/A,#N/A,FALSE,"8,9"}</definedName>
    <definedName name="длл" hidden="1">{#N/A,#N/A,FALSE,"REC";#N/A,#N/A,FALSE,"ASSETS";#N/A,#N/A,FALSE,"LIABILITIES";#N/A,#N/A,FALSE,"P&amp;L";#N/A,#N/A,FALSE,"FUNDS";#N/A,#N/A,FALSE,"CASH";#N/A,#N/A,FALSE,"1,2";#N/A,#N/A,FALSE,"3";#N/A,#N/A,FALSE,"4";#N/A,#N/A,FALSE,"5,6,7";#N/A,#N/A,FALSE,"8,9"}</definedName>
    <definedName name="дло" localSheetId="1" hidden="1">{"'РП (2)'!$A$5:$S$150"}</definedName>
    <definedName name="дло" hidden="1">{"'РП (2)'!$A$5:$S$150"}</definedName>
    <definedName name="длошсмидш" localSheetId="1" hidden="1">{"'РП (2)'!$A$5:$S$150"}</definedName>
    <definedName name="длошсмидш" hidden="1">{"'РП (2)'!$A$5:$S$150"}</definedName>
    <definedName name="длтроы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троы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лэз" localSheetId="1" hidden="1">{"'РП (2)'!$A$5:$S$150"}</definedName>
    <definedName name="длэз" hidden="1">{"'РП (2)'!$A$5:$S$150"}</definedName>
    <definedName name="дмтс">'[55]yO302.1'!#REF!</definedName>
    <definedName name="д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б.кв." hidden="1">#N/A</definedName>
    <definedName name="добыча"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быча"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оз5">#REF!</definedName>
    <definedName name="доз6">#REF!</definedName>
    <definedName name="дозо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зо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окумент10" localSheetId="1" hidden="1">{"'Sheet1'!$A$1:$G$96","'Sheet1'!$A$1:$H$96"}</definedName>
    <definedName name="документ10" hidden="1">{"'Sheet1'!$A$1:$G$96","'Sheet1'!$A$1:$H$96"}</definedName>
    <definedName name="д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он" localSheetId="1" hidden="1">{"'РП (2)'!$A$5:$S$150"}</definedName>
    <definedName name="дон" hidden="1">{"'РП (2)'!$A$5:$S$150"}</definedName>
    <definedName name="Дострел">[57]!Дострел</definedName>
    <definedName name="дох" localSheetId="1" hidden="1">{#N/A,#N/A,FALSE,"Лист15"}</definedName>
    <definedName name="дох" hidden="1">{#N/A,#N/A,FALSE,"Лист15"}</definedName>
    <definedName name="доходы" localSheetId="1" hidden="1">{#N/A,#N/A,FALSE,"Лист15"}</definedName>
    <definedName name="доходы" hidden="1">{#N/A,#N/A,FALSE,"Лист15"}</definedName>
    <definedName name="др.затр.Жир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затр.Жир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а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ж" localSheetId="1" hidden="1">{"'РП (2)'!$A$5:$S$150"}</definedName>
    <definedName name="дрлж" hidden="1">{"'РП (2)'!$A$5:$S$150"}</definedName>
    <definedName name="дрлр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лр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дроз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роз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дурак"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дураки" localSheetId="1" hidden="1">{"'РП (2)'!$A$5:$S$150"}</definedName>
    <definedName name="дураки" hidden="1">{"'РП (2)'!$A$5:$S$150"}</definedName>
    <definedName name="дурк" localSheetId="1" hidden="1">{"'РП (2)'!$A$5:$S$150"}</definedName>
    <definedName name="дурк" hidden="1">{"'РП (2)'!$A$5:$S$150"}</definedName>
    <definedName name="дурни" localSheetId="1" hidden="1">{"'РП (2)'!$A$5:$S$150"}</definedName>
    <definedName name="дурни" hidden="1">{"'РП (2)'!$A$5:$S$150"}</definedName>
    <definedName name="дэээээ" localSheetId="1" hidden="1">{"'РП (2)'!$A$5:$S$150"}</definedName>
    <definedName name="дэээээ" hidden="1">{"'РП (2)'!$A$5:$S$150"}</definedName>
    <definedName name="дяте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дяте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ё" localSheetId="1" hidden="1">{"'Sheet1'!$A$1:$G$96","'Sheet1'!$A$1:$H$96"}</definedName>
    <definedName name="ё" hidden="1">{"'Sheet1'!$A$1:$G$96","'Sheet1'!$A$1:$H$96"}</definedName>
    <definedName name="е78979879" hidden="1">'[1]Prelim Cost'!$B$31:$L$31</definedName>
    <definedName name="евн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н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вшие" localSheetId="1" hidden="1">{"'РП (2)'!$A$5:$S$150"}</definedName>
    <definedName name="евшие" hidden="1">{"'РП (2)'!$A$5:$S$150"}</definedName>
    <definedName name="ЕдИзм">[89]ЕдИзм!$A$1:$D$25</definedName>
    <definedName name="ее" localSheetId="1" hidden="1">{#N/A,#N/A,FALSE,"101"}</definedName>
    <definedName name="ее" hidden="1">{#N/A,#N/A,FALSE,"101"}</definedName>
    <definedName name="еее" localSheetId="1" hidden="1">{#N/A,#N/A,TRUE,"План продаж";#N/A,#N/A,TRUE,"Склад гот.прод";#N/A,#N/A,TRUE,"План отгрузки"}</definedName>
    <definedName name="еее" hidden="1">{#N/A,#N/A,TRUE,"План продаж";#N/A,#N/A,TRUE,"Склад гот.прод";#N/A,#N/A,TRUE,"План отгрузки"}</definedName>
    <definedName name="ежих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жих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ек" localSheetId="1" hidden="1">{"'РП (2)'!$A$5:$S$150"}</definedName>
    <definedName name="ек" hidden="1">{"'РП (2)'!$A$5:$S$150"}</definedName>
    <definedName name="екн" localSheetId="1" hidden="1">{"'РП (2)'!$A$5:$S$150"}</definedName>
    <definedName name="екн" hidden="1">{"'РП (2)'!$A$5:$S$150"}</definedName>
    <definedName name="екнкн" localSheetId="1" hidden="1">{#N/A,#N/A,TRUE,"Лист2"}</definedName>
    <definedName name="екнкн" hidden="1">{#N/A,#N/A,TRUE,"Лист2"}</definedName>
    <definedName name="ен" localSheetId="1" hidden="1">{"'Sheet1'!$A$1:$G$96","'Sheet1'!$A$1:$H$96"}</definedName>
    <definedName name="ен" hidden="1">{"'Sheet1'!$A$1:$G$96","'Sheet1'!$A$1:$H$96"}</definedName>
    <definedName name="енг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нг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в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ереме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реме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ес" localSheetId="1" hidden="1">{"'РП (2)'!$A$5:$S$150"}</definedName>
    <definedName name="ес" hidden="1">{"'РП (2)'!$A$5:$S$150"}</definedName>
    <definedName name="ещехуже" localSheetId="1" hidden="1">{"'РП (2)'!$A$5:$S$150"}</definedName>
    <definedName name="ещехуже" hidden="1">{"'РП (2)'!$A$5:$S$150"}</definedName>
    <definedName name="ж" localSheetId="1" hidden="1">{"'РП (2)'!$A$5:$S$150"}</definedName>
    <definedName name="ж" hidden="1">{"'РП (2)'!$A$5:$S$150"}</definedName>
    <definedName name="жанар"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анар"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жд" localSheetId="1" hidden="1">{#N/A,#N/A,TRUE,"План продаж";#N/A,#N/A,TRUE,"Склад гот.прод";#N/A,#N/A,TRUE,"План отгрузки"}</definedName>
    <definedName name="жд" hidden="1">{#N/A,#N/A,TRUE,"План продаж";#N/A,#N/A,TRUE,"Склад гот.прод";#N/A,#N/A,TRUE,"План отгрузки"}</definedName>
    <definedName name="жер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ер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жж" localSheetId="1" hidden="1">{#N/A,#N/A,TRUE,"План продаж";#N/A,#N/A,TRUE,"Склад гот.прод";#N/A,#N/A,TRUE,"План отгрузки"}</definedName>
    <definedName name="жжж" hidden="1">{#N/A,#N/A,TRUE,"План продаж";#N/A,#N/A,TRUE,"Склад гот.прод";#N/A,#N/A,TRUE,"План отгрузки"}</definedName>
    <definedName name="жжжж" localSheetId="1" hidden="1">{"'РП (2)'!$A$5:$S$150"}</definedName>
    <definedName name="жжжж" hidden="1">{"'РП (2)'!$A$5:$S$150"}</definedName>
    <definedName name="жжжжж" localSheetId="1" hidden="1">{"'РП (2)'!$A$5:$S$150"}</definedName>
    <definedName name="жжжжж" hidden="1">{"'РП (2)'!$A$5:$S$150"}</definedName>
    <definedName name="жжжжжжжж" localSheetId="1" hidden="1">{"'РП (2)'!$A$5:$S$150"}</definedName>
    <definedName name="жжжжжжжж" hidden="1">{"'РП (2)'!$A$5:$S$150"}</definedName>
    <definedName name="жжжжз" localSheetId="1" hidden="1">{"'РП (2)'!$A$5:$S$150"}</definedName>
    <definedName name="жжжжз" hidden="1">{"'РП (2)'!$A$5:$S$150"}</definedName>
    <definedName name="живо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во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жираф"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ираф"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мо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о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жу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у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жьлрджеьлрджаеьрлджеа" localSheetId="1" hidden="1">{#N/A,#N/A,TRUE,"Лист2"}</definedName>
    <definedName name="жьлрджеьлрджаеьрлджеа" hidden="1">{#N/A,#N/A,TRUE,"Лист2"}</definedName>
    <definedName name="жэзщшгн" localSheetId="1" hidden="1">{"'РП (2)'!$A$5:$S$150"}</definedName>
    <definedName name="жэзщшгн" hidden="1">{"'РП (2)'!$A$5:$S$150"}</definedName>
    <definedName name="забой"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бой"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акупки" localSheetId="1" hidden="1">{"RETRO",#N/A,FALSE,"Ret";"retro",#N/A,FALSE,"Ret_RO";"retp",#N/A,FALSE,"Ret_P";"livro",#N/A,FALSE,"Livr_RO";"livp",#N/A,FALSE,"Livr_P";"puro",#N/A,FALSE,"Pu_RO";"pup",#N/A,FALSE,"Pu_P";"stocro",#N/A,FALSE,"Stock_RO";"stocp",#N/A,FALSE,"Stock_P";"vitro",#N/A,FALSE,"Vitr-RO";"vitp",#N/A,FALSE,"Vitr-P";"destro",#N/A,FALSE,"Dest_RO";"destp",#N/A,FALSE,"Dest_P"}</definedName>
    <definedName name="Закупки" hidden="1">{"RETRO",#N/A,FALSE,"Ret";"retro",#N/A,FALSE,"Ret_RO";"retp",#N/A,FALSE,"Ret_P";"livro",#N/A,FALSE,"Livr_RO";"livp",#N/A,FALSE,"Livr_P";"puro",#N/A,FALSE,"Pu_RO";"pup",#N/A,FALSE,"Pu_P";"stocro",#N/A,FALSE,"Stock_RO";"stocp",#N/A,FALSE,"Stock_P";"vitro",#N/A,FALSE,"Vitr-RO";"vitp",#N/A,FALSE,"Vitr-P";"destro",#N/A,FALSE,"Dest_RO";"destp",#N/A,FALSE,"Dest_P"}</definedName>
    <definedName name="зано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но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апре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пре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рплата">#REF!</definedName>
    <definedName name="зая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ая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е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е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звон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вон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дздздзд" localSheetId="1" hidden="1">{"'РП (2)'!$A$5:$S$150"}</definedName>
    <definedName name="здздздзд" hidden="1">{"'РП (2)'!$A$5:$S$150"}</definedName>
    <definedName name="ззз" localSheetId="1" hidden="1">{#N/A,#N/A,TRUE,"План продаж";#N/A,#N/A,TRUE,"Склад гот.прод";#N/A,#N/A,TRUE,"План отгрузки"}</definedName>
    <definedName name="ззз" hidden="1">{#N/A,#N/A,TRUE,"План продаж";#N/A,#N/A,TRUE,"Склад гот.прод";#N/A,#N/A,TRUE,"План отгрузки"}</definedName>
    <definedName name="зззз" localSheetId="1" hidden="1">{#N/A,#N/A,FALSE,"Лист15"}</definedName>
    <definedName name="зззз" hidden="1">{#N/A,#N/A,FALSE,"Лист15"}</definedName>
    <definedName name="ззззш" localSheetId="1" hidden="1">{"'РП (2)'!$A$5:$S$150"}</definedName>
    <definedName name="ззззш" hidden="1">{"'РП (2)'!$A$5:$S$150"}</definedName>
    <definedName name="ззщзззщзщ" localSheetId="1" hidden="1">{"'РП (2)'!$A$5:$S$150"}</definedName>
    <definedName name="ззщзззщзщ" hidden="1">{"'РП (2)'!$A$5:$S$150"}</definedName>
    <definedName name="зи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и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лзл" localSheetId="1" hidden="1">{#N/A,#N/A,FALSE,"МТВ"}</definedName>
    <definedName name="злзл" hidden="1">{#N/A,#N/A,FALSE,"МТВ"}</definedName>
    <definedName name="золо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оло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зп" localSheetId="1" hidden="1">{#N/A,#N/A,FALSE,"Лист15"}</definedName>
    <definedName name="зп" hidden="1">{#N/A,#N/A,FALSE,"Лист15"}</definedName>
    <definedName name="зпетр">'[152]14.1.2.2.(Услуги связи)'!#REF!</definedName>
    <definedName name="зул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ул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зш" localSheetId="1" hidden="1">{"'РП (2)'!$A$5:$S$150"}</definedName>
    <definedName name="зш" hidden="1">{"'РП (2)'!$A$5:$S$150"}</definedName>
    <definedName name="зщ" localSheetId="1" hidden="1">{"'Sheet1'!$A$1:$G$96","'Sheet1'!$A$1:$H$96"}</definedName>
    <definedName name="зщ" hidden="1">{"'Sheet1'!$A$1:$G$96","'Sheet1'!$A$1:$H$96"}</definedName>
    <definedName name="зщш" localSheetId="1" hidden="1">{"'РП (2)'!$A$5:$S$150"}</definedName>
    <definedName name="зщш" hidden="1">{"'РП (2)'!$A$5:$S$150"}</definedName>
    <definedName name="зщщщ" localSheetId="1" hidden="1">{"'РП (2)'!$A$5:$S$150"}</definedName>
    <definedName name="зщщщ" hidden="1">{"'РП (2)'!$A$5:$S$150"}</definedName>
    <definedName name="зэки" localSheetId="1" hidden="1">{"'РП (2)'!$A$5:$S$150"}</definedName>
    <definedName name="зэки" hidden="1">{"'РП (2)'!$A$5:$S$150"}</definedName>
    <definedName name="и" localSheetId="1" hidden="1">{"'Sheet1'!$A$1:$G$96","'Sheet1'!$A$1:$H$96"}</definedName>
    <definedName name="и" hidden="1">{"'Sheet1'!$A$1:$G$96","'Sheet1'!$A$1:$H$96"}</definedName>
    <definedName name="иае" hidden="1">#REF!</definedName>
    <definedName name="ибз">'[152]14.1.2.2.(Услуги связи)'!#REF!</definedName>
    <definedName name="ива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ва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иг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гр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гр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дар" localSheetId="1" hidden="1">{"'РП (2)'!$A$5:$S$150"}</definedName>
    <definedName name="идар" hidden="1">{"'РП (2)'!$A$5:$S$150"}</definedName>
    <definedName name="из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зменения"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зменения"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и" localSheetId="1" hidden="1">{"'Sheet1'!$A$1:$G$96","'Sheet1'!$A$1:$H$96"}</definedName>
    <definedName name="ии" hidden="1">{"'Sheet1'!$A$1:$G$96","'Sheet1'!$A$1:$H$96"}</definedName>
    <definedName name="иииии" localSheetId="1" hidden="1">{#N/A,#N/A,TRUE,"Лист2"}</definedName>
    <definedName name="иииии" hidden="1">{#N/A,#N/A,TRUE,"Лист2"}</definedName>
    <definedName name="иит" hidden="1">#REF!</definedName>
    <definedName name="им" localSheetId="1" hidden="1">{"'Sheet1'!$A$1:$G$96","'Sheet1'!$A$1:$H$96"}</definedName>
    <definedName name="им" hidden="1">{"'Sheet1'!$A$1:$G$96","'Sheet1'!$A$1:$H$96"}</definedName>
    <definedName name="имитм" localSheetId="1" hidden="1">{#N/A,#N/A,TRUE,"Лист2"}</definedName>
    <definedName name="имитм" hidden="1">{#N/A,#N/A,TRUE,"Лист2"}</definedName>
    <definedName name="импв" hidden="1">#REF!</definedName>
    <definedName name="импорт">#REF!</definedName>
    <definedName name="импорт10">'[71]3_2'!#REF!</definedName>
    <definedName name="имущ1" localSheetId="1" hidden="1">{"'РП (2)'!$A$5:$S$150"}</definedName>
    <definedName name="имущ1" hidden="1">{"'РП (2)'!$A$5:$S$150"}</definedName>
    <definedName name="индплан">#REF!</definedName>
    <definedName name="индцкавг98" localSheetId="1" hidden="1">{#N/A,#N/A,TRUE,"Лист1";#N/A,#N/A,TRUE,"Лист2";#N/A,#N/A,TRUE,"Лист3"}</definedName>
    <definedName name="индцкавг98" hidden="1">{#N/A,#N/A,TRUE,"Лист1";#N/A,#N/A,TRUE,"Лист2";#N/A,#N/A,TRUE,"Лист3"}</definedName>
    <definedName name="институ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ститу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нтерн">'[152]14.1.2.2.(Услуги связи)'!#REF!</definedName>
    <definedName name="инф">[70]Capex_KZT!$A$6</definedName>
    <definedName name="ИРА" localSheetId="1" hidden="1">{#N/A,#N/A,FALSE,"Лист15"}</definedName>
    <definedName name="ИРА" hidden="1">{#N/A,#N/A,FALSE,"Лист15"}</definedName>
    <definedName name="ира25" localSheetId="1" hidden="1">{#N/A,#N/A,FALSE,"Лист15"}</definedName>
    <definedName name="ира25" hidden="1">{#N/A,#N/A,FALSE,"Лист15"}</definedName>
    <definedName name="ирана159" localSheetId="1" hidden="1">{#N/A,#N/A,FALSE,"Лист15"}</definedName>
    <definedName name="ирана159" hidden="1">{#N/A,#N/A,FALSE,"Лист15"}</definedName>
    <definedName name="ирин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рин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иса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а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справление" localSheetId="1" hidden="1">{#N/A,#N/A,FALSE,"Лист15"}</definedName>
    <definedName name="исправление" hidden="1">{#N/A,#N/A,FALSE,"Лист15"}</definedName>
    <definedName name="истоп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стоп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ит6" localSheetId="1" hidden="1">{"'Sheet1'!$A$1:$G$96","'Sheet1'!$A$1:$H$96"}</definedName>
    <definedName name="ит6" hidden="1">{"'Sheet1'!$A$1:$G$96","'Sheet1'!$A$1:$H$96"}</definedName>
    <definedName name="ит7" localSheetId="1" hidden="1">{"'Sheet1'!$A$1:$G$96","'Sheet1'!$A$1:$H$96"}</definedName>
    <definedName name="ит7" hidden="1">{"'Sheet1'!$A$1:$G$96","'Sheet1'!$A$1:$H$96"}</definedName>
    <definedName name="итжд" localSheetId="1" hidden="1">{#N/A,#N/A,FALSE,"Aging Summary";#N/A,#N/A,FALSE,"Ratio Analysis";#N/A,#N/A,FALSE,"Test 120 Day Accts";#N/A,#N/A,FALSE,"Tickmarks"}</definedName>
    <definedName name="итжд" hidden="1">{#N/A,#N/A,FALSE,"Aging Summary";#N/A,#N/A,FALSE,"Ratio Analysis";#N/A,#N/A,FALSE,"Test 120 Day Accts";#N/A,#N/A,FALSE,"Tickmarks"}</definedName>
    <definedName name="итог" localSheetId="1" hidden="1">{"'РП (2)'!$A$5:$S$150"}</definedName>
    <definedName name="итог" hidden="1">{"'РП (2)'!$A$5:$S$150"}</definedName>
    <definedName name="ить" localSheetId="1" hidden="1">{"'РП (2)'!$A$5:$S$150"}</definedName>
    <definedName name="ить" hidden="1">{"'РП (2)'!$A$5:$S$150"}</definedName>
    <definedName name="и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июль.06" localSheetId="1" hidden="1">{#N/A,#N/A,TRUE,"Лист2"}</definedName>
    <definedName name="июль.06" hidden="1">{#N/A,#N/A,TRUE,"Лист2"}</definedName>
    <definedName name="июль03" localSheetId="1" hidden="1">{"'РП (2)'!$A$5:$S$150"}</definedName>
    <definedName name="июль03" hidden="1">{"'РП (2)'!$A$5:$S$150"}</definedName>
    <definedName name="июль1" localSheetId="1" hidden="1">{"'РП (2)'!$A$5:$S$150"}</definedName>
    <definedName name="июль1" hidden="1">{"'РП (2)'!$A$5:$S$150"}</definedName>
    <definedName name="июль3" localSheetId="1" hidden="1">{"'РП (2)'!$A$5:$S$150"}</definedName>
    <definedName name="июль3" hidden="1">{"'РП (2)'!$A$5:$S$150"}</definedName>
    <definedName name="июнь5" localSheetId="1" hidden="1">{"'РП (2)'!$A$5:$S$150"}</definedName>
    <definedName name="июнь5" hidden="1">{"'РП (2)'!$A$5:$S$150"}</definedName>
    <definedName name="ияч" localSheetId="1" hidden="1">{"'Sheet1'!$A$1:$G$96","'Sheet1'!$A$1:$H$96"}</definedName>
    <definedName name="ияч" hidden="1">{"'Sheet1'!$A$1:$G$96","'Sheet1'!$A$1:$H$96"}</definedName>
    <definedName name="й">[57]!й</definedName>
    <definedName name="йй">[57]!йй</definedName>
    <definedName name="йййй">#REF!</definedName>
    <definedName name="ййц" hidden="1">#REF!</definedName>
    <definedName name="йо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о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йц">[2]FES!#REF!</definedName>
    <definedName name="йцвйцвйцвйцвйцвйц">[57]!йцвйцвйцвйцвйцвйц</definedName>
    <definedName name="ЙЦВйцвЙЦВЙЦВЙЦВЙЦВЦЙВ">[57]!ЙЦВйцвЙЦВЙЦВЙЦВЙЦВЦЙВ</definedName>
    <definedName name="к" localSheetId="1" hidden="1">{#N/A,#N/A,TRUE,"Лист2"}</definedName>
    <definedName name="к" hidden="1">{#N/A,#N/A,TRUE,"Лист2"}</definedName>
    <definedName name="каблу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блу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ан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ан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з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зтрансой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зтрансой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как" localSheetId="1" hidden="1">{"'Sheet1'!$A$1:$G$96","'Sheet1'!$A$1:$H$96"}</definedName>
    <definedName name="как" hidden="1">{"'Sheet1'!$A$1:$G$96","'Sheet1'!$A$1:$H$96"}</definedName>
    <definedName name="какту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кту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аленда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енда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взвеш."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звеш."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ВРД"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л.тяга"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localSheetId="1" hidden="1">{"RETRO",#N/A,FALSE,"Ret";"retro",#N/A,FALSE,"Ret_RO";"retp",#N/A,FALSE,"Ret_P";"livro",#N/A,FALSE,"Livr_RO";"livp",#N/A,FALSE,"Livr_P";"puro",#N/A,FALSE,"Pu_RO";"pup",#N/A,FALSE,"Pu_P";"stocro",#N/A,FALSE,"Stock_RO";"stocp",#N/A,FALSE,"Stock_P";"vitro",#N/A,FALSE,"Vitr-RO";"vitp",#N/A,FALSE,"Vitr-P";"destro",#N/A,FALSE,"Dest_RO";"destp",#N/A,FALSE,"Dest_P"}</definedName>
    <definedName name="Кальк.эл.поезда" hidden="1">{"RETRO",#N/A,FALSE,"Ret";"retro",#N/A,FALSE,"Ret_RO";"retp",#N/A,FALSE,"Ret_P";"livro",#N/A,FALSE,"Livr_RO";"livp",#N/A,FALSE,"Livr_P";"puro",#N/A,FALSE,"Pu_RO";"pup",#N/A,FALSE,"Pu_P";"stocro",#N/A,FALSE,"Stock_RO";"stocp",#N/A,FALSE,"Stock_P";"vitro",#N/A,FALSE,"Vitr-RO";"vitp",#N/A,FALSE,"Vitr-P";"destro",#N/A,FALSE,"Dest_RO";"destp",#N/A,FALSE,"Dest_P"}</definedName>
    <definedName name="кальку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льку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ми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ми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ам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м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андаш"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по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рт">'[152]14.1.2.2.(Услуги связи)'!#REF!</definedName>
    <definedName name="карт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рт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т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ашп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шп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аще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в" localSheetId="1" hidden="1">{#N/A,#N/A,TRUE,"План продаж";#N/A,#N/A,TRUE,"Склад гот.прод";#N/A,#N/A,TRUE,"План отгрузки"}</definedName>
    <definedName name="кв" hidden="1">{#N/A,#N/A,TRUE,"План продаж";#N/A,#N/A,TRUE,"Склад гот.прод";#N/A,#N/A,TRUE,"План отгрузки"}</definedName>
    <definedName name="кварти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варти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е">[57]!ке</definedName>
    <definedName name="ке54" localSheetId="1" hidden="1">{"'Sheet1'!$A$1:$G$96","'Sheet1'!$A$1:$H$96"}</definedName>
    <definedName name="ке54" hidden="1">{"'Sheet1'!$A$1:$G$96","'Sheet1'!$A$1:$H$96"}</definedName>
    <definedName name="Кегок2" localSheetId="1" hidden="1">{#N/A,#N/A,TRUE,"Лист1";#N/A,#N/A,TRUE,"Лист2";#N/A,#N/A,TRUE,"Лист3"}</definedName>
    <definedName name="Кегок2" hidden="1">{#N/A,#N/A,TRUE,"Лист1";#N/A,#N/A,TRUE,"Лист2";#N/A,#N/A,TRUE,"Лист3"}</definedName>
    <definedName name="ке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ент" localSheetId="1" hidden="1">{"'РП (2)'!$A$5:$S$150"}</definedName>
    <definedName name="кент" hidden="1">{"'РП (2)'!$A$5:$S$150"}</definedName>
    <definedName name="кео" hidden="1">[153]Кедровский!#REF!</definedName>
    <definedName name="кепкпк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кпк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еппппппппппп" localSheetId="1" hidden="1">{#N/A,#N/A,TRUE,"Лист1";#N/A,#N/A,TRUE,"Лист2";#N/A,#N/A,TRUE,"Лист3"}</definedName>
    <definedName name="кеппппппппппп" hidden="1">{#N/A,#N/A,TRUE,"Лист1";#N/A,#N/A,TRUE,"Лист2";#N/A,#N/A,TRUE,"Лист3"}</definedName>
    <definedName name="кеу2" hidden="1">#REF!</definedName>
    <definedName name="Кипр" hidden="1">#REF!</definedName>
    <definedName name="Кира" localSheetId="1" hidden="1">{"'Sheet1'!$A$1:$G$96","'Sheet1'!$A$1:$H$96"}</definedName>
    <definedName name="Кира" hidden="1">{"'Sheet1'!$A$1:$G$96","'Sheet1'!$A$1:$H$96"}</definedName>
    <definedName name="киселевск" localSheetId="1" hidden="1">{"'РП (2)'!$A$5:$S$150"}</definedName>
    <definedName name="киселевск" hidden="1">{"'РП (2)'!$A$5:$S$150"}</definedName>
    <definedName name="кк" localSheetId="1" hidden="1">{#N/A,#N/A,TRUE,"План продаж";#N/A,#N/A,TRUE,"Склад гот.прод";#N/A,#N/A,TRUE,"План отгрузки"}</definedName>
    <definedName name="кк" hidden="1">{#N/A,#N/A,TRUE,"План продаж";#N/A,#N/A,TRUE,"Склад гот.прод";#N/A,#N/A,TRUE,"План отгрузки"}</definedName>
    <definedName name="ккк" localSheetId="1" hidden="1">{"'Sheet1'!$A$1:$G$96","'Sheet1'!$A$1:$H$96"}</definedName>
    <definedName name="ккк" hidden="1">{"'Sheet1'!$A$1:$G$96","'Sheet1'!$A$1:$H$96"}</definedName>
    <definedName name="кккк" localSheetId="1" hidden="1">{"'Sheet1'!$A$1:$G$96","'Sheet1'!$A$1:$H$96"}</definedName>
    <definedName name="кккк" hidden="1">{"'Sheet1'!$A$1:$G$96","'Sheet1'!$A$1:$H$96"}</definedName>
    <definedName name="ккккк" localSheetId="1" hidden="1">{#N/A,#N/A,TRUE,"Лист2"}</definedName>
    <definedName name="ккккк" hidden="1">{#N/A,#N/A,TRUE,"Лист2"}</definedName>
    <definedName name="кккккк" localSheetId="1" hidden="1">{#N/A,#N/A,TRUE,"Лист2"}</definedName>
    <definedName name="кккккк" hidden="1">{#N/A,#N/A,TRUE,"Лист2"}</definedName>
    <definedName name="кккккккккккккк" localSheetId="1" hidden="1">{"'РП (2)'!$A$5:$S$150"}</definedName>
    <definedName name="кккккккккккккк" hidden="1">{"'РП (2)'!$A$5:$S$150"}</definedName>
    <definedName name="Класс">[154]класс!$A$1:$B$229</definedName>
    <definedName name="кл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о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к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люш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оп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н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вр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алы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г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а" localSheetId="1" hidden="1">{"'РП (2)'!$A$5:$S$150"}</definedName>
    <definedName name="коза" hidden="1">{"'РП (2)'!$A$5:$S$150"}</definedName>
    <definedName name="коз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злы" localSheetId="1" hidden="1">{"'РП (2)'!$A$5:$S$150"}</definedName>
    <definedName name="козлы" hidden="1">{"'РП (2)'!$A$5:$S$150"}</definedName>
    <definedName name="к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о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ктей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ду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ди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мп1">'[152]14.1.2.2.(Услуги связи)'!#REF!</definedName>
    <definedName name="констант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стант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конф" localSheetId="1" hidden="1">{"'РП (2)'!$A$5:$S$150"}</definedName>
    <definedName name="конф" hidden="1">{"'РП (2)'!$A$5:$S$150"}</definedName>
    <definedName name="коньк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ньк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пия" localSheetId="1" hidden="1">{"'РП (2)'!$A$5:$S$150"}</definedName>
    <definedName name="копия" hidden="1">{"'РП (2)'!$A$5:$S$150"}</definedName>
    <definedName name="корку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ку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рректировка3">[2]FES!#REF!</definedName>
    <definedName name="к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тед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тягов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тягов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ф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ф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ош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ош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пвкпвар" localSheetId="1" hidden="1">{#N/A,#N/A,TRUE,"Лист2"}</definedName>
    <definedName name="кпвкпвар" hidden="1">{#N/A,#N/A,TRUE,"Лист2"}</definedName>
    <definedName name="кпрп" hidden="1">[153]Кедровский!#REF!</definedName>
    <definedName name="КРАСНОЯРСК" localSheetId="1" hidden="1">{"'РП (2)'!$A$5:$S$150"}</definedName>
    <definedName name="КРАСНОЯРСК" hidden="1">{"'РП (2)'!$A$5:$S$150"}</definedName>
    <definedName name="крейс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ейс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рс">[57]!крс</definedName>
    <definedName name="кры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ры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а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а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кул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льт" localSheetId="1" hidden="1">{#N/A,#N/A,TRUE,"Лист1";#N/A,#N/A,TRUE,"Лист2";#N/A,#N/A,TRUE,"Лист3"}</definedName>
    <definedName name="культ" hidden="1">{#N/A,#N/A,TRUE,"Лист1";#N/A,#N/A,TRUE,"Лист2";#N/A,#N/A,TRUE,"Лист3"}</definedName>
    <definedName name="купеукп" localSheetId="1" hidden="1">{#N/A,#N/A,TRUE,"Лист2"}</definedName>
    <definedName name="купеукп" hidden="1">{#N/A,#N/A,TRUE,"Лист2"}</definedName>
    <definedName name="куп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п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ор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курс">[149]СПР!$A$23:$A$26</definedName>
    <definedName name="Курс_2015">#REF!</definedName>
    <definedName name="Курс_2016_CFS">#REF!</definedName>
    <definedName name="курс_2018">[155]Data!$J$6</definedName>
    <definedName name="курс_2019">[155]Data!$K$6</definedName>
    <definedName name="Курс_2020">[155]Data!$L$6</definedName>
    <definedName name="Курс_2021">[155]Data!$M$6</definedName>
    <definedName name="Курс_2022">[155]Data!$N$6</definedName>
    <definedName name="Курс_2023">[155]Data!$O$6</definedName>
    <definedName name="курсб">'[156]BP P&amp;L 2019 TNG'!$C$5</definedName>
    <definedName name="куур" localSheetId="1" hidden="1">{#N/A,#N/A,FALSE,"Aging Summary";#N/A,#N/A,FALSE,"Ratio Analysis";#N/A,#N/A,FALSE,"Test 120 Day Accts";#N/A,#N/A,FALSE,"Tickmarks"}</definedName>
    <definedName name="куур" hidden="1">{#N/A,#N/A,FALSE,"Aging Summary";#N/A,#N/A,FALSE,"Ratio Analysis";#N/A,#N/A,FALSE,"Test 120 Day Accts";#N/A,#N/A,FALSE,"Tickmarks"}</definedName>
    <definedName name="куцкцукцуа" localSheetId="1" hidden="1">{#N/A,#N/A,TRUE,"Лист2"}</definedName>
    <definedName name="куцкцукцуа" hidden="1">{#N/A,#N/A,TRUE,"Лист2"}</definedName>
    <definedName name="л" hidden="1">#REF!</definedName>
    <definedName name="лаборатор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боратор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нгеп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ати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ати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б" localSheetId="1" hidden="1">{"'РП (2)'!$A$5:$S$150"}</definedName>
    <definedName name="лб" hidden="1">{"'РП (2)'!$A$5:$S$150"}</definedName>
    <definedName name="Лг" localSheetId="1" hidden="1">{"'Sheet1'!$A$1:$G$96","'Sheet1'!$A$1:$H$96"}</definedName>
    <definedName name="Лг" hidden="1">{"'Sheet1'!$A$1:$G$96","'Sheet1'!$A$1:$H$96"}</definedName>
    <definedName name="ЛГОК" localSheetId="1" hidden="1">{"'Sheet1'!$A$1:$G$96","'Sheet1'!$A$1:$H$96"}</definedName>
    <definedName name="ЛГОК" hidden="1">{"'Sheet1'!$A$1:$G$96","'Sheet1'!$A$1:$H$96"}</definedName>
    <definedName name="лдукоелджкулелджукл" localSheetId="1" hidden="1">{"'Sheet1'!$A$1:$G$96","'Sheet1'!$A$1:$H$96"}</definedName>
    <definedName name="лдукоелджкулелджукл" hidden="1">{"'Sheet1'!$A$1:$G$96","'Sheet1'!$A$1:$H$96"}</definedName>
    <definedName name="ЛЕБЕД." localSheetId="1" hidden="1">{"'Sheet1'!$A$1:$G$96","'Sheet1'!$A$1:$H$96"}</definedName>
    <definedName name="ЛЕБЕД." hidden="1">{"'Sheet1'!$A$1:$G$96","'Sheet1'!$A$1:$H$96"}</definedName>
    <definedName name="л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ена" localSheetId="1" hidden="1">{"'РП (2)'!$A$5:$S$150"}</definedName>
    <definedName name="лена" hidden="1">{"'РП (2)'!$A$5:$S$150"}</definedName>
    <definedName name="ленинград" localSheetId="1" hidden="1">{"'РП (2)'!$A$5:$S$150"}</definedName>
    <definedName name="ленинград" hidden="1">{"'РП (2)'!$A$5:$S$150"}</definedName>
    <definedName name="ленинск" localSheetId="1" hidden="1">{"'РП (2)'!$A$5:$S$150"}</definedName>
    <definedName name="ленинск" hidden="1">{"'РП (2)'!$A$5:$S$150"}</definedName>
    <definedName name="лет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ет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зинг" localSheetId="1" hidden="1">{"'РП (2)'!$A$5:$S$150"}</definedName>
    <definedName name="Лизинг" hidden="1">{"'РП (2)'!$A$5:$S$150"}</definedName>
    <definedName name="лим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м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и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ней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ист1">#REF!</definedName>
    <definedName name="лл" localSheetId="1" hidden="1">{"'Sheet1'!$A$1:$G$96","'Sheet1'!$A$1:$H$96"}</definedName>
    <definedName name="лл" hidden="1">{"'Sheet1'!$A$1:$G$96","'Sheet1'!$A$1:$H$96"}</definedName>
    <definedName name="ллл" localSheetId="1" hidden="1">{"RETRO",#N/A,FALSE,"Ret";"retro",#N/A,FALSE,"Ret_RO";"retp",#N/A,FALSE,"Ret_P";"livro",#N/A,FALSE,"Livr_RO";"livp",#N/A,FALSE,"Livr_P";"puro",#N/A,FALSE,"Pu_RO";"pup",#N/A,FALSE,"Pu_P";"stocro",#N/A,FALSE,"Stock_RO";"stocp",#N/A,FALSE,"Stock_P";"vitro",#N/A,FALSE,"Vitr-RO";"vitp",#N/A,FALSE,"Vitr-P";"destro",#N/A,FALSE,"Dest_RO";"destp",#N/A,FALSE,"Dest_P"}</definedName>
    <definedName name="ллл" hidden="1">{"RETRO",#N/A,FALSE,"Ret";"retro",#N/A,FALSE,"Ret_RO";"retp",#N/A,FALSE,"Ret_P";"livro",#N/A,FALSE,"Livr_RO";"livp",#N/A,FALSE,"Livr_P";"puro",#N/A,FALSE,"Pu_RO";"pup",#N/A,FALSE,"Pu_P";"stocro",#N/A,FALSE,"Stock_RO";"stocp",#N/A,FALSE,"Stock_P";"vitro",#N/A,FALSE,"Vitr-RO";"vitp",#N/A,FALSE,"Vitr-P";"destro",#N/A,FALSE,"Dest_RO";"destp",#N/A,FALSE,"Dest_P"}</definedName>
    <definedName name="ллллт" localSheetId="1" hidden="1">{"'РП (2)'!$A$5:$S$150"}</definedName>
    <definedName name="ллллт" hidden="1">{"'РП (2)'!$A$5:$S$150"}</definedName>
    <definedName name="ллоорлоорплло" localSheetId="1" hidden="1">{"'Sheet1'!$A$1:$G$96","'Sheet1'!$A$1:$H$96"}</definedName>
    <definedName name="ллоорлоорплло" hidden="1">{"'Sheet1'!$A$1:$G$96","'Sheet1'!$A$1:$H$96"}</definedName>
    <definedName name="л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 localSheetId="1" hidden="1">{"'Sheet1'!$A$1:$G$96","'Sheet1'!$A$1:$H$96"}</definedName>
    <definedName name="ло" hidden="1">{"'Sheet1'!$A$1:$G$96","'Sheet1'!$A$1:$H$96"}</definedName>
    <definedName name="лол" localSheetId="1" hidden="1">{"'РП (2)'!$A$5:$S$150"}</definedName>
    <definedName name="лол" hidden="1">{"'РП (2)'!$A$5:$S$150"}</definedName>
    <definedName name="лоло" localSheetId="1" hidden="1">{"'Sheet1'!$A$1:$G$96","'Sheet1'!$A$1:$H$96"}</definedName>
    <definedName name="лоло" hidden="1">{"'Sheet1'!$A$1:$G$96","'Sheet1'!$A$1:$H$96"}</definedName>
    <definedName name="лололо"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лолололо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олололо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лр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лр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омонос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монос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р" localSheetId="1" hidden="1">{"'РП (2)'!$A$5:$S$150"}</definedName>
    <definedName name="лор" hidden="1">{"'РП (2)'!$A$5:$S$150"}</definedName>
    <definedName name="лор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рплол" localSheetId="1" hidden="1">{"'Sheet1'!$A$1:$G$96","'Sheet1'!$A$1:$H$96"}</definedName>
    <definedName name="лорплол" hidden="1">{"'Sheet1'!$A$1:$G$96","'Sheet1'!$A$1:$H$96"}</definedName>
    <definedName name="лот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т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д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д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лош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ош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б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кой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лу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у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щш" localSheetId="1" hidden="1">{#N/A,#N/A,FALSE,"Лист15"}</definedName>
    <definedName name="лщш" hidden="1">{#N/A,#N/A,FALSE,"Лист15"}</definedName>
    <definedName name="льди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ьди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Ля" localSheetId="1" hidden="1">{"'Sheet1'!$A$1:$G$96","'Sheet1'!$A$1:$H$96"}</definedName>
    <definedName name="Ля" hidden="1">{"'Sheet1'!$A$1:$G$96","'Sheet1'!$A$1:$H$96"}</definedName>
    <definedName name="м" localSheetId="1" hidden="1">{#N/A,#N/A,FALSE,"МТВ"}</definedName>
    <definedName name="м" hidden="1">{#N/A,#N/A,FALSE,"МТВ"}</definedName>
    <definedName name="ма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г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и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й1" localSheetId="1" hidden="1">{"'РП (2)'!$A$5:$S$150"}</definedName>
    <definedName name="май1" hidden="1">{"'РП (2)'!$A$5:$S$150"}</definedName>
    <definedName name="Макрос1">[57]!Макрос1</definedName>
    <definedName name="макси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кси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льце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льце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мо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н" localSheetId="1" hidden="1">{"'РП (2)'!$A$5:$S$150"}</definedName>
    <definedName name="ман" hidden="1">{"'РП (2)'!$A$5:$S$150"}</definedName>
    <definedName name="манс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нс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рина" localSheetId="1" hidden="1">{"'РП (2)'!$A$5:$S$150"}</definedName>
    <definedName name="марина" hidden="1">{"'РП (2)'!$A$5:$S$150"}</definedName>
    <definedName name="мариф"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иф"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кшейд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арт2" localSheetId="1" hidden="1">{#N/A,#N/A,TRUE,"Лист2"}</definedName>
    <definedName name="март2" hidden="1">{#N/A,#N/A,TRUE,"Лист2"}</definedName>
    <definedName name="масса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сса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ат." localSheetId="1" hidden="1">{#N/A,#N/A,FALSE,"Лист15"}</definedName>
    <definedName name="мат." hidden="1">{#N/A,#N/A,FALSE,"Лист15"}</definedName>
    <definedName name="мат.14дек" localSheetId="1" hidden="1">{#N/A,#N/A,FALSE,"Лист15"}</definedName>
    <definedName name="мат.14дек" hidden="1">{#N/A,#N/A,FALSE,"Лист15"}</definedName>
    <definedName name="маугл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аугл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бр">#REF!</definedName>
    <definedName name="медведе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дведе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ладз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делее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делее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ен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н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есяц">[149]СПР!$A$10:$A$21</definedName>
    <definedName name="ми" localSheetId="1" hidden="1">{#N/A,#N/A,TRUE,"План продаж";#N/A,#N/A,TRUE,"Склад гот.прод";#N/A,#N/A,TRUE,"План отгрузки"}</definedName>
    <definedName name="ми" hidden="1">{#N/A,#N/A,TRUE,"План продаж";#N/A,#N/A,TRUE,"Склад гот.прод";#N/A,#N/A,TRUE,"План отгрузки"}</definedName>
    <definedName name="миак" hidden="1">#REF!</definedName>
    <definedName name="мину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ну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итинг" localSheetId="1" hidden="1">{"'РП (2)'!$A$5:$S$150"}</definedName>
    <definedName name="митинг" hidden="1">{"'РП (2)'!$A$5:$S$150"}</definedName>
    <definedName name="ммм">#REF!</definedName>
    <definedName name="ММММ"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МММ"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МО" localSheetId="1" hidden="1">{#N/A,#N/A,TRUE,"План продаж";#N/A,#N/A,TRUE,"Склад гот.прод";#N/A,#N/A,TRUE,"План отгрузки"}</definedName>
    <definedName name="МО" hidden="1">{#N/A,#N/A,TRUE,"План продаж";#N/A,#N/A,TRUE,"Склад гот.прод";#N/A,#N/A,TRUE,"План отгрузки"}</definedName>
    <definedName name="моги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ги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зг"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зг"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и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и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онсте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нсте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море"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ре"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сква" localSheetId="1" hidden="1">{"'РП (2)'!$A$5:$S$150"}</definedName>
    <definedName name="москва" hidden="1">{"'РП (2)'!$A$5:$S$150"}</definedName>
    <definedName name="мощн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ощн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пвк" hidden="1">#REF!</definedName>
    <definedName name="мра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а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ро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о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РП">'[58]P3 (1)'!$M$120</definedName>
    <definedName name="мы" localSheetId="1" hidden="1">{"'РП (2)'!$A$5:$S$150"}</definedName>
    <definedName name="мы" hidden="1">{"'РП (2)'!$A$5:$S$150"}</definedName>
    <definedName name="мым">[57]!мым</definedName>
    <definedName name="мыш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мышья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мышья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 localSheetId="1" hidden="1">{#N/A,#N/A,TRUE,"План продаж";#N/A,#N/A,TRUE,"Склад гот.прод";#N/A,#N/A,TRUE,"План отгрузки"}</definedName>
    <definedName name="н" hidden="1">{#N/A,#N/A,TRUE,"План продаж";#N/A,#N/A,TRUE,"Склад гот.прод";#N/A,#N/A,TRUE,"План отгрузки"}</definedName>
    <definedName name="надоели" localSheetId="1" hidden="1">{"'РП (2)'!$A$5:$S$150"}</definedName>
    <definedName name="надоели" hidden="1">{"'РП (2)'!$A$5:$S$150"}</definedName>
    <definedName name="налоги2" localSheetId="1" hidden="1">{"'Sheet1'!$A$1:$G$96","'Sheet1'!$A$1:$H$96"}</definedName>
    <definedName name="налоги2" hidden="1">{"'Sheet1'!$A$1:$G$96","'Sheet1'!$A$1:$H$96"}</definedName>
    <definedName name="наруж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уж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ры"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сильни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сильни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натур.показ." localSheetId="1" hidden="1">{"RETRO",#N/A,FALSE,"Ret";"retro",#N/A,FALSE,"Ret_RO";"retp",#N/A,FALSE,"Ret_P";"livro",#N/A,FALSE,"Livr_RO";"livp",#N/A,FALSE,"Livr_P";"puro",#N/A,FALSE,"Pu_RO";"pup",#N/A,FALSE,"Pu_P";"stocro",#N/A,FALSE,"Stock_RO";"stocp",#N/A,FALSE,"Stock_P";"vitro",#N/A,FALSE,"Vitr-RO";"vitp",#N/A,FALSE,"Vitr-P";"destro",#N/A,FALSE,"Dest_RO";"destp",#N/A,FALSE,"Dest_P"}</definedName>
    <definedName name="натур.показ." hidden="1">{"RETRO",#N/A,FALSE,"Ret";"retro",#N/A,FALSE,"Ret_RO";"retp",#N/A,FALSE,"Ret_P";"livro",#N/A,FALSE,"Livr_RO";"livp",#N/A,FALSE,"Livr_P";"puro",#N/A,FALSE,"Pu_RO";"pup",#N/A,FALSE,"Pu_P";"stocro",#N/A,FALSE,"Stock_RO";"stocp",#N/A,FALSE,"Stock_P";"vitro",#N/A,FALSE,"Vitr-RO";"vitp",#N/A,FALSE,"Vitr-P";"destro",#N/A,FALSE,"Dest_RO";"destp",#N/A,FALSE,"Dest_P"}</definedName>
    <definedName name="нв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в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гл" hidden="1">[153]Кедровский!#REF!</definedName>
    <definedName name="нгш" localSheetId="1" hidden="1">{#N/A,#N/A,FALSE,"REC";#N/A,#N/A,FALSE,"ASSETS";#N/A,#N/A,FALSE,"LIABILITIES";#N/A,#N/A,FALSE,"P&amp;L";#N/A,#N/A,FALSE,"FUNDS";#N/A,#N/A,FALSE,"CASH";#N/A,#N/A,FALSE,"1,2";#N/A,#N/A,FALSE,"3";#N/A,#N/A,FALSE,"4";#N/A,#N/A,FALSE,"5,6,7";#N/A,#N/A,FALSE,"8,9"}</definedName>
    <definedName name="нгш" hidden="1">{#N/A,#N/A,FALSE,"REC";#N/A,#N/A,FALSE,"ASSETS";#N/A,#N/A,FALSE,"LIABILITIES";#N/A,#N/A,FALSE,"P&amp;L";#N/A,#N/A,FALSE,"FUNDS";#N/A,#N/A,FALSE,"CASH";#N/A,#N/A,FALSE,"1,2";#N/A,#N/A,FALSE,"3";#N/A,#N/A,FALSE,"4";#N/A,#N/A,FALSE,"5,6,7";#N/A,#N/A,FALSE,"8,9"}</definedName>
    <definedName name="не" localSheetId="1" hidden="1">{"'Sheet1'!$A$1:$G$96","'Sheet1'!$A$1:$H$96"}</definedName>
    <definedName name="не" hidden="1">{"'Sheet1'!$A$1:$G$96","'Sheet1'!$A$1:$H$96"}</definedName>
    <definedName name="нед">#REF!</definedName>
    <definedName name="нед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д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рп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ет" localSheetId="1" hidden="1">{"'Sheet1'!$A$1:$G$96","'Sheet1'!$A$1:$H$96"}</definedName>
    <definedName name="нет" hidden="1">{"'Sheet1'!$A$1:$G$96","'Sheet1'!$A$1:$H$96"}</definedName>
    <definedName name="ни" localSheetId="1" hidden="1">{#N/A,#N/A,TRUE,"Лист2"}</definedName>
    <definedName name="ни" hidden="1">{#N/A,#N/A,TRUE,"Лист2"}</definedName>
    <definedName name="никул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кул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ип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куекнуке" localSheetId="1" hidden="1">{"'Sheet1'!$A$1:$G$96","'Sheet1'!$A$1:$H$96"}</definedName>
    <definedName name="нкуекнуке" hidden="1">{"'Sheet1'!$A$1:$G$96","'Sheet1'!$A$1:$H$96"}</definedName>
    <definedName name="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 localSheetId="1" hidden="1">{#N/A,#N/A,TRUE,"План продаж";#N/A,#N/A,TRUE,"Склад гот.прод";#N/A,#N/A,TRUE,"План отгрузки"}</definedName>
    <definedName name="ннн" hidden="1">{#N/A,#N/A,TRUE,"План продаж";#N/A,#N/A,TRUE,"Склад гот.прод";#N/A,#N/A,TRUE,"План отгрузки"}</definedName>
    <definedName name="нннн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ннннн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нннн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ннро" localSheetId="1" hidden="1">{"'Sheet1'!$A$1:$G$96","'Sheet1'!$A$1:$H$96"}</definedName>
    <definedName name="ннро" hidden="1">{"'Sheet1'!$A$1:$G$96","'Sheet1'!$A$1:$H$96"}</definedName>
    <definedName name="новое" localSheetId="1" hidden="1">{"'Sheet1'!$A$1:$G$96","'Sheet1'!$A$1:$H$96"}</definedName>
    <definedName name="новое" hidden="1">{"'Sheet1'!$A$1:$G$96","'Sheet1'!$A$1:$H$96"}</definedName>
    <definedName name="нож"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ож"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нпа" localSheetId="1" hidden="1">{"'Sheet1'!$A$1:$G$96","'Sheet1'!$A$1:$H$96"}</definedName>
    <definedName name="нпа" hidden="1">{"'Sheet1'!$A$1:$G$96","'Sheet1'!$A$1:$H$96"}</definedName>
    <definedName name="нукекпецуц" localSheetId="1" hidden="1">{#N/A,#N/A,TRUE,"Лист2"}</definedName>
    <definedName name="нукекпецуц" hidden="1">{#N/A,#N/A,TRUE,"Лист2"}</definedName>
    <definedName name="о" hidden="1">#REF!</definedName>
    <definedName name="о61005" localSheetId="1" hidden="1">{"print95",#N/A,FALSE,"1995E.XLS";"print96",#N/A,FALSE,"1996E.XLS"}</definedName>
    <definedName name="о61005" hidden="1">{"print95",#N/A,FALSE,"1995E.XLS";"print96",#N/A,FALSE,"1996E.XLS"}</definedName>
    <definedName name="оао" localSheetId="1" hidden="1">{"'РП (2)'!$A$5:$S$150"}</definedName>
    <definedName name="оао" hidden="1">{"'РП (2)'!$A$5:$S$150"}</definedName>
    <definedName name="обалд" localSheetId="1" hidden="1">{"'РП (2)'!$A$5:$S$150"}</definedName>
    <definedName name="обалд" hidden="1">{"'РП (2)'!$A$5:$S$150"}</definedName>
    <definedName name="обж"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ж"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бор">[157]ОборБалФормОтч!$C$70:$C$72,[157]ОборБалФормОтч!$D$73:$F$73,[157]ОборБалФормОтч!$E$70:$F$72,[157]ОборБалФормОтч!$C$75:$C$77,[157]ОборБалФормОтч!$E$75:$F$77,[157]ОборБалФормОтч!$C$79:$C$82,[157]ОборБалФормОтч!$E$79:$F$82,[157]ОборБалФормОтч!$C$84:$C$86,[157]ОборБалФормОтч!$E$84:$F$86,[157]ОборБалФормОтч!$C$88:$C$89,[157]ОборБалФормОтч!$E$88:$F$89,[157]ОборБалФормОтч!$C$70</definedName>
    <definedName name="обороты">[157]ОборБалФормОтч!$C$19:$C$24,[157]ОборБалФормОтч!$E$19:$F$24,[157]ОборБалФормОтч!$D$26:$F$31,[157]ОборБалФормОтч!$C$33:$C$38,[157]ОборБалФормОтч!$E$33:$F$38,[157]ОборБалФормОтч!$D$40:$F$43,[157]ОборБалФормОтч!$C$45:$C$48,[157]ОборБалФормОтч!$E$45:$F$48,[157]ОборБалФормОтч!$C$19</definedName>
    <definedName name="Общеж." localSheetId="1" hidden="1">{"'РП (2)'!$A$5:$S$150"}</definedName>
    <definedName name="Общеж." hidden="1">{"'РП (2)'!$A$5:$S$150"}</definedName>
    <definedName name="общие" localSheetId="1" hidden="1">{#N/A,#N/A,FALSE,"Лист15"}</definedName>
    <definedName name="общие" hidden="1">{#N/A,#N/A,FALSE,"Лист15"}</definedName>
    <definedName name="ово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во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дури" localSheetId="1" hidden="1">{"'РП (2)'!$A$5:$S$150"}</definedName>
    <definedName name="одури" hidden="1">{"'РП (2)'!$A$5:$S$150"}</definedName>
    <definedName name="ок" localSheetId="1" hidden="1">{"'РП (2)'!$A$5:$S$150"}</definedName>
    <definedName name="ок" hidden="1">{"'РП (2)'!$A$5:$S$150"}</definedName>
    <definedName name="окап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ап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к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кт." localSheetId="1" hidden="1">{"'Sheet1'!$A$1:$G$96","'Sheet1'!$A$1:$H$96"}</definedName>
    <definedName name="окт." hidden="1">{"'Sheet1'!$A$1:$G$96","'Sheet1'!$A$1:$H$96"}</definedName>
    <definedName name="ол" localSheetId="1" hidden="1">{#N/A,#N/A,TRUE,"План продаж";#N/A,#N/A,TRUE,"Склад гот.прод";#N/A,#N/A,TRUE,"План отгрузки"}</definedName>
    <definedName name="ол" hidden="1">{#N/A,#N/A,TRUE,"План продаж";#N/A,#N/A,TRUE,"Склад гот.прод";#N/A,#N/A,TRUE,"План отгрузки"}</definedName>
    <definedName name="олапллодп" hidden="1">#REF!</definedName>
    <definedName name="олд" localSheetId="1" hidden="1">Main.SAPF4Help()</definedName>
    <definedName name="олд" hidden="1">Main.SAPF4Help()</definedName>
    <definedName name="олдж" localSheetId="1" hidden="1">{#N/A,#N/A,FALSE,"REC";#N/A,#N/A,FALSE,"ASSETS";#N/A,#N/A,FALSE,"LIABILITIES";#N/A,#N/A,FALSE,"P&amp;L";#N/A,#N/A,FALSE,"FUNDS";#N/A,#N/A,FALSE,"CASH";#N/A,#N/A,FALSE,"1,2";#N/A,#N/A,FALSE,"3";#N/A,#N/A,FALSE,"4";#N/A,#N/A,FALSE,"5,6,7";#N/A,#N/A,FALSE,"8,9"}</definedName>
    <definedName name="олдж" hidden="1">{#N/A,#N/A,FALSE,"REC";#N/A,#N/A,FALSE,"ASSETS";#N/A,#N/A,FALSE,"LIABILITIES";#N/A,#N/A,FALSE,"P&amp;L";#N/A,#N/A,FALSE,"FUNDS";#N/A,#N/A,FALSE,"CASH";#N/A,#N/A,FALSE,"1,2";#N/A,#N/A,FALSE,"3";#N/A,#N/A,FALSE,"4";#N/A,#N/A,FALSE,"5,6,7";#N/A,#N/A,FALSE,"8,9"}</definedName>
    <definedName name="олджэ" localSheetId="1" hidden="1">{#N/A,#N/A,FALSE,"REC";#N/A,#N/A,FALSE,"ASSETS";#N/A,#N/A,FALSE,"LIABILITIES";#N/A,#N/A,FALSE,"P&amp;L";#N/A,#N/A,FALSE,"FUNDS";#N/A,#N/A,FALSE,"CASH";#N/A,#N/A,FALSE,"1,2";#N/A,#N/A,FALSE,"3";#N/A,#N/A,FALSE,"4";#N/A,#N/A,FALSE,"5,6,7";#N/A,#N/A,FALSE,"8,9"}</definedName>
    <definedName name="олджэ" hidden="1">{#N/A,#N/A,FALSE,"REC";#N/A,#N/A,FALSE,"ASSETS";#N/A,#N/A,FALSE,"LIABILITIES";#N/A,#N/A,FALSE,"P&amp;L";#N/A,#N/A,FALSE,"FUNDS";#N/A,#N/A,FALSE,"CASH";#N/A,#N/A,FALSE,"1,2";#N/A,#N/A,FALSE,"3";#N/A,#N/A,FALSE,"4";#N/A,#N/A,FALSE,"5,6,7";#N/A,#N/A,FALSE,"8,9"}</definedName>
    <definedName name="олдыкоелдвкопрлпотрр" localSheetId="1" hidden="1">{"'Sheet1'!$A$1:$G$96","'Sheet1'!$A$1:$H$96"}</definedName>
    <definedName name="олдыкоелдвкопрлпотрр" hidden="1">{"'Sheet1'!$A$1:$G$96","'Sheet1'!$A$1:$H$96"}</definedName>
    <definedName name="олл" localSheetId="1" hidden="1">{"'Sheet1'!$A$1:$G$96","'Sheet1'!$A$1:$H$96"}</definedName>
    <definedName name="олл" hidden="1">{"'Sheet1'!$A$1:$G$96","'Sheet1'!$A$1:$H$96"}</definedName>
    <definedName name="олол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олол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ррп"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лухи" localSheetId="1" hidden="1">{"'РП (2)'!$A$5:$S$150"}</definedName>
    <definedName name="олухи" hidden="1">{"'РП (2)'!$A$5:$S$150"}</definedName>
    <definedName name="ом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м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о" localSheetId="1" hidden="1">{"'РП (2)'!$A$5:$S$150"}</definedName>
    <definedName name="оо" hidden="1">{"'РП (2)'!$A$5:$S$150"}</definedName>
    <definedName name="оолдж" localSheetId="1" hidden="1">{"'РП (2)'!$A$5:$S$150"}</definedName>
    <definedName name="оолдж" hidden="1">{"'РП (2)'!$A$5:$S$150"}</definedName>
    <definedName name="ооо">#REF!</definedName>
    <definedName name="ооод" localSheetId="1" hidden="1">{"'РП (2)'!$A$5:$S$150"}</definedName>
    <definedName name="ооод" hidden="1">{"'РП (2)'!$A$5:$S$150"}</definedName>
    <definedName name="ооож" localSheetId="1" hidden="1">{"'РП (2)'!$A$5:$S$150"}</definedName>
    <definedName name="ооож" hidden="1">{"'РП (2)'!$A$5:$S$150"}</definedName>
    <definedName name="оооо" localSheetId="1" hidden="1">{#N/A,#N/A,TRUE,"Лист2"}</definedName>
    <definedName name="оооо" hidden="1">{#N/A,#N/A,TRUE,"Лист2"}</definedName>
    <definedName name="оооэхз" localSheetId="1" hidden="1">{"'РП (2)'!$A$5:$S$150"}</definedName>
    <definedName name="оооэхз" hidden="1">{"'РП (2)'!$A$5:$S$150"}</definedName>
    <definedName name="опера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ера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пиз" localSheetId="1" hidden="1">{"'РП (2)'!$A$5:$S$150"}</definedName>
    <definedName name="опиз" hidden="1">{"'РП (2)'!$A$5:$S$150"}</definedName>
    <definedName name="опо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о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проло" localSheetId="1" hidden="1">{"'Sheet1'!$A$1:$G$96","'Sheet1'!$A$1:$H$96"}</definedName>
    <definedName name="опроло" hidden="1">{"'Sheet1'!$A$1:$G$96","'Sheet1'!$A$1:$H$96"}</definedName>
    <definedName name="ор" localSheetId="1" hidden="1">{#N/A,#N/A,TRUE,"План продаж";#N/A,#N/A,TRUE,"Склад гот.прод";#N/A,#N/A,TRUE,"План отгрузки"}</definedName>
    <definedName name="ор" hidden="1">{#N/A,#N/A,TRUE,"План продаж";#N/A,#N/A,TRUE,"Склад гот.прод";#N/A,#N/A,TRUE,"План отгрузки"}</definedName>
    <definedName name="Ора">'[158]поставка сравн13'!$A$1:$Q$30</definedName>
    <definedName name="Ораз">[145]Форма2!$D$179:$F$185,[145]Форма2!$D$175:$F$177,[145]Форма2!$D$165:$F$173,[145]Форма2!$D$165</definedName>
    <definedName name="оранл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анл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в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в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ргнайз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гнайз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оригинал"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игинал"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орлрл" localSheetId="1" hidden="1">{"'Sheet1'!$A$1:$G$96","'Sheet1'!$A$1:$H$96"}</definedName>
    <definedName name="орлрл" hidden="1">{"'Sheet1'!$A$1:$G$96","'Sheet1'!$A$1:$H$96"}</definedName>
    <definedName name="оро" localSheetId="1" hidden="1">{#N/A,#N/A,TRUE,"Лист2"}</definedName>
    <definedName name="оро" hidden="1">{#N/A,#N/A,TRUE,"Лист2"}</definedName>
    <definedName name="ороапа" hidden="1">#REF!</definedName>
    <definedName name="орьлар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рьлар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е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лы" localSheetId="1" hidden="1">{"'РП (2)'!$A$5:$S$150"}</definedName>
    <definedName name="ослы" hidden="1">{"'РП (2)'!$A$5:$S$150"}</definedName>
    <definedName name="ос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с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ар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ар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гр." localSheetId="1" hidden="1">{#N/A,#N/A,FALSE,"Лист15"}</definedName>
    <definedName name="отгр." hidden="1">{#N/A,#N/A,FALSE,"Лист15"}</definedName>
    <definedName name="отгрз" localSheetId="1" hidden="1">{#N/A,#N/A,FALSE,"Лист15"}</definedName>
    <definedName name="отгрз" hidden="1">{#N/A,#N/A,FALSE,"Лист15"}</definedName>
    <definedName name="отдых"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дых"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отел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ел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тклонение2" localSheetId="1" hidden="1">{#N/A,#N/A,TRUE,"Лист2"}</definedName>
    <definedName name="Отклонение2" hidden="1">{#N/A,#N/A,TRUE,"Лист2"}</definedName>
    <definedName name="оф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ф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оху" localSheetId="1" hidden="1">{"'РП (2)'!$A$5:$S$150"}</definedName>
    <definedName name="оху" hidden="1">{"'РП (2)'!$A$5:$S$150"}</definedName>
    <definedName name="оштлош" localSheetId="1" hidden="1">{"'РП (2)'!$A$5:$S$150"}</definedName>
    <definedName name="оштлош" hidden="1">{"'РП (2)'!$A$5:$S$150"}</definedName>
    <definedName name="ощлщл" localSheetId="1" hidden="1">{"'РП (2)'!$A$5:$S$150"}</definedName>
    <definedName name="ощлщл" hidden="1">{"'РП (2)'!$A$5:$S$150"}</definedName>
    <definedName name="оыыыыыыыыыыыыыыыы" localSheetId="1" hidden="1">{#N/A,#N/A,FALSE,"Aging Summary";#N/A,#N/A,FALSE,"Ratio Analysis";#N/A,#N/A,FALSE,"Test 120 Day Accts";#N/A,#N/A,FALSE,"Tickmarks"}</definedName>
    <definedName name="оыыыыыыыыыыыыыыыы" hidden="1">{#N/A,#N/A,FALSE,"Aging Summary";#N/A,#N/A,FALSE,"Ratio Analysis";#N/A,#N/A,FALSE,"Test 120 Day Accts";#N/A,#N/A,FALSE,"Tickmarks"}</definedName>
    <definedName name="па" localSheetId="1" hidden="1">{"'РП (2)'!$A$5:$S$150"}</definedName>
    <definedName name="па" hidden="1">{"'РП (2)'!$A$5:$S$150"}</definedName>
    <definedName name="павли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вли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е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е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к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д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сиона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сиона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ант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нт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орп" localSheetId="1" hidden="1">{"'Sheet1'!$A$1:$G$96","'Sheet1'!$A$1:$H$96"}</definedName>
    <definedName name="паорп" hidden="1">{"'Sheet1'!$A$1:$G$96","'Sheet1'!$A$1:$H$96"}</definedName>
    <definedName name="пап" localSheetId="1" hidden="1">{0,0}</definedName>
    <definedName name="пап" hidden="1">{0,0}</definedName>
    <definedName name="пап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па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па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ара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а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арнр" localSheetId="1" hidden="1">{"'Sheet1'!$A$1:$G$96","'Sheet1'!$A$1:$H$96"}</definedName>
    <definedName name="парнр" hidden="1">{"'Sheet1'!$A$1:$G$96","'Sheet1'!$A$1:$H$96"}</definedName>
    <definedName name="паропар" localSheetId="1" hidden="1">{"'Sheet1'!$A$1:$G$96","'Sheet1'!$A$1:$H$96"}</definedName>
    <definedName name="паропар" hidden="1">{"'Sheet1'!$A$1:$G$96","'Sheet1'!$A$1:$H$96"}</definedName>
    <definedName name="пвы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вы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дд" localSheetId="1" hidden="1">{"'Sheet1'!$A$1:$G$96","'Sheet1'!$A$1:$H$96"}</definedName>
    <definedName name="пдд" hidden="1">{"'Sheet1'!$A$1:$G$96","'Sheet1'!$A$1:$H$96"}</definedName>
    <definedName name="пе" localSheetId="1" hidden="1">{#N/A,#N/A,TRUE,"План продаж";#N/A,#N/A,TRUE,"Склад гот.прод";#N/A,#N/A,TRUE,"План отгрузки"}</definedName>
    <definedName name="пе" hidden="1">{#N/A,#N/A,TRUE,"План продаж";#N/A,#N/A,TRUE,"Склад гот.прод";#N/A,#N/A,TRUE,"План отгрузки"}</definedName>
    <definedName name="пени_штрафы_Нпроверки" localSheetId="1" hidden="1">{"'РП (2)'!$A$5:$S$150"}</definedName>
    <definedName name="пени_штрафы_Нпроверки" hidden="1">{"'РП (2)'!$A$5:$S$150"}</definedName>
    <definedName name="пепр" localSheetId="1" hidden="1">{"'РП (2)'!$A$5:$S$150"}</definedName>
    <definedName name="пепр" hidden="1">{"'РП (2)'!$A$5:$S$150"}</definedName>
    <definedName name="первый">#REF!</definedName>
    <definedName name="Перестрел">[57]!Перестрел</definedName>
    <definedName name="переход">[159]Capex_KZT!$A$3</definedName>
    <definedName name="перл" localSheetId="1" hidden="1">{"'Sheet1'!$A$1:$G$96","'Sheet1'!$A$1:$H$96"}</definedName>
    <definedName name="перл" hidden="1">{"'Sheet1'!$A$1:$G$96","'Sheet1'!$A$1:$H$96"}</definedName>
    <definedName name="перчатк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рчатк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сн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еч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еч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д" localSheetId="1" hidden="1">{"'РП (2)'!$A$5:$S$150"}</definedName>
    <definedName name="пид" hidden="1">{"'РП (2)'!$A$5:$S$150"}</definedName>
    <definedName name="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ит" localSheetId="1" hidden="1">{"'Sheet1'!$A$1:$G$96","'Sheet1'!$A$1:$H$96"}</definedName>
    <definedName name="пит" hidden="1">{"'Sheet1'!$A$1:$G$96","'Sheet1'!$A$1:$H$96"}</definedName>
    <definedName name="пит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ит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куапуы" hidden="1">#REF!</definedName>
    <definedName name="плащ"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лащ"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мкас" hidden="1">#REF!</definedName>
    <definedName name="пн" localSheetId="1" hidden="1">{#N/A,#N/A,TRUE,"План продаж";#N/A,#N/A,TRUE,"Склад гот.прод";#N/A,#N/A,TRUE,"План отгрузки"}</definedName>
    <definedName name="пн" hidden="1">{#N/A,#N/A,TRUE,"План продаж";#N/A,#N/A,TRUE,"Склад гот.прод";#N/A,#N/A,TRUE,"План отгрузки"}</definedName>
    <definedName name="поапо" localSheetId="1" hidden="1">{"'Sheet1'!$A$1:$G$96","'Sheet1'!$A$1:$H$96"}</definedName>
    <definedName name="поапо" hidden="1">{"'Sheet1'!$A$1:$G$96","'Sheet1'!$A$1:$H$96"}</definedName>
    <definedName name="подготовк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Подготовка_к_печати_и_сохранение0710">[57]!Подготовка_к_печати_и_сохранение0710</definedName>
    <definedName name="пойнт">'[152]14.1.2.2.(Услуги связи)'!#REF!</definedName>
    <definedName name="покач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кач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он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н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про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проп2"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отол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отол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парпротимр" localSheetId="1" hidden="1">{"'Sheet1'!$A$1:$G$96","'Sheet1'!$A$1:$H$96"}</definedName>
    <definedName name="ппарпротимр" hidden="1">{"'Sheet1'!$A$1:$G$96","'Sheet1'!$A$1:$H$96"}</definedName>
    <definedName name="ппп" hidden="1">'[29]Prelim Cost'!$B$36:$L$36</definedName>
    <definedName name="пппп" hidden="1">'[29]Prelim Cost'!$B$31:$L$31</definedName>
    <definedName name="ппппп" hidden="1">'[29]Prelim Cost'!$B$33:$L$33</definedName>
    <definedName name="пппппп" localSheetId="1" hidden="1">{"'Sheet1'!$A$1:$G$96","'Sheet1'!$A$1:$H$96"}</definedName>
    <definedName name="пппппп" hidden="1">{"'Sheet1'!$A$1:$G$96","'Sheet1'!$A$1:$H$96"}</definedName>
    <definedName name="ппппппп">[2]FES!#REF!</definedName>
    <definedName name="пр" localSheetId="1" hidden="1">{"RETRO",#N/A,FALSE,"Ret";"retro",#N/A,FALSE,"Ret_RO";"retp",#N/A,FALSE,"Ret_P";"livro",#N/A,FALSE,"Livr_RO";"livp",#N/A,FALSE,"Livr_P";"puro",#N/A,FALSE,"Pu_RO";"pup",#N/A,FALSE,"Pu_P";"stocro",#N/A,FALSE,"Stock_RO";"stocp",#N/A,FALSE,"Stock_P";"vitro",#N/A,FALSE,"Vitr-RO";"vitp",#N/A,FALSE,"Vitr-P";"destro",#N/A,FALSE,"Dest_RO";"destp",#N/A,FALSE,"Dest_P"}</definedName>
    <definedName name="пр" hidden="1">{"RETRO",#N/A,FALSE,"Ret";"retro",#N/A,FALSE,"Ret_RO";"retp",#N/A,FALSE,"Ret_P";"livro",#N/A,FALSE,"Livr_RO";"livp",#N/A,FALSE,"Livr_P";"puro",#N/A,FALSE,"Pu_RO";"pup",#N/A,FALSE,"Pu_P";"stocro",#N/A,FALSE,"Stock_RO";"stocp",#N/A,FALSE,"Stock_P";"vitro",#N/A,FALSE,"Vitr-RO";"vitp",#N/A,FALSE,"Vitr-P";"destro",#N/A,FALSE,"Dest_RO";"destp",#N/A,FALSE,"Dest_P"}</definedName>
    <definedName name="прав" localSheetId="1" hidden="1">{#N/A,#N/A,TRUE,"План продаж";#N/A,#N/A,TRUE,"Склад гот.прод";#N/A,#N/A,TRUE,"План отгрузки"}</definedName>
    <definedName name="прав" hidden="1">{#N/A,#N/A,TRUE,"План продаж";#N/A,#N/A,TRUE,"Склад гот.прод";#N/A,#N/A,TRUE,"План отгрузки"}</definedName>
    <definedName name="пргл">'[160]Добыча нефти4'!$F$11:$Q$12</definedName>
    <definedName name="Предприятия">#REF!</definedName>
    <definedName name="прибыль" localSheetId="1" hidden="1">{"'РП (2)'!$A$5:$S$150"}</definedName>
    <definedName name="прибыль" hidden="1">{"'РП (2)'!$A$5:$S$150"}</definedName>
    <definedName name="прибыль3" localSheetId="1" hidden="1">{#N/A,#N/A,TRUE,"Лист1";#N/A,#N/A,TRUE,"Лист2";#N/A,#N/A,TRUE,"Лист3"}</definedName>
    <definedName name="прибыль3" hidden="1">{#N/A,#N/A,TRUE,"Лист1";#N/A,#N/A,TRUE,"Лист2";#N/A,#N/A,TRUE,"Лист3"}</definedName>
    <definedName name="привет" localSheetId="1" hidden="1">{"'РП (2)'!$A$5:$S$150"}</definedName>
    <definedName name="привет" hidden="1">{"'РП (2)'!$A$5:$S$150"}</definedName>
    <definedName name="придурки" localSheetId="1" hidden="1">{"'РП (2)'!$A$5:$S$150"}</definedName>
    <definedName name="придурки" hidden="1">{"'РП (2)'!$A$5:$S$150"}</definedName>
    <definedName name="придурок" localSheetId="1" hidden="1">{"'РП (2)'!$A$5:$S$150"}</definedName>
    <definedName name="придурок" hidden="1">{"'РП (2)'!$A$5:$S$150"}</definedName>
    <definedName name="при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при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м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т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инц"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[57]!про</definedName>
    <definedName name="провыаолавоал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выаолавоал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г">#REF!</definedName>
    <definedName name="проекты">#N/A</definedName>
    <definedName name="ПРОЖЗАРКИТР">'[58]P3 (1)'!$M$128</definedName>
    <definedName name="ПРОЖЗАРКТОП">'[58]P3 (1)'!$M$127</definedName>
    <definedName name="ПРОЖРКИТР">'[58]P3 (1)'!$M$124</definedName>
    <definedName name="ПРОЖРКТОП">'[58]P3 (1)'!$M$125</definedName>
    <definedName name="пр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м" localSheetId="1" hidden="1">{"'РП (2)'!$A$5:$S$150"}</definedName>
    <definedName name="пром" hidden="1">{"'РП (2)'!$A$5:$S$150"}</definedName>
    <definedName name="проход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оход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рро" localSheetId="1" hidden="1">{#VALUE!,#N/A,FALSE,0;#N/A,#N/A,FALSE,0;#N/A,#N/A,FALSE,0;#N/A,#N/A,FALSE,0}</definedName>
    <definedName name="прро" hidden="1">{#VALUE!,#N/A,FALSE,0;#N/A,#N/A,FALSE,0;#N/A,#N/A,FALSE,0;#N/A,#N/A,FALSE,0}</definedName>
    <definedName name="прть" localSheetId="1" hidden="1">{"'Sheet1'!$A$1:$G$96","'Sheet1'!$A$1:$H$96"}</definedName>
    <definedName name="прть" hidden="1">{"'Sheet1'!$A$1:$G$96","'Sheet1'!$A$1:$H$96"}</definedName>
    <definedName name="прь" localSheetId="1" hidden="1">{"'Sheet1'!$A$1:$G$96","'Sheet1'!$A$1:$H$96"}</definedName>
    <definedName name="прь" hidden="1">{"'Sheet1'!$A$1:$G$96","'Sheet1'!$A$1:$H$96"}</definedName>
    <definedName name="ПС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С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ух"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ПШ3.1" hidden="1">#REF!</definedName>
    <definedName name="пыкеруерфяурфяурп">[57]!пыкеруерфяурфяурп</definedName>
    <definedName name="пыпыппывапа" hidden="1">#REF!,#REF!,#REF!</definedName>
    <definedName name="пяточо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пяточо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 localSheetId="1" hidden="1">{#N/A,#N/A,TRUE,"Лист2"}</definedName>
    <definedName name="р" hidden="1">{#N/A,#N/A,TRUE,"Лист2"}</definedName>
    <definedName name="Р.4.пр4.6.2">[57]!Р.4.пр4.6.2</definedName>
    <definedName name="р.4пр.4.9.1" localSheetId="1" hidden="1">{#N/A,#N/A,TRUE,"Лист1";#N/A,#N/A,TRUE,"Лист2";#N/A,#N/A,TRUE,"Лист3"}</definedName>
    <definedName name="р.4пр.4.9.1" hidden="1">{#N/A,#N/A,TRUE,"Лист1";#N/A,#N/A,TRUE,"Лист2";#N/A,#N/A,TRUE,"Лист3"}</definedName>
    <definedName name="р1" localSheetId="1" hidden="1">{"'Sheet1'!$A$1:$G$96","'Sheet1'!$A$1:$H$96"}</definedName>
    <definedName name="р1" hidden="1">{"'Sheet1'!$A$1:$G$96","'Sheet1'!$A$1:$H$96"}</definedName>
    <definedName name="Р3.пр.3.2" localSheetId="1" hidden="1">{#N/A,#N/A,TRUE,"Лист1";#N/A,#N/A,TRUE,"Лист2";#N/A,#N/A,TRUE,"Лист3"}</definedName>
    <definedName name="Р3.пр.3.2" hidden="1">{#N/A,#N/A,TRUE,"Лист1";#N/A,#N/A,TRUE,"Лист2";#N/A,#N/A,TRUE,"Лист3"}</definedName>
    <definedName name="Р4.133">[57]!Р4.133</definedName>
    <definedName name="раарпр" localSheetId="1" hidden="1">{"'Sheet1'!$A$1:$G$96","'Sheet1'!$A$1:$H$96"}</definedName>
    <definedName name="раарпр" hidden="1">{"'Sheet1'!$A$1:$G$96","'Sheet1'!$A$1:$H$96"}</definedName>
    <definedName name="работ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т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бочие" localSheetId="1" hidden="1">{"'РП (2)'!$A$5:$S$150"}</definedName>
    <definedName name="Рабочие" hidden="1">{"'РП (2)'!$A$5:$S$150"}</definedName>
    <definedName name="ради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ди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аздолбаи" localSheetId="1" hidden="1">{"'РП (2)'!$A$5:$S$150"}</definedName>
    <definedName name="раздолбаи" hidden="1">{"'РП (2)'!$A$5:$S$150"}</definedName>
    <definedName name="разраб.фак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зраб.фак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и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оо" hidden="1">2</definedName>
    <definedName name="рапрап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прап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ас" localSheetId="1" hidden="1">{"'РП (2)'!$A$5:$S$150"}</definedName>
    <definedName name="рас" hidden="1">{"'РП (2)'!$A$5:$S$150"}</definedName>
    <definedName name="рас.ст">[147]Форма2!$E$200:$F$207,[147]Форма2!$C$200:$C$207,[147]Форма2!$E$189:$F$198,[147]Форма2!$C$189:$C$198,[147]Форма2!$E$188:$F$188,[147]Форма2!$C$188</definedName>
    <definedName name="расп"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п"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асход">#REF!</definedName>
    <definedName name="расходы" localSheetId="1" hidden="1">{#N/A,#N/A,FALSE,"Лист15"}</definedName>
    <definedName name="расходы" hidden="1">{#N/A,#N/A,FALSE,"Лист15"}</definedName>
    <definedName name="расч.нал.приб." localSheetId="1" hidden="1">{"'РП (2)'!$A$5:$S$150"}</definedName>
    <definedName name="расч.нал.приб." hidden="1">{"'РП (2)'!$A$5:$S$150"}</definedName>
    <definedName name="расчет" localSheetId="1" hidden="1">{#N/A,#N/A,FALSE,"Лист15"}</definedName>
    <definedName name="расчет" hidden="1">{#N/A,#N/A,FALSE,"Лист15"}</definedName>
    <definedName name="расчеты" localSheetId="1" hidden="1">{"RETRO",#N/A,FALSE,"Ret";"retro",#N/A,FALSE,"Ret_RO";"retp",#N/A,FALSE,"Ret_P";"livro",#N/A,FALSE,"Livr_RO";"livp",#N/A,FALSE,"Livr_P";"puro",#N/A,FALSE,"Pu_RO";"pup",#N/A,FALSE,"Pu_P";"stocro",#N/A,FALSE,"Stock_RO";"stocp",#N/A,FALSE,"Stock_P";"vitro",#N/A,FALSE,"Vitr-RO";"vitp",#N/A,FALSE,"Vitr-P";"destro",#N/A,FALSE,"Dest_RO";"destp",#N/A,FALSE,"Dest_P"}</definedName>
    <definedName name="расчеты" hidden="1">{"RETRO",#N/A,FALSE,"Ret";"retro",#N/A,FALSE,"Ret_RO";"retp",#N/A,FALSE,"Ret_P";"livro",#N/A,FALSE,"Livr_RO";"livp",#N/A,FALSE,"Livr_P";"puro",#N/A,FALSE,"Pu_RO";"pup",#N/A,FALSE,"Pu_P";"stocro",#N/A,FALSE,"Stock_RO";"stocp",#N/A,FALSE,"Stock_P";"vitro",#N/A,FALSE,"Vitr-RO";"vitp",#N/A,FALSE,"Vitr-P";"destro",#N/A,FALSE,"Dest_RO";"destp",#N/A,FALSE,"Dest_P"}</definedName>
    <definedName name="расшифр" localSheetId="1" hidden="1">{"'РП (2)'!$A$5:$S$150"}</definedName>
    <definedName name="расшифр" hidden="1">{"'РП (2)'!$A$5:$S$150"}</definedName>
    <definedName name="расшифровка" localSheetId="1" hidden="1">{#N/A,#N/A,FALSE,"Лист15"}</definedName>
    <definedName name="расшифровка" hidden="1">{#N/A,#N/A,FALSE,"Лист15"}</definedName>
    <definedName name="РВА" localSheetId="1" hidden="1">{#N/A,#N/A,FALSE,"Aging Summary";#N/A,#N/A,FALSE,"Ratio Analysis";#N/A,#N/A,FALSE,"Test 120 Day Accts";#N/A,#N/A,FALSE,"Tickmarks"}</definedName>
    <definedName name="РВА" hidden="1">{#N/A,#N/A,FALSE,"Aging Summary";#N/A,#N/A,FALSE,"Ratio Analysis";#N/A,#N/A,FALSE,"Test 120 Day Accts";#N/A,#N/A,FALSE,"Tickmarks"}</definedName>
    <definedName name="рвапр" localSheetId="1" hidden="1">{#N/A,#N/A,FALSE,"Aging Summary";#N/A,#N/A,FALSE,"Ratio Analysis";#N/A,#N/A,FALSE,"Test 120 Day Accts";#N/A,#N/A,FALSE,"Tickmarks"}</definedName>
    <definedName name="рвапр" hidden="1">{#N/A,#N/A,FALSE,"Aging Summary";#N/A,#N/A,FALSE,"Ratio Analysis";#N/A,#N/A,FALSE,"Test 120 Day Accts";#N/A,#N/A,FALSE,"Tickmarks"}</definedName>
    <definedName name="рв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в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е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_xlnm.Recorder">#REF!</definedName>
    <definedName name="рецеп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ецеп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и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ис1" localSheetId="1" hidden="1">{#N/A,#N/A,TRUE,"Лист1";#N/A,#N/A,TRUE,"Лист2";#N/A,#N/A,TRUE,"Лист3"}</definedName>
    <definedName name="рис1" hidden="1">{#N/A,#N/A,TRUE,"Лист1";#N/A,#N/A,TRUE,"Лист2";#N/A,#N/A,TRUE,"Лист3"}</definedName>
    <definedName name="рлрглр" localSheetId="1" hidden="1">{"'Sheet1'!$A$1:$G$96","'Sheet1'!$A$1:$H$96"}</definedName>
    <definedName name="рлрглр" hidden="1">{"'Sheet1'!$A$1:$G$96","'Sheet1'!$A$1:$H$96"}</definedName>
    <definedName name="ро" localSheetId="1" hidden="1">{#N/A,#N/A,TRUE,"План продаж";#N/A,#N/A,TRUE,"Склад гот.прод";#N/A,#N/A,TRUE,"План отгрузки"}</definedName>
    <definedName name="ро" hidden="1">{#N/A,#N/A,TRUE,"План продаж";#N/A,#N/A,TRUE,"Склад гот.прод";#N/A,#N/A,TRUE,"План отгрузки"}</definedName>
    <definedName name="рог" localSheetId="1" hidden="1">{"'Sheet1'!$A$1:$G$96","'Sheet1'!$A$1:$H$96"}</definedName>
    <definedName name="рог" hidden="1">{"'Sheet1'!$A$1:$G$96","'Sheet1'!$A$1:$H$96"}</definedName>
    <definedName name="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ол" localSheetId="1" hidden="1">{"'РП (2)'!$A$5:$S$150"}</definedName>
    <definedName name="рол" hidden="1">{"'РП (2)'!$A$5:$S$150"}</definedName>
    <definedName name="ролдж" localSheetId="1" hidden="1">{"'РП (2)'!$A$5:$S$150"}</definedName>
    <definedName name="ролдж" hidden="1">{"'РП (2)'!$A$5:$S$150"}</definedName>
    <definedName name="рололб" localSheetId="1" hidden="1">{"'Sheet1'!$A$1:$G$96","'Sheet1'!$A$1:$H$96"}</definedName>
    <definedName name="рололб" hidden="1">{"'Sheet1'!$A$1:$G$96","'Sheet1'!$A$1:$H$96"}</definedName>
    <definedName name="ролро" localSheetId="1" hidden="1">{"'Sheet1'!$A$1:$G$96","'Sheet1'!$A$1:$H$96"}</definedName>
    <definedName name="ролро" hidden="1">{"'Sheet1'!$A$1:$G$96","'Sheet1'!$A$1:$H$96"}</definedName>
    <definedName name="ролрод" localSheetId="1" hidden="1">{"'Sheet1'!$A$1:$G$96","'Sheet1'!$A$1:$H$96"}</definedName>
    <definedName name="ролрод" hidden="1">{"'Sheet1'!$A$1:$G$96","'Sheet1'!$A$1:$H$96"}</definedName>
    <definedName name="ролролопл" localSheetId="1" hidden="1">{"'Sheet1'!$A$1:$G$96","'Sheet1'!$A$1:$H$96"}</definedName>
    <definedName name="ролролопл" hidden="1">{"'Sheet1'!$A$1:$G$96","'Sheet1'!$A$1:$H$96"}</definedName>
    <definedName name="ролшщ8з" localSheetId="1" hidden="1">{"'РП (2)'!$A$5:$S$150"}</definedName>
    <definedName name="ролшщ8з" hidden="1">{"'РП (2)'!$A$5:$S$150"}</definedName>
    <definedName name="ро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м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оол" localSheetId="1" hidden="1">{#VALUE!,#N/A,FALSE,0;#N/A,#N/A,FALSE,0;#N/A,#N/A,FALSE,0;#N/A,#N/A,FALSE,0}</definedName>
    <definedName name="роол" hidden="1">{#VALUE!,#N/A,FALSE,0;#N/A,#N/A,FALSE,0;#N/A,#N/A,FALSE,0;#N/A,#N/A,FALSE,0}</definedName>
    <definedName name="роооо" localSheetId="1" hidden="1">{"'Sheet1'!$A$1:$G$96","'Sheet1'!$A$1:$H$96"}</definedName>
    <definedName name="роооо" hidden="1">{"'Sheet1'!$A$1:$G$96","'Sheet1'!$A$1:$H$96"}</definedName>
    <definedName name="рот" localSheetId="1" hidden="1">{#N/A,#N/A,TRUE,"Лист2"}</definedName>
    <definedName name="рот" hidden="1">{#N/A,#N/A,TRUE,"Лист2"}</definedName>
    <definedName name="рп" localSheetId="1" hidden="1">{"'РП (2)'!$A$5:$S$150"}</definedName>
    <definedName name="рп" hidden="1">{"'РП (2)'!$A$5:$S$150"}</definedName>
    <definedName name="рпа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а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пгшгп" localSheetId="1" hidden="1">{"'Sheet1'!$A$1:$G$96","'Sheet1'!$A$1:$H$96"}</definedName>
    <definedName name="рпгшгп" hidden="1">{"'Sheet1'!$A$1:$G$96","'Sheet1'!$A$1:$H$96"}</definedName>
    <definedName name="рпл"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л"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рпо" localSheetId="1" hidden="1">{"'РП (2)'!$A$5:$S$150"}</definedName>
    <definedName name="рпо" hidden="1">{"'РП (2)'!$A$5:$S$150"}</definedName>
    <definedName name="рпопро" localSheetId="1" hidden="1">{#N/A,#N/A,TRUE,"Лист2"}</definedName>
    <definedName name="рпопро" hidden="1">{#N/A,#N/A,TRUE,"Лист2"}</definedName>
    <definedName name="рр" hidden="1">'[68]Prelim Cost'!$B$33:$L$33</definedName>
    <definedName name="рролдж" localSheetId="1" hidden="1">{"'РП (2)'!$A$5:$S$150"}</definedName>
    <definedName name="рролдж" hidden="1">{"'РП (2)'!$A$5:$S$150"}</definedName>
    <definedName name="ррр" hidden="1">'[68]Prelim Cost'!$B$31:$L$31</definedName>
    <definedName name="рррр" hidden="1">'[68]Prelim Cost'!$B$36:$L$36</definedName>
    <definedName name="ррррррр" localSheetId="1" hidden="1">{"'РП (2)'!$A$5:$S$150"}</definedName>
    <definedName name="ррррррр" hidden="1">{"'РП (2)'!$A$5:$S$150"}</definedName>
    <definedName name="ррррррррррр" localSheetId="1" hidden="1">{0,0}</definedName>
    <definedName name="ррррррррррр" hidden="1">{0,0}</definedName>
    <definedName name="рррррррррррррррррр" hidden="1">'[143]Prelim Cost'!$B$31:$L$31</definedName>
    <definedName name="РТ" localSheetId="1" hidden="1">{#N/A,#N/A,TRUE,"План продаж";#N/A,#N/A,TRUE,"Склад гот.прод";#N/A,#N/A,TRUE,"План отгрузки"}</definedName>
    <definedName name="РТ" hidden="1">{#N/A,#N/A,TRUE,"План продаж";#N/A,#N/A,TRUE,"Склад гот.прод";#N/A,#N/A,TRUE,"План отгрузки"}</definedName>
    <definedName name="рубл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бл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руков" localSheetId="1" hidden="1">{"'РП (2)'!$A$5:$S$150"}</definedName>
    <definedName name="руков" hidden="1">{"'РП (2)'!$A$5:$S$150"}</definedName>
    <definedName name="русалоч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усалоч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рядово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[57]!с</definedName>
    <definedName name="с24">#REF!</definedName>
    <definedName name="с48">'[161]Об-я св-а'!$BJ$50</definedName>
    <definedName name="саб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б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ванн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ванн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лехард"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ехард"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альдо" hidden="1">#REF!</definedName>
    <definedName name="сапог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пог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арко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рко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афар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ве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е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в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вод" localSheetId="1" hidden="1">{"'РП (2)'!$A$5:$S$150"}</definedName>
    <definedName name="Свод" hidden="1">{"'РП (2)'!$A$5:$S$150"}</definedName>
    <definedName name="Сводный_баланс_н_п_с">[57]!Сводный_баланс_н_п_с</definedName>
    <definedName name="сектор">[89]Предпр!$L$3:$L$8</definedName>
    <definedName name="семен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мен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ни"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ни"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псис"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ервиз"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виз"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ерж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ерж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гарет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ире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ре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с" localSheetId="1" hidden="1">{"'РП (2)'!$A$5:$S$150"}</definedName>
    <definedName name="сис" hidden="1">{"'РП (2)'!$A$5:$S$150"}</definedName>
    <definedName name="сит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ит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н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катер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'[55]yO302.1'!#REF!</definedName>
    <definedName name="смерт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рт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ета" localSheetId="1" hidden="1">{#N/A,#N/A,FALSE,"Лист15"}</definedName>
    <definedName name="Смета" hidden="1">{#N/A,#N/A,FALSE,"Лист15"}</definedName>
    <definedName name="смирон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ирон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м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мрад"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мрад"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нг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г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не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не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овм" localSheetId="1" hidden="1">{"'РП (2)'!$A$5:$S$150"}</definedName>
    <definedName name="совм" hidden="1">{"'РП (2)'!$A$5:$S$150"}</definedName>
    <definedName name="солнечногорск"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лнечногорск"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о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п" localSheetId="1" hidden="1">{#N/A,#N/A,TRUE,"План продаж";#N/A,#N/A,TRUE,"Склад гот.прод";#N/A,#N/A,TRUE,"План отгрузки"}</definedName>
    <definedName name="соп" hidden="1">{#N/A,#N/A,TRUE,"План продаж";#N/A,#N/A,TRUE,"Склад гот.прод";#N/A,#N/A,TRUE,"План отгрузки"}</definedName>
    <definedName name="соро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ро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сн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льготы" localSheetId="1" hidden="1">{"'РП (2)'!$A$5:$S$150"}</definedName>
    <definedName name="соц.льготы" hidden="1">{"'РП (2)'!$A$5:$S$150"}</definedName>
    <definedName name="Соц.пособие">[162]ОТиТБ!#REF!</definedName>
    <definedName name="Соцналог"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оцналог"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П">[163]СПгнг!$A$1:$D$84</definedName>
    <definedName name="СписокТЭП">[164]СписокТЭП!$A$1:$C$40</definedName>
    <definedName name="Справка" localSheetId="1" hidden="1">{"'РП (2)'!$A$5:$S$150"}</definedName>
    <definedName name="Справка" hidden="1">{"'РП (2)'!$A$5:$S$150"}</definedName>
    <definedName name="сред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ред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с">[57]!сс</definedName>
    <definedName name="сссс">[57]!сссс</definedName>
    <definedName name="ссы">[57]!ссы</definedName>
    <definedName name="ставки" localSheetId="1" hidden="1">Main.SAPF4Help()</definedName>
    <definedName name="ставки" hidden="1">Main.SAPF4Help()</definedName>
    <definedName name="сталь" localSheetId="1" hidden="1">{#N/A,#N/A,TRUE,"Лист2"}</definedName>
    <definedName name="сталь" hidden="1">{#N/A,#N/A,TRUE,"Лист2"}</definedName>
    <definedName name="ст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комесяц"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анция">#REF!</definedName>
    <definedName name="старости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арости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ержень"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ержень"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ирка" localSheetId="1" hidden="1">{"RETRO",#N/A,FALSE,"Ret";"retro",#N/A,FALSE,"Ret_RO";"retp",#N/A,FALSE,"Ret_P";"livro",#N/A,FALSE,"Livr_RO";"livp",#N/A,FALSE,"Livr_P";"puro",#N/A,FALSE,"Pu_RO";"pup",#N/A,FALSE,"Pu_P";"stocro",#N/A,FALSE,"Stock_RO";"stocp",#N/A,FALSE,"Stock_P";"vitro",#N/A,FALSE,"Vitr-RO";"vitp",#N/A,FALSE,"Vitr-P";"destro",#N/A,FALSE,"Dest_RO";"destp",#N/A,FALSE,"Dest_P"}</definedName>
    <definedName name="стирка" hidden="1">{"RETRO",#N/A,FALSE,"Ret";"retro",#N/A,FALSE,"Ret_RO";"retp",#N/A,FALSE,"Ret_P";"livro",#N/A,FALSE,"Livr_RO";"livp",#N/A,FALSE,"Livr_P";"puro",#N/A,FALSE,"Pu_RO";"pup",#N/A,FALSE,"Pu_P";"stocro",#N/A,FALSE,"Stock_RO";"stocp",#N/A,FALSE,"Stock_P";"vitro",#N/A,FALSE,"Vitr-RO";"vitp",#N/A,FALSE,"Vitr-P";"destro",#N/A,FALSE,"Dest_RO";"destp",#N/A,FALSE,"Dest_P"}</definedName>
    <definedName name="стоимост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имост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тол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ол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ту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ту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м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нду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нду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упервайзер"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первайзер"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СУТ">'[58]P3 (1)'!$M$119</definedName>
    <definedName name="СУТЗАРК">'[58]P3 (1)'!$M$121</definedName>
    <definedName name="сцен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ценари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ценари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чет" localSheetId="1"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ет" hidden="1">{#N/A,#N/A,FALSE,"техноконтракт33а отв";#N/A,#N/A,FALSE,"техноконтракт56а отв";#N/A,#N/A,FALSE,"техноконтракт 16а отв";#N/A,#N/A,FALSE,"тыныс35а отв";#N/A,#N/A,FALSE,"тыныс18а отв";#N/A,#N/A,FALSE,"акбор26а отв.";#N/A,#N/A,FALSE,"акбор 5а отв"}</definedName>
    <definedName name="сч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чм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сыщ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ыщ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сяры">'[55]yO302.1'!#REF!</definedName>
    <definedName name="т.5.2" hidden="1">#REF!</definedName>
    <definedName name="т3" localSheetId="1" hidden="1">{#N/A,#N/A,FALSE,"Лист15"}</definedName>
    <definedName name="т3" hidden="1">{#N/A,#N/A,FALSE,"Лист15"}</definedName>
    <definedName name="т5" localSheetId="1" hidden="1">{"'Sheet1'!$A$1:$G$96","'Sheet1'!$A$1:$H$96"}</definedName>
    <definedName name="т5" hidden="1">{"'Sheet1'!$A$1:$G$96","'Sheet1'!$A$1:$H$96"}</definedName>
    <definedName name="т7" localSheetId="1" hidden="1">{"'Sheet1'!$A$1:$G$96","'Sheet1'!$A$1:$H$96"}</definedName>
    <definedName name="т7" hidden="1">{"'Sheet1'!$A$1:$G$96","'Sheet1'!$A$1:$H$96"}</definedName>
    <definedName name="таааа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ааа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б"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булято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нк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нк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пи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пи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ак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ар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р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тьяна" localSheetId="1" hidden="1">{"'РП (2)'!$A$5:$S$150"}</definedName>
    <definedName name="Татьяна" hidden="1">{"'РП (2)'!$A$5:$S$150"}</definedName>
    <definedName name="тахи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ахи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ат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ат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елевиз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левиз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ендер" localSheetId="1" hidden="1">{"RETRO",#N/A,FALSE,"Ret";"retro",#N/A,FALSE,"Ret_RO";"retp",#N/A,FALSE,"Ret_P";"livro",#N/A,FALSE,"Livr_RO";"livp",#N/A,FALSE,"Livr_P";"puro",#N/A,FALSE,"Pu_RO";"pup",#N/A,FALSE,"Pu_P";"stocro",#N/A,FALSE,"Stock_RO";"stocp",#N/A,FALSE,"Stock_P";"vitro",#N/A,FALSE,"Vitr-RO";"vitp",#N/A,FALSE,"Vitr-P";"destro",#N/A,FALSE,"Dest_RO";"destp",#N/A,FALSE,"Dest_P"}</definedName>
    <definedName name="Тендер" hidden="1">{"RETRO",#N/A,FALSE,"Ret";"retro",#N/A,FALSE,"Ret_RO";"retp",#N/A,FALSE,"Ret_P";"livro",#N/A,FALSE,"Livr_RO";"livp",#N/A,FALSE,"Livr_P";"puro",#N/A,FALSE,"Pu_RO";"pup",#N/A,FALSE,"Pu_P";"stocro",#N/A,FALSE,"Stock_RO";"stocp",#N/A,FALSE,"Stock_P";"vitro",#N/A,FALSE,"Vitr-RO";"vitp",#N/A,FALSE,"Vitr-P";"destro",#N/A,FALSE,"Dest_RO";"destp",#N/A,FALSE,"Dest_P"}</definedName>
    <definedName name="тетри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етри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игр"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гр"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им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м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о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итэк">#REF!</definedName>
    <definedName name="титэк1">#REF!</definedName>
    <definedName name="титэмба">#REF!</definedName>
    <definedName name="тм" localSheetId="1" hidden="1">{#N/A,#N/A,TRUE,"План продаж";#N/A,#N/A,TRUE,"Склад гот.прод";#N/A,#N/A,TRUE,"План отгрузки"}</definedName>
    <definedName name="тм" hidden="1">{#N/A,#N/A,TRUE,"План продаж";#N/A,#N/A,TRUE,"Склад гот.прод";#N/A,#N/A,TRUE,"План отгрузки"}</definedName>
    <definedName name="тов.пр." localSheetId="1" hidden="1">{#N/A,#N/A,FALSE,"Лист15"}</definedName>
    <definedName name="тов.пр." hidden="1">{#N/A,#N/A,FALSE,"Лист15"}</definedName>
    <definedName name="том"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омск" localSheetId="1" hidden="1">{"'РП (2)'!$A$5:$S$150"}</definedName>
    <definedName name="томск" hidden="1">{"'РП (2)'!$A$5:$S$150"}</definedName>
    <definedName name="тор" localSheetId="1" hidden="1">{"'РП (2)'!$A$5:$S$150"}</definedName>
    <definedName name="тор" hidden="1">{"'РП (2)'!$A$5:$S$150"}</definedName>
    <definedName name="тп" localSheetId="1" hidden="1">{#N/A,#N/A,TRUE,"Лист1";#N/A,#N/A,TRUE,"Лист2";#N/A,#N/A,TRUE,"Лист3"}</definedName>
    <definedName name="тп" hidden="1">{#N/A,#N/A,TRUE,"Лист1";#N/A,#N/A,TRUE,"Лист2";#N/A,#N/A,TRUE,"Лист3"}</definedName>
    <definedName name="транше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анше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ретий">#REF!</definedName>
    <definedName name="тро" localSheetId="1" hidden="1">{"'Sheet1'!$A$1:$G$96","'Sheet1'!$A$1:$H$96"}</definedName>
    <definedName name="тро" hidden="1">{"'Sheet1'!$A$1:$G$96","'Sheet1'!$A$1:$H$96"}</definedName>
    <definedName name="тро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пи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пи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рофи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офи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руп"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тт" localSheetId="1" hidden="1">{"'РП (2)'!$A$5:$S$150"}</definedName>
    <definedName name="тт" hidden="1">{"'РП (2)'!$A$5:$S$150"}</definedName>
    <definedName name="ттт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тт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м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ро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туфля"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уфля"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щшо" hidden="1">#REF!</definedName>
    <definedName name="тьб" localSheetId="1" hidden="1">{"'РП (2)'!$A$5:$S$150"}</definedName>
    <definedName name="тьб" hidden="1">{"'РП (2)'!$A$5:$S$150"}</definedName>
    <definedName name="тьм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ьм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тю" localSheetId="1" hidden="1">{"'Sheet1'!$A$1:$G$96","'Sheet1'!$A$1:$H$96"}</definedName>
    <definedName name="тю" hidden="1">{"'Sheet1'!$A$1:$G$96","'Sheet1'!$A$1:$H$96"}</definedName>
    <definedName name="у" hidden="1">#REF!</definedName>
    <definedName name="у4кефефце">[57]!у4кефефце</definedName>
    <definedName name="убийц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бийц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[57]!ук</definedName>
    <definedName name="укеееукеееееееееееееее" localSheetId="1" hidden="1">{#N/A,#N/A,TRUE,"Лист1";#N/A,#N/A,TRUE,"Лист2";#N/A,#N/A,TRUE,"Лист3"}</definedName>
    <definedName name="укеееукеееееееееееееее" hidden="1">{#N/A,#N/A,TRUE,"Лист1";#N/A,#N/A,TRUE,"Лист2";#N/A,#N/A,TRUE,"Лист3"}</definedName>
    <definedName name="укекнкуе" localSheetId="1" hidden="1">{"'Sheet1'!$A$1:$G$96","'Sheet1'!$A$1:$H$96"}</definedName>
    <definedName name="укекнкуе" hidden="1">{"'Sheet1'!$A$1:$G$96","'Sheet1'!$A$1:$H$96"}</definedName>
    <definedName name="укепкунерпр" localSheetId="1" hidden="1">{#N/A,#N/A,TRUE,"Лист2"}</definedName>
    <definedName name="укепкунерпр" hidden="1">{#N/A,#N/A,TRUE,"Лист2"}</definedName>
    <definedName name="укеуаы"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аы"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кеукеуеуе" localSheetId="1" hidden="1">{#N/A,#N/A,TRUE,"Лист1";#N/A,#N/A,TRUE,"Лист2";#N/A,#N/A,TRUE,"Лист3"}</definedName>
    <definedName name="укеукеуеуе" hidden="1">{#N/A,#N/A,TRUE,"Лист1";#N/A,#N/A,TRUE,"Лист2";#N/A,#N/A,TRUE,"Лист3"}</definedName>
    <definedName name="уко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о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кук" localSheetId="1" hidden="1">{"'Sheet1'!$A$1:$G$96","'Sheet1'!$A$1:$H$96"}</definedName>
    <definedName name="укук" hidden="1">{"'Sheet1'!$A$1:$G$96","'Sheet1'!$A$1:$H$96"}</definedName>
    <definedName name="укууавампа" localSheetId="1" hidden="1">{#N/A,#N/A,TRUE,"Лист2"}</definedName>
    <definedName name="укууавампа" hidden="1">{#N/A,#N/A,TRUE,"Лист2"}</definedName>
    <definedName name="унг"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нг"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орядочить_по_областям">[165]!Упорядочить_по_областям</definedName>
    <definedName name="упра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прав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прав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р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тверждает">[149]СПР!$A$5:$A$7</definedName>
    <definedName name="уу" localSheetId="1" hidden="1">{"'РП (2)'!$A$5:$S$150"}</definedName>
    <definedName name="уу" hidden="1">{"'РП (2)'!$A$5:$S$150"}</definedName>
    <definedName name="ууу" localSheetId="1" hidden="1">{"'Sheet1'!$A$1:$G$96","'Sheet1'!$A$1:$H$96"}</definedName>
    <definedName name="ууу" hidden="1">{"'Sheet1'!$A$1:$G$96","'Sheet1'!$A$1:$H$96"}</definedName>
    <definedName name="уф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ф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ух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х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уцк" localSheetId="1" hidden="1">{"'РП (2)'!$A$5:$S$150"}</definedName>
    <definedName name="уцк" hidden="1">{"'РП (2)'!$A$5:$S$150"}</definedName>
    <definedName name="уыфкуыфк" localSheetId="1" hidden="1">{"'РП (2)'!$A$5:$S$150"}</definedName>
    <definedName name="уыфкуыфк" hidden="1">{"'РП (2)'!$A$5:$S$150"}</definedName>
    <definedName name="ф3" localSheetId="1" hidden="1">{#N/A,#N/A,TRUE,"Лист2"}</definedName>
    <definedName name="ф3" hidden="1">{#N/A,#N/A,TRUE,"Лист2"}</definedName>
    <definedName name="Ф34Е4е4е4е43е4е43е34ц">[57]!Ф34Е4е4е4е43е4е43е34ц</definedName>
    <definedName name="ф3у5нпрйц45упйф3у5пф3уп">#REF!</definedName>
    <definedName name="ф77">#REF!</definedName>
    <definedName name="ф8" localSheetId="1" hidden="1">{#N/A,#N/A,TRUE,"Лист2"}</definedName>
    <definedName name="ф8" hidden="1">{#N/A,#N/A,TRUE,"Лист2"}</definedName>
    <definedName name="ф9" localSheetId="1" hidden="1">{"'Sheet1'!$A$1:$G$96","'Sheet1'!$A$1:$H$96"}</definedName>
    <definedName name="ф9" hidden="1">{"'Sheet1'!$A$1:$G$96","'Sheet1'!$A$1:$H$96"}</definedName>
    <definedName name="фазан"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зан"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ния"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ия"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анта" localSheetId="1" hidden="1">{"'РП (2)'!$A$5:$S$150"}</definedName>
    <definedName name="фанта" hidden="1">{"'РП (2)'!$A$5:$S$150"}</definedName>
    <definedName name="фаши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аши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в" localSheetId="1" hidden="1">{#N/A,#N/A,TRUE,"Лист2"}</definedName>
    <definedName name="фв" hidden="1">{#N/A,#N/A,TRUE,"Лист2"}</definedName>
    <definedName name="фев" localSheetId="1" hidden="1">{"'РП (2)'!$A$5:$S$150"}</definedName>
    <definedName name="фев" hidden="1">{"'РП (2)'!$A$5:$S$150"}</definedName>
    <definedName name="фентилят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ентилят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алк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гли"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гли"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или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ли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ис" hidden="1">'[1]Prelim Cost'!$B$31:$L$31</definedName>
    <definedName name="фиф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иф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Флажок16_Щелкнуть">[57]!Флажок16_Щелкнуть</definedName>
    <definedName name="фле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ле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нар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орма6">#REF!</definedName>
    <definedName name="ФО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2"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ФОТмай" localSheetId="1" hidden="1">{"'РП (2)'!$A$5:$S$150"}</definedName>
    <definedName name="ФОТмай" hidden="1">{"'РП (2)'!$A$5:$S$150"}</definedName>
    <definedName name="фрол"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рол"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фф">[2]FES!#REF!</definedName>
    <definedName name="ффф" localSheetId="1" hidden="1">{#N/A,#N/A,FALSE,"Сентябрь";#N/A,#N/A,FALSE,"Пояснительная сентябре 99"}</definedName>
    <definedName name="ффф" hidden="1">{#N/A,#N/A,FALSE,"Сентябрь";#N/A,#N/A,FALSE,"Пояснительная сентябре 99"}</definedName>
    <definedName name="фц" localSheetId="1" hidden="1">{"'РП (2)'!$A$5:$S$150"}</definedName>
    <definedName name="фц" hidden="1">{"'РП (2)'!$A$5:$S$150"}</definedName>
    <definedName name="фцу"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цувйф" localSheetId="1" hidden="1">Main.SAPF4Help()</definedName>
    <definedName name="фцувйф" hidden="1">Main.SAPF4Help()</definedName>
    <definedName name="фцукпц46гк68щ79щ59">[57]!фцукпц46гк68щ79щ59</definedName>
    <definedName name="фы" localSheetId="1" hidden="1">{0,0}</definedName>
    <definedName name="фы" hidden="1">{0,0}</definedName>
    <definedName name="фы3" localSheetId="1" hidden="1">{"'Sheet1'!$A$1:$G$96","'Sheet1'!$A$1:$H$96"}</definedName>
    <definedName name="фы3" hidden="1">{"'Sheet1'!$A$1:$G$96","'Sheet1'!$A$1:$H$96"}</definedName>
    <definedName name="фыава4" localSheetId="1" hidden="1">{"'Sheet1'!$A$1:$G$96","'Sheet1'!$A$1:$H$96"}</definedName>
    <definedName name="фыава4" hidden="1">{"'Sheet1'!$A$1:$G$96","'Sheet1'!$A$1:$H$96"}</definedName>
    <definedName name="ФЫВ" localSheetId="1" hidden="1">Main.SAPF4Help()</definedName>
    <definedName name="ФЫВ" hidden="1">Main.SAPF4Help()</definedName>
    <definedName name="фыв3" localSheetId="1" hidden="1">{"'Sheet1'!$A$1:$G$96","'Sheet1'!$A$1:$H$96"}</definedName>
    <definedName name="фыв3" hidden="1">{"'Sheet1'!$A$1:$G$96","'Sheet1'!$A$1:$H$96"}</definedName>
    <definedName name="ФЫВА" localSheetId="1" hidden="1">{#N/A,#N/A,FALSE,"REC";#N/A,#N/A,FALSE,"ASSETS";#N/A,#N/A,FALSE,"LIABILITIES";#N/A,#N/A,FALSE,"P&amp;L";#N/A,#N/A,FALSE,"FUNDS";#N/A,#N/A,FALSE,"CASH";#N/A,#N/A,FALSE,"1,2";#N/A,#N/A,FALSE,"3";#N/A,#N/A,FALSE,"4";#N/A,#N/A,FALSE,"5,6,7";#N/A,#N/A,FALSE,"8,9"}</definedName>
    <definedName name="ФЫВА" hidden="1">{#N/A,#N/A,FALSE,"REC";#N/A,#N/A,FALSE,"ASSETS";#N/A,#N/A,FALSE,"LIABILITIES";#N/A,#N/A,FALSE,"P&amp;L";#N/A,#N/A,FALSE,"FUNDS";#N/A,#N/A,FALSE,"CASH";#N/A,#N/A,FALSE,"1,2";#N/A,#N/A,FALSE,"3";#N/A,#N/A,FALSE,"4";#N/A,#N/A,FALSE,"5,6,7";#N/A,#N/A,FALSE,"8,9"}</definedName>
    <definedName name="ФЫВАП" localSheetId="1" hidden="1">{#N/A,#N/A,FALSE,"REC";#N/A,#N/A,FALSE,"ASSETS";#N/A,#N/A,FALSE,"LIABILITIES";#N/A,#N/A,FALSE,"P&amp;L";#N/A,#N/A,FALSE,"FUNDS";#N/A,#N/A,FALSE,"CASH";#N/A,#N/A,FALSE,"1,2";#N/A,#N/A,FALSE,"3";#N/A,#N/A,FALSE,"4";#N/A,#N/A,FALSE,"5,6,7";#N/A,#N/A,FALSE,"8,9"}</definedName>
    <definedName name="ФЫВАП" hidden="1">{#N/A,#N/A,FALSE,"REC";#N/A,#N/A,FALSE,"ASSETS";#N/A,#N/A,FALSE,"LIABILITIES";#N/A,#N/A,FALSE,"P&amp;L";#N/A,#N/A,FALSE,"FUNDS";#N/A,#N/A,FALSE,"CASH";#N/A,#N/A,FALSE,"1,2";#N/A,#N/A,FALSE,"3";#N/A,#N/A,FALSE,"4";#N/A,#N/A,FALSE,"5,6,7";#N/A,#N/A,FALSE,"8,9"}</definedName>
    <definedName name="фывв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фывв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2" localSheetId="1" hidden="1">{"'Sheet1'!$A$1:$G$96","'Sheet1'!$A$1:$H$96"}</definedName>
    <definedName name="Х2" hidden="1">{"'Sheet1'!$A$1:$G$96","'Sheet1'!$A$1:$H$96"}</definedName>
    <definedName name="хаз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з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ке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ке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андам"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дам"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нт"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т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аха"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аха"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хз" localSheetId="1" hidden="1">{"'РП (2)'!$A$5:$S$150"}</definedName>
    <definedName name="хз" hidden="1">{"'РП (2)'!$A$5:$S$150"}</definedName>
    <definedName name="хими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ми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ироман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ироман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мыр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мыр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кке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кке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олер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ер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л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хорощ" localSheetId="1" hidden="1">{"'РП (2)'!$A$5:$S$150"}</definedName>
    <definedName name="хорощ" hidden="1">{"'РП (2)'!$A$5:$S$150"}</definedName>
    <definedName name="храм"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ам"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рен"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хуже" localSheetId="1" hidden="1">{"'РП (2)'!$A$5:$S$150"}</definedName>
    <definedName name="хуже" hidden="1">{"'РП (2)'!$A$5:$S$150"}</definedName>
    <definedName name="хуй"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уй"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ххх" localSheetId="1" hidden="1">{"print95",#N/A,FALSE,"1995E.XLS";"print96",#N/A,FALSE,"1996E.XLS"}</definedName>
    <definedName name="ххх" hidden="1">{"print95",#N/A,FALSE,"1995E.XLS";"print96",#N/A,FALSE,"1996E.XLS"}</definedName>
    <definedName name="ххххх" localSheetId="1" hidden="1">{"'РП (2)'!$A$5:$S$150"}</definedName>
    <definedName name="ххххх" hidden="1">{"'РП (2)'!$A$5:$S$150"}</definedName>
    <definedName name="ц" hidden="1">#REF!</definedName>
    <definedName name="цап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ап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веток"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веток"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цепь"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епь"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ирк"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цйуцйуй" localSheetId="1" hidden="1">{"'Sheet1'!$A$1:$G$96","'Sheet1'!$A$1:$H$96"}</definedName>
    <definedName name="цйуцйуй" hidden="1">{"'Sheet1'!$A$1:$G$96","'Sheet1'!$A$1:$H$96"}</definedName>
    <definedName name="цк" localSheetId="1" hidden="1">{"IAS Mapping",#N/A,TRUE,"RSA_FS"}</definedName>
    <definedName name="цк" hidden="1">{"IAS Mapping",#N/A,TRUE,"RSA_FS"}</definedName>
    <definedName name="ЦО1">[166]группа!$A$1:$C$263</definedName>
    <definedName name="цпс"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пс"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цу">[57]!цу</definedName>
    <definedName name="цуацуацуа">[57]!цуацуацуа</definedName>
    <definedName name="цуке" localSheetId="1" hidden="1">{#N/A,#N/A,TRUE,"План продаж";#N/A,#N/A,TRUE,"Склад гот.прод";#N/A,#N/A,TRUE,"План отгрузки"}</definedName>
    <definedName name="цуке" hidden="1">{#N/A,#N/A,TRUE,"План продаж";#N/A,#N/A,TRUE,"Склад гот.прод";#N/A,#N/A,TRUE,"План отгрузки"}</definedName>
    <definedName name="цукер" localSheetId="1" hidden="1">{"'РП (2)'!$A$5:$S$150"}</definedName>
    <definedName name="цукер" hidden="1">{"'РП (2)'!$A$5:$S$150"}</definedName>
    <definedName name="цукй" localSheetId="1" hidden="1">{"'Sheet1'!$A$1:$G$96","'Sheet1'!$A$1:$H$96"}</definedName>
    <definedName name="цукй" hidden="1">{"'Sheet1'!$A$1:$G$96","'Sheet1'!$A$1:$H$96"}</definedName>
    <definedName name="цукц" hidden="1">[153]Кедровский!#REF!</definedName>
    <definedName name="цф" localSheetId="1" hidden="1">{"'РП (2)'!$A$5:$S$150"}</definedName>
    <definedName name="цф" hidden="1">{"'РП (2)'!$A$5:$S$150"}</definedName>
    <definedName name="цц"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ццц" localSheetId="1" hidden="1">{"'РП (2)'!$A$5:$S$150"}</definedName>
    <definedName name="ццц" hidden="1">{"'РП (2)'!$A$5:$S$150"}</definedName>
    <definedName name="ццццццццццц" hidden="1">'[143]Prelim Cost'!$B$36:$L$36</definedName>
    <definedName name="цыпа" localSheetId="1" hidden="1">{"'РП (2)'!$A$5:$S$150"}</definedName>
    <definedName name="цыпа" hidden="1">{"'РП (2)'!$A$5:$S$150"}</definedName>
    <definedName name="Ч" localSheetId="1" hidden="1">{#N/A,#N/A,TRUE,"План продаж";#N/A,#N/A,TRUE,"Склад гот.прод";#N/A,#N/A,TRUE,"План отгрузки"}</definedName>
    <definedName name="Ч" hidden="1">{#N/A,#N/A,TRUE,"План продаж";#N/A,#N/A,TRUE,"Склад гот.прод";#N/A,#N/A,TRUE,"План отгрузки"}</definedName>
    <definedName name="чай"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й"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часть"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асть"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в" localSheetId="1" hidden="1">{"'РП (2)'!$A$5:$S$150"}</definedName>
    <definedName name="чв" hidden="1">{"'РП (2)'!$A$5:$S$150"}</definedName>
    <definedName name="четвертый">#REF!</definedName>
    <definedName name="Численность" localSheetId="1" hidden="1">{"'РП (2)'!$A$5:$S$150"}</definedName>
    <definedName name="Численность" hidden="1">{"'РП (2)'!$A$5:$S$150"}</definedName>
    <definedName name="чмо" localSheetId="1" hidden="1">{"'РП (2)'!$A$5:$S$150"}</definedName>
    <definedName name="чмо" hidden="1">{"'РП (2)'!$A$5:$S$150"}</definedName>
    <definedName name="чмошник" localSheetId="1" hidden="1">{"'РП (2)'!$A$5:$S$150"}</definedName>
    <definedName name="чмошник" hidden="1">{"'РП (2)'!$A$5:$S$150"}</definedName>
    <definedName name="чс" localSheetId="1" hidden="1">{"'Sheet1'!$A$1:$G$96","'Sheet1'!$A$1:$H$96"}</definedName>
    <definedName name="чс" hidden="1">{"'Sheet1'!$A$1:$G$96","'Sheet1'!$A$1:$H$96"}</definedName>
    <definedName name="чса" localSheetId="1" hidden="1">{"'Sheet1'!$A$1:$G$96","'Sheet1'!$A$1:$H$96"}</definedName>
    <definedName name="чса" hidden="1">{"'Sheet1'!$A$1:$G$96","'Sheet1'!$A$1:$H$96"}</definedName>
    <definedName name="чы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чы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айб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йб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апк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апк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шгау8" hidden="1">#REF!</definedName>
    <definedName name="шгзлхз" localSheetId="1" hidden="1">{"'РП (2)'!$A$5:$S$150"}</definedName>
    <definedName name="шгзлхз" hidden="1">{"'РП (2)'!$A$5:$S$150"}</definedName>
    <definedName name="шгзщш" localSheetId="1" hidden="1">{"'РП (2)'!$A$5:$S$150"}</definedName>
    <definedName name="шгзщш" hidden="1">{"'РП (2)'!$A$5:$S$150"}</definedName>
    <definedName name="шгн" localSheetId="1" hidden="1">{"'РП (2)'!$A$5:$S$150"}</definedName>
    <definedName name="шгн" hidden="1">{"'РП (2)'!$A$5:$S$150"}</definedName>
    <definedName name="шгшгшг" localSheetId="1" hidden="1">{"'РП (2)'!$A$5:$S$150"}</definedName>
    <definedName name="шгшгшг" hidden="1">{"'РП (2)'!$A$5:$S$150"}</definedName>
    <definedName name="шгщшхзщхзхэхщэщз" localSheetId="1" hidden="1">{#N/A,#N/A,TRUE,"Лист2"}</definedName>
    <definedName name="шгщшхзщхзхэхщэщз" hidden="1">{#N/A,#N/A,TRUE,"Лист2"}</definedName>
    <definedName name="шевченко"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вченко"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ест"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З" localSheetId="1" hidden="1">{#N/A,#N/A,FALSE,"Aging Summary";#N/A,#N/A,FALSE,"Ratio Analysis";#N/A,#N/A,FALSE,"Test 120 Day Accts";#N/A,#N/A,FALSE,"Tickmarks"}</definedName>
    <definedName name="ШЗ" hidden="1">{#N/A,#N/A,FALSE,"Aging Summary";#N/A,#N/A,FALSE,"Ratio Analysis";#N/A,#N/A,FALSE,"Test 120 Day Accts";#N/A,#N/A,FALSE,"Tickmarks"}</definedName>
    <definedName name="шишк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ишк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ль" localSheetId="1" hidden="1">{#N/A,#N/A,TRUE,"План продаж";#N/A,#N/A,TRUE,"Склад гот.прод";#N/A,#N/A,TRUE,"План отгрузки"}</definedName>
    <definedName name="шль" hidden="1">{#N/A,#N/A,TRUE,"План продаж";#N/A,#N/A,TRUE,"Склад гот.прод";#N/A,#N/A,TRUE,"План отгрузки"}</definedName>
    <definedName name="шнар" localSheetId="1" hidden="1">{#N/A,#N/A,FALSE,"Aging Summary";#N/A,#N/A,FALSE,"Ratio Analysis";#N/A,#N/A,FALSE,"Test 120 Day Accts";#N/A,#N/A,FALSE,"Tickmarks"}</definedName>
    <definedName name="шнар" hidden="1">{#N/A,#N/A,FALSE,"Aging Summary";#N/A,#N/A,FALSE,"Ratio Analysis";#N/A,#N/A,FALSE,"Test 120 Day Accts";#N/A,#N/A,FALSE,"Tickmarks"}</definedName>
    <definedName name="шнур"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нур"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штрих"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трих"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урупов"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ш" localSheetId="1" hidden="1">{"'РП (2)'!$A$5:$S$150"}</definedName>
    <definedName name="шш" hidden="1">{"'РП (2)'!$A$5:$S$150"}</definedName>
    <definedName name="шшрш" localSheetId="1" hidden="1">{"'РП (2)'!$A$5:$S$150"}</definedName>
    <definedName name="шшрш" hidden="1">{"'РП (2)'!$A$5:$S$150"}</definedName>
    <definedName name="шшш" localSheetId="1" hidden="1">{#N/A,#N/A,FALSE,"Лист15"}</definedName>
    <definedName name="шшш" hidden="1">{#N/A,#N/A,FALSE,"Лист15"}</definedName>
    <definedName name="шшшшш" localSheetId="1" hidden="1">{"'РП (2)'!$A$5:$S$150"}</definedName>
    <definedName name="шшшшш" hidden="1">{"'РП (2)'!$A$5:$S$150"}</definedName>
    <definedName name="шщшщш"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шщшщш"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[57]!щ</definedName>
    <definedName name="щр" localSheetId="1" hidden="1">{"'РП (2)'!$A$5:$S$150"}</definedName>
    <definedName name="щр" hidden="1">{"'РП (2)'!$A$5:$S$150"}</definedName>
    <definedName name="щш" localSheetId="1" hidden="1">{"'РП (2)'!$A$5:$S$150"}</definedName>
    <definedName name="щш" hidden="1">{"'РП (2)'!$A$5:$S$150"}</definedName>
    <definedName name="щшз"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з"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щшоджл" localSheetId="1" hidden="1">{"'РП (2)'!$A$5:$S$150"}</definedName>
    <definedName name="щшоджл" hidden="1">{"'РП (2)'!$A$5:$S$150"}</definedName>
    <definedName name="щщ" localSheetId="1" hidden="1">{"'РП (2)'!$A$5:$S$150"}</definedName>
    <definedName name="щщ" hidden="1">{"'РП (2)'!$A$5:$S$150"}</definedName>
    <definedName name="щщощщ" localSheetId="1" hidden="1">{"'РП (2)'!$A$5:$S$150"}</definedName>
    <definedName name="щщощщ" hidden="1">{"'РП (2)'!$A$5:$S$150"}</definedName>
    <definedName name="щщщ" localSheetId="1" hidden="1">{#N/A,#N/A,TRUE,"План продаж";#N/A,#N/A,TRUE,"Склад гот.прод";#N/A,#N/A,TRUE,"План отгрузки"}</definedName>
    <definedName name="щщщ" hidden="1">{#N/A,#N/A,TRUE,"План продаж";#N/A,#N/A,TRUE,"Склад гот.прод";#N/A,#N/A,TRUE,"План отгрузки"}</definedName>
    <definedName name="ъ" localSheetId="1" hidden="1">{"'РП (2)'!$A$5:$S$150"}</definedName>
    <definedName name="ъ" hidden="1">{"'РП (2)'!$A$5:$S$150"}</definedName>
    <definedName name="ъжъждоп" localSheetId="1" hidden="1">{"'РП (2)'!$A$5:$S$150"}</definedName>
    <definedName name="ъжъждоп" hidden="1">{"'РП (2)'!$A$5:$S$150"}</definedName>
    <definedName name="ъхз" localSheetId="1" hidden="1">{"'РП (2)'!$A$5:$S$150"}</definedName>
    <definedName name="ъхз" hidden="1">{"'РП (2)'!$A$5:$S$150"}</definedName>
    <definedName name="ъъъъъ" localSheetId="1" hidden="1">{"'РП (2)'!$A$5:$S$150"}</definedName>
    <definedName name="ъъъъъ" hidden="1">{"'РП (2)'!$A$5:$S$150"}</definedName>
    <definedName name="ы" hidden="1">#REF!</definedName>
    <definedName name="ы7" localSheetId="1"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7" hidden="1">{#N/A,#N/A,FALSE,"аркон-исп-с";#N/A,#N/A,FALSE,"аркон-исп-d";#N/A,#N/A,FALSE,"газойл-исп-с";#N/A,#N/A,FALSE,"газойл-исп-d";#N/A,#N/A,FALSE,"спецспорт-исп-d";#N/A,#N/A,FALSE,"спецспорт-исп-c";#N/A,#N/A,FALSE,"мунай агро-исп-с";#N/A,#N/A,FALSE,"мунай агро-исп-д";#N/A,#N/A,FALSE,"имсталькон-4 -в";#N/A,#N/A,FALSE,"имсталькон-4 -а";#N/A,#N/A,FALSE,"имсталькон-3-в";#N/A,#N/A,FALSE,"имсталькон-3-а";#N/A,#N/A,FALSE,"имсталькон-2-в";#N/A,#N/A,FALSE,"имсталькон-2-а"}</definedName>
    <definedName name="ыапв" localSheetId="1" hidden="1">{#N/A,#N/A,TRUE,"Лист2"}</definedName>
    <definedName name="ыапв" hidden="1">{#N/A,#N/A,TRUE,"Лист2"}</definedName>
    <definedName name="ыафвы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афвы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ыв" localSheetId="1" hidden="1">{#N/A,#N/A,FALSE,"Aging Summary";#N/A,#N/A,FALSE,"Ratio Analysis";#N/A,#N/A,FALSE,"Test 120 Day Accts";#N/A,#N/A,FALSE,"Tickmarks"}</definedName>
    <definedName name="ыв" hidden="1">{#N/A,#N/A,FALSE,"Aging Summary";#N/A,#N/A,FALSE,"Ratio Analysis";#N/A,#N/A,FALSE,"Test 120 Day Accts";#N/A,#N/A,FALSE,"Tickmarks"}</definedName>
    <definedName name="ыва" localSheetId="1" hidden="1">{#N/A,#N/A,TRUE,"Лист1";#N/A,#N/A,TRUE,"Лист2";#N/A,#N/A,TRUE,"Лист3"}</definedName>
    <definedName name="ыва" hidden="1">{#N/A,#N/A,TRUE,"Лист1";#N/A,#N/A,TRUE,"Лист2";#N/A,#N/A,TRUE,"Лист3"}</definedName>
    <definedName name="ывавп" localSheetId="1" hidden="1">{#N/A,#N/A,TRUE,"Лист2"}</definedName>
    <definedName name="ывавп" hidden="1">{#N/A,#N/A,TRUE,"Лист2"}</definedName>
    <definedName name="ывавьыиатьиыатьпива" localSheetId="1" hidden="1">{#N/A,#N/A,TRUE,"Лист2"}</definedName>
    <definedName name="ывавьыиатьиыатьпива" hidden="1">{#N/A,#N/A,TRUE,"Лист2"}</definedName>
    <definedName name="ывак" localSheetId="1" hidden="1">{"'РП (2)'!$A$5:$S$150"}</definedName>
    <definedName name="ывак" hidden="1">{"'РП (2)'!$A$5:$S$150"}</definedName>
    <definedName name="ывап" localSheetId="1" hidden="1">Main.SAPF4Help()</definedName>
    <definedName name="ывап" hidden="1">Main.SAPF4Help()</definedName>
    <definedName name="ывапаыв" localSheetId="1" hidden="1">{#N/A,#N/A,TRUE,"Лист2"}</definedName>
    <definedName name="ывапаыв" hidden="1">{#N/A,#N/A,TRUE,"Лист2"}</definedName>
    <definedName name="ывапр6" localSheetId="1" hidden="1">{"'Sheet1'!$A$1:$G$96","'Sheet1'!$A$1:$H$96"}</definedName>
    <definedName name="ывапр6" hidden="1">{"'Sheet1'!$A$1:$G$96","'Sheet1'!$A$1:$H$96"}</definedName>
    <definedName name="ывапро" localSheetId="1" hidden="1">{#N/A,#N/A,FALSE,"REC";#N/A,#N/A,FALSE,"ASSETS";#N/A,#N/A,FALSE,"LIABILITIES";#N/A,#N/A,FALSE,"P&amp;L";#N/A,#N/A,FALSE,"FUNDS";#N/A,#N/A,FALSE,"CASH";#N/A,#N/A,FALSE,"1,2";#N/A,#N/A,FALSE,"3";#N/A,#N/A,FALSE,"4";#N/A,#N/A,FALSE,"5,6,7";#N/A,#N/A,FALSE,"8,9"}</definedName>
    <definedName name="ывапро" hidden="1">{#N/A,#N/A,FALSE,"REC";#N/A,#N/A,FALSE,"ASSETS";#N/A,#N/A,FALSE,"LIABILITIES";#N/A,#N/A,FALSE,"P&amp;L";#N/A,#N/A,FALSE,"FUNDS";#N/A,#N/A,FALSE,"CASH";#N/A,#N/A,FALSE,"1,2";#N/A,#N/A,FALSE,"3";#N/A,#N/A,FALSE,"4";#N/A,#N/A,FALSE,"5,6,7";#N/A,#N/A,FALSE,"8,9"}</definedName>
    <definedName name="ывп">#REF!</definedName>
    <definedName name="ыврыукпрыупрывпрывр">[57]!ыврыукпрыупрывпрывр</definedName>
    <definedName name="Ыгь" localSheetId="1" hidden="1">{#N/A,#N/A,FALSE,"Aging Summary";#N/A,#N/A,FALSE,"Ratio Analysis";#N/A,#N/A,FALSE,"Test 120 Day Accts";#N/A,#N/A,FALSE,"Tickmarks"}</definedName>
    <definedName name="Ыгь" hidden="1">{#N/A,#N/A,FALSE,"Aging Summary";#N/A,#N/A,FALSE,"Ratio Analysis";#N/A,#N/A,FALSE,"Test 120 Day Accts";#N/A,#N/A,FALSE,"Tickmarks"}</definedName>
    <definedName name="ыпм" localSheetId="1" hidden="1">{"'РП (2)'!$A$5:$S$150"}</definedName>
    <definedName name="ыпм" hidden="1">{"'РП (2)'!$A$5:$S$150"}</definedName>
    <definedName name="ырпропао" localSheetId="1" hidden="1">{"'Sheet1'!$A$1:$G$96","'Sheet1'!$A$1:$H$96"}</definedName>
    <definedName name="ырпропао" hidden="1">{"'Sheet1'!$A$1:$G$96","'Sheet1'!$A$1:$H$96"}</definedName>
    <definedName name="ыуаы" localSheetId="1" hidden="1">{#N/A,#N/A,TRUE,"Лист1";#N/A,#N/A,TRUE,"Лист2";#N/A,#N/A,TRUE,"Лист3"}</definedName>
    <definedName name="ыуаы" hidden="1">{#N/A,#N/A,TRUE,"Лист1";#N/A,#N/A,TRUE,"Лист2";#N/A,#N/A,TRUE,"Лист3"}</definedName>
    <definedName name="ЫУпЦФУапцУаЦа" localSheetId="1" hidden="1">{#N/A,#N/A,TRUE,"Лист1";#N/A,#N/A,TRUE,"Лист2";#N/A,#N/A,TRUE,"Лист3"}</definedName>
    <definedName name="ЫУпЦФУапцУаЦа" hidden="1">{#N/A,#N/A,TRUE,"Лист1";#N/A,#N/A,TRUE,"Лист2";#N/A,#N/A,TRUE,"Лист3"}</definedName>
    <definedName name="ыурк" localSheetId="1" hidden="1">{#N/A,#N/A,FALSE,"Лист15"}</definedName>
    <definedName name="ыурк" hidden="1">{#N/A,#N/A,FALSE,"Лист15"}</definedName>
    <definedName name="ыфв"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фва" localSheetId="1" hidden="1">{#N/A,#N/A,TRUE,"Fields";#N/A,#N/A,TRUE,"Sens"}</definedName>
    <definedName name="ыфва" hidden="1">{#N/A,#N/A,TRUE,"Fields";#N/A,#N/A,TRUE,"Sens"}</definedName>
    <definedName name="ыфвавававвва">[57]!ыфвавававвва</definedName>
    <definedName name="ыы"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ыыы" localSheetId="1" hidden="1">{#N/A,#N/A,TRUE,"План продаж";#N/A,#N/A,TRUE,"Склад гот.прод";#N/A,#N/A,TRUE,"План отгрузки"}</definedName>
    <definedName name="ыыы" hidden="1">{#N/A,#N/A,TRUE,"План продаж";#N/A,#N/A,TRUE,"Склад гот.прод";#N/A,#N/A,TRUE,"План отгрузки"}</definedName>
    <definedName name="ыыыы">[57]!ыыыы</definedName>
    <definedName name="ьти"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ти"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ью." localSheetId="1" hidden="1">{"'Sheet1'!$A$1:$G$96","'Sheet1'!$A$1:$H$96"}</definedName>
    <definedName name="ью." hidden="1">{"'Sheet1'!$A$1:$G$96","'Sheet1'!$A$1:$H$96"}</definedName>
    <definedName name="эж" localSheetId="1" hidden="1">{"'РП (2)'!$A$5:$S$150"}</definedName>
    <definedName name="эж" hidden="1">{"'РП (2)'!$A$5:$S$150"}</definedName>
    <definedName name="эжд" localSheetId="1" hidden="1">{"'РП (2)'!$A$5:$S$150"}</definedName>
    <definedName name="эжд" hidden="1">{"'РП (2)'!$A$5:$S$150"}</definedName>
    <definedName name="эзп" localSheetId="1" hidden="1">{"'РП (2)'!$A$5:$S$150"}</definedName>
    <definedName name="эзп" hidden="1">{"'РП (2)'!$A$5:$S$150"}</definedName>
    <definedName name="экон1">[70]Capex_KZT!$J$6</definedName>
    <definedName name="экон2">[70]Capex_KZT!$N$6</definedName>
    <definedName name="экономия">[70]Capex_KZT!#REF!</definedName>
    <definedName name="экспорт_20">'[71]3_2'!#REF!</definedName>
    <definedName name="Экспорт_Объемы_добычи">#REF!</definedName>
    <definedName name="Экспорт_Поставки_нефти">'[167]поставка сравн13'!$A$1:$Q$30</definedName>
    <definedName name="эмма"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мма"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хо"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ээ">#REF!</definedName>
    <definedName name="эээ"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ээээээ" localSheetId="1" hidden="1">{"'РП (2)'!$A$5:$S$150"}</definedName>
    <definedName name="ээээээ" hidden="1">{"'РП (2)'!$A$5:$S$150"}</definedName>
    <definedName name="ю" localSheetId="1" hidden="1">{"'РП (2)'!$A$5:$S$150"}</definedName>
    <definedName name="ю" hidden="1">{"'РП (2)'!$A$5:$S$150"}</definedName>
    <definedName name="юбилей" localSheetId="1" hidden="1">{"'РП (2)'!$A$5:$S$150"}</definedName>
    <definedName name="юбилей" hidden="1">{"'РП (2)'!$A$5:$S$150"}</definedName>
    <definedName name="Югра" localSheetId="1" hidden="1">{#N/A,#N/A,TRUE,"План продаж";#N/A,#N/A,TRUE,"Склад гот.прод";#N/A,#N/A,TRUE,"План отгрузки"}</definedName>
    <definedName name="Югра" hidden="1">{#N/A,#N/A,TRUE,"План продаж";#N/A,#N/A,TRUE,"Склад гот.прод";#N/A,#N/A,TRUE,"План отгрузки"}</definedName>
    <definedName name="юл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иан"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иан"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юля"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ля"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#REF!</definedName>
    <definedName name="юрва"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ва"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юрист" localSheetId="1"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рист" hidden="1">{#N/A,#N/A,FALSE,"p1";#N/A,#N/A,FALSE,"Indicators 2001";#N/A,#N/A,FALSE,"p3";#N/A,#N/A,FALSE,"Indicators 2000";#N/A,#N/A,FALSE,"p5";#N/A,#N/A,FALSE,"COY TOTAL";#N/A,#N/A,FALSE,"p12";#N/A,#N/A,FALSE,"p13";#N/A,#N/A,FALSE,"p14";#N/A,#N/A,FALSE,"Abridged 2001";#N/A,#N/A,FALSE,"Abridged NEPD";#N/A,#N/A,FALSE,"Abridged 4TH AND 5TH";#N/A,#N/A,FALSE,"Abridged FIN TEAM";#N/A,#N/A,FALSE,"Abridged HO";#N/A,#N/A,FALSE,"Abridged PD";#N/A,#N/A,FALSE,"p23";#N/A,#N/A,FALSE,"p24";#N/A,#N/A,FALSE,"Profit &amp;loss";#N/A,#N/A,FALSE,"Sal analysis";#N/A,#N/A,FALSE,"P&amp;L Per Sales";#N/A,#N/A,FALSE,"sensitivities";#N/A,#N/A,FALSE,"p33";#N/A,#N/A,FALSE," Cashflow";#N/A,#N/A,FALSE,"Sheet2";#N/A,#N/A,FALSE,"p34";#N/A,#N/A,FALSE,"Bal sh";#N/A,#N/A,FALSE,"Loans"}</definedName>
    <definedName name="юю">#REF!</definedName>
    <definedName name="юююююю" localSheetId="1" hidden="1">{"'РП (2)'!$A$5:$S$150"}</definedName>
    <definedName name="юююююю" hidden="1">{"'РП (2)'!$A$5:$S$150"}</definedName>
    <definedName name="я" localSheetId="1" hidden="1">{"'Sheet1'!$A$1:$G$96","'Sheet1'!$A$1:$H$96"}</definedName>
    <definedName name="я" hidden="1">{"'Sheet1'!$A$1:$G$96","'Sheet1'!$A$1:$H$96"}</definedName>
    <definedName name="явп">#REF!</definedName>
    <definedName name="яга" localSheetId="1"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га" hidden="1">{#N/A,#N/A,TRUE,"COY TOTAL";#N/A,#N/A,TRUE,"3RD TRAIN EXP SUM";#N/A,#N/A,TRUE,"1173-LAGOS CO-ORD 3RD TRAIN EXP";#N/A,#N/A,TRUE,"3301-RET 3RD TRAIN EXP";#N/A,#N/A,TRUE,"3302-CONTEAM 3RD TRAIN EXP ";#N/A,#N/A,TRUE,"3303-PD 3RD TRAIN EXP";#N/A,#N/A,TRUE,"3304-START-UP-TEAM-3RD TRAIN ";#N/A,#N/A,TRUE,"1171-ECO";#N/A,#N/A,TRUE,"Fin Team-1174";#N/A,#N/A,TRUE,"HO TOTAL";#N/A,#N/A,TRUE,"1100-MD-SUM";#N/A,#N/A,TRUE,"1131-MD";#N/A,#N/A,TRUE,"1141-LG";#N/A,#N/A,TRUE,"1151-CPL";#N/A,#N/A,TRUE,"1161-LONDON OFFICE";#N/A,#N/A,TRUE,"1181-IAU";#N/A,#N/A,TRUE,"1400-DD SUM";#N/A,#N/A,TRUE,"1401-DD's OFFICE";#N/A,#N/A,TRUE,"1411-TAU";#N/A,#N/A,TRUE,"1421-ABUJA OFFICE";#N/A,#N/A,TRUE,"1500-CM-SUM";#N/A,#N/A,TRUE,"1501-CM's OFFICE";#N/A,#N/A,TRUE,"1502-CMM";#N/A,#N/A,TRUE,"1503-CMS";#N/A,#N/A,TRUE,"2100-HR SUM";#N/A,#N/A,TRUE,"2101-HR's OFFICE";#N/A,#N/A,TRUE,"2111-HRP";#N/A,#N/A,TRUE,"2121-HRA";#N/A,#N/A,TRUE,"2131-HRD";#N/A,#N/A,TRUE,"2300-FN-SUM";#N/A,#N/A,TRUE,"2301-FN's OFFICE";#N/A,#N/A,TRUE,"2311-FNC";#N/A,#N/A,TRUE,"2321-FNT";#N/A,#N/A,TRUE,"2331-FNI";#N/A,#N/A,TRUE,"2500-PAG-SUM";#N/A,#N/A,TRUE,"2501-GM's OFFICE";#N/A,#N/A,TRUE,"2511-PR";#N/A,#N/A,TRUE,"4000-PD SUM";#N/A,#N/A,TRUE,"GM PROD SUM";#N/A,#N/A,TRUE,"4001-GMPD's OFFICE";#N/A,#N/A,TRUE,"4011-PQM";#N/A,#N/A,TRUE,"4021-PFS";#N/A,#N/A,TRUE,"4031-PAF";#N/A,#N/A,TRUE,"4041-PC";#N/A,#N/A,TRUE,"4051-CR";#N/A,#N/A,TRUE,"4100-OP-SUM";#N/A,#N/A,TRUE,"4101-PO";#N/A,#N/A,TRUE,"4111-POL";#N/A,#N/A,TRUE,"4121-POU";#N/A,#N/A,TRUE,"4131-POT";#N/A,#N/A,TRUE,"4141-POM";#N/A,#N/A,TRUE,"4151-POG";#N/A,#N/A,TRUE,"4200-PE-SUM";#N/A,#N/A,TRUE,"4201-PE";#N/A,#N/A,TRUE,"4211-PEM";#N/A,#N/A,TRUE,"4221-PEQ";#N/A,#N/A,TRUE,"4231-PEE";#N/A,#N/A,TRUE,"4241-PEC";#N/A,#N/A,TRUE,"4251-PEO";#N/A,#N/A,TRUE,"4261-PEP";#N/A,#N/A,TRUE,"4271-PEI";#N/A,#N/A,TRUE,"4281-PES";#N/A,#N/A,TRUE,"4301-PT";#N/A,#N/A,TRUE,"4400-PS-SUM";#N/A,#N/A,TRUE,"4401-PS";#N/A,#N/A,TRUE,"4431-PSE";#N/A,#N/A,TRUE,"4441-PSS";#N/A,#N/A,TRUE,"4451-PST";#N/A,#N/A,TRUE,"4461-PSL";#N/A,#N/A,TRUE,"4471-PSM"}</definedName>
    <definedName name="Ямал" localSheetId="1"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мал" hidden="1">{#N/A,#N/A,TRUE,"COY SUM";#N/A,#N/A,TRUE,"SUM 3RD TRAIN EXPANSION";#N/A,#N/A,TRUE,"1173-LAGOS CO-ORDTN 3RD TRAIN ";#N/A,#N/A,TRUE,"RET-3RD TRAIN -3301";#N/A,#N/A,TRUE,"CONTEAM 3RD TRAIN -3302";#N/A,#N/A,TRUE,"PD 3RD TRAIN -3303";#N/A,#N/A,TRUE,"3304-START-UP-3RD TRAIN";#N/A,#N/A,TRUE,"ECO 4TH &amp; 5TH-1171";#N/A,#N/A,TRUE,"Fin Team 1174";#N/A,#N/A,TRUE,"HO SUM";#N/A,#N/A,TRUE,"MD SUM-1100";#N/A,#N/A,TRUE,"BOD-1111";#N/A,#N/A,TRUE,"CHM-1121";#N/A,#N/A,TRUE,"MD-1131";#N/A,#N/A,TRUE,"LG-1141";#N/A,#N/A,TRUE,"CPL-1151";#N/A,#N/A,TRUE,"LONDON OFFICE-1161";#N/A,#N/A,TRUE,"IAU- 1181";#N/A,#N/A,TRUE,"DD SUM-1400";#N/A,#N/A,TRUE,"DD OFFICE-1401";#N/A,#N/A,TRUE,"TAU-1411";#N/A,#N/A,TRUE,"ABUJA OFFICE-LOF2-1421";#N/A,#N/A,TRUE,"CM SUM-1500";#N/A,#N/A,TRUE,"CM's OFFICE-1501";#N/A,#N/A,TRUE,"CMM-1502";#N/A,#N/A,TRUE,"CMS-1503";#N/A,#N/A,TRUE,"GAS de FRANCE-11413";#N/A,#N/A,TRUE,"Botas 11414";#N/A,#N/A,TRUE,"HR SUM-2100";#N/A,#N/A,TRUE,"HR-2101";#N/A,#N/A,TRUE,"HRP-2111";#N/A,#N/A,TRUE,"HRA-2121";#N/A,#N/A,TRUE,"HRD-2131";#N/A,#N/A,TRUE,"FN SUM-2300";#N/A,#N/A,TRUE,"FN -2301";#N/A,#N/A,TRUE,"FNC-2311";#N/A,#N/A,TRUE,"FNT-2321";#N/A,#N/A,TRUE,"FNI-2331";#N/A,#N/A,TRUE,"PAG SUM-2500";#N/A,#N/A,TRUE,"GM PAG-2501";#N/A,#N/A,TRUE,"PR - 2511";#N/A,#N/A,TRUE,"PD BASE SUM -4000";#N/A,#N/A,TRUE,"GM PD SUM";#N/A,#N/A,TRUE,"GM PROD OFFICE-4001";#N/A,#N/A,TRUE,"PQM -4011";#N/A,#N/A,TRUE,"PFS-4021";#N/A,#N/A,TRUE,"PAF-4031";#N/A,#N/A,TRUE,"COM STU-PC-4041";#N/A,#N/A,TRUE,"COM REL-CR-4051";#N/A,#N/A,TRUE,"SUM OPERATIONS-4100";#N/A,#N/A,TRUE,"OPERATION MANAGER -PO-4101 ";#N/A,#N/A,TRUE,"HEAD PROCESS-POL-4111";#N/A,#N/A,TRUE,"HEAD UTILITIES-POU-4121";#N/A,#N/A,TRUE,"HEAD TERMINAL-POT-4131";#N/A,#N/A,TRUE,"HEAD MARINE-POM-4141";#N/A,#N/A,TRUE,"HEAD PIPELINE-POG-4151";#N/A,#N/A,TRUE,"SUM ENGINEERING-4200";#N/A,#N/A,TRUE,"PE-4201";#N/A,#N/A,TRUE,"HEAD MECH -PEM-4211";#N/A,#N/A,TRUE,"HEAD INSPECTION-PEQ-4221";#N/A,#N/A,TRUE,"HEAD ELECT-PEE-4231";#N/A,#N/A,TRUE,"HEAD CIVIL-PEC-4241";#N/A,#N/A,TRUE,"HEAD PROJECTS-PEO-4251";#N/A,#N/A,TRUE,"HEAD MATERIALS-PEP-4261";#N/A,#N/A,TRUE,"HEAD INSTRUM-PEI-4271";#N/A,#N/A,TRUE,"HEAD SHUTDOWNS-PES-4281";#N/A,#N/A,TRUE,"TECHNICAL MANAGER-PT-4301";#N/A,#N/A,TRUE,"SUM GENERAL SERVICES-PS-4400";#N/A,#N/A,TRUE,"PS-4401";#N/A,#N/A,TRUE,"HEAD ESTATE -PSE-4431";#N/A,#N/A,TRUE,"HEAD GEN SERV-PSS-4441";#N/A,#N/A,TRUE,"HEAD TRAINING-PST-4451";#N/A,#N/A,TRUE,"HEAD MASTER-PSL-4461";#N/A,#N/A,TRUE,"CHIEF MEDICAL OFFICER-PSM-4471"}</definedName>
    <definedName name="ячки" localSheetId="1" hidden="1">{"'РП (2)'!$A$5:$S$150"}</definedName>
    <definedName name="ячки" hidden="1">{"'РП (2)'!$A$5:$S$150"}</definedName>
    <definedName name="яша" localSheetId="1" hidden="1">{#N/A,#N/A,FALSE,"Сентябрь";#N/A,#N/A,FALSE,"Пояснительная сентябре 99"}</definedName>
    <definedName name="яша" hidden="1">{#N/A,#N/A,FALSE,"Сентябрь";#N/A,#N/A,FALSE,"Пояснительная сентябре 99"}</definedName>
    <definedName name="яяя" localSheetId="1" hidden="1">{#N/A,#N/A,TRUE,"План продаж";#N/A,#N/A,TRUE,"Склад гот.прод";#N/A,#N/A,TRUE,"План отгрузки"}</definedName>
    <definedName name="яяя" hidden="1">{#N/A,#N/A,TRUE,"План продаж";#N/A,#N/A,TRUE,"Склад гот.прод";#N/A,#N/A,TRUE,"План отгрузки"}</definedName>
    <definedName name="ㄱㄱ" localSheetId="1" hidden="1">{#N/A,#N/A,FALSE,"UNIT";#N/A,#N/A,FALSE,"UNIT";#N/A,#N/A,FALSE,"계정"}</definedName>
    <definedName name="ㄱㄱ" hidden="1">{#N/A,#N/A,FALSE,"UNIT";#N/A,#N/A,FALSE,"UNIT";#N/A,#N/A,FALSE,"계정"}</definedName>
    <definedName name="ㄱㄱㄱ" localSheetId="1" hidden="1">{#N/A,#N/A,FALSE,"UNIT";#N/A,#N/A,FALSE,"UNIT";#N/A,#N/A,FALSE,"계정"}</definedName>
    <definedName name="ㄱㄱㄱ" hidden="1">{#N/A,#N/A,FALSE,"UNIT";#N/A,#N/A,FALSE,"UNIT";#N/A,#N/A,FALSE,"계정"}</definedName>
    <definedName name="ㄱㄱㄱㄱ" localSheetId="1" hidden="1">{#N/A,#N/A,FALSE,"지침";#N/A,#N/A,FALSE,"환경분석";#N/A,#N/A,FALSE,"Sheet16"}</definedName>
    <definedName name="ㄱㄱㄱㄱ" hidden="1">{#N/A,#N/A,FALSE,"지침";#N/A,#N/A,FALSE,"환경분석";#N/A,#N/A,FALSE,"Sheet16"}</definedName>
    <definedName name="ㄱㄱㄱㄱㄱ" localSheetId="1" hidden="1">{#N/A,#N/A,FALSE,"UNIT";#N/A,#N/A,FALSE,"UNIT";#N/A,#N/A,FALSE,"계정"}</definedName>
    <definedName name="ㄱㄱㄱㄱㄱ" hidden="1">{#N/A,#N/A,FALSE,"UNIT";#N/A,#N/A,FALSE,"UNIT";#N/A,#N/A,FALSE,"계정"}</definedName>
    <definedName name="가자" localSheetId="1" hidden="1">{#N/A,#N/A,TRUE,"Y생산";#N/A,#N/A,TRUE,"Y판매";#N/A,#N/A,TRUE,"Y총물량";#N/A,#N/A,TRUE,"Y능력";#N/A,#N/A,TRUE,"YKD"}</definedName>
    <definedName name="가자" hidden="1">{#N/A,#N/A,TRUE,"Y생산";#N/A,#N/A,TRUE,"Y판매";#N/A,#N/A,TRUE,"Y총물량";#N/A,#N/A,TRUE,"Y능력";#N/A,#N/A,TRUE,"YKD"}</definedName>
    <definedName name="간" localSheetId="1" hidden="1">{#N/A,#N/A,FALSE,"UNIT";#N/A,#N/A,FALSE,"UNIT";#N/A,#N/A,FALSE,"계정"}</definedName>
    <definedName name="간" hidden="1">{#N/A,#N/A,FALSE,"UNIT";#N/A,#N/A,FALSE,"UNIT";#N/A,#N/A,FALSE,"계정"}</definedName>
    <definedName name="개선내용" localSheetId="1" hidden="1">{#N/A,#N/A,TRUE,"Y생산";#N/A,#N/A,TRUE,"Y판매";#N/A,#N/A,TRUE,"Y총물량";#N/A,#N/A,TRUE,"Y능력";#N/A,#N/A,TRUE,"YKD"}</definedName>
    <definedName name="개선내용" hidden="1">{#N/A,#N/A,TRUE,"Y생산";#N/A,#N/A,TRUE,"Y판매";#N/A,#N/A,TRUE,"Y총물량";#N/A,#N/A,TRUE,"Y능력";#N/A,#N/A,TRUE,"YKD"}</definedName>
    <definedName name="개선실적" localSheetId="1" hidden="1">{#N/A,#N/A,TRUE,"Y생산";#N/A,#N/A,TRUE,"Y판매";#N/A,#N/A,TRUE,"Y총물량";#N/A,#N/A,TRUE,"Y능력";#N/A,#N/A,TRUE,"YKD"}</definedName>
    <definedName name="개선실적" hidden="1">{#N/A,#N/A,TRUE,"Y생산";#N/A,#N/A,TRUE,"Y판매";#N/A,#N/A,TRUE,"Y총물량";#N/A,#N/A,TRUE,"Y능력";#N/A,#N/A,TRUE,"YKD"}</definedName>
    <definedName name="계획" localSheetId="1" hidden="1">{#N/A,#N/A,FALSE,"기술료 비교"}</definedName>
    <definedName name="계획" hidden="1">{#N/A,#N/A,FALSE,"기술료 비교"}</definedName>
    <definedName name="기존" localSheetId="1" hidden="1">{#N/A,#N/A,FALSE,"UNIT";#N/A,#N/A,FALSE,"UNIT";#N/A,#N/A,FALSE,"계정"}</definedName>
    <definedName name="기존" hidden="1">{#N/A,#N/A,FALSE,"UNIT";#N/A,#N/A,FALSE,"UNIT";#N/A,#N/A,FALSE,"계정"}</definedName>
    <definedName name="기준" localSheetId="1" hidden="1">{#N/A,#N/A,FALSE,"기술료 비교"}</definedName>
    <definedName name="기준" hidden="1">{#N/A,#N/A,FALSE,"기술료 비교"}</definedName>
    <definedName name="김아ㅏ" localSheetId="1" hidden="1">{#N/A,#N/A,FALSE,"지침";#N/A,#N/A,FALSE,"환경분석";#N/A,#N/A,FALSE,"Sheet16"}</definedName>
    <definedName name="김아ㅏ" hidden="1">{#N/A,#N/A,FALSE,"지침";#N/A,#N/A,FALSE,"환경분석";#N/A,#N/A,FALSE,"Sheet16"}</definedName>
    <definedName name="김영삼" localSheetId="1" hidden="1">{#N/A,#N/A,FALSE,"지침";#N/A,#N/A,FALSE,"환경분석";#N/A,#N/A,FALSE,"Sheet16"}</definedName>
    <definedName name="김영삼" hidden="1">{#N/A,#N/A,FALSE,"지침";#N/A,#N/A,FALSE,"환경분석";#N/A,#N/A,FALSE,"Sheet16"}</definedName>
    <definedName name="ㄴ" localSheetId="1" hidden="1">{#N/A,#N/A,FALSE,"Oil-Based Mud"}</definedName>
    <definedName name="ㄴ" hidden="1">{#N/A,#N/A,FALSE,"Oil-Based Mud"}</definedName>
    <definedName name="ㄴㄴ" localSheetId="1" hidden="1">{#N/A,#N/A,FALSE,"COL-HIS"}</definedName>
    <definedName name="ㄴㄴ" hidden="1">{#N/A,#N/A,FALSE,"COL-HIS"}</definedName>
    <definedName name="ㄴㄴㄴㄴ" localSheetId="1" hidden="1">{#N/A,#N/A,FALSE,"지침";#N/A,#N/A,FALSE,"환경분석";#N/A,#N/A,FALSE,"Sheet16"}</definedName>
    <definedName name="ㄴㄴㄴㄴ" hidden="1">{#N/A,#N/A,FALSE,"지침";#N/A,#N/A,FALSE,"환경분석";#N/A,#N/A,FALSE,"Sheet16"}</definedName>
    <definedName name="ㄴㅇㄹㅁㅇㄹ" localSheetId="1" hidden="1">{#N/A,#N/A,FALSE,"UNIT";#N/A,#N/A,FALSE,"UNIT";#N/A,#N/A,FALSE,"계정"}</definedName>
    <definedName name="ㄴㅇㄹㅁㅇㄹ" hidden="1">{#N/A,#N/A,FALSE,"UNIT";#N/A,#N/A,FALSE,"UNIT";#N/A,#N/A,FALSE,"계정"}</definedName>
    <definedName name="ㄷㄷㄷ" localSheetId="1" hidden="1">{#N/A,#N/A,FALSE,"UNIT";#N/A,#N/A,FALSE,"UNIT";#N/A,#N/A,FALSE,"계정"}</definedName>
    <definedName name="ㄷㄷㄷ" hidden="1">{#N/A,#N/A,FALSE,"UNIT";#N/A,#N/A,FALSE,"UNIT";#N/A,#N/A,FALSE,"계정"}</definedName>
    <definedName name="ㄷㅇ" localSheetId="1" hidden="1">{#N/A,#N/A,TRUE,"Y생산";#N/A,#N/A,TRUE,"Y판매";#N/A,#N/A,TRUE,"Y총물량";#N/A,#N/A,TRUE,"Y능력";#N/A,#N/A,TRUE,"YKD"}</definedName>
    <definedName name="ㄷㅇ" hidden="1">{#N/A,#N/A,TRUE,"Y생산";#N/A,#N/A,TRUE,"Y판매";#N/A,#N/A,TRUE,"Y총물량";#N/A,#N/A,TRUE,"Y능력";#N/A,#N/A,TRUE,"YKD"}</definedName>
    <definedName name="단가기준" localSheetId="1" hidden="1">{#N/A,#N/A,TRUE,"Y생산";#N/A,#N/A,TRUE,"Y판매";#N/A,#N/A,TRUE,"Y총물량";#N/A,#N/A,TRUE,"Y능력";#N/A,#N/A,TRUE,"YKD"}</definedName>
    <definedName name="단가기준" hidden="1">{#N/A,#N/A,TRUE,"Y생산";#N/A,#N/A,TRUE,"Y판매";#N/A,#N/A,TRUE,"Y총물량";#N/A,#N/A,TRUE,"Y능력";#N/A,#N/A,TRUE,"YKD"}</definedName>
    <definedName name="단기" localSheetId="1" hidden="1">{#N/A,#N/A,TRUE,"Y생산";#N/A,#N/A,TRUE,"Y판매";#N/A,#N/A,TRUE,"Y총물량";#N/A,#N/A,TRUE,"Y능력";#N/A,#N/A,TRUE,"YKD"}</definedName>
    <definedName name="단기" hidden="1">{#N/A,#N/A,TRUE,"Y생산";#N/A,#N/A,TRUE,"Y판매";#N/A,#N/A,TRUE,"Y총물량";#N/A,#N/A,TRUE,"Y능력";#N/A,#N/A,TRUE,"YKD"}</definedName>
    <definedName name="ㄹㄴㅇㅁㅇㄴ" localSheetId="1" hidden="1">{#N/A,#N/A,FALSE,"UNIT";#N/A,#N/A,FALSE,"UNIT";#N/A,#N/A,FALSE,"계정"}</definedName>
    <definedName name="ㄹㄴㅇㅁㅇㄴ" hidden="1">{#N/A,#N/A,FALSE,"UNIT";#N/A,#N/A,FALSE,"UNIT";#N/A,#N/A,FALSE,"계정"}</definedName>
    <definedName name="ㄹㄴㅇㅁㅇㄹ" localSheetId="1" hidden="1">{#N/A,#N/A,FALSE,"UNIT";#N/A,#N/A,FALSE,"UNIT";#N/A,#N/A,FALSE,"계정"}</definedName>
    <definedName name="ㄹㄴㅇㅁㅇㄹ" hidden="1">{#N/A,#N/A,FALSE,"UNIT";#N/A,#N/A,FALSE,"UNIT";#N/A,#N/A,FALSE,"계정"}</definedName>
    <definedName name="ㅀㅎ" localSheetId="1" hidden="1">{"'Sheet1'!$L$16"}</definedName>
    <definedName name="ㅀㅎ" hidden="1">{"'Sheet1'!$L$16"}</definedName>
    <definedName name="ㅁㄴ" localSheetId="1" hidden="1">{#N/A,#N/A,TRUE,"Y생산";#N/A,#N/A,TRUE,"Y판매";#N/A,#N/A,TRUE,"Y총물량";#N/A,#N/A,TRUE,"Y능력";#N/A,#N/A,TRUE,"YKD"}</definedName>
    <definedName name="ㅁㄴ" hidden="1">{#N/A,#N/A,TRUE,"Y생산";#N/A,#N/A,TRUE,"Y판매";#N/A,#N/A,TRUE,"Y총물량";#N/A,#N/A,TRUE,"Y능력";#N/A,#N/A,TRUE,"YKD"}</definedName>
    <definedName name="ㅁㅁㅁ" localSheetId="1" hidden="1">{#N/A,#N/A,FALSE,"지침";#N/A,#N/A,FALSE,"환경분석";#N/A,#N/A,FALSE,"Sheet16"}</definedName>
    <definedName name="ㅁㅁㅁ" hidden="1">{#N/A,#N/A,FALSE,"지침";#N/A,#N/A,FALSE,"환경분석";#N/A,#N/A,FALSE,"Sheet16"}</definedName>
    <definedName name="ㅁㅁㅁㅁ" localSheetId="1" hidden="1">{#N/A,#N/A,FALSE,"UNIT";#N/A,#N/A,FALSE,"UNIT";#N/A,#N/A,FALSE,"계정"}</definedName>
    <definedName name="ㅁㅁㅁㅁ" hidden="1">{#N/A,#N/A,FALSE,"UNIT";#N/A,#N/A,FALSE,"UNIT";#N/A,#N/A,FALSE,"계정"}</definedName>
    <definedName name="매출계획" localSheetId="1" hidden="1">{#N/A,#N/A,FALSE,"UNIT";#N/A,#N/A,FALSE,"UNIT";#N/A,#N/A,FALSE,"계정"}</definedName>
    <definedName name="매출계획" hidden="1">{#N/A,#N/A,FALSE,"UNIT";#N/A,#N/A,FALSE,"UNIT";#N/A,#N/A,FALSE,"계정"}</definedName>
    <definedName name="모" localSheetId="1" hidden="1">{#N/A,#N/A,FALSE,"UNIT";#N/A,#N/A,FALSE,"UNIT";#N/A,#N/A,FALSE,"계정"}</definedName>
    <definedName name="모" hidden="1">{#N/A,#N/A,FALSE,"UNIT";#N/A,#N/A,FALSE,"UNIT";#N/A,#N/A,FALSE,"계정"}</definedName>
    <definedName name="물랴자" localSheetId="1" hidden="1">{#N/A,#N/A,TRUE,"Y생산";#N/A,#N/A,TRUE,"Y판매";#N/A,#N/A,TRUE,"Y총물량";#N/A,#N/A,TRUE,"Y능력";#N/A,#N/A,TRUE,"YKD"}</definedName>
    <definedName name="물랴자" hidden="1">{#N/A,#N/A,TRUE,"Y생산";#N/A,#N/A,TRUE,"Y판매";#N/A,#N/A,TRUE,"Y총물량";#N/A,#N/A,TRUE,"Y능력";#N/A,#N/A,TRUE,"YKD"}</definedName>
    <definedName name="물량수" localSheetId="1" hidden="1">{#N/A,#N/A,TRUE,"Y생산";#N/A,#N/A,TRUE,"Y판매";#N/A,#N/A,TRUE,"Y총물량";#N/A,#N/A,TRUE,"Y능력";#N/A,#N/A,TRUE,"YKD"}</definedName>
    <definedName name="물량수" hidden="1">{#N/A,#N/A,TRUE,"Y생산";#N/A,#N/A,TRUE,"Y판매";#N/A,#N/A,TRUE,"Y총물량";#N/A,#N/A,TRUE,"Y능력";#N/A,#N/A,TRUE,"YKD"}</definedName>
    <definedName name="물량수정" localSheetId="1" hidden="1">{#N/A,#N/A,TRUE,"Y생산";#N/A,#N/A,TRUE,"Y판매";#N/A,#N/A,TRUE,"Y총물량";#N/A,#N/A,TRUE,"Y능력";#N/A,#N/A,TRUE,"YKD"}</definedName>
    <definedName name="물량수정" hidden="1">{#N/A,#N/A,TRUE,"Y생산";#N/A,#N/A,TRUE,"Y판매";#N/A,#N/A,TRUE,"Y총물량";#N/A,#N/A,TRUE,"Y능력";#N/A,#N/A,TRUE,"YKD"}</definedName>
    <definedName name="물량수정1" localSheetId="1" hidden="1">{#N/A,#N/A,TRUE,"Y생산";#N/A,#N/A,TRUE,"Y판매";#N/A,#N/A,TRUE,"Y총물량";#N/A,#N/A,TRUE,"Y능력";#N/A,#N/A,TRUE,"YKD"}</definedName>
    <definedName name="물량수정1" hidden="1">{#N/A,#N/A,TRUE,"Y생산";#N/A,#N/A,TRUE,"Y판매";#N/A,#N/A,TRUE,"Y총물량";#N/A,#N/A,TRUE,"Y능력";#N/A,#N/A,TRUE,"YKD"}</definedName>
    <definedName name="물량수정2" localSheetId="1" hidden="1">{#N/A,#N/A,TRUE,"Y생산";#N/A,#N/A,TRUE,"Y판매";#N/A,#N/A,TRUE,"Y총물량";#N/A,#N/A,TRUE,"Y능력";#N/A,#N/A,TRUE,"YKD"}</definedName>
    <definedName name="물량수정2" hidden="1">{#N/A,#N/A,TRUE,"Y생산";#N/A,#N/A,TRUE,"Y판매";#N/A,#N/A,TRUE,"Y총물량";#N/A,#N/A,TRUE,"Y능력";#N/A,#N/A,TRUE,"YKD"}</definedName>
    <definedName name="물량정" localSheetId="1" hidden="1">{#N/A,#N/A,TRUE,"Y생산";#N/A,#N/A,TRUE,"Y판매";#N/A,#N/A,TRUE,"Y총물량";#N/A,#N/A,TRUE,"Y능력";#N/A,#N/A,TRUE,"YKD"}</definedName>
    <definedName name="물량정" hidden="1">{#N/A,#N/A,TRUE,"Y생산";#N/A,#N/A,TRUE,"Y판매";#N/A,#N/A,TRUE,"Y총물량";#N/A,#N/A,TRUE,"Y능력";#N/A,#N/A,TRUE,"YKD"}</definedName>
    <definedName name="물량조정" localSheetId="1" hidden="1">{#N/A,#N/A,TRUE,"Y생산";#N/A,#N/A,TRUE,"Y판매";#N/A,#N/A,TRUE,"Y총물량";#N/A,#N/A,TRUE,"Y능력";#N/A,#N/A,TRUE,"YKD"}</definedName>
    <definedName name="물량조정" hidden="1">{#N/A,#N/A,TRUE,"Y생산";#N/A,#N/A,TRUE,"Y판매";#N/A,#N/A,TRUE,"Y총물량";#N/A,#N/A,TRUE,"Y능력";#N/A,#N/A,TRUE,"YKD"}</definedName>
    <definedName name="물수" localSheetId="1" hidden="1">{#N/A,#N/A,TRUE,"Y생산";#N/A,#N/A,TRUE,"Y판매";#N/A,#N/A,TRUE,"Y총물량";#N/A,#N/A,TRUE,"Y능력";#N/A,#N/A,TRUE,"YKD"}</definedName>
    <definedName name="물수" hidden="1">{#N/A,#N/A,TRUE,"Y생산";#N/A,#N/A,TRUE,"Y판매";#N/A,#N/A,TRUE,"Y총물량";#N/A,#N/A,TRUE,"Y능력";#N/A,#N/A,TRUE,"YKD"}</definedName>
    <definedName name="뮤" localSheetId="1" hidden="1">{#N/A,#N/A,FALSE,"기술료 비교"}</definedName>
    <definedName name="뮤" hidden="1">{#N/A,#N/A,FALSE,"기술료 비교"}</definedName>
    <definedName name="미접수0805" localSheetId="1" hidden="1">{"'Sheet1'!$A$1:$D$15"}</definedName>
    <definedName name="미접수0805" hidden="1">{"'Sheet1'!$A$1:$D$15"}</definedName>
    <definedName name="바바라" localSheetId="1" hidden="1">{#N/A,#N/A,TRUE,"Y생산";#N/A,#N/A,TRUE,"Y판매";#N/A,#N/A,TRUE,"Y총물량";#N/A,#N/A,TRUE,"Y능력";#N/A,#N/A,TRUE,"YKD"}</definedName>
    <definedName name="바바라" hidden="1">{#N/A,#N/A,TRUE,"Y생산";#N/A,#N/A,TRUE,"Y판매";#N/A,#N/A,TRUE,"Y총물량";#N/A,#N/A,TRUE,"Y능력";#N/A,#N/A,TRUE,"YKD"}</definedName>
    <definedName name="박" hidden="1">[168]생산직!$A$5:$U$139</definedName>
    <definedName name="변환사급가" localSheetId="1" hidden="1">{#N/A,#N/A,TRUE,"Y생산";#N/A,#N/A,TRUE,"Y판매";#N/A,#N/A,TRUE,"Y총물량";#N/A,#N/A,TRUE,"Y능력";#N/A,#N/A,TRUE,"YKD"}</definedName>
    <definedName name="변환사급가" hidden="1">{#N/A,#N/A,TRUE,"Y생산";#N/A,#N/A,TRUE,"Y판매";#N/A,#N/A,TRUE,"Y총물량";#N/A,#N/A,TRUE,"Y능력";#N/A,#N/A,TRUE,"YKD"}</definedName>
    <definedName name="보고" localSheetId="1" hidden="1">{#N/A,#N/A,FALSE,"UNIT";#N/A,#N/A,FALSE,"UNIT";#N/A,#N/A,FALSE,"계정"}</definedName>
    <definedName name="보고" hidden="1">{#N/A,#N/A,FALSE,"UNIT";#N/A,#N/A,FALSE,"UNIT";#N/A,#N/A,FALSE,"계정"}</definedName>
    <definedName name="보고기준" localSheetId="1" hidden="1">{#N/A,#N/A,FALSE,"UNIT";#N/A,#N/A,FALSE,"UNIT";#N/A,#N/A,FALSE,"계정"}</definedName>
    <definedName name="보고기준" hidden="1">{#N/A,#N/A,FALSE,"UNIT";#N/A,#N/A,FALSE,"UNIT";#N/A,#N/A,FALSE,"계정"}</definedName>
    <definedName name="분기별" localSheetId="1" hidden="1">{#N/A,#N/A,TRUE,"Y생산";#N/A,#N/A,TRUE,"Y판매";#N/A,#N/A,TRUE,"Y총물량";#N/A,#N/A,TRUE,"Y능력";#N/A,#N/A,TRUE,"YKD"}</definedName>
    <definedName name="분기별" hidden="1">{#N/A,#N/A,TRUE,"Y생산";#N/A,#N/A,TRUE,"Y판매";#N/A,#N/A,TRUE,"Y총물량";#N/A,#N/A,TRUE,"Y능력";#N/A,#N/A,TRUE,"YKD"}</definedName>
    <definedName name="ㅅㅅㅅㅅ" localSheetId="1" hidden="1">{#N/A,#N/A,FALSE,"UNIT";#N/A,#N/A,FALSE,"UNIT";#N/A,#N/A,FALSE,"계정"}</definedName>
    <definedName name="ㅅㅅㅅㅅ" hidden="1">{#N/A,#N/A,FALSE,"UNIT";#N/A,#N/A,FALSE,"UNIT";#N/A,#N/A,FALSE,"계정"}</definedName>
    <definedName name="ㅅㅅㅅㅅㅅㅅㅅ" localSheetId="1" hidden="1">{#N/A,#N/A,FALSE,"UNIT";#N/A,#N/A,FALSE,"UNIT";#N/A,#N/A,FALSE,"계정"}</definedName>
    <definedName name="ㅅㅅㅅㅅㅅㅅㅅ" hidden="1">{#N/A,#N/A,FALSE,"UNIT";#N/A,#N/A,FALSE,"UNIT";#N/A,#N/A,FALSE,"계정"}</definedName>
    <definedName name="사" localSheetId="1" hidden="1">{#N/A,#N/A,FALSE,"지침";#N/A,#N/A,FALSE,"환경분석";#N/A,#N/A,FALSE,"Sheet16"}</definedName>
    <definedName name="사" hidden="1">{#N/A,#N/A,FALSE,"지침";#N/A,#N/A,FALSE,"환경분석";#N/A,#N/A,FALSE,"Sheet16"}</definedName>
    <definedName name="사1" localSheetId="1" hidden="1">{#N/A,#N/A,FALSE,"지침";#N/A,#N/A,FALSE,"환경분석";#N/A,#N/A,FALSE,"Sheet16"}</definedName>
    <definedName name="사1" hidden="1">{#N/A,#N/A,FALSE,"지침";#N/A,#N/A,FALSE,"환경분석";#N/A,#N/A,FALSE,"Sheet16"}</definedName>
    <definedName name="사랑" localSheetId="1" hidden="1">{#N/A,#N/A,FALSE,"지침";#N/A,#N/A,FALSE,"환경분석";#N/A,#N/A,FALSE,"Sheet16"}</definedName>
    <definedName name="사랑" hidden="1">{#N/A,#N/A,FALSE,"지침";#N/A,#N/A,FALSE,"환경분석";#N/A,#N/A,FALSE,"Sheet16"}</definedName>
    <definedName name="사업계획" localSheetId="1" hidden="1">{#N/A,#N/A,FALSE,"기술료 비교"}</definedName>
    <definedName name="사업계획" hidden="1">{#N/A,#N/A,FALSE,"기술료 비교"}</definedName>
    <definedName name="사업계획5" localSheetId="1" hidden="1">{#N/A,#N/A,FALSE,"기술료 비교"}</definedName>
    <definedName name="사업계획5" hidden="1">{#N/A,#N/A,FALSE,"기술료 비교"}</definedName>
    <definedName name="사업활성" localSheetId="1" hidden="1">{#N/A,#N/A,FALSE,"UNIT";#N/A,#N/A,FALSE,"UNIT";#N/A,#N/A,FALSE,"계정"}</definedName>
    <definedName name="사업활성" hidden="1">{#N/A,#N/A,FALSE,"UNIT";#N/A,#N/A,FALSE,"UNIT";#N/A,#N/A,FALSE,"계정"}</definedName>
    <definedName name="성" localSheetId="1" hidden="1">{#N/A,#N/A,FALSE,"UNIT";#N/A,#N/A,FALSE,"UNIT";#N/A,#N/A,FALSE,"계정"}</definedName>
    <definedName name="성" hidden="1">{#N/A,#N/A,FALSE,"UNIT";#N/A,#N/A,FALSE,"UNIT";#N/A,#N/A,FALSE,"계정"}</definedName>
    <definedName name="손익" localSheetId="1" hidden="1">{#N/A,#N/A,FALSE,"지침";#N/A,#N/A,FALSE,"환경분석";#N/A,#N/A,FALSE,"Sheet16"}</definedName>
    <definedName name="손익" hidden="1">{#N/A,#N/A,FALSE,"지침";#N/A,#N/A,FALSE,"환경분석";#N/A,#N/A,FALSE,"Sheet16"}</definedName>
    <definedName name="손익3" localSheetId="1" hidden="1">{#N/A,#N/A,FALSE,"UNIT";#N/A,#N/A,FALSE,"UNIT";#N/A,#N/A,FALSE,"계정"}</definedName>
    <definedName name="손익3" hidden="1">{#N/A,#N/A,FALSE,"UNIT";#N/A,#N/A,FALSE,"UNIT";#N/A,#N/A,FALSE,"계정"}</definedName>
    <definedName name="손익예상" localSheetId="1" hidden="1">{#N/A,#N/A,FALSE,"UNIT";#N/A,#N/A,FALSE,"UNIT";#N/A,#N/A,FALSE,"계정"}</definedName>
    <definedName name="손익예상" hidden="1">{#N/A,#N/A,FALSE,"UNIT";#N/A,#N/A,FALSE,"UNIT";#N/A,#N/A,FALSE,"계정"}</definedName>
    <definedName name="수정물량" localSheetId="1" hidden="1">{#N/A,#N/A,TRUE,"Y생산";#N/A,#N/A,TRUE,"Y판매";#N/A,#N/A,TRUE,"Y총물량";#N/A,#N/A,TRUE,"Y능력";#N/A,#N/A,TRUE,"YKD"}</definedName>
    <definedName name="수정물량" hidden="1">{#N/A,#N/A,TRUE,"Y생산";#N/A,#N/A,TRUE,"Y판매";#N/A,#N/A,TRUE,"Y총물량";#N/A,#N/A,TRUE,"Y능력";#N/A,#N/A,TRUE,"YKD"}</definedName>
    <definedName name="시설투자" localSheetId="1" hidden="1">{#N/A,#N/A,FALSE,"UNIT";#N/A,#N/A,FALSE,"UNIT";#N/A,#N/A,FALSE,"계정"}</definedName>
    <definedName name="시설투자" hidden="1">{#N/A,#N/A,FALSE,"UNIT";#N/A,#N/A,FALSE,"UNIT";#N/A,#N/A,FALSE,"계정"}</definedName>
    <definedName name="시설투자계획_월별" localSheetId="1" hidden="1">{#N/A,#N/A,FALSE,"UNIT";#N/A,#N/A,FALSE,"UNIT";#N/A,#N/A,FALSE,"계정"}</definedName>
    <definedName name="시설투자계획_월별" hidden="1">{#N/A,#N/A,FALSE,"UNIT";#N/A,#N/A,FALSE,"UNIT";#N/A,#N/A,FALSE,"계정"}</definedName>
    <definedName name="실적4월" localSheetId="1" hidden="1">{#N/A,#N/A,FALSE,"UNIT";#N/A,#N/A,FALSE,"UNIT";#N/A,#N/A,FALSE,"계정"}</definedName>
    <definedName name="실적4월" hidden="1">{#N/A,#N/A,FALSE,"UNIT";#N/A,#N/A,FALSE,"UNIT";#N/A,#N/A,FALSE,"계정"}</definedName>
    <definedName name="실적6월" localSheetId="1" hidden="1">{#N/A,#N/A,FALSE,"UNIT";#N/A,#N/A,FALSE,"UNIT";#N/A,#N/A,FALSE,"계정"}</definedName>
    <definedName name="실적6월" hidden="1">{#N/A,#N/A,FALSE,"UNIT";#N/A,#N/A,FALSE,"UNIT";#N/A,#N/A,FALSE,"계정"}</definedName>
    <definedName name="ㅇ" localSheetId="1" hidden="1">{#N/A,#N/A,FALSE,"UNIT";#N/A,#N/A,FALSE,"UNIT";#N/A,#N/A,FALSE,"계정"}</definedName>
    <definedName name="ㅇ" hidden="1">{#N/A,#N/A,FALSE,"UNIT";#N/A,#N/A,FALSE,"UNIT";#N/A,#N/A,FALSE,"계정"}</definedName>
    <definedName name="ㅇㄴㅇㅇ" localSheetId="1" hidden="1">{#N/A,#N/A,FALSE,"UNIT";#N/A,#N/A,FALSE,"UNIT";#N/A,#N/A,FALSE,"계정"}</definedName>
    <definedName name="ㅇㄴㅇㅇ" hidden="1">{#N/A,#N/A,FALSE,"UNIT";#N/A,#N/A,FALSE,"UNIT";#N/A,#N/A,FALSE,"계정"}</definedName>
    <definedName name="ㅇㄹ" localSheetId="1" hidden="1">{#N/A,#N/A,FALSE,"UNIT";#N/A,#N/A,FALSE,"UNIT";#N/A,#N/A,FALSE,"계정"}</definedName>
    <definedName name="ㅇㄹ" hidden="1">{#N/A,#N/A,FALSE,"UNIT";#N/A,#N/A,FALSE,"UNIT";#N/A,#N/A,FALSE,"계정"}</definedName>
    <definedName name="ㅇㅇ" localSheetId="1" hidden="1">{#N/A,#N/A,FALSE,"UNIT";#N/A,#N/A,FALSE,"UNIT";#N/A,#N/A,FALSE,"계정"}</definedName>
    <definedName name="ㅇㅇ" hidden="1">{#N/A,#N/A,FALSE,"UNIT";#N/A,#N/A,FALSE,"UNIT";#N/A,#N/A,FALSE,"계정"}</definedName>
    <definedName name="ㅇㅇㅇ" localSheetId="1" hidden="1">{#N/A,#N/A,FALSE,"Oil-Based Mud"}</definedName>
    <definedName name="ㅇㅇㅇ" hidden="1">{#N/A,#N/A,FALSE,"Oil-Based Mud"}</definedName>
    <definedName name="ㅇㅇㅇㅇ" localSheetId="1" hidden="1">{#N/A,#N/A,FALSE,"Oil-Based Mud"}</definedName>
    <definedName name="ㅇㅇㅇㅇ" hidden="1">{#N/A,#N/A,FALSE,"Oil-Based Mud"}</definedName>
    <definedName name="아아아" localSheetId="1" hidden="1">{#N/A,#N/A,FALSE,"기술료 비교"}</definedName>
    <definedName name="아아아" hidden="1">{#N/A,#N/A,FALSE,"기술료 비교"}</definedName>
    <definedName name="연간예상" localSheetId="1" hidden="1">{#N/A,#N/A,FALSE,"UNIT";#N/A,#N/A,FALSE,"UNIT";#N/A,#N/A,FALSE,"계정"}</definedName>
    <definedName name="연간예상" hidden="1">{#N/A,#N/A,FALSE,"UNIT";#N/A,#N/A,FALSE,"UNIT";#N/A,#N/A,FALSE,"계정"}</definedName>
    <definedName name="연말손익" localSheetId="1" hidden="1">{#N/A,#N/A,FALSE,"UNIT";#N/A,#N/A,FALSE,"UNIT";#N/A,#N/A,FALSE,"계정"}</definedName>
    <definedName name="연말손익" hidden="1">{#N/A,#N/A,FALSE,"UNIT";#N/A,#N/A,FALSE,"UNIT";#N/A,#N/A,FALSE,"계정"}</definedName>
    <definedName name="예비분석적검토" localSheetId="1" hidden="1">{#N/A,#N/A,FALSE,"COL-HIS"}</definedName>
    <definedName name="예비분석적검토" hidden="1">{#N/A,#N/A,FALSE,"COL-HIS"}</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 localSheetId="1" hidden="1">{#N/A,#N/A,FALSE,"UNIT";#N/A,#N/A,FALSE,"UNIT";#N/A,#N/A,FALSE,"계정"}</definedName>
    <definedName name="오.." hidden="1">{#N/A,#N/A,FALSE,"UNIT";#N/A,#N/A,FALSE,"UNIT";#N/A,#N/A,FALSE,"계정"}</definedName>
    <definedName name="오순선" hidden="1">[169]생산직!$A$5:$U$139</definedName>
    <definedName name="운용리스" localSheetId="1" hidden="1">{"'매출'!$A$1:$I$22"}</definedName>
    <definedName name="운용리스" hidden="1">{"'매출'!$A$1:$I$22"}</definedName>
    <definedName name="운용리스1" localSheetId="1" hidden="1">{"'매출'!$A$1:$I$22"}</definedName>
    <definedName name="운용리스1" hidden="1">{"'매출'!$A$1:$I$22"}</definedName>
    <definedName name="인쇄BU" localSheetId="1" hidden="1">{#N/A,#N/A,FALSE,"지침";#N/A,#N/A,FALSE,"환경분석";#N/A,#N/A,FALSE,"Sheet16"}</definedName>
    <definedName name="인쇄BU" hidden="1">{#N/A,#N/A,FALSE,"지침";#N/A,#N/A,FALSE,"환경분석";#N/A,#N/A,FALSE,"Sheet16"}</definedName>
    <definedName name="임대미수" hidden="1">#REF!</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자.." localSheetId="1" hidden="1">{#N/A,#N/A,FALSE,"UNIT";#N/A,#N/A,FALSE,"UNIT";#N/A,#N/A,FALSE,"계정"}</definedName>
    <definedName name="자.." hidden="1">{#N/A,#N/A,FALSE,"UNIT";#N/A,#N/A,FALSE,"UNIT";#N/A,#N/A,FALSE,"계정"}</definedName>
    <definedName name="재" localSheetId="1" hidden="1">{#N/A,#N/A,FALSE,"UNIT";#N/A,#N/A,FALSE,"UNIT";#N/A,#N/A,FALSE,"계정"}</definedName>
    <definedName name="재" hidden="1">{#N/A,#N/A,FALSE,"UNIT";#N/A,#N/A,FALSE,"UNIT";#N/A,#N/A,FALSE,"계정"}</definedName>
    <definedName name="저저" localSheetId="1" hidden="1">{#N/A,#N/A,FALSE,"UNIT";#N/A,#N/A,FALSE,"UNIT";#N/A,#N/A,FALSE,"계정"}</definedName>
    <definedName name="저저" hidden="1">{#N/A,#N/A,FALSE,"UNIT";#N/A,#N/A,FALSE,"UNIT";#N/A,#N/A,FALSE,"계정"}</definedName>
    <definedName name="전기tb" localSheetId="1" hidden="1">{#N/A,#N/A,FALSE,"COL-HIS"}</definedName>
    <definedName name="전기tb" hidden="1">{#N/A,#N/A,FALSE,"COL-HIS"}</definedName>
    <definedName name="정" localSheetId="1" hidden="1">{#N/A,#N/A,FALSE,"UNIT";#N/A,#N/A,FALSE,"UNIT";#N/A,#N/A,FALSE,"계정"}</definedName>
    <definedName name="정" hidden="1">{#N/A,#N/A,FALSE,"UNIT";#N/A,#N/A,FALSE,"UNIT";#N/A,#N/A,FALSE,"계정"}</definedName>
    <definedName name="정문" localSheetId="1" hidden="1">{#N/A,#N/A,FALSE,"UNIT";#N/A,#N/A,FALSE,"UNIT";#N/A,#N/A,FALSE,"계정"}</definedName>
    <definedName name="정문" hidden="1">{#N/A,#N/A,FALSE,"UNIT";#N/A,#N/A,FALSE,"UNIT";#N/A,#N/A,FALSE,"계정"}</definedName>
    <definedName name="정문식" localSheetId="1" hidden="1">{#N/A,#N/A,FALSE,"UNIT";#N/A,#N/A,FALSE,"UNIT";#N/A,#N/A,FALSE,"계정"}</definedName>
    <definedName name="정문식" hidden="1">{#N/A,#N/A,FALSE,"UNIT";#N/A,#N/A,FALSE,"UNIT";#N/A,#N/A,FALSE,"계정"}</definedName>
    <definedName name="제품별사업전략" localSheetId="1" hidden="1">{#N/A,#N/A,FALSE,"UNIT";#N/A,#N/A,FALSE,"UNIT";#N/A,#N/A,FALSE,"계정"}</definedName>
    <definedName name="제품별사업전략" hidden="1">{#N/A,#N/A,FALSE,"UNIT";#N/A,#N/A,FALSE,"UNIT";#N/A,#N/A,FALSE,"계정"}</definedName>
    <definedName name="종화" localSheetId="1" hidden="1">{#N/A,#N/A,FALSE,"지침";#N/A,#N/A,FALSE,"환경분석";#N/A,#N/A,FALSE,"Sheet16"}</definedName>
    <definedName name="종화" hidden="1">{#N/A,#N/A,FALSE,"지침";#N/A,#N/A,FALSE,"환경분석";#N/A,#N/A,FALSE,"Sheet16"}</definedName>
    <definedName name="주" localSheetId="1" hidden="1">{#N/A,#N/A,FALSE,"UNIT";#N/A,#N/A,FALSE,"UNIT";#N/A,#N/A,FALSE,"계정"}</definedName>
    <definedName name="주" hidden="1">{#N/A,#N/A,FALSE,"UNIT";#N/A,#N/A,FALSE,"UNIT";#N/A,#N/A,FALSE,"계정"}</definedName>
    <definedName name="주란" localSheetId="1" hidden="1">{#N/A,#N/A,FALSE,"지침";#N/A,#N/A,FALSE,"환경분석";#N/A,#N/A,FALSE,"Sheet16"}</definedName>
    <definedName name="주란" hidden="1">{#N/A,#N/A,FALSE,"지침";#N/A,#N/A,FALSE,"환경분석";#N/A,#N/A,FALSE,"Sheet16"}</definedName>
    <definedName name="주차계획" localSheetId="1" hidden="1">{#N/A,#N/A,FALSE,"UNIT";#N/A,#N/A,FALSE,"UNIT";#N/A,#N/A,FALSE,"계정"}</definedName>
    <definedName name="주차계획" hidden="1">{#N/A,#N/A,FALSE,"UNIT";#N/A,#N/A,FALSE,"UNIT";#N/A,#N/A,FALSE,"계정"}</definedName>
    <definedName name="지나" hidden="1">#REF!</definedName>
    <definedName name="지배구조1" localSheetId="1" hidden="1">{#N/A,#N/A,FALSE,"지침";#N/A,#N/A,FALSE,"환경분석";#N/A,#N/A,FALSE,"Sheet16"}</definedName>
    <definedName name="지배구조1" hidden="1">{#N/A,#N/A,FALSE,"지침";#N/A,#N/A,FALSE,"환경분석";#N/A,#N/A,FALSE,"Sheet16"}</definedName>
    <definedName name="지분" localSheetId="1" hidden="1">{"'Sheet1'!$L$16"}</definedName>
    <definedName name="지분" hidden="1">{"'Sheet1'!$L$16"}</definedName>
    <definedName name="진" localSheetId="1" hidden="1">{#N/A,#N/A,FALSE,"UNIT";#N/A,#N/A,FALSE,"UNIT";#N/A,#N/A,FALSE,"계정"}</definedName>
    <definedName name="진" hidden="1">{#N/A,#N/A,FALSE,"UNIT";#N/A,#N/A,FALSE,"UNIT";#N/A,#N/A,FALSE,"계정"}</definedName>
    <definedName name="차." localSheetId="1" hidden="1">{#N/A,#N/A,FALSE,"UNIT";#N/A,#N/A,FALSE,"UNIT";#N/A,#N/A,FALSE,"계정"}</definedName>
    <definedName name="차." hidden="1">{#N/A,#N/A,FALSE,"UNIT";#N/A,#N/A,FALSE,"UNIT";#N/A,#N/A,FALSE,"계정"}</definedName>
    <definedName name="차량SVC" localSheetId="1" hidden="1">{#N/A,#N/A,FALSE,"UNIT";#N/A,#N/A,FALSE,"UNIT";#N/A,#N/A,FALSE,"계정"}</definedName>
    <definedName name="차량SVC" hidden="1">{#N/A,#N/A,FALSE,"UNIT";#N/A,#N/A,FALSE,"UNIT";#N/A,#N/A,FALSE,"계정"}</definedName>
    <definedName name="차이조정분" localSheetId="1" hidden="1">{"'Sheet1'!$A$1:$D$15"}</definedName>
    <definedName name="차이조정분" hidden="1">{"'Sheet1'!$A$1:$D$15"}</definedName>
    <definedName name="투자계획" localSheetId="1" hidden="1">{#N/A,#N/A,FALSE,"UNIT";#N/A,#N/A,FALSE,"UNIT";#N/A,#N/A,FALSE,"계정"}</definedName>
    <definedName name="투자계획" hidden="1">{#N/A,#N/A,FALSE,"UNIT";#N/A,#N/A,FALSE,"UNIT";#N/A,#N/A,FALSE,"계정"}</definedName>
    <definedName name="팀별계획" localSheetId="1" hidden="1">{#N/A,#N/A,FALSE,"UNIT";#N/A,#N/A,FALSE,"UNIT";#N/A,#N/A,FALSE,"계정"}</definedName>
    <definedName name="팀별계획" hidden="1">{#N/A,#N/A,FALSE,"UNIT";#N/A,#N/A,FALSE,"UNIT";#N/A,#N/A,FALSE,"계정"}</definedName>
    <definedName name="포" localSheetId="1" hidden="1">{#N/A,#N/A,FALSE,"UNIT";#N/A,#N/A,FALSE,"UNIT";#N/A,#N/A,FALSE,"계정"}</definedName>
    <definedName name="포" hidden="1">{#N/A,#N/A,FALSE,"UNIT";#N/A,#N/A,FALSE,"UNIT";#N/A,#N/A,FALSE,"계정"}</definedName>
    <definedName name="포장" localSheetId="1" hidden="1">{#N/A,#N/A,FALSE,"지침";#N/A,#N/A,FALSE,"환경분석";#N/A,#N/A,FALSE,"Sheet16"}</definedName>
    <definedName name="포장" hidden="1">{#N/A,#N/A,FALSE,"지침";#N/A,#N/A,FALSE,"환경분석";#N/A,#N/A,FALSE,"Sheet16"}</definedName>
    <definedName name="포장BS" localSheetId="1" hidden="1">{#N/A,#N/A,FALSE,"지침";#N/A,#N/A,FALSE,"환경분석";#N/A,#N/A,FALSE,"Sheet16"}</definedName>
    <definedName name="포장BS" hidden="1">{#N/A,#N/A,FALSE,"지침";#N/A,#N/A,FALSE,"환경분석";#N/A,#N/A,FALSE,"Sheet16"}</definedName>
    <definedName name="한영사전" localSheetId="1" hidden="1">{#N/A,#N/A,TRUE,"Y생산";#N/A,#N/A,TRUE,"Y판매";#N/A,#N/A,TRUE,"Y총물량";#N/A,#N/A,TRUE,"Y능력";#N/A,#N/A,TRUE,"YKD"}</definedName>
    <definedName name="한영사전" hidden="1">{#N/A,#N/A,TRUE,"Y생산";#N/A,#N/A,TRUE,"Y판매";#N/A,#N/A,TRUE,"Y총물량";#N/A,#N/A,TRUE,"Y능력";#N/A,#N/A,TRUE,"YKD"}</definedName>
    <definedName name="호" localSheetId="1" hidden="1">{#N/A,#N/A,FALSE,"UNIT";#N/A,#N/A,FALSE,"UNIT";#N/A,#N/A,FALSE,"계정"}</definedName>
    <definedName name="호" hidden="1">{#N/A,#N/A,FALSE,"UNIT";#N/A,#N/A,FALSE,"UNIT";#N/A,#N/A,FALSE,"계정"}</definedName>
    <definedName name="환경" localSheetId="1" hidden="1">{#N/A,#N/A,FALSE,"UNIT";#N/A,#N/A,FALSE,"UNIT";#N/A,#N/A,FALSE,"계정"}</definedName>
    <definedName name="환경" hidden="1">{#N/A,#N/A,FALSE,"UNIT";#N/A,#N/A,FALSE,"UNIT";#N/A,#N/A,FALSE,"계정"}</definedName>
    <definedName name="ㅏㅏㅏ" localSheetId="1" hidden="1">{#N/A,#N/A,FALSE,"기술료 비교"}</definedName>
    <definedName name="ㅏㅏㅏ" hidden="1">{#N/A,#N/A,FALSE,"기술료 비교"}</definedName>
    <definedName name="ㅐㅐㅐ" localSheetId="1" hidden="1">{#N/A,#N/A,FALSE,"지침";#N/A,#N/A,FALSE,"환경분석";#N/A,#N/A,FALSE,"Sheet16"}</definedName>
    <definedName name="ㅐㅐㅐ" hidden="1">{#N/A,#N/A,FALSE,"지침";#N/A,#N/A,FALSE,"환경분석";#N/A,#N/A,FALSE,"Sheet16"}</definedName>
    <definedName name="ㅠㅠㅠ" localSheetId="1" hidden="1">{#N/A,#N/A,FALSE,"지침";#N/A,#N/A,FALSE,"환경분석";#N/A,#N/A,FALSE,"Sheet16"}</definedName>
    <definedName name="ㅠㅠㅠ" hidden="1">{#N/A,#N/A,FALSE,"지침";#N/A,#N/A,FALSE,"환경분석";#N/A,#N/A,FALSE,"Sheet16"}</definedName>
    <definedName name="ㅡㅡㅡ" localSheetId="1" hidden="1">{#N/A,#N/A,FALSE,"지침";#N/A,#N/A,FALSE,"환경분석";#N/A,#N/A,FALSE,"Sheet16"}</definedName>
    <definedName name="ㅡㅡㅡ" hidden="1">{#N/A,#N/A,FALSE,"지침";#N/A,#N/A,FALSE,"환경분석";#N/A,#N/A,FALSE,"Sheet16"}</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C54" i="6" l="1"/>
  <c r="D23" i="6"/>
  <c r="D34" i="6"/>
  <c r="D37" i="6"/>
  <c r="D56" i="6"/>
  <c r="D59" i="6"/>
  <c r="C58" i="6"/>
  <c r="D6" i="6"/>
  <c r="H38" i="3"/>
  <c r="D27" i="1"/>
  <c r="D36" i="1"/>
  <c r="N22" i="3"/>
  <c r="L22" i="3"/>
  <c r="J22" i="3"/>
  <c r="H22" i="3"/>
  <c r="F22" i="3"/>
  <c r="D22" i="3"/>
  <c r="P18" i="3"/>
  <c r="H14" i="3"/>
  <c r="H13" i="3"/>
  <c r="F27" i="2"/>
  <c r="N9" i="3"/>
  <c r="P9" i="3"/>
  <c r="A61" i="6"/>
  <c r="B51" i="3"/>
  <c r="B37" i="2"/>
  <c r="A65" i="6"/>
  <c r="B55" i="3"/>
  <c r="B42" i="2"/>
  <c r="D54" i="6"/>
  <c r="D48" i="6"/>
  <c r="P42" i="3"/>
  <c r="J46" i="3"/>
  <c r="L46" i="3"/>
  <c r="H46" i="3"/>
  <c r="F46" i="3"/>
  <c r="D46" i="3"/>
  <c r="H37" i="3"/>
  <c r="D60" i="6"/>
  <c r="P21" i="3"/>
  <c r="P19" i="3"/>
  <c r="P22" i="3"/>
  <c r="H7" i="1"/>
  <c r="H13" i="1"/>
  <c r="C48" i="6"/>
  <c r="P20" i="3"/>
  <c r="L15" i="3"/>
  <c r="L16" i="3"/>
  <c r="L23" i="3"/>
  <c r="N45" i="3"/>
  <c r="P45" i="3"/>
  <c r="L39" i="3"/>
  <c r="L40" i="3"/>
  <c r="L47" i="3"/>
  <c r="L48" i="3"/>
  <c r="N44" i="3"/>
  <c r="N46" i="3"/>
  <c r="P43" i="3"/>
  <c r="F27" i="1"/>
  <c r="C20" i="5"/>
  <c r="C19" i="5"/>
  <c r="C18" i="5"/>
  <c r="C17" i="5"/>
  <c r="C16" i="5"/>
  <c r="C15" i="5"/>
  <c r="C14" i="5"/>
  <c r="E14" i="5"/>
  <c r="D17" i="5"/>
  <c r="D18" i="5"/>
  <c r="D16" i="5"/>
  <c r="D15" i="5"/>
  <c r="D13" i="5"/>
  <c r="E13" i="5"/>
  <c r="G13" i="5"/>
  <c r="D12" i="5"/>
  <c r="E12" i="5"/>
  <c r="G12" i="5"/>
  <c r="B9" i="5"/>
  <c r="E17" i="5"/>
  <c r="E15" i="5"/>
  <c r="E16" i="5"/>
  <c r="G14" i="5"/>
  <c r="E18" i="5"/>
  <c r="D19" i="5"/>
  <c r="D20" i="5"/>
  <c r="E20" i="5"/>
  <c r="K73" i="4"/>
  <c r="F72" i="4"/>
  <c r="E32" i="4"/>
  <c r="C32" i="4"/>
  <c r="C48" i="4"/>
  <c r="C43" i="4"/>
  <c r="C42" i="4"/>
  <c r="C40" i="4"/>
  <c r="C39" i="4"/>
  <c r="C38" i="4"/>
  <c r="C37" i="4"/>
  <c r="C19" i="4"/>
  <c r="C18" i="4"/>
  <c r="V17" i="4"/>
  <c r="C16" i="4"/>
  <c r="D52" i="4"/>
  <c r="C52" i="4"/>
  <c r="C15" i="4"/>
  <c r="C14" i="4"/>
  <c r="V7" i="4"/>
  <c r="U7" i="4"/>
  <c r="T7" i="4"/>
  <c r="S7" i="4"/>
  <c r="R7" i="4"/>
  <c r="Q7" i="4"/>
  <c r="N7" i="4"/>
  <c r="M7" i="4"/>
  <c r="L7" i="4"/>
  <c r="K7" i="4"/>
  <c r="J7" i="4"/>
  <c r="I7" i="4"/>
  <c r="H7" i="4"/>
  <c r="G7" i="4"/>
  <c r="F7" i="4"/>
  <c r="E7" i="4"/>
  <c r="D7" i="4"/>
  <c r="P44" i="3"/>
  <c r="P46" i="3"/>
  <c r="J39" i="3"/>
  <c r="J40" i="3"/>
  <c r="F39" i="3"/>
  <c r="F40" i="3"/>
  <c r="F47" i="3"/>
  <c r="D39" i="3"/>
  <c r="D40" i="3"/>
  <c r="D47" i="3"/>
  <c r="N36" i="3"/>
  <c r="N39" i="3"/>
  <c r="N15" i="3"/>
  <c r="N16" i="3"/>
  <c r="N23" i="3"/>
  <c r="J15" i="3"/>
  <c r="J16" i="3"/>
  <c r="J23" i="3"/>
  <c r="H15" i="3"/>
  <c r="H16" i="3"/>
  <c r="H23" i="3"/>
  <c r="F15" i="3"/>
  <c r="F16" i="3"/>
  <c r="D15" i="3"/>
  <c r="D16" i="3"/>
  <c r="P14" i="3"/>
  <c r="R14" i="3"/>
  <c r="P13" i="3"/>
  <c r="R13" i="3"/>
  <c r="P12" i="3"/>
  <c r="F33" i="2"/>
  <c r="F34" i="2"/>
  <c r="P38" i="3"/>
  <c r="R38" i="3"/>
  <c r="V33" i="4"/>
  <c r="F20" i="2"/>
  <c r="D20" i="2"/>
  <c r="F10" i="2"/>
  <c r="F12" i="2"/>
  <c r="F17" i="2"/>
  <c r="D10" i="2"/>
  <c r="D12" i="2"/>
  <c r="D17" i="2"/>
  <c r="D25" i="2" s="1"/>
  <c r="C6" i="6" s="1"/>
  <c r="C23" i="6" s="1"/>
  <c r="C34" i="6" s="1"/>
  <c r="C37" i="6" s="1"/>
  <c r="C56" i="6" s="1"/>
  <c r="C59" i="6" s="1"/>
  <c r="C60" i="6" s="1"/>
  <c r="F36" i="1"/>
  <c r="F37" i="1"/>
  <c r="V6" i="4"/>
  <c r="U6" i="4"/>
  <c r="Q6" i="4"/>
  <c r="N6" i="4"/>
  <c r="F18" i="1"/>
  <c r="L6" i="4"/>
  <c r="J6" i="4"/>
  <c r="K6" i="4"/>
  <c r="I6" i="4"/>
  <c r="H6" i="4"/>
  <c r="G6" i="4"/>
  <c r="F6" i="4"/>
  <c r="E6" i="4"/>
  <c r="D6" i="4"/>
  <c r="E19" i="5"/>
  <c r="F38" i="1"/>
  <c r="G18" i="5"/>
  <c r="F25" i="2"/>
  <c r="F35" i="2"/>
  <c r="F23" i="3"/>
  <c r="F48" i="3"/>
  <c r="P15" i="3"/>
  <c r="P16" i="3"/>
  <c r="P36" i="3"/>
  <c r="D23" i="3"/>
  <c r="D48" i="3"/>
  <c r="D37" i="1"/>
  <c r="V8" i="4"/>
  <c r="F8" i="4"/>
  <c r="F23" i="4"/>
  <c r="C23" i="4"/>
  <c r="N8" i="4"/>
  <c r="N29" i="4"/>
  <c r="C29" i="4"/>
  <c r="E8" i="4"/>
  <c r="E41" i="4"/>
  <c r="U8" i="4"/>
  <c r="U17" i="4"/>
  <c r="C17" i="4"/>
  <c r="L8" i="4"/>
  <c r="L26" i="4"/>
  <c r="C26" i="4"/>
  <c r="H8" i="4"/>
  <c r="H25" i="4"/>
  <c r="C25" i="4"/>
  <c r="P8" i="4"/>
  <c r="P9" i="4"/>
  <c r="G8" i="4"/>
  <c r="G24" i="4"/>
  <c r="C24" i="4"/>
  <c r="O8" i="4"/>
  <c r="O9" i="4"/>
  <c r="K8" i="4"/>
  <c r="K33" i="4"/>
  <c r="K9" i="4"/>
  <c r="W7" i="4"/>
  <c r="Q8" i="4"/>
  <c r="Q30" i="4"/>
  <c r="C30" i="4"/>
  <c r="I8" i="4"/>
  <c r="I9" i="4"/>
  <c r="J8" i="4"/>
  <c r="J33" i="4"/>
  <c r="J24" i="3"/>
  <c r="J47" i="3"/>
  <c r="J48" i="3"/>
  <c r="H24" i="3"/>
  <c r="N24" i="3"/>
  <c r="D8" i="4"/>
  <c r="C54" i="4"/>
  <c r="C57" i="4"/>
  <c r="D18" i="1"/>
  <c r="H9" i="1"/>
  <c r="H10" i="1"/>
  <c r="R6" i="4"/>
  <c r="R8" i="4"/>
  <c r="C53" i="4"/>
  <c r="S6" i="4"/>
  <c r="S8" i="4"/>
  <c r="T6" i="4"/>
  <c r="T8" i="4"/>
  <c r="M6" i="4"/>
  <c r="M8" i="4"/>
  <c r="H16" i="1"/>
  <c r="H17" i="1"/>
  <c r="D38" i="1"/>
  <c r="R31" i="3"/>
  <c r="P23" i="3"/>
  <c r="P24" i="3"/>
  <c r="F24" i="3"/>
  <c r="R9" i="3"/>
  <c r="D24" i="3"/>
  <c r="L9" i="4"/>
  <c r="G9" i="4"/>
  <c r="R47" i="4"/>
  <c r="W6" i="4"/>
  <c r="Q9" i="4"/>
  <c r="U9" i="4"/>
  <c r="M28" i="4"/>
  <c r="C28" i="4"/>
  <c r="H9" i="4"/>
  <c r="N9" i="4"/>
  <c r="C33" i="4"/>
  <c r="T41" i="4"/>
  <c r="C41" i="4"/>
  <c r="C44" i="4"/>
  <c r="J9" i="4"/>
  <c r="D33" i="2"/>
  <c r="D34" i="2"/>
  <c r="S47" i="4"/>
  <c r="S9" i="4"/>
  <c r="F9" i="4"/>
  <c r="E9" i="4"/>
  <c r="T9" i="4"/>
  <c r="M9" i="4"/>
  <c r="P37" i="3"/>
  <c r="H39" i="3"/>
  <c r="H40" i="3"/>
  <c r="H47" i="3"/>
  <c r="H48" i="3"/>
  <c r="C47" i="4"/>
  <c r="C49" i="4"/>
  <c r="R9" i="4"/>
  <c r="P39" i="3"/>
  <c r="R37" i="3"/>
  <c r="V12" i="4" l="1"/>
  <c r="D27" i="2"/>
  <c r="C12" i="4" l="1"/>
  <c r="C20" i="4" s="1"/>
  <c r="C31" i="4" s="1"/>
  <c r="C34" i="4" s="1"/>
  <c r="C51" i="4" s="1"/>
  <c r="C56" i="4" s="1"/>
  <c r="C58" i="4" s="1"/>
  <c r="V9" i="4"/>
  <c r="N33" i="3"/>
  <c r="D35" i="2"/>
  <c r="P33" i="3" l="1"/>
  <c r="N40" i="3"/>
  <c r="N47" i="3" s="1"/>
  <c r="N48" i="3" s="1"/>
  <c r="P40" i="3" l="1"/>
  <c r="P47" i="3" s="1"/>
  <c r="P48" i="3" s="1"/>
  <c r="R3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Руслан</author>
    <author>Shamgonova, Yelzhanna</author>
  </authors>
  <commentList>
    <comment ref="O5" authorId="0" shapeId="0" xr:uid="{50C10D41-4A98-4601-A8CB-A60805E3D4C2}">
      <text>
        <r>
          <rPr>
            <b/>
            <sz val="9"/>
            <color indexed="81"/>
            <rFont val="Tahoma"/>
            <family val="2"/>
            <charset val="204"/>
          </rPr>
          <t>Руслан:</t>
        </r>
        <r>
          <rPr>
            <sz val="9"/>
            <color indexed="81"/>
            <rFont val="Tahoma"/>
            <family val="2"/>
            <charset val="204"/>
          </rPr>
          <t xml:space="preserve">
нет пока ещё</t>
        </r>
      </text>
    </comment>
    <comment ref="P5" authorId="0" shapeId="0" xr:uid="{C32151F9-DF37-4C17-B170-48595890FDDB}">
      <text>
        <r>
          <rPr>
            <b/>
            <sz val="9"/>
            <color indexed="81"/>
            <rFont val="Tahoma"/>
            <family val="2"/>
            <charset val="204"/>
          </rPr>
          <t>Руслан:</t>
        </r>
        <r>
          <rPr>
            <sz val="9"/>
            <color indexed="81"/>
            <rFont val="Tahoma"/>
            <family val="2"/>
            <charset val="204"/>
          </rPr>
          <t xml:space="preserve">
нет</t>
        </r>
      </text>
    </comment>
    <comment ref="I39" authorId="1" shapeId="0" xr:uid="{E0977AB9-6D87-46C5-B7B1-9479A8B00F65}">
      <text>
        <r>
          <rPr>
            <sz val="9"/>
            <color indexed="81"/>
            <rFont val="Tahoma"/>
            <family val="2"/>
            <charset val="204"/>
          </rPr>
          <t>Была формула</t>
        </r>
        <r>
          <rPr>
            <b/>
            <sz val="9"/>
            <color indexed="81"/>
            <rFont val="Tahoma"/>
            <family val="2"/>
            <charset val="204"/>
          </rPr>
          <t xml:space="preserve"> 
= - PPE I 7. </t>
        </r>
        <r>
          <rPr>
            <sz val="9"/>
            <color indexed="81"/>
            <rFont val="Tahoma"/>
            <family val="2"/>
            <charset val="204"/>
          </rPr>
          <t xml:space="preserve">Но так как раскрытие не готово я взял с оборотки
</t>
        </r>
      </text>
    </comment>
  </commentList>
</comments>
</file>

<file path=xl/sharedStrings.xml><?xml version="1.0" encoding="utf-8"?>
<sst xmlns="http://schemas.openxmlformats.org/spreadsheetml/2006/main" count="330" uniqueCount="206">
  <si>
    <t>CIT payable</t>
  </si>
  <si>
    <t>Deferred tax liabilities</t>
  </si>
  <si>
    <t>check</t>
  </si>
  <si>
    <t>’000 KZT</t>
  </si>
  <si>
    <t>Change</t>
  </si>
  <si>
    <t>FOREX</t>
  </si>
  <si>
    <t>АО "СК "Sinoasia B&amp;R" (Синоазия БиЭндАр)</t>
  </si>
  <si>
    <t>Анализ счета 2170.01 за 1кв. 2020 г.</t>
  </si>
  <si>
    <t>Анализ счета 2170.04 за 1кв. 2020 г.</t>
  </si>
  <si>
    <t>Выводимые данные:</t>
  </si>
  <si>
    <t>БУ (данные бухгалтерского учета)</t>
  </si>
  <si>
    <t>Счет</t>
  </si>
  <si>
    <t>Кор. Счет</t>
  </si>
  <si>
    <t>Дебет</t>
  </si>
  <si>
    <t>Кредит</t>
  </si>
  <si>
    <t>Начальное сальдо</t>
  </si>
  <si>
    <t>Валюта</t>
  </si>
  <si>
    <t>USD</t>
  </si>
  <si>
    <t>Оборот</t>
  </si>
  <si>
    <t>Конечное сальдо</t>
  </si>
  <si>
    <t>Анализ счета 5510 за 1 квартал 2020 г.</t>
  </si>
  <si>
    <t xml:space="preserve">Чистая прибыль (убыток) от основной деятельности на одну акцию, чистая прибыль (убыток) от продолжаемой </t>
  </si>
  <si>
    <t>деятельности на одну акцию, разводненную прибыль на одну акцию за 3 последних года и на 31.03.2020 г.</t>
  </si>
  <si>
    <t xml:space="preserve">ЧП от основной деятельности = </t>
  </si>
  <si>
    <t xml:space="preserve">ЧП от продолжаемой деятельности = </t>
  </si>
  <si>
    <t>Кол-во акций в обращении</t>
  </si>
  <si>
    <t>Кол-во дней</t>
  </si>
  <si>
    <t>Чистая Прибыль(тенге)</t>
  </si>
  <si>
    <t>Средневзв.Кол-во обыкновенных акций(шт.)</t>
  </si>
  <si>
    <t>Кол-во обыкновенных акций(шт.)</t>
  </si>
  <si>
    <t>Базовая EPS(тенге)</t>
  </si>
  <si>
    <t>Период</t>
  </si>
  <si>
    <t>Денежные средства и их эквиваленты</t>
  </si>
  <si>
    <t>Финансовые активы, имеющиеся в наличии для продажи</t>
  </si>
  <si>
    <t>Дебиторская задолженность по страхованию и перестрахованию</t>
  </si>
  <si>
    <t>Доля перестраховщиков в резервах по договорам страхования</t>
  </si>
  <si>
    <t>Отложенные затраты на приобретение договоров страхования</t>
  </si>
  <si>
    <t xml:space="preserve">Основные средства и нематериальные активы  </t>
  </si>
  <si>
    <t>Текущий налоговый актив</t>
  </si>
  <si>
    <t>Отложенные налоговые активы</t>
  </si>
  <si>
    <t>Прочие активы</t>
  </si>
  <si>
    <t>АКТИВЫ</t>
  </si>
  <si>
    <t>Итого активов</t>
  </si>
  <si>
    <t>СОБСТВЕННЫЙ КАПИТАЛ И ОБЯЗАТЕЛЬСТВА</t>
  </si>
  <si>
    <t>Резервы по договорам страхования</t>
  </si>
  <si>
    <t>Кредиторская задолженность по страхованию</t>
  </si>
  <si>
    <t>Прочие обязательства</t>
  </si>
  <si>
    <t>Итого обязательств</t>
  </si>
  <si>
    <t>Собственный капитал</t>
  </si>
  <si>
    <t>Акционерный капитал</t>
  </si>
  <si>
    <t>Дополнительный оплаченный капитал</t>
  </si>
  <si>
    <t>Резерв по переоценке финансовых активов, имеющихся в наличии для продажи</t>
  </si>
  <si>
    <t>Прочие резервы</t>
  </si>
  <si>
    <t>Нераспределенная прибыль</t>
  </si>
  <si>
    <t>Итого собственного капитала</t>
  </si>
  <si>
    <t>Итого обязательств и собственного капитала</t>
  </si>
  <si>
    <t>Начисленные страховые премии, брутто</t>
  </si>
  <si>
    <t>Страховые премии, переданные перестраховщикам</t>
  </si>
  <si>
    <t>Начисленные страховые премии, нетто</t>
  </si>
  <si>
    <t>Изменение резерва незаработанных премий, за вычетом перестрахования</t>
  </si>
  <si>
    <t>Заработанные страховые премии, нетто</t>
  </si>
  <si>
    <t xml:space="preserve">Финансовые доходы </t>
  </si>
  <si>
    <t>Финансовые расходы</t>
  </si>
  <si>
    <t xml:space="preserve">Комиссионный доход по договорам перестрахования </t>
  </si>
  <si>
    <t>Прочие доходы/(расходы), нетто</t>
  </si>
  <si>
    <t>Операционный доход</t>
  </si>
  <si>
    <t>Страховые претензии оплаченные, за вычетом перестрахования</t>
  </si>
  <si>
    <t>Изменения в резервах по договорам страхования, за вычетом перестрахования</t>
  </si>
  <si>
    <t>Страховые претензии начисленные, нетто</t>
  </si>
  <si>
    <t>Расходы на приобретение договоров страхования</t>
  </si>
  <si>
    <t>Расходы на урегулирование претензий</t>
  </si>
  <si>
    <t>Административные расходы</t>
  </si>
  <si>
    <t>Прибыль до налогообложения</t>
  </si>
  <si>
    <t>Расход по подоходному налогу</t>
  </si>
  <si>
    <t>Прибыль за год</t>
  </si>
  <si>
    <t xml:space="preserve">Восстановление убытков от обесценения/(убытки от обесценения) активов, имеющихся в наличии </t>
  </si>
  <si>
    <t>Прочий совокупный доход</t>
  </si>
  <si>
    <t>Статьи, которые реклассифицированы или могут быть впоследствии реклассифицированы в состав прибыли или убытка:</t>
  </si>
  <si>
    <t>Всего статей, которые были или могут быть впоследствии реклассифицированы в состав прибыли или убытка</t>
  </si>
  <si>
    <t>Прочий совокупный доход за год</t>
  </si>
  <si>
    <t>Итого совокупного дохода за год</t>
  </si>
  <si>
    <t>Итого совокупного дохода</t>
  </si>
  <si>
    <t>Резерв не истекшего риска</t>
  </si>
  <si>
    <t>Итого статей, которые были или могут быть впоследствии реклассифицированы в состав прибыли или убытка</t>
  </si>
  <si>
    <t>Итого прочего совокупного дохода</t>
  </si>
  <si>
    <t xml:space="preserve">Операции с собственниками, отраженные непосредственно в 
составе собственного капитала
</t>
  </si>
  <si>
    <t>Взносы в уставный капитал</t>
  </si>
  <si>
    <t>ДВИЖЕНИЕ ДЕНЕЖНЫХ СРЕДСТВ ОТ ОПЕРАЦИОННОЙ ДЕЯТЕЛЬНОСТИ</t>
  </si>
  <si>
    <t>Корректировки:</t>
  </si>
  <si>
    <t>Износ и амортизация</t>
  </si>
  <si>
    <t>Финансовые доходы</t>
  </si>
  <si>
    <t xml:space="preserve">Восстановление убытков от обесценения/(убытки от обесценения) </t>
  </si>
  <si>
    <t>Операционный доход до изменений в операционных активах и обязательствах</t>
  </si>
  <si>
    <t>Уменьшение/(увеличение) операционных активов</t>
  </si>
  <si>
    <t>Увеличение/(уменьшение) операционных обязательств</t>
  </si>
  <si>
    <t>Поток денежных средств использованных в операционной деятельности до полученного вознаграждения и уплаты подоходного налога</t>
  </si>
  <si>
    <t>Вознаграждение полученное</t>
  </si>
  <si>
    <t>Подоходный налог уплаченный</t>
  </si>
  <si>
    <t>Чистые потоки денежных средств от / (использованные в) операционной деятельности</t>
  </si>
  <si>
    <t>ДВИЖЕНИЕ ДЕНЕЖНЫХ СРЕДСТВ ОТ ИНВЕСТИЦИОННОЙ ДЕЯТЕЛЬНОСТИ</t>
  </si>
  <si>
    <t>Приобретение основных средств и нематериальных активов</t>
  </si>
  <si>
    <t>Продажа основных средств и нематериальных активов</t>
  </si>
  <si>
    <t>Приобретение финансовых активов, имеющихся в наличии для продажи</t>
  </si>
  <si>
    <t>Продажа и погашение финансовых активов, имеющихся в наличии для продажи</t>
  </si>
  <si>
    <t>Сделки РЕПО</t>
  </si>
  <si>
    <t>Размещения в банках</t>
  </si>
  <si>
    <t>Выкуп размещений в банках</t>
  </si>
  <si>
    <t>Чистые потоки денежных средств использованные в инвестиционной деятельности</t>
  </si>
  <si>
    <t>ДЕНЕЖНЫЕ ПОТОКИ ОТ ФИНАНСОВОЙ ДЕЯТЕЛЬНОСТИ</t>
  </si>
  <si>
    <t>Выплата дивидендов</t>
  </si>
  <si>
    <t>Чистые потоки денежных средств, от финансовой деятельности</t>
  </si>
  <si>
    <t>Нетто уменьшение денежных средств и их эквивалентов</t>
  </si>
  <si>
    <t>Влияние изменения валютных курсов на величину денежных средств и их эквивалентов</t>
  </si>
  <si>
    <t>Денежные средства и их эквиваленты на начало года</t>
  </si>
  <si>
    <t xml:space="preserve">Денежные средства и их эквиваленты на 
конец квартала
</t>
  </si>
  <si>
    <t>Главный бухгалтер</t>
  </si>
  <si>
    <t>Ибраев Руслан Дамирович</t>
  </si>
  <si>
    <t>Руководитель или лицо, исполняющее его обязанности</t>
  </si>
  <si>
    <t>Буранбаева Ляззат Мэлсовна</t>
  </si>
  <si>
    <t>Председатель Правления</t>
  </si>
  <si>
    <t>_______________</t>
  </si>
  <si>
    <t>тыс. тенге</t>
  </si>
  <si>
    <t>Примечания</t>
  </si>
  <si>
    <t xml:space="preserve"> и от имени руководства ее подписали:</t>
  </si>
  <si>
    <t>Прибыль за период</t>
  </si>
  <si>
    <t>Итого совокупного дохода за период</t>
  </si>
  <si>
    <t>Денежные средства и их эквиваленты на 
конец периода</t>
  </si>
  <si>
    <t>Отложенные налоговые обязательства</t>
  </si>
  <si>
    <t>Дивиденды к оплате</t>
  </si>
  <si>
    <t>Прочий процентный доход</t>
  </si>
  <si>
    <t>Прибыль от реализации нематериального актива</t>
  </si>
  <si>
    <t>Расходы по подоходному налогу</t>
  </si>
  <si>
    <t>Операционный доход/(убыток) до изменений в операционных активах и обязательствах</t>
  </si>
  <si>
    <t>Поток денежных средств полученных от/(использованных в) операционной деятельности до полученного вознаграждения и уплаты подоходного налога</t>
  </si>
  <si>
    <t>Чистые потоки денежных средств от операционной деятельности</t>
  </si>
  <si>
    <t>Поступления от продажи нематериального актива</t>
  </si>
  <si>
    <t>Нетто увеличение/ (уменьшение) денежных средств и их эквивалентов</t>
  </si>
  <si>
    <t xml:space="preserve">NAV = </t>
  </si>
  <si>
    <t>Intangible assets</t>
  </si>
  <si>
    <t xml:space="preserve">BVCS = </t>
  </si>
  <si>
    <t>NOCS =</t>
  </si>
  <si>
    <t>тенге</t>
  </si>
  <si>
    <t>Акционерный капитал   тыс. тенге</t>
  </si>
  <si>
    <t>Резерв по переоценке финансовых активов, имеющихся в наличии для продажи            тыс. тенге</t>
  </si>
  <si>
    <t>Итого собственного капитала        тыс. тенге</t>
  </si>
  <si>
    <t>АО "СК "Sinoasia B&amp;R (Синоазия БиЭндАр)"</t>
  </si>
  <si>
    <t>Для простой акции</t>
  </si>
  <si>
    <t>Стабилизационный резерв</t>
  </si>
  <si>
    <t>Остаток на 1 января 2023 года</t>
  </si>
  <si>
    <t>Дивиденды начисленные</t>
  </si>
  <si>
    <t>Формирование стабилизационного резерва</t>
  </si>
  <si>
    <t>Проценты, полученные от дебиторской задолженности по договорам "обратное РЕПО"</t>
  </si>
  <si>
    <t>Дивиденды выплаченные</t>
  </si>
  <si>
    <t>Резерв непредвиденных рисков</t>
  </si>
  <si>
    <t>Формирование резерва непредвиденных рисков</t>
  </si>
  <si>
    <t>Прочие доходы/расходы полученные/уплаченные</t>
  </si>
  <si>
    <t>Остаток на 1 января 2024 года</t>
  </si>
  <si>
    <t>Выпуск привилегированных акций</t>
  </si>
  <si>
    <t>Выпущенные привилегированные акции</t>
  </si>
  <si>
    <t>NOPS1 =</t>
  </si>
  <si>
    <t xml:space="preserve">DCPS1 = </t>
  </si>
  <si>
    <t xml:space="preserve">TDPS1 = </t>
  </si>
  <si>
    <t xml:space="preserve">EPC = </t>
  </si>
  <si>
    <t>BVPS1 =</t>
  </si>
  <si>
    <t>Для привилегированной акции первой группы</t>
  </si>
  <si>
    <t>За период, закончившийся 31 декабря 2024 года</t>
  </si>
  <si>
    <t>За период, закончившийся 31 декабря 2023 года</t>
  </si>
  <si>
    <t>Остаток на 31 декабря 2023 года</t>
  </si>
  <si>
    <t>Остаток на 31 декабря 2024 года</t>
  </si>
  <si>
    <t>За период, закончившийся 31 дкабря 2024 года</t>
  </si>
  <si>
    <t>закончившийся 31 декабря 2024 года</t>
  </si>
  <si>
    <t xml:space="preserve"> за период, закончившийся 31 декабря 2024 года </t>
  </si>
  <si>
    <t>Абишев Джан Булатович</t>
  </si>
  <si>
    <t>Выпуск простых акций</t>
  </si>
  <si>
    <t>Чистый доход  (расход) от операций с иностранной валютой</t>
  </si>
  <si>
    <t>Инвестиционные ценные бумаги, оцениваемые по справедливой стоимости</t>
  </si>
  <si>
    <t>Инвестиционные ценные бумаги, оцениваемые по справедливой стоимости через прибыль или убыток</t>
  </si>
  <si>
    <t>Инвестиционные ценные бумаги, оцениваемые по амортизированной стоимости</t>
  </si>
  <si>
    <t>- Чистое изменение справедливой стоимости инвестиционных ценных бумаг, оцениваемых по справедливой стоимости</t>
  </si>
  <si>
    <t>- Чистое изменение справедливой стоимости инвестиционных ценных бумаг, оцениваемых по справедливой стоимости через прибыль или убыток</t>
  </si>
  <si>
    <t>Чистое изменение справедливой стоимости инвестиционных ценных бумаг, оцениваемых по справедливой стоимости</t>
  </si>
  <si>
    <t>Чистое изменение справедливой стоимости инвестиционных ценных бумаг, оцениваемых по справедливой стоимости через прибыль или убыток</t>
  </si>
  <si>
    <t>Реализованная прибыль по инвестиционным ценным бумагам, оцениваемым по справедливой стоимости</t>
  </si>
  <si>
    <t>Реализованный убыток по инвестиционным ценным бумагам, оцениваемым по справедливой стоимости</t>
  </si>
  <si>
    <t>Нереализованная прибыль от операций с инвестиционными ценными бумагами, оцениваемыми по справедливой стоимости через прибыль или убыток</t>
  </si>
  <si>
    <t>Нереализованный убыток от операций с инвестиционными ценными бумагами, оцениваемыми по справедливой стоимости через прибыль или убыток</t>
  </si>
  <si>
    <t>Процентный доход по инвестиционным ценным бумагам, оцениваемым по справедливой стоимости</t>
  </si>
  <si>
    <t xml:space="preserve">Процентный доход по инвестиционным ценным бумагам, оцениваемым по амортизированной стоимости  </t>
  </si>
  <si>
    <t>Процентный расход по инвестиционным ценным бумагам, оцениваемым по справедливой стоимости</t>
  </si>
  <si>
    <t xml:space="preserve">Процентный расход по инвестиционным ценным бумагам, оцениваемым по амортизированной стоимости  </t>
  </si>
  <si>
    <t>Приобретение инвестиционных ценных бумаг, оцениваемых по справедливой стоимости</t>
  </si>
  <si>
    <t>Приобретение инвестиционных ценных бумаг, оцениваемых по справедливой стоимости через прибыль или убыток</t>
  </si>
  <si>
    <t>Приобретение инвестиционных ценных бумаг, оценивавемых по амотизированной стоимости</t>
  </si>
  <si>
    <t>Продажа и погашение инвестиционных ценных бумаг, оцениваемых по справедливой стоимости</t>
  </si>
  <si>
    <t>Резерв по переоценке</t>
  </si>
  <si>
    <t>Резерв по переоценке:</t>
  </si>
  <si>
    <t>31.12.2023 (аудированные)</t>
  </si>
  <si>
    <t>Дополнительный оплаченный капитал  тыс. тенге</t>
  </si>
  <si>
    <t>Нераспределенная прибыль  тыс. тенге</t>
  </si>
  <si>
    <t>Сокращенный отчет о финансовом  положении по состоянию на 31 декабря 2024 года</t>
  </si>
  <si>
    <t>Сокращенный отчет о прибыли или убытке и прочем совокупном доходе</t>
  </si>
  <si>
    <t xml:space="preserve">Сокращенный отчет об изменениях в собственном капитале за период, закончившийся 31 декабря 2024 года </t>
  </si>
  <si>
    <t>Сокращенный отчет  о движении денежных средств за период,</t>
  </si>
  <si>
    <t>Данная финансовая отчетность была утверждена руководством Компании 27 мая 2025 года,</t>
  </si>
  <si>
    <t>Продажа и погашение инвестиционных ценных бумаг, оцениваемых по справедливой стоимости через прочий совокупный доход</t>
  </si>
  <si>
    <t>Продажа и погашение инвестиционных ценных бумаг, оцениваемых по амотизированной стоимости</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</si>
</sst>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7">
    <numFmt numFmtId="43" formatCode="_-* #,##0.00_-;\-* #,##0.00_-;_-* &quot;-&quot;??_-;_-@_-"/>
    <numFmt numFmtId="164" formatCode="_(* #,##0_);_(* \(#,##0\);_(* &quot;-&quot;??_);_(@_)"/>
    <numFmt numFmtId="165" formatCode="_-* #,##0_-;\-* #,##0_-;_-* &quot;-&quot;??_-;_-@_-"/>
    <numFmt numFmtId="166" formatCode="_-* #,##0.00\ _₽_-;\-* #,##0.00\ _₽_-;_-* &quot;-&quot;??\ _₽_-;_-@_-"/>
    <numFmt numFmtId="167" formatCode="0.0"/>
    <numFmt numFmtId="168" formatCode="_(* #,##0.000_);_(* \(#,##0.000\);_(* &quot;-&quot;??_);_(@_)"/>
    <numFmt numFmtId="169" formatCode="_-* #,##0.000\ _₽_-;\-* #,##0.000\ _₽_-;_-* &quot;-&quot;???\ _₽_-;_-@_-"/>
  </numFmts>
  <fonts count="56" x14ac:knownFonts="1">
    <font>
      <sz val="8"/>
      <name val="Arial"/>
    </font>
    <font>
      <sz val="11"/>
      <color theme="1"/>
      <name val="Calibri"/>
      <family val="2"/>
      <charset val="204"/>
      <scheme val="minor"/>
    </font>
    <font>
      <sz val="11"/>
      <color theme="1"/>
      <name val="Calibri"/>
      <family val="2"/>
      <scheme val="minor"/>
    </font>
    <font>
      <sz val="8"/>
      <color theme="1"/>
      <name val="Arial"/>
      <family val="2"/>
      <charset val="204"/>
    </font>
    <font>
      <b/>
      <sz val="8"/>
      <color theme="1"/>
      <name val="Arial"/>
      <family val="2"/>
      <charset val="204"/>
    </font>
    <font>
      <i/>
      <sz val="8"/>
      <color indexed="12"/>
      <name val="Arial"/>
      <family val="2"/>
      <charset val="204"/>
    </font>
    <font>
      <b/>
      <i/>
      <sz val="8"/>
      <color indexed="12"/>
      <name val="Arial"/>
      <family val="2"/>
      <charset val="204"/>
    </font>
    <font>
      <i/>
      <sz val="8"/>
      <name val="Arial"/>
      <family val="2"/>
      <charset val="204"/>
    </font>
    <font>
      <i/>
      <sz val="8"/>
      <color theme="1"/>
      <name val="Arial"/>
      <family val="2"/>
      <charset val="204"/>
    </font>
    <font>
      <b/>
      <sz val="8"/>
      <color indexed="12"/>
      <name val="Arial"/>
      <family val="2"/>
      <charset val="204"/>
    </font>
    <font>
      <i/>
      <sz val="8"/>
      <color indexed="10"/>
      <name val="Arial"/>
      <family val="2"/>
      <charset val="204"/>
    </font>
    <font>
      <sz val="8"/>
      <color indexed="10"/>
      <name val="Arial"/>
      <family val="2"/>
      <charset val="204"/>
    </font>
    <font>
      <b/>
      <sz val="9"/>
      <color indexed="81"/>
      <name val="Tahoma"/>
      <family val="2"/>
      <charset val="204"/>
    </font>
    <font>
      <sz val="9"/>
      <color indexed="81"/>
      <name val="Tahoma"/>
      <family val="2"/>
      <charset val="204"/>
    </font>
    <font>
      <b/>
      <i/>
      <sz val="8"/>
      <color indexed="10"/>
      <name val="Arial"/>
      <family val="2"/>
      <charset val="204"/>
    </font>
    <font>
      <b/>
      <sz val="8"/>
      <name val="Arial"/>
      <family val="2"/>
      <charset val="204"/>
    </font>
    <font>
      <sz val="8"/>
      <name val="Arial"/>
      <family val="2"/>
      <charset val="204"/>
    </font>
    <font>
      <sz val="8"/>
      <name val="Arial"/>
      <family val="2"/>
    </font>
    <font>
      <b/>
      <sz val="10"/>
      <name val="Arial"/>
      <family val="2"/>
      <charset val="1"/>
    </font>
    <font>
      <b/>
      <sz val="12"/>
      <name val="Arial"/>
      <family val="2"/>
      <charset val="1"/>
    </font>
    <font>
      <sz val="9"/>
      <name val="Arial"/>
      <family val="2"/>
    </font>
    <font>
      <sz val="8"/>
      <name val="Arial"/>
      <family val="2"/>
      <charset val="204"/>
    </font>
    <font>
      <b/>
      <sz val="12"/>
      <color theme="1"/>
      <name val="Times New Roman"/>
      <family val="1"/>
      <charset val="204"/>
    </font>
    <font>
      <sz val="10"/>
      <name val="Calibri"/>
      <family val="2"/>
      <charset val="204"/>
    </font>
    <font>
      <b/>
      <sz val="10"/>
      <name val="Calibri"/>
      <family val="2"/>
      <charset val="204"/>
    </font>
    <font>
      <sz val="10"/>
      <name val="Times New Roman"/>
      <family val="1"/>
      <charset val="204"/>
    </font>
    <font>
      <b/>
      <sz val="10"/>
      <name val="Times New Roman"/>
      <family val="1"/>
      <charset val="204"/>
    </font>
    <font>
      <i/>
      <sz val="10"/>
      <name val="Times New Roman"/>
      <family val="1"/>
      <charset val="204"/>
    </font>
    <font>
      <b/>
      <sz val="9"/>
      <name val="Times New Roman"/>
      <family val="1"/>
      <charset val="204"/>
    </font>
    <font>
      <sz val="9"/>
      <name val="Times New Roman"/>
      <family val="1"/>
      <charset val="204"/>
    </font>
    <font>
      <i/>
      <sz val="9"/>
      <name val="Times New Roman"/>
      <family val="1"/>
      <charset val="204"/>
    </font>
    <font>
      <b/>
      <sz val="9.5"/>
      <name val="Times New Roman"/>
      <family val="1"/>
      <charset val="204"/>
    </font>
    <font>
      <i/>
      <sz val="9.5"/>
      <name val="Times New Roman"/>
      <family val="1"/>
      <charset val="204"/>
    </font>
    <font>
      <sz val="9.5"/>
      <name val="Times New Roman"/>
      <family val="1"/>
      <charset val="204"/>
    </font>
    <font>
      <sz val="10"/>
      <color indexed="8"/>
      <name val="Times New Roman"/>
      <family val="1"/>
      <charset val="204"/>
    </font>
    <font>
      <b/>
      <sz val="10"/>
      <color indexed="8"/>
      <name val="Times New Roman"/>
      <family val="1"/>
      <charset val="204"/>
    </font>
    <font>
      <b/>
      <sz val="11"/>
      <color theme="1"/>
      <name val="Times New Roman"/>
      <family val="1"/>
      <charset val="204"/>
    </font>
    <font>
      <b/>
      <sz val="8"/>
      <name val="Times New Roman"/>
      <family val="1"/>
      <charset val="204"/>
    </font>
    <font>
      <sz val="8"/>
      <name val="Times New Roman"/>
      <family val="1"/>
      <charset val="204"/>
    </font>
    <font>
      <sz val="10"/>
      <color theme="1"/>
      <name val="Times New Roman"/>
      <family val="1"/>
      <charset val="204"/>
    </font>
    <font>
      <sz val="9"/>
      <color theme="1"/>
      <name val="Times New Roman"/>
      <family val="1"/>
      <charset val="204"/>
    </font>
    <font>
      <b/>
      <sz val="9"/>
      <color theme="1"/>
      <name val="Times New Roman"/>
      <family val="1"/>
      <charset val="204"/>
    </font>
    <font>
      <b/>
      <i/>
      <sz val="9"/>
      <color indexed="12"/>
      <name val="Arial"/>
      <family val="2"/>
      <charset val="204"/>
    </font>
    <font>
      <sz val="9"/>
      <color theme="1"/>
      <name val="Calibri"/>
      <family val="2"/>
      <charset val="204"/>
      <scheme val="minor"/>
    </font>
    <font>
      <b/>
      <sz val="9"/>
      <color indexed="12"/>
      <name val="Arial"/>
      <family val="2"/>
      <charset val="204"/>
    </font>
    <font>
      <sz val="9"/>
      <color theme="1"/>
      <name val="Arial"/>
      <family val="2"/>
      <charset val="204"/>
    </font>
    <font>
      <b/>
      <sz val="9"/>
      <color indexed="8"/>
      <name val="Times New Roman"/>
      <family val="1"/>
      <charset val="204"/>
    </font>
    <font>
      <sz val="9"/>
      <color indexed="8"/>
      <name val="Times New Roman"/>
      <family val="1"/>
      <charset val="204"/>
    </font>
    <font>
      <b/>
      <sz val="10"/>
      <color theme="1"/>
      <name val="Times New Roman"/>
      <family val="1"/>
      <charset val="204"/>
    </font>
    <font>
      <sz val="10"/>
      <color theme="1"/>
      <name val="Arial"/>
      <family val="2"/>
      <charset val="204"/>
    </font>
    <font>
      <sz val="10"/>
      <color theme="1"/>
      <name val="Calibri"/>
      <family val="2"/>
      <charset val="204"/>
      <scheme val="minor"/>
    </font>
    <font>
      <sz val="8"/>
      <name val="Arial"/>
      <family val="2"/>
      <charset val="204"/>
    </font>
    <font>
      <b/>
      <u/>
      <sz val="8"/>
      <color theme="1"/>
      <name val="Arial"/>
      <family val="2"/>
      <charset val="204"/>
    </font>
    <font>
      <b/>
      <sz val="9"/>
      <color indexed="12"/>
      <name val="Times New Roman"/>
      <family val="1"/>
      <charset val="204"/>
    </font>
    <font>
      <sz val="9"/>
      <color rgb="FFC00000"/>
      <name val="Times New Roman"/>
      <family val="1"/>
      <charset val="204"/>
    </font>
    <font>
      <sz val="11"/>
      <name val="Times New Roman"/>
      <family val="1"/>
      <charset val="204"/>
    </font>
  </fonts>
  <fills count="5">
    <fill>
      <patternFill patternType="none"/>
    </fill>
    <fill>
      <patternFill patternType="gray125"/>
    </fill>
    <fill>
      <patternFill patternType="solid">
        <fgColor indexed="51"/>
        <bgColor indexed="64"/>
      </patternFill>
    </fill>
    <fill>
      <patternFill patternType="solid">
        <fgColor indexed="43"/>
        <bgColor indexed="64"/>
      </patternFill>
    </fill>
    <fill>
      <patternFill patternType="solid">
        <fgColor indexed="26"/>
        <bgColor indexed="64"/>
      </patternFill>
    </fill>
  </fills>
  <borders count="14">
    <border>
      <left/>
      <right/>
      <top/>
      <bottom/>
      <diagonal/>
    </border>
    <border>
      <left/>
      <right/>
      <top/>
      <bottom style="thin">
        <color indexed="64"/>
      </bottom>
      <diagonal/>
    </border>
    <border>
      <left/>
      <right/>
      <top style="thin">
        <color indexed="64"/>
      </top>
      <bottom style="double">
        <color indexed="64"/>
      </bottom>
      <diagonal/>
    </border>
    <border>
      <left/>
      <right/>
      <top style="thin">
        <color indexed="64"/>
      </top>
      <bottom style="thin">
        <color indexed="64"/>
      </bottom>
      <diagonal/>
    </border>
    <border>
      <left/>
      <right/>
      <top style="thin">
        <color indexed="64"/>
      </top>
      <bottom/>
      <diagonal/>
    </border>
    <border>
      <left style="thin">
        <color indexed="60"/>
      </left>
      <right style="thin">
        <color indexed="60"/>
      </right>
      <top style="thin">
        <color indexed="60"/>
      </top>
      <bottom style="thin">
        <color indexed="60"/>
      </bottom>
      <diagonal/>
    </border>
    <border>
      <left style="thin">
        <color indexed="60"/>
      </left>
      <right style="thin">
        <color indexed="60"/>
      </right>
      <top style="thin">
        <color indexed="60"/>
      </top>
      <bottom/>
      <diagonal/>
    </border>
    <border>
      <left style="thin">
        <color indexed="60"/>
      </left>
      <right style="thin">
        <color indexed="60"/>
      </right>
      <top/>
      <bottom style="thin">
        <color indexed="60"/>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s>
  <cellStyleXfs count="9">
    <xf numFmtId="0" fontId="0" fillId="0" borderId="0"/>
    <xf numFmtId="0" fontId="2" fillId="0" borderId="0"/>
    <xf numFmtId="0" fontId="2" fillId="0" borderId="0"/>
    <xf numFmtId="0" fontId="17" fillId="0" borderId="0"/>
    <xf numFmtId="43" fontId="21" fillId="0" borderId="0" applyFont="0" applyFill="0" applyBorder="0" applyAlignment="0" applyProtection="0"/>
    <xf numFmtId="0" fontId="25" fillId="0" borderId="0"/>
    <xf numFmtId="0" fontId="1" fillId="0" borderId="0"/>
    <xf numFmtId="43" fontId="1" fillId="0" borderId="0" applyFont="0" applyFill="0" applyBorder="0" applyAlignment="0" applyProtection="0"/>
    <xf numFmtId="9" fontId="51" fillId="0" borderId="0" applyFont="0" applyFill="0" applyBorder="0" applyAlignment="0" applyProtection="0"/>
  </cellStyleXfs>
  <cellXfs count="204">
    <xf numFmtId="0" fontId="0" fillId="0" borderId="0" xfId="0"/>
    <xf numFmtId="0" fontId="3" fillId="0" borderId="0" xfId="1" applyFont="1"/>
    <xf numFmtId="164" fontId="3" fillId="0" borderId="0" xfId="1" applyNumberFormat="1" applyFont="1"/>
    <xf numFmtId="0" fontId="5" fillId="0" borderId="0" xfId="1" applyFont="1" applyAlignment="1">
      <alignment horizontal="center"/>
    </xf>
    <xf numFmtId="14" fontId="4" fillId="0" borderId="0" xfId="1" applyNumberFormat="1" applyFont="1" applyAlignment="1">
      <alignment horizontal="center"/>
    </xf>
    <xf numFmtId="0" fontId="8" fillId="0" borderId="1" xfId="1" applyFont="1" applyBorder="1" applyAlignment="1">
      <alignment horizontal="center"/>
    </xf>
    <xf numFmtId="0" fontId="9" fillId="0" borderId="0" xfId="1" applyFont="1" applyAlignment="1">
      <alignment horizontal="center"/>
    </xf>
    <xf numFmtId="0" fontId="9" fillId="0" borderId="0" xfId="1" applyFont="1"/>
    <xf numFmtId="164" fontId="4" fillId="0" borderId="3" xfId="1" applyNumberFormat="1" applyFont="1" applyBorder="1"/>
    <xf numFmtId="0" fontId="10" fillId="0" borderId="0" xfId="1" applyFont="1" applyAlignment="1">
      <alignment horizontal="right"/>
    </xf>
    <xf numFmtId="164" fontId="11" fillId="0" borderId="0" xfId="1" applyNumberFormat="1" applyFont="1"/>
    <xf numFmtId="0" fontId="3" fillId="0" borderId="0" xfId="2" applyFont="1"/>
    <xf numFmtId="0" fontId="8" fillId="0" borderId="1" xfId="2" applyFont="1" applyBorder="1" applyAlignment="1">
      <alignment horizontal="center"/>
    </xf>
    <xf numFmtId="0" fontId="9" fillId="0" borderId="0" xfId="2" applyFont="1" applyAlignment="1">
      <alignment horizontal="center"/>
    </xf>
    <xf numFmtId="164" fontId="3" fillId="0" borderId="0" xfId="2" applyNumberFormat="1" applyFont="1"/>
    <xf numFmtId="0" fontId="4" fillId="0" borderId="0" xfId="2" applyFont="1"/>
    <xf numFmtId="164" fontId="4" fillId="0" borderId="3" xfId="2" applyNumberFormat="1" applyFont="1" applyBorder="1"/>
    <xf numFmtId="164" fontId="4" fillId="0" borderId="0" xfId="2" applyNumberFormat="1" applyFont="1"/>
    <xf numFmtId="164" fontId="14" fillId="0" borderId="0" xfId="2" applyNumberFormat="1" applyFont="1"/>
    <xf numFmtId="0" fontId="8" fillId="0" borderId="0" xfId="2" applyFont="1"/>
    <xf numFmtId="164" fontId="8" fillId="0" borderId="3" xfId="2" applyNumberFormat="1" applyFont="1" applyBorder="1"/>
    <xf numFmtId="164" fontId="4" fillId="0" borderId="2" xfId="2" applyNumberFormat="1" applyFont="1" applyBorder="1"/>
    <xf numFmtId="0" fontId="15" fillId="0" borderId="0" xfId="0" applyFont="1"/>
    <xf numFmtId="164" fontId="15" fillId="0" borderId="3" xfId="0" applyNumberFormat="1" applyFont="1" applyBorder="1"/>
    <xf numFmtId="164" fontId="0" fillId="0" borderId="0" xfId="0" applyNumberFormat="1"/>
    <xf numFmtId="0" fontId="10" fillId="0" borderId="0" xfId="0" applyFont="1" applyAlignment="1">
      <alignment horizontal="right" wrapText="1"/>
    </xf>
    <xf numFmtId="0" fontId="9" fillId="0" borderId="0" xfId="0" applyFont="1"/>
    <xf numFmtId="164" fontId="11" fillId="0" borderId="0" xfId="0" applyNumberFormat="1" applyFont="1"/>
    <xf numFmtId="164" fontId="15" fillId="0" borderId="0" xfId="0" applyNumberFormat="1" applyFont="1"/>
    <xf numFmtId="0" fontId="0" fillId="0" borderId="0" xfId="0" applyAlignment="1">
      <alignment wrapText="1"/>
    </xf>
    <xf numFmtId="0" fontId="15" fillId="0" borderId="0" xfId="0" applyFont="1" applyAlignment="1">
      <alignment wrapText="1"/>
    </xf>
    <xf numFmtId="0" fontId="16" fillId="0" borderId="0" xfId="0" applyFont="1" applyAlignment="1">
      <alignment wrapText="1"/>
    </xf>
    <xf numFmtId="164" fontId="9" fillId="0" borderId="0" xfId="0" applyNumberFormat="1" applyFont="1"/>
    <xf numFmtId="0" fontId="15" fillId="0" borderId="3" xfId="0" applyFont="1" applyBorder="1" applyAlignment="1">
      <alignment horizontal="left" vertical="center" wrapText="1"/>
    </xf>
    <xf numFmtId="0" fontId="15" fillId="0" borderId="3" xfId="0" applyFont="1" applyBorder="1" applyAlignment="1">
      <alignment horizontal="center" vertical="center" wrapText="1"/>
    </xf>
    <xf numFmtId="0" fontId="11" fillId="0" borderId="0" xfId="0" applyFont="1" applyAlignment="1">
      <alignment horizontal="center"/>
    </xf>
    <xf numFmtId="14" fontId="0" fillId="0" borderId="0" xfId="0" applyNumberFormat="1"/>
    <xf numFmtId="0" fontId="0" fillId="0" borderId="3" xfId="0" applyBorder="1"/>
    <xf numFmtId="0" fontId="15" fillId="0" borderId="3" xfId="0" applyFont="1" applyBorder="1" applyAlignment="1">
      <alignment horizontal="center"/>
    </xf>
    <xf numFmtId="0" fontId="11" fillId="0" borderId="0" xfId="0" applyFont="1" applyAlignment="1">
      <alignment horizontal="right"/>
    </xf>
    <xf numFmtId="0" fontId="15" fillId="0" borderId="3" xfId="0" applyFont="1" applyBorder="1"/>
    <xf numFmtId="0" fontId="10" fillId="0" borderId="0" xfId="0" applyFont="1" applyAlignment="1">
      <alignment horizontal="right"/>
    </xf>
    <xf numFmtId="0" fontId="18" fillId="0" borderId="0" xfId="3" applyFont="1"/>
    <xf numFmtId="0" fontId="17" fillId="0" borderId="0" xfId="3"/>
    <xf numFmtId="0" fontId="19" fillId="0" borderId="0" xfId="3" applyFont="1"/>
    <xf numFmtId="0" fontId="18" fillId="2" borderId="5" xfId="3" applyFont="1" applyFill="1" applyBorder="1" applyAlignment="1">
      <alignment vertical="center" wrapText="1"/>
    </xf>
    <xf numFmtId="0" fontId="18" fillId="2" borderId="5" xfId="3" applyFont="1" applyFill="1" applyBorder="1" applyAlignment="1">
      <alignment horizontal="center" vertical="center" wrapText="1"/>
    </xf>
    <xf numFmtId="2" fontId="20" fillId="3" borderId="5" xfId="3" applyNumberFormat="1" applyFont="1" applyFill="1" applyBorder="1" applyAlignment="1">
      <alignment horizontal="left" vertical="top"/>
    </xf>
    <xf numFmtId="0" fontId="20" fillId="3" borderId="5" xfId="3" applyFont="1" applyFill="1" applyBorder="1" applyAlignment="1">
      <alignment vertical="top" wrapText="1"/>
    </xf>
    <xf numFmtId="164" fontId="20" fillId="3" borderId="5" xfId="3" applyNumberFormat="1" applyFont="1" applyFill="1" applyBorder="1" applyAlignment="1">
      <alignment horizontal="right" vertical="top" wrapText="1"/>
    </xf>
    <xf numFmtId="0" fontId="20" fillId="0" borderId="5" xfId="3" applyFont="1" applyBorder="1" applyAlignment="1">
      <alignment vertical="top" indent="2"/>
    </xf>
    <xf numFmtId="1" fontId="20" fillId="0" borderId="5" xfId="3" applyNumberFormat="1" applyFont="1" applyBorder="1" applyAlignment="1">
      <alignment horizontal="left" vertical="top"/>
    </xf>
    <xf numFmtId="164" fontId="20" fillId="0" borderId="5" xfId="3" applyNumberFormat="1" applyFont="1" applyBorder="1" applyAlignment="1">
      <alignment horizontal="right" vertical="top" wrapText="1"/>
    </xf>
    <xf numFmtId="2" fontId="20" fillId="0" borderId="5" xfId="3" applyNumberFormat="1" applyFont="1" applyBorder="1" applyAlignment="1">
      <alignment horizontal="left" vertical="top"/>
    </xf>
    <xf numFmtId="0" fontId="20" fillId="4" borderId="5" xfId="3" applyFont="1" applyFill="1" applyBorder="1" applyAlignment="1">
      <alignment vertical="top" wrapText="1" indent="2"/>
    </xf>
    <xf numFmtId="164" fontId="20" fillId="4" borderId="5" xfId="3" applyNumberFormat="1" applyFont="1" applyFill="1" applyBorder="1" applyAlignment="1">
      <alignment horizontal="right" vertical="top" wrapText="1"/>
    </xf>
    <xf numFmtId="0" fontId="20" fillId="0" borderId="5" xfId="3" applyFont="1" applyBorder="1" applyAlignment="1">
      <alignment vertical="top" indent="4"/>
    </xf>
    <xf numFmtId="0" fontId="20" fillId="3" borderId="5" xfId="3" applyFont="1" applyFill="1" applyBorder="1" applyAlignment="1">
      <alignment vertical="top"/>
    </xf>
    <xf numFmtId="0" fontId="20" fillId="4" borderId="5" xfId="3" applyFont="1" applyFill="1" applyBorder="1" applyAlignment="1">
      <alignment vertical="top"/>
    </xf>
    <xf numFmtId="1" fontId="20" fillId="3" borderId="5" xfId="3" applyNumberFormat="1" applyFont="1" applyFill="1" applyBorder="1" applyAlignment="1">
      <alignment horizontal="left" vertical="top"/>
    </xf>
    <xf numFmtId="0" fontId="22" fillId="0" borderId="0" xfId="0" applyFont="1"/>
    <xf numFmtId="0" fontId="0" fillId="0" borderId="0" xfId="0" applyAlignment="1">
      <alignment horizontal="right"/>
    </xf>
    <xf numFmtId="166" fontId="0" fillId="0" borderId="0" xfId="0" applyNumberFormat="1"/>
    <xf numFmtId="0" fontId="16" fillId="0" borderId="8" xfId="0" applyFont="1" applyBorder="1"/>
    <xf numFmtId="0" fontId="16" fillId="0" borderId="8" xfId="0" applyFont="1" applyBorder="1" applyAlignment="1">
      <alignment wrapText="1"/>
    </xf>
    <xf numFmtId="165" fontId="0" fillId="0" borderId="8" xfId="4" applyNumberFormat="1" applyFont="1" applyBorder="1"/>
    <xf numFmtId="43" fontId="0" fillId="0" borderId="8" xfId="4" applyFont="1" applyBorder="1"/>
    <xf numFmtId="0" fontId="0" fillId="0" borderId="8" xfId="0" applyBorder="1"/>
    <xf numFmtId="14" fontId="0" fillId="0" borderId="8" xfId="0" applyNumberFormat="1" applyBorder="1"/>
    <xf numFmtId="14" fontId="16" fillId="0" borderId="8" xfId="0" applyNumberFormat="1" applyFont="1" applyBorder="1"/>
    <xf numFmtId="165" fontId="0" fillId="0" borderId="8" xfId="0" applyNumberFormat="1" applyBorder="1"/>
    <xf numFmtId="168" fontId="0" fillId="0" borderId="0" xfId="0" applyNumberFormat="1"/>
    <xf numFmtId="169" fontId="0" fillId="0" borderId="0" xfId="0" applyNumberFormat="1"/>
    <xf numFmtId="0" fontId="25" fillId="0" borderId="0" xfId="0" applyFont="1" applyAlignment="1">
      <alignment vertical="center"/>
    </xf>
    <xf numFmtId="0" fontId="26" fillId="0" borderId="0" xfId="0" applyFont="1"/>
    <xf numFmtId="0" fontId="25" fillId="0" borderId="0" xfId="0" applyFont="1"/>
    <xf numFmtId="0" fontId="26" fillId="0" borderId="0" xfId="0" applyFont="1" applyAlignment="1">
      <alignment vertical="center"/>
    </xf>
    <xf numFmtId="0" fontId="25" fillId="0" borderId="0" xfId="0" applyFont="1" applyAlignment="1">
      <alignment vertical="center" wrapText="1"/>
    </xf>
    <xf numFmtId="0" fontId="6" fillId="0" borderId="0" xfId="1" applyFont="1"/>
    <xf numFmtId="164" fontId="4" fillId="0" borderId="0" xfId="1" applyNumberFormat="1" applyFont="1"/>
    <xf numFmtId="0" fontId="23" fillId="0" borderId="0" xfId="0" applyFont="1" applyAlignment="1">
      <alignment vertical="center" wrapText="1"/>
    </xf>
    <xf numFmtId="0" fontId="24" fillId="0" borderId="0" xfId="0" applyFont="1" applyAlignment="1">
      <alignment vertical="center" wrapText="1"/>
    </xf>
    <xf numFmtId="167" fontId="23" fillId="0" borderId="0" xfId="0" applyNumberFormat="1" applyFont="1" applyAlignment="1">
      <alignment vertical="center" wrapText="1"/>
    </xf>
    <xf numFmtId="0" fontId="26" fillId="0" borderId="0" xfId="0" applyFont="1" applyAlignment="1">
      <alignment vertical="center" wrapText="1"/>
    </xf>
    <xf numFmtId="0" fontId="25" fillId="0" borderId="0" xfId="0" applyFont="1" applyAlignment="1">
      <alignment wrapText="1"/>
    </xf>
    <xf numFmtId="0" fontId="27" fillId="0" borderId="0" xfId="0" applyFont="1" applyAlignment="1">
      <alignment vertical="center" wrapText="1"/>
    </xf>
    <xf numFmtId="0" fontId="25" fillId="0" borderId="0" xfId="0" applyFont="1" applyAlignment="1">
      <alignment horizontal="left" vertical="center" wrapText="1"/>
    </xf>
    <xf numFmtId="0" fontId="27" fillId="0" borderId="0" xfId="0" applyFont="1" applyAlignment="1">
      <alignment wrapText="1"/>
    </xf>
    <xf numFmtId="0" fontId="28" fillId="0" borderId="0" xfId="0" applyFont="1" applyAlignment="1">
      <alignment vertical="center"/>
    </xf>
    <xf numFmtId="0" fontId="28" fillId="0" borderId="0" xfId="0" applyFont="1" applyAlignment="1">
      <alignment vertical="center" wrapText="1"/>
    </xf>
    <xf numFmtId="0" fontId="29" fillId="0" borderId="0" xfId="0" applyFont="1" applyAlignment="1">
      <alignment vertical="center" wrapText="1"/>
    </xf>
    <xf numFmtId="0" fontId="30" fillId="0" borderId="0" xfId="0" applyFont="1" applyAlignment="1">
      <alignment vertical="center" wrapText="1"/>
    </xf>
    <xf numFmtId="0" fontId="28" fillId="0" borderId="0" xfId="0" applyFont="1"/>
    <xf numFmtId="0" fontId="28" fillId="0" borderId="0" xfId="0" applyFont="1" applyAlignment="1">
      <alignment wrapText="1"/>
    </xf>
    <xf numFmtId="0" fontId="26" fillId="0" borderId="8" xfId="0" applyFont="1" applyBorder="1" applyAlignment="1">
      <alignment vertical="center" wrapText="1"/>
    </xf>
    <xf numFmtId="0" fontId="26" fillId="0" borderId="8" xfId="0" applyFont="1" applyBorder="1" applyAlignment="1">
      <alignment wrapText="1"/>
    </xf>
    <xf numFmtId="0" fontId="15" fillId="0" borderId="8" xfId="0" applyFont="1" applyBorder="1" applyAlignment="1">
      <alignment horizontal="center" vertical="center" wrapText="1"/>
    </xf>
    <xf numFmtId="0" fontId="31" fillId="0" borderId="0" xfId="0" applyFont="1" applyAlignment="1">
      <alignment vertical="center"/>
    </xf>
    <xf numFmtId="0" fontId="32" fillId="0" borderId="0" xfId="0" applyFont="1" applyAlignment="1">
      <alignment vertical="center"/>
    </xf>
    <xf numFmtId="0" fontId="33" fillId="0" borderId="0" xfId="0" applyFont="1" applyAlignment="1">
      <alignment vertical="center"/>
    </xf>
    <xf numFmtId="0" fontId="33" fillId="0" borderId="0" xfId="0" applyFont="1"/>
    <xf numFmtId="0" fontId="31" fillId="0" borderId="0" xfId="0" applyFont="1" applyAlignment="1">
      <alignment wrapText="1"/>
    </xf>
    <xf numFmtId="0" fontId="33" fillId="0" borderId="0" xfId="0" applyFont="1" applyAlignment="1">
      <alignment wrapText="1"/>
    </xf>
    <xf numFmtId="0" fontId="33" fillId="0" borderId="0" xfId="0" applyFont="1" applyAlignment="1">
      <alignment vertical="center" wrapText="1"/>
    </xf>
    <xf numFmtId="0" fontId="31" fillId="0" borderId="0" xfId="0" applyFont="1" applyAlignment="1">
      <alignment vertical="center" wrapText="1"/>
    </xf>
    <xf numFmtId="0" fontId="34" fillId="0" borderId="0" xfId="5" applyFont="1" applyAlignment="1">
      <alignment vertical="top"/>
    </xf>
    <xf numFmtId="0" fontId="35" fillId="0" borderId="0" xfId="5" applyFont="1" applyAlignment="1">
      <alignment vertical="top"/>
    </xf>
    <xf numFmtId="0" fontId="36" fillId="0" borderId="0" xfId="2" applyFont="1"/>
    <xf numFmtId="0" fontId="38" fillId="0" borderId="0" xfId="0" applyFont="1"/>
    <xf numFmtId="0" fontId="39" fillId="0" borderId="0" xfId="1" applyFont="1" applyAlignment="1">
      <alignment horizontal="left"/>
    </xf>
    <xf numFmtId="0" fontId="39" fillId="0" borderId="0" xfId="1" applyFont="1"/>
    <xf numFmtId="0" fontId="40" fillId="0" borderId="0" xfId="6" applyFont="1"/>
    <xf numFmtId="0" fontId="41" fillId="0" borderId="0" xfId="6" applyFont="1"/>
    <xf numFmtId="0" fontId="28" fillId="0" borderId="8" xfId="6" applyFont="1" applyBorder="1" applyAlignment="1">
      <alignment vertical="center" wrapText="1"/>
    </xf>
    <xf numFmtId="0" fontId="30" fillId="0" borderId="8" xfId="6" applyFont="1" applyBorder="1" applyAlignment="1">
      <alignment vertical="center" wrapText="1"/>
    </xf>
    <xf numFmtId="0" fontId="29" fillId="0" borderId="8" xfId="6" applyFont="1" applyBorder="1" applyAlignment="1">
      <alignment vertical="center" wrapText="1"/>
    </xf>
    <xf numFmtId="0" fontId="29" fillId="0" borderId="8" xfId="6" applyFont="1" applyBorder="1" applyAlignment="1">
      <alignment wrapText="1"/>
    </xf>
    <xf numFmtId="0" fontId="28" fillId="0" borderId="8" xfId="6" applyFont="1" applyBorder="1" applyAlignment="1">
      <alignment wrapText="1"/>
    </xf>
    <xf numFmtId="0" fontId="43" fillId="0" borderId="8" xfId="6" applyFont="1" applyBorder="1" applyAlignment="1">
      <alignment wrapText="1"/>
    </xf>
    <xf numFmtId="0" fontId="44" fillId="0" borderId="0" xfId="2" applyFont="1" applyAlignment="1">
      <alignment horizontal="center"/>
    </xf>
    <xf numFmtId="0" fontId="28" fillId="0" borderId="13" xfId="6" applyFont="1" applyBorder="1" applyAlignment="1">
      <alignment wrapText="1"/>
    </xf>
    <xf numFmtId="0" fontId="40" fillId="0" borderId="0" xfId="1" applyFont="1" applyAlignment="1">
      <alignment horizontal="left"/>
    </xf>
    <xf numFmtId="0" fontId="44" fillId="0" borderId="0" xfId="1" applyFont="1" applyAlignment="1">
      <alignment horizontal="center"/>
    </xf>
    <xf numFmtId="0" fontId="40" fillId="0" borderId="0" xfId="1" applyFont="1"/>
    <xf numFmtId="0" fontId="45" fillId="0" borderId="0" xfId="1" applyFont="1"/>
    <xf numFmtId="0" fontId="46" fillId="0" borderId="0" xfId="5" applyFont="1" applyAlignment="1">
      <alignment vertical="top"/>
    </xf>
    <xf numFmtId="0" fontId="47" fillId="0" borderId="0" xfId="5" applyFont="1" applyAlignment="1">
      <alignment vertical="top"/>
    </xf>
    <xf numFmtId="0" fontId="48" fillId="0" borderId="0" xfId="2" applyFont="1"/>
    <xf numFmtId="0" fontId="49" fillId="0" borderId="0" xfId="2" applyFont="1"/>
    <xf numFmtId="0" fontId="49" fillId="0" borderId="0" xfId="1" applyFont="1"/>
    <xf numFmtId="0" fontId="26" fillId="0" borderId="8" xfId="6" applyFont="1" applyBorder="1" applyAlignment="1">
      <alignment vertical="center" wrapText="1"/>
    </xf>
    <xf numFmtId="0" fontId="27" fillId="0" borderId="8" xfId="6" applyFont="1" applyBorder="1" applyAlignment="1">
      <alignment vertical="center" wrapText="1"/>
    </xf>
    <xf numFmtId="0" fontId="25" fillId="0" borderId="8" xfId="6" applyFont="1" applyBorder="1" applyAlignment="1">
      <alignment vertical="center" wrapText="1"/>
    </xf>
    <xf numFmtId="0" fontId="25" fillId="0" borderId="8" xfId="6" applyFont="1" applyBorder="1" applyAlignment="1">
      <alignment wrapText="1"/>
    </xf>
    <xf numFmtId="0" fontId="26" fillId="0" borderId="8" xfId="6" applyFont="1" applyBorder="1" applyAlignment="1">
      <alignment wrapText="1"/>
    </xf>
    <xf numFmtId="0" fontId="50" fillId="0" borderId="8" xfId="6" applyFont="1" applyBorder="1" applyAlignment="1">
      <alignment wrapText="1"/>
    </xf>
    <xf numFmtId="0" fontId="39" fillId="0" borderId="0" xfId="6" applyFont="1"/>
    <xf numFmtId="0" fontId="8" fillId="0" borderId="8" xfId="1" applyFont="1" applyBorder="1" applyAlignment="1">
      <alignment horizontal="center"/>
    </xf>
    <xf numFmtId="165" fontId="4" fillId="0" borderId="8" xfId="7" applyNumberFormat="1" applyFont="1" applyBorder="1"/>
    <xf numFmtId="165" fontId="3" fillId="0" borderId="8" xfId="7" applyNumberFormat="1" applyFont="1" applyBorder="1"/>
    <xf numFmtId="164" fontId="3" fillId="0" borderId="8" xfId="7" applyNumberFormat="1" applyFont="1" applyBorder="1"/>
    <xf numFmtId="164" fontId="4" fillId="0" borderId="8" xfId="7" applyNumberFormat="1" applyFont="1" applyBorder="1"/>
    <xf numFmtId="164" fontId="4" fillId="0" borderId="13" xfId="7" applyNumberFormat="1" applyFont="1" applyBorder="1" applyAlignment="1">
      <alignment horizontal="left" vertical="top"/>
    </xf>
    <xf numFmtId="0" fontId="26" fillId="0" borderId="8" xfId="6" applyFont="1" applyBorder="1" applyAlignment="1">
      <alignment horizontal="left" vertical="top" wrapText="1"/>
    </xf>
    <xf numFmtId="9" fontId="3" fillId="0" borderId="0" xfId="8" applyFont="1"/>
    <xf numFmtId="14" fontId="4" fillId="0" borderId="0" xfId="1" applyNumberFormat="1" applyFont="1" applyAlignment="1">
      <alignment horizontal="center" wrapText="1"/>
    </xf>
    <xf numFmtId="164" fontId="7" fillId="0" borderId="3" xfId="0" applyNumberFormat="1" applyFont="1" applyBorder="1"/>
    <xf numFmtId="164" fontId="15" fillId="0" borderId="2" xfId="0" applyNumberFormat="1" applyFont="1" applyBorder="1"/>
    <xf numFmtId="0" fontId="48" fillId="0" borderId="0" xfId="1" applyFont="1" applyAlignment="1">
      <alignment vertical="center"/>
    </xf>
    <xf numFmtId="14" fontId="4" fillId="0" borderId="0" xfId="2" applyNumberFormat="1" applyFont="1" applyAlignment="1">
      <alignment horizontal="center" wrapText="1"/>
    </xf>
    <xf numFmtId="164" fontId="40" fillId="0" borderId="0" xfId="6" applyNumberFormat="1" applyFont="1"/>
    <xf numFmtId="164" fontId="3" fillId="0" borderId="0" xfId="8" applyNumberFormat="1" applyFont="1"/>
    <xf numFmtId="164" fontId="4" fillId="0" borderId="2" xfId="1" applyNumberFormat="1" applyFont="1" applyBorder="1"/>
    <xf numFmtId="165" fontId="3" fillId="0" borderId="8" xfId="7" applyNumberFormat="1" applyFont="1" applyFill="1" applyBorder="1"/>
    <xf numFmtId="164" fontId="4" fillId="0" borderId="8" xfId="7" applyNumberFormat="1" applyFont="1" applyFill="1" applyBorder="1"/>
    <xf numFmtId="164" fontId="3" fillId="0" borderId="8" xfId="6" applyNumberFormat="1" applyFont="1" applyBorder="1"/>
    <xf numFmtId="164" fontId="3" fillId="0" borderId="8" xfId="7" applyNumberFormat="1" applyFont="1" applyFill="1" applyBorder="1"/>
    <xf numFmtId="0" fontId="52" fillId="0" borderId="0" xfId="1" applyFont="1"/>
    <xf numFmtId="0" fontId="29" fillId="0" borderId="0" xfId="0" applyFont="1" applyAlignment="1">
      <alignment wrapText="1"/>
    </xf>
    <xf numFmtId="164" fontId="28" fillId="0" borderId="3" xfId="0" applyNumberFormat="1" applyFont="1" applyBorder="1"/>
    <xf numFmtId="164" fontId="28" fillId="0" borderId="0" xfId="0" applyNumberFormat="1" applyFont="1"/>
    <xf numFmtId="164" fontId="29" fillId="0" borderId="0" xfId="0" applyNumberFormat="1" applyFont="1"/>
    <xf numFmtId="164" fontId="28" fillId="0" borderId="2" xfId="0" applyNumberFormat="1" applyFont="1" applyBorder="1"/>
    <xf numFmtId="0" fontId="53" fillId="0" borderId="0" xfId="0" applyFont="1" applyAlignment="1">
      <alignment vertical="center" wrapText="1"/>
    </xf>
    <xf numFmtId="0" fontId="31" fillId="0" borderId="0" xfId="0" applyFont="1" applyAlignment="1">
      <alignment horizontal="center" vertical="center" wrapText="1"/>
    </xf>
    <xf numFmtId="164" fontId="7" fillId="0" borderId="0" xfId="0" applyNumberFormat="1" applyFont="1"/>
    <xf numFmtId="0" fontId="37" fillId="0" borderId="0" xfId="0" applyFont="1" applyAlignment="1">
      <alignment horizontal="center" vertical="center" wrapText="1"/>
    </xf>
    <xf numFmtId="164" fontId="3" fillId="0" borderId="0" xfId="8" applyNumberFormat="1" applyFont="1" applyFill="1"/>
    <xf numFmtId="0" fontId="48" fillId="0" borderId="0" xfId="2" applyFont="1" applyAlignment="1">
      <alignment horizontal="left"/>
    </xf>
    <xf numFmtId="9" fontId="3" fillId="0" borderId="0" xfId="8" applyFont="1" applyFill="1" applyAlignment="1">
      <alignment horizontal="right"/>
    </xf>
    <xf numFmtId="165" fontId="3" fillId="0" borderId="0" xfId="4" applyNumberFormat="1" applyFont="1" applyFill="1"/>
    <xf numFmtId="43" fontId="3" fillId="0" borderId="0" xfId="4" applyFont="1" applyFill="1"/>
    <xf numFmtId="0" fontId="3" fillId="0" borderId="0" xfId="1" applyFont="1" applyAlignment="1">
      <alignment horizontal="right"/>
    </xf>
    <xf numFmtId="164" fontId="54" fillId="0" borderId="0" xfId="6" applyNumberFormat="1" applyFont="1"/>
    <xf numFmtId="165" fontId="3" fillId="0" borderId="8" xfId="7" applyNumberFormat="1" applyFont="1" applyFill="1" applyBorder="1" applyAlignment="1">
      <alignment horizontal="right"/>
    </xf>
    <xf numFmtId="4" fontId="40" fillId="0" borderId="0" xfId="6" applyNumberFormat="1" applyFont="1"/>
    <xf numFmtId="165" fontId="40" fillId="0" borderId="0" xfId="6" applyNumberFormat="1" applyFont="1"/>
    <xf numFmtId="4" fontId="55" fillId="0" borderId="0" xfId="0" applyNumberFormat="1" applyFont="1" applyAlignment="1">
      <alignment horizontal="right" vertical="center"/>
    </xf>
    <xf numFmtId="0" fontId="44" fillId="0" borderId="8" xfId="2" applyFont="1" applyBorder="1" applyAlignment="1">
      <alignment horizontal="center"/>
    </xf>
    <xf numFmtId="0" fontId="6" fillId="0" borderId="0" xfId="1" applyFont="1" applyAlignment="1">
      <alignment horizontal="center" vertical="center"/>
    </xf>
    <xf numFmtId="0" fontId="7" fillId="0" borderId="0" xfId="0" applyFont="1" applyAlignment="1">
      <alignment horizontal="center" vertical="center"/>
    </xf>
    <xf numFmtId="0" fontId="36" fillId="0" borderId="0" xfId="2" applyFont="1" applyAlignment="1">
      <alignment horizontal="center"/>
    </xf>
    <xf numFmtId="0" fontId="6" fillId="0" borderId="0" xfId="2" applyFont="1" applyAlignment="1">
      <alignment horizontal="center" vertical="center"/>
    </xf>
    <xf numFmtId="0" fontId="6" fillId="0" borderId="0" xfId="0" applyFont="1" applyAlignment="1">
      <alignment horizontal="center" vertical="center"/>
    </xf>
    <xf numFmtId="0" fontId="6" fillId="0" borderId="0" xfId="2" applyFont="1" applyAlignment="1">
      <alignment horizontal="center" vertical="center" wrapText="1"/>
    </xf>
    <xf numFmtId="0" fontId="6" fillId="0" borderId="0" xfId="0" applyFont="1" applyAlignment="1">
      <alignment horizontal="center" vertical="center" wrapText="1"/>
    </xf>
    <xf numFmtId="0" fontId="37" fillId="0" borderId="4" xfId="0" applyFont="1" applyBorder="1" applyAlignment="1">
      <alignment horizontal="center" vertical="center" wrapText="1"/>
    </xf>
    <xf numFmtId="0" fontId="37" fillId="0" borderId="1" xfId="0" applyFont="1" applyBorder="1" applyAlignment="1">
      <alignment horizontal="center" vertical="center" wrapText="1"/>
    </xf>
    <xf numFmtId="0" fontId="31" fillId="0" borderId="4" xfId="0" applyFont="1" applyBorder="1" applyAlignment="1">
      <alignment horizontal="center" vertical="center" wrapText="1"/>
    </xf>
    <xf numFmtId="0" fontId="31" fillId="0" borderId="1" xfId="0" applyFont="1" applyBorder="1" applyAlignment="1">
      <alignment horizontal="center" vertical="center" wrapText="1"/>
    </xf>
    <xf numFmtId="0" fontId="42" fillId="0" borderId="0" xfId="2" applyFont="1" applyAlignment="1">
      <alignment horizontal="center" vertical="center" wrapText="1"/>
    </xf>
    <xf numFmtId="0" fontId="42" fillId="0" borderId="0" xfId="6" applyFont="1" applyAlignment="1">
      <alignment horizontal="center" vertical="center" wrapText="1"/>
    </xf>
    <xf numFmtId="0" fontId="18" fillId="2" borderId="6" xfId="3" applyFont="1" applyFill="1" applyBorder="1" applyAlignment="1">
      <alignment horizontal="center" vertical="center" wrapText="1"/>
    </xf>
    <xf numFmtId="0" fontId="18" fillId="2" borderId="7" xfId="3" applyFont="1" applyFill="1" applyBorder="1" applyAlignment="1">
      <alignment horizontal="center" vertical="center" wrapText="1"/>
    </xf>
    <xf numFmtId="43" fontId="0" fillId="0" borderId="11" xfId="4" applyFont="1" applyBorder="1" applyAlignment="1">
      <alignment horizontal="center" vertical="center"/>
    </xf>
    <xf numFmtId="43" fontId="0" fillId="0" borderId="12" xfId="4" applyFont="1" applyBorder="1" applyAlignment="1">
      <alignment horizontal="center" vertical="center"/>
    </xf>
    <xf numFmtId="43" fontId="0" fillId="0" borderId="13" xfId="4" applyFont="1" applyBorder="1" applyAlignment="1">
      <alignment horizontal="center" vertical="center"/>
    </xf>
    <xf numFmtId="165" fontId="0" fillId="0" borderId="11" xfId="4" applyNumberFormat="1" applyFont="1" applyBorder="1" applyAlignment="1">
      <alignment horizontal="center" vertical="center"/>
    </xf>
    <xf numFmtId="165" fontId="0" fillId="0" borderId="12" xfId="4" applyNumberFormat="1" applyFont="1" applyBorder="1" applyAlignment="1">
      <alignment horizontal="center" vertical="center"/>
    </xf>
    <xf numFmtId="165" fontId="0" fillId="0" borderId="13" xfId="4" applyNumberFormat="1" applyFont="1" applyBorder="1" applyAlignment="1">
      <alignment horizontal="center" vertical="center"/>
    </xf>
    <xf numFmtId="0" fontId="16" fillId="0" borderId="9" xfId="0" applyFont="1" applyBorder="1" applyAlignment="1">
      <alignment horizontal="center"/>
    </xf>
    <xf numFmtId="0" fontId="0" fillId="0" borderId="10" xfId="0" applyBorder="1" applyAlignment="1">
      <alignment horizontal="center"/>
    </xf>
    <xf numFmtId="0" fontId="15" fillId="0" borderId="9" xfId="0" applyFont="1" applyBorder="1" applyAlignment="1">
      <alignment horizontal="right"/>
    </xf>
    <xf numFmtId="0" fontId="15" fillId="0" borderId="10" xfId="0" applyFont="1" applyBorder="1" applyAlignment="1">
      <alignment horizontal="right"/>
    </xf>
  </cellXfs>
  <cellStyles count="9">
    <cellStyle name="Normal 16 2" xfId="2" xr:uid="{8BEA1473-471C-41F1-AC32-E667E6F11C86}"/>
    <cellStyle name="Normal 2" xfId="1" xr:uid="{AEE1353F-821E-432F-B281-471477D9ACAD}"/>
    <cellStyle name="Normal_CF" xfId="3" xr:uid="{84FF220C-265B-4A40-9288-E992165A4227}"/>
    <cellStyle name="Обычный" xfId="0" builtinId="0"/>
    <cellStyle name="Обычный 2" xfId="5" xr:uid="{31BB2E6E-31F6-4697-9BB5-8138FA972DFE}"/>
    <cellStyle name="Обычный 3" xfId="6" xr:uid="{7FBB5A6D-B098-4EC3-AAB7-707E9E3CCC06}"/>
    <cellStyle name="Процентный" xfId="8" builtinId="5"/>
    <cellStyle name="Финансовый" xfId="4" builtinId="3"/>
    <cellStyle name="Финансовый 2" xfId="7" xr:uid="{F9053612-457E-496B-93E0-E65A73B461CD}"/>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11.xml"/><Relationship Id="rId21" Type="http://schemas.openxmlformats.org/officeDocument/2006/relationships/externalLink" Target="externalLinks/externalLink15.xml"/><Relationship Id="rId42" Type="http://schemas.openxmlformats.org/officeDocument/2006/relationships/externalLink" Target="externalLinks/externalLink36.xml"/><Relationship Id="rId63" Type="http://schemas.openxmlformats.org/officeDocument/2006/relationships/externalLink" Target="externalLinks/externalLink57.xml"/><Relationship Id="rId84" Type="http://schemas.openxmlformats.org/officeDocument/2006/relationships/externalLink" Target="externalLinks/externalLink78.xml"/><Relationship Id="rId138" Type="http://schemas.openxmlformats.org/officeDocument/2006/relationships/externalLink" Target="externalLinks/externalLink132.xml"/><Relationship Id="rId159" Type="http://schemas.openxmlformats.org/officeDocument/2006/relationships/externalLink" Target="externalLinks/externalLink153.xml"/><Relationship Id="rId170" Type="http://schemas.openxmlformats.org/officeDocument/2006/relationships/externalLink" Target="externalLinks/externalLink164.xml"/><Relationship Id="rId107" Type="http://schemas.openxmlformats.org/officeDocument/2006/relationships/externalLink" Target="externalLinks/externalLink101.xml"/><Relationship Id="rId11" Type="http://schemas.openxmlformats.org/officeDocument/2006/relationships/externalLink" Target="externalLinks/externalLink5.xml"/><Relationship Id="rId32" Type="http://schemas.openxmlformats.org/officeDocument/2006/relationships/externalLink" Target="externalLinks/externalLink26.xml"/><Relationship Id="rId53" Type="http://schemas.openxmlformats.org/officeDocument/2006/relationships/externalLink" Target="externalLinks/externalLink47.xml"/><Relationship Id="rId74" Type="http://schemas.openxmlformats.org/officeDocument/2006/relationships/externalLink" Target="externalLinks/externalLink68.xml"/><Relationship Id="rId128" Type="http://schemas.openxmlformats.org/officeDocument/2006/relationships/externalLink" Target="externalLinks/externalLink122.xml"/><Relationship Id="rId149" Type="http://schemas.openxmlformats.org/officeDocument/2006/relationships/externalLink" Target="externalLinks/externalLink143.xml"/><Relationship Id="rId5" Type="http://schemas.openxmlformats.org/officeDocument/2006/relationships/worksheet" Target="worksheets/sheet5.xml"/><Relationship Id="rId95" Type="http://schemas.openxmlformats.org/officeDocument/2006/relationships/externalLink" Target="externalLinks/externalLink89.xml"/><Relationship Id="rId160" Type="http://schemas.openxmlformats.org/officeDocument/2006/relationships/externalLink" Target="externalLinks/externalLink154.xml"/><Relationship Id="rId22" Type="http://schemas.openxmlformats.org/officeDocument/2006/relationships/externalLink" Target="externalLinks/externalLink16.xml"/><Relationship Id="rId43" Type="http://schemas.openxmlformats.org/officeDocument/2006/relationships/externalLink" Target="externalLinks/externalLink37.xml"/><Relationship Id="rId64" Type="http://schemas.openxmlformats.org/officeDocument/2006/relationships/externalLink" Target="externalLinks/externalLink58.xml"/><Relationship Id="rId118" Type="http://schemas.openxmlformats.org/officeDocument/2006/relationships/externalLink" Target="externalLinks/externalLink112.xml"/><Relationship Id="rId139" Type="http://schemas.openxmlformats.org/officeDocument/2006/relationships/externalLink" Target="externalLinks/externalLink133.xml"/><Relationship Id="rId85" Type="http://schemas.openxmlformats.org/officeDocument/2006/relationships/externalLink" Target="externalLinks/externalLink79.xml"/><Relationship Id="rId150" Type="http://schemas.openxmlformats.org/officeDocument/2006/relationships/externalLink" Target="externalLinks/externalLink144.xml"/><Relationship Id="rId171" Type="http://schemas.openxmlformats.org/officeDocument/2006/relationships/externalLink" Target="externalLinks/externalLink165.xml"/><Relationship Id="rId12" Type="http://schemas.openxmlformats.org/officeDocument/2006/relationships/externalLink" Target="externalLinks/externalLink6.xml"/><Relationship Id="rId33" Type="http://schemas.openxmlformats.org/officeDocument/2006/relationships/externalLink" Target="externalLinks/externalLink27.xml"/><Relationship Id="rId108" Type="http://schemas.openxmlformats.org/officeDocument/2006/relationships/externalLink" Target="externalLinks/externalLink102.xml"/><Relationship Id="rId129" Type="http://schemas.openxmlformats.org/officeDocument/2006/relationships/externalLink" Target="externalLinks/externalLink123.xml"/><Relationship Id="rId54" Type="http://schemas.openxmlformats.org/officeDocument/2006/relationships/externalLink" Target="externalLinks/externalLink48.xml"/><Relationship Id="rId75" Type="http://schemas.openxmlformats.org/officeDocument/2006/relationships/externalLink" Target="externalLinks/externalLink69.xml"/><Relationship Id="rId96" Type="http://schemas.openxmlformats.org/officeDocument/2006/relationships/externalLink" Target="externalLinks/externalLink90.xml"/><Relationship Id="rId140" Type="http://schemas.openxmlformats.org/officeDocument/2006/relationships/externalLink" Target="externalLinks/externalLink134.xml"/><Relationship Id="rId161" Type="http://schemas.openxmlformats.org/officeDocument/2006/relationships/externalLink" Target="externalLinks/externalLink155.xml"/><Relationship Id="rId6" Type="http://schemas.openxmlformats.org/officeDocument/2006/relationships/worksheet" Target="worksheets/sheet6.xml"/><Relationship Id="rId23" Type="http://schemas.openxmlformats.org/officeDocument/2006/relationships/externalLink" Target="externalLinks/externalLink17.xml"/><Relationship Id="rId28" Type="http://schemas.openxmlformats.org/officeDocument/2006/relationships/externalLink" Target="externalLinks/externalLink22.xml"/><Relationship Id="rId49" Type="http://schemas.openxmlformats.org/officeDocument/2006/relationships/externalLink" Target="externalLinks/externalLink43.xml"/><Relationship Id="rId114" Type="http://schemas.openxmlformats.org/officeDocument/2006/relationships/externalLink" Target="externalLinks/externalLink108.xml"/><Relationship Id="rId119" Type="http://schemas.openxmlformats.org/officeDocument/2006/relationships/externalLink" Target="externalLinks/externalLink113.xml"/><Relationship Id="rId44" Type="http://schemas.openxmlformats.org/officeDocument/2006/relationships/externalLink" Target="externalLinks/externalLink38.xml"/><Relationship Id="rId60" Type="http://schemas.openxmlformats.org/officeDocument/2006/relationships/externalLink" Target="externalLinks/externalLink54.xml"/><Relationship Id="rId65" Type="http://schemas.openxmlformats.org/officeDocument/2006/relationships/externalLink" Target="externalLinks/externalLink59.xml"/><Relationship Id="rId81" Type="http://schemas.openxmlformats.org/officeDocument/2006/relationships/externalLink" Target="externalLinks/externalLink75.xml"/><Relationship Id="rId86" Type="http://schemas.openxmlformats.org/officeDocument/2006/relationships/externalLink" Target="externalLinks/externalLink80.xml"/><Relationship Id="rId130" Type="http://schemas.openxmlformats.org/officeDocument/2006/relationships/externalLink" Target="externalLinks/externalLink124.xml"/><Relationship Id="rId135" Type="http://schemas.openxmlformats.org/officeDocument/2006/relationships/externalLink" Target="externalLinks/externalLink129.xml"/><Relationship Id="rId151" Type="http://schemas.openxmlformats.org/officeDocument/2006/relationships/externalLink" Target="externalLinks/externalLink145.xml"/><Relationship Id="rId156" Type="http://schemas.openxmlformats.org/officeDocument/2006/relationships/externalLink" Target="externalLinks/externalLink150.xml"/><Relationship Id="rId177" Type="http://schemas.openxmlformats.org/officeDocument/2006/relationships/styles" Target="styles.xml"/><Relationship Id="rId172" Type="http://schemas.openxmlformats.org/officeDocument/2006/relationships/externalLink" Target="externalLinks/externalLink166.xml"/><Relationship Id="rId13" Type="http://schemas.openxmlformats.org/officeDocument/2006/relationships/externalLink" Target="externalLinks/externalLink7.xml"/><Relationship Id="rId18" Type="http://schemas.openxmlformats.org/officeDocument/2006/relationships/externalLink" Target="externalLinks/externalLink12.xml"/><Relationship Id="rId39" Type="http://schemas.openxmlformats.org/officeDocument/2006/relationships/externalLink" Target="externalLinks/externalLink33.xml"/><Relationship Id="rId109" Type="http://schemas.openxmlformats.org/officeDocument/2006/relationships/externalLink" Target="externalLinks/externalLink103.xml"/><Relationship Id="rId34" Type="http://schemas.openxmlformats.org/officeDocument/2006/relationships/externalLink" Target="externalLinks/externalLink28.xml"/><Relationship Id="rId50" Type="http://schemas.openxmlformats.org/officeDocument/2006/relationships/externalLink" Target="externalLinks/externalLink44.xml"/><Relationship Id="rId55" Type="http://schemas.openxmlformats.org/officeDocument/2006/relationships/externalLink" Target="externalLinks/externalLink49.xml"/><Relationship Id="rId76" Type="http://schemas.openxmlformats.org/officeDocument/2006/relationships/externalLink" Target="externalLinks/externalLink70.xml"/><Relationship Id="rId97" Type="http://schemas.openxmlformats.org/officeDocument/2006/relationships/externalLink" Target="externalLinks/externalLink91.xml"/><Relationship Id="rId104" Type="http://schemas.openxmlformats.org/officeDocument/2006/relationships/externalLink" Target="externalLinks/externalLink98.xml"/><Relationship Id="rId120" Type="http://schemas.openxmlformats.org/officeDocument/2006/relationships/externalLink" Target="externalLinks/externalLink114.xml"/><Relationship Id="rId125" Type="http://schemas.openxmlformats.org/officeDocument/2006/relationships/externalLink" Target="externalLinks/externalLink119.xml"/><Relationship Id="rId141" Type="http://schemas.openxmlformats.org/officeDocument/2006/relationships/externalLink" Target="externalLinks/externalLink135.xml"/><Relationship Id="rId146" Type="http://schemas.openxmlformats.org/officeDocument/2006/relationships/externalLink" Target="externalLinks/externalLink140.xml"/><Relationship Id="rId167" Type="http://schemas.openxmlformats.org/officeDocument/2006/relationships/externalLink" Target="externalLinks/externalLink161.xml"/><Relationship Id="rId7" Type="http://schemas.openxmlformats.org/officeDocument/2006/relationships/externalLink" Target="externalLinks/externalLink1.xml"/><Relationship Id="rId71" Type="http://schemas.openxmlformats.org/officeDocument/2006/relationships/externalLink" Target="externalLinks/externalLink65.xml"/><Relationship Id="rId92" Type="http://schemas.openxmlformats.org/officeDocument/2006/relationships/externalLink" Target="externalLinks/externalLink86.xml"/><Relationship Id="rId162" Type="http://schemas.openxmlformats.org/officeDocument/2006/relationships/externalLink" Target="externalLinks/externalLink156.xml"/><Relationship Id="rId2" Type="http://schemas.openxmlformats.org/officeDocument/2006/relationships/worksheet" Target="worksheets/sheet2.xml"/><Relationship Id="rId29" Type="http://schemas.openxmlformats.org/officeDocument/2006/relationships/externalLink" Target="externalLinks/externalLink23.xml"/><Relationship Id="rId24" Type="http://schemas.openxmlformats.org/officeDocument/2006/relationships/externalLink" Target="externalLinks/externalLink18.xml"/><Relationship Id="rId40" Type="http://schemas.openxmlformats.org/officeDocument/2006/relationships/externalLink" Target="externalLinks/externalLink34.xml"/><Relationship Id="rId45" Type="http://schemas.openxmlformats.org/officeDocument/2006/relationships/externalLink" Target="externalLinks/externalLink39.xml"/><Relationship Id="rId66" Type="http://schemas.openxmlformats.org/officeDocument/2006/relationships/externalLink" Target="externalLinks/externalLink60.xml"/><Relationship Id="rId87" Type="http://schemas.openxmlformats.org/officeDocument/2006/relationships/externalLink" Target="externalLinks/externalLink81.xml"/><Relationship Id="rId110" Type="http://schemas.openxmlformats.org/officeDocument/2006/relationships/externalLink" Target="externalLinks/externalLink104.xml"/><Relationship Id="rId115" Type="http://schemas.openxmlformats.org/officeDocument/2006/relationships/externalLink" Target="externalLinks/externalLink109.xml"/><Relationship Id="rId131" Type="http://schemas.openxmlformats.org/officeDocument/2006/relationships/externalLink" Target="externalLinks/externalLink125.xml"/><Relationship Id="rId136" Type="http://schemas.openxmlformats.org/officeDocument/2006/relationships/externalLink" Target="externalLinks/externalLink130.xml"/><Relationship Id="rId157" Type="http://schemas.openxmlformats.org/officeDocument/2006/relationships/externalLink" Target="externalLinks/externalLink151.xml"/><Relationship Id="rId178" Type="http://schemas.openxmlformats.org/officeDocument/2006/relationships/sharedStrings" Target="sharedStrings.xml"/><Relationship Id="rId61" Type="http://schemas.openxmlformats.org/officeDocument/2006/relationships/externalLink" Target="externalLinks/externalLink55.xml"/><Relationship Id="rId82" Type="http://schemas.openxmlformats.org/officeDocument/2006/relationships/externalLink" Target="externalLinks/externalLink76.xml"/><Relationship Id="rId152" Type="http://schemas.openxmlformats.org/officeDocument/2006/relationships/externalLink" Target="externalLinks/externalLink146.xml"/><Relationship Id="rId173" Type="http://schemas.openxmlformats.org/officeDocument/2006/relationships/externalLink" Target="externalLinks/externalLink167.xml"/><Relationship Id="rId19" Type="http://schemas.openxmlformats.org/officeDocument/2006/relationships/externalLink" Target="externalLinks/externalLink13.xml"/><Relationship Id="rId14" Type="http://schemas.openxmlformats.org/officeDocument/2006/relationships/externalLink" Target="externalLinks/externalLink8.xml"/><Relationship Id="rId30" Type="http://schemas.openxmlformats.org/officeDocument/2006/relationships/externalLink" Target="externalLinks/externalLink24.xml"/><Relationship Id="rId35" Type="http://schemas.openxmlformats.org/officeDocument/2006/relationships/externalLink" Target="externalLinks/externalLink29.xml"/><Relationship Id="rId56" Type="http://schemas.openxmlformats.org/officeDocument/2006/relationships/externalLink" Target="externalLinks/externalLink50.xml"/><Relationship Id="rId77" Type="http://schemas.openxmlformats.org/officeDocument/2006/relationships/externalLink" Target="externalLinks/externalLink71.xml"/><Relationship Id="rId100" Type="http://schemas.openxmlformats.org/officeDocument/2006/relationships/externalLink" Target="externalLinks/externalLink94.xml"/><Relationship Id="rId105" Type="http://schemas.openxmlformats.org/officeDocument/2006/relationships/externalLink" Target="externalLinks/externalLink99.xml"/><Relationship Id="rId126" Type="http://schemas.openxmlformats.org/officeDocument/2006/relationships/externalLink" Target="externalLinks/externalLink120.xml"/><Relationship Id="rId147" Type="http://schemas.openxmlformats.org/officeDocument/2006/relationships/externalLink" Target="externalLinks/externalLink141.xml"/><Relationship Id="rId168" Type="http://schemas.openxmlformats.org/officeDocument/2006/relationships/externalLink" Target="externalLinks/externalLink162.xml"/><Relationship Id="rId8" Type="http://schemas.openxmlformats.org/officeDocument/2006/relationships/externalLink" Target="externalLinks/externalLink2.xml"/><Relationship Id="rId51" Type="http://schemas.openxmlformats.org/officeDocument/2006/relationships/externalLink" Target="externalLinks/externalLink45.xml"/><Relationship Id="rId72" Type="http://schemas.openxmlformats.org/officeDocument/2006/relationships/externalLink" Target="externalLinks/externalLink66.xml"/><Relationship Id="rId93" Type="http://schemas.openxmlformats.org/officeDocument/2006/relationships/externalLink" Target="externalLinks/externalLink87.xml"/><Relationship Id="rId98" Type="http://schemas.openxmlformats.org/officeDocument/2006/relationships/externalLink" Target="externalLinks/externalLink92.xml"/><Relationship Id="rId121" Type="http://schemas.openxmlformats.org/officeDocument/2006/relationships/externalLink" Target="externalLinks/externalLink115.xml"/><Relationship Id="rId142" Type="http://schemas.openxmlformats.org/officeDocument/2006/relationships/externalLink" Target="externalLinks/externalLink136.xml"/><Relationship Id="rId163" Type="http://schemas.openxmlformats.org/officeDocument/2006/relationships/externalLink" Target="externalLinks/externalLink157.xml"/><Relationship Id="rId3" Type="http://schemas.openxmlformats.org/officeDocument/2006/relationships/worksheet" Target="worksheets/sheet3.xml"/><Relationship Id="rId25" Type="http://schemas.openxmlformats.org/officeDocument/2006/relationships/externalLink" Target="externalLinks/externalLink19.xml"/><Relationship Id="rId46" Type="http://schemas.openxmlformats.org/officeDocument/2006/relationships/externalLink" Target="externalLinks/externalLink40.xml"/><Relationship Id="rId67" Type="http://schemas.openxmlformats.org/officeDocument/2006/relationships/externalLink" Target="externalLinks/externalLink61.xml"/><Relationship Id="rId116" Type="http://schemas.openxmlformats.org/officeDocument/2006/relationships/externalLink" Target="externalLinks/externalLink110.xml"/><Relationship Id="rId137" Type="http://schemas.openxmlformats.org/officeDocument/2006/relationships/externalLink" Target="externalLinks/externalLink131.xml"/><Relationship Id="rId158" Type="http://schemas.openxmlformats.org/officeDocument/2006/relationships/externalLink" Target="externalLinks/externalLink152.xml"/><Relationship Id="rId20" Type="http://schemas.openxmlformats.org/officeDocument/2006/relationships/externalLink" Target="externalLinks/externalLink14.xml"/><Relationship Id="rId41" Type="http://schemas.openxmlformats.org/officeDocument/2006/relationships/externalLink" Target="externalLinks/externalLink35.xml"/><Relationship Id="rId62" Type="http://schemas.openxmlformats.org/officeDocument/2006/relationships/externalLink" Target="externalLinks/externalLink56.xml"/><Relationship Id="rId83" Type="http://schemas.openxmlformats.org/officeDocument/2006/relationships/externalLink" Target="externalLinks/externalLink77.xml"/><Relationship Id="rId88" Type="http://schemas.openxmlformats.org/officeDocument/2006/relationships/externalLink" Target="externalLinks/externalLink82.xml"/><Relationship Id="rId111" Type="http://schemas.openxmlformats.org/officeDocument/2006/relationships/externalLink" Target="externalLinks/externalLink105.xml"/><Relationship Id="rId132" Type="http://schemas.openxmlformats.org/officeDocument/2006/relationships/externalLink" Target="externalLinks/externalLink126.xml"/><Relationship Id="rId153" Type="http://schemas.openxmlformats.org/officeDocument/2006/relationships/externalLink" Target="externalLinks/externalLink147.xml"/><Relationship Id="rId174" Type="http://schemas.openxmlformats.org/officeDocument/2006/relationships/externalLink" Target="externalLinks/externalLink168.xml"/><Relationship Id="rId179" Type="http://schemas.openxmlformats.org/officeDocument/2006/relationships/calcChain" Target="calcChain.xml"/><Relationship Id="rId15" Type="http://schemas.openxmlformats.org/officeDocument/2006/relationships/externalLink" Target="externalLinks/externalLink9.xml"/><Relationship Id="rId36" Type="http://schemas.openxmlformats.org/officeDocument/2006/relationships/externalLink" Target="externalLinks/externalLink30.xml"/><Relationship Id="rId57" Type="http://schemas.openxmlformats.org/officeDocument/2006/relationships/externalLink" Target="externalLinks/externalLink51.xml"/><Relationship Id="rId106" Type="http://schemas.openxmlformats.org/officeDocument/2006/relationships/externalLink" Target="externalLinks/externalLink100.xml"/><Relationship Id="rId127" Type="http://schemas.openxmlformats.org/officeDocument/2006/relationships/externalLink" Target="externalLinks/externalLink121.xml"/><Relationship Id="rId10" Type="http://schemas.openxmlformats.org/officeDocument/2006/relationships/externalLink" Target="externalLinks/externalLink4.xml"/><Relationship Id="rId31" Type="http://schemas.openxmlformats.org/officeDocument/2006/relationships/externalLink" Target="externalLinks/externalLink25.xml"/><Relationship Id="rId52" Type="http://schemas.openxmlformats.org/officeDocument/2006/relationships/externalLink" Target="externalLinks/externalLink46.xml"/><Relationship Id="rId73" Type="http://schemas.openxmlformats.org/officeDocument/2006/relationships/externalLink" Target="externalLinks/externalLink67.xml"/><Relationship Id="rId78" Type="http://schemas.openxmlformats.org/officeDocument/2006/relationships/externalLink" Target="externalLinks/externalLink72.xml"/><Relationship Id="rId94" Type="http://schemas.openxmlformats.org/officeDocument/2006/relationships/externalLink" Target="externalLinks/externalLink88.xml"/><Relationship Id="rId99" Type="http://schemas.openxmlformats.org/officeDocument/2006/relationships/externalLink" Target="externalLinks/externalLink93.xml"/><Relationship Id="rId101" Type="http://schemas.openxmlformats.org/officeDocument/2006/relationships/externalLink" Target="externalLinks/externalLink95.xml"/><Relationship Id="rId122" Type="http://schemas.openxmlformats.org/officeDocument/2006/relationships/externalLink" Target="externalLinks/externalLink116.xml"/><Relationship Id="rId143" Type="http://schemas.openxmlformats.org/officeDocument/2006/relationships/externalLink" Target="externalLinks/externalLink137.xml"/><Relationship Id="rId148" Type="http://schemas.openxmlformats.org/officeDocument/2006/relationships/externalLink" Target="externalLinks/externalLink142.xml"/><Relationship Id="rId164" Type="http://schemas.openxmlformats.org/officeDocument/2006/relationships/externalLink" Target="externalLinks/externalLink158.xml"/><Relationship Id="rId169" Type="http://schemas.openxmlformats.org/officeDocument/2006/relationships/externalLink" Target="externalLinks/externalLink163.xml"/><Relationship Id="rId4" Type="http://schemas.openxmlformats.org/officeDocument/2006/relationships/worksheet" Target="worksheets/sheet4.xml"/><Relationship Id="rId9" Type="http://schemas.openxmlformats.org/officeDocument/2006/relationships/externalLink" Target="externalLinks/externalLink3.xml"/><Relationship Id="rId26" Type="http://schemas.openxmlformats.org/officeDocument/2006/relationships/externalLink" Target="externalLinks/externalLink20.xml"/><Relationship Id="rId47" Type="http://schemas.openxmlformats.org/officeDocument/2006/relationships/externalLink" Target="externalLinks/externalLink41.xml"/><Relationship Id="rId68" Type="http://schemas.openxmlformats.org/officeDocument/2006/relationships/externalLink" Target="externalLinks/externalLink62.xml"/><Relationship Id="rId89" Type="http://schemas.openxmlformats.org/officeDocument/2006/relationships/externalLink" Target="externalLinks/externalLink83.xml"/><Relationship Id="rId112" Type="http://schemas.openxmlformats.org/officeDocument/2006/relationships/externalLink" Target="externalLinks/externalLink106.xml"/><Relationship Id="rId133" Type="http://schemas.openxmlformats.org/officeDocument/2006/relationships/externalLink" Target="externalLinks/externalLink127.xml"/><Relationship Id="rId154" Type="http://schemas.openxmlformats.org/officeDocument/2006/relationships/externalLink" Target="externalLinks/externalLink148.xml"/><Relationship Id="rId175" Type="http://schemas.openxmlformats.org/officeDocument/2006/relationships/externalLink" Target="externalLinks/externalLink169.xml"/><Relationship Id="rId16" Type="http://schemas.openxmlformats.org/officeDocument/2006/relationships/externalLink" Target="externalLinks/externalLink10.xml"/><Relationship Id="rId37" Type="http://schemas.openxmlformats.org/officeDocument/2006/relationships/externalLink" Target="externalLinks/externalLink31.xml"/><Relationship Id="rId58" Type="http://schemas.openxmlformats.org/officeDocument/2006/relationships/externalLink" Target="externalLinks/externalLink52.xml"/><Relationship Id="rId79" Type="http://schemas.openxmlformats.org/officeDocument/2006/relationships/externalLink" Target="externalLinks/externalLink73.xml"/><Relationship Id="rId102" Type="http://schemas.openxmlformats.org/officeDocument/2006/relationships/externalLink" Target="externalLinks/externalLink96.xml"/><Relationship Id="rId123" Type="http://schemas.openxmlformats.org/officeDocument/2006/relationships/externalLink" Target="externalLinks/externalLink117.xml"/><Relationship Id="rId144" Type="http://schemas.openxmlformats.org/officeDocument/2006/relationships/externalLink" Target="externalLinks/externalLink138.xml"/><Relationship Id="rId90" Type="http://schemas.openxmlformats.org/officeDocument/2006/relationships/externalLink" Target="externalLinks/externalLink84.xml"/><Relationship Id="rId165" Type="http://schemas.openxmlformats.org/officeDocument/2006/relationships/externalLink" Target="externalLinks/externalLink159.xml"/><Relationship Id="rId27" Type="http://schemas.openxmlformats.org/officeDocument/2006/relationships/externalLink" Target="externalLinks/externalLink21.xml"/><Relationship Id="rId48" Type="http://schemas.openxmlformats.org/officeDocument/2006/relationships/externalLink" Target="externalLinks/externalLink42.xml"/><Relationship Id="rId69" Type="http://schemas.openxmlformats.org/officeDocument/2006/relationships/externalLink" Target="externalLinks/externalLink63.xml"/><Relationship Id="rId113" Type="http://schemas.openxmlformats.org/officeDocument/2006/relationships/externalLink" Target="externalLinks/externalLink107.xml"/><Relationship Id="rId134" Type="http://schemas.openxmlformats.org/officeDocument/2006/relationships/externalLink" Target="externalLinks/externalLink128.xml"/><Relationship Id="rId80" Type="http://schemas.openxmlformats.org/officeDocument/2006/relationships/externalLink" Target="externalLinks/externalLink74.xml"/><Relationship Id="rId155" Type="http://schemas.openxmlformats.org/officeDocument/2006/relationships/externalLink" Target="externalLinks/externalLink149.xml"/><Relationship Id="rId176" Type="http://schemas.openxmlformats.org/officeDocument/2006/relationships/theme" Target="theme/theme1.xml"/><Relationship Id="rId17" Type="http://schemas.openxmlformats.org/officeDocument/2006/relationships/externalLink" Target="externalLinks/externalLink11.xml"/><Relationship Id="rId38" Type="http://schemas.openxmlformats.org/officeDocument/2006/relationships/externalLink" Target="externalLinks/externalLink32.xml"/><Relationship Id="rId59" Type="http://schemas.openxmlformats.org/officeDocument/2006/relationships/externalLink" Target="externalLinks/externalLink53.xml"/><Relationship Id="rId103" Type="http://schemas.openxmlformats.org/officeDocument/2006/relationships/externalLink" Target="externalLinks/externalLink97.xml"/><Relationship Id="rId124" Type="http://schemas.openxmlformats.org/officeDocument/2006/relationships/externalLink" Target="externalLinks/externalLink118.xml"/><Relationship Id="rId70" Type="http://schemas.openxmlformats.org/officeDocument/2006/relationships/externalLink" Target="externalLinks/externalLink64.xml"/><Relationship Id="rId91" Type="http://schemas.openxmlformats.org/officeDocument/2006/relationships/externalLink" Target="externalLinks/externalLink85.xml"/><Relationship Id="rId145" Type="http://schemas.openxmlformats.org/officeDocument/2006/relationships/externalLink" Target="externalLinks/externalLink139.xml"/><Relationship Id="rId166" Type="http://schemas.openxmlformats.org/officeDocument/2006/relationships/externalLink" Target="externalLinks/externalLink16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editAs="oneCell">
    <xdr:from>
      <xdr:col>13</xdr:col>
      <xdr:colOff>454573</xdr:colOff>
      <xdr:row>1</xdr:row>
      <xdr:rowOff>118221</xdr:rowOff>
    </xdr:from>
    <xdr:to>
      <xdr:col>19</xdr:col>
      <xdr:colOff>451601</xdr:colOff>
      <xdr:row>17</xdr:row>
      <xdr:rowOff>34646</xdr:rowOff>
    </xdr:to>
    <xdr:pic>
      <xdr:nvPicPr>
        <xdr:cNvPr id="3" name="Рисунок 2">
          <a:extLst>
            <a:ext uri="{FF2B5EF4-FFF2-40B4-BE49-F238E27FC236}">
              <a16:creationId xmlns:a16="http://schemas.microsoft.com/office/drawing/2014/main" id="{44F5500B-9EB3-4700-832F-93E69086C6D3}"/>
            </a:ext>
          </a:extLst>
        </xdr:cNvPr>
        <xdr:cNvPicPr>
          <a:picLocks noChangeAspect="1"/>
        </xdr:cNvPicPr>
      </xdr:nvPicPr>
      <xdr:blipFill>
        <a:blip xmlns:r="http://schemas.openxmlformats.org/officeDocument/2006/relationships" r:embed="rId1"/>
        <a:stretch>
          <a:fillRect/>
        </a:stretch>
      </xdr:blipFill>
      <xdr:spPr>
        <a:xfrm>
          <a:off x="10502463" y="317918"/>
          <a:ext cx="2929414" cy="2475694"/>
        </a:xfrm>
        <a:prstGeom prst="rect">
          <a:avLst/>
        </a:prstGeom>
      </xdr:spPr>
    </xdr:pic>
    <xdr:clientData/>
  </xdr:twoCellAnchor>
  <xdr:twoCellAnchor editAs="oneCell">
    <xdr:from>
      <xdr:col>7</xdr:col>
      <xdr:colOff>288498</xdr:colOff>
      <xdr:row>1</xdr:row>
      <xdr:rowOff>112060</xdr:rowOff>
    </xdr:from>
    <xdr:to>
      <xdr:col>13</xdr:col>
      <xdr:colOff>161761</xdr:colOff>
      <xdr:row>17</xdr:row>
      <xdr:rowOff>15765</xdr:rowOff>
    </xdr:to>
    <xdr:pic>
      <xdr:nvPicPr>
        <xdr:cNvPr id="4" name="Рисунок 3">
          <a:extLst>
            <a:ext uri="{FF2B5EF4-FFF2-40B4-BE49-F238E27FC236}">
              <a16:creationId xmlns:a16="http://schemas.microsoft.com/office/drawing/2014/main" id="{5C27C209-4092-4D20-8BE2-F2DB5CA0C457}"/>
            </a:ext>
          </a:extLst>
        </xdr:cNvPr>
        <xdr:cNvPicPr>
          <a:picLocks noChangeAspect="1"/>
        </xdr:cNvPicPr>
      </xdr:nvPicPr>
      <xdr:blipFill>
        <a:blip xmlns:r="http://schemas.openxmlformats.org/officeDocument/2006/relationships" r:embed="rId2"/>
        <a:stretch>
          <a:fillRect/>
        </a:stretch>
      </xdr:blipFill>
      <xdr:spPr>
        <a:xfrm>
          <a:off x="7404001" y="311757"/>
          <a:ext cx="2805649" cy="2462974"/>
        </a:xfrm>
        <a:prstGeom prst="rect">
          <a:avLst/>
        </a:prstGeom>
      </xdr:spPr>
    </xdr:pic>
    <xdr:clientData/>
  </xdr:twoCellAnchor>
  <xdr:twoCellAnchor editAs="oneCell">
    <xdr:from>
      <xdr:col>0</xdr:col>
      <xdr:colOff>1899638</xdr:colOff>
      <xdr:row>22</xdr:row>
      <xdr:rowOff>94592</xdr:rowOff>
    </xdr:from>
    <xdr:to>
      <xdr:col>2</xdr:col>
      <xdr:colOff>688578</xdr:colOff>
      <xdr:row>41</xdr:row>
      <xdr:rowOff>44390</xdr:rowOff>
    </xdr:to>
    <xdr:pic>
      <xdr:nvPicPr>
        <xdr:cNvPr id="6" name="Рисунок 5">
          <a:extLst>
            <a:ext uri="{FF2B5EF4-FFF2-40B4-BE49-F238E27FC236}">
              <a16:creationId xmlns:a16="http://schemas.microsoft.com/office/drawing/2014/main" id="{67488A5D-FF1D-46FA-9BAA-60E99B2850B7}"/>
            </a:ext>
          </a:extLst>
        </xdr:cNvPr>
        <xdr:cNvPicPr>
          <a:picLocks noChangeAspect="1"/>
        </xdr:cNvPicPr>
      </xdr:nvPicPr>
      <xdr:blipFill>
        <a:blip xmlns:r="http://schemas.openxmlformats.org/officeDocument/2006/relationships" r:embed="rId3"/>
        <a:stretch>
          <a:fillRect/>
        </a:stretch>
      </xdr:blipFill>
      <xdr:spPr>
        <a:xfrm>
          <a:off x="1899638" y="3379075"/>
          <a:ext cx="2047147" cy="2446005"/>
        </a:xfrm>
        <a:prstGeom prst="rect">
          <a:avLst/>
        </a:prstGeom>
      </xdr:spPr>
    </xdr:pic>
    <xdr:clientData/>
  </xdr:twoCellAnchor>
  <xdr:twoCellAnchor editAs="oneCell">
    <xdr:from>
      <xdr:col>3</xdr:col>
      <xdr:colOff>130902</xdr:colOff>
      <xdr:row>23</xdr:row>
      <xdr:rowOff>73573</xdr:rowOff>
    </xdr:from>
    <xdr:to>
      <xdr:col>4</xdr:col>
      <xdr:colOff>690055</xdr:colOff>
      <xdr:row>37</xdr:row>
      <xdr:rowOff>21282</xdr:rowOff>
    </xdr:to>
    <xdr:pic>
      <xdr:nvPicPr>
        <xdr:cNvPr id="7" name="Рисунок 6">
          <a:extLst>
            <a:ext uri="{FF2B5EF4-FFF2-40B4-BE49-F238E27FC236}">
              <a16:creationId xmlns:a16="http://schemas.microsoft.com/office/drawing/2014/main" id="{8F9E7F94-9588-4EE2-965C-6357B34AAA56}"/>
            </a:ext>
          </a:extLst>
        </xdr:cNvPr>
        <xdr:cNvPicPr>
          <a:picLocks noChangeAspect="1"/>
        </xdr:cNvPicPr>
      </xdr:nvPicPr>
      <xdr:blipFill>
        <a:blip xmlns:r="http://schemas.openxmlformats.org/officeDocument/2006/relationships" r:embed="rId4"/>
        <a:stretch>
          <a:fillRect/>
        </a:stretch>
      </xdr:blipFill>
      <xdr:spPr>
        <a:xfrm>
          <a:off x="4356061" y="3620814"/>
          <a:ext cx="1657484" cy="1787020"/>
        </a:xfrm>
        <a:prstGeom prst="rect">
          <a:avLst/>
        </a:prstGeom>
      </xdr:spPr>
    </xdr:pic>
    <xdr:clientData/>
  </xdr:twoCellAnchor>
  <xdr:twoCellAnchor editAs="oneCell">
    <xdr:from>
      <xdr:col>8</xdr:col>
      <xdr:colOff>220980</xdr:colOff>
      <xdr:row>21</xdr:row>
      <xdr:rowOff>9142</xdr:rowOff>
    </xdr:from>
    <xdr:to>
      <xdr:col>16</xdr:col>
      <xdr:colOff>354984</xdr:colOff>
      <xdr:row>36</xdr:row>
      <xdr:rowOff>12731</xdr:rowOff>
    </xdr:to>
    <xdr:pic>
      <xdr:nvPicPr>
        <xdr:cNvPr id="8" name="Рисунок 7">
          <a:extLst>
            <a:ext uri="{FF2B5EF4-FFF2-40B4-BE49-F238E27FC236}">
              <a16:creationId xmlns:a16="http://schemas.microsoft.com/office/drawing/2014/main" id="{7C22271F-1C7E-44C6-9C28-FF4CBB16B4AC}"/>
            </a:ext>
          </a:extLst>
        </xdr:cNvPr>
        <xdr:cNvPicPr>
          <a:picLocks noChangeAspect="1"/>
        </xdr:cNvPicPr>
      </xdr:nvPicPr>
      <xdr:blipFill>
        <a:blip xmlns:r="http://schemas.openxmlformats.org/officeDocument/2006/relationships" r:embed="rId5"/>
        <a:stretch>
          <a:fillRect/>
        </a:stretch>
      </xdr:blipFill>
      <xdr:spPr>
        <a:xfrm>
          <a:off x="8229600" y="3255262"/>
          <a:ext cx="4035444" cy="1946689"/>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C:\DOCUME~1\EYeguy\LOCALS~1\Temp\PBC-Final%20Kmod8-December-200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as1\Folders\DRIVE%20R\Karakuduk%20Munay%20JV\1999\3RD%20QTR\30999TB%20Final%20&amp;%20Add.%20Jnls.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C:\Users\sdavletov\MY%20STUFF\PROJECTS\KAZAKHMYS%202011\6m%20Review\KCC%20pack\Latest\01%20KCC_06.12_V2%20Translation%20Hyperion%20no%20link.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KZWSERIKOVMY\aws\dba001\317zu\document\VVV\BS%202003\Aug%202003\Variance%20Analysis_VC_Ytd%20aug%202003_presentation.xls" TargetMode="External"/></Relationships>
</file>

<file path=xl/externalLinks/_rels/externalLink102.xml.rels><?xml version="1.0" encoding="UTF-8" standalone="yes"?>
<Relationships xmlns="http://schemas.openxmlformats.org/package/2006/relationships"><Relationship Id="rId1" Type="http://schemas.microsoft.com/office/2006/relationships/xlExternalLinkPath/xlPathMissing" Target="Worksheet%20in%208350%20Production%20Cost%20-%20Final%20Analytical%20Review"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pbc\OTCHET1999\april-june99.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C:\Documents%20and%20Settings\styan\My%20Documents\2Reference\2.1%20Reports\2.1.1%20V-16%20Period%20(10+20)\2.1.1.2%202004\2%202004%2010+20.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1052;&#1086;&#1080;%20&#1076;&#1086;&#1082;&#1091;&#1084;&#1077;&#1085;&#1090;&#1099;/My%20doc/27.08.02/Report%20%20ATASU%20%2012-368.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Le\Audit\&#1044;&#1083;&#1103;%20&#1089;&#1086;&#1090;&#1088;&#1091;&#1076;&#1085;&#1080;&#1082;&#1086;&#1074;\&#1050;&#1086;&#1089;&#1086;&#1074;&#1072;\ZAO%20SchillerRU_2005.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test_part3e07Notes.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317zu\document\VVV\EBRDIFC\Qtr4%202001\IK2001-for%20update_internal.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as1\Folders\DRIVE%20R\Karakuduk%20Munay%20JV\1999\Prior%20-%20TB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Rumskfsr06\Departments\&#1052;&#1086;&#1080;%20&#1076;&#1086;&#1082;&#1091;&#1084;&#1077;&#1085;&#1090;&#1099;\US_TABLE\OPERATIV\SMETS\1198noia.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as1\Folders\windows\TEMP\Support\TB%2026.04.200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KZWSAGINOVAS\aws\Engagements\KarazhanBasMunay\KaraZhanbasMunay_semiannual_2002\Documents\TRIAL%20BALANCE.XLS" TargetMode="External"/></Relationships>
</file>

<file path=xl/externalLinks/_rels/externalLink112.xml.rels><?xml version="1.0" encoding="UTF-8" standalone="yes"?>
<Relationships xmlns="http://schemas.openxmlformats.org/package/2006/relationships"><Relationship Id="rId1" Type="http://schemas.microsoft.com/office/2006/relationships/xlExternalLinkPath/xlPathMissing" Target="Worksheet%20in%202299%202003_IFRS_FS%20in%20Excel_to%20concur_no%20combination"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C:\FINANCE\Gord&amp;Datta\EXCEL\Monthend\2002\March\HHL%20Group%20March\SHNOS\ShNOS%20March%20Financial%20PackageV2.xls" TargetMode="External"/></Relationships>
</file>

<file path=xl/externalLinks/_rels/externalLink114.xml.rels><?xml version="1.0" encoding="UTF-8" standalone="yes"?>
<Relationships xmlns="http://schemas.openxmlformats.org/package/2006/relationships"><Relationship Id="rId1" Type="http://schemas.microsoft.com/office/2006/relationships/xlExternalLinkPath/xlPathMissing" Target="Worksheet%20in%208351%20Royalty%20-%20Final%20Analytical%20Review" TargetMode="External"/></Relationships>
</file>

<file path=xl/externalLinks/_rels/externalLink115.xml.rels><?xml version="1.0" encoding="UTF-8" standalone="yes"?>
<Relationships xmlns="http://schemas.openxmlformats.org/package/2006/relationships"><Relationship Id="rId1" Type="http://schemas.microsoft.com/office/2006/relationships/xlExternalLinkPath/xlPathMissing" Target="Worksheet%20in%205483%20Count%20Sheet%20-%20Karaganda" TargetMode="External"/></Relationships>
</file>

<file path=xl/externalLinks/_rels/externalLink116.xml.rels><?xml version="1.0" encoding="UTF-8" standalone="yes"?>
<Relationships xmlns="http://schemas.openxmlformats.org/package/2006/relationships"><Relationship Id="rId1" Type="http://schemas.microsoft.com/office/2006/relationships/xlExternalLinkPath/xlPathMissing" Target="Worksheet%20in%205650%20PP&amp;E%20movement%20-%20%20Final%20"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file:///\\maldc\MALFS\MAL_ALL\&#1040;&#1091;&#1076;&#1080;&#1090;2011\&#1050;&#1055;&#1052;&#1043;\Team%20exchange\Checked\Revenue\Revenue%20WP.xlsx"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RUMSKFSR06\Departments\Energy\ENR%20Projects\LUKOIL%20Group\3rd%20quarter%202013\LIG\Input%20data\N%20-%20Debt\Debt%209m2013.xlsx"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C:\Users\DKirilyuk\Desktop\&#1087;&#1088;&#1086;&#1077;&#1082;&#1090;&#1099;\&#1040;&#1083;&#1090;&#1072;&#1081;&#1101;&#1085;&#1077;&#1088;&#1075;&#1086;&#1089;&#1073;&#1099;&#1090;\&#1040;&#1083;&#1090;&#1072;&#1081;%2012%20&#1084;&#1077;&#1089;\CoGs%2012%20m\TD%20Energoservice\Audit%20file\eAudIT\V%20-%20CoGS\V_COGS%202009_%202010.xlsx"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nergo\Resource\ECONOM\IZDERSKI\IZDPL200\UGOL.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RUMSKFSR06\Departments\Users\evenkova\AppData\Roaming\Microsoft\Excel\K_PPE_31.10.2013.xlsx"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RUMSKFSR06\Departments\Users\evenkova\Documents\Samara-Nafta\Final\K_PPE_31.10.2013.xlsx"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KZWALMGUDINAIN\aws\Karakudukmunai%20-%20Chaparral\2003\Quarterly%20review\Q2\KKM%20June%202003%20Financial%20Stmts%20-%20Audit%20Review%20last.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C:\DOCUME~1\VMELNI~1\LOCALS~1\Temp\Documents%20and%20Settings\damiraes\Local%20Settings\Temporary%20Internet%20Files\Content.IE5\I7APVIZA\Marketing%20Operating%20Budget_%202003_%20DTD%2023-2%20(1).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A:\Master%20Consolidated%20HHL%20January%20200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E:\Documents%20and%20Settings\Evgenya-Ma\&#1052;&#1086;&#1080;%20&#1076;&#1086;&#1082;&#1091;&#1084;&#1077;&#1085;&#1090;&#1099;\&#1086;&#1090;&#1095;&#1077;&#1090;&#1085;&#1086;&#1089;&#1090;&#1100;%20&#1076;&#1083;&#1103;%20Uni%20Credit\130907_&#1060;&#1080;&#1096;&#1077;&#1088;\&#1085;&#1072;&#1096;&#1080;%20&#1086;&#1090;&#1095;&#1077;&#1090;&#1099;\&#1062;&#1041;\&#1047;&#1072;&#1087;&#1088;&#1086;&#1089;%20&#1087;&#1086;%20&#1087;&#1086;&#1090;&#1088;&#1092;&#1077;&#1083;&#1102;%20&#1079;&#1072;%2028.09.2007eng.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E:\WINDOWS\Temporary%20Internet%20Files\OLKA262\&#1054;&#1090;&#1088;&#1072;&#1089;&#1083;&#1080;%20%2001.04.2003.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E:\DOCUME~1\MBAKHA~1\LOCALS~1\Temp\Rar$DI00.422\&#1057;&#1072;&#1083;&#1100;&#1076;&#1086;&#1074;&#1082;&#1080;%20&#1087;&#1086;%20&#1089;&#1095;&#1077;&#1090;&#1072;&#1084;%204052-4959%20&#1079;&#1072;%2029.05.2009-14.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E:\Reporter\&#1054;&#1090;&#1095;&#1077;&#1090;&#1099;\&#1062;.&#1041;.&#1044;&#1072;&#1090;&#1099;%20&#1087;&#1083;&#1072;&#1090;&#1077;&#1078;&#1077;&#1081;%2030.01.2006.xls" TargetMode="External"/></Relationships>
</file>

<file path=xl/externalLinks/_rels/externalLink129.xml.rels><?xml version="1.0" encoding="UTF-8" standalone="yes"?>
<Relationships xmlns="http://schemas.openxmlformats.org/package/2006/relationships"><Relationship Id="rId1" Type="http://schemas.microsoft.com/office/2006/relationships/xlExternalLinkPath/xlPathMissing" Target="Worksheet%20in%20(C)%206151%20Accounts%20Payable%20Workpaper"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A:\RYSSPROG.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maldc\MALFS\Chernomortansneft\Final\PBC\Inventory\&#1041;&#1055;&#1054;%20&#1086;&#1089;&#1090;&#1072;&#1090;&#1086;&#1082;%20&#1085;&#1072;%2031.12.2007.xls" TargetMode="External"/></Relationships>
</file>

<file path=xl/externalLinks/_rels/externalLink131.xml.rels><?xml version="1.0" encoding="UTF-8" standalone="yes"?>
<Relationships xmlns="http://schemas.openxmlformats.org/package/2006/relationships"><Relationship Id="rId1" Type="http://schemas.microsoft.com/office/2006/relationships/xlExternalLinkPath/xlPathMissing" Target="Worksheet%20in%20(C)%208344%20Administrative%20expenses" TargetMode="External"/></Relationships>
</file>

<file path=xl/externalLinks/_rels/externalLink132.xml.rels><?xml version="1.0" encoding="UTF-8" standalone="yes"?>
<Relationships xmlns="http://schemas.openxmlformats.org/package/2006/relationships"><Relationship Id="rId1" Type="http://schemas.microsoft.com/office/2006/relationships/xlExternalLinkPath/xlPathMissing" Target="Worksheet%20in%20(C)%205351%20Accounts%20Receivable" TargetMode="External"/></Relationships>
</file>

<file path=xl/externalLinks/_rels/externalLink133.xml.rels><?xml version="1.0" encoding="UTF-8" standalone="yes"?>
<Relationships xmlns="http://schemas.openxmlformats.org/package/2006/relationships"><Relationship Id="rId1" Type="http://schemas.microsoft.com/office/2006/relationships/xlExternalLinkPath/xlPathMissing" Target="Worksheet%20in%208542%20Fees%20and%20commissions%20expense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C:\Documents%20and%20Settings\balmusin\My%20Documents\Clients\FINCA\FINCA\Documents%20and%20Settings\Administrator\Desktop\other\AKB%20Kyrgyzstan\B\Kyrgyzstan_2004_TB.xls" TargetMode="External"/></Relationships>
</file>

<file path=xl/externalLinks/_rels/externalLink135.xml.rels><?xml version="1.0" encoding="UTF-8" standalone="yes"?>
<Relationships xmlns="http://schemas.openxmlformats.org/package/2006/relationships"><Relationship Id="rId1" Type="http://schemas.microsoft.com/office/2006/relationships/xlExternalLinkPath/xlPathMissing" Target="Worksheet%20in%20(C)%205340%20Receivables" TargetMode="External"/></Relationships>
</file>

<file path=xl/externalLinks/_rels/externalLink136.xml.rels><?xml version="1.0" encoding="UTF-8" standalone="yes"?>
<Relationships xmlns="http://schemas.openxmlformats.org/package/2006/relationships"><Relationship Id="rId1" Type="http://schemas.microsoft.com/office/2006/relationships/xlExternalLinkPath/xlPathMissing" Target="Worksheet%20in%208341%20Salaries%20-%20CHUY"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Kopie%20von%20test_part3e07Notes.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SKYZMO159FIL2\nwdata$\Documents%20and%20Settings\aakhmetov\Local%20Settings\Temporary%20Internet%20Files\OLKC6\&#1050;&#1086;&#1087;&#1080;&#1103;%2015%2001%202008%20(2).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N:\&#1050;&#1086;&#1079;&#1103;&#1077;&#1074;&#1072;\SEBEST\&#1041;&#1102;&#1076;&#1078;&#1077;&#1090;%20&#1048;&#1070;&#1053;&#1068;2001xls.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Boss\my%20documents\windows\TEMP\_REPORTS\_OTGRUZ\NARHOZ\Vzliv.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N:\&#1052;&#1086;&#1080;%20&#1076;&#1086;&#1082;&#1091;&#1084;&#1077;&#1085;&#1090;&#1099;\2000&#1087;&#1088;&#1086;&#1077;&#1082;&#1090;\&#1089;&#1084;&#1077;&#1090;&#1072;%20&#1079;&#1072;&#1090;&#1088;&#1072;&#1090;2000.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N:\windows\TEMP\1999&#1075;\&#1040;&#1085;&#1072;&#1083;&#1080;&#1079;\&#1086;&#1090;&#1095;&#1077;&#1090;4%20&#1082;&#1074;_.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fs1\post\Documents%20and%20Settings\bsalimgereyev\My%20Documents\Engagements\BMV\Inventory\&#1052;&#1086;&#1080;%20&#1076;&#1086;&#1082;&#1091;&#1084;&#1077;&#1085;&#1090;&#1099;\&#1052;&#1086;&#1080;%20&#1076;&#1086;&#1082;&#1091;&#1084;&#1077;&#1085;&#1090;&#1099;%202000\&#1090;&#1072;&#1088;&#1072;%202000.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T:\AliyaTanabergenova\My%20projects\PNKhZ\&#1092;&#1086;&#1088;&#1084;&#1099;%20&#1052;&#1052;&#1043;.xls.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file:///\\srvkmc1\DataC1$\DOCUME~1\M-AITZ~1\LOCALS~1\Temp\C.Lotus.Notes.Data\Documents%20and%20Settings\K-Samarova\&#1052;&#1086;&#1080;%20&#1076;&#1086;&#1082;&#1091;&#1084;&#1077;&#1085;&#1090;&#1099;\&#1055;&#1088;&#1080;&#1082;&#1072;&#1079;_182\form.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Storage\&#1048;&#1058;\Documents%20and%20Settings\K-Samarova\&#1052;&#1086;&#1080;%20&#1076;&#1086;&#1082;&#1091;&#1084;&#1077;&#1085;&#1090;&#1099;\&#1055;&#1088;&#1080;&#1082;&#1072;&#1079;_182\form.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srv8kstor\kzldata$\Audit\TSB015\AUDIT\Dec2001\Final\&#1041;&#1048;&#1056;&#1046;&#1040;\Gzb_1.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K-Samarova\&#1052;&#1086;&#1080;%20&#1076;&#1086;&#1082;&#1091;&#1084;&#1077;&#1085;&#1090;&#1099;\&#1055;&#1088;&#1080;&#1082;&#1072;&#1079;_182\form.xls"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file:///\\KZWALMAGAYDAAL\aws\Documents%20and%20Settings\aldasheva\&#1056;&#1072;&#1073;&#1086;&#1095;&#1080;&#1081;%20&#1089;&#1090;&#1086;&#1083;\2005&#1075;\&#1054;&#1087;&#1077;&#1088;&#1072;&#1094;&#1080;&#1086;&#1085;&#1085;&#1099;&#1081;%20&#1073;&#1102;&#1076;&#1078;&#1077;&#1090;%202005&#1075;\&#1041;&#1102;&#1076;&#1078;&#1077;&#1090;%20&#1047;&#1060;_%20&#1076;&#1086;&#1075;&#1086;&#1074;&#1086;&#1088;&#1072;_%20&#1089;&#1095;&#1077;&#1090;&#1072;%20%202005%20&#1075;%20&#1057;&#1042;&#1054;&#1044;%20.xls"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file:///C:\Users\akuspanov\Desktop\2.%20Lukoil%20Lubricants\WPs\Sales%20Cogs\&#1055;&#1088;&#1072;&#1081;&#1089;%20&#1103;&#1085;&#1074;-&#1086;&#1082;&#1090;%202017%20&#1051;&#1051;&#1062;&#1040;\&#1055;&#1088;&#1072;&#1081;&#1089;-&#1084;&#1086;&#1076;&#1077;&#1083;&#1100;%202017-06%202%20&#1074;2&#1074;.xlsx"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FINANCE\Tax%20Department\Tax%202002\CIT\&#1048;&#1102;&#1085;&#1100;\&#1089;&#1074;&#1086;&#1076;-2002-6%20&#1084;&#1077;&#108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srvkmc1\DataC1$\Documents%20and%20Settings\User\&#1056;&#1072;&#1073;&#1086;&#1095;&#1080;&#1081;%20&#1089;&#1090;&#1086;&#1083;\&#1050;&#1072;&#1089;&#1089;&#1072;_&#1087;&#1086;&#1089;&#1083;\&#1050;&#1086;&#1087;&#1080;&#1103;%20&#1056;&#1072;&#1073;&#1086;&#1095;&#1072;&#1103;%20&#1074;&#1077;&#1088;&#1089;&#1080;&#1103;_&#1057;&#1072;&#1088;&#1073;&#1080;&#1085;&#1072;&#1079;_29\&#1053;&#1086;&#1074;&#1072;&#1103;%20&#1087;&#1072;&#1087;&#1082;&#1072;\&#1056;&#1044;_29.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KTG_m.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srvkmc1\DataC1$\Documents%20and%20Settings\&#1040;&#1076;&#1084;&#1080;&#1085;&#1080;&#1089;&#1090;&#1088;&#1072;&#1090;&#1086;&#1088;\Local%20Settings\Temporary%20Internet%20Files\Content.IE5\MTOJGRST\&#1056;&#1072;&#1089;&#1096;&#1080;&#1092;&#1088;&#1086;&#1074;&#1082;&#1080;%20&#1062;&#1040;%202005.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https://project.engroup.ru/&#1054;&#1090;&#1076;&#1077;&#1083;%20&#1041;&#1055;/Nika/&#1058;&#1072;&#1073;&#1083;&#1080;&#1094;&#1072;%20&#1087;&#1086;%20&#1085;&#1086;&#1088;&#1084;&#1072;&#1090;&#1080;&#1074;&#1072;&#1084;%20&#1074;&#1086;&#1076;&#1072;.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srvkmc1\DataC1$\Documents%20and%20Settings\T.Ibrayeva.KMGEP\Local%20Settings\Temporary%20Internet%20Files\OLKB\2005%2008%2010%20&#1056;&#1072;&#1089;&#1096;&#1080;&#1092;&#1088;&#1086;&#1074;&#1082;&#1080;%20&#1082;&#1072;&#1087;%20&#1074;&#1083;&#1086;&#1078;&#1077;&#1085;&#1080;&#1081;-2006.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C:\Users\Viktorli\AppData\Local\Temp\wzaa50\KGM_1_Budget_P&amp;L%202019.xlsx"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C:\Users\Viktorli\AppData\Local\Microsoft\Windows\INetCache\Content.Outlook\KOC2TI9O\1.%20Budget%20Performance_PL_2019_9m.xlsx"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srvkmc1\DataC1$\Documents%20and%20Settings\A-Abilov\Local%20Settings\Temporary%20Internet%20Files\OLK12E\&#1060;&#1086;&#1088;&#1084;&#1072;2.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file:///\\Storage\&#1048;&#1058;\Documents%20and%20Settings\Zhugurova\Local%20Settings\Temporary%20Internet%20Files\OLK12\&#1092;&#1077;&#1074;%202002\&#1044;&#1041;&#1057;&#1055;_02_%202002.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GPMOPY3J\&#1056;&#1072;&#1089;&#1096;&#1080;&#1092;&#1088;&#1086;&#1074;&#1082;&#1072;%20&#1050;&#1042;&#1051;_2014%20.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FINANCE\Gord&amp;Datta\EXCEL\Monthend\2003\July\HKM%20SA%20July\July%20TP-PKKR-KGM%20IC.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C:\my%20docs\Daily%20document\Sv_28.09.03.&#1078;.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file:///\\KZWMUKHAMEDIYEV\aws\Documents%20and%20Settings\NazarkulovA\Desktop\Files%20after%20review\111\&#1087;&#1086;&#1095;&#1090;&#1072;\&#1058;&#1088;&#1072;&#1085;&#1079;&#1080;&#1090;254\&#1062;&#1054;-12&#1090;00.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A-Abilov\Local%20Settings\Temporary%20Internet%20Files\OLK12E\&#1060;&#1086;&#1088;&#1084;&#1072;2.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bdp25\&#1057;&#1074;&#1086;&#1073;&#1086;&#1076;&#1085;&#1072;&#1103;\&#1041;&#1044;\&#1057;&#1090;&#1072;&#1090;&#1100;&#1080;%20&#1058;&#1069;&#1055;_&#1089;&#1090;&#1072;&#1088;&#1072;&#1103;%20&#1089;&#1090;&#1088;&#1091;&#1082;&#1090;&#1091;&#1088;&#1072;.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file:///\\srv8kstor\kzldata$\&#1092;&#1086;&#1088;&#1084;&#1099;%20&#1075;&#1086;&#1076;%20&#1086;&#1090;&#1095;%202002\WINDOWS\EXCEL\MY_PROG\DWR_PRG.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A:\Documents%20and%20Settings\A-Abilov\Local%20Settings\Temporary%20Internet%20Files\OLK12E\&#1060;&#1086;&#1088;&#1084;&#1072;2.xls" TargetMode="External"/></Relationships>
</file>

<file path=xl/externalLinks/_rels/externalLink167.xml.rels><?xml version="1.0" encoding="UTF-8" standalone="yes"?>
<Relationships xmlns="http://schemas.openxmlformats.org/package/2006/relationships"><Relationship Id="rId1" Type="http://schemas.openxmlformats.org/officeDocument/2006/relationships/externalLinkPath" Target="file:///\\Sangul\C\Documents%20and%20Settings\S.Turehanova\&#1056;&#1072;&#1073;&#1086;&#1095;&#1080;&#1081;%20&#1089;&#1090;&#1086;&#1083;\&#1050;&#1052;&#1043;%20&#1056;&#1044;\Documents%20and%20Settings\&#1041;&#1072;&#1075;&#1080;&#1090;&#1078;&#1072;&#1085;%20&#1050;&#1072;&#1080;&#1088;&#1073;&#1072;&#1077;&#1074;\Local%20Settings\Temporary%20Internet%20Files\Content.IE5\3AGFRT81\&#1092;&#1077;&#1074;%202002\&#1044;&#1041;&#1057;&#1055;_02_%202002.xls" TargetMode="External"/></Relationships>
</file>

<file path=xl/externalLinks/_rels/externalLink168.xml.rels><?xml version="1.0" encoding="UTF-8" standalone="yes"?>
<Relationships xmlns="http://schemas.openxmlformats.org/package/2006/relationships"><Relationship Id="rId1" Type="http://schemas.openxmlformats.org/officeDocument/2006/relationships/externalLinkPath" Target="file:///\\&#51076;&#45804;&#49688;\2002&#45380;%20&#50672;&#47568;\2002&#45380;%20&#49345;&#48152;&#44592;%20&#54924;&#44228;&#44048;&#49324;\My%20Documents\'99&#45380;%20&#50900;&#52264;&#49552;&#51061;\12&#50900;%20&#50900;&#52264;&#44208;&#49328;\&#53748;&#52649;&#44552;(12&#50900;).xls" TargetMode="External"/></Relationships>
</file>

<file path=xl/externalLinks/_rels/externalLink169.xml.rels><?xml version="1.0" encoding="UTF-8" standalone="yes"?>
<Relationships xmlns="http://schemas.openxmlformats.org/package/2006/relationships"><Relationship Id="rId1" Type="http://schemas.openxmlformats.org/officeDocument/2006/relationships/externalLinkPath" Target="file:///\\&#51076;&#45804;&#49688;\2002&#45380;%20&#50672;&#47568;\My%20Documents\'99&#45380;%20&#50900;&#52264;&#49552;&#51061;\12&#50900;%20&#50900;&#52264;&#44208;&#49328;\&#53748;&#52649;&#44552;(12&#5090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FINANCE\Gord&amp;Datta\EXCEL\Monthend\2004\May\PKKR%20SA%20May\Adj%2011%20and%20analysis%20of%20%20AR&amp;PR%20May.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C:\FINANCE\Gord&amp;Datta\EXCEL\Monthend\2004\June\PKKR%20SA%20June\Adj%2012&amp;13%20June%20Prepaids%20Net%20off.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FINANCE\Financial%20Reporting\Lyazzat%20S\August\Crude%20Oil%20Inventory%20Movement%20Augu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srvkmc1\DataC1$\B-PL\NBPL\_FES.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WINNT\Temporary%20Internet%20Files\Content.IE5\CH4BSL0P\prod%20analysis%2017%20months%20v5.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C:\DOCUME~1\kirena\LOCALS~1\Temp\Atasu%2011%20december%20petrokaz%20haiyu.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bsp-natalya\&#1053;&#1086;&#1074;&#1075;&#1086;&#1088;&#1086;&#1076;&#1089;&#1082;&#1072;&#1103;\Documents%20and%20Settings\N-Novgorodskaya\Local%20Settings\Temporary%20Internet%20Files\OLKCD\&#1060;&#1086;&#1088;&#1084;&#1072;2.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FINANCE\Gord&amp;Datta\EXCEL\Monthend\2001\August\HHL%20Group%20August\SHNOS\GAAPTB-August.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Users\AtakhaR\Desktop\HO%20Reporting\2012\Excel-Notes%20for%20year-end%20reporting%20in%20V113%20(ver%2020130114).xlsm"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Soto\kfb\DOCUME~1\EYeguy\LOCALS~1\Temp\PBC-Final%20Kmod8-December-2001.xls" TargetMode="External"/></Relationships>
</file>

<file path=xl/externalLinks/_rels/externalLink26.xml.rels><?xml version="1.0" encoding="UTF-8" standalone="yes"?>
<Relationships xmlns="http://schemas.openxmlformats.org/package/2006/relationships"><Relationship Id="rId1" Type="http://schemas.microsoft.com/office/2006/relationships/xlExternalLinkPath/xlPathMissing" Target="RecoveredExternalLink1"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T:\DOCUME~1\EYeguy\LOCALS~1\Temp\PBC-Final%20Kmod8-December-2001.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DOCUME~1\EYeguy\LOCALS~1\Temp\PBC-Final%20Kmod8-December-2001.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C:\Documents%20and%20Settings\&#1042;&#1083;&#1072;&#1076;&#1077;&#1083;&#1077;&#1094;\&#1052;&#1086;&#1080;%20&#1076;&#1086;&#1082;&#1091;&#1084;&#1077;&#1085;&#1090;&#1099;\My%20Received%20Files\&#1042;&#1072;&#1083;&#1077;&#1088;&#1080;&#1103;\DOCUME~1\EYeguy\LOCALS~1\Temp\PBC-Final%20Kmod8-December-2001.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DOCUME~1\EYeguy\LOCALS~1\Temp\PBC-Final%20Kmod8-December-2001.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Startup" Target="TAB3900.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srvkmc1\DataC1$\Documents%20and%20Settings\b.kairbayev\Local%20Settings\Temporary%20Internet%20Files\OLK1B0\WINDOWS\Profiles\&#1051;&#1077;&#1081;&#1083;&#1072;\&#1052;&#1086;&#1080;%20&#1076;&#1086;&#1082;&#1091;&#1084;&#1077;&#1085;&#1090;&#1099;\&#1056;&#1072;&#1089;&#1096;&#1080;&#1092;&#1088;&#1086;&#1074;&#1082;&#1080;%20%20&#1044;&#1056;&#1057;&#1059;%20&#1073;&#1077;&#1079;%2013%20&#1079;&#1087;..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Sv00017\public\&#36039;&#28304;&#12539;&#12456;&#12493;&#12523;&#12462;&#12540;&#20107;&#26989;&#37096;&#38272;\&#36039;&#28304;&#12539;&#12456;&#12493;&#12523;&#12462;&#12540;&#32207;&#25324;&#37096;\50b%20&#12522;&#12473;&#12463;&#12510;&#12493;&#12472;&#12513;&#12531;&#12488;&#65288;&#25237;&#36039;&#65289;\02%20&#65396;&#65416;&#65433;&#65399;&#65438;&#65392;&#31532;&#19968;&#26412;&#37096;\10%20&#30707;&#27833;&#12539;&#12460;&#12473;&#38283;&#30330;&#37096;\10%20LNG%20JAPAN\&#36196;&#36947;&#65399;&#65438;&#65414;&#65393;&#65420;&#65439;&#65435;&#65404;&#65438;&#65386;&#65400;&#65412;\EGLNG%20SC%20Model%20asof0831.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ProgramData\eAudIT\DM\2042d01d-fd9e-4f90-b1ce-1da51b1efa14\ReadOnlyDocs\L.5.0010AFS_Archimedes_2017.xlsx"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mkoshtaev\Desktop\Altius%202016\COGS\KNOC_Altius_2016_Aktobe_U_COGS_r1.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KZWALMMADEYESA\aws\Andrey\KKM\KKM-Q3\PBC\FS%20and%20Reporting\KKM%20September%202005%20FinStats.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srvkdata\Data$\RH_AS_DATA\&#1054;&#1090;&#1076;&#1077;&#1083;%20&#1055;&#1083;&#1072;&#1085;&#1080;&#1088;&#1086;&#1074;&#1072;&#1085;&#1080;&#1103;\2017\03.%20&#1050;&#1086;&#1085;&#1090;&#1088;&#1086;&#1083;&#1083;&#1080;&#1085;&#1075;\Sales%20Costs%20actual%20data%202017.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7\03.%20&#1050;&#1086;&#1085;&#1090;&#1088;&#1086;&#1083;&#1083;&#1080;&#1085;&#1075;\Sales%20Costs%20actual%20data%202017.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Users\Viktorli\AppData\Local\Microsoft\Windows\INetCache\Content.Outlook\KOC2TI9O\Materiality.xlsm"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1.0%20Work%20at%20HKM%20Alp\Cost%20Control\2002\2003%20Budget\6.0%20Package\6.1.%20FINAL\6.1.1.%20Opex2003Budget\HKMBudget_2003_v8_FINAL%20VERSION%20Dec06.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srv8kstor\kzldata$\Audit\Clients\KazTransOil\2001\Branch%20Aktobe\KTO_WB_FSL_31.12.01.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C:\Documents%20and%20Settings\balmusin\My%20Documents\Clients\FINCA\FINCA\Documents%20and%20Settings\AMurzaliev.RU\Desktop\other\AKB%20Kyrgyzstan\Working%20papers\TB.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Kzwjakeevaa\BAK2002\Documents%20and%20Settings\AkhmetovGa\My%20Documents\AA%20%20%20%20Clients\BAK\Audit%202001\Final\Sample%20size_BAK.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NDS\.EFES_KARAGANDA_SYS.ESY\EFES\FAL\BISHKEK\USD\FAAL68.XLS" TargetMode="External"/></Relationships>
</file>

<file path=xl/externalLinks/_rels/externalLink43.xml.rels><?xml version="1.0" encoding="UTF-8" standalone="yes"?>
<Relationships xmlns="http://schemas.openxmlformats.org/package/2006/relationships"><Relationship Id="rId1" Type="http://schemas.microsoft.com/office/2006/relationships/xlExternalLinkPath/xlPathMissing" Target="Proviz1"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K:\&#1054;&#1041;&#1052;&#1045;&#1053;\&#1044;&#1077;&#1087;&#1072;&#1088;&#1090;&#1072;&#1084;&#1077;&#1085;&#1090;%20&#1041;&#1091;&#1093;&#1075;&#1072;&#1083;&#1090;&#1077;&#1088;&#1089;&#1082;&#1086;&#1075;&#1086;%20&#1091;&#1095;&#1077;&#1090;&#1072;%20&#1080;%20&#1086;&#1090;&#1095;&#1077;&#1090;&#1085;&#1086;&#1089;&#1090;&#1080;\&#1059;&#1087;&#1088;&#1072;&#1074;&#1083;&#1077;&#1085;&#1080;&#1077;%20&#1043;&#1077;&#1085;%20&#1073;&#1091;&#1093;&#1075;&#1072;&#1083;&#1090;&#1077;&#1088;&#1080;&#1080;\&#1054;&#1058;&#1063;&#1045;&#1058;&#1067;%20&#1053;&#1041;\&#1082;&#1074;&#1072;&#1088;&#1090;&#1072;&#1083;&#1100;&#1085;&#1099;&#1077;\&#1060;&#1057;\&#1060;&#1057;2007\KD1&#1087;&#1072;&#1089;&#1089;&#1080;&#1074;&#1099;%20010407.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Users\ikorshunov\AppData\Local\Microsoft\Windows\Temporary%20Internet%20Files\Content.Outlook\2IPSHU1N\2007%20&#1075;&#1086;&#1076;%20&#1051;&#1100;&#1075;&#1086;&#1090;&#1072;%20&#1087;&#1086;%20&#1048;&#1087;&#1086;&#1090;&#1077;&#1082;&#1077;%20KPN1.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C:\Driver\Khan\Work\Alliance%20Bank%20JSC\Audit%206m%202010\2.%20Key%20process\Yerlan\BREAKDOWNS\Assets\1600.xlsx"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1\GMASAN~1\LOCALS~1\Temp\notes5FE082\2008_%25%20&#1089;&#1087;&#1080;&#1089;&#1072;&#1085;&#1085;&#1099;&#1077;%20&#1079;&#1072;%20&#1073;&#1072;&#1083;&#1072;&#1085;&#1089;.xls" TargetMode="External"/></Relationships>
</file>

<file path=xl/externalLinks/_rels/externalLink48.xml.rels><?xml version="1.0" encoding="UTF-8" standalone="yes"?>
<Relationships xmlns="http://schemas.openxmlformats.org/package/2006/relationships"><Relationship Id="rId2" Type="http://schemas.microsoft.com/office/2019/04/relationships/externalLinkLongPath" Target="file:///K:\Users\nizyarova\Desktop\Projects\2009%20Projects\Alliance%20Bank_IFRS%20Audit_2009\Users\ikorshunov\AppData\Local\Microsoft\Windows\Temporary%20Internet%20Files\Content.Outlook\2IPSHU1N\1%20&#1082;&#1074;.%202008&#1075;&#1086;&#1076;&#1072;%20&#1074;&#1086;&#1079;&#1085;&#1072;&#1075;&#1088;%20&#1087;&#1086;%20&#1076;&#1077;&#1087;&#1086;&#1079;%20&#1085;&#1077;&#1088;&#1077;&#1079;&#1080;&#1076;&#1077;&#1085;&#1090;.xls?9327366B" TargetMode="External"/><Relationship Id="rId1" Type="http://schemas.openxmlformats.org/officeDocument/2006/relationships/externalLinkPath" Target="file:///\\9327366B\1%20&#1082;&#1074;.%202008&#1075;&#1086;&#1076;&#1072;%20&#1074;&#1086;&#1079;&#1085;&#1072;&#1075;&#1088;%20&#1087;&#1086;%20&#1076;&#1077;&#1087;&#1086;&#1079;%20&#1085;&#1077;&#1088;&#1077;&#1079;&#1080;&#1076;&#1077;&#1085;&#109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Documents%20and%20Settings\DIgibaeva\Desktop\&#1042;&#1089;&#1077;%20&#1084;&#1086;&#1080;%20&#1076;&#1086;&#1082;&#1091;&#1084;&#1077;&#1085;&#1090;&#1099;\&#1057;&#1089;&#1091;&#1076;&#1085;&#1099;&#1081;%20&#1087;&#1086;&#1088;&#1090;&#1092;&#1077;&#1083;&#1100;\2007\01.01.2008\&#1057;&#1089;&#1091;&#1076;&#1085;&#1080;&#1082;%20&#1085;&#1072;%2001.01.2008.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KZWALMAGAYDAAL\aws\&#1050;&#1091;&#1079;&#1077;&#1085;&#1103;&#1090;&#1082;&#1080;&#1085;&#1072;%20&#1053;\&#1052;&#1086;&#1080;%20&#1076;&#1086;&#1082;&#1091;&#1084;&#1077;&#1085;&#1090;&#1099;\&#1089;&#1084;&#1077;&#1090;&#1099;,%20&#1090;&#1072;&#1088;&#1080;&#1092;&#1099;%20,%20&#1082;&#1072;&#1083;&#1100;&#1082;&#1091;&#1083;&#1103;&#1094;&#1080;&#1080;\&#1087;&#1088;&#1086;&#1077;&#1082;&#1090;&#1099;%20&#1090;&#1072;&#1088;&#1080;&#1092;&#1086;&#1074;%20&#1085;&#1072;%202005%20&#1075;&#1086;&#1076;%20&#1076;&#1083;&#1103;%20&#1089;&#1091;&#1073;&#1095;&#1080;&#1082;&#1086;&#1074;\&#1087;&#1088;&#1086;&#1077;&#1082;&#1090;&#1099;\&#1055;&#1088;&#1086;&#1077;&#1082;&#1090;%20&#1090;&#1072;&#1088;&#1080;&#1092;&#1072;%20&#1085;&#1072;%20&#1074;&#1086;&#1076;&#1091;%20&#1053;&#1055;&#1057;%20&#1048;&#1085;&#1076;&#1077;&#1088;%20&#1085;&#1072;%202005.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K:\Users\nizyarova\Desktop\Projects\2009%20Projects\Alliance%20Bank_IFRS%20Audit_2009\&#1054;&#1041;&#1052;&#1045;&#1053;\&#1054;&#1090;&#1095;&#1077;&#1090;&#1099;%20&#1053;&#1072;&#1094;&#1073;&#1072;&#1085;&#1082;&#1072;\&#1086;&#1090;&#1095;&#1077;&#1090;&#1099;%20&#1053;&#1041;\2004\&#1057;&#1089;&#1091;&#1076;&#1085;&#1099;&#1081;%20&#1087;&#1086;&#1088;&#1090;&#1092;&#1077;&#1083;&#1100;\01072004\&#1057;&#1089;&#1091;&#1076;&#1085;&#1099;&#1081;%20&#1072;&#1083;&#1084;&#1072;&#1090;&#1099;0107.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orlan_kdfn\&#1050;&#1056;&#1045;&#1044;&#1048;&#1058;&#1053;&#1067;&#1049;%20&#1056;&#1045;&#1043;&#1048;&#1057;&#1058;&#1056;\Documents%20and%20Settings\FUzakbaeva\Desktop\&#1060;&#1057;_&#1055;&#1055;_test1%208.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rumos0100\Data\Documents\Projects\RAO%20UES\Sample%20Reports\CEZ\CEZ_Model_16_m.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as1\Folders\Karakuduk%20Munay%20JV\Bk-Tax%20Forecast%20Analysis%20Model\Global%20Bk%20&amp;%20Tax%20Analysis%20Model9-30-01xls.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TEMP\IK2001-update%20FY%202001.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KZWALMUZBEKOAS\aws\Engagements\ZAO_Kazakhstan_Temir_Zholy\KTZ_2003_IAS_KAS\Documents\O.%20Taxes_YE_2003.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KZWSAGINOVAS\aws\Documents%20and%20Settings\Saginov\My%20Documents\Data\Kazintel\audit%202001\Arna\FSL\Arna%20billing%20-%20200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P:\Users\RauanK\Desktop\2018\&#1055;&#1088;&#1077;&#1079;&#1077;&#1085;&#1090;&#1072;&#1094;&#1080;&#1103;\&#1054;&#1073;&#1086;&#1089;&#1085;&#1086;&#1074;&#1072;&#1085;&#1080;&#1103;\&#1050;&#1056;&#1054;&#1057;&#1057;.xlsx"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RH_AS_DATA\&#1054;&#1090;&#1076;&#1077;&#1083;%20&#1055;&#1083;&#1072;&#1085;&#1080;&#1088;&#1086;&#1074;&#1072;&#1085;&#1080;&#1103;\2014\&#1050;&#1086;&#1088;&#1088;%20&#8470;3%20&#1073;&#1102;&#1076;&#1078;&#1077;&#1090;&#1072;%202014%20&#1087;&#1088;&#1086;&#1077;&#1082;&#1090;\Production%20costs-2014.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P:\RH_AS_DATA\&#1054;&#1090;&#1076;&#1077;&#1083;%20&#1055;&#1083;&#1072;&#1085;&#1080;&#1088;&#1086;&#1074;&#1072;&#1085;&#1080;&#1103;\2014\&#1050;&#1086;&#1088;&#1088;%20&#8470;3%20&#1073;&#1102;&#1076;&#1078;&#1077;&#1090;&#1072;%202014\&#1056;&#1072;&#1089;&#1096;&#1080;&#1092;&#1088;&#1086;&#1074;&#1082;&#1072;%20&#1050;&#1042;&#1051;_2014%20.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ARCHIVOS\PLANILLA\APP99\TARIFAS.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Srv02\depbud$\DOCUME~1\nsmailov\LOCALS~1\Temp\Rar$DI00.653\Documents%20and%20Settings\nsmailov\My%20Documents\Kazakhmys\Flash%20Report%20December%20v3.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DOCUME~1\VMELNI~1\LOCALS~1\Temp\Documents%20and%20Settings\andrewla\Local%20Settings\Temporary%20Internet%20Files\Content.IE5\CDU3CHUB\Corridor%20tonnage%20scenarios.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srv8kstor\kzldata$\Audit\Clients\Shirvan%20oil\FS%20&amp;%20Reports\Financials\F-1,2,3_97.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Documents%20and%20Settings\styan\My%20Documents\My%20Books\&#1052;&#1086;&#1080;%20&#1086;&#1090;&#1095;&#1077;&#1090;&#1099;_%20My%20reports\OIL_Report_25_30_12_03.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Documents%20and%20Settings\styan\My%20Documents\My%20Books\&#1055;&#1088;&#1086;&#1073;&#1085;&#1099;&#1081;%20&#1096;&#1072;&#1075;.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Project%20Controls\Cost%20Control%20Group\AFEs\AFEs%202006\1.0%20Work%20at%20PKKR%20Alp\Cost%20Control\2002\2003%20Budget\6.0%20Package\HKMBudgetModel_2003_v4.xls" TargetMode="External"/></Relationships>
</file>

<file path=xl/externalLinks/_rels/externalLink66.xml.rels><?xml version="1.0" encoding="UTF-8" standalone="yes"?>
<Relationships xmlns="http://schemas.openxmlformats.org/package/2006/relationships"><Relationship Id="rId1" Type="http://schemas.microsoft.com/office/2006/relationships/xlExternalLinkPath/xlPathMissing" Target="SSUDBYVV1" TargetMode="External"/></Relationships>
</file>

<file path=xl/externalLinks/_rels/externalLink67.xml.rels><?xml version="1.0" encoding="UTF-8" standalone="yes"?>
<Relationships xmlns="http://schemas.openxmlformats.org/package/2006/relationships"><Relationship Id="rId2" Type="http://schemas.microsoft.com/office/2019/04/relationships/externalLinkLongPath" Target="file:///E:\Users\ayugay\Desktop\Engagements\BASF\BASF\2009%20audit\Key%20Process\H%20-%20Receivables\Users\ashcherbak\AppData\Local\Microsoft\Windows\Temporary%20Internet%20Files\Content.Outlook\Y97T8V01\Confirmations%20received\ConfCtrlSheet.xlsx?07161B0A" TargetMode="External"/><Relationship Id="rId1" Type="http://schemas.openxmlformats.org/officeDocument/2006/relationships/externalLinkPath" Target="file:///\\07161B0A\ConfCtrlSheet.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Documents%20and%20Settings\&#1042;&#1083;&#1072;&#1076;&#1077;&#1083;&#1077;&#1094;\&#1052;&#1086;&#1080;%20&#1076;&#1086;&#1082;&#1091;&#1084;&#1077;&#1085;&#1090;&#1099;\My%20Received%20Files\&#1042;&#1072;&#1083;&#1077;&#1088;&#1080;&#1103;\Documents%20and%20Settings\BEKMAGANBETOVA\&#1052;&#1086;&#1080;%20&#1076;&#1086;&#1082;&#1091;&#1084;&#1077;&#1085;&#1090;&#1099;\DOCUME~1\EYeguy\LOCALS~1\Temp\PBC-Final%20Kmod8-December-2001.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Users\akuspanov\Desktop\2.%20Lukoil%20Lubricants\WPs\Sales%20Cogs\&#1055;&#1088;&#1072;&#1081;&#1089;%20&#1103;&#1085;&#1074;-&#1086;&#1082;&#1090;%202017%20&#1051;&#1051;&#1062;&#1040;\&#1055;&#1088;&#1072;&#1080;&#774;&#1089;%20&#1084;&#1086;&#1076;&#1077;&#1083;&#1100;%202017%2004-3.xlsx"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as1\Folders\Nodir\KKM%20Financials\4th%20Qtr%202002\4th%20Qtr%202002\Financial%20Stmts\KKM%202002%20Financial%20Stmts%20-%20Final.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P:\Users\MiraP\AppData\Local\Microsoft\Windows\Temporary%20Internet%20Files\Content.Outlook\ZP1X1R0V\&#1056;&#1072;&#1089;&#1096;&#1080;&#1092;&#1088;&#1086;&#1074;&#1082;&#1072;%20&#1050;&#1042;&#1051;%202015_kzt.xlsx"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Documents%20and%20Settings\styan\My%20Documents\My%20Books\&#1052;&#1086;&#1080;%20&#1086;&#1090;&#1095;&#1077;&#1090;&#1099;_%20My%20reports\CN\3.2%20&#1057;&#1074;&#1077;&#1076;&#1077;&#1085;&#1080;&#1103;%20&#1086;%20&#1087;&#1086;&#1089;&#1090;&#1072;&#1074;&#1082;&#1072;&#109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C:\DOCUME~1\ABEKNA~1\LOCALS~1\Temp\notes616E40\01230624840137570441%20&#1079;&#1072;%203%20&#1084;&#1077;&#1089;.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C:\Documents%20and%20Settings\Vassily%20Nikitin\Local%20Settings\Temporary%20Internet%20Files\OLK9\1_Work\Audit\2005-12\General%20file\KCC_12.05_A1.2_Translation_MASTER.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srv8kstor\RH_AS_DATA\&#1054;&#1090;&#1076;&#1077;&#1083;%20&#1055;&#1083;&#1072;&#1085;&#1080;&#1088;&#1086;&#1074;&#1072;&#1085;&#1080;&#1103;\2016\&#1041;&#1102;&#1076;&#1078;&#1077;&#1090;&#1085;&#1099;&#1077;%20&#1089;&#1094;&#1077;&#1085;&#1072;&#1088;&#1080;&#1080;\Budget%202016.xlsx"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as1\Folders\KKM-Jan01\KKM%204Q%202000\AFE\AFE%201998%20to%2012-2000%20Report.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KZWKIMY\aws\DATA\Clients\EFES%20Brewery\2001\31%20December%202001\pbc\&#1052;&#1086;&#1080;%20&#1076;&#1086;&#1082;&#1091;&#1084;&#1077;&#1085;&#1090;&#1099;\&#1052;&#1086;&#1080;%20&#1076;&#1086;&#1082;&#1091;&#1084;&#1077;&#1085;&#1090;&#1099;%202000\&#1090;&#1072;&#1088;&#1072;%20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FINANCE\Gord&amp;Datta\EXCEL\Monthend\2001\September\HHL%20Group%20September\SHNOS\GAAPTB-September.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as1\Folders\Karakuduk%20Munay%20JV\1999\4th%20QTR\KKM31DECEMBER-INVENTORY.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C:\Users\oslatvinskiy\Desktop\Capital%20IQ%20Ticker%20Convertor.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as1\Folders\Karakuduk%20Munay%20JV\1999\4th%20QTR\TB311299%20Working%20Trial%20Balance.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srv8kstor\kzldata$\OTCHET2000\jule-september2000.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srv8kstor\kzldata$\Documents%20and%20Settings\saurambayeva\My%20Documents\Clients\KAZOIL\Audit%201999-2002%20PIU\wp\&#1052;&#1086;&#1080;%20&#1076;&#1086;&#1082;&#1091;&#1084;&#1077;&#1085;&#1090;&#1099;\&#1060;&#1080;&#1085;&#1054;&#1090;\&#1060;&#1054;&#1048;-&#1057;&#1077;&#1085;25.12.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srvkmc1\DataC1$\Documents%20and%20Settings\S.Turehanova\&#1056;&#1072;&#1073;&#1086;&#1095;&#1080;&#1081;%20&#1089;&#1090;&#1086;&#1083;\&#1050;&#1052;&#1043;%20&#1056;&#1044;\Documents%20and%20Settings\K-Abuova\Local%20Settings\Temporary%20Internet%20Files\OLK5B\&#1080;&#1079;&#1084;&#1077;&#1085;.%20&#1092;&#1086;&#1088;&#1084;&#1099;.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G:\DOCUME~1\EYeguy\LOCALS~1\Temp\PBC-Final%20Kmod8-December-2001.xls" TargetMode="External"/></Relationships>
</file>

<file path=xl/externalLinks/_rels/externalLink84.xml.rels><?xml version="1.0" encoding="UTF-8" standalone="yes"?>
<Relationships xmlns="http://schemas.openxmlformats.org/package/2006/relationships"><Relationship Id="rId1" Type="http://schemas.microsoft.com/office/2006/relationships/xlExternalLinkPath/xlPathMissing" Target="Worksheet%20in%20(C)%208301%20Production%20Cost%20Leadsheet%202000"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KZWALMTULEBATO\aws\Documents%20and%20Settings\helpdesk\Desktop\VVV\bs1999\aug99\IAS0899.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srvkmc1\DataC1$\DOCUME~1\ZH-SAM~1\LOCALS~1\Temp\C.Lotus.Notes.Data\57_1NKs%20&#1087;&#1083;&#1102;&#1089;%20&#1040;&#1040;_&#105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srv8kstor\kzldata$\9%20mes\&#1054;&#1087;&#1077;&#1088;_&#1040;&#1042;&#1043;\&#1054;&#1087;&#1077;&#1088;&#1072;&#1090;&#1080;&#1074;&#1082;&#1072;%20&#1079;&#1072;%20&#1072;&#1074;&#1075;&#1091;&#1089;&#1090;_05_&#1050;&#1052;&#1043;.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bdp25\&#1057;&#1074;&#1086;&#1073;&#1086;&#1076;&#1085;&#1072;&#1103;\DOCUME~1\N-DZHA~1\LOCALS~1\Temp\C.Lotus.Notes.Data\rUMG.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srvkmc1\DataC1$\Documents%20and%20Settings\Z-Rakhmankulova\&#1052;&#1086;&#1080;%20&#1076;&#1086;&#1082;&#1091;&#1084;&#1077;&#1085;&#1090;&#1099;\&#1042;&#1085;.%20&#1087;&#1086;&#1083;&#1086;&#1078;&#1077;&#1085;&#1080;&#1103;\&#1059;&#1095;&#1077;&#1090;&#1085;&#1072;&#1103;%20&#1087;&#1086;&#1083;&#1080;&#1090;&#1080;&#1082;&#1072;\&#1055;&#1083;&#1072;&#1085;%20&#1089;&#1095;&#1077;&#1090;&#1086;&#1074;\Kmg_57s%2024%2002%200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as1\Folders\windows\TEMP\33100%20Wrk%20TB%20w%20revised%20allocation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C:\FINANCE\Financial%20Reporting\Lyazzat\Monthend\2000\12\Report%20for%20Glen&amp;Alex\HKM%20FS's%20and%20account%20analyses%20%20Dec.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KZWSAGINOVAS\aws\DATA\Banks\Turkmen-Turkish%20Bank\2000\Final%2012%20months\Restatement\TTB%20Restatement%202000-12%20NEW.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Users\tzhamekeshov\AppData\Local\Microsoft\Windows\Temporary%20Internet%20Files\Content.Outlook\PX2L3CLP\A1%20KCC_09.11%20Translation%20file\DOCUME~1\Vadimp\LOCALS~1\Temp\Rar$DI00.984\01%20KCC_12.10%20Translation%20V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http://www.zf.basf-ag.de/ZFRG/Hergenr&#246;der/Anhang/Inhaltl.%20Besp/Anhang/Anhang_neu%20(Stand%2021052007).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as1\Folders\Karakuduk%20Munay%20JV\2001\1st%20Qtr%202001\Supporting%20Schedules\1%20Qtr%202001%20Interest%20Capitalization%20&amp;%20Split%20of%20Oil%20Gas%20Properties.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C:\FINANCE\Gord&amp;Datta\EXCEL\Monthend\2001\September\Analysis\Commentary%20-%20ShNOS%20input%20for%20FSP.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tariff\c$\DOCUME~1\9335~1\LOCALS~1\Temp\bat\proverka.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smas\E\Documents%20and%20Settings\Ourwhitefacebro\&#1056;&#1072;&#1073;&#1086;&#1095;&#1080;&#1081;%20&#1089;&#1090;&#1086;&#1083;\Stream\meta\46\3\TSET.NET.2008.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RUMSKFSR06\Departments\ENSBIT\&#1060;&#1069;&#1057;\&#1055;&#1083;&#1072;&#1085;&#1086;&#1074;&#1086;-&#1101;&#1082;&#1086;&#1085;&#1086;&#1084;&#1080;&#1095;&#1077;&#1089;&#1082;&#1080;&#1081;%20&#1086;&#1090;&#1076;&#1077;&#1083;\&#1054;&#1073;&#1097;&#1072;&#1103;\05_&#1090;&#1072;&#1088;&#1080;&#1092;&#1099;\&#1055;&#1088;&#1077;&#1076;&#1077;&#1083;&#1100;&#1085;&#1099;&#1077;%20&#1090;&#1072;&#1088;&#1080;&#1092;&#1099;%20&#1085;&#1072;%202007-2009%20&#1075;.&#1075;\&#1055;&#1088;&#1077;&#1076;&#1077;&#1083;&#1100;&#1085;&#1099;&#1077;%20&#1090;&#1072;&#1088;&#1080;&#1092;&#1099;%20&#1085;&#1072;%202007%20&#1075;&#1086;&#1076;\&#1053;&#1086;&#1088;&#1084;&#1072;&#1090;&#1080;&#1074;&#1085;&#1099;&#1077;%20&#1076;-&#1090;&#1099;\&#1056;&#1077;&#1089;&#1087;&#1091;&#1073;&#1083;&#1080;&#1082;&#1072;%20&#1050;&#1072;&#1088;&#1077;&#1083;&#1080;&#11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H:\ARCHIVOS\PLANILLA\APP99\REVENU98.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Info"/>
      <sheetName val="Pilot"/>
      <sheetName val="п 15"/>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modaj"/>
      <sheetName val="48 "/>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Sheet3"/>
      <sheetName val="T_T"/>
      <sheetName val="CNOBARI"/>
      <sheetName val="types"/>
      <sheetName val="Dropdown"/>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Ссудный портфель"/>
      <sheetName val="Расчет_Ин"/>
      <sheetName val="PIT&amp;PP(2)"/>
      <sheetName val="general"/>
      <sheetName val="U2.102-5217,2207,2217"/>
      <sheetName val="B 1"/>
      <sheetName val="SETUP"/>
      <sheetName val="A 100"/>
      <sheetName val="клинкер"/>
      <sheetName val="A-20"/>
      <sheetName val="KCC"/>
      <sheetName val="T-300"/>
      <sheetName val="#ССЫЛКА"/>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Project Detail Inputs"/>
      <sheetName val="inv"/>
      <sheetName val="Name"/>
      <sheetName val="Precision and factor tables"/>
      <sheetName val="Index list"/>
      <sheetName val="П"/>
      <sheetName val="1,3 новая"/>
      <sheetName val="Data, This"/>
      <sheetName val="Lookup"/>
      <sheetName val="Dialog data"/>
      <sheetName val="Date calculations"/>
      <sheetName val="G-40"/>
      <sheetName val="ЦХЛ 2004"/>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Precision determination table"/>
      <sheetName val="k-300 ppe roll"/>
      <sheetName val="k-400 ppe additions"/>
      <sheetName val="XLR_NoRangeSheet"/>
      <sheetName val="Факторный анализ Пр. расх. OPEX"/>
      <sheetName val="OSV10M2019"/>
      <sheetName val="OB check_2018"/>
      <sheetName val="Error Schedule"/>
      <sheetName val="TS_2019_10M"/>
      <sheetName val="Sheet10"/>
      <sheetName val="SFP"/>
      <sheetName val="SCE"/>
      <sheetName val="SCF"/>
      <sheetName val="Disclosures"/>
      <sheetName val="PPE movement"/>
      <sheetName val="TS_31.12.2018"/>
      <sheetName val="Not For review&gt;&gt;&gt;"/>
      <sheetName val="свод"/>
      <sheetName val="CFS Workings"/>
      <sheetName val="31.12.2018 used for Audit"/>
      <sheetName val="Final OSV"/>
      <sheetName val="After DDA"/>
      <sheetName val="22_Other taxes"/>
      <sheetName val="Пересчет себестоимости"/>
      <sheetName val="2018"/>
      <sheetName val="1"/>
      <sheetName val="pivot summary"/>
      <sheetName val="OSV"/>
      <sheetName val="SCF - Cash for PPE"/>
      <sheetName val="SCF - PPE Contracts"/>
      <sheetName val="SCF - analiz scheta PPE"/>
      <sheetName val="SCF - 3310"/>
      <sheetName val="пр1"/>
      <sheetName val="пр2"/>
      <sheetName val="ПД"/>
      <sheetName val="ПР"/>
      <sheetName val="пр.4"/>
      <sheetName val="пр.5"/>
      <sheetName val="пр.6"/>
      <sheetName val="пр.7"/>
      <sheetName val="sap 2"/>
      <sheetName val="V-40"/>
      <sheetName val="V-100"/>
      <sheetName val="V-60"/>
      <sheetName val="V-110"/>
      <sheetName val="V-115"/>
      <sheetName val="V-130"/>
      <sheetName val="V-140"/>
      <sheetName val="V-1"/>
      <sheetName val="REPORT"/>
      <sheetName val="SENSITIVITY"/>
      <sheetName val="Sheet1"/>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CamExecum"/>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oject_Detail_Inputs"/>
      <sheetName val="Precision_and_factor_tables"/>
      <sheetName val="Breakdown"/>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t="str">
            <v>According to article 165 of the Administrative Code of Republic of Tajikistan (RT), "unauthorized use of subsoil, the conclusion of transactions, in direct or hidden form, violating the right of state ownership</v>
          </cell>
        </row>
      </sheetData>
      <sheetData sheetId="100"/>
      <sheetData sheetId="101"/>
      <sheetData sheetId="102"/>
      <sheetData sheetId="103"/>
      <sheetData sheetId="104"/>
      <sheetData sheetId="105"/>
      <sheetData sheetId="106"/>
      <sheetData sheetId="107"/>
      <sheetData sheetId="108"/>
      <sheetData sheetId="109">
        <row r="31">
          <cell r="B31">
            <v>0</v>
          </cell>
        </row>
      </sheetData>
      <sheetData sheetId="110">
        <row r="31">
          <cell r="B31">
            <v>0</v>
          </cell>
        </row>
      </sheetData>
      <sheetData sheetId="111"/>
      <sheetData sheetId="112"/>
      <sheetData sheetId="113"/>
      <sheetData sheetId="114"/>
      <sheetData sheetId="115"/>
      <sheetData sheetId="116">
        <row r="31">
          <cell r="B31">
            <v>0</v>
          </cell>
        </row>
      </sheetData>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ow r="31">
          <cell r="B31">
            <v>17591929</v>
          </cell>
        </row>
      </sheetData>
      <sheetData sheetId="14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ow r="11">
          <cell r="H11">
            <v>15750000</v>
          </cell>
        </row>
      </sheetData>
      <sheetData sheetId="163">
        <row r="31">
          <cell r="B31">
            <v>64821.38241765873</v>
          </cell>
        </row>
      </sheetData>
      <sheetData sheetId="164"/>
      <sheetData sheetId="165">
        <row r="11">
          <cell r="H11">
            <v>15750000</v>
          </cell>
        </row>
      </sheetData>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efreshError="1"/>
      <sheetData sheetId="193" refreshError="1"/>
      <sheetData sheetId="194" refreshError="1"/>
      <sheetData sheetId="195" refreshError="1"/>
      <sheetData sheetId="196" refreshError="1"/>
      <sheetData sheetId="197"/>
      <sheetData sheetId="198"/>
      <sheetData sheetId="199"/>
      <sheetData sheetId="200"/>
      <sheetData sheetId="20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ow r="31">
          <cell r="B31">
            <v>0</v>
          </cell>
        </row>
      </sheetData>
      <sheetData sheetId="245"/>
      <sheetData sheetId="246"/>
      <sheetData sheetId="247"/>
      <sheetData sheetId="248"/>
      <sheetData sheetId="249"/>
      <sheetData sheetId="250"/>
      <sheetData sheetId="251"/>
      <sheetData sheetId="252"/>
      <sheetData sheetId="253"/>
      <sheetData sheetId="254"/>
      <sheetData sheetId="255"/>
      <sheetData sheetId="256"/>
      <sheetData sheetId="257"/>
      <sheetData sheetId="258"/>
      <sheetData sheetId="259"/>
      <sheetData sheetId="260"/>
      <sheetData sheetId="261"/>
      <sheetData sheetId="262"/>
      <sheetData sheetId="263"/>
      <sheetData sheetId="264"/>
      <sheetData sheetId="265"/>
      <sheetData sheetId="266"/>
      <sheetData sheetId="267"/>
      <sheetData sheetId="268"/>
      <sheetData sheetId="269"/>
      <sheetData sheetId="270"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30999vs30699"/>
      <sheetName val="TB30699"/>
      <sheetName val="TB30999FINAL"/>
      <sheetName val="Other Reclass-JV"/>
      <sheetName val=" Suspense Reclass-JV"/>
      <sheetName val="Capex Reall from Suspense"/>
      <sheetName val="FX  Adj - JV"/>
      <sheetName val="3Q JV -Reclasses Crude Oil Inv "/>
      <sheetName val="3Q JV -Depreciation"/>
      <sheetName val="3Q JV-Interest Cap."/>
      <sheetName val="A"/>
      <sheetName val="BA-9 KZT Denom Accruals-Revers"/>
      <sheetName val="BA-10 Inventory Reclasess"/>
      <sheetName val="TB-30999 - Final"/>
      <sheetName val="TB-311298 - Final"/>
      <sheetName val="Unadjusted TB-33100"/>
      <sheetName val="TB426 USD &amp; KZT"/>
      <sheetName val="Summary"/>
      <sheetName val="JV-Additional Brkdown  Suspens"/>
      <sheetName val="JV - Suspense Reclass"/>
      <sheetName val="TB"/>
      <sheetName val="PR CN"/>
      <sheetName val="TB-300699-Final"/>
      <sheetName val="3Q JV_Interest Cap_"/>
      <sheetName val="Пр мат"/>
      <sheetName val="book adjustments"/>
      <sheetName val="Other_Reclass-JV"/>
      <sheetName val="_Suspense_Reclass-JV"/>
      <sheetName val="Capex_Reall_from_Suspense"/>
      <sheetName val="FX__Adj_-_JV"/>
      <sheetName val="3Q_JV_-Reclasses_Crude_Oil_Inv_"/>
      <sheetName val="3Q_JV_-Depreciation"/>
      <sheetName val="3Q_JV-Interest_Cap_"/>
      <sheetName val="3Q_JV_Interest_Cap_"/>
      <sheetName val="BA-9_KZT_Denom_Accruals-Revers"/>
      <sheetName val="BA-10_Inventory_Reclasess"/>
      <sheetName val="TB-30999_-_Final"/>
      <sheetName val="TB-311298_-_Final"/>
    </sheetNames>
    <sheetDataSet>
      <sheetData sheetId="0" refreshError="1">
        <row r="6">
          <cell r="A6">
            <v>1001002</v>
          </cell>
          <cell r="B6" t="str">
            <v>Petty Cash - Office - Tenge</v>
          </cell>
          <cell r="E6">
            <v>-227.02857142857144</v>
          </cell>
          <cell r="F6">
            <v>-31784</v>
          </cell>
          <cell r="H6">
            <v>-879.78625954198469</v>
          </cell>
          <cell r="I6">
            <v>-115252</v>
          </cell>
          <cell r="K6">
            <v>652.75768811341322</v>
          </cell>
          <cell r="L6">
            <v>83468</v>
          </cell>
        </row>
        <row r="7">
          <cell r="A7">
            <v>1001004</v>
          </cell>
          <cell r="B7" t="str">
            <v>Petty Cash - Office US$</v>
          </cell>
          <cell r="E7">
            <v>0</v>
          </cell>
          <cell r="F7">
            <v>0</v>
          </cell>
          <cell r="H7">
            <v>0</v>
          </cell>
          <cell r="I7">
            <v>0</v>
          </cell>
          <cell r="K7">
            <v>0</v>
          </cell>
          <cell r="L7">
            <v>0</v>
          </cell>
        </row>
        <row r="8">
          <cell r="A8">
            <v>1002001</v>
          </cell>
          <cell r="B8" t="str">
            <v>Cash in Neftebank Tenge</v>
          </cell>
          <cell r="E8">
            <v>-4235.8532142857139</v>
          </cell>
          <cell r="F8">
            <v>-593019.44999999995</v>
          </cell>
          <cell r="H8">
            <v>-192134.70931297712</v>
          </cell>
          <cell r="I8">
            <v>-25169646.920000002</v>
          </cell>
          <cell r="K8">
            <v>187898.85609869141</v>
          </cell>
          <cell r="L8">
            <v>24576627.470000003</v>
          </cell>
        </row>
        <row r="9">
          <cell r="A9">
            <v>1002002</v>
          </cell>
          <cell r="B9" t="str">
            <v>Cash in Neftebank USD</v>
          </cell>
          <cell r="E9">
            <v>-11537.61</v>
          </cell>
          <cell r="F9">
            <v>-1615265.4000000001</v>
          </cell>
          <cell r="H9">
            <v>-210292.97</v>
          </cell>
          <cell r="I9">
            <v>-27548379.07</v>
          </cell>
          <cell r="K9">
            <v>198755.36</v>
          </cell>
          <cell r="L9">
            <v>25933113.670000002</v>
          </cell>
        </row>
        <row r="10">
          <cell r="A10">
            <v>1002003</v>
          </cell>
          <cell r="B10" t="str">
            <v>Cash in KazcommercerBank Tenge</v>
          </cell>
          <cell r="E10">
            <v>-14.315928571428572</v>
          </cell>
          <cell r="F10">
            <v>-2004.23</v>
          </cell>
          <cell r="H10">
            <v>-15.299465648854962</v>
          </cell>
          <cell r="I10">
            <v>-2004.23</v>
          </cell>
          <cell r="K10">
            <v>0.98353707742639074</v>
          </cell>
          <cell r="L10">
            <v>0</v>
          </cell>
        </row>
        <row r="11">
          <cell r="A11">
            <v>1002004</v>
          </cell>
          <cell r="B11" t="str">
            <v>Cash in KazcommercerBank USD</v>
          </cell>
          <cell r="E11">
            <v>-21.8</v>
          </cell>
          <cell r="F11">
            <v>-3052</v>
          </cell>
          <cell r="H11">
            <v>-21.8</v>
          </cell>
          <cell r="I11">
            <v>-2855.8</v>
          </cell>
          <cell r="K11">
            <v>0</v>
          </cell>
          <cell r="L11">
            <v>-196.19999999999982</v>
          </cell>
        </row>
        <row r="12">
          <cell r="A12">
            <v>1002005</v>
          </cell>
          <cell r="B12" t="str">
            <v>Cash in Narodny Tenge</v>
          </cell>
          <cell r="E12">
            <v>-164522.53950000001</v>
          </cell>
          <cell r="F12">
            <v>-23033155.530000001</v>
          </cell>
          <cell r="H12">
            <v>0</v>
          </cell>
          <cell r="I12">
            <v>0</v>
          </cell>
          <cell r="K12">
            <v>-164522.53950000001</v>
          </cell>
          <cell r="L12">
            <v>-23033155.530000001</v>
          </cell>
        </row>
        <row r="13">
          <cell r="A13">
            <v>1002006</v>
          </cell>
          <cell r="B13" t="str">
            <v>Cash in Narodny USD</v>
          </cell>
          <cell r="E13">
            <v>-957.45</v>
          </cell>
          <cell r="F13">
            <v>-134043</v>
          </cell>
          <cell r="H13">
            <v>0</v>
          </cell>
          <cell r="I13">
            <v>0</v>
          </cell>
          <cell r="K13">
            <v>-957.45</v>
          </cell>
          <cell r="L13">
            <v>-134043</v>
          </cell>
        </row>
        <row r="14">
          <cell r="A14">
            <v>1202001</v>
          </cell>
          <cell r="B14" t="str">
            <v>Employee Receivables</v>
          </cell>
          <cell r="E14">
            <v>0</v>
          </cell>
          <cell r="F14">
            <v>0</v>
          </cell>
          <cell r="H14">
            <v>0</v>
          </cell>
          <cell r="I14">
            <v>0</v>
          </cell>
          <cell r="K14">
            <v>0</v>
          </cell>
          <cell r="L14">
            <v>0</v>
          </cell>
        </row>
        <row r="15">
          <cell r="A15">
            <v>1202002</v>
          </cell>
          <cell r="B15" t="str">
            <v>AR-Employees Tenge</v>
          </cell>
          <cell r="E15">
            <v>-2642.8571428571427</v>
          </cell>
          <cell r="F15">
            <v>-370000</v>
          </cell>
          <cell r="H15">
            <v>-2824.4274809160306</v>
          </cell>
          <cell r="I15">
            <v>-370000</v>
          </cell>
          <cell r="K15">
            <v>181.57033805888796</v>
          </cell>
          <cell r="L15">
            <v>0</v>
          </cell>
        </row>
        <row r="16">
          <cell r="A16">
            <v>1202003</v>
          </cell>
          <cell r="B16" t="str">
            <v>AR-Employees Dollars</v>
          </cell>
          <cell r="E16">
            <v>0</v>
          </cell>
          <cell r="F16">
            <v>0</v>
          </cell>
          <cell r="H16">
            <v>0</v>
          </cell>
          <cell r="I16">
            <v>0</v>
          </cell>
          <cell r="K16">
            <v>0</v>
          </cell>
          <cell r="L16">
            <v>0</v>
          </cell>
        </row>
        <row r="17">
          <cell r="A17">
            <v>1203001</v>
          </cell>
          <cell r="B17" t="str">
            <v>Accounts Receivable -Other</v>
          </cell>
          <cell r="E17">
            <v>0</v>
          </cell>
          <cell r="F17">
            <v>0</v>
          </cell>
          <cell r="H17">
            <v>0</v>
          </cell>
          <cell r="I17">
            <v>0</v>
          </cell>
          <cell r="K17">
            <v>0</v>
          </cell>
          <cell r="L17">
            <v>0</v>
          </cell>
        </row>
        <row r="18">
          <cell r="A18" t="str">
            <v>120BAK01</v>
          </cell>
          <cell r="B18" t="str">
            <v>Baker Hughes Services</v>
          </cell>
          <cell r="E18">
            <v>0</v>
          </cell>
          <cell r="F18">
            <v>0</v>
          </cell>
          <cell r="H18">
            <v>-21394.5</v>
          </cell>
          <cell r="I18">
            <v>-2802679.5</v>
          </cell>
          <cell r="K18">
            <v>21394.5</v>
          </cell>
          <cell r="L18">
            <v>2802679.5</v>
          </cell>
        </row>
        <row r="19">
          <cell r="A19" t="str">
            <v>120BIS01</v>
          </cell>
          <cell r="B19" t="str">
            <v>Bishop Lifting</v>
          </cell>
          <cell r="E19">
            <v>0</v>
          </cell>
          <cell r="F19">
            <v>0</v>
          </cell>
          <cell r="H19">
            <v>0</v>
          </cell>
          <cell r="I19">
            <v>0</v>
          </cell>
          <cell r="K19">
            <v>0</v>
          </cell>
          <cell r="L19">
            <v>0</v>
          </cell>
        </row>
        <row r="20">
          <cell r="A20" t="str">
            <v>120BUT01</v>
          </cell>
          <cell r="B20" t="str">
            <v>Butes Unlimited</v>
          </cell>
          <cell r="E20">
            <v>0</v>
          </cell>
          <cell r="F20">
            <v>0</v>
          </cell>
          <cell r="H20">
            <v>0</v>
          </cell>
          <cell r="I20">
            <v>0</v>
          </cell>
          <cell r="K20">
            <v>0</v>
          </cell>
          <cell r="L20">
            <v>0</v>
          </cell>
        </row>
        <row r="21">
          <cell r="A21" t="str">
            <v>120CAN01</v>
          </cell>
          <cell r="B21" t="str">
            <v>Canam Services</v>
          </cell>
          <cell r="E21">
            <v>0</v>
          </cell>
          <cell r="F21">
            <v>0</v>
          </cell>
          <cell r="H21">
            <v>0</v>
          </cell>
          <cell r="I21">
            <v>0</v>
          </cell>
          <cell r="K21">
            <v>0</v>
          </cell>
          <cell r="L21">
            <v>0</v>
          </cell>
        </row>
        <row r="22">
          <cell r="A22" t="str">
            <v>120CON01</v>
          </cell>
          <cell r="B22" t="str">
            <v>Continental Shipstores</v>
          </cell>
          <cell r="E22">
            <v>0</v>
          </cell>
          <cell r="F22">
            <v>0</v>
          </cell>
          <cell r="H22">
            <v>0</v>
          </cell>
          <cell r="I22">
            <v>0</v>
          </cell>
          <cell r="K22">
            <v>0</v>
          </cell>
          <cell r="L22">
            <v>0</v>
          </cell>
        </row>
        <row r="23">
          <cell r="A23" t="str">
            <v>120JMC01</v>
          </cell>
          <cell r="B23" t="str">
            <v>JMC</v>
          </cell>
          <cell r="E23">
            <v>-4600</v>
          </cell>
          <cell r="F23">
            <v>-644000</v>
          </cell>
          <cell r="H23">
            <v>-4600</v>
          </cell>
          <cell r="I23">
            <v>-602600</v>
          </cell>
          <cell r="K23">
            <v>0</v>
          </cell>
          <cell r="L23">
            <v>-41400</v>
          </cell>
        </row>
        <row r="24">
          <cell r="A24" t="str">
            <v>120JSC01</v>
          </cell>
          <cell r="B24" t="str">
            <v>JSC TNS PLUS</v>
          </cell>
          <cell r="E24">
            <v>0</v>
          </cell>
          <cell r="F24">
            <v>0</v>
          </cell>
          <cell r="H24">
            <v>0</v>
          </cell>
          <cell r="I24">
            <v>0</v>
          </cell>
          <cell r="K24">
            <v>0</v>
          </cell>
          <cell r="L24">
            <v>0</v>
          </cell>
        </row>
        <row r="25">
          <cell r="A25" t="str">
            <v>120KAZ02</v>
          </cell>
          <cell r="B25" t="str">
            <v>Kazakhoil</v>
          </cell>
          <cell r="E25">
            <v>0</v>
          </cell>
          <cell r="F25">
            <v>0</v>
          </cell>
          <cell r="H25">
            <v>0</v>
          </cell>
          <cell r="I25">
            <v>0</v>
          </cell>
          <cell r="K25">
            <v>0</v>
          </cell>
          <cell r="L25">
            <v>0</v>
          </cell>
        </row>
        <row r="26">
          <cell r="A26" t="str">
            <v>120KEE01</v>
          </cell>
          <cell r="B26" t="str">
            <v>KEENOIL</v>
          </cell>
          <cell r="E26">
            <v>0</v>
          </cell>
          <cell r="F26">
            <v>0</v>
          </cell>
          <cell r="H26">
            <v>-39000</v>
          </cell>
          <cell r="I26">
            <v>-5109000</v>
          </cell>
          <cell r="K26">
            <v>39000</v>
          </cell>
          <cell r="L26">
            <v>5109000</v>
          </cell>
        </row>
        <row r="27">
          <cell r="A27" t="str">
            <v>120MEG01</v>
          </cell>
          <cell r="B27" t="str">
            <v>Mega</v>
          </cell>
          <cell r="E27">
            <v>0</v>
          </cell>
          <cell r="F27">
            <v>0</v>
          </cell>
          <cell r="H27">
            <v>0</v>
          </cell>
          <cell r="I27">
            <v>0</v>
          </cell>
          <cell r="K27">
            <v>0</v>
          </cell>
          <cell r="L27">
            <v>0</v>
          </cell>
        </row>
        <row r="28">
          <cell r="A28" t="str">
            <v>120MIR01</v>
          </cell>
          <cell r="B28" t="str">
            <v>Miras-2</v>
          </cell>
          <cell r="E28">
            <v>9.5428571428571418E-2</v>
          </cell>
          <cell r="F28">
            <v>13.36</v>
          </cell>
          <cell r="H28">
            <v>0.10198473282442748</v>
          </cell>
          <cell r="I28">
            <v>13.36</v>
          </cell>
          <cell r="K28">
            <v>-6.5561613958560611E-3</v>
          </cell>
          <cell r="L28">
            <v>0</v>
          </cell>
        </row>
        <row r="29">
          <cell r="A29" t="str">
            <v>120NAF01</v>
          </cell>
          <cell r="B29" t="str">
            <v>NAFTEX</v>
          </cell>
          <cell r="E29">
            <v>0</v>
          </cell>
          <cell r="F29">
            <v>0</v>
          </cell>
          <cell r="H29">
            <v>0</v>
          </cell>
          <cell r="I29">
            <v>0</v>
          </cell>
          <cell r="K29">
            <v>0</v>
          </cell>
          <cell r="L29">
            <v>0</v>
          </cell>
        </row>
        <row r="30">
          <cell r="A30" t="str">
            <v>120PRI01</v>
          </cell>
          <cell r="B30" t="str">
            <v>Printing House</v>
          </cell>
          <cell r="E30">
            <v>0</v>
          </cell>
          <cell r="F30">
            <v>0</v>
          </cell>
          <cell r="H30">
            <v>0</v>
          </cell>
          <cell r="I30">
            <v>0</v>
          </cell>
          <cell r="K30">
            <v>0</v>
          </cell>
          <cell r="L30">
            <v>0</v>
          </cell>
        </row>
        <row r="31">
          <cell r="A31" t="str">
            <v>120ROT01</v>
          </cell>
          <cell r="B31" t="str">
            <v>Rotessh LTD. Plant</v>
          </cell>
          <cell r="E31">
            <v>0</v>
          </cell>
          <cell r="F31">
            <v>0</v>
          </cell>
          <cell r="H31">
            <v>0</v>
          </cell>
          <cell r="I31">
            <v>0</v>
          </cell>
          <cell r="K31">
            <v>0</v>
          </cell>
          <cell r="L31">
            <v>0</v>
          </cell>
        </row>
        <row r="32">
          <cell r="A32" t="str">
            <v>120STA01</v>
          </cell>
          <cell r="B32" t="str">
            <v>Standard Equipment</v>
          </cell>
          <cell r="E32">
            <v>0</v>
          </cell>
          <cell r="F32">
            <v>0</v>
          </cell>
          <cell r="H32">
            <v>0</v>
          </cell>
          <cell r="I32">
            <v>0</v>
          </cell>
          <cell r="K32">
            <v>0</v>
          </cell>
          <cell r="L32">
            <v>0</v>
          </cell>
        </row>
        <row r="33">
          <cell r="A33" t="str">
            <v>120TEX01</v>
          </cell>
          <cell r="B33" t="str">
            <v>Texas Containers</v>
          </cell>
          <cell r="E33">
            <v>0</v>
          </cell>
          <cell r="F33">
            <v>0</v>
          </cell>
          <cell r="H33">
            <v>0</v>
          </cell>
          <cell r="I33">
            <v>0</v>
          </cell>
          <cell r="K33">
            <v>0</v>
          </cell>
          <cell r="L33">
            <v>0</v>
          </cell>
        </row>
        <row r="34">
          <cell r="A34" t="str">
            <v>120ZAM01</v>
          </cell>
          <cell r="B34" t="str">
            <v>Zaman</v>
          </cell>
          <cell r="E34">
            <v>-0.29135714285714287</v>
          </cell>
          <cell r="F34">
            <v>-40.79</v>
          </cell>
          <cell r="H34">
            <v>-0.31137404580152672</v>
          </cell>
          <cell r="I34">
            <v>-40.79</v>
          </cell>
          <cell r="K34">
            <v>2.0016902944383852E-2</v>
          </cell>
          <cell r="L34">
            <v>0</v>
          </cell>
        </row>
        <row r="35">
          <cell r="A35" t="str">
            <v>120ZAP01</v>
          </cell>
          <cell r="B35" t="str">
            <v>Zap Kaz StroiService</v>
          </cell>
          <cell r="E35">
            <v>-8476.0835714285713</v>
          </cell>
          <cell r="F35">
            <v>-1186651.7</v>
          </cell>
          <cell r="H35">
            <v>-9058.4099236641214</v>
          </cell>
          <cell r="I35">
            <v>-1186651.7</v>
          </cell>
          <cell r="K35">
            <v>582.32635223555008</v>
          </cell>
          <cell r="L35">
            <v>0</v>
          </cell>
        </row>
        <row r="36">
          <cell r="A36">
            <v>1221000</v>
          </cell>
          <cell r="B36" t="str">
            <v>A/R Emp. Rollforward 1997</v>
          </cell>
          <cell r="E36">
            <v>0</v>
          </cell>
          <cell r="F36">
            <v>0</v>
          </cell>
          <cell r="H36">
            <v>0</v>
          </cell>
          <cell r="I36">
            <v>0</v>
          </cell>
          <cell r="K36">
            <v>0</v>
          </cell>
          <cell r="L36">
            <v>0</v>
          </cell>
        </row>
        <row r="37">
          <cell r="A37">
            <v>1251001</v>
          </cell>
          <cell r="B37" t="str">
            <v>Crude Oil</v>
          </cell>
          <cell r="E37">
            <v>-237895.72212999992</v>
          </cell>
          <cell r="F37">
            <v>-32151522.22651238</v>
          </cell>
          <cell r="H37">
            <v>-398491.18410000007</v>
          </cell>
          <cell r="I37">
            <v>-41406076.531697616</v>
          </cell>
          <cell r="K37">
            <v>160595.46197000015</v>
          </cell>
          <cell r="L37">
            <v>9254554.305185236</v>
          </cell>
        </row>
        <row r="38">
          <cell r="A38">
            <v>1301001</v>
          </cell>
          <cell r="B38" t="str">
            <v>Field Yards</v>
          </cell>
          <cell r="E38">
            <v>-2941.71</v>
          </cell>
          <cell r="F38">
            <v>-411840</v>
          </cell>
          <cell r="H38">
            <v>0</v>
          </cell>
          <cell r="I38">
            <v>0</v>
          </cell>
          <cell r="K38">
            <v>-2941.71</v>
          </cell>
          <cell r="L38">
            <v>-411840</v>
          </cell>
        </row>
        <row r="39">
          <cell r="A39">
            <v>1303000</v>
          </cell>
          <cell r="B39" t="str">
            <v>Warehouse Invent Rollfwd 1997</v>
          </cell>
          <cell r="E39">
            <v>0</v>
          </cell>
          <cell r="F39">
            <v>-14342.9</v>
          </cell>
          <cell r="H39">
            <v>0</v>
          </cell>
          <cell r="I39">
            <v>-14342.9</v>
          </cell>
          <cell r="K39">
            <v>0</v>
          </cell>
          <cell r="L39">
            <v>0</v>
          </cell>
        </row>
        <row r="40">
          <cell r="A40">
            <v>1303001</v>
          </cell>
          <cell r="B40" t="str">
            <v>Warehouse</v>
          </cell>
          <cell r="E40">
            <v>-1372641.21</v>
          </cell>
          <cell r="F40">
            <v>-110445782.36</v>
          </cell>
          <cell r="H40">
            <v>-1391442.53</v>
          </cell>
          <cell r="I40">
            <v>-113169664.23</v>
          </cell>
          <cell r="K40">
            <v>18801.320000000065</v>
          </cell>
          <cell r="L40">
            <v>2723881.8700000048</v>
          </cell>
        </row>
        <row r="41">
          <cell r="A41">
            <v>1305001</v>
          </cell>
          <cell r="B41" t="str">
            <v>Inventory in Transit</v>
          </cell>
          <cell r="E41">
            <v>-432864.96</v>
          </cell>
          <cell r="F41">
            <v>-36158567.399999999</v>
          </cell>
          <cell r="H41">
            <v>-410213</v>
          </cell>
          <cell r="I41">
            <v>-32987293</v>
          </cell>
          <cell r="K41">
            <v>-22651.960000000021</v>
          </cell>
          <cell r="L41">
            <v>-3171274.3999999985</v>
          </cell>
        </row>
        <row r="42">
          <cell r="A42">
            <v>1309001</v>
          </cell>
          <cell r="B42" t="str">
            <v>Other</v>
          </cell>
          <cell r="E42">
            <v>-42959.44</v>
          </cell>
          <cell r="F42">
            <v>-3399339.41</v>
          </cell>
          <cell r="H42">
            <v>-42959.44</v>
          </cell>
          <cell r="I42">
            <v>-3399339.41</v>
          </cell>
          <cell r="K42">
            <v>0</v>
          </cell>
          <cell r="L42">
            <v>0</v>
          </cell>
        </row>
        <row r="43">
          <cell r="A43">
            <v>1351000</v>
          </cell>
          <cell r="B43" t="str">
            <v>Prepaid Taxes Rollforward 1997</v>
          </cell>
          <cell r="E43">
            <v>0</v>
          </cell>
          <cell r="F43">
            <v>0</v>
          </cell>
          <cell r="H43">
            <v>0</v>
          </cell>
          <cell r="I43">
            <v>0</v>
          </cell>
          <cell r="K43">
            <v>0</v>
          </cell>
          <cell r="L43">
            <v>0</v>
          </cell>
        </row>
        <row r="44">
          <cell r="A44">
            <v>1401001</v>
          </cell>
          <cell r="B44" t="str">
            <v>Import VAT</v>
          </cell>
          <cell r="E44">
            <v>-176117.75392857144</v>
          </cell>
          <cell r="F44">
            <v>-24656485.550000001</v>
          </cell>
          <cell r="H44">
            <v>-188217.44694656489</v>
          </cell>
          <cell r="I44">
            <v>-24656485.550000001</v>
          </cell>
          <cell r="K44">
            <v>12099.693017993442</v>
          </cell>
          <cell r="L44">
            <v>0</v>
          </cell>
        </row>
        <row r="45">
          <cell r="A45">
            <v>1402001</v>
          </cell>
          <cell r="B45" t="str">
            <v>Turnover (local) VAT</v>
          </cell>
          <cell r="E45">
            <v>-311539.11571428576</v>
          </cell>
          <cell r="F45">
            <v>-43615476.200000003</v>
          </cell>
          <cell r="H45">
            <v>-555161.7938931298</v>
          </cell>
          <cell r="I45">
            <v>-72726195</v>
          </cell>
          <cell r="K45">
            <v>243622.67817884404</v>
          </cell>
          <cell r="L45">
            <v>29110718.799999997</v>
          </cell>
        </row>
        <row r="46">
          <cell r="A46">
            <v>1451001</v>
          </cell>
          <cell r="B46" t="str">
            <v>Advances to Customs</v>
          </cell>
          <cell r="E46">
            <v>-88634.77</v>
          </cell>
          <cell r="F46">
            <v>-12408867.800000001</v>
          </cell>
          <cell r="H46">
            <v>-94724.181679389323</v>
          </cell>
          <cell r="I46">
            <v>-12408867.800000001</v>
          </cell>
          <cell r="K46">
            <v>6089.411679389319</v>
          </cell>
          <cell r="L46">
            <v>0</v>
          </cell>
        </row>
        <row r="47">
          <cell r="A47">
            <v>2001001</v>
          </cell>
          <cell r="B47" t="str">
            <v>Unproven Acquisition Costs</v>
          </cell>
          <cell r="E47">
            <v>-555111.40517375246</v>
          </cell>
          <cell r="F47">
            <v>-42496043.265512556</v>
          </cell>
          <cell r="H47">
            <v>-550031.75586795597</v>
          </cell>
          <cell r="I47">
            <v>-41907066.836028472</v>
          </cell>
          <cell r="K47">
            <v>-5079.6493057964835</v>
          </cell>
          <cell r="L47">
            <v>-588976.42948408425</v>
          </cell>
        </row>
        <row r="48">
          <cell r="A48">
            <v>2020100</v>
          </cell>
          <cell r="B48" t="str">
            <v>Oil &amp; Gas Property Rollforward</v>
          </cell>
          <cell r="E48">
            <v>-5734236.2942320844</v>
          </cell>
          <cell r="F48">
            <v>-438995163.29465538</v>
          </cell>
          <cell r="H48">
            <v>-5681764.1494779913</v>
          </cell>
          <cell r="I48">
            <v>-432910883.85637236</v>
          </cell>
          <cell r="K48">
            <v>-52472.14475409314</v>
          </cell>
          <cell r="L48">
            <v>-6084279.4382830262</v>
          </cell>
        </row>
        <row r="49">
          <cell r="A49">
            <v>2036001</v>
          </cell>
          <cell r="B49" t="str">
            <v>G&amp;G Company Labour</v>
          </cell>
          <cell r="E49">
            <v>-18028.573654477412</v>
          </cell>
          <cell r="F49">
            <v>-1441610.8610073251</v>
          </cell>
          <cell r="H49">
            <v>-17863.597090952517</v>
          </cell>
          <cell r="I49">
            <v>-1421630.7704460488</v>
          </cell>
          <cell r="K49">
            <v>-164.97656352489503</v>
          </cell>
          <cell r="L49">
            <v>-19980.090561276302</v>
          </cell>
        </row>
        <row r="50">
          <cell r="A50">
            <v>2036201</v>
          </cell>
          <cell r="B50" t="str">
            <v>G&amp;G Contract Labour</v>
          </cell>
          <cell r="E50">
            <v>-4230.2395558538992</v>
          </cell>
          <cell r="F50">
            <v>-326878.83657214878</v>
          </cell>
          <cell r="H50">
            <v>-4191.5263236057817</v>
          </cell>
          <cell r="I50">
            <v>-322348.43512582296</v>
          </cell>
          <cell r="K50">
            <v>-38.713232248117492</v>
          </cell>
          <cell r="L50">
            <v>-4530.4014463258209</v>
          </cell>
        </row>
        <row r="51">
          <cell r="A51">
            <v>2036501</v>
          </cell>
          <cell r="B51" t="str">
            <v>G&amp;G Seismic</v>
          </cell>
          <cell r="E51">
            <v>-85440.135079874453</v>
          </cell>
          <cell r="F51">
            <v>-7195372.0850586174</v>
          </cell>
          <cell r="H51">
            <v>-84658.302234026851</v>
          </cell>
          <cell r="I51">
            <v>-7095647.4026466096</v>
          </cell>
          <cell r="K51">
            <v>-781.83284584760258</v>
          </cell>
          <cell r="L51">
            <v>-99724.682412007824</v>
          </cell>
        </row>
        <row r="52">
          <cell r="A52">
            <v>2050101</v>
          </cell>
          <cell r="B52" t="str">
            <v>IDC Drilling Contract Day Rate</v>
          </cell>
          <cell r="E52">
            <v>-187775.70482533058</v>
          </cell>
          <cell r="F52">
            <v>-14539630.529421456</v>
          </cell>
          <cell r="H52">
            <v>-186057.42554785288</v>
          </cell>
          <cell r="I52">
            <v>-14338117.662167141</v>
          </cell>
          <cell r="K52">
            <v>-1718.2792774777045</v>
          </cell>
          <cell r="L52">
            <v>-201512.86725431494</v>
          </cell>
        </row>
        <row r="53">
          <cell r="A53">
            <v>2051001</v>
          </cell>
          <cell r="B53" t="str">
            <v>IDC Cementing &amp; Cementing Serv</v>
          </cell>
          <cell r="E53">
            <v>-11536.345370369205</v>
          </cell>
          <cell r="F53">
            <v>-918080.19679699</v>
          </cell>
          <cell r="H53">
            <v>-11430.777127542453</v>
          </cell>
          <cell r="I53">
            <v>-905356.01431769808</v>
          </cell>
          <cell r="K53">
            <v>-105.56824282675188</v>
          </cell>
          <cell r="L53">
            <v>-12724.182479291921</v>
          </cell>
        </row>
        <row r="54">
          <cell r="A54">
            <v>2053001</v>
          </cell>
          <cell r="B54" t="str">
            <v>IDC Formation Testing</v>
          </cell>
          <cell r="E54">
            <v>-7555.1043194097656</v>
          </cell>
          <cell r="F54">
            <v>-886358.00114987674</v>
          </cell>
          <cell r="H54">
            <v>-7485.9705675981695</v>
          </cell>
          <cell r="I54">
            <v>-874073.46965176414</v>
          </cell>
          <cell r="K54">
            <v>-69.133751811596085</v>
          </cell>
          <cell r="L54">
            <v>-12284.531498112599</v>
          </cell>
        </row>
        <row r="55">
          <cell r="A55">
            <v>2055501</v>
          </cell>
          <cell r="B55" t="str">
            <v>IDC Tools &amp; Equipment Rental</v>
          </cell>
          <cell r="E55">
            <v>-14850.764549758173</v>
          </cell>
          <cell r="F55">
            <v>-1147838.1608918065</v>
          </cell>
          <cell r="H55">
            <v>-14714.865284008798</v>
          </cell>
          <cell r="I55">
            <v>-1131929.6322576525</v>
          </cell>
          <cell r="K55">
            <v>-135.89926574937454</v>
          </cell>
          <cell r="L55">
            <v>-15908.528634154005</v>
          </cell>
        </row>
        <row r="56">
          <cell r="A56">
            <v>2055701</v>
          </cell>
          <cell r="B56" t="str">
            <v>IDC Materials &amp; Supplies</v>
          </cell>
          <cell r="E56">
            <v>-55483.30047715926</v>
          </cell>
          <cell r="F56">
            <v>-6658218.1905368902</v>
          </cell>
          <cell r="H56">
            <v>-14728.998245127734</v>
          </cell>
          <cell r="I56">
            <v>-1158190.5993282769</v>
          </cell>
          <cell r="K56">
            <v>-40754.302232031529</v>
          </cell>
          <cell r="L56">
            <v>-5500027.5912086135</v>
          </cell>
        </row>
        <row r="57">
          <cell r="A57">
            <v>2056001</v>
          </cell>
          <cell r="B57" t="str">
            <v>IDC Company labor</v>
          </cell>
          <cell r="E57">
            <v>-20977.84145150636</v>
          </cell>
          <cell r="F57">
            <v>-1855091.4902479337</v>
          </cell>
          <cell r="H57">
            <v>-20785.880604434373</v>
          </cell>
          <cell r="I57">
            <v>-1829380.7389346925</v>
          </cell>
          <cell r="K57">
            <v>-191.96084707198679</v>
          </cell>
          <cell r="L57">
            <v>-25710.751313241199</v>
          </cell>
        </row>
        <row r="58">
          <cell r="A58">
            <v>2056201</v>
          </cell>
          <cell r="B58" t="str">
            <v>IDC Contract Labor</v>
          </cell>
          <cell r="E58">
            <v>-104695.79742663857</v>
          </cell>
          <cell r="F58">
            <v>-10075430.758616064</v>
          </cell>
          <cell r="H58">
            <v>-103737.7643920876</v>
          </cell>
          <cell r="I58">
            <v>-9935789.7316208314</v>
          </cell>
          <cell r="K58">
            <v>-958.03303455097193</v>
          </cell>
          <cell r="L58">
            <v>-139641.02699523233</v>
          </cell>
        </row>
        <row r="59">
          <cell r="A59">
            <v>2056501</v>
          </cell>
          <cell r="B59" t="str">
            <v>IDC Contract Services &amp; Equip</v>
          </cell>
          <cell r="E59">
            <v>-37679.89656325039</v>
          </cell>
          <cell r="F59">
            <v>-3679540.9352572374</v>
          </cell>
          <cell r="H59">
            <v>-37335.091887674782</v>
          </cell>
          <cell r="I59">
            <v>-3628544.1247845036</v>
          </cell>
          <cell r="K59">
            <v>-344.80467557560769</v>
          </cell>
          <cell r="L59">
            <v>-50996.810472733807</v>
          </cell>
        </row>
        <row r="60">
          <cell r="A60">
            <v>2056701</v>
          </cell>
          <cell r="B60" t="str">
            <v>IDC Professional Services</v>
          </cell>
          <cell r="E60">
            <v>-7971.2422633264832</v>
          </cell>
          <cell r="F60">
            <v>-644213.97164885921</v>
          </cell>
          <cell r="H60">
            <v>-7898.3043542452588</v>
          </cell>
          <cell r="I60">
            <v>-635285.45065620658</v>
          </cell>
          <cell r="K60">
            <v>-72.937909081224461</v>
          </cell>
          <cell r="L60">
            <v>-8928.5209926526295</v>
          </cell>
        </row>
        <row r="61">
          <cell r="A61">
            <v>2057001</v>
          </cell>
          <cell r="B61" t="str">
            <v>IDC Fuel &amp; Power</v>
          </cell>
          <cell r="E61">
            <v>-8071.3785784027978</v>
          </cell>
          <cell r="F61">
            <v>-737675.1625529367</v>
          </cell>
          <cell r="H61">
            <v>-7997.5225311005324</v>
          </cell>
          <cell r="I61">
            <v>-727451.31268383225</v>
          </cell>
          <cell r="K61">
            <v>-73.856047302265324</v>
          </cell>
          <cell r="L61">
            <v>-10223.849869104451</v>
          </cell>
        </row>
        <row r="62">
          <cell r="A62">
            <v>2057501</v>
          </cell>
          <cell r="B62" t="str">
            <v>IDC Transportation</v>
          </cell>
          <cell r="E62">
            <v>-5387.4286192131212</v>
          </cell>
          <cell r="F62">
            <v>-431117.85339207447</v>
          </cell>
          <cell r="H62">
            <v>-5338.1293864974086</v>
          </cell>
          <cell r="I62">
            <v>-425142.75462382933</v>
          </cell>
          <cell r="K62">
            <v>-49.299232715712606</v>
          </cell>
          <cell r="L62">
            <v>-5975.0987682451378</v>
          </cell>
        </row>
        <row r="63">
          <cell r="A63">
            <v>2057520</v>
          </cell>
          <cell r="B63" t="str">
            <v>IDC Helicopter Transportation</v>
          </cell>
          <cell r="E63">
            <v>-522.03699190056807</v>
          </cell>
          <cell r="F63">
            <v>-41752.095639379571</v>
          </cell>
          <cell r="H63">
            <v>-517.25754578353531</v>
          </cell>
          <cell r="I63">
            <v>-41173.428471243358</v>
          </cell>
          <cell r="K63">
            <v>-4.7794461170327622</v>
          </cell>
          <cell r="L63">
            <v>-578.66716813621315</v>
          </cell>
        </row>
        <row r="64">
          <cell r="A64">
            <v>2057530</v>
          </cell>
          <cell r="B64" t="str">
            <v>IDC Air Transportation</v>
          </cell>
          <cell r="E64">
            <v>-7436.3757728280352</v>
          </cell>
          <cell r="F64">
            <v>-690447.42553799821</v>
          </cell>
          <cell r="H64">
            <v>-6826.3899556001243</v>
          </cell>
          <cell r="I64">
            <v>-609356.47631299647</v>
          </cell>
          <cell r="K64">
            <v>-609.98581722791096</v>
          </cell>
          <cell r="L64">
            <v>-81090.949225001736</v>
          </cell>
        </row>
        <row r="65">
          <cell r="A65">
            <v>2058001</v>
          </cell>
          <cell r="B65" t="str">
            <v>IDC Communication Expense</v>
          </cell>
          <cell r="E65">
            <v>-1927.5786496357168</v>
          </cell>
          <cell r="F65">
            <v>-162788.78073646684</v>
          </cell>
          <cell r="H65">
            <v>-1909.9351877168449</v>
          </cell>
          <cell r="I65">
            <v>-160532.59951134989</v>
          </cell>
          <cell r="K65">
            <v>-17.643461918871935</v>
          </cell>
          <cell r="L65">
            <v>-2256.1812251169467</v>
          </cell>
        </row>
        <row r="66">
          <cell r="A66">
            <v>2058201</v>
          </cell>
          <cell r="B66" t="str">
            <v>IDC Repairs &amp; Maintenance</v>
          </cell>
          <cell r="E66">
            <v>-5876.8168528722181</v>
          </cell>
          <cell r="F66">
            <v>-466988.31213698402</v>
          </cell>
          <cell r="H66">
            <v>-5823.0409273405712</v>
          </cell>
          <cell r="I66">
            <v>-460516.06255416863</v>
          </cell>
          <cell r="K66">
            <v>-53.775925531646863</v>
          </cell>
          <cell r="L66">
            <v>-6472.2495828153915</v>
          </cell>
        </row>
        <row r="67">
          <cell r="A67">
            <v>2058501</v>
          </cell>
          <cell r="B67" t="str">
            <v>IDC Environmental Expense</v>
          </cell>
          <cell r="E67">
            <v>-1366.1713931601939</v>
          </cell>
          <cell r="F67">
            <v>-107420.86584470847</v>
          </cell>
          <cell r="H67">
            <v>-1353.6681929657013</v>
          </cell>
          <cell r="I67">
            <v>-105932.05864659615</v>
          </cell>
          <cell r="K67">
            <v>-12.503200194492592</v>
          </cell>
          <cell r="L67">
            <v>-1488.8071981123212</v>
          </cell>
        </row>
        <row r="68">
          <cell r="A68">
            <v>2100101</v>
          </cell>
          <cell r="B68" t="str">
            <v>IDC-US Dril Contract Day Rate</v>
          </cell>
          <cell r="E68">
            <v>0</v>
          </cell>
          <cell r="F68">
            <v>0</v>
          </cell>
          <cell r="H68">
            <v>0</v>
          </cell>
          <cell r="I68">
            <v>0</v>
          </cell>
          <cell r="K68">
            <v>0</v>
          </cell>
          <cell r="L68">
            <v>0</v>
          </cell>
        </row>
        <row r="69">
          <cell r="A69">
            <v>2100701</v>
          </cell>
          <cell r="B69" t="str">
            <v>IDC-US Road|Loc. Pits &amp; Keyws</v>
          </cell>
          <cell r="E69">
            <v>0</v>
          </cell>
          <cell r="F69">
            <v>0</v>
          </cell>
          <cell r="H69">
            <v>0</v>
          </cell>
          <cell r="I69">
            <v>0</v>
          </cell>
          <cell r="K69">
            <v>0</v>
          </cell>
          <cell r="L69">
            <v>0</v>
          </cell>
        </row>
        <row r="70">
          <cell r="A70">
            <v>2105001</v>
          </cell>
          <cell r="B70" t="str">
            <v>IDC-US Drill Bits</v>
          </cell>
          <cell r="E70">
            <v>0</v>
          </cell>
          <cell r="F70">
            <v>0</v>
          </cell>
          <cell r="H70">
            <v>0</v>
          </cell>
          <cell r="I70">
            <v>0</v>
          </cell>
          <cell r="K70">
            <v>0</v>
          </cell>
          <cell r="L70">
            <v>0</v>
          </cell>
        </row>
        <row r="71">
          <cell r="A71">
            <v>2206001</v>
          </cell>
          <cell r="B71" t="str">
            <v>TDC-US Xmas Tree</v>
          </cell>
          <cell r="E71">
            <v>0</v>
          </cell>
          <cell r="F71">
            <v>0</v>
          </cell>
          <cell r="H71">
            <v>0</v>
          </cell>
          <cell r="I71">
            <v>0</v>
          </cell>
          <cell r="K71">
            <v>0</v>
          </cell>
          <cell r="L71">
            <v>0</v>
          </cell>
        </row>
        <row r="72">
          <cell r="A72">
            <v>2251000</v>
          </cell>
          <cell r="B72" t="str">
            <v>Buildings Rollforward 1997</v>
          </cell>
          <cell r="E72">
            <v>-329936</v>
          </cell>
          <cell r="F72">
            <v>-24926664.800000001</v>
          </cell>
          <cell r="H72">
            <v>-329936</v>
          </cell>
          <cell r="I72">
            <v>-24926664.800000001</v>
          </cell>
          <cell r="K72">
            <v>0</v>
          </cell>
          <cell r="L72">
            <v>0</v>
          </cell>
        </row>
        <row r="73">
          <cell r="A73">
            <v>2251001</v>
          </cell>
          <cell r="B73" t="str">
            <v>Buildings</v>
          </cell>
          <cell r="E73">
            <v>-2211154.5938360002</v>
          </cell>
          <cell r="F73">
            <v>-187047035.378052</v>
          </cell>
          <cell r="H73">
            <v>-2204736.4337800001</v>
          </cell>
          <cell r="I73">
            <v>-183008963.48779061</v>
          </cell>
          <cell r="K73">
            <v>-6418.1600560001098</v>
          </cell>
          <cell r="L73">
            <v>-4038071.8902613819</v>
          </cell>
        </row>
        <row r="74">
          <cell r="A74">
            <v>2251501</v>
          </cell>
          <cell r="B74" t="str">
            <v>Roads</v>
          </cell>
          <cell r="E74">
            <v>-858471.83232648321</v>
          </cell>
          <cell r="F74">
            <v>-69264614.987178907</v>
          </cell>
          <cell r="H74">
            <v>-834409.20326871122</v>
          </cell>
          <cell r="I74">
            <v>-66127234.573405907</v>
          </cell>
          <cell r="K74">
            <v>-24062.629057771992</v>
          </cell>
          <cell r="L74">
            <v>-3137380.4137730002</v>
          </cell>
        </row>
        <row r="75">
          <cell r="A75">
            <v>2252001</v>
          </cell>
          <cell r="B75" t="str">
            <v>Pipelines</v>
          </cell>
          <cell r="E75">
            <v>-616217.65876369353</v>
          </cell>
          <cell r="F75">
            <v>-48952893.259968832</v>
          </cell>
          <cell r="H75">
            <v>-610578.84850276727</v>
          </cell>
          <cell r="I75">
            <v>-48274427.737225309</v>
          </cell>
          <cell r="K75">
            <v>-5638.8102609262569</v>
          </cell>
          <cell r="L75">
            <v>-678465.52274352312</v>
          </cell>
        </row>
        <row r="76">
          <cell r="A76">
            <v>2253000</v>
          </cell>
          <cell r="B76" t="str">
            <v>Plant &amp; Equipment R/F 1997</v>
          </cell>
          <cell r="E76">
            <v>0</v>
          </cell>
          <cell r="F76">
            <v>-0.5</v>
          </cell>
          <cell r="H76">
            <v>0</v>
          </cell>
          <cell r="I76">
            <v>-0.5</v>
          </cell>
          <cell r="K76">
            <v>0</v>
          </cell>
          <cell r="L76">
            <v>0</v>
          </cell>
        </row>
        <row r="77">
          <cell r="A77">
            <v>2253001</v>
          </cell>
          <cell r="B77" t="str">
            <v>Plant &amp; Equipment</v>
          </cell>
          <cell r="E77">
            <v>-1186196.6726224453</v>
          </cell>
          <cell r="F77">
            <v>-95524130.953729793</v>
          </cell>
          <cell r="H77">
            <v>-1165845.0467715769</v>
          </cell>
          <cell r="I77">
            <v>-92870611.235996619</v>
          </cell>
          <cell r="K77">
            <v>-20351.625850868411</v>
          </cell>
          <cell r="L77">
            <v>-2653519.7177331746</v>
          </cell>
        </row>
        <row r="78">
          <cell r="A78">
            <v>2253500</v>
          </cell>
          <cell r="B78" t="str">
            <v>Vehicles Rollforward 1997</v>
          </cell>
          <cell r="E78">
            <v>-541479</v>
          </cell>
          <cell r="F78">
            <v>-40908738.450000003</v>
          </cell>
          <cell r="H78">
            <v>-541479</v>
          </cell>
          <cell r="I78">
            <v>-40908738.450000003</v>
          </cell>
          <cell r="K78">
            <v>0</v>
          </cell>
          <cell r="L78">
            <v>0</v>
          </cell>
        </row>
        <row r="79">
          <cell r="A79">
            <v>2253501</v>
          </cell>
          <cell r="B79" t="str">
            <v>Vehicles</v>
          </cell>
          <cell r="E79">
            <v>-9250.85</v>
          </cell>
          <cell r="F79">
            <v>-1211861.3500000001</v>
          </cell>
          <cell r="H79">
            <v>-9250.85</v>
          </cell>
          <cell r="I79">
            <v>-1211861.3500000001</v>
          </cell>
          <cell r="K79">
            <v>0</v>
          </cell>
          <cell r="L79">
            <v>0</v>
          </cell>
        </row>
        <row r="80">
          <cell r="A80">
            <v>2254001</v>
          </cell>
          <cell r="B80" t="str">
            <v>Vehicles for specialized tasks</v>
          </cell>
          <cell r="E80">
            <v>-967345.11</v>
          </cell>
          <cell r="F80">
            <v>-75192176.870000005</v>
          </cell>
          <cell r="H80">
            <v>-963540.94</v>
          </cell>
          <cell r="I80">
            <v>-74659593.069999993</v>
          </cell>
          <cell r="K80">
            <v>-3804.1700000000419</v>
          </cell>
          <cell r="L80">
            <v>-532583.80000001192</v>
          </cell>
        </row>
        <row r="81">
          <cell r="A81">
            <v>2254501</v>
          </cell>
          <cell r="B81" t="str">
            <v>Vehicles for personnel</v>
          </cell>
          <cell r="E81">
            <v>-128051.16</v>
          </cell>
          <cell r="F81">
            <v>-10205265.640000001</v>
          </cell>
          <cell r="H81">
            <v>-128051.16</v>
          </cell>
          <cell r="I81">
            <v>-10205265.640000001</v>
          </cell>
          <cell r="K81">
            <v>0</v>
          </cell>
          <cell r="L81">
            <v>0</v>
          </cell>
        </row>
        <row r="82">
          <cell r="A82">
            <v>2254502</v>
          </cell>
          <cell r="B82" t="str">
            <v>Vehicles-Personnel-VAT-Paid</v>
          </cell>
          <cell r="E82">
            <v>-78183.91</v>
          </cell>
          <cell r="F82">
            <v>-6146750</v>
          </cell>
          <cell r="H82">
            <v>-78183.91</v>
          </cell>
          <cell r="I82">
            <v>-6146750</v>
          </cell>
          <cell r="K82">
            <v>0</v>
          </cell>
          <cell r="L82">
            <v>0</v>
          </cell>
        </row>
        <row r="83">
          <cell r="A83">
            <v>2255001</v>
          </cell>
          <cell r="B83" t="str">
            <v>Furniture &amp; Fixtures</v>
          </cell>
          <cell r="E83">
            <v>-113206.46</v>
          </cell>
          <cell r="F83">
            <v>-8746458.4100000001</v>
          </cell>
          <cell r="H83">
            <v>-113206.46</v>
          </cell>
          <cell r="I83">
            <v>-8746458.4100000001</v>
          </cell>
          <cell r="K83">
            <v>0</v>
          </cell>
          <cell r="L83">
            <v>0</v>
          </cell>
        </row>
        <row r="84">
          <cell r="A84">
            <v>2256001</v>
          </cell>
          <cell r="B84" t="str">
            <v>Field Communicatios</v>
          </cell>
          <cell r="E84">
            <v>-258601.46386600001</v>
          </cell>
          <cell r="F84">
            <v>-21931157.788382001</v>
          </cell>
          <cell r="H84">
            <v>-242394.43611000001</v>
          </cell>
          <cell r="I84">
            <v>-19753754.407339271</v>
          </cell>
          <cell r="K84">
            <v>-16207.027755999996</v>
          </cell>
          <cell r="L84">
            <v>-2177403.3810427301</v>
          </cell>
        </row>
        <row r="85">
          <cell r="A85">
            <v>2301000</v>
          </cell>
          <cell r="B85" t="str">
            <v>Apartments Rollforward 1997</v>
          </cell>
          <cell r="E85">
            <v>-67212</v>
          </cell>
          <cell r="F85">
            <v>-5077866.5999999996</v>
          </cell>
          <cell r="H85">
            <v>-67212</v>
          </cell>
          <cell r="I85">
            <v>-5077866.5999999996</v>
          </cell>
          <cell r="K85">
            <v>0</v>
          </cell>
          <cell r="L85">
            <v>0</v>
          </cell>
        </row>
        <row r="86">
          <cell r="A86">
            <v>2301001</v>
          </cell>
          <cell r="B86" t="str">
            <v>Buildings</v>
          </cell>
          <cell r="E86">
            <v>-94069.81</v>
          </cell>
          <cell r="F86">
            <v>-9473805.8000000007</v>
          </cell>
          <cell r="H86">
            <v>0</v>
          </cell>
          <cell r="I86">
            <v>0</v>
          </cell>
          <cell r="K86">
            <v>-94069.81</v>
          </cell>
          <cell r="L86">
            <v>-9473805.8000000007</v>
          </cell>
        </row>
        <row r="87">
          <cell r="A87">
            <v>2301010</v>
          </cell>
          <cell r="B87" t="str">
            <v>Office Buildings</v>
          </cell>
          <cell r="E87">
            <v>-19732.8</v>
          </cell>
          <cell r="F87">
            <v>-1698551</v>
          </cell>
          <cell r="H87">
            <v>-19732.8</v>
          </cell>
          <cell r="I87">
            <v>-1698551</v>
          </cell>
          <cell r="K87">
            <v>0</v>
          </cell>
          <cell r="L87">
            <v>0</v>
          </cell>
        </row>
        <row r="88">
          <cell r="A88">
            <v>2301020</v>
          </cell>
          <cell r="B88" t="str">
            <v>Apartments</v>
          </cell>
          <cell r="E88">
            <v>-147787.25</v>
          </cell>
          <cell r="F88">
            <v>-11802425.67</v>
          </cell>
          <cell r="H88">
            <v>-145612.26</v>
          </cell>
          <cell r="I88">
            <v>-11508802.33</v>
          </cell>
          <cell r="K88">
            <v>-2174.9899999999907</v>
          </cell>
          <cell r="L88">
            <v>-293623.33999999985</v>
          </cell>
        </row>
        <row r="89">
          <cell r="A89">
            <v>2303000</v>
          </cell>
          <cell r="B89" t="str">
            <v>Office F&amp;F Rollforward 1997</v>
          </cell>
          <cell r="E89">
            <v>-227318</v>
          </cell>
          <cell r="F89">
            <v>-17173874.899999999</v>
          </cell>
          <cell r="H89">
            <v>-227318</v>
          </cell>
          <cell r="I89">
            <v>-17173874.899999999</v>
          </cell>
          <cell r="K89">
            <v>0</v>
          </cell>
          <cell r="L89">
            <v>0</v>
          </cell>
        </row>
        <row r="90">
          <cell r="A90">
            <v>2303010</v>
          </cell>
          <cell r="B90" t="str">
            <v>Office Furniture &amp; Fixtures</v>
          </cell>
          <cell r="E90">
            <v>-14782.82</v>
          </cell>
          <cell r="F90">
            <v>-1118262.8999999999</v>
          </cell>
          <cell r="H90">
            <v>-14782.82</v>
          </cell>
          <cell r="I90">
            <v>-1118262.8999999999</v>
          </cell>
          <cell r="K90">
            <v>0</v>
          </cell>
          <cell r="L90">
            <v>0</v>
          </cell>
        </row>
        <row r="91">
          <cell r="A91">
            <v>2303020</v>
          </cell>
          <cell r="B91" t="str">
            <v>Apartment Furniture &amp; Fixtures</v>
          </cell>
          <cell r="E91">
            <v>-56750.03</v>
          </cell>
          <cell r="F91">
            <v>-4401620</v>
          </cell>
          <cell r="H91">
            <v>-57511.94</v>
          </cell>
          <cell r="I91">
            <v>-4508287</v>
          </cell>
          <cell r="K91">
            <v>761.91000000000349</v>
          </cell>
          <cell r="L91">
            <v>106667</v>
          </cell>
        </row>
        <row r="92">
          <cell r="A92">
            <v>2304001</v>
          </cell>
          <cell r="B92" t="str">
            <v>Office Equipment</v>
          </cell>
          <cell r="E92">
            <v>-98157.29</v>
          </cell>
          <cell r="F92">
            <v>-7850018.96</v>
          </cell>
          <cell r="H92">
            <v>-96374.080000000002</v>
          </cell>
          <cell r="I92">
            <v>-7608393.96</v>
          </cell>
          <cell r="K92">
            <v>-1783.2099999999919</v>
          </cell>
          <cell r="L92">
            <v>-241625</v>
          </cell>
        </row>
        <row r="93">
          <cell r="A93">
            <v>2305001</v>
          </cell>
          <cell r="B93" t="str">
            <v>Intangible Assets</v>
          </cell>
          <cell r="E93">
            <v>-2851.76</v>
          </cell>
          <cell r="F93">
            <v>-205935</v>
          </cell>
          <cell r="H93">
            <v>-2851.76</v>
          </cell>
          <cell r="I93">
            <v>-205935</v>
          </cell>
          <cell r="K93">
            <v>0</v>
          </cell>
          <cell r="L93">
            <v>0</v>
          </cell>
        </row>
        <row r="94">
          <cell r="A94">
            <v>2305002</v>
          </cell>
          <cell r="B94" t="str">
            <v>Software-Sun System-GL</v>
          </cell>
          <cell r="E94">
            <v>-62093.59</v>
          </cell>
          <cell r="F94">
            <v>-5214962.84</v>
          </cell>
          <cell r="H94">
            <v>-62093.59</v>
          </cell>
          <cell r="I94">
            <v>-5214962.84</v>
          </cell>
          <cell r="K94">
            <v>0</v>
          </cell>
          <cell r="L94">
            <v>0</v>
          </cell>
        </row>
        <row r="95">
          <cell r="A95">
            <v>2305003</v>
          </cell>
          <cell r="B95" t="str">
            <v>Software-Sun System-Payroll</v>
          </cell>
          <cell r="E95">
            <v>-9353.4500000000007</v>
          </cell>
          <cell r="F95">
            <v>-778140</v>
          </cell>
          <cell r="H95">
            <v>-9353.4500000000007</v>
          </cell>
          <cell r="I95">
            <v>-778140</v>
          </cell>
          <cell r="K95">
            <v>0</v>
          </cell>
          <cell r="L95">
            <v>0</v>
          </cell>
        </row>
        <row r="96">
          <cell r="A96">
            <v>2350101</v>
          </cell>
          <cell r="B96" t="str">
            <v>WIP IDC Dril Cont Day Rate</v>
          </cell>
          <cell r="E96">
            <v>-1856379.6304072721</v>
          </cell>
          <cell r="F96">
            <v>-222962642.77703223</v>
          </cell>
          <cell r="H96">
            <v>-1839392.4950369911</v>
          </cell>
          <cell r="I96">
            <v>-219872478.84166443</v>
          </cell>
          <cell r="K96">
            <v>-16987.135370281059</v>
          </cell>
          <cell r="L96">
            <v>-3090163.9353677928</v>
          </cell>
        </row>
        <row r="97">
          <cell r="A97">
            <v>2350501</v>
          </cell>
          <cell r="B97" t="str">
            <v>WIP IDC Mobilization/Demob</v>
          </cell>
          <cell r="E97">
            <v>-891244.1473299762</v>
          </cell>
          <cell r="F97">
            <v>-76190452.696226761</v>
          </cell>
          <cell r="H97">
            <v>-828090.6638774178</v>
          </cell>
          <cell r="I97">
            <v>-67434766.614089832</v>
          </cell>
          <cell r="K97">
            <v>-63153.483452558401</v>
          </cell>
          <cell r="L97">
            <v>-8755686.082136929</v>
          </cell>
        </row>
        <row r="98">
          <cell r="A98">
            <v>2350701</v>
          </cell>
          <cell r="B98" t="str">
            <v>WIP IDC Road|Loc. Pits &amp; Keyws</v>
          </cell>
          <cell r="E98">
            <v>-217959.90065217257</v>
          </cell>
          <cell r="F98">
            <v>-17773113.812258214</v>
          </cell>
          <cell r="H98">
            <v>-215965.42304356475</v>
          </cell>
          <cell r="I98">
            <v>-17526786.294473786</v>
          </cell>
          <cell r="K98">
            <v>-1994.47760860782</v>
          </cell>
          <cell r="L98">
            <v>-246327.51778442785</v>
          </cell>
        </row>
        <row r="99">
          <cell r="A99">
            <v>2351001</v>
          </cell>
          <cell r="B99" t="str">
            <v>WIP IDC Cement &amp; Cement Serv</v>
          </cell>
          <cell r="E99">
            <v>-63118.093285189869</v>
          </cell>
          <cell r="F99">
            <v>-6083174.8415699145</v>
          </cell>
          <cell r="H99">
            <v>-62540.519456340371</v>
          </cell>
          <cell r="I99">
            <v>-5998864.72283372</v>
          </cell>
          <cell r="K99">
            <v>-577.57382884949766</v>
          </cell>
          <cell r="L99">
            <v>-84310.118736194447</v>
          </cell>
        </row>
        <row r="100">
          <cell r="A100">
            <v>2352001</v>
          </cell>
          <cell r="B100" t="str">
            <v>WIP IDC Wireline Logging</v>
          </cell>
          <cell r="E100">
            <v>-22836.186567436824</v>
          </cell>
          <cell r="F100">
            <v>-1860020.4839274113</v>
          </cell>
          <cell r="H100">
            <v>-21178.992446238659</v>
          </cell>
          <cell r="I100">
            <v>-1631489.4163413516</v>
          </cell>
          <cell r="K100">
            <v>-1657.1941211981648</v>
          </cell>
          <cell r="L100">
            <v>-228531.06758605968</v>
          </cell>
        </row>
        <row r="101">
          <cell r="A101">
            <v>2352501</v>
          </cell>
          <cell r="B101" t="str">
            <v>WIP IDC Mud Logging</v>
          </cell>
          <cell r="E101">
            <v>-98694.743722467276</v>
          </cell>
          <cell r="F101">
            <v>-12025656.700423105</v>
          </cell>
          <cell r="H101">
            <v>-99791.617084305646</v>
          </cell>
          <cell r="I101">
            <v>-12138986.403081229</v>
          </cell>
          <cell r="K101">
            <v>1096.8733618383703</v>
          </cell>
          <cell r="L101">
            <v>113329.70265812427</v>
          </cell>
        </row>
        <row r="102">
          <cell r="A102">
            <v>2353001</v>
          </cell>
          <cell r="B102" t="str">
            <v>WIP IDC Formation Testing</v>
          </cell>
          <cell r="E102">
            <v>-108925.43144138136</v>
          </cell>
          <cell r="F102">
            <v>-14147870.579216843</v>
          </cell>
          <cell r="H102">
            <v>-27044.217123270533</v>
          </cell>
          <cell r="I102">
            <v>-2627961.5273171859</v>
          </cell>
          <cell r="K102">
            <v>-81881.214318110826</v>
          </cell>
          <cell r="L102">
            <v>-11519909.051899657</v>
          </cell>
        </row>
        <row r="103">
          <cell r="A103">
            <v>2355501</v>
          </cell>
          <cell r="B103" t="str">
            <v>WIP IDC Tools &amp; Equip Rental</v>
          </cell>
          <cell r="E103">
            <v>-1700</v>
          </cell>
          <cell r="F103">
            <v>-238000</v>
          </cell>
          <cell r="H103">
            <v>0</v>
          </cell>
          <cell r="I103">
            <v>0</v>
          </cell>
          <cell r="K103">
            <v>-1700</v>
          </cell>
          <cell r="L103">
            <v>-238000</v>
          </cell>
        </row>
        <row r="104">
          <cell r="A104">
            <v>2355701</v>
          </cell>
          <cell r="B104" t="str">
            <v>WIP IDC Materials &amp; Supplies</v>
          </cell>
          <cell r="E104">
            <v>-274845.91606666154</v>
          </cell>
          <cell r="F104">
            <v>-34092944.447288953</v>
          </cell>
          <cell r="H104">
            <v>-54999.293359288662</v>
          </cell>
          <cell r="I104">
            <v>-4418594.1259036968</v>
          </cell>
          <cell r="K104">
            <v>-219846.62270737288</v>
          </cell>
          <cell r="L104">
            <v>-29674350.321385257</v>
          </cell>
        </row>
        <row r="105">
          <cell r="A105">
            <v>2356001</v>
          </cell>
          <cell r="B105" t="str">
            <v>WIP IDC Company labor</v>
          </cell>
          <cell r="E105">
            <v>-96913.312420001501</v>
          </cell>
          <cell r="F105">
            <v>-9064011.1284203436</v>
          </cell>
          <cell r="H105">
            <v>-96026.488176590938</v>
          </cell>
          <cell r="I105">
            <v>-8938387.9269315694</v>
          </cell>
          <cell r="K105">
            <v>-886.82424341056321</v>
          </cell>
          <cell r="L105">
            <v>-125623.20148877427</v>
          </cell>
        </row>
        <row r="106">
          <cell r="A106">
            <v>2356201</v>
          </cell>
          <cell r="B106" t="str">
            <v>WIP IDC Contract Labor</v>
          </cell>
          <cell r="E106">
            <v>-656235.06512410729</v>
          </cell>
          <cell r="F106">
            <v>-61892348.9414258</v>
          </cell>
          <cell r="H106">
            <v>-650230.05403771659</v>
          </cell>
          <cell r="I106">
            <v>-61034548.282859147</v>
          </cell>
          <cell r="K106">
            <v>-6005.011086390703</v>
          </cell>
          <cell r="L106">
            <v>-857800.65856665373</v>
          </cell>
        </row>
        <row r="107">
          <cell r="A107">
            <v>2356501</v>
          </cell>
          <cell r="B107" t="str">
            <v>WIP IDC Cont Services &amp; Equip</v>
          </cell>
          <cell r="E107">
            <v>-305236.63182973623</v>
          </cell>
          <cell r="F107">
            <v>-30466189.759210095</v>
          </cell>
          <cell r="H107">
            <v>-302443.50006653147</v>
          </cell>
          <cell r="I107">
            <v>-30043941.783793788</v>
          </cell>
          <cell r="K107">
            <v>-2793.1317632047576</v>
          </cell>
          <cell r="L107">
            <v>-422247.97541630641</v>
          </cell>
        </row>
        <row r="108">
          <cell r="A108">
            <v>2356701</v>
          </cell>
          <cell r="B108" t="str">
            <v>WIP IDC Professional Services</v>
          </cell>
          <cell r="E108">
            <v>-151789.5572116551</v>
          </cell>
          <cell r="F108">
            <v>-11841457.713669816</v>
          </cell>
          <cell r="H108">
            <v>-150400.57929636945</v>
          </cell>
          <cell r="I108">
            <v>-11677340.330304332</v>
          </cell>
          <cell r="K108">
            <v>-1388.9779152856499</v>
          </cell>
          <cell r="L108">
            <v>-164117.38336548395</v>
          </cell>
        </row>
        <row r="109">
          <cell r="A109">
            <v>2357001</v>
          </cell>
          <cell r="B109" t="str">
            <v>WIP IDC Fuel &amp; Power</v>
          </cell>
          <cell r="E109">
            <v>-49979.324657155186</v>
          </cell>
          <cell r="F109">
            <v>-4679822.9631956201</v>
          </cell>
          <cell r="H109">
            <v>-49521.987948710383</v>
          </cell>
          <cell r="I109">
            <v>-4614962.6768164933</v>
          </cell>
          <cell r="K109">
            <v>-457.33670844480366</v>
          </cell>
          <cell r="L109">
            <v>-64860.286379126832</v>
          </cell>
        </row>
        <row r="110">
          <cell r="A110">
            <v>2357501</v>
          </cell>
          <cell r="B110" t="str">
            <v>WIP IDC Transportation</v>
          </cell>
          <cell r="E110">
            <v>-25334.215220807524</v>
          </cell>
          <cell r="F110">
            <v>-2044004.9677648481</v>
          </cell>
          <cell r="H110">
            <v>-25102.393335401081</v>
          </cell>
          <cell r="I110">
            <v>-2015675.9555019841</v>
          </cell>
          <cell r="K110">
            <v>-231.82188540644347</v>
          </cell>
          <cell r="L110">
            <v>-28329.012262864038</v>
          </cell>
        </row>
        <row r="111">
          <cell r="A111">
            <v>2357520</v>
          </cell>
          <cell r="B111" t="str">
            <v>WIP IDC Helicopter Transport</v>
          </cell>
          <cell r="E111">
            <v>-2087.1185477133604</v>
          </cell>
          <cell r="F111">
            <v>-167007.3380815417</v>
          </cell>
          <cell r="H111">
            <v>-2068.0239550780475</v>
          </cell>
          <cell r="I111">
            <v>-164692.69237910412</v>
          </cell>
          <cell r="K111">
            <v>-19.094592635312893</v>
          </cell>
          <cell r="L111">
            <v>-2314.645702437585</v>
          </cell>
        </row>
        <row r="112">
          <cell r="A112">
            <v>2357540</v>
          </cell>
          <cell r="B112" t="str">
            <v>WIP IDC Marine Transportation</v>
          </cell>
          <cell r="E112">
            <v>-18317.483172159067</v>
          </cell>
          <cell r="F112">
            <v>-1689855.1343994136</v>
          </cell>
          <cell r="H112">
            <v>-17065.97488900031</v>
          </cell>
          <cell r="I112">
            <v>-1523391.1907824911</v>
          </cell>
          <cell r="K112">
            <v>-1251.508283158757</v>
          </cell>
          <cell r="L112">
            <v>-166463.94361692248</v>
          </cell>
        </row>
        <row r="113">
          <cell r="A113">
            <v>2358001</v>
          </cell>
          <cell r="B113" t="str">
            <v>WIP IDC Communication Expense</v>
          </cell>
          <cell r="E113">
            <v>-7712.3229765614306</v>
          </cell>
          <cell r="F113">
            <v>-651162.37343444268</v>
          </cell>
          <cell r="H113">
            <v>-7641.7538625791294</v>
          </cell>
          <cell r="I113">
            <v>-642137.54858648463</v>
          </cell>
          <cell r="K113">
            <v>-70.569113982301133</v>
          </cell>
          <cell r="L113">
            <v>-9024.8248479580507</v>
          </cell>
        </row>
        <row r="114">
          <cell r="A114">
            <v>2358201</v>
          </cell>
          <cell r="B114" t="str">
            <v>WIP IDC Repairs &amp; Maintenance</v>
          </cell>
          <cell r="E114">
            <v>-23507.267411488872</v>
          </cell>
          <cell r="F114">
            <v>-1867954.2930239127</v>
          </cell>
          <cell r="H114">
            <v>-23292.163840482201</v>
          </cell>
          <cell r="I114">
            <v>-1842065.271722544</v>
          </cell>
          <cell r="K114">
            <v>-215.1035710066717</v>
          </cell>
          <cell r="L114">
            <v>-25889.021301368717</v>
          </cell>
        </row>
        <row r="115">
          <cell r="A115">
            <v>2358501</v>
          </cell>
          <cell r="B115" t="str">
            <v>WIP IDC Environmental Expense</v>
          </cell>
          <cell r="E115">
            <v>-5462.6469175666562</v>
          </cell>
          <cell r="F115">
            <v>-429690.71386740927</v>
          </cell>
          <cell r="H115">
            <v>-5412.6614958298314</v>
          </cell>
          <cell r="I115">
            <v>-423735.38512746966</v>
          </cell>
          <cell r="K115">
            <v>-49.985421736824719</v>
          </cell>
          <cell r="L115">
            <v>-5955.3287399396067</v>
          </cell>
        </row>
        <row r="116">
          <cell r="A116">
            <v>2358701</v>
          </cell>
          <cell r="B116" t="str">
            <v>WIP IDC Local Licensing Fees</v>
          </cell>
          <cell r="E116">
            <v>-147555.35136152335</v>
          </cell>
          <cell r="F116">
            <v>-12844010.168727163</v>
          </cell>
          <cell r="H116">
            <v>-146205.11933915943</v>
          </cell>
          <cell r="I116">
            <v>-12665997.849874662</v>
          </cell>
          <cell r="K116">
            <v>-1350.2320223639254</v>
          </cell>
          <cell r="L116">
            <v>-178012.31885250099</v>
          </cell>
        </row>
        <row r="117">
          <cell r="A117">
            <v>2403501</v>
          </cell>
          <cell r="B117" t="str">
            <v>WIP-TDC-Tubing</v>
          </cell>
          <cell r="E117">
            <v>-76443.419037210217</v>
          </cell>
          <cell r="F117">
            <v>-5936842.7229150701</v>
          </cell>
          <cell r="H117">
            <v>-75743.911328324553</v>
          </cell>
          <cell r="I117">
            <v>-5854560.6951322984</v>
          </cell>
          <cell r="K117">
            <v>-699.50770888566331</v>
          </cell>
          <cell r="L117">
            <v>-82282.027782771736</v>
          </cell>
        </row>
        <row r="118">
          <cell r="A118">
            <v>2405001</v>
          </cell>
          <cell r="B118" t="str">
            <v>WIP-TDC-Casinghead</v>
          </cell>
          <cell r="E118">
            <v>-3519.8792783935623</v>
          </cell>
          <cell r="F118">
            <v>-271965.69463302987</v>
          </cell>
          <cell r="H118">
            <v>-3487.6721690452978</v>
          </cell>
          <cell r="I118">
            <v>-268196.36598286493</v>
          </cell>
          <cell r="K118">
            <v>-32.207109348264567</v>
          </cell>
          <cell r="L118">
            <v>-3769.3286501649418</v>
          </cell>
        </row>
        <row r="119">
          <cell r="A119">
            <v>2406001</v>
          </cell>
          <cell r="B119" t="str">
            <v>WIP-TDC-Xmas Tree</v>
          </cell>
          <cell r="E119">
            <v>-62080.589422444442</v>
          </cell>
          <cell r="F119">
            <v>-4761508.4784261044</v>
          </cell>
          <cell r="H119">
            <v>-61512.506435141258</v>
          </cell>
          <cell r="I119">
            <v>-4695516.0680693127</v>
          </cell>
          <cell r="K119">
            <v>-568.08298730318347</v>
          </cell>
          <cell r="L119">
            <v>-65992.41035679169</v>
          </cell>
        </row>
        <row r="120">
          <cell r="A120">
            <v>2451000</v>
          </cell>
          <cell r="B120" t="str">
            <v>WIP Rollforward 1997</v>
          </cell>
          <cell r="E120">
            <v>0</v>
          </cell>
          <cell r="F120">
            <v>0</v>
          </cell>
          <cell r="H120">
            <v>0</v>
          </cell>
          <cell r="I120">
            <v>0</v>
          </cell>
          <cell r="K120">
            <v>0</v>
          </cell>
          <cell r="L120">
            <v>0</v>
          </cell>
        </row>
        <row r="121">
          <cell r="A121">
            <v>2511701</v>
          </cell>
          <cell r="B121" t="str">
            <v>WIP - Buildings - Proj Design</v>
          </cell>
          <cell r="E121">
            <v>-37283.721291297086</v>
          </cell>
          <cell r="F121">
            <v>-3152927.0996505478</v>
          </cell>
          <cell r="H121">
            <v>-36942.551772333638</v>
          </cell>
          <cell r="I121">
            <v>-3109228.9197778129</v>
          </cell>
          <cell r="K121">
            <v>-341.16951896344835</v>
          </cell>
          <cell r="L121">
            <v>-43698.179872734938</v>
          </cell>
        </row>
        <row r="122">
          <cell r="A122">
            <v>2521701</v>
          </cell>
          <cell r="B122" t="str">
            <v>WIP - Roads - Proj Design</v>
          </cell>
          <cell r="E122">
            <v>-33733.33</v>
          </cell>
          <cell r="F122">
            <v>-4722666.2</v>
          </cell>
          <cell r="H122">
            <v>0</v>
          </cell>
          <cell r="I122">
            <v>0</v>
          </cell>
          <cell r="K122">
            <v>-33733.33</v>
          </cell>
          <cell r="L122">
            <v>-4722666.2</v>
          </cell>
        </row>
        <row r="123">
          <cell r="A123">
            <v>2522501</v>
          </cell>
          <cell r="B123" t="str">
            <v>WIP-ROADS-Local Services</v>
          </cell>
          <cell r="E123">
            <v>-13605.23</v>
          </cell>
          <cell r="F123">
            <v>-1904733.33</v>
          </cell>
          <cell r="H123">
            <v>0</v>
          </cell>
          <cell r="I123">
            <v>0</v>
          </cell>
          <cell r="K123">
            <v>-13605.23</v>
          </cell>
          <cell r="L123">
            <v>-1904733.33</v>
          </cell>
        </row>
        <row r="124">
          <cell r="A124">
            <v>2531001</v>
          </cell>
          <cell r="B124" t="str">
            <v>WIP-P'LINES-Materials</v>
          </cell>
          <cell r="E124">
            <v>-97972.757777276522</v>
          </cell>
          <cell r="F124">
            <v>-9953926.6671274398</v>
          </cell>
          <cell r="H124">
            <v>-56829.65186026974</v>
          </cell>
          <cell r="I124">
            <v>-4408222.0085586309</v>
          </cell>
          <cell r="K124">
            <v>-41143.105917006782</v>
          </cell>
          <cell r="L124">
            <v>-5545704.6585688088</v>
          </cell>
        </row>
        <row r="125">
          <cell r="A125">
            <v>2531501</v>
          </cell>
          <cell r="B125" t="str">
            <v>WIP-P'LINES-Overhead</v>
          </cell>
          <cell r="E125">
            <v>-134595.18602451796</v>
          </cell>
          <cell r="F125">
            <v>-11360959.129417241</v>
          </cell>
          <cell r="H125">
            <v>-133092.57137851798</v>
          </cell>
          <cell r="I125">
            <v>-11167740.424647069</v>
          </cell>
          <cell r="K125">
            <v>-1502.6146459999727</v>
          </cell>
          <cell r="L125">
            <v>-193218.70477017201</v>
          </cell>
        </row>
        <row r="126">
          <cell r="A126">
            <v>2531701</v>
          </cell>
          <cell r="B126" t="str">
            <v>WIP - Pipelines - Proj Design</v>
          </cell>
          <cell r="E126">
            <v>-39685.549646813779</v>
          </cell>
          <cell r="F126">
            <v>-3232470.6481666439</v>
          </cell>
          <cell r="H126">
            <v>-39322.401273883152</v>
          </cell>
          <cell r="I126">
            <v>-3187670.0285989409</v>
          </cell>
          <cell r="K126">
            <v>-363.14837293062737</v>
          </cell>
          <cell r="L126">
            <v>-44800.61956770299</v>
          </cell>
        </row>
        <row r="127">
          <cell r="A127">
            <v>2532001</v>
          </cell>
          <cell r="B127" t="str">
            <v>WIP-P'LINES-Transportation</v>
          </cell>
          <cell r="E127">
            <v>-28737.961806439231</v>
          </cell>
          <cell r="F127">
            <v>-2299683.5299218534</v>
          </cell>
          <cell r="H127">
            <v>-28474.98900443942</v>
          </cell>
          <cell r="I127">
            <v>-2267810.9293254889</v>
          </cell>
          <cell r="K127">
            <v>-262.97280199981105</v>
          </cell>
          <cell r="L127">
            <v>-31872.600596364588</v>
          </cell>
        </row>
        <row r="128">
          <cell r="A128">
            <v>2532501</v>
          </cell>
          <cell r="B128" t="str">
            <v>WIP-P'LINES-Local Services</v>
          </cell>
          <cell r="E128">
            <v>-2464.7743540181054</v>
          </cell>
          <cell r="F128">
            <v>-284406.39728740405</v>
          </cell>
          <cell r="H128">
            <v>-2442.2219596506961</v>
          </cell>
          <cell r="I128">
            <v>-280464.65147307329</v>
          </cell>
          <cell r="K128">
            <v>-22.552394367409306</v>
          </cell>
          <cell r="L128">
            <v>-3941.7458143307595</v>
          </cell>
        </row>
        <row r="129">
          <cell r="A129">
            <v>2536001</v>
          </cell>
          <cell r="B129" t="str">
            <v>WIP-P'LINES-Company labor</v>
          </cell>
          <cell r="E129">
            <v>-89098.511702734075</v>
          </cell>
          <cell r="F129">
            <v>-7582743.3601610353</v>
          </cell>
          <cell r="H129">
            <v>-88283.198669270219</v>
          </cell>
          <cell r="I129">
            <v>-7477649.8860971844</v>
          </cell>
          <cell r="K129">
            <v>-815.31303346385539</v>
          </cell>
          <cell r="L129">
            <v>-105093.47406385094</v>
          </cell>
        </row>
        <row r="130">
          <cell r="A130">
            <v>2536201</v>
          </cell>
          <cell r="B130" t="str">
            <v>WIP-P'LINES-Contract Labor</v>
          </cell>
          <cell r="E130">
            <v>-222992.76476611849</v>
          </cell>
          <cell r="F130">
            <v>-18250449.656630322</v>
          </cell>
          <cell r="H130">
            <v>-220952.22422319275</v>
          </cell>
          <cell r="I130">
            <v>-17997506.462196447</v>
          </cell>
          <cell r="K130">
            <v>-2040.5405429257371</v>
          </cell>
          <cell r="L130">
            <v>-252943.19443387538</v>
          </cell>
        </row>
        <row r="131">
          <cell r="A131">
            <v>2541001</v>
          </cell>
          <cell r="B131" t="str">
            <v>WIP-GATHSYS-Materials</v>
          </cell>
          <cell r="E131">
            <v>-248407.27690307063</v>
          </cell>
          <cell r="F131">
            <v>-32780493.402421944</v>
          </cell>
          <cell r="H131">
            <v>-22581.619291305735</v>
          </cell>
          <cell r="I131">
            <v>-1812677.3513795021</v>
          </cell>
          <cell r="K131">
            <v>-225825.65761176488</v>
          </cell>
          <cell r="L131">
            <v>-30967816.051042441</v>
          </cell>
        </row>
        <row r="132">
          <cell r="A132">
            <v>2541501</v>
          </cell>
          <cell r="B132" t="str">
            <v>WIP-GATHSYS-Overhead</v>
          </cell>
          <cell r="E132">
            <v>-141927.82251265849</v>
          </cell>
          <cell r="F132">
            <v>-13760933.878090616</v>
          </cell>
          <cell r="H132">
            <v>-139816.18625548857</v>
          </cell>
          <cell r="I132">
            <v>-13464318.685648641</v>
          </cell>
          <cell r="K132">
            <v>-2111.6362571699137</v>
          </cell>
          <cell r="L132">
            <v>-296615.1924419757</v>
          </cell>
        </row>
        <row r="133">
          <cell r="A133">
            <v>2541701</v>
          </cell>
          <cell r="B133" t="str">
            <v>WIP - Gathsys - Proj Design</v>
          </cell>
          <cell r="E133">
            <v>-43388.776681304036</v>
          </cell>
          <cell r="F133">
            <v>-3152326.7997586858</v>
          </cell>
          <cell r="H133">
            <v>-53085.634359541429</v>
          </cell>
          <cell r="I133">
            <v>-4521781.5369182788</v>
          </cell>
          <cell r="K133">
            <v>9696.857678237393</v>
          </cell>
          <cell r="L133">
            <v>1369454.737159593</v>
          </cell>
        </row>
        <row r="134">
          <cell r="A134">
            <v>2542001</v>
          </cell>
          <cell r="B134" t="str">
            <v>WIP-GATHSYS-Transportation</v>
          </cell>
          <cell r="E134">
            <v>-12206.538087458273</v>
          </cell>
          <cell r="F134">
            <v>-1117915.9015686514</v>
          </cell>
          <cell r="H134">
            <v>-9580.7668991890823</v>
          </cell>
          <cell r="I134">
            <v>-763022.08326591284</v>
          </cell>
          <cell r="K134">
            <v>-2625.771188269191</v>
          </cell>
          <cell r="L134">
            <v>-354893.8183027386</v>
          </cell>
        </row>
        <row r="135">
          <cell r="A135">
            <v>2542501</v>
          </cell>
          <cell r="B135" t="str">
            <v>WIP-GATHSYS-Local Services</v>
          </cell>
          <cell r="E135">
            <v>-263601.33063626772</v>
          </cell>
          <cell r="F135">
            <v>-35966531.866014779</v>
          </cell>
          <cell r="H135">
            <v>-21628.198313618926</v>
          </cell>
          <cell r="I135">
            <v>-2828399.5907094022</v>
          </cell>
          <cell r="K135">
            <v>-241973.1323226488</v>
          </cell>
          <cell r="L135">
            <v>-33138132.275305375</v>
          </cell>
        </row>
        <row r="136">
          <cell r="A136">
            <v>2546001</v>
          </cell>
          <cell r="B136" t="str">
            <v>WIP-GATHSYS-Company labor</v>
          </cell>
          <cell r="E136">
            <v>-37202.457674184152</v>
          </cell>
          <cell r="F136">
            <v>-3507773.6260746424</v>
          </cell>
          <cell r="H136">
            <v>-36862.02760201849</v>
          </cell>
          <cell r="I136">
            <v>-3459157.4290731889</v>
          </cell>
          <cell r="K136">
            <v>-340.43007216566184</v>
          </cell>
          <cell r="L136">
            <v>-48616.197001453489</v>
          </cell>
        </row>
        <row r="137">
          <cell r="A137">
            <v>2546201</v>
          </cell>
          <cell r="B137" t="str">
            <v>WIP-GATHSYS-Contract Labor</v>
          </cell>
          <cell r="E137">
            <v>-111956.41701135656</v>
          </cell>
          <cell r="F137">
            <v>-10340851.188768841</v>
          </cell>
          <cell r="H137">
            <v>-110931.94145845411</v>
          </cell>
          <cell r="I137">
            <v>-10197531.553483883</v>
          </cell>
          <cell r="K137">
            <v>-1024.4755529024551</v>
          </cell>
          <cell r="L137">
            <v>-143319.63528495841</v>
          </cell>
        </row>
        <row r="138">
          <cell r="A138">
            <v>2551001</v>
          </cell>
          <cell r="B138" t="str">
            <v>WIP-P&amp;E-Materials</v>
          </cell>
          <cell r="E138">
            <v>-351702.61763381754</v>
          </cell>
          <cell r="F138">
            <v>-42312866.099333949</v>
          </cell>
          <cell r="H138">
            <v>-90906.104455856635</v>
          </cell>
          <cell r="I138">
            <v>-7116843.6470645433</v>
          </cell>
          <cell r="K138">
            <v>-260796.51317796091</v>
          </cell>
          <cell r="L138">
            <v>-35196022.452269405</v>
          </cell>
        </row>
        <row r="139">
          <cell r="A139">
            <v>2551501</v>
          </cell>
          <cell r="B139" t="str">
            <v>WIP-P&amp;E-Overhead</v>
          </cell>
          <cell r="E139">
            <v>-309890.00153290172</v>
          </cell>
          <cell r="F139">
            <v>-28261894.994936045</v>
          </cell>
          <cell r="H139">
            <v>-306078.76931530412</v>
          </cell>
          <cell r="I139">
            <v>-27740070.885066815</v>
          </cell>
          <cell r="K139">
            <v>-3811.2322175976005</v>
          </cell>
          <cell r="L139">
            <v>-521824.10986923054</v>
          </cell>
        </row>
        <row r="140">
          <cell r="A140">
            <v>2551701</v>
          </cell>
          <cell r="B140" t="str">
            <v>WIP - P&amp;E - Proj Design</v>
          </cell>
          <cell r="E140">
            <v>-62413.889342359304</v>
          </cell>
          <cell r="F140">
            <v>-5088717.5417960929</v>
          </cell>
          <cell r="H140">
            <v>-61842.75500646721</v>
          </cell>
          <cell r="I140">
            <v>-5018190.159266266</v>
          </cell>
          <cell r="K140">
            <v>-571.13433589209308</v>
          </cell>
          <cell r="L140">
            <v>-70527.382529826835</v>
          </cell>
        </row>
        <row r="141">
          <cell r="A141">
            <v>2552001</v>
          </cell>
          <cell r="B141" t="str">
            <v>WIP-P&amp;E-Transportation</v>
          </cell>
          <cell r="E141">
            <v>-46552.416124022966</v>
          </cell>
          <cell r="F141">
            <v>-3725218.9727195529</v>
          </cell>
          <cell r="H141">
            <v>-46126.427917392517</v>
          </cell>
          <cell r="I141">
            <v>-3673589.0829817429</v>
          </cell>
          <cell r="K141">
            <v>-425.98820663044899</v>
          </cell>
          <cell r="L141">
            <v>-51629.889737810008</v>
          </cell>
        </row>
        <row r="142">
          <cell r="A142">
            <v>2552501</v>
          </cell>
          <cell r="B142" t="str">
            <v>WIP-P&amp;E-Local Services</v>
          </cell>
          <cell r="E142">
            <v>-30593.370047980738</v>
          </cell>
          <cell r="F142">
            <v>-2620752.7578797424</v>
          </cell>
          <cell r="H142">
            <v>-30313.424699464093</v>
          </cell>
          <cell r="I142">
            <v>-2584430.279428558</v>
          </cell>
          <cell r="K142">
            <v>-279.94534851664503</v>
          </cell>
          <cell r="L142">
            <v>-36322.478451184463</v>
          </cell>
        </row>
        <row r="143">
          <cell r="A143">
            <v>2556001</v>
          </cell>
          <cell r="B143" t="str">
            <v>WIP-P&amp;E-Company labor</v>
          </cell>
          <cell r="E143">
            <v>-128327.96778464876</v>
          </cell>
          <cell r="F143">
            <v>-11042914.760370364</v>
          </cell>
          <cell r="H143">
            <v>-127153.67167988187</v>
          </cell>
          <cell r="I143">
            <v>-10889864.814786294</v>
          </cell>
          <cell r="K143">
            <v>-1174.2961047668941</v>
          </cell>
          <cell r="L143">
            <v>-153049.94558406994</v>
          </cell>
        </row>
        <row r="144">
          <cell r="A144">
            <v>2556201</v>
          </cell>
          <cell r="B144" t="str">
            <v>WIP-P&amp;E-Contract Labor</v>
          </cell>
          <cell r="E144">
            <v>-465456.41128224664</v>
          </cell>
          <cell r="F144">
            <v>-39159955.591040306</v>
          </cell>
          <cell r="H144">
            <v>-461197.17533591704</v>
          </cell>
          <cell r="I144">
            <v>-38617215.864571206</v>
          </cell>
          <cell r="K144">
            <v>-4259.2359463296016</v>
          </cell>
          <cell r="L144">
            <v>-542739.72646909952</v>
          </cell>
        </row>
        <row r="145">
          <cell r="A145">
            <v>2601001</v>
          </cell>
          <cell r="B145" t="str">
            <v>Sales FCP Offset</v>
          </cell>
          <cell r="E145">
            <v>2504261.65</v>
          </cell>
          <cell r="F145">
            <v>312068494.77999997</v>
          </cell>
          <cell r="H145">
            <v>1154261.6499999999</v>
          </cell>
          <cell r="I145">
            <v>131585828.09999999</v>
          </cell>
          <cell r="K145">
            <v>1350000</v>
          </cell>
          <cell r="L145">
            <v>180482666.67999998</v>
          </cell>
        </row>
        <row r="146">
          <cell r="A146">
            <v>2602001</v>
          </cell>
          <cell r="B146" t="str">
            <v>Transportation FCP Offset</v>
          </cell>
          <cell r="E146">
            <v>-261434.97</v>
          </cell>
          <cell r="F146">
            <v>-29803586.579999998</v>
          </cell>
          <cell r="H146">
            <v>-261434.97</v>
          </cell>
          <cell r="I146">
            <v>-29803586.579999998</v>
          </cell>
          <cell r="K146">
            <v>0</v>
          </cell>
          <cell r="L146">
            <v>0</v>
          </cell>
        </row>
        <row r="147">
          <cell r="A147">
            <v>2603001</v>
          </cell>
          <cell r="B147" t="str">
            <v>Marketing FCP Offset</v>
          </cell>
          <cell r="E147">
            <v>-48289.24</v>
          </cell>
          <cell r="F147">
            <v>-5504973.3600000003</v>
          </cell>
          <cell r="H147">
            <v>-48289.24</v>
          </cell>
          <cell r="I147">
            <v>-5504973.3600000003</v>
          </cell>
          <cell r="K147">
            <v>0</v>
          </cell>
          <cell r="L147">
            <v>0</v>
          </cell>
        </row>
        <row r="148">
          <cell r="A148">
            <v>2604001</v>
          </cell>
          <cell r="B148" t="str">
            <v>Operating expense FCP Offset</v>
          </cell>
          <cell r="E148">
            <v>-1020542.7125700001</v>
          </cell>
          <cell r="F148">
            <v>-92508716.170387611</v>
          </cell>
          <cell r="H148">
            <v>-595618.67000000004</v>
          </cell>
          <cell r="I148">
            <v>-47530248.28018862</v>
          </cell>
          <cell r="K148">
            <v>-424924.04257000005</v>
          </cell>
          <cell r="L148">
            <v>-44978467.890198991</v>
          </cell>
        </row>
        <row r="149">
          <cell r="A149">
            <v>2705000</v>
          </cell>
          <cell r="B149" t="str">
            <v>Accum. Deprec.-CORPA 1997</v>
          </cell>
          <cell r="E149">
            <v>190950</v>
          </cell>
          <cell r="F149">
            <v>14426272.5</v>
          </cell>
          <cell r="H149">
            <v>190950</v>
          </cell>
          <cell r="I149">
            <v>14426272.5</v>
          </cell>
          <cell r="K149">
            <v>0</v>
          </cell>
          <cell r="L149">
            <v>0</v>
          </cell>
        </row>
        <row r="150">
          <cell r="A150">
            <v>2705001</v>
          </cell>
          <cell r="B150" t="str">
            <v>Accumulated Depreciation-CORPA</v>
          </cell>
          <cell r="E150">
            <v>840901</v>
          </cell>
          <cell r="F150">
            <v>90697503.799999997</v>
          </cell>
          <cell r="H150">
            <v>690901</v>
          </cell>
          <cell r="I150">
            <v>69697503.799999997</v>
          </cell>
          <cell r="K150">
            <v>150000</v>
          </cell>
          <cell r="L150">
            <v>21000000</v>
          </cell>
        </row>
        <row r="151">
          <cell r="A151" t="str">
            <v>300AAC01</v>
          </cell>
          <cell r="B151" t="str">
            <v>Aktau Auto Center</v>
          </cell>
          <cell r="E151">
            <v>0</v>
          </cell>
          <cell r="F151">
            <v>0</v>
          </cell>
          <cell r="H151">
            <v>0</v>
          </cell>
          <cell r="I151">
            <v>0</v>
          </cell>
          <cell r="K151">
            <v>0</v>
          </cell>
          <cell r="L151">
            <v>0</v>
          </cell>
        </row>
        <row r="152">
          <cell r="A152" t="str">
            <v>300ABC01</v>
          </cell>
          <cell r="B152" t="str">
            <v>A&amp;B Commerce</v>
          </cell>
          <cell r="E152">
            <v>3076.2571428571428</v>
          </cell>
          <cell r="F152">
            <v>430676</v>
          </cell>
          <cell r="H152">
            <v>4549.6183206106871</v>
          </cell>
          <cell r="I152">
            <v>596000</v>
          </cell>
          <cell r="K152">
            <v>-1473.3611777535443</v>
          </cell>
          <cell r="L152">
            <v>-165324</v>
          </cell>
        </row>
        <row r="153">
          <cell r="A153" t="str">
            <v>300ABU01</v>
          </cell>
          <cell r="B153" t="str">
            <v>Abuov</v>
          </cell>
          <cell r="E153">
            <v>0</v>
          </cell>
          <cell r="F153">
            <v>0</v>
          </cell>
          <cell r="H153">
            <v>-9.1603053435114501E-4</v>
          </cell>
          <cell r="I153">
            <v>-0.12</v>
          </cell>
          <cell r="K153">
            <v>9.1603053435114501E-4</v>
          </cell>
          <cell r="L153">
            <v>0.12</v>
          </cell>
        </row>
        <row r="154">
          <cell r="A154" t="str">
            <v>300ACC01</v>
          </cell>
          <cell r="B154" t="str">
            <v>ACCEPT</v>
          </cell>
          <cell r="E154">
            <v>0</v>
          </cell>
          <cell r="F154">
            <v>0</v>
          </cell>
          <cell r="H154">
            <v>0</v>
          </cell>
          <cell r="I154">
            <v>0</v>
          </cell>
          <cell r="K154">
            <v>0</v>
          </cell>
          <cell r="L154">
            <v>0</v>
          </cell>
        </row>
        <row r="155">
          <cell r="A155" t="str">
            <v>300ADV01</v>
          </cell>
          <cell r="B155" t="str">
            <v>Advance International Transpor</v>
          </cell>
          <cell r="E155">
            <v>0</v>
          </cell>
          <cell r="F155">
            <v>0</v>
          </cell>
          <cell r="H155">
            <v>0</v>
          </cell>
          <cell r="I155">
            <v>0</v>
          </cell>
          <cell r="K155">
            <v>0</v>
          </cell>
          <cell r="L155">
            <v>0</v>
          </cell>
        </row>
        <row r="156">
          <cell r="A156" t="str">
            <v>300AIB01</v>
          </cell>
          <cell r="B156" t="str">
            <v>AIB</v>
          </cell>
          <cell r="E156">
            <v>2193.8892857142855</v>
          </cell>
          <cell r="F156">
            <v>307144.5</v>
          </cell>
          <cell r="H156">
            <v>2344.6145038167938</v>
          </cell>
          <cell r="I156">
            <v>307144.5</v>
          </cell>
          <cell r="K156">
            <v>-150.72521810250828</v>
          </cell>
          <cell r="L156">
            <v>0</v>
          </cell>
        </row>
        <row r="157">
          <cell r="A157" t="str">
            <v>300AKB01</v>
          </cell>
          <cell r="B157" t="str">
            <v>Akbobek</v>
          </cell>
          <cell r="E157">
            <v>3051.4285714285716</v>
          </cell>
          <cell r="F157">
            <v>427200</v>
          </cell>
          <cell r="H157">
            <v>0</v>
          </cell>
          <cell r="I157">
            <v>0</v>
          </cell>
          <cell r="K157">
            <v>3051.4285714285716</v>
          </cell>
          <cell r="L157">
            <v>427200</v>
          </cell>
        </row>
        <row r="158">
          <cell r="A158" t="str">
            <v>300AKT01</v>
          </cell>
          <cell r="B158" t="str">
            <v>Aktau Gaz</v>
          </cell>
          <cell r="E158">
            <v>0</v>
          </cell>
          <cell r="F158">
            <v>0</v>
          </cell>
          <cell r="H158">
            <v>79.437251908396945</v>
          </cell>
          <cell r="I158">
            <v>10406.280000000001</v>
          </cell>
          <cell r="K158">
            <v>-79.437251908396945</v>
          </cell>
          <cell r="L158">
            <v>-10406.280000000001</v>
          </cell>
        </row>
        <row r="159">
          <cell r="A159" t="str">
            <v>300AKT02</v>
          </cell>
          <cell r="B159" t="str">
            <v>Aktau Adau Service</v>
          </cell>
          <cell r="E159">
            <v>0</v>
          </cell>
          <cell r="F159">
            <v>0</v>
          </cell>
          <cell r="H159">
            <v>1029.0076335877864</v>
          </cell>
          <cell r="I159">
            <v>134800</v>
          </cell>
          <cell r="K159">
            <v>-1029.0076335877864</v>
          </cell>
          <cell r="L159">
            <v>-134800</v>
          </cell>
        </row>
        <row r="160">
          <cell r="A160" t="str">
            <v>300ALM01</v>
          </cell>
          <cell r="B160" t="str">
            <v>Alma TV</v>
          </cell>
          <cell r="E160">
            <v>0</v>
          </cell>
          <cell r="F160">
            <v>0</v>
          </cell>
          <cell r="H160">
            <v>83.580152671755727</v>
          </cell>
          <cell r="I160">
            <v>10949</v>
          </cell>
          <cell r="K160">
            <v>-83.580152671755727</v>
          </cell>
          <cell r="L160">
            <v>-10949</v>
          </cell>
        </row>
        <row r="161">
          <cell r="A161" t="str">
            <v>300ALP01</v>
          </cell>
          <cell r="B161" t="str">
            <v>ALPHA PRO</v>
          </cell>
          <cell r="E161">
            <v>41.214285714285715</v>
          </cell>
          <cell r="F161">
            <v>5770</v>
          </cell>
          <cell r="H161">
            <v>0</v>
          </cell>
          <cell r="I161">
            <v>0</v>
          </cell>
          <cell r="K161">
            <v>41.214285714285715</v>
          </cell>
          <cell r="L161">
            <v>5770</v>
          </cell>
        </row>
        <row r="162">
          <cell r="A162" t="str">
            <v>300ALT01</v>
          </cell>
          <cell r="B162" t="str">
            <v>ALTEL</v>
          </cell>
          <cell r="E162">
            <v>216.61</v>
          </cell>
          <cell r="F162">
            <v>30325.4</v>
          </cell>
          <cell r="H162">
            <v>1.780152671755725</v>
          </cell>
          <cell r="I162">
            <v>233.2</v>
          </cell>
          <cell r="K162">
            <v>214.82984732824428</v>
          </cell>
          <cell r="L162">
            <v>30092.2</v>
          </cell>
        </row>
        <row r="163">
          <cell r="A163" t="str">
            <v>300AME01</v>
          </cell>
          <cell r="B163" t="str">
            <v>Ameron International</v>
          </cell>
          <cell r="E163">
            <v>34245.769999999997</v>
          </cell>
          <cell r="F163">
            <v>4794407.8</v>
          </cell>
          <cell r="H163">
            <v>11593.81</v>
          </cell>
          <cell r="I163">
            <v>1518789.11</v>
          </cell>
          <cell r="K163">
            <v>22651.96</v>
          </cell>
          <cell r="L163">
            <v>3275618.6899999995</v>
          </cell>
        </row>
        <row r="164">
          <cell r="A164" t="str">
            <v>300ARM01</v>
          </cell>
          <cell r="B164" t="str">
            <v>Arman JV</v>
          </cell>
          <cell r="E164">
            <v>0</v>
          </cell>
          <cell r="F164">
            <v>0</v>
          </cell>
          <cell r="H164">
            <v>0</v>
          </cell>
          <cell r="I164">
            <v>0</v>
          </cell>
          <cell r="K164">
            <v>0</v>
          </cell>
          <cell r="L164">
            <v>0</v>
          </cell>
        </row>
        <row r="165">
          <cell r="A165" t="str">
            <v>300ARS01</v>
          </cell>
          <cell r="B165" t="str">
            <v>ARS</v>
          </cell>
          <cell r="E165">
            <v>0</v>
          </cell>
          <cell r="F165">
            <v>0</v>
          </cell>
          <cell r="H165">
            <v>977.09923664122141</v>
          </cell>
          <cell r="I165">
            <v>128000</v>
          </cell>
          <cell r="K165">
            <v>-977.09923664122141</v>
          </cell>
          <cell r="L165">
            <v>-128000</v>
          </cell>
        </row>
        <row r="166">
          <cell r="A166" t="str">
            <v>300ART01</v>
          </cell>
          <cell r="B166" t="str">
            <v>Arti Sugar</v>
          </cell>
          <cell r="E166">
            <v>2640</v>
          </cell>
          <cell r="F166">
            <v>369600</v>
          </cell>
          <cell r="H166">
            <v>2786.259541984733</v>
          </cell>
          <cell r="I166">
            <v>365000</v>
          </cell>
          <cell r="K166">
            <v>-146.259541984733</v>
          </cell>
          <cell r="L166">
            <v>4600</v>
          </cell>
        </row>
        <row r="167">
          <cell r="A167" t="str">
            <v>300ARV01</v>
          </cell>
          <cell r="B167" t="str">
            <v>ARVES</v>
          </cell>
          <cell r="E167">
            <v>0</v>
          </cell>
          <cell r="F167">
            <v>0</v>
          </cell>
          <cell r="H167">
            <v>1167.9389312977098</v>
          </cell>
          <cell r="I167">
            <v>153000</v>
          </cell>
          <cell r="K167">
            <v>-1167.9389312977098</v>
          </cell>
          <cell r="L167">
            <v>-153000</v>
          </cell>
        </row>
        <row r="168">
          <cell r="A168" t="str">
            <v>300AUE01</v>
          </cell>
          <cell r="B168" t="str">
            <v>AUES</v>
          </cell>
          <cell r="E168">
            <v>0</v>
          </cell>
          <cell r="F168">
            <v>0</v>
          </cell>
          <cell r="H168">
            <v>90.022900763358777</v>
          </cell>
          <cell r="I168">
            <v>11793</v>
          </cell>
          <cell r="K168">
            <v>-90.022900763358777</v>
          </cell>
          <cell r="L168">
            <v>-11793</v>
          </cell>
        </row>
        <row r="169">
          <cell r="A169" t="str">
            <v>300AYA01</v>
          </cell>
          <cell r="B169" t="str">
            <v>AYAZ</v>
          </cell>
          <cell r="E169">
            <v>2408.9285714285716</v>
          </cell>
          <cell r="F169">
            <v>337250</v>
          </cell>
          <cell r="H169">
            <v>27192.748091603054</v>
          </cell>
          <cell r="I169">
            <v>3562250</v>
          </cell>
          <cell r="K169">
            <v>-24783.819520174482</v>
          </cell>
          <cell r="L169">
            <v>-3225000</v>
          </cell>
        </row>
        <row r="170">
          <cell r="A170" t="str">
            <v>300AZH01</v>
          </cell>
          <cell r="B170" t="str">
            <v>Azhigaliev</v>
          </cell>
          <cell r="E170">
            <v>0</v>
          </cell>
          <cell r="F170">
            <v>0</v>
          </cell>
          <cell r="H170">
            <v>0</v>
          </cell>
          <cell r="I170">
            <v>0</v>
          </cell>
          <cell r="K170">
            <v>0</v>
          </cell>
          <cell r="L170">
            <v>0</v>
          </cell>
        </row>
        <row r="171">
          <cell r="A171" t="str">
            <v>300BAK01</v>
          </cell>
          <cell r="B171" t="str">
            <v>Bakyt</v>
          </cell>
          <cell r="E171">
            <v>0</v>
          </cell>
          <cell r="F171">
            <v>0</v>
          </cell>
          <cell r="H171">
            <v>267.17557251908397</v>
          </cell>
          <cell r="I171">
            <v>35000</v>
          </cell>
          <cell r="K171">
            <v>-267.17557251908397</v>
          </cell>
          <cell r="L171">
            <v>-35000</v>
          </cell>
        </row>
        <row r="172">
          <cell r="A172" t="str">
            <v>300BAK02</v>
          </cell>
          <cell r="B172" t="str">
            <v>Baker Hughes Solutions</v>
          </cell>
          <cell r="E172">
            <v>60000</v>
          </cell>
          <cell r="F172">
            <v>8400000</v>
          </cell>
          <cell r="H172">
            <v>95400</v>
          </cell>
          <cell r="I172">
            <v>12497400</v>
          </cell>
          <cell r="K172">
            <v>-35400</v>
          </cell>
          <cell r="L172">
            <v>-4097400</v>
          </cell>
        </row>
        <row r="173">
          <cell r="A173" t="str">
            <v>300BAK03</v>
          </cell>
          <cell r="B173" t="str">
            <v>Baker Atlas</v>
          </cell>
          <cell r="E173">
            <v>89692.95</v>
          </cell>
          <cell r="F173">
            <v>12557013</v>
          </cell>
          <cell r="H173">
            <v>97638.17</v>
          </cell>
          <cell r="I173">
            <v>12790600.27</v>
          </cell>
          <cell r="K173">
            <v>-7945.2200000000012</v>
          </cell>
          <cell r="L173">
            <v>-233587.26999999955</v>
          </cell>
        </row>
        <row r="174">
          <cell r="A174" t="str">
            <v>300BAS01</v>
          </cell>
          <cell r="B174" t="str">
            <v>BAS</v>
          </cell>
          <cell r="E174">
            <v>73436.631357142862</v>
          </cell>
          <cell r="F174">
            <v>10281128.390000001</v>
          </cell>
          <cell r="H174">
            <v>2456.5530534351146</v>
          </cell>
          <cell r="I174">
            <v>321808.45</v>
          </cell>
          <cell r="K174">
            <v>70980.078303707749</v>
          </cell>
          <cell r="L174">
            <v>9959319.9400000013</v>
          </cell>
        </row>
        <row r="175">
          <cell r="A175" t="str">
            <v>300BEY01</v>
          </cell>
          <cell r="B175" t="str">
            <v>Beyneu Joldiery</v>
          </cell>
          <cell r="E175">
            <v>16286.011785714285</v>
          </cell>
          <cell r="F175">
            <v>2280041.65</v>
          </cell>
          <cell r="H175">
            <v>10628.396946564886</v>
          </cell>
          <cell r="I175">
            <v>1392320</v>
          </cell>
          <cell r="K175">
            <v>5657.6148391493989</v>
          </cell>
          <cell r="L175">
            <v>887721.64999999991</v>
          </cell>
        </row>
        <row r="176">
          <cell r="A176" t="str">
            <v>300BUR01</v>
          </cell>
          <cell r="B176" t="str">
            <v>BURGYSHI</v>
          </cell>
          <cell r="E176">
            <v>0</v>
          </cell>
          <cell r="F176">
            <v>0</v>
          </cell>
          <cell r="H176">
            <v>858.51297709923665</v>
          </cell>
          <cell r="I176">
            <v>112465.2</v>
          </cell>
          <cell r="K176">
            <v>-858.51297709923665</v>
          </cell>
          <cell r="L176">
            <v>-112465.2</v>
          </cell>
        </row>
        <row r="177">
          <cell r="A177" t="str">
            <v>300CAN01</v>
          </cell>
          <cell r="B177" t="str">
            <v>Canam Services</v>
          </cell>
          <cell r="E177">
            <v>10954.91</v>
          </cell>
          <cell r="F177">
            <v>1533687.4</v>
          </cell>
          <cell r="H177">
            <v>41520.26</v>
          </cell>
          <cell r="I177">
            <v>5439154.0600000005</v>
          </cell>
          <cell r="K177">
            <v>-30565.350000000002</v>
          </cell>
          <cell r="L177">
            <v>-3905466.6600000006</v>
          </cell>
        </row>
        <row r="178">
          <cell r="A178" t="str">
            <v>300CAS01</v>
          </cell>
          <cell r="B178" t="str">
            <v>Caspi Munai Gaz</v>
          </cell>
          <cell r="E178">
            <v>900</v>
          </cell>
          <cell r="F178">
            <v>126000</v>
          </cell>
          <cell r="H178">
            <v>961.83206106870227</v>
          </cell>
          <cell r="I178">
            <v>126000</v>
          </cell>
          <cell r="K178">
            <v>-61.832061068702274</v>
          </cell>
          <cell r="L178">
            <v>0</v>
          </cell>
        </row>
        <row r="179">
          <cell r="A179" t="str">
            <v>300CAT01</v>
          </cell>
          <cell r="B179" t="str">
            <v>Catkaz</v>
          </cell>
          <cell r="E179">
            <v>83260.289999999994</v>
          </cell>
          <cell r="F179">
            <v>11656440.6</v>
          </cell>
          <cell r="H179">
            <v>126566.18</v>
          </cell>
          <cell r="I179">
            <v>16580169.579999998</v>
          </cell>
          <cell r="K179">
            <v>-43305.89</v>
          </cell>
          <cell r="L179">
            <v>-4923728.9799999986</v>
          </cell>
        </row>
        <row r="180">
          <cell r="A180" t="str">
            <v>300CHA01</v>
          </cell>
          <cell r="B180" t="str">
            <v>Challenger Oil Services</v>
          </cell>
          <cell r="E180">
            <v>1400023.61</v>
          </cell>
          <cell r="F180">
            <v>196003305.40000001</v>
          </cell>
          <cell r="H180">
            <v>1400023.61</v>
          </cell>
          <cell r="I180">
            <v>183403092.91000003</v>
          </cell>
          <cell r="K180">
            <v>0</v>
          </cell>
          <cell r="L180">
            <v>12600212.48999998</v>
          </cell>
        </row>
        <row r="181">
          <cell r="A181" t="str">
            <v>300CON01</v>
          </cell>
          <cell r="B181" t="str">
            <v>Continental Shiptores</v>
          </cell>
          <cell r="E181">
            <v>600000</v>
          </cell>
          <cell r="F181">
            <v>84000000</v>
          </cell>
          <cell r="H181">
            <v>565336.51</v>
          </cell>
          <cell r="I181">
            <v>74059082.810000002</v>
          </cell>
          <cell r="K181">
            <v>34663.489999999991</v>
          </cell>
          <cell r="L181">
            <v>9940917.1899999976</v>
          </cell>
        </row>
        <row r="182">
          <cell r="A182" t="str">
            <v>300CRA01</v>
          </cell>
          <cell r="B182" t="str">
            <v>CRANE SERVICE</v>
          </cell>
          <cell r="E182">
            <v>0</v>
          </cell>
          <cell r="F182">
            <v>0</v>
          </cell>
          <cell r="H182">
            <v>793.89312977099235</v>
          </cell>
          <cell r="I182">
            <v>104000</v>
          </cell>
          <cell r="K182">
            <v>-793.89312977099235</v>
          </cell>
          <cell r="L182">
            <v>-104000</v>
          </cell>
        </row>
        <row r="183">
          <cell r="A183" t="str">
            <v>300CWG01</v>
          </cell>
          <cell r="B183" t="str">
            <v>CWG-MOLDIR SU GROUP</v>
          </cell>
          <cell r="E183">
            <v>9313.7571428571428</v>
          </cell>
          <cell r="F183">
            <v>1303926</v>
          </cell>
          <cell r="H183">
            <v>9953.6335877862603</v>
          </cell>
          <cell r="I183">
            <v>1303926</v>
          </cell>
          <cell r="K183">
            <v>-639.8764449291175</v>
          </cell>
          <cell r="L183">
            <v>0</v>
          </cell>
        </row>
        <row r="184">
          <cell r="A184" t="str">
            <v>300DAR01</v>
          </cell>
          <cell r="B184" t="str">
            <v>Dariya</v>
          </cell>
          <cell r="E184">
            <v>0</v>
          </cell>
          <cell r="F184">
            <v>0</v>
          </cell>
          <cell r="H184">
            <v>247.32824427480915</v>
          </cell>
          <cell r="I184">
            <v>32400</v>
          </cell>
          <cell r="K184">
            <v>-247.32824427480915</v>
          </cell>
          <cell r="L184">
            <v>-32400</v>
          </cell>
        </row>
        <row r="185">
          <cell r="A185" t="str">
            <v>300DOS01</v>
          </cell>
          <cell r="B185" t="str">
            <v>Dostastyk</v>
          </cell>
          <cell r="E185">
            <v>0</v>
          </cell>
          <cell r="F185">
            <v>0</v>
          </cell>
          <cell r="H185">
            <v>951.00145038167943</v>
          </cell>
          <cell r="I185">
            <v>124581.19</v>
          </cell>
          <cell r="K185">
            <v>-951.00145038167943</v>
          </cell>
          <cell r="L185">
            <v>-124581.19</v>
          </cell>
        </row>
        <row r="186">
          <cell r="A186" t="str">
            <v>300DYA01</v>
          </cell>
          <cell r="B186" t="str">
            <v>Dyatlova MV</v>
          </cell>
          <cell r="E186">
            <v>0</v>
          </cell>
          <cell r="F186">
            <v>0</v>
          </cell>
          <cell r="H186">
            <v>-2.2900763358778624</v>
          </cell>
          <cell r="I186">
            <v>-300</v>
          </cell>
          <cell r="K186">
            <v>2.2900763358778624</v>
          </cell>
          <cell r="L186">
            <v>300</v>
          </cell>
        </row>
        <row r="187">
          <cell r="A187" t="str">
            <v>300EFF01</v>
          </cell>
          <cell r="B187" t="str">
            <v>EFFECT-K</v>
          </cell>
          <cell r="E187">
            <v>0</v>
          </cell>
          <cell r="F187">
            <v>0</v>
          </cell>
          <cell r="H187">
            <v>4388.1526717557254</v>
          </cell>
          <cell r="I187">
            <v>574848</v>
          </cell>
          <cell r="K187">
            <v>-4388.1526717557254</v>
          </cell>
          <cell r="L187">
            <v>-574848</v>
          </cell>
        </row>
        <row r="188">
          <cell r="A188" t="str">
            <v>300ENK01</v>
          </cell>
          <cell r="B188" t="str">
            <v>Enkaz</v>
          </cell>
          <cell r="E188">
            <v>0</v>
          </cell>
          <cell r="F188">
            <v>0</v>
          </cell>
          <cell r="H188">
            <v>0</v>
          </cell>
          <cell r="I188">
            <v>0</v>
          </cell>
          <cell r="K188">
            <v>0</v>
          </cell>
          <cell r="L188">
            <v>0</v>
          </cell>
        </row>
        <row r="189">
          <cell r="A189" t="str">
            <v>300ERG01</v>
          </cell>
          <cell r="B189" t="str">
            <v>ERGLIS</v>
          </cell>
          <cell r="E189">
            <v>0</v>
          </cell>
          <cell r="F189">
            <v>0</v>
          </cell>
          <cell r="H189">
            <v>732.82442748091603</v>
          </cell>
          <cell r="I189">
            <v>96000</v>
          </cell>
          <cell r="K189">
            <v>-732.82442748091603</v>
          </cell>
          <cell r="L189">
            <v>-96000</v>
          </cell>
        </row>
        <row r="190">
          <cell r="A190" t="str">
            <v>300ERN01</v>
          </cell>
          <cell r="B190" t="str">
            <v>Ernst &amp; Young Kazakhstan</v>
          </cell>
          <cell r="E190">
            <v>71197</v>
          </cell>
          <cell r="F190">
            <v>9967580</v>
          </cell>
          <cell r="H190">
            <v>67789</v>
          </cell>
          <cell r="I190">
            <v>8880359</v>
          </cell>
          <cell r="K190">
            <v>3408</v>
          </cell>
          <cell r="L190">
            <v>1087221</v>
          </cell>
        </row>
        <row r="191">
          <cell r="A191" t="str">
            <v>300FED01</v>
          </cell>
          <cell r="B191" t="str">
            <v>Fedotav</v>
          </cell>
          <cell r="E191">
            <v>0</v>
          </cell>
          <cell r="F191">
            <v>0</v>
          </cell>
          <cell r="H191">
            <v>20.610687022900763</v>
          </cell>
          <cell r="I191">
            <v>2700</v>
          </cell>
          <cell r="K191">
            <v>-20.610687022900763</v>
          </cell>
          <cell r="L191">
            <v>-2700</v>
          </cell>
        </row>
        <row r="192">
          <cell r="A192" t="str">
            <v>300FRA01</v>
          </cell>
          <cell r="B192" t="str">
            <v>Fransuzova/Kulzhigitov</v>
          </cell>
          <cell r="E192">
            <v>0</v>
          </cell>
          <cell r="F192">
            <v>0</v>
          </cell>
          <cell r="H192">
            <v>52.763358778625957</v>
          </cell>
          <cell r="I192">
            <v>6912</v>
          </cell>
          <cell r="K192">
            <v>-52.763358778625957</v>
          </cell>
          <cell r="L192">
            <v>-6912</v>
          </cell>
        </row>
        <row r="193">
          <cell r="A193" t="str">
            <v>300GAI01</v>
          </cell>
          <cell r="B193" t="str">
            <v>Gaintsev</v>
          </cell>
          <cell r="E193">
            <v>5587.2</v>
          </cell>
          <cell r="F193">
            <v>782208</v>
          </cell>
          <cell r="H193">
            <v>0</v>
          </cell>
          <cell r="I193">
            <v>0</v>
          </cell>
          <cell r="K193">
            <v>5587.2</v>
          </cell>
          <cell r="L193">
            <v>782208</v>
          </cell>
        </row>
        <row r="194">
          <cell r="A194" t="str">
            <v>300GAL01</v>
          </cell>
          <cell r="B194" t="str">
            <v>Galia</v>
          </cell>
          <cell r="E194">
            <v>0</v>
          </cell>
          <cell r="F194">
            <v>0</v>
          </cell>
          <cell r="H194">
            <v>0</v>
          </cell>
          <cell r="I194">
            <v>0</v>
          </cell>
          <cell r="K194">
            <v>0</v>
          </cell>
          <cell r="L194">
            <v>0</v>
          </cell>
        </row>
        <row r="195">
          <cell r="A195" t="str">
            <v>300GDU01</v>
          </cell>
          <cell r="B195" t="str">
            <v>RGP GDU (SCOUT DBASE)</v>
          </cell>
          <cell r="E195">
            <v>4721.4285714285716</v>
          </cell>
          <cell r="F195">
            <v>661000</v>
          </cell>
          <cell r="H195">
            <v>0</v>
          </cell>
          <cell r="I195">
            <v>0</v>
          </cell>
          <cell r="K195">
            <v>4721.4285714285716</v>
          </cell>
          <cell r="L195">
            <v>661000</v>
          </cell>
        </row>
        <row r="196">
          <cell r="A196" t="str">
            <v>300GEO01</v>
          </cell>
          <cell r="B196" t="str">
            <v>Geotex</v>
          </cell>
          <cell r="E196">
            <v>22735.46</v>
          </cell>
          <cell r="F196">
            <v>3182964.4</v>
          </cell>
          <cell r="H196">
            <v>50740</v>
          </cell>
          <cell r="I196">
            <v>6646940</v>
          </cell>
          <cell r="K196">
            <v>-28004.54</v>
          </cell>
          <cell r="L196">
            <v>-3463975.6</v>
          </cell>
        </row>
        <row r="197">
          <cell r="A197" t="str">
            <v>300GEO03</v>
          </cell>
          <cell r="B197" t="str">
            <v>Geologistics/Matrix</v>
          </cell>
          <cell r="E197">
            <v>28802.54</v>
          </cell>
          <cell r="F197">
            <v>4032355.6</v>
          </cell>
          <cell r="H197">
            <v>42838.9</v>
          </cell>
          <cell r="I197">
            <v>5611895.9000000004</v>
          </cell>
          <cell r="K197">
            <v>-14036.36</v>
          </cell>
          <cell r="L197">
            <v>-1579540.3000000003</v>
          </cell>
        </row>
        <row r="198">
          <cell r="A198" t="str">
            <v>300GLO01</v>
          </cell>
          <cell r="B198" t="str">
            <v>GLOBUS</v>
          </cell>
          <cell r="E198">
            <v>11025</v>
          </cell>
          <cell r="F198">
            <v>1543500</v>
          </cell>
          <cell r="H198">
            <v>0</v>
          </cell>
          <cell r="I198">
            <v>0</v>
          </cell>
          <cell r="K198">
            <v>11025</v>
          </cell>
          <cell r="L198">
            <v>1543500</v>
          </cell>
        </row>
        <row r="199">
          <cell r="A199" t="str">
            <v>300GOS01</v>
          </cell>
          <cell r="B199" t="str">
            <v>GosArthStroilinspection</v>
          </cell>
          <cell r="E199">
            <v>0</v>
          </cell>
          <cell r="F199">
            <v>0</v>
          </cell>
          <cell r="H199">
            <v>3412.2137404580153</v>
          </cell>
          <cell r="I199">
            <v>447000</v>
          </cell>
          <cell r="K199">
            <v>-3412.2137404580153</v>
          </cell>
          <cell r="L199">
            <v>-447000</v>
          </cell>
        </row>
        <row r="200">
          <cell r="A200" t="str">
            <v>300GRA01</v>
          </cell>
          <cell r="B200" t="str">
            <v>GRATA</v>
          </cell>
          <cell r="E200">
            <v>0</v>
          </cell>
          <cell r="F200">
            <v>0</v>
          </cell>
          <cell r="H200">
            <v>10596.384732824426</v>
          </cell>
          <cell r="I200">
            <v>1388126.4</v>
          </cell>
          <cell r="K200">
            <v>-10596.384732824426</v>
          </cell>
          <cell r="L200">
            <v>-1388126.4</v>
          </cell>
        </row>
        <row r="201">
          <cell r="A201" t="str">
            <v>300GRA02</v>
          </cell>
          <cell r="B201" t="str">
            <v>GRAFICON</v>
          </cell>
          <cell r="E201">
            <v>0</v>
          </cell>
          <cell r="F201">
            <v>0</v>
          </cell>
          <cell r="H201">
            <v>34.351145038167942</v>
          </cell>
          <cell r="I201">
            <v>4500</v>
          </cell>
          <cell r="K201">
            <v>-34.351145038167942</v>
          </cell>
          <cell r="L201">
            <v>-4500</v>
          </cell>
        </row>
        <row r="202">
          <cell r="A202" t="str">
            <v>300GUL01</v>
          </cell>
          <cell r="B202" t="str">
            <v>GULDGIMAROV</v>
          </cell>
          <cell r="E202">
            <v>0</v>
          </cell>
          <cell r="F202">
            <v>0</v>
          </cell>
          <cell r="H202">
            <v>2409.4534351145039</v>
          </cell>
          <cell r="I202">
            <v>315638.40000000002</v>
          </cell>
          <cell r="K202">
            <v>-2409.4534351145039</v>
          </cell>
          <cell r="L202">
            <v>-315638.40000000002</v>
          </cell>
        </row>
        <row r="203">
          <cell r="A203" t="str">
            <v>300HIM01</v>
          </cell>
          <cell r="B203" t="str">
            <v>Himmontaj</v>
          </cell>
          <cell r="E203">
            <v>40225.267214285712</v>
          </cell>
          <cell r="F203">
            <v>5631537.4100000001</v>
          </cell>
          <cell r="H203">
            <v>30809.317328244273</v>
          </cell>
          <cell r="I203">
            <v>4036020.57</v>
          </cell>
          <cell r="K203">
            <v>9415.9498860414387</v>
          </cell>
          <cell r="L203">
            <v>1595516.8400000003</v>
          </cell>
        </row>
        <row r="204">
          <cell r="A204" t="str">
            <v>300INT01</v>
          </cell>
          <cell r="B204" t="str">
            <v>Integral</v>
          </cell>
          <cell r="E204">
            <v>0</v>
          </cell>
          <cell r="F204">
            <v>0</v>
          </cell>
          <cell r="H204">
            <v>37.786259541984734</v>
          </cell>
          <cell r="I204">
            <v>4950</v>
          </cell>
          <cell r="K204">
            <v>-37.786259541984734</v>
          </cell>
          <cell r="L204">
            <v>-4950</v>
          </cell>
        </row>
        <row r="205">
          <cell r="A205" t="str">
            <v>300ISP01</v>
          </cell>
          <cell r="B205" t="str">
            <v>Ispanova</v>
          </cell>
          <cell r="E205">
            <v>0</v>
          </cell>
          <cell r="F205">
            <v>0</v>
          </cell>
          <cell r="H205">
            <v>0</v>
          </cell>
          <cell r="I205">
            <v>0</v>
          </cell>
          <cell r="K205">
            <v>0</v>
          </cell>
          <cell r="L205">
            <v>0</v>
          </cell>
        </row>
        <row r="206">
          <cell r="A206" t="str">
            <v>300JMC01</v>
          </cell>
          <cell r="B206" t="str">
            <v>JMC Oilfield</v>
          </cell>
          <cell r="E206">
            <v>0</v>
          </cell>
          <cell r="F206">
            <v>0</v>
          </cell>
          <cell r="H206">
            <v>963.98</v>
          </cell>
          <cell r="I206">
            <v>126281.38</v>
          </cell>
          <cell r="K206">
            <v>-963.98</v>
          </cell>
          <cell r="L206">
            <v>-126281.38</v>
          </cell>
        </row>
        <row r="207">
          <cell r="A207" t="str">
            <v>300KAH01</v>
          </cell>
          <cell r="B207" t="str">
            <v>kAHN AND CO</v>
          </cell>
          <cell r="E207">
            <v>148.57142857142858</v>
          </cell>
          <cell r="F207">
            <v>20800</v>
          </cell>
          <cell r="H207">
            <v>0</v>
          </cell>
          <cell r="I207">
            <v>0</v>
          </cell>
          <cell r="K207">
            <v>148.57142857142858</v>
          </cell>
          <cell r="L207">
            <v>20800</v>
          </cell>
        </row>
        <row r="208">
          <cell r="A208" t="str">
            <v>300KAN01</v>
          </cell>
          <cell r="B208" t="str">
            <v>Kann</v>
          </cell>
          <cell r="E208">
            <v>1285.7142857142858</v>
          </cell>
          <cell r="F208">
            <v>180000</v>
          </cell>
          <cell r="H208">
            <v>1374.0458015267175</v>
          </cell>
          <cell r="I208">
            <v>180000</v>
          </cell>
          <cell r="K208">
            <v>-88.331515812431689</v>
          </cell>
          <cell r="L208">
            <v>0</v>
          </cell>
        </row>
        <row r="209">
          <cell r="A209" t="str">
            <v>300KAR01</v>
          </cell>
          <cell r="B209" t="str">
            <v>KARIM</v>
          </cell>
          <cell r="E209">
            <v>0</v>
          </cell>
          <cell r="F209">
            <v>0</v>
          </cell>
          <cell r="H209">
            <v>2842.9770992366412</v>
          </cell>
          <cell r="I209">
            <v>372430</v>
          </cell>
          <cell r="K209">
            <v>-2842.9770992366412</v>
          </cell>
          <cell r="L209">
            <v>-372430</v>
          </cell>
        </row>
        <row r="210">
          <cell r="A210" t="str">
            <v>300KAR02</v>
          </cell>
          <cell r="B210" t="str">
            <v>KAROTAZHNIK</v>
          </cell>
          <cell r="E210">
            <v>1448.2285714285715</v>
          </cell>
          <cell r="F210">
            <v>202752</v>
          </cell>
          <cell r="H210">
            <v>0</v>
          </cell>
          <cell r="I210">
            <v>0</v>
          </cell>
          <cell r="K210">
            <v>1448.2285714285715</v>
          </cell>
          <cell r="L210">
            <v>202752</v>
          </cell>
        </row>
        <row r="211">
          <cell r="A211" t="str">
            <v>300KAS01</v>
          </cell>
          <cell r="B211" t="str">
            <v>Kaskor</v>
          </cell>
          <cell r="E211">
            <v>0</v>
          </cell>
          <cell r="F211">
            <v>0</v>
          </cell>
          <cell r="H211">
            <v>87.572519083969468</v>
          </cell>
          <cell r="I211">
            <v>11472</v>
          </cell>
          <cell r="K211">
            <v>-87.572519083969468</v>
          </cell>
          <cell r="L211">
            <v>-11472</v>
          </cell>
        </row>
        <row r="212">
          <cell r="A212" t="str">
            <v>300KAS02</v>
          </cell>
          <cell r="B212" t="str">
            <v>Kaspishelf</v>
          </cell>
          <cell r="E212">
            <v>0</v>
          </cell>
          <cell r="F212">
            <v>0</v>
          </cell>
          <cell r="H212">
            <v>2860.5190839694656</v>
          </cell>
          <cell r="I212">
            <v>374728</v>
          </cell>
          <cell r="K212">
            <v>-2860.5190839694656</v>
          </cell>
          <cell r="L212">
            <v>-374728</v>
          </cell>
        </row>
        <row r="213">
          <cell r="A213" t="str">
            <v>300KAS03</v>
          </cell>
          <cell r="B213" t="str">
            <v>KASKOR TELECOM</v>
          </cell>
          <cell r="E213">
            <v>0</v>
          </cell>
          <cell r="F213">
            <v>0</v>
          </cell>
          <cell r="H213">
            <v>37.291603053435111</v>
          </cell>
          <cell r="I213">
            <v>4885.2</v>
          </cell>
          <cell r="K213">
            <v>-37.291603053435111</v>
          </cell>
          <cell r="L213">
            <v>-4885.2</v>
          </cell>
        </row>
        <row r="214">
          <cell r="A214" t="str">
            <v>300KAT01</v>
          </cell>
          <cell r="B214" t="str">
            <v>KATYNAS</v>
          </cell>
          <cell r="E214">
            <v>0</v>
          </cell>
          <cell r="F214">
            <v>0</v>
          </cell>
          <cell r="H214">
            <v>0</v>
          </cell>
          <cell r="I214">
            <v>0</v>
          </cell>
          <cell r="K214">
            <v>0</v>
          </cell>
          <cell r="L214">
            <v>0</v>
          </cell>
        </row>
        <row r="215">
          <cell r="A215" t="str">
            <v>300KAZ01</v>
          </cell>
          <cell r="B215" t="str">
            <v>Kaztransoil</v>
          </cell>
          <cell r="E215">
            <v>900.9</v>
          </cell>
          <cell r="F215">
            <v>126126</v>
          </cell>
          <cell r="H215">
            <v>6369.0985496183212</v>
          </cell>
          <cell r="I215">
            <v>834351.91</v>
          </cell>
          <cell r="K215">
            <v>-5468.1985496183215</v>
          </cell>
          <cell r="L215">
            <v>-708225.91</v>
          </cell>
        </row>
        <row r="216">
          <cell r="A216" t="str">
            <v>300KAZ03</v>
          </cell>
          <cell r="B216" t="str">
            <v>Kazakhinstrakh</v>
          </cell>
          <cell r="E216">
            <v>0</v>
          </cell>
          <cell r="F216">
            <v>0</v>
          </cell>
          <cell r="H216">
            <v>38670</v>
          </cell>
          <cell r="I216">
            <v>5065770</v>
          </cell>
          <cell r="K216">
            <v>-38670</v>
          </cell>
          <cell r="L216">
            <v>-5065770</v>
          </cell>
        </row>
        <row r="217">
          <cell r="A217" t="str">
            <v>300KAZ04</v>
          </cell>
          <cell r="B217" t="str">
            <v>KAZNIGRI</v>
          </cell>
          <cell r="E217">
            <v>0</v>
          </cell>
          <cell r="F217">
            <v>0</v>
          </cell>
          <cell r="H217">
            <v>17613.549618320612</v>
          </cell>
          <cell r="I217">
            <v>2307375</v>
          </cell>
          <cell r="K217">
            <v>-17613.549618320612</v>
          </cell>
          <cell r="L217">
            <v>-2307375</v>
          </cell>
        </row>
        <row r="218">
          <cell r="A218" t="str">
            <v>300KEE01</v>
          </cell>
          <cell r="B218" t="str">
            <v>KEENOIL</v>
          </cell>
          <cell r="E218">
            <v>174700</v>
          </cell>
          <cell r="F218">
            <v>24458000</v>
          </cell>
          <cell r="H218">
            <v>0</v>
          </cell>
          <cell r="I218">
            <v>0</v>
          </cell>
          <cell r="K218">
            <v>174700</v>
          </cell>
          <cell r="L218">
            <v>24458000</v>
          </cell>
        </row>
        <row r="219">
          <cell r="A219" t="str">
            <v>300KHA01</v>
          </cell>
          <cell r="B219" t="str">
            <v>KHAIROVA</v>
          </cell>
          <cell r="E219">
            <v>1330.5540714285714</v>
          </cell>
          <cell r="F219">
            <v>186277.57</v>
          </cell>
          <cell r="H219">
            <v>0</v>
          </cell>
          <cell r="I219">
            <v>0</v>
          </cell>
          <cell r="K219">
            <v>1330.5540714285714</v>
          </cell>
          <cell r="L219">
            <v>186277.57</v>
          </cell>
        </row>
        <row r="220">
          <cell r="A220" t="str">
            <v>300KIO01</v>
          </cell>
          <cell r="B220" t="str">
            <v>KIO DGP GOSNPTSZEM</v>
          </cell>
          <cell r="E220">
            <v>0</v>
          </cell>
          <cell r="F220">
            <v>0</v>
          </cell>
          <cell r="H220">
            <v>4752.9160305343512</v>
          </cell>
          <cell r="I220">
            <v>622632</v>
          </cell>
          <cell r="K220">
            <v>-4752.9160305343512</v>
          </cell>
          <cell r="L220">
            <v>-622632</v>
          </cell>
        </row>
        <row r="221">
          <cell r="A221" t="str">
            <v>300KIS01</v>
          </cell>
          <cell r="B221" t="str">
            <v>Kislorod</v>
          </cell>
          <cell r="E221">
            <v>0</v>
          </cell>
          <cell r="F221">
            <v>0</v>
          </cell>
          <cell r="H221">
            <v>168.83969465648855</v>
          </cell>
          <cell r="I221">
            <v>22118</v>
          </cell>
          <cell r="K221">
            <v>-168.83969465648855</v>
          </cell>
          <cell r="L221">
            <v>-22118</v>
          </cell>
        </row>
        <row r="222">
          <cell r="A222" t="str">
            <v>300KKO01</v>
          </cell>
          <cell r="B222" t="str">
            <v>Kascor Kommercia</v>
          </cell>
          <cell r="E222">
            <v>0</v>
          </cell>
          <cell r="F222">
            <v>0</v>
          </cell>
          <cell r="H222">
            <v>559.95114503816797</v>
          </cell>
          <cell r="I222">
            <v>73353.600000000006</v>
          </cell>
          <cell r="K222">
            <v>-559.95114503816797</v>
          </cell>
          <cell r="L222">
            <v>-73353.600000000006</v>
          </cell>
        </row>
        <row r="223">
          <cell r="A223" t="str">
            <v>300KMO01</v>
          </cell>
          <cell r="B223" t="str">
            <v>K-MOBILE</v>
          </cell>
          <cell r="E223">
            <v>768.36978571428574</v>
          </cell>
          <cell r="F223">
            <v>107571.77</v>
          </cell>
          <cell r="H223">
            <v>0</v>
          </cell>
          <cell r="I223">
            <v>0</v>
          </cell>
          <cell r="K223">
            <v>768.36978571428574</v>
          </cell>
          <cell r="L223">
            <v>107571.77</v>
          </cell>
        </row>
        <row r="224">
          <cell r="A224" t="str">
            <v>300KOP01</v>
          </cell>
          <cell r="B224" t="str">
            <v>Kopiya</v>
          </cell>
          <cell r="E224">
            <v>0</v>
          </cell>
          <cell r="F224">
            <v>0</v>
          </cell>
          <cell r="H224">
            <v>877.51908396946567</v>
          </cell>
          <cell r="I224">
            <v>114955</v>
          </cell>
          <cell r="K224">
            <v>-877.51908396946567</v>
          </cell>
          <cell r="L224">
            <v>-114955</v>
          </cell>
        </row>
        <row r="225">
          <cell r="A225" t="str">
            <v>300KSK01</v>
          </cell>
          <cell r="B225" t="str">
            <v>KSK Utes</v>
          </cell>
          <cell r="E225">
            <v>0</v>
          </cell>
          <cell r="F225">
            <v>0</v>
          </cell>
          <cell r="H225">
            <v>1119.8473282442749</v>
          </cell>
          <cell r="I225">
            <v>146700</v>
          </cell>
          <cell r="K225">
            <v>-1119.8473282442749</v>
          </cell>
          <cell r="L225">
            <v>-146700</v>
          </cell>
        </row>
        <row r="226">
          <cell r="A226" t="str">
            <v>300KTE01</v>
          </cell>
          <cell r="B226" t="str">
            <v>Kascor Telecom</v>
          </cell>
          <cell r="E226">
            <v>0</v>
          </cell>
          <cell r="F226">
            <v>0</v>
          </cell>
          <cell r="H226">
            <v>175.57251908396947</v>
          </cell>
          <cell r="I226">
            <v>23000</v>
          </cell>
          <cell r="K226">
            <v>-175.57251908396947</v>
          </cell>
          <cell r="L226">
            <v>-23000</v>
          </cell>
        </row>
        <row r="227">
          <cell r="A227" t="str">
            <v>300KTS01</v>
          </cell>
          <cell r="B227" t="str">
            <v>RGP KTSSMS</v>
          </cell>
          <cell r="E227">
            <v>51.61</v>
          </cell>
          <cell r="F227">
            <v>7225.4</v>
          </cell>
          <cell r="H227">
            <v>0</v>
          </cell>
          <cell r="I227">
            <v>0</v>
          </cell>
          <cell r="K227">
            <v>51.61</v>
          </cell>
          <cell r="L227">
            <v>7225.4</v>
          </cell>
        </row>
        <row r="228">
          <cell r="A228" t="str">
            <v>300KYD01</v>
          </cell>
          <cell r="B228" t="str">
            <v>KYDYR</v>
          </cell>
          <cell r="E228">
            <v>0</v>
          </cell>
          <cell r="F228">
            <v>0</v>
          </cell>
          <cell r="H228">
            <v>1221.3740458015268</v>
          </cell>
          <cell r="I228">
            <v>160000</v>
          </cell>
          <cell r="K228">
            <v>-1221.3740458015268</v>
          </cell>
          <cell r="L228">
            <v>-160000</v>
          </cell>
        </row>
        <row r="229">
          <cell r="A229" t="str">
            <v>300LAT01</v>
          </cell>
          <cell r="B229" t="str">
            <v>Latipov B.C.</v>
          </cell>
          <cell r="E229">
            <v>702.42785714285708</v>
          </cell>
          <cell r="F229">
            <v>98339.9</v>
          </cell>
          <cell r="H229">
            <v>6870.9229007633594</v>
          </cell>
          <cell r="I229">
            <v>900090.9</v>
          </cell>
          <cell r="K229">
            <v>-6168.4950436205027</v>
          </cell>
          <cell r="L229">
            <v>-801751</v>
          </cell>
        </row>
        <row r="230">
          <cell r="A230" t="str">
            <v>300LSI01</v>
          </cell>
          <cell r="B230" t="str">
            <v>L.S.I.P.</v>
          </cell>
          <cell r="E230">
            <v>557.49407142857137</v>
          </cell>
          <cell r="F230">
            <v>78049.17</v>
          </cell>
          <cell r="H230">
            <v>0</v>
          </cell>
          <cell r="I230">
            <v>0</v>
          </cell>
          <cell r="K230">
            <v>557.49407142857137</v>
          </cell>
          <cell r="L230">
            <v>78049.17</v>
          </cell>
        </row>
        <row r="231">
          <cell r="A231" t="str">
            <v>300MAE01</v>
          </cell>
          <cell r="B231" t="str">
            <v>Energocombinat MAEC</v>
          </cell>
          <cell r="E231">
            <v>0</v>
          </cell>
          <cell r="F231">
            <v>0</v>
          </cell>
          <cell r="H231">
            <v>0</v>
          </cell>
          <cell r="I231">
            <v>0</v>
          </cell>
          <cell r="K231">
            <v>0</v>
          </cell>
          <cell r="L231">
            <v>0</v>
          </cell>
        </row>
        <row r="232">
          <cell r="A232" t="str">
            <v>300MAN01</v>
          </cell>
          <cell r="B232" t="str">
            <v>MANEX</v>
          </cell>
          <cell r="E232">
            <v>0</v>
          </cell>
          <cell r="F232">
            <v>0</v>
          </cell>
          <cell r="H232">
            <v>112.27480916030534</v>
          </cell>
          <cell r="I232">
            <v>14708</v>
          </cell>
          <cell r="K232">
            <v>-112.27480916030534</v>
          </cell>
          <cell r="L232">
            <v>-14708</v>
          </cell>
        </row>
        <row r="233">
          <cell r="A233" t="str">
            <v>300MAX01</v>
          </cell>
          <cell r="B233" t="str">
            <v>MaxiBar</v>
          </cell>
          <cell r="E233">
            <v>0</v>
          </cell>
          <cell r="F233">
            <v>0</v>
          </cell>
          <cell r="H233">
            <v>3979.3511450381679</v>
          </cell>
          <cell r="I233">
            <v>521295</v>
          </cell>
          <cell r="K233">
            <v>-3979.3511450381679</v>
          </cell>
          <cell r="L233">
            <v>-521295</v>
          </cell>
        </row>
        <row r="234">
          <cell r="A234" t="str">
            <v>300MIL01</v>
          </cell>
          <cell r="B234" t="str">
            <v>Milton M. Cooke</v>
          </cell>
          <cell r="E234">
            <v>0</v>
          </cell>
          <cell r="F234">
            <v>0</v>
          </cell>
          <cell r="H234">
            <v>7147.837404580152</v>
          </cell>
          <cell r="I234">
            <v>936366.7</v>
          </cell>
          <cell r="K234">
            <v>-7147.837404580152</v>
          </cell>
          <cell r="L234">
            <v>-936366.7</v>
          </cell>
        </row>
        <row r="235">
          <cell r="A235" t="str">
            <v>300MIR01</v>
          </cell>
          <cell r="B235" t="str">
            <v>Miras-2</v>
          </cell>
          <cell r="E235">
            <v>0</v>
          </cell>
          <cell r="F235">
            <v>0</v>
          </cell>
          <cell r="H235">
            <v>432.53816793893128</v>
          </cell>
          <cell r="I235">
            <v>56662.5</v>
          </cell>
          <cell r="K235">
            <v>-432.53816793893128</v>
          </cell>
          <cell r="L235">
            <v>-56662.5</v>
          </cell>
        </row>
        <row r="236">
          <cell r="A236" t="str">
            <v>300MOL01</v>
          </cell>
          <cell r="B236" t="str">
            <v>MOLEST</v>
          </cell>
          <cell r="E236">
            <v>777.14285714285711</v>
          </cell>
          <cell r="F236">
            <v>108800</v>
          </cell>
          <cell r="H236">
            <v>0</v>
          </cell>
          <cell r="I236">
            <v>0</v>
          </cell>
          <cell r="K236">
            <v>777.14285714285711</v>
          </cell>
          <cell r="L236">
            <v>108800</v>
          </cell>
        </row>
        <row r="237">
          <cell r="A237" t="str">
            <v>300MOT01</v>
          </cell>
          <cell r="B237" t="str">
            <v>MOTIV</v>
          </cell>
          <cell r="E237">
            <v>0</v>
          </cell>
          <cell r="F237">
            <v>0</v>
          </cell>
          <cell r="H237">
            <v>20597.2</v>
          </cell>
          <cell r="I237">
            <v>2698233.2</v>
          </cell>
          <cell r="K237">
            <v>-20597.2</v>
          </cell>
          <cell r="L237">
            <v>-2698233.2</v>
          </cell>
        </row>
        <row r="238">
          <cell r="A238" t="str">
            <v>300MPG01</v>
          </cell>
          <cell r="B238" t="str">
            <v>Mangisau Prom Geophysica</v>
          </cell>
          <cell r="E238">
            <v>0</v>
          </cell>
          <cell r="F238">
            <v>0</v>
          </cell>
          <cell r="H238">
            <v>0</v>
          </cell>
          <cell r="I238">
            <v>0</v>
          </cell>
          <cell r="K238">
            <v>0</v>
          </cell>
          <cell r="L238">
            <v>0</v>
          </cell>
        </row>
        <row r="239">
          <cell r="A239" t="str">
            <v>300MVO01</v>
          </cell>
          <cell r="B239" t="str">
            <v>MVO-AKBEREN</v>
          </cell>
          <cell r="E239">
            <v>910.45</v>
          </cell>
          <cell r="F239">
            <v>127463</v>
          </cell>
          <cell r="H239">
            <v>1946</v>
          </cell>
          <cell r="I239">
            <v>254926</v>
          </cell>
          <cell r="K239">
            <v>-1035.55</v>
          </cell>
          <cell r="L239">
            <v>-127463</v>
          </cell>
        </row>
        <row r="240">
          <cell r="A240" t="str">
            <v>300MYR01</v>
          </cell>
          <cell r="B240" t="str">
            <v>MYRZABEK</v>
          </cell>
          <cell r="E240">
            <v>852.89021428571436</v>
          </cell>
          <cell r="F240">
            <v>119404.63</v>
          </cell>
          <cell r="H240">
            <v>0</v>
          </cell>
          <cell r="I240">
            <v>0</v>
          </cell>
          <cell r="K240">
            <v>852.89021428571436</v>
          </cell>
          <cell r="L240">
            <v>119404.63</v>
          </cell>
        </row>
        <row r="241">
          <cell r="A241" t="str">
            <v>300NED01</v>
          </cell>
          <cell r="B241" t="str">
            <v>Nedra</v>
          </cell>
          <cell r="E241">
            <v>0</v>
          </cell>
          <cell r="F241">
            <v>0</v>
          </cell>
          <cell r="H241">
            <v>0</v>
          </cell>
          <cell r="I241">
            <v>0</v>
          </cell>
          <cell r="K241">
            <v>0</v>
          </cell>
          <cell r="L241">
            <v>0</v>
          </cell>
        </row>
        <row r="242">
          <cell r="A242" t="str">
            <v>300NIP02</v>
          </cell>
          <cell r="B242" t="str">
            <v>NIPI Neftegas</v>
          </cell>
          <cell r="E242">
            <v>78872.44</v>
          </cell>
          <cell r="F242">
            <v>11042141.6</v>
          </cell>
          <cell r="H242">
            <v>118256.33</v>
          </cell>
          <cell r="I242">
            <v>15491579.23</v>
          </cell>
          <cell r="K242">
            <v>-39383.89</v>
          </cell>
          <cell r="L242">
            <v>-4449437.6300000008</v>
          </cell>
        </row>
        <row r="243">
          <cell r="A243" t="str">
            <v>300NUR01</v>
          </cell>
          <cell r="B243" t="str">
            <v>Nursat</v>
          </cell>
          <cell r="E243">
            <v>0</v>
          </cell>
          <cell r="F243">
            <v>0</v>
          </cell>
          <cell r="H243">
            <v>1729.4122137404581</v>
          </cell>
          <cell r="I243">
            <v>226553</v>
          </cell>
          <cell r="K243">
            <v>-1729.4122137404581</v>
          </cell>
          <cell r="L243">
            <v>-226553</v>
          </cell>
        </row>
        <row r="244">
          <cell r="A244" t="str">
            <v>300OTR01</v>
          </cell>
          <cell r="B244" t="str">
            <v>OTRAR TRAVEL</v>
          </cell>
          <cell r="E244">
            <v>665.8</v>
          </cell>
          <cell r="F244">
            <v>93212</v>
          </cell>
          <cell r="H244">
            <v>0</v>
          </cell>
          <cell r="I244">
            <v>0</v>
          </cell>
          <cell r="K244">
            <v>665.8</v>
          </cell>
          <cell r="L244">
            <v>93212</v>
          </cell>
        </row>
        <row r="245">
          <cell r="A245" t="str">
            <v>300PAT01</v>
          </cell>
          <cell r="B245" t="str">
            <v>Patriot</v>
          </cell>
          <cell r="E245">
            <v>0</v>
          </cell>
          <cell r="F245">
            <v>0</v>
          </cell>
          <cell r="H245">
            <v>1579.6030534351146</v>
          </cell>
          <cell r="I245">
            <v>206928</v>
          </cell>
          <cell r="K245">
            <v>-1579.6030534351146</v>
          </cell>
          <cell r="L245">
            <v>-206928</v>
          </cell>
        </row>
        <row r="246">
          <cell r="A246" t="str">
            <v>300PET01</v>
          </cell>
          <cell r="B246" t="str">
            <v>Petoil</v>
          </cell>
          <cell r="E246">
            <v>0</v>
          </cell>
          <cell r="F246">
            <v>0</v>
          </cell>
          <cell r="H246">
            <v>0</v>
          </cell>
          <cell r="I246">
            <v>0</v>
          </cell>
          <cell r="K246">
            <v>0</v>
          </cell>
          <cell r="L246">
            <v>0</v>
          </cell>
        </row>
        <row r="247">
          <cell r="A247" t="str">
            <v>300POL01</v>
          </cell>
          <cell r="B247" t="str">
            <v>Polish Oil&amp;Gas</v>
          </cell>
          <cell r="E247">
            <v>1700</v>
          </cell>
          <cell r="F247">
            <v>238000</v>
          </cell>
          <cell r="H247">
            <v>0</v>
          </cell>
          <cell r="I247">
            <v>0</v>
          </cell>
          <cell r="K247">
            <v>1700</v>
          </cell>
          <cell r="L247">
            <v>238000</v>
          </cell>
        </row>
        <row r="248">
          <cell r="A248" t="str">
            <v>300PRO01</v>
          </cell>
          <cell r="B248" t="str">
            <v>Projectirovshik</v>
          </cell>
          <cell r="E248">
            <v>0</v>
          </cell>
          <cell r="F248">
            <v>0</v>
          </cell>
          <cell r="H248">
            <v>0</v>
          </cell>
          <cell r="I248">
            <v>0</v>
          </cell>
          <cell r="K248">
            <v>0</v>
          </cell>
          <cell r="L248">
            <v>0</v>
          </cell>
        </row>
        <row r="249">
          <cell r="A249" t="str">
            <v>300PSM01</v>
          </cell>
          <cell r="B249" t="str">
            <v>PSMP</v>
          </cell>
          <cell r="E249">
            <v>27194.428571428572</v>
          </cell>
          <cell r="F249">
            <v>3807220</v>
          </cell>
          <cell r="H249">
            <v>60732.154809160311</v>
          </cell>
          <cell r="I249">
            <v>7955912.2800000003</v>
          </cell>
          <cell r="K249">
            <v>-33537.726237731738</v>
          </cell>
          <cell r="L249">
            <v>-4148692.2800000003</v>
          </cell>
        </row>
        <row r="250">
          <cell r="A250" t="str">
            <v>300RIK01</v>
          </cell>
          <cell r="B250" t="str">
            <v>RIK</v>
          </cell>
          <cell r="E250">
            <v>77.142857142857139</v>
          </cell>
          <cell r="F250">
            <v>10800</v>
          </cell>
          <cell r="H250">
            <v>82.44274809160305</v>
          </cell>
          <cell r="I250">
            <v>10800</v>
          </cell>
          <cell r="K250">
            <v>-5.2998909487459116</v>
          </cell>
          <cell r="L250">
            <v>0</v>
          </cell>
        </row>
        <row r="251">
          <cell r="A251" t="str">
            <v>300ROB01</v>
          </cell>
          <cell r="B251" t="str">
            <v>Robertson &amp; Blums</v>
          </cell>
          <cell r="E251">
            <v>4320</v>
          </cell>
          <cell r="F251">
            <v>604800</v>
          </cell>
          <cell r="H251">
            <v>7324.41</v>
          </cell>
          <cell r="I251">
            <v>959497.71</v>
          </cell>
          <cell r="K251">
            <v>-3004.41</v>
          </cell>
          <cell r="L251">
            <v>-354697.70999999996</v>
          </cell>
        </row>
        <row r="252">
          <cell r="A252" t="str">
            <v>300RUS01</v>
          </cell>
          <cell r="B252" t="str">
            <v>Ruslan Co</v>
          </cell>
          <cell r="E252">
            <v>0</v>
          </cell>
          <cell r="F252">
            <v>0</v>
          </cell>
          <cell r="H252">
            <v>0</v>
          </cell>
          <cell r="I252">
            <v>0</v>
          </cell>
          <cell r="K252">
            <v>0</v>
          </cell>
          <cell r="L252">
            <v>0</v>
          </cell>
        </row>
        <row r="253">
          <cell r="A253" t="str">
            <v>300SAB01</v>
          </cell>
          <cell r="B253" t="str">
            <v>Sabina</v>
          </cell>
          <cell r="E253">
            <v>0</v>
          </cell>
          <cell r="F253">
            <v>0</v>
          </cell>
          <cell r="H253">
            <v>0</v>
          </cell>
          <cell r="I253">
            <v>0</v>
          </cell>
          <cell r="K253">
            <v>0</v>
          </cell>
          <cell r="L253">
            <v>0</v>
          </cell>
        </row>
        <row r="254">
          <cell r="A254" t="str">
            <v>300SAF01</v>
          </cell>
          <cell r="B254" t="str">
            <v>Safar</v>
          </cell>
          <cell r="E254">
            <v>86176.54</v>
          </cell>
          <cell r="F254">
            <v>12064715.6</v>
          </cell>
          <cell r="H254">
            <v>86176.54</v>
          </cell>
          <cell r="I254">
            <v>11289126.739999998</v>
          </cell>
          <cell r="K254">
            <v>0</v>
          </cell>
          <cell r="L254">
            <v>775588.86000000127</v>
          </cell>
        </row>
        <row r="255">
          <cell r="A255" t="str">
            <v>300SAR01</v>
          </cell>
          <cell r="B255" t="str">
            <v>Sarsha</v>
          </cell>
          <cell r="E255">
            <v>0</v>
          </cell>
          <cell r="F255">
            <v>0</v>
          </cell>
          <cell r="H255">
            <v>0</v>
          </cell>
          <cell r="I255">
            <v>0</v>
          </cell>
          <cell r="K255">
            <v>0</v>
          </cell>
          <cell r="L255">
            <v>0</v>
          </cell>
        </row>
        <row r="256">
          <cell r="A256" t="str">
            <v>300SAT01</v>
          </cell>
          <cell r="B256" t="str">
            <v>SATEL</v>
          </cell>
          <cell r="E256">
            <v>85274.94</v>
          </cell>
          <cell r="F256">
            <v>11938491.6</v>
          </cell>
          <cell r="H256">
            <v>83850.3</v>
          </cell>
          <cell r="I256">
            <v>10984389.300000001</v>
          </cell>
          <cell r="K256">
            <v>1424.6399999999994</v>
          </cell>
          <cell r="L256">
            <v>954102.29999999888</v>
          </cell>
        </row>
        <row r="257">
          <cell r="A257" t="str">
            <v>300SCH01</v>
          </cell>
          <cell r="B257" t="str">
            <v>Schlumberge</v>
          </cell>
          <cell r="E257">
            <v>48900</v>
          </cell>
          <cell r="F257">
            <v>6846000</v>
          </cell>
          <cell r="H257">
            <v>49140</v>
          </cell>
          <cell r="I257">
            <v>6437340</v>
          </cell>
          <cell r="K257">
            <v>-240</v>
          </cell>
          <cell r="L257">
            <v>408660</v>
          </cell>
        </row>
        <row r="258">
          <cell r="A258" t="str">
            <v>300SHE01</v>
          </cell>
          <cell r="B258" t="str">
            <v>SABYRZHAN/SHEGENDEU</v>
          </cell>
          <cell r="E258">
            <v>0</v>
          </cell>
          <cell r="F258">
            <v>0</v>
          </cell>
          <cell r="H258">
            <v>53794.534351145041</v>
          </cell>
          <cell r="I258">
            <v>7047084</v>
          </cell>
          <cell r="K258">
            <v>-53794.534351145041</v>
          </cell>
          <cell r="L258">
            <v>-7047084</v>
          </cell>
        </row>
        <row r="259">
          <cell r="A259" t="str">
            <v>300SMA01</v>
          </cell>
          <cell r="B259" t="str">
            <v>SMAT</v>
          </cell>
          <cell r="E259">
            <v>1732.2857142857142</v>
          </cell>
          <cell r="F259">
            <v>242520</v>
          </cell>
          <cell r="H259">
            <v>0</v>
          </cell>
          <cell r="I259">
            <v>0</v>
          </cell>
          <cell r="K259">
            <v>1732.2857142857142</v>
          </cell>
          <cell r="L259">
            <v>242520</v>
          </cell>
        </row>
        <row r="260">
          <cell r="A260" t="str">
            <v>300SOY01</v>
          </cell>
          <cell r="B260" t="str">
            <v>SOYUZ</v>
          </cell>
          <cell r="E260">
            <v>0</v>
          </cell>
          <cell r="F260">
            <v>0</v>
          </cell>
          <cell r="H260">
            <v>91.465648854961827</v>
          </cell>
          <cell r="I260">
            <v>11982</v>
          </cell>
          <cell r="K260">
            <v>-91.465648854961827</v>
          </cell>
          <cell r="L260">
            <v>-11982</v>
          </cell>
        </row>
        <row r="261">
          <cell r="A261" t="str">
            <v>300SPA01</v>
          </cell>
          <cell r="B261" t="str">
            <v>SPARTAC</v>
          </cell>
          <cell r="E261">
            <v>35.642857142857146</v>
          </cell>
          <cell r="F261">
            <v>4990</v>
          </cell>
          <cell r="H261">
            <v>0</v>
          </cell>
          <cell r="I261">
            <v>0</v>
          </cell>
          <cell r="K261">
            <v>35.642857142857146</v>
          </cell>
          <cell r="L261">
            <v>4990</v>
          </cell>
        </row>
        <row r="262">
          <cell r="A262" t="str">
            <v>300STA01</v>
          </cell>
          <cell r="B262" t="str">
            <v>Standard Equipment</v>
          </cell>
          <cell r="E262">
            <v>0</v>
          </cell>
          <cell r="F262">
            <v>0</v>
          </cell>
          <cell r="H262">
            <v>0</v>
          </cell>
          <cell r="I262">
            <v>0</v>
          </cell>
          <cell r="K262">
            <v>0</v>
          </cell>
          <cell r="L262">
            <v>0</v>
          </cell>
        </row>
        <row r="263">
          <cell r="A263" t="str">
            <v>300STR01</v>
          </cell>
          <cell r="B263" t="str">
            <v>Streamline</v>
          </cell>
          <cell r="E263">
            <v>-0.06</v>
          </cell>
          <cell r="F263">
            <v>-8.4</v>
          </cell>
          <cell r="H263">
            <v>-0.06</v>
          </cell>
          <cell r="I263">
            <v>-7.86</v>
          </cell>
          <cell r="K263">
            <v>0</v>
          </cell>
          <cell r="L263">
            <v>-0.54</v>
          </cell>
        </row>
        <row r="264">
          <cell r="A264" t="str">
            <v>300STS01</v>
          </cell>
          <cell r="B264" t="str">
            <v>STS</v>
          </cell>
          <cell r="E264">
            <v>39.885714285714286</v>
          </cell>
          <cell r="F264">
            <v>5584</v>
          </cell>
          <cell r="H264">
            <v>0</v>
          </cell>
          <cell r="I264">
            <v>0</v>
          </cell>
          <cell r="K264">
            <v>39.885714285714286</v>
          </cell>
          <cell r="L264">
            <v>5584</v>
          </cell>
        </row>
        <row r="265">
          <cell r="A265" t="str">
            <v>300TAN01</v>
          </cell>
          <cell r="B265" t="str">
            <v>TANDEM</v>
          </cell>
          <cell r="E265">
            <v>0</v>
          </cell>
          <cell r="F265">
            <v>0</v>
          </cell>
          <cell r="H265">
            <v>1108.5190839694656</v>
          </cell>
          <cell r="I265">
            <v>145216</v>
          </cell>
          <cell r="K265">
            <v>-1108.5190839694656</v>
          </cell>
          <cell r="L265">
            <v>-145216</v>
          </cell>
        </row>
        <row r="266">
          <cell r="A266" t="str">
            <v>300TAT01</v>
          </cell>
          <cell r="B266" t="str">
            <v>Tatyana</v>
          </cell>
          <cell r="E266">
            <v>0</v>
          </cell>
          <cell r="F266">
            <v>0</v>
          </cell>
          <cell r="H266">
            <v>21.438015267175572</v>
          </cell>
          <cell r="I266">
            <v>2808.38</v>
          </cell>
          <cell r="K266">
            <v>-21.438015267175572</v>
          </cell>
          <cell r="L266">
            <v>-2808.38</v>
          </cell>
        </row>
        <row r="267">
          <cell r="A267" t="str">
            <v>300TAZ01</v>
          </cell>
          <cell r="B267" t="str">
            <v>TAZH</v>
          </cell>
          <cell r="E267">
            <v>0</v>
          </cell>
          <cell r="F267">
            <v>0</v>
          </cell>
          <cell r="H267">
            <v>43.969465648854964</v>
          </cell>
          <cell r="I267">
            <v>5760</v>
          </cell>
          <cell r="K267">
            <v>-43.969465648854964</v>
          </cell>
          <cell r="L267">
            <v>-5760</v>
          </cell>
        </row>
        <row r="268">
          <cell r="A268" t="str">
            <v>300TEC02</v>
          </cell>
          <cell r="B268" t="str">
            <v>TECHNOTRADE</v>
          </cell>
          <cell r="E268">
            <v>26979.606785714288</v>
          </cell>
          <cell r="F268">
            <v>3777144.95</v>
          </cell>
          <cell r="H268">
            <v>18303.977099236643</v>
          </cell>
          <cell r="I268">
            <v>2397821</v>
          </cell>
          <cell r="K268">
            <v>8675.629686477645</v>
          </cell>
          <cell r="L268">
            <v>1379323.9500000002</v>
          </cell>
        </row>
        <row r="269">
          <cell r="A269" t="str">
            <v>300TNS01</v>
          </cell>
          <cell r="B269" t="str">
            <v>TNS</v>
          </cell>
          <cell r="E269">
            <v>7144.3234285714288</v>
          </cell>
          <cell r="F269">
            <v>1000205.28</v>
          </cell>
          <cell r="H269">
            <v>20191.615267175574</v>
          </cell>
          <cell r="I269">
            <v>2645101.6</v>
          </cell>
          <cell r="K269">
            <v>-13047.291838604146</v>
          </cell>
          <cell r="L269">
            <v>-1644896.32</v>
          </cell>
        </row>
        <row r="270">
          <cell r="A270" t="str">
            <v>300TOK01</v>
          </cell>
          <cell r="B270" t="str">
            <v>Toksar</v>
          </cell>
          <cell r="E270">
            <v>0</v>
          </cell>
          <cell r="F270">
            <v>0</v>
          </cell>
          <cell r="H270">
            <v>0</v>
          </cell>
          <cell r="I270">
            <v>0</v>
          </cell>
          <cell r="K270">
            <v>0</v>
          </cell>
          <cell r="L270">
            <v>0</v>
          </cell>
        </row>
        <row r="271">
          <cell r="A271" t="str">
            <v>300TOP01</v>
          </cell>
          <cell r="B271" t="str">
            <v>Top Oilfield Equipment Service</v>
          </cell>
          <cell r="E271">
            <v>0</v>
          </cell>
          <cell r="F271">
            <v>0</v>
          </cell>
          <cell r="H271">
            <v>0</v>
          </cell>
          <cell r="I271">
            <v>0</v>
          </cell>
          <cell r="K271">
            <v>0</v>
          </cell>
          <cell r="L271">
            <v>0</v>
          </cell>
        </row>
        <row r="272">
          <cell r="A272" t="str">
            <v>300TRA01</v>
          </cell>
          <cell r="B272" t="str">
            <v>Trans Oil</v>
          </cell>
          <cell r="E272">
            <v>0</v>
          </cell>
          <cell r="F272">
            <v>0</v>
          </cell>
          <cell r="H272">
            <v>23730.896946564884</v>
          </cell>
          <cell r="I272">
            <v>3108747.5</v>
          </cell>
          <cell r="K272">
            <v>-23730.896946564884</v>
          </cell>
          <cell r="L272">
            <v>-3108747.5</v>
          </cell>
        </row>
        <row r="273">
          <cell r="A273" t="str">
            <v>300TRU01</v>
          </cell>
          <cell r="B273" t="str">
            <v>Trucat International</v>
          </cell>
          <cell r="E273">
            <v>52518</v>
          </cell>
          <cell r="F273">
            <v>7352520</v>
          </cell>
          <cell r="H273">
            <v>0</v>
          </cell>
          <cell r="I273">
            <v>0</v>
          </cell>
          <cell r="K273">
            <v>52518</v>
          </cell>
          <cell r="L273">
            <v>7352520</v>
          </cell>
        </row>
        <row r="274">
          <cell r="A274" t="str">
            <v>300TSM01</v>
          </cell>
          <cell r="B274" t="str">
            <v>TSM&amp;S</v>
          </cell>
          <cell r="E274">
            <v>0</v>
          </cell>
          <cell r="F274">
            <v>0</v>
          </cell>
          <cell r="H274">
            <v>61.968931297709929</v>
          </cell>
          <cell r="I274">
            <v>8117.93</v>
          </cell>
          <cell r="K274">
            <v>-61.968931297709929</v>
          </cell>
          <cell r="L274">
            <v>-8117.93</v>
          </cell>
        </row>
        <row r="275">
          <cell r="A275" t="str">
            <v>300TVS01</v>
          </cell>
          <cell r="B275" t="str">
            <v>TVS&amp;V</v>
          </cell>
          <cell r="E275">
            <v>3.8657142857142861</v>
          </cell>
          <cell r="F275">
            <v>541.20000000000005</v>
          </cell>
          <cell r="H275">
            <v>6.499770992366412</v>
          </cell>
          <cell r="I275">
            <v>851.47</v>
          </cell>
          <cell r="K275">
            <v>-2.6340567066521259</v>
          </cell>
          <cell r="L275">
            <v>-310.27</v>
          </cell>
        </row>
        <row r="276">
          <cell r="A276" t="str">
            <v>300UMS01</v>
          </cell>
          <cell r="B276" t="str">
            <v>UMS</v>
          </cell>
          <cell r="E276">
            <v>0</v>
          </cell>
          <cell r="F276">
            <v>0</v>
          </cell>
          <cell r="H276">
            <v>1469.6412213740457</v>
          </cell>
          <cell r="I276">
            <v>192523</v>
          </cell>
          <cell r="K276">
            <v>-1469.6412213740457</v>
          </cell>
          <cell r="L276">
            <v>-192523</v>
          </cell>
        </row>
        <row r="277">
          <cell r="A277" t="str">
            <v>300URA01</v>
          </cell>
          <cell r="B277" t="str">
            <v>URAL AUTO TRADING</v>
          </cell>
          <cell r="E277">
            <v>4565</v>
          </cell>
          <cell r="F277">
            <v>639100</v>
          </cell>
          <cell r="H277">
            <v>0</v>
          </cell>
          <cell r="I277">
            <v>0</v>
          </cell>
          <cell r="K277">
            <v>4565</v>
          </cell>
          <cell r="L277">
            <v>639100</v>
          </cell>
        </row>
        <row r="278">
          <cell r="A278" t="str">
            <v>300VIT01</v>
          </cell>
          <cell r="B278" t="str">
            <v>VITO</v>
          </cell>
          <cell r="E278">
            <v>19753.941428571427</v>
          </cell>
          <cell r="F278">
            <v>2765551.8</v>
          </cell>
          <cell r="H278">
            <v>14051.035114503817</v>
          </cell>
          <cell r="I278">
            <v>1840685.6</v>
          </cell>
          <cell r="K278">
            <v>5702.9063140676099</v>
          </cell>
          <cell r="L278">
            <v>924866.19999999972</v>
          </cell>
        </row>
        <row r="279">
          <cell r="A279" t="str">
            <v>300WEA01</v>
          </cell>
          <cell r="B279" t="str">
            <v>West East</v>
          </cell>
          <cell r="E279">
            <v>0</v>
          </cell>
          <cell r="F279">
            <v>0</v>
          </cell>
          <cell r="H279">
            <v>5899.54</v>
          </cell>
          <cell r="I279">
            <v>772839.74</v>
          </cell>
          <cell r="K279">
            <v>-5899.54</v>
          </cell>
          <cell r="L279">
            <v>-772839.74</v>
          </cell>
        </row>
        <row r="280">
          <cell r="A280" t="str">
            <v>300WES01</v>
          </cell>
          <cell r="B280" t="str">
            <v>West</v>
          </cell>
          <cell r="E280">
            <v>3991.25</v>
          </cell>
          <cell r="F280">
            <v>558775</v>
          </cell>
          <cell r="H280">
            <v>16345.3</v>
          </cell>
          <cell r="I280">
            <v>2141234.2999999998</v>
          </cell>
          <cell r="K280">
            <v>-12354.05</v>
          </cell>
          <cell r="L280">
            <v>-1582459.2999999998</v>
          </cell>
        </row>
        <row r="281">
          <cell r="A281" t="str">
            <v>300WKA01</v>
          </cell>
          <cell r="B281" t="str">
            <v>WKAEM (EKIMU)</v>
          </cell>
          <cell r="E281">
            <v>0</v>
          </cell>
          <cell r="F281">
            <v>0</v>
          </cell>
          <cell r="H281">
            <v>0</v>
          </cell>
          <cell r="I281">
            <v>0</v>
          </cell>
          <cell r="K281">
            <v>0</v>
          </cell>
          <cell r="L281">
            <v>0</v>
          </cell>
        </row>
        <row r="282">
          <cell r="A282" t="str">
            <v>300YNT01</v>
          </cell>
          <cell r="B282" t="str">
            <v>Ynta</v>
          </cell>
          <cell r="E282">
            <v>42857.142857142855</v>
          </cell>
          <cell r="F282">
            <v>6000000</v>
          </cell>
          <cell r="H282">
            <v>194626.41221374046</v>
          </cell>
          <cell r="I282">
            <v>25496060</v>
          </cell>
          <cell r="K282">
            <v>-151769.26935659762</v>
          </cell>
          <cell r="L282">
            <v>-19496060</v>
          </cell>
        </row>
        <row r="283">
          <cell r="A283" t="str">
            <v>300YUR01</v>
          </cell>
          <cell r="B283" t="str">
            <v>Yurmael</v>
          </cell>
          <cell r="E283">
            <v>0</v>
          </cell>
          <cell r="F283">
            <v>0</v>
          </cell>
          <cell r="H283">
            <v>274.80916030534354</v>
          </cell>
          <cell r="I283">
            <v>36000</v>
          </cell>
          <cell r="K283">
            <v>-274.80916030534354</v>
          </cell>
          <cell r="L283">
            <v>-36000</v>
          </cell>
        </row>
        <row r="284">
          <cell r="A284" t="str">
            <v>300ZAP01</v>
          </cell>
          <cell r="B284" t="str">
            <v>ZAPKAZSTROYSERV</v>
          </cell>
          <cell r="E284">
            <v>0</v>
          </cell>
          <cell r="F284">
            <v>0</v>
          </cell>
          <cell r="H284">
            <v>25363.541984732823</v>
          </cell>
          <cell r="I284">
            <v>3322624</v>
          </cell>
          <cell r="K284">
            <v>-25363.541984732823</v>
          </cell>
          <cell r="L284">
            <v>-3322624</v>
          </cell>
        </row>
        <row r="285">
          <cell r="A285" t="str">
            <v>300ZHA01</v>
          </cell>
          <cell r="B285" t="str">
            <v>Zhaksylyk</v>
          </cell>
          <cell r="E285">
            <v>1271.2571428571428</v>
          </cell>
          <cell r="F285">
            <v>177976</v>
          </cell>
          <cell r="H285">
            <v>8212.3969465648861</v>
          </cell>
          <cell r="I285">
            <v>1075824</v>
          </cell>
          <cell r="K285">
            <v>-6941.1398037077433</v>
          </cell>
          <cell r="L285">
            <v>-897848</v>
          </cell>
        </row>
        <row r="286">
          <cell r="A286" t="str">
            <v>300ZHA02</v>
          </cell>
          <cell r="B286" t="str">
            <v>Zhardmuli</v>
          </cell>
          <cell r="E286">
            <v>3471.43</v>
          </cell>
          <cell r="F286">
            <v>486000.19999999995</v>
          </cell>
          <cell r="H286">
            <v>0</v>
          </cell>
          <cell r="I286">
            <v>0</v>
          </cell>
          <cell r="K286">
            <v>3471.43</v>
          </cell>
          <cell r="L286">
            <v>486000.19999999995</v>
          </cell>
        </row>
        <row r="287">
          <cell r="A287">
            <v>3051001</v>
          </cell>
          <cell r="B287" t="str">
            <v>Accrued Interest Payable</v>
          </cell>
          <cell r="E287">
            <v>3612.7</v>
          </cell>
          <cell r="F287">
            <v>505778</v>
          </cell>
          <cell r="H287">
            <v>3612.7</v>
          </cell>
          <cell r="I287">
            <v>302744.26</v>
          </cell>
          <cell r="K287">
            <v>0</v>
          </cell>
          <cell r="L287">
            <v>203033.74</v>
          </cell>
        </row>
        <row r="288">
          <cell r="A288">
            <v>3153001</v>
          </cell>
          <cell r="B288" t="str">
            <v>Current Income Tax Payable</v>
          </cell>
          <cell r="E288">
            <v>6068.3785714285714</v>
          </cell>
          <cell r="F288">
            <v>849573</v>
          </cell>
          <cell r="H288">
            <v>1776</v>
          </cell>
          <cell r="I288">
            <v>148790</v>
          </cell>
          <cell r="K288">
            <v>4292.3785714285714</v>
          </cell>
          <cell r="L288">
            <v>700783</v>
          </cell>
        </row>
        <row r="289">
          <cell r="A289">
            <v>3154010</v>
          </cell>
          <cell r="B289" t="str">
            <v>Road Fund</v>
          </cell>
          <cell r="E289">
            <v>0</v>
          </cell>
          <cell r="F289">
            <v>0</v>
          </cell>
          <cell r="H289">
            <v>0</v>
          </cell>
          <cell r="I289">
            <v>0</v>
          </cell>
          <cell r="K289">
            <v>0</v>
          </cell>
          <cell r="L289">
            <v>0</v>
          </cell>
        </row>
        <row r="290">
          <cell r="A290">
            <v>3154015</v>
          </cell>
          <cell r="B290" t="str">
            <v>Pension Fund</v>
          </cell>
          <cell r="E290">
            <v>30714.892857142859</v>
          </cell>
          <cell r="F290">
            <v>4300085</v>
          </cell>
          <cell r="H290">
            <v>17018</v>
          </cell>
          <cell r="I290">
            <v>1426051</v>
          </cell>
          <cell r="K290">
            <v>13696.892857142859</v>
          </cell>
          <cell r="L290">
            <v>2874034</v>
          </cell>
        </row>
        <row r="291">
          <cell r="A291">
            <v>3154020</v>
          </cell>
          <cell r="B291" t="str">
            <v>Medical Fund</v>
          </cell>
          <cell r="E291">
            <v>0</v>
          </cell>
          <cell r="F291">
            <v>0</v>
          </cell>
          <cell r="H291">
            <v>2109</v>
          </cell>
          <cell r="I291">
            <v>176765</v>
          </cell>
          <cell r="K291">
            <v>-2109</v>
          </cell>
          <cell r="L291">
            <v>-176765</v>
          </cell>
        </row>
        <row r="292">
          <cell r="A292">
            <v>3154025</v>
          </cell>
          <cell r="B292" t="str">
            <v>Employment Fund</v>
          </cell>
          <cell r="E292">
            <v>0</v>
          </cell>
          <cell r="F292">
            <v>0</v>
          </cell>
          <cell r="H292">
            <v>1406</v>
          </cell>
          <cell r="I292">
            <v>117844</v>
          </cell>
          <cell r="K292">
            <v>-1406</v>
          </cell>
          <cell r="L292">
            <v>-117844</v>
          </cell>
        </row>
        <row r="293">
          <cell r="A293">
            <v>3154030</v>
          </cell>
          <cell r="B293" t="str">
            <v>Property Tax</v>
          </cell>
          <cell r="E293">
            <v>0</v>
          </cell>
          <cell r="F293">
            <v>0</v>
          </cell>
          <cell r="H293">
            <v>29855</v>
          </cell>
          <cell r="I293">
            <v>2501880</v>
          </cell>
          <cell r="K293">
            <v>-29855</v>
          </cell>
          <cell r="L293">
            <v>-2501880</v>
          </cell>
        </row>
        <row r="294">
          <cell r="A294">
            <v>3154035</v>
          </cell>
          <cell r="B294" t="str">
            <v>Vehicle Tax</v>
          </cell>
          <cell r="E294">
            <v>0</v>
          </cell>
          <cell r="F294">
            <v>0</v>
          </cell>
          <cell r="H294">
            <v>140.61000000000001</v>
          </cell>
          <cell r="I294">
            <v>9291</v>
          </cell>
          <cell r="K294">
            <v>-140.61000000000001</v>
          </cell>
          <cell r="L294">
            <v>-9291</v>
          </cell>
        </row>
        <row r="295">
          <cell r="A295">
            <v>3154040</v>
          </cell>
          <cell r="B295" t="str">
            <v>Current Social Tax P/A</v>
          </cell>
          <cell r="E295">
            <v>9105.5357142857138</v>
          </cell>
          <cell r="F295">
            <v>1274775</v>
          </cell>
          <cell r="H295">
            <v>0</v>
          </cell>
          <cell r="I295">
            <v>0</v>
          </cell>
          <cell r="K295">
            <v>9105.5357142857138</v>
          </cell>
          <cell r="L295">
            <v>1274775</v>
          </cell>
        </row>
        <row r="296">
          <cell r="A296">
            <v>3201001</v>
          </cell>
          <cell r="B296" t="str">
            <v>Withholding Tax Payable</v>
          </cell>
          <cell r="E296">
            <v>13514.567857142858</v>
          </cell>
          <cell r="F296">
            <v>1892039.5</v>
          </cell>
          <cell r="H296">
            <v>74233.55</v>
          </cell>
          <cell r="I296">
            <v>6031833.5</v>
          </cell>
          <cell r="K296">
            <v>-60718.982142857145</v>
          </cell>
          <cell r="L296">
            <v>-4139794</v>
          </cell>
        </row>
        <row r="297">
          <cell r="A297">
            <v>3201002</v>
          </cell>
          <cell r="B297" t="str">
            <v>Accrued Current Payroll</v>
          </cell>
          <cell r="E297">
            <v>6180.5642857142866</v>
          </cell>
          <cell r="F297">
            <v>865279</v>
          </cell>
          <cell r="H297">
            <v>27181.93</v>
          </cell>
          <cell r="I297">
            <v>2277853</v>
          </cell>
          <cell r="K297">
            <v>-21001.365714285712</v>
          </cell>
          <cell r="L297">
            <v>-1412574</v>
          </cell>
        </row>
        <row r="298">
          <cell r="A298">
            <v>3301010</v>
          </cell>
          <cell r="B298" t="str">
            <v>Chase Bank of Texas</v>
          </cell>
          <cell r="E298">
            <v>622222.19999999995</v>
          </cell>
          <cell r="F298">
            <v>87111108</v>
          </cell>
          <cell r="H298">
            <v>666666.65</v>
          </cell>
          <cell r="I298">
            <v>87333331.150000006</v>
          </cell>
          <cell r="K298">
            <v>-44444.45000000007</v>
          </cell>
          <cell r="L298">
            <v>-222223.15000000596</v>
          </cell>
        </row>
        <row r="299">
          <cell r="A299">
            <v>3302010</v>
          </cell>
          <cell r="B299" t="str">
            <v>CAP-G Cash Advances</v>
          </cell>
          <cell r="E299">
            <v>18706350.170000002</v>
          </cell>
          <cell r="F299">
            <v>2618889023.8000002</v>
          </cell>
          <cell r="H299">
            <v>18706350.170000002</v>
          </cell>
          <cell r="I299">
            <v>2450531872.2700005</v>
          </cell>
          <cell r="K299">
            <v>0</v>
          </cell>
          <cell r="L299">
            <v>168357151.52999973</v>
          </cell>
        </row>
        <row r="300">
          <cell r="A300">
            <v>3302020</v>
          </cell>
          <cell r="B300" t="str">
            <v>CAP-G Management Fees</v>
          </cell>
          <cell r="E300">
            <v>6378750</v>
          </cell>
          <cell r="F300">
            <v>893025000</v>
          </cell>
          <cell r="H300">
            <v>5868750</v>
          </cell>
          <cell r="I300">
            <v>768806250</v>
          </cell>
          <cell r="K300">
            <v>510000</v>
          </cell>
          <cell r="L300">
            <v>124218750</v>
          </cell>
        </row>
        <row r="301">
          <cell r="A301">
            <v>3302030</v>
          </cell>
          <cell r="B301" t="str">
            <v>CAP-G Other</v>
          </cell>
          <cell r="E301">
            <v>2342221.8199999998</v>
          </cell>
          <cell r="F301">
            <v>327911054.79999995</v>
          </cell>
          <cell r="H301">
            <v>2201086.27</v>
          </cell>
          <cell r="I301">
            <v>288342301.37</v>
          </cell>
          <cell r="K301">
            <v>141135.54999999981</v>
          </cell>
          <cell r="L301">
            <v>39568753.429999948</v>
          </cell>
        </row>
        <row r="302">
          <cell r="A302">
            <v>3352001</v>
          </cell>
          <cell r="B302" t="str">
            <v>Interest Payable to Related Pa</v>
          </cell>
          <cell r="E302">
            <v>2818592</v>
          </cell>
          <cell r="F302">
            <v>394602880</v>
          </cell>
          <cell r="H302">
            <v>2376635</v>
          </cell>
          <cell r="I302">
            <v>311339185</v>
          </cell>
          <cell r="K302">
            <v>441957</v>
          </cell>
          <cell r="L302">
            <v>83263695</v>
          </cell>
        </row>
        <row r="303">
          <cell r="A303">
            <v>4001010</v>
          </cell>
          <cell r="B303" t="str">
            <v>Central Asia Petroleum</v>
          </cell>
          <cell r="E303">
            <v>100000</v>
          </cell>
          <cell r="F303">
            <v>7555000</v>
          </cell>
          <cell r="H303">
            <v>100000</v>
          </cell>
          <cell r="I303">
            <v>7555000</v>
          </cell>
          <cell r="K303">
            <v>0</v>
          </cell>
          <cell r="L303">
            <v>0</v>
          </cell>
        </row>
        <row r="304">
          <cell r="A304">
            <v>4001020</v>
          </cell>
          <cell r="B304" t="str">
            <v>Kazakhoil</v>
          </cell>
          <cell r="E304">
            <v>80000</v>
          </cell>
          <cell r="F304">
            <v>6044000</v>
          </cell>
          <cell r="H304">
            <v>80000</v>
          </cell>
          <cell r="I304">
            <v>6044000</v>
          </cell>
          <cell r="K304">
            <v>0</v>
          </cell>
          <cell r="L304">
            <v>0</v>
          </cell>
        </row>
        <row r="305">
          <cell r="A305">
            <v>4001030</v>
          </cell>
          <cell r="B305" t="str">
            <v>Mangistau Terra International</v>
          </cell>
          <cell r="E305">
            <v>20000</v>
          </cell>
          <cell r="F305">
            <v>1511000</v>
          </cell>
          <cell r="H305">
            <v>20000</v>
          </cell>
          <cell r="I305">
            <v>1511000</v>
          </cell>
          <cell r="K305">
            <v>0</v>
          </cell>
          <cell r="L305">
            <v>0</v>
          </cell>
        </row>
        <row r="306">
          <cell r="A306">
            <v>4101001</v>
          </cell>
          <cell r="B306" t="str">
            <v>Retained Earnings</v>
          </cell>
          <cell r="E306">
            <v>-7503486.9500000002</v>
          </cell>
          <cell r="F306">
            <v>-745730557.25</v>
          </cell>
          <cell r="H306">
            <v>-7503486.9400000004</v>
          </cell>
          <cell r="I306">
            <v>-745730557.25</v>
          </cell>
          <cell r="K306">
            <v>-9.9999997764825821E-3</v>
          </cell>
          <cell r="L306">
            <v>0</v>
          </cell>
        </row>
        <row r="307">
          <cell r="A307">
            <v>5101001</v>
          </cell>
          <cell r="B307" t="str">
            <v>Interest Income</v>
          </cell>
          <cell r="E307">
            <v>187.26</v>
          </cell>
          <cell r="F307">
            <v>21441.27</v>
          </cell>
          <cell r="H307">
            <v>187.26</v>
          </cell>
          <cell r="I307">
            <v>21441.27</v>
          </cell>
          <cell r="K307">
            <v>0</v>
          </cell>
          <cell r="L307">
            <v>0</v>
          </cell>
        </row>
        <row r="308">
          <cell r="A308">
            <v>5991001</v>
          </cell>
          <cell r="B308" t="str">
            <v>Currency Exchange Gain</v>
          </cell>
          <cell r="E308">
            <v>318179.12271428568</v>
          </cell>
          <cell r="F308">
            <v>11111944.41</v>
          </cell>
          <cell r="H308">
            <v>243737.13687022906</v>
          </cell>
          <cell r="I308">
            <v>9892793.1099999994</v>
          </cell>
          <cell r="K308">
            <v>74441.985844056617</v>
          </cell>
          <cell r="L308">
            <v>1219151.3000000007</v>
          </cell>
        </row>
        <row r="309">
          <cell r="A309">
            <v>6000501</v>
          </cell>
          <cell r="B309" t="str">
            <v>Chemicals</v>
          </cell>
          <cell r="E309">
            <v>0</v>
          </cell>
          <cell r="F309">
            <v>0</v>
          </cell>
          <cell r="H309">
            <v>0</v>
          </cell>
          <cell r="I309">
            <v>0</v>
          </cell>
          <cell r="K309">
            <v>0</v>
          </cell>
          <cell r="L309">
            <v>0</v>
          </cell>
        </row>
        <row r="310">
          <cell r="A310">
            <v>6001001</v>
          </cell>
          <cell r="B310" t="str">
            <v>Treatment Costs</v>
          </cell>
          <cell r="E310">
            <v>0</v>
          </cell>
          <cell r="F310">
            <v>0</v>
          </cell>
          <cell r="H310">
            <v>0</v>
          </cell>
          <cell r="I310">
            <v>0</v>
          </cell>
          <cell r="K310">
            <v>0</v>
          </cell>
          <cell r="L310">
            <v>0</v>
          </cell>
        </row>
        <row r="311">
          <cell r="A311">
            <v>6002001</v>
          </cell>
          <cell r="B311" t="str">
            <v>Materials &amp; Supplies</v>
          </cell>
          <cell r="E311">
            <v>0</v>
          </cell>
          <cell r="F311">
            <v>0</v>
          </cell>
          <cell r="H311">
            <v>0</v>
          </cell>
          <cell r="I311">
            <v>0</v>
          </cell>
          <cell r="K311">
            <v>0</v>
          </cell>
          <cell r="L311">
            <v>0</v>
          </cell>
        </row>
        <row r="312">
          <cell r="A312">
            <v>6002501</v>
          </cell>
          <cell r="B312" t="str">
            <v>Fuel &amp; Power</v>
          </cell>
          <cell r="E312">
            <v>0</v>
          </cell>
          <cell r="F312">
            <v>0</v>
          </cell>
          <cell r="H312">
            <v>0</v>
          </cell>
          <cell r="I312">
            <v>0</v>
          </cell>
          <cell r="K312">
            <v>0</v>
          </cell>
          <cell r="L312">
            <v>0</v>
          </cell>
        </row>
        <row r="313">
          <cell r="A313">
            <v>6003001</v>
          </cell>
          <cell r="B313" t="str">
            <v>Transportation</v>
          </cell>
          <cell r="E313">
            <v>0</v>
          </cell>
          <cell r="F313">
            <v>0</v>
          </cell>
          <cell r="H313">
            <v>0</v>
          </cell>
          <cell r="I313">
            <v>0</v>
          </cell>
          <cell r="K313">
            <v>0</v>
          </cell>
          <cell r="L313">
            <v>0</v>
          </cell>
        </row>
        <row r="314">
          <cell r="A314">
            <v>6003501</v>
          </cell>
          <cell r="B314" t="str">
            <v>Communication</v>
          </cell>
          <cell r="E314">
            <v>0</v>
          </cell>
          <cell r="F314">
            <v>0</v>
          </cell>
          <cell r="H314">
            <v>0</v>
          </cell>
          <cell r="I314">
            <v>0</v>
          </cell>
          <cell r="K314">
            <v>0</v>
          </cell>
          <cell r="L314">
            <v>0</v>
          </cell>
        </row>
        <row r="315">
          <cell r="A315">
            <v>6004001</v>
          </cell>
          <cell r="B315" t="str">
            <v>Repairs &amp; Maintenance</v>
          </cell>
          <cell r="E315">
            <v>0</v>
          </cell>
          <cell r="F315">
            <v>0</v>
          </cell>
          <cell r="H315">
            <v>0</v>
          </cell>
          <cell r="I315">
            <v>0</v>
          </cell>
          <cell r="K315">
            <v>0</v>
          </cell>
          <cell r="L315">
            <v>0</v>
          </cell>
        </row>
        <row r="316">
          <cell r="A316">
            <v>6006001</v>
          </cell>
          <cell r="B316" t="str">
            <v>Company labor</v>
          </cell>
          <cell r="E316">
            <v>0</v>
          </cell>
          <cell r="F316">
            <v>0</v>
          </cell>
          <cell r="H316">
            <v>0</v>
          </cell>
          <cell r="I316">
            <v>0</v>
          </cell>
          <cell r="K316">
            <v>0</v>
          </cell>
          <cell r="L316">
            <v>0</v>
          </cell>
        </row>
        <row r="317">
          <cell r="A317">
            <v>6006201</v>
          </cell>
          <cell r="B317" t="str">
            <v>Contract Labor</v>
          </cell>
          <cell r="E317">
            <v>0</v>
          </cell>
          <cell r="F317">
            <v>0</v>
          </cell>
          <cell r="H317">
            <v>0</v>
          </cell>
          <cell r="I317">
            <v>0</v>
          </cell>
          <cell r="K317">
            <v>0</v>
          </cell>
          <cell r="L317">
            <v>0</v>
          </cell>
        </row>
        <row r="318">
          <cell r="A318">
            <v>6006501</v>
          </cell>
          <cell r="B318" t="str">
            <v>Contract Services &amp; Equip</v>
          </cell>
          <cell r="E318">
            <v>0</v>
          </cell>
          <cell r="F318">
            <v>0</v>
          </cell>
          <cell r="H318">
            <v>0</v>
          </cell>
          <cell r="I318">
            <v>0</v>
          </cell>
          <cell r="K318">
            <v>0</v>
          </cell>
          <cell r="L318">
            <v>0</v>
          </cell>
        </row>
        <row r="319">
          <cell r="A319">
            <v>6006701</v>
          </cell>
          <cell r="B319" t="str">
            <v>Professional Services</v>
          </cell>
          <cell r="E319">
            <v>0</v>
          </cell>
          <cell r="F319">
            <v>0</v>
          </cell>
          <cell r="H319">
            <v>0</v>
          </cell>
          <cell r="I319">
            <v>0</v>
          </cell>
          <cell r="K319">
            <v>0</v>
          </cell>
          <cell r="L319">
            <v>0</v>
          </cell>
        </row>
        <row r="320">
          <cell r="A320">
            <v>6007001</v>
          </cell>
          <cell r="B320" t="str">
            <v>Environmental Expenses</v>
          </cell>
          <cell r="E320">
            <v>0</v>
          </cell>
          <cell r="F320">
            <v>0</v>
          </cell>
          <cell r="H320">
            <v>0</v>
          </cell>
          <cell r="I320">
            <v>0</v>
          </cell>
          <cell r="K320">
            <v>0</v>
          </cell>
          <cell r="L320">
            <v>0</v>
          </cell>
        </row>
        <row r="321">
          <cell r="A321">
            <v>6007501</v>
          </cell>
          <cell r="B321" t="str">
            <v>Local Licensing Fees</v>
          </cell>
          <cell r="E321">
            <v>0</v>
          </cell>
          <cell r="F321">
            <v>0</v>
          </cell>
          <cell r="H321">
            <v>0</v>
          </cell>
          <cell r="I321">
            <v>0</v>
          </cell>
          <cell r="K321">
            <v>0</v>
          </cell>
          <cell r="L321">
            <v>0</v>
          </cell>
        </row>
        <row r="322">
          <cell r="A322">
            <v>6008001</v>
          </cell>
          <cell r="B322" t="str">
            <v>General and Administrative</v>
          </cell>
          <cell r="E322">
            <v>0</v>
          </cell>
          <cell r="F322">
            <v>0</v>
          </cell>
          <cell r="H322">
            <v>0</v>
          </cell>
          <cell r="I322">
            <v>0</v>
          </cell>
          <cell r="K322">
            <v>0</v>
          </cell>
          <cell r="L322">
            <v>0</v>
          </cell>
        </row>
        <row r="323">
          <cell r="A323">
            <v>6057510</v>
          </cell>
          <cell r="B323" t="str">
            <v>WO Auto &amp; Truck Expenses</v>
          </cell>
          <cell r="E323">
            <v>0</v>
          </cell>
          <cell r="F323">
            <v>0</v>
          </cell>
          <cell r="H323">
            <v>0</v>
          </cell>
          <cell r="I323">
            <v>0</v>
          </cell>
          <cell r="K323">
            <v>0</v>
          </cell>
          <cell r="L323">
            <v>0</v>
          </cell>
        </row>
        <row r="324">
          <cell r="A324">
            <v>6058501</v>
          </cell>
          <cell r="B324" t="str">
            <v>WO Environmental Expense</v>
          </cell>
          <cell r="E324">
            <v>0</v>
          </cell>
          <cell r="F324">
            <v>0</v>
          </cell>
          <cell r="H324">
            <v>0</v>
          </cell>
          <cell r="I324">
            <v>0</v>
          </cell>
          <cell r="K324">
            <v>0</v>
          </cell>
          <cell r="L324">
            <v>0</v>
          </cell>
        </row>
        <row r="325">
          <cell r="A325">
            <v>6995001</v>
          </cell>
          <cell r="B325" t="str">
            <v>Depreciation - Corp. Assets</v>
          </cell>
          <cell r="E325">
            <v>-400000</v>
          </cell>
          <cell r="F325">
            <v>-53750000</v>
          </cell>
          <cell r="H325">
            <v>-250000</v>
          </cell>
          <cell r="I325">
            <v>-32750000</v>
          </cell>
          <cell r="K325">
            <v>-150000</v>
          </cell>
          <cell r="L325">
            <v>-21000000</v>
          </cell>
        </row>
        <row r="326">
          <cell r="A326">
            <v>7001001</v>
          </cell>
          <cell r="B326" t="str">
            <v>Geological Expenses</v>
          </cell>
          <cell r="E326">
            <v>0</v>
          </cell>
          <cell r="F326">
            <v>0</v>
          </cell>
          <cell r="H326">
            <v>0</v>
          </cell>
          <cell r="I326">
            <v>0</v>
          </cell>
          <cell r="K326">
            <v>0</v>
          </cell>
          <cell r="L326">
            <v>0</v>
          </cell>
        </row>
        <row r="327">
          <cell r="A327">
            <v>7002001</v>
          </cell>
          <cell r="B327" t="str">
            <v>Geophysical Expenses</v>
          </cell>
          <cell r="E327">
            <v>0.01</v>
          </cell>
          <cell r="F327">
            <v>0</v>
          </cell>
          <cell r="H327">
            <v>0</v>
          </cell>
          <cell r="I327">
            <v>0</v>
          </cell>
          <cell r="K327">
            <v>0.01</v>
          </cell>
          <cell r="L327">
            <v>0</v>
          </cell>
        </row>
        <row r="328">
          <cell r="A328">
            <v>7003001</v>
          </cell>
          <cell r="B328" t="str">
            <v>Seismic</v>
          </cell>
          <cell r="E328">
            <v>0</v>
          </cell>
          <cell r="F328">
            <v>0</v>
          </cell>
          <cell r="H328">
            <v>0</v>
          </cell>
          <cell r="I328">
            <v>0</v>
          </cell>
          <cell r="K328">
            <v>0</v>
          </cell>
          <cell r="L328">
            <v>0</v>
          </cell>
        </row>
        <row r="329">
          <cell r="A329">
            <v>7951001</v>
          </cell>
          <cell r="B329" t="str">
            <v>Marketing Expense</v>
          </cell>
          <cell r="E329">
            <v>0</v>
          </cell>
          <cell r="F329">
            <v>0</v>
          </cell>
          <cell r="H329">
            <v>0</v>
          </cell>
          <cell r="I329">
            <v>0</v>
          </cell>
          <cell r="K329">
            <v>0</v>
          </cell>
          <cell r="L329">
            <v>0</v>
          </cell>
        </row>
        <row r="330">
          <cell r="A330">
            <v>8000101</v>
          </cell>
          <cell r="B330" t="str">
            <v>Rent</v>
          </cell>
          <cell r="E330">
            <v>-853.93</v>
          </cell>
          <cell r="F330">
            <v>-73353</v>
          </cell>
          <cell r="H330">
            <v>-853.93</v>
          </cell>
          <cell r="I330">
            <v>-73353</v>
          </cell>
          <cell r="K330">
            <v>0</v>
          </cell>
          <cell r="L330">
            <v>0</v>
          </cell>
        </row>
        <row r="331">
          <cell r="A331">
            <v>8000201</v>
          </cell>
          <cell r="B331" t="str">
            <v>Office Supplies</v>
          </cell>
          <cell r="E331">
            <v>-8824.33</v>
          </cell>
          <cell r="F331">
            <v>-998266.44</v>
          </cell>
          <cell r="H331">
            <v>-6227.65</v>
          </cell>
          <cell r="I331">
            <v>-653423.76</v>
          </cell>
          <cell r="K331">
            <v>-2596.6800000000003</v>
          </cell>
          <cell r="L331">
            <v>-344842.67999999993</v>
          </cell>
        </row>
        <row r="332">
          <cell r="A332">
            <v>8000301</v>
          </cell>
          <cell r="B332" t="str">
            <v>Utilities</v>
          </cell>
          <cell r="E332">
            <v>-7683.46</v>
          </cell>
          <cell r="F332">
            <v>-953826.93</v>
          </cell>
          <cell r="H332">
            <v>-3225.83</v>
          </cell>
          <cell r="I332">
            <v>-346629.73</v>
          </cell>
          <cell r="K332">
            <v>-4457.63</v>
          </cell>
          <cell r="L332">
            <v>-607197.20000000007</v>
          </cell>
        </row>
        <row r="333">
          <cell r="A333">
            <v>8000401</v>
          </cell>
          <cell r="B333" t="str">
            <v>Dues and Subscriptions</v>
          </cell>
          <cell r="E333">
            <v>-7727.17</v>
          </cell>
          <cell r="F333">
            <v>-983487.9</v>
          </cell>
          <cell r="H333">
            <v>-1596.97</v>
          </cell>
          <cell r="I333">
            <v>-142586</v>
          </cell>
          <cell r="K333">
            <v>-6130.2</v>
          </cell>
          <cell r="L333">
            <v>-840901.9</v>
          </cell>
        </row>
        <row r="334">
          <cell r="A334">
            <v>8000501</v>
          </cell>
          <cell r="B334" t="str">
            <v>Travel and Lodging</v>
          </cell>
          <cell r="E334">
            <v>-477458.82</v>
          </cell>
          <cell r="F334">
            <v>-45525474.509999998</v>
          </cell>
          <cell r="H334">
            <v>-441505.03</v>
          </cell>
          <cell r="I334">
            <v>-40708612.840000004</v>
          </cell>
          <cell r="K334">
            <v>-35953.789999999979</v>
          </cell>
          <cell r="L334">
            <v>-4816861.6699999943</v>
          </cell>
        </row>
        <row r="335">
          <cell r="A335">
            <v>8000601</v>
          </cell>
          <cell r="B335" t="str">
            <v>Meals &amp; Entertainment</v>
          </cell>
          <cell r="E335">
            <v>-37.82</v>
          </cell>
          <cell r="F335">
            <v>-5000</v>
          </cell>
          <cell r="H335">
            <v>0</v>
          </cell>
          <cell r="I335">
            <v>0</v>
          </cell>
          <cell r="K335">
            <v>-37.82</v>
          </cell>
          <cell r="L335">
            <v>-5000</v>
          </cell>
        </row>
        <row r="336">
          <cell r="A336">
            <v>8000701</v>
          </cell>
          <cell r="B336" t="str">
            <v>Bank Fees</v>
          </cell>
          <cell r="E336">
            <v>-14478.94</v>
          </cell>
          <cell r="F336">
            <v>-1663430.5</v>
          </cell>
          <cell r="H336">
            <v>-8009.45</v>
          </cell>
          <cell r="I336">
            <v>-805760.6</v>
          </cell>
          <cell r="K336">
            <v>-6469.4900000000007</v>
          </cell>
          <cell r="L336">
            <v>-857669.9</v>
          </cell>
        </row>
        <row r="337">
          <cell r="A337">
            <v>8000801</v>
          </cell>
          <cell r="B337" t="str">
            <v>Postage &amp; Courier</v>
          </cell>
          <cell r="E337">
            <v>-3815.04</v>
          </cell>
          <cell r="F337">
            <v>-503056.05</v>
          </cell>
          <cell r="H337">
            <v>-312.11</v>
          </cell>
          <cell r="I337">
            <v>-31433.46</v>
          </cell>
          <cell r="K337">
            <v>-3502.93</v>
          </cell>
          <cell r="L337">
            <v>-471622.58999999997</v>
          </cell>
        </row>
        <row r="338">
          <cell r="A338">
            <v>8000901</v>
          </cell>
          <cell r="B338" t="str">
            <v>Insurance</v>
          </cell>
          <cell r="E338">
            <v>-60160.12</v>
          </cell>
          <cell r="F338">
            <v>-6891077.2999999998</v>
          </cell>
          <cell r="H338">
            <v>-60130.57</v>
          </cell>
          <cell r="I338">
            <v>-6886940.2999999998</v>
          </cell>
          <cell r="K338">
            <v>-29.55000000000291</v>
          </cell>
          <cell r="L338">
            <v>-4137</v>
          </cell>
        </row>
        <row r="339">
          <cell r="A339">
            <v>8001001</v>
          </cell>
          <cell r="B339" t="str">
            <v>Contributions</v>
          </cell>
          <cell r="E339">
            <v>-40039.85</v>
          </cell>
          <cell r="F339">
            <v>-5199192</v>
          </cell>
          <cell r="H339">
            <v>-4562.84</v>
          </cell>
          <cell r="I339">
            <v>-493192</v>
          </cell>
          <cell r="K339">
            <v>-35477.009999999995</v>
          </cell>
          <cell r="L339">
            <v>-4706000</v>
          </cell>
        </row>
        <row r="340">
          <cell r="A340">
            <v>8001010</v>
          </cell>
          <cell r="B340" t="str">
            <v>Training</v>
          </cell>
          <cell r="E340">
            <v>-75872.070000000007</v>
          </cell>
          <cell r="F340">
            <v>-9443308.8699999992</v>
          </cell>
          <cell r="H340">
            <v>-18490.09</v>
          </cell>
          <cell r="I340">
            <v>-1850954.08</v>
          </cell>
          <cell r="K340">
            <v>-57381.98000000001</v>
          </cell>
          <cell r="L340">
            <v>-7592354.7899999991</v>
          </cell>
        </row>
        <row r="341">
          <cell r="A341">
            <v>8001101</v>
          </cell>
          <cell r="B341" t="str">
            <v>Cleaning Services</v>
          </cell>
          <cell r="E341">
            <v>0</v>
          </cell>
          <cell r="F341">
            <v>0</v>
          </cell>
          <cell r="H341">
            <v>0</v>
          </cell>
          <cell r="I341">
            <v>0</v>
          </cell>
          <cell r="K341">
            <v>0</v>
          </cell>
          <cell r="L341">
            <v>0</v>
          </cell>
        </row>
        <row r="342">
          <cell r="A342">
            <v>8001301</v>
          </cell>
          <cell r="B342" t="str">
            <v>Medical Expense</v>
          </cell>
          <cell r="E342">
            <v>-1237.06</v>
          </cell>
          <cell r="F342">
            <v>-163663</v>
          </cell>
          <cell r="H342">
            <v>0</v>
          </cell>
          <cell r="I342">
            <v>0</v>
          </cell>
          <cell r="K342">
            <v>-1237.06</v>
          </cell>
          <cell r="L342">
            <v>-163663</v>
          </cell>
        </row>
        <row r="343">
          <cell r="A343">
            <v>8001401</v>
          </cell>
          <cell r="B343" t="str">
            <v>Transportation</v>
          </cell>
          <cell r="E343">
            <v>-2396.21</v>
          </cell>
          <cell r="F343">
            <v>-205939.67</v>
          </cell>
          <cell r="H343">
            <v>-2396.21</v>
          </cell>
          <cell r="I343">
            <v>-205939.67</v>
          </cell>
          <cell r="K343">
            <v>0</v>
          </cell>
          <cell r="L343">
            <v>0</v>
          </cell>
        </row>
        <row r="344">
          <cell r="A344">
            <v>8001501</v>
          </cell>
          <cell r="B344" t="str">
            <v>Parking</v>
          </cell>
          <cell r="E344">
            <v>-1918.07</v>
          </cell>
          <cell r="F344">
            <v>-212820</v>
          </cell>
          <cell r="H344">
            <v>-1550.79</v>
          </cell>
          <cell r="I344">
            <v>-164020</v>
          </cell>
          <cell r="K344">
            <v>-367.28</v>
          </cell>
          <cell r="L344">
            <v>-48800</v>
          </cell>
        </row>
        <row r="345">
          <cell r="A345">
            <v>8001601</v>
          </cell>
          <cell r="B345" t="str">
            <v>Telecommunication Exp</v>
          </cell>
          <cell r="E345">
            <v>-78106.25</v>
          </cell>
          <cell r="F345">
            <v>-9093768.7100000009</v>
          </cell>
          <cell r="H345">
            <v>-56006.39</v>
          </cell>
          <cell r="I345">
            <v>-6136595.2400000002</v>
          </cell>
          <cell r="K345">
            <v>-22099.86</v>
          </cell>
          <cell r="L345">
            <v>-2957173.4700000007</v>
          </cell>
        </row>
        <row r="346">
          <cell r="A346">
            <v>8001602</v>
          </cell>
          <cell r="B346" t="str">
            <v>Mobiles</v>
          </cell>
          <cell r="E346">
            <v>-3467.17</v>
          </cell>
          <cell r="F346">
            <v>-462933.24</v>
          </cell>
          <cell r="H346">
            <v>-336.17</v>
          </cell>
          <cell r="I346">
            <v>-41955.06</v>
          </cell>
          <cell r="K346">
            <v>-3131</v>
          </cell>
          <cell r="L346">
            <v>-420978.18</v>
          </cell>
        </row>
        <row r="347">
          <cell r="A347">
            <v>8001603</v>
          </cell>
          <cell r="B347" t="str">
            <v>Telephone Lines</v>
          </cell>
          <cell r="E347">
            <v>0</v>
          </cell>
          <cell r="F347">
            <v>0</v>
          </cell>
          <cell r="H347">
            <v>0</v>
          </cell>
          <cell r="I347">
            <v>0</v>
          </cell>
          <cell r="K347">
            <v>0</v>
          </cell>
          <cell r="L347">
            <v>0</v>
          </cell>
        </row>
        <row r="348">
          <cell r="A348">
            <v>8001604</v>
          </cell>
          <cell r="B348" t="str">
            <v>Appartments</v>
          </cell>
          <cell r="E348">
            <v>-751.83</v>
          </cell>
          <cell r="F348">
            <v>-91480.66</v>
          </cell>
          <cell r="H348">
            <v>-490.84</v>
          </cell>
          <cell r="I348">
            <v>-55264</v>
          </cell>
          <cell r="K348">
            <v>-260.99000000000007</v>
          </cell>
          <cell r="L348">
            <v>-36216.660000000003</v>
          </cell>
        </row>
        <row r="349">
          <cell r="A349">
            <v>8001605</v>
          </cell>
          <cell r="B349" t="str">
            <v>Internet &amp; E-Mail Services</v>
          </cell>
          <cell r="E349">
            <v>-11191.71</v>
          </cell>
          <cell r="F349">
            <v>-1243455.18</v>
          </cell>
          <cell r="H349">
            <v>-9046.48</v>
          </cell>
          <cell r="I349">
            <v>-960255.68</v>
          </cell>
          <cell r="K349">
            <v>-2145.2299999999996</v>
          </cell>
          <cell r="L349">
            <v>-283199.49999999988</v>
          </cell>
        </row>
        <row r="350">
          <cell r="A350">
            <v>8006001</v>
          </cell>
          <cell r="B350" t="str">
            <v>Company labor</v>
          </cell>
          <cell r="E350">
            <v>-297146.85200000007</v>
          </cell>
          <cell r="F350">
            <v>-33803362.794</v>
          </cell>
          <cell r="H350">
            <v>-188578.52</v>
          </cell>
          <cell r="I350">
            <v>-19227730.392000001</v>
          </cell>
          <cell r="K350">
            <v>-108568.33200000008</v>
          </cell>
          <cell r="L350">
            <v>-14575632.401999999</v>
          </cell>
        </row>
        <row r="351">
          <cell r="A351">
            <v>8006201</v>
          </cell>
          <cell r="B351" t="str">
            <v>Contract Labor</v>
          </cell>
          <cell r="E351">
            <v>-431154</v>
          </cell>
          <cell r="F351">
            <v>-49811389.780000001</v>
          </cell>
          <cell r="H351">
            <v>-280500</v>
          </cell>
          <cell r="I351">
            <v>-29513274.175000001</v>
          </cell>
          <cell r="K351">
            <v>-150654</v>
          </cell>
          <cell r="L351">
            <v>-20298115.605</v>
          </cell>
        </row>
        <row r="352">
          <cell r="A352">
            <v>8006501</v>
          </cell>
          <cell r="B352" t="str">
            <v>Contract Services &amp; Equip</v>
          </cell>
          <cell r="E352">
            <v>-919.54</v>
          </cell>
          <cell r="F352">
            <v>-80000</v>
          </cell>
          <cell r="H352">
            <v>-919.54</v>
          </cell>
          <cell r="I352">
            <v>-80000</v>
          </cell>
          <cell r="K352">
            <v>0</v>
          </cell>
          <cell r="L352">
            <v>0</v>
          </cell>
        </row>
        <row r="353">
          <cell r="A353">
            <v>8006701</v>
          </cell>
          <cell r="B353" t="str">
            <v>Professional Services</v>
          </cell>
          <cell r="E353">
            <v>-21523.8</v>
          </cell>
          <cell r="F353">
            <v>-1933882.48</v>
          </cell>
          <cell r="H353">
            <v>-19207.28</v>
          </cell>
          <cell r="I353">
            <v>-1609569.68</v>
          </cell>
          <cell r="K353">
            <v>-2316.5200000000004</v>
          </cell>
          <cell r="L353">
            <v>-324312.80000000005</v>
          </cell>
        </row>
        <row r="354">
          <cell r="A354">
            <v>8007001</v>
          </cell>
          <cell r="B354" t="str">
            <v>Legal Expenses</v>
          </cell>
          <cell r="E354">
            <v>-54724.66</v>
          </cell>
          <cell r="F354">
            <v>-5600897.2999999998</v>
          </cell>
          <cell r="H354">
            <v>-34037.81</v>
          </cell>
          <cell r="I354">
            <v>-2856156</v>
          </cell>
          <cell r="K354">
            <v>-20686.850000000006</v>
          </cell>
          <cell r="L354">
            <v>-2744741.3</v>
          </cell>
        </row>
        <row r="355">
          <cell r="A355">
            <v>8007501</v>
          </cell>
          <cell r="B355" t="str">
            <v>Accounting &amp; Audit</v>
          </cell>
          <cell r="E355">
            <v>-31183.51</v>
          </cell>
          <cell r="F355">
            <v>-3887178.61</v>
          </cell>
          <cell r="H355">
            <v>-28343.51</v>
          </cell>
          <cell r="I355">
            <v>-3489578.61</v>
          </cell>
          <cell r="K355">
            <v>-2840</v>
          </cell>
          <cell r="L355">
            <v>-397600</v>
          </cell>
        </row>
        <row r="356">
          <cell r="A356">
            <v>8008001</v>
          </cell>
          <cell r="B356" t="str">
            <v>Misc. G. &amp; A.</v>
          </cell>
          <cell r="E356">
            <v>-10334.73</v>
          </cell>
          <cell r="F356">
            <v>-1208858.46</v>
          </cell>
          <cell r="H356">
            <v>-5460.44</v>
          </cell>
          <cell r="I356">
            <v>-562673.99</v>
          </cell>
          <cell r="K356">
            <v>-4874.29</v>
          </cell>
          <cell r="L356">
            <v>-646184.47</v>
          </cell>
        </row>
        <row r="357">
          <cell r="A357">
            <v>8009001</v>
          </cell>
          <cell r="B357" t="str">
            <v>Licence Registration Fees</v>
          </cell>
          <cell r="E357">
            <v>-1817.91</v>
          </cell>
          <cell r="F357">
            <v>-254300</v>
          </cell>
          <cell r="H357">
            <v>0</v>
          </cell>
          <cell r="I357">
            <v>0</v>
          </cell>
          <cell r="K357">
            <v>-1817.91</v>
          </cell>
          <cell r="L357">
            <v>-254300</v>
          </cell>
        </row>
        <row r="358">
          <cell r="A358">
            <v>8009601</v>
          </cell>
          <cell r="B358" t="str">
            <v>Penalties</v>
          </cell>
          <cell r="E358">
            <v>-179.32</v>
          </cell>
          <cell r="F358">
            <v>-15260</v>
          </cell>
          <cell r="H358">
            <v>-179.32</v>
          </cell>
          <cell r="I358">
            <v>-15260</v>
          </cell>
          <cell r="K358">
            <v>0</v>
          </cell>
          <cell r="L358">
            <v>0</v>
          </cell>
        </row>
        <row r="359">
          <cell r="A359">
            <v>8009701</v>
          </cell>
          <cell r="B359" t="str">
            <v>Repairs &amp; Installations</v>
          </cell>
          <cell r="E359">
            <v>-4148.3</v>
          </cell>
          <cell r="F359">
            <v>-553806</v>
          </cell>
          <cell r="H359">
            <v>-491.24</v>
          </cell>
          <cell r="I359">
            <v>-56001</v>
          </cell>
          <cell r="K359">
            <v>-3657.0600000000004</v>
          </cell>
          <cell r="L359">
            <v>-497805</v>
          </cell>
        </row>
        <row r="360">
          <cell r="A360">
            <v>8009801</v>
          </cell>
          <cell r="B360" t="str">
            <v>Almaty Office Expense</v>
          </cell>
          <cell r="E360">
            <v>-3908.13</v>
          </cell>
          <cell r="F360">
            <v>-393400</v>
          </cell>
          <cell r="H360">
            <v>-3088.93</v>
          </cell>
          <cell r="I360">
            <v>-285400</v>
          </cell>
          <cell r="K360">
            <v>-819.20000000000027</v>
          </cell>
          <cell r="L360">
            <v>-108000</v>
          </cell>
        </row>
        <row r="361">
          <cell r="A361">
            <v>8551001</v>
          </cell>
          <cell r="B361" t="str">
            <v>Interest on Debts</v>
          </cell>
          <cell r="E361">
            <v>-887051.45539999998</v>
          </cell>
          <cell r="F361">
            <v>-103528493.48029999</v>
          </cell>
          <cell r="H361">
            <v>-559887.35999999999</v>
          </cell>
          <cell r="I361">
            <v>-59351794.854800001</v>
          </cell>
          <cell r="K361">
            <v>-327164.09539999999</v>
          </cell>
          <cell r="L361">
            <v>-44176698.625499994</v>
          </cell>
        </row>
        <row r="362">
          <cell r="A362">
            <v>8701001</v>
          </cell>
          <cell r="B362" t="str">
            <v>Current Income Taxes</v>
          </cell>
          <cell r="E362">
            <v>-5757.07</v>
          </cell>
          <cell r="F362">
            <v>-761661</v>
          </cell>
          <cell r="H362">
            <v>0</v>
          </cell>
          <cell r="I362">
            <v>0</v>
          </cell>
          <cell r="K362">
            <v>-5757.07</v>
          </cell>
          <cell r="L362">
            <v>-761661</v>
          </cell>
        </row>
        <row r="363">
          <cell r="A363">
            <v>8751001</v>
          </cell>
          <cell r="B363" t="str">
            <v>Customs Duties</v>
          </cell>
          <cell r="E363">
            <v>-589.05999999999995</v>
          </cell>
          <cell r="F363">
            <v>-51366.23</v>
          </cell>
          <cell r="H363">
            <v>-589.05999999999995</v>
          </cell>
          <cell r="I363">
            <v>-51366.23</v>
          </cell>
          <cell r="K363">
            <v>0</v>
          </cell>
          <cell r="L363">
            <v>0</v>
          </cell>
        </row>
        <row r="364">
          <cell r="A364">
            <v>8753001</v>
          </cell>
          <cell r="B364" t="str">
            <v>Property Taxes</v>
          </cell>
          <cell r="E364">
            <v>-19250.57</v>
          </cell>
          <cell r="F364">
            <v>-2695080</v>
          </cell>
          <cell r="H364">
            <v>0</v>
          </cell>
          <cell r="I364">
            <v>0</v>
          </cell>
          <cell r="K364">
            <v>-19250.57</v>
          </cell>
          <cell r="L364">
            <v>-2695080</v>
          </cell>
        </row>
        <row r="365">
          <cell r="A365">
            <v>8753050</v>
          </cell>
          <cell r="B365" t="str">
            <v>Vehicle Tax</v>
          </cell>
          <cell r="E365">
            <v>-7543.64</v>
          </cell>
          <cell r="F365">
            <v>-905110</v>
          </cell>
          <cell r="H365">
            <v>-7610</v>
          </cell>
          <cell r="I365">
            <v>-914401</v>
          </cell>
          <cell r="K365">
            <v>66.359999999999673</v>
          </cell>
          <cell r="L365">
            <v>9291</v>
          </cell>
        </row>
        <row r="366">
          <cell r="A366">
            <v>8754001</v>
          </cell>
          <cell r="B366" t="str">
            <v>Other Taxes</v>
          </cell>
          <cell r="E366">
            <v>0</v>
          </cell>
          <cell r="F366">
            <v>0</v>
          </cell>
          <cell r="H366">
            <v>0</v>
          </cell>
          <cell r="I366">
            <v>0</v>
          </cell>
          <cell r="K366">
            <v>0</v>
          </cell>
          <cell r="L366">
            <v>0</v>
          </cell>
        </row>
        <row r="367">
          <cell r="A367">
            <v>8991001</v>
          </cell>
          <cell r="B367" t="str">
            <v>Extraordinary Items</v>
          </cell>
          <cell r="E367">
            <v>0</v>
          </cell>
          <cell r="F367">
            <v>0</v>
          </cell>
          <cell r="H367">
            <v>0</v>
          </cell>
          <cell r="I367">
            <v>0</v>
          </cell>
          <cell r="K367">
            <v>0</v>
          </cell>
          <cell r="L367">
            <v>0</v>
          </cell>
        </row>
        <row r="368">
          <cell r="A368">
            <v>8991002</v>
          </cell>
          <cell r="B368" t="str">
            <v>Currency Exchange Loss</v>
          </cell>
          <cell r="E368">
            <v>-483949.58628571418</v>
          </cell>
          <cell r="F368">
            <v>-1705497069.5100002</v>
          </cell>
          <cell r="H368">
            <v>-439060.78564885486</v>
          </cell>
          <cell r="I368">
            <v>-1407288457.7200005</v>
          </cell>
          <cell r="K368">
            <v>-44888.80063685932</v>
          </cell>
          <cell r="L368">
            <v>-298208611.78999972</v>
          </cell>
        </row>
        <row r="369">
          <cell r="A369">
            <v>9100501</v>
          </cell>
          <cell r="B369" t="str">
            <v>Chemicals</v>
          </cell>
          <cell r="E369">
            <v>0</v>
          </cell>
          <cell r="F369">
            <v>0</v>
          </cell>
          <cell r="H369">
            <v>0</v>
          </cell>
          <cell r="I369">
            <v>0</v>
          </cell>
          <cell r="K369">
            <v>0</v>
          </cell>
          <cell r="L369">
            <v>0</v>
          </cell>
        </row>
        <row r="370">
          <cell r="A370">
            <v>9102001</v>
          </cell>
          <cell r="B370" t="str">
            <v>Materials &amp; Supplies</v>
          </cell>
          <cell r="E370">
            <v>0</v>
          </cell>
          <cell r="F370">
            <v>0</v>
          </cell>
          <cell r="H370">
            <v>0</v>
          </cell>
          <cell r="I370">
            <v>0</v>
          </cell>
          <cell r="K370">
            <v>0</v>
          </cell>
          <cell r="L370">
            <v>0</v>
          </cell>
        </row>
        <row r="371">
          <cell r="A371">
            <v>9102501</v>
          </cell>
          <cell r="B371" t="str">
            <v>Fuel &amp; Power</v>
          </cell>
          <cell r="E371">
            <v>0</v>
          </cell>
          <cell r="F371">
            <v>0</v>
          </cell>
          <cell r="H371">
            <v>0</v>
          </cell>
          <cell r="I371">
            <v>0</v>
          </cell>
          <cell r="K371">
            <v>0</v>
          </cell>
          <cell r="L371">
            <v>0</v>
          </cell>
        </row>
        <row r="372">
          <cell r="A372">
            <v>9103001</v>
          </cell>
          <cell r="B372" t="str">
            <v>Transportation</v>
          </cell>
          <cell r="E372">
            <v>0</v>
          </cell>
          <cell r="F372">
            <v>0</v>
          </cell>
          <cell r="H372">
            <v>0</v>
          </cell>
          <cell r="I372">
            <v>0</v>
          </cell>
          <cell r="K372">
            <v>0</v>
          </cell>
          <cell r="L372">
            <v>0</v>
          </cell>
        </row>
        <row r="373">
          <cell r="A373">
            <v>9103002</v>
          </cell>
          <cell r="B373" t="str">
            <v>Crude Oil Transportation</v>
          </cell>
          <cell r="E373">
            <v>0</v>
          </cell>
          <cell r="F373">
            <v>0</v>
          </cell>
          <cell r="H373">
            <v>0</v>
          </cell>
          <cell r="I373">
            <v>0</v>
          </cell>
          <cell r="K373">
            <v>0</v>
          </cell>
          <cell r="L373">
            <v>0</v>
          </cell>
        </row>
        <row r="374">
          <cell r="A374">
            <v>9106201</v>
          </cell>
          <cell r="B374" t="str">
            <v>Contract Labor</v>
          </cell>
          <cell r="E374">
            <v>0</v>
          </cell>
          <cell r="F374">
            <v>0</v>
          </cell>
          <cell r="H374">
            <v>0</v>
          </cell>
          <cell r="I374">
            <v>0</v>
          </cell>
          <cell r="K374">
            <v>0</v>
          </cell>
          <cell r="L374">
            <v>0</v>
          </cell>
        </row>
        <row r="375">
          <cell r="A375">
            <v>9106210</v>
          </cell>
          <cell r="B375" t="str">
            <v>Temporary Contract Labor</v>
          </cell>
          <cell r="E375">
            <v>0</v>
          </cell>
          <cell r="F375">
            <v>0</v>
          </cell>
          <cell r="H375">
            <v>0</v>
          </cell>
          <cell r="I375">
            <v>0</v>
          </cell>
          <cell r="K375">
            <v>0</v>
          </cell>
          <cell r="L375">
            <v>0</v>
          </cell>
        </row>
        <row r="376">
          <cell r="A376">
            <v>9106501</v>
          </cell>
          <cell r="B376" t="str">
            <v>Contract Services &amp; Equip</v>
          </cell>
          <cell r="E376">
            <v>0</v>
          </cell>
          <cell r="F376">
            <v>0</v>
          </cell>
          <cell r="H376">
            <v>0</v>
          </cell>
          <cell r="I376">
            <v>0</v>
          </cell>
          <cell r="K376">
            <v>0</v>
          </cell>
          <cell r="L376">
            <v>0</v>
          </cell>
        </row>
        <row r="377">
          <cell r="A377">
            <v>9106701</v>
          </cell>
          <cell r="B377" t="str">
            <v>Professional Services</v>
          </cell>
          <cell r="E377">
            <v>0</v>
          </cell>
          <cell r="F377">
            <v>0</v>
          </cell>
          <cell r="H377">
            <v>0</v>
          </cell>
          <cell r="I377">
            <v>0</v>
          </cell>
          <cell r="K377">
            <v>0</v>
          </cell>
          <cell r="L377">
            <v>0</v>
          </cell>
        </row>
        <row r="378">
          <cell r="A378">
            <v>9108001</v>
          </cell>
          <cell r="B378" t="str">
            <v>Other Operating Expenses</v>
          </cell>
          <cell r="E378">
            <v>0</v>
          </cell>
          <cell r="F378">
            <v>0</v>
          </cell>
          <cell r="H378">
            <v>0</v>
          </cell>
          <cell r="I378">
            <v>0</v>
          </cell>
          <cell r="K378">
            <v>0</v>
          </cell>
          <cell r="L378">
            <v>0</v>
          </cell>
        </row>
        <row r="379">
          <cell r="A379">
            <v>9201001</v>
          </cell>
          <cell r="B379" t="str">
            <v>Field G &amp; A</v>
          </cell>
          <cell r="E379">
            <v>0</v>
          </cell>
          <cell r="F379">
            <v>0</v>
          </cell>
          <cell r="H379">
            <v>0</v>
          </cell>
          <cell r="I379">
            <v>0</v>
          </cell>
          <cell r="K379">
            <v>0</v>
          </cell>
          <cell r="L379">
            <v>0</v>
          </cell>
        </row>
        <row r="380">
          <cell r="A380">
            <v>9204001</v>
          </cell>
          <cell r="B380" t="str">
            <v>Repairs &amp; Maintenance</v>
          </cell>
          <cell r="E380">
            <v>0</v>
          </cell>
          <cell r="F380">
            <v>0</v>
          </cell>
          <cell r="H380">
            <v>0</v>
          </cell>
          <cell r="I380">
            <v>0</v>
          </cell>
          <cell r="K380">
            <v>0</v>
          </cell>
          <cell r="L380">
            <v>0</v>
          </cell>
        </row>
        <row r="381">
          <cell r="A381">
            <v>9206501</v>
          </cell>
          <cell r="B381" t="str">
            <v>Contract Services &amp; Equip</v>
          </cell>
          <cell r="E381">
            <v>0</v>
          </cell>
          <cell r="F381">
            <v>0</v>
          </cell>
          <cell r="H381">
            <v>0</v>
          </cell>
          <cell r="I381">
            <v>0</v>
          </cell>
          <cell r="K381">
            <v>0</v>
          </cell>
          <cell r="L381">
            <v>0</v>
          </cell>
        </row>
        <row r="382">
          <cell r="A382">
            <v>9206701</v>
          </cell>
          <cell r="B382" t="str">
            <v>Professional Services</v>
          </cell>
          <cell r="E382">
            <v>0</v>
          </cell>
          <cell r="F382">
            <v>0</v>
          </cell>
          <cell r="H382">
            <v>-0.01</v>
          </cell>
          <cell r="I382">
            <v>-0.03</v>
          </cell>
          <cell r="K382">
            <v>0.01</v>
          </cell>
          <cell r="L382">
            <v>0.03</v>
          </cell>
        </row>
        <row r="383">
          <cell r="A383">
            <v>9207001</v>
          </cell>
          <cell r="B383" t="str">
            <v>Environmental Expenses</v>
          </cell>
          <cell r="E383">
            <v>0</v>
          </cell>
          <cell r="F383">
            <v>0</v>
          </cell>
          <cell r="H383">
            <v>0</v>
          </cell>
          <cell r="I383">
            <v>0</v>
          </cell>
          <cell r="K383">
            <v>0</v>
          </cell>
          <cell r="L383">
            <v>0</v>
          </cell>
        </row>
        <row r="384">
          <cell r="A384">
            <v>9207501</v>
          </cell>
          <cell r="B384" t="str">
            <v>Local Licensing Fees</v>
          </cell>
          <cell r="E384">
            <v>0</v>
          </cell>
          <cell r="F384">
            <v>0</v>
          </cell>
          <cell r="H384">
            <v>0</v>
          </cell>
          <cell r="I384">
            <v>0</v>
          </cell>
          <cell r="K384">
            <v>0</v>
          </cell>
          <cell r="L384">
            <v>0</v>
          </cell>
        </row>
        <row r="385">
          <cell r="A385">
            <v>9208201</v>
          </cell>
          <cell r="B385" t="str">
            <v>Field Supplies</v>
          </cell>
          <cell r="E385">
            <v>0</v>
          </cell>
          <cell r="F385">
            <v>0</v>
          </cell>
          <cell r="H385">
            <v>0</v>
          </cell>
          <cell r="I385">
            <v>0</v>
          </cell>
          <cell r="K385">
            <v>0</v>
          </cell>
          <cell r="L385">
            <v>0</v>
          </cell>
        </row>
        <row r="386">
          <cell r="A386">
            <v>9208301</v>
          </cell>
          <cell r="B386" t="str">
            <v>Utilities</v>
          </cell>
          <cell r="E386">
            <v>0</v>
          </cell>
          <cell r="F386">
            <v>0</v>
          </cell>
          <cell r="H386">
            <v>0</v>
          </cell>
          <cell r="I386">
            <v>0</v>
          </cell>
          <cell r="K386">
            <v>0</v>
          </cell>
          <cell r="L386">
            <v>0</v>
          </cell>
        </row>
        <row r="387">
          <cell r="A387">
            <v>9208701</v>
          </cell>
          <cell r="B387" t="str">
            <v>Travel</v>
          </cell>
          <cell r="E387">
            <v>0</v>
          </cell>
          <cell r="F387">
            <v>0</v>
          </cell>
          <cell r="H387">
            <v>0</v>
          </cell>
          <cell r="I387">
            <v>0</v>
          </cell>
          <cell r="K387">
            <v>0</v>
          </cell>
          <cell r="L387">
            <v>0</v>
          </cell>
        </row>
        <row r="388">
          <cell r="A388">
            <v>9208901</v>
          </cell>
          <cell r="B388" t="str">
            <v>Insurance</v>
          </cell>
          <cell r="E388">
            <v>0</v>
          </cell>
          <cell r="F388">
            <v>0</v>
          </cell>
          <cell r="H388">
            <v>0</v>
          </cell>
          <cell r="I388">
            <v>0</v>
          </cell>
          <cell r="K388">
            <v>0</v>
          </cell>
          <cell r="L388">
            <v>0</v>
          </cell>
        </row>
        <row r="389">
          <cell r="A389">
            <v>9211101</v>
          </cell>
          <cell r="B389" t="str">
            <v>Cleaning Services</v>
          </cell>
          <cell r="E389">
            <v>0</v>
          </cell>
          <cell r="F389">
            <v>0</v>
          </cell>
          <cell r="H389">
            <v>0</v>
          </cell>
          <cell r="I389">
            <v>0</v>
          </cell>
          <cell r="K389">
            <v>0</v>
          </cell>
          <cell r="L389">
            <v>0</v>
          </cell>
        </row>
        <row r="390">
          <cell r="A390">
            <v>9211301</v>
          </cell>
          <cell r="B390" t="str">
            <v>Medical Expense</v>
          </cell>
          <cell r="E390">
            <v>0</v>
          </cell>
          <cell r="F390">
            <v>0</v>
          </cell>
          <cell r="H390">
            <v>0</v>
          </cell>
          <cell r="I390">
            <v>0</v>
          </cell>
          <cell r="K390">
            <v>0</v>
          </cell>
          <cell r="L390">
            <v>0</v>
          </cell>
        </row>
        <row r="391">
          <cell r="A391">
            <v>9211601</v>
          </cell>
          <cell r="B391" t="str">
            <v>Telecommunication Exp</v>
          </cell>
          <cell r="E391">
            <v>0</v>
          </cell>
          <cell r="F391">
            <v>0</v>
          </cell>
          <cell r="H391">
            <v>0</v>
          </cell>
          <cell r="I391">
            <v>0</v>
          </cell>
          <cell r="K391">
            <v>0</v>
          </cell>
          <cell r="L391">
            <v>0</v>
          </cell>
        </row>
        <row r="392">
          <cell r="A392">
            <v>9211603</v>
          </cell>
          <cell r="B392" t="str">
            <v>Satellite Phone</v>
          </cell>
          <cell r="E392">
            <v>0</v>
          </cell>
          <cell r="F392">
            <v>0</v>
          </cell>
          <cell r="H392">
            <v>0.04</v>
          </cell>
          <cell r="I392">
            <v>0.02</v>
          </cell>
          <cell r="K392">
            <v>-0.04</v>
          </cell>
          <cell r="L392">
            <v>-0.02</v>
          </cell>
        </row>
        <row r="393">
          <cell r="A393">
            <v>9216301</v>
          </cell>
          <cell r="B393" t="str">
            <v>Food Services</v>
          </cell>
          <cell r="E393">
            <v>0</v>
          </cell>
          <cell r="F393">
            <v>0</v>
          </cell>
          <cell r="H393">
            <v>0</v>
          </cell>
          <cell r="I393">
            <v>0</v>
          </cell>
          <cell r="K393">
            <v>0</v>
          </cell>
          <cell r="L393">
            <v>0</v>
          </cell>
        </row>
        <row r="394">
          <cell r="A394">
            <v>9221001</v>
          </cell>
          <cell r="B394" t="str">
            <v>Custom Services</v>
          </cell>
          <cell r="E394">
            <v>0</v>
          </cell>
          <cell r="F394">
            <v>0</v>
          </cell>
          <cell r="H394">
            <v>0</v>
          </cell>
          <cell r="I394">
            <v>0</v>
          </cell>
          <cell r="K394">
            <v>0</v>
          </cell>
          <cell r="L394">
            <v>0</v>
          </cell>
        </row>
        <row r="395">
          <cell r="A395">
            <v>9251001</v>
          </cell>
          <cell r="B395" t="str">
            <v>Inventory TDC</v>
          </cell>
          <cell r="E395">
            <v>0</v>
          </cell>
          <cell r="F395">
            <v>0</v>
          </cell>
          <cell r="H395">
            <v>0</v>
          </cell>
          <cell r="I395">
            <v>0</v>
          </cell>
          <cell r="K395">
            <v>0</v>
          </cell>
          <cell r="L395">
            <v>0</v>
          </cell>
        </row>
        <row r="396">
          <cell r="A396">
            <v>9301001</v>
          </cell>
          <cell r="B396" t="str">
            <v>Inventory IDC</v>
          </cell>
          <cell r="E396">
            <v>0</v>
          </cell>
          <cell r="F396">
            <v>0</v>
          </cell>
          <cell r="H396">
            <v>0</v>
          </cell>
          <cell r="I396">
            <v>0</v>
          </cell>
          <cell r="K396">
            <v>0</v>
          </cell>
          <cell r="L396">
            <v>0</v>
          </cell>
        </row>
        <row r="397">
          <cell r="A397">
            <v>9351001</v>
          </cell>
          <cell r="B397" t="str">
            <v>Inventory CAPEX</v>
          </cell>
          <cell r="E397">
            <v>0</v>
          </cell>
          <cell r="F397">
            <v>0</v>
          </cell>
          <cell r="H397">
            <v>0</v>
          </cell>
          <cell r="I397">
            <v>0</v>
          </cell>
          <cell r="K397">
            <v>0</v>
          </cell>
          <cell r="L397">
            <v>0</v>
          </cell>
        </row>
        <row r="398">
          <cell r="A398">
            <v>9501001</v>
          </cell>
          <cell r="B398" t="str">
            <v>Payroll</v>
          </cell>
          <cell r="E398">
            <v>0</v>
          </cell>
          <cell r="F398">
            <v>0</v>
          </cell>
          <cell r="H398">
            <v>0</v>
          </cell>
          <cell r="I398">
            <v>0</v>
          </cell>
          <cell r="K398">
            <v>0</v>
          </cell>
          <cell r="L398">
            <v>0</v>
          </cell>
        </row>
        <row r="399">
          <cell r="A399">
            <v>9501502</v>
          </cell>
          <cell r="B399" t="str">
            <v>Office Salaries</v>
          </cell>
          <cell r="E399">
            <v>0</v>
          </cell>
          <cell r="F399">
            <v>0</v>
          </cell>
          <cell r="H399">
            <v>0</v>
          </cell>
          <cell r="I399">
            <v>0</v>
          </cell>
          <cell r="K399">
            <v>0</v>
          </cell>
          <cell r="L399">
            <v>0</v>
          </cell>
        </row>
        <row r="400">
          <cell r="A400">
            <v>9502001</v>
          </cell>
          <cell r="B400" t="str">
            <v>Fund Contributions</v>
          </cell>
          <cell r="E400">
            <v>0</v>
          </cell>
          <cell r="F400">
            <v>0</v>
          </cell>
          <cell r="H400">
            <v>0</v>
          </cell>
          <cell r="I400">
            <v>0</v>
          </cell>
          <cell r="K400">
            <v>0</v>
          </cell>
          <cell r="L400">
            <v>0</v>
          </cell>
        </row>
        <row r="401">
          <cell r="A401">
            <v>9502002</v>
          </cell>
          <cell r="B401" t="str">
            <v>Employment Fund 2%</v>
          </cell>
          <cell r="E401">
            <v>0</v>
          </cell>
          <cell r="F401">
            <v>0</v>
          </cell>
          <cell r="H401">
            <v>0</v>
          </cell>
          <cell r="I401">
            <v>0</v>
          </cell>
          <cell r="K401">
            <v>0</v>
          </cell>
          <cell r="L401">
            <v>0</v>
          </cell>
        </row>
        <row r="402">
          <cell r="A402">
            <v>9502003</v>
          </cell>
          <cell r="B402" t="str">
            <v>Medical Insurance 3%</v>
          </cell>
          <cell r="E402">
            <v>0</v>
          </cell>
          <cell r="F402">
            <v>0</v>
          </cell>
          <cell r="H402">
            <v>0</v>
          </cell>
          <cell r="I402">
            <v>0</v>
          </cell>
          <cell r="K402">
            <v>0</v>
          </cell>
          <cell r="L402">
            <v>0</v>
          </cell>
        </row>
        <row r="403">
          <cell r="A403">
            <v>9502004</v>
          </cell>
          <cell r="B403" t="str">
            <v>Savings Fund</v>
          </cell>
          <cell r="E403">
            <v>0</v>
          </cell>
          <cell r="F403">
            <v>0.01</v>
          </cell>
          <cell r="H403">
            <v>0</v>
          </cell>
          <cell r="I403">
            <v>0.01</v>
          </cell>
          <cell r="K403">
            <v>0</v>
          </cell>
          <cell r="L403">
            <v>0</v>
          </cell>
        </row>
        <row r="404">
          <cell r="A404">
            <v>9502005</v>
          </cell>
          <cell r="B404" t="str">
            <v>Pension Fund 15%</v>
          </cell>
          <cell r="E404">
            <v>0</v>
          </cell>
          <cell r="F404">
            <v>0</v>
          </cell>
          <cell r="H404">
            <v>0</v>
          </cell>
          <cell r="I404">
            <v>0</v>
          </cell>
          <cell r="K404">
            <v>0</v>
          </cell>
          <cell r="L404">
            <v>0</v>
          </cell>
        </row>
        <row r="405">
          <cell r="A405">
            <v>9502006</v>
          </cell>
          <cell r="B405" t="str">
            <v>Social Insurance 1.5%</v>
          </cell>
          <cell r="E405">
            <v>0</v>
          </cell>
          <cell r="F405">
            <v>0</v>
          </cell>
          <cell r="H405">
            <v>0</v>
          </cell>
          <cell r="I405">
            <v>0</v>
          </cell>
          <cell r="K405">
            <v>0</v>
          </cell>
          <cell r="L405">
            <v>0</v>
          </cell>
        </row>
        <row r="406">
          <cell r="A406" t="str">
            <v>960AME01</v>
          </cell>
          <cell r="B406" t="str">
            <v>Ameron International</v>
          </cell>
          <cell r="E406">
            <v>0</v>
          </cell>
          <cell r="F406">
            <v>0</v>
          </cell>
          <cell r="H406">
            <v>0</v>
          </cell>
          <cell r="I406">
            <v>0</v>
          </cell>
          <cell r="K406">
            <v>0</v>
          </cell>
          <cell r="L406">
            <v>0</v>
          </cell>
        </row>
        <row r="407">
          <cell r="A407" t="str">
            <v>960CAN01</v>
          </cell>
          <cell r="B407" t="str">
            <v>Canam Services</v>
          </cell>
          <cell r="E407">
            <v>0</v>
          </cell>
          <cell r="F407">
            <v>0.1</v>
          </cell>
          <cell r="H407">
            <v>0</v>
          </cell>
          <cell r="I407">
            <v>0</v>
          </cell>
          <cell r="K407">
            <v>0</v>
          </cell>
          <cell r="L407">
            <v>0.1</v>
          </cell>
        </row>
        <row r="408">
          <cell r="A408" t="str">
            <v>960CAT01</v>
          </cell>
          <cell r="B408" t="str">
            <v>Catkaz</v>
          </cell>
          <cell r="E408">
            <v>0</v>
          </cell>
          <cell r="F408">
            <v>0</v>
          </cell>
          <cell r="H408">
            <v>0</v>
          </cell>
          <cell r="I408">
            <v>0</v>
          </cell>
          <cell r="K408">
            <v>0</v>
          </cell>
          <cell r="L408">
            <v>0</v>
          </cell>
        </row>
        <row r="409">
          <cell r="A409" t="str">
            <v>960CON01</v>
          </cell>
          <cell r="B409" t="str">
            <v>Continental Shiptores</v>
          </cell>
          <cell r="E409">
            <v>-0.64</v>
          </cell>
          <cell r="F409">
            <v>0</v>
          </cell>
          <cell r="H409">
            <v>-0.64</v>
          </cell>
          <cell r="I409">
            <v>0.1</v>
          </cell>
          <cell r="K409">
            <v>0</v>
          </cell>
          <cell r="L409">
            <v>-0.1</v>
          </cell>
        </row>
        <row r="410">
          <cell r="A410" t="str">
            <v>960ENK01</v>
          </cell>
          <cell r="B410" t="str">
            <v>Enkaz</v>
          </cell>
          <cell r="E410">
            <v>-0.01</v>
          </cell>
          <cell r="F410">
            <v>0.01</v>
          </cell>
          <cell r="H410">
            <v>-0.01</v>
          </cell>
          <cell r="I410">
            <v>0.01</v>
          </cell>
          <cell r="K410">
            <v>0</v>
          </cell>
          <cell r="L410">
            <v>0</v>
          </cell>
        </row>
        <row r="411">
          <cell r="A411" t="str">
            <v>960HIM01</v>
          </cell>
          <cell r="B411" t="str">
            <v>Himmontaj</v>
          </cell>
          <cell r="E411">
            <v>0</v>
          </cell>
          <cell r="F411">
            <v>0</v>
          </cell>
          <cell r="H411">
            <v>0</v>
          </cell>
          <cell r="I411">
            <v>0</v>
          </cell>
          <cell r="K411">
            <v>0</v>
          </cell>
          <cell r="L411">
            <v>0</v>
          </cell>
        </row>
        <row r="412">
          <cell r="A412" t="str">
            <v>960JMC01</v>
          </cell>
          <cell r="B412" t="str">
            <v>JMC Oilfield</v>
          </cell>
          <cell r="E412">
            <v>0</v>
          </cell>
          <cell r="F412">
            <v>0.01</v>
          </cell>
          <cell r="H412">
            <v>0</v>
          </cell>
          <cell r="I412">
            <v>0</v>
          </cell>
          <cell r="K412">
            <v>0</v>
          </cell>
          <cell r="L412">
            <v>0.01</v>
          </cell>
        </row>
        <row r="413">
          <cell r="A413" t="str">
            <v>960MIR01</v>
          </cell>
          <cell r="B413" t="str">
            <v>Miras-2</v>
          </cell>
          <cell r="E413">
            <v>0</v>
          </cell>
          <cell r="F413">
            <v>0</v>
          </cell>
          <cell r="H413">
            <v>0</v>
          </cell>
          <cell r="I413">
            <v>0</v>
          </cell>
          <cell r="K413">
            <v>0</v>
          </cell>
          <cell r="L413">
            <v>0</v>
          </cell>
        </row>
        <row r="414">
          <cell r="A414" t="str">
            <v>960SAF01</v>
          </cell>
          <cell r="B414" t="str">
            <v>Safar</v>
          </cell>
          <cell r="E414">
            <v>0</v>
          </cell>
          <cell r="F414">
            <v>0</v>
          </cell>
          <cell r="H414">
            <v>0</v>
          </cell>
          <cell r="I414">
            <v>0</v>
          </cell>
          <cell r="K414">
            <v>0</v>
          </cell>
          <cell r="L414">
            <v>0</v>
          </cell>
        </row>
        <row r="415">
          <cell r="A415" t="str">
            <v>960STA01</v>
          </cell>
          <cell r="B415" t="str">
            <v>Standard Equipment</v>
          </cell>
          <cell r="E415">
            <v>0</v>
          </cell>
          <cell r="F415">
            <v>0</v>
          </cell>
          <cell r="H415">
            <v>0</v>
          </cell>
          <cell r="I415">
            <v>0</v>
          </cell>
          <cell r="K415">
            <v>0</v>
          </cell>
          <cell r="L415">
            <v>0</v>
          </cell>
        </row>
        <row r="416">
          <cell r="A416" t="str">
            <v>960STR01</v>
          </cell>
          <cell r="B416" t="str">
            <v>Streamline</v>
          </cell>
          <cell r="E416">
            <v>0</v>
          </cell>
          <cell r="F416">
            <v>0</v>
          </cell>
          <cell r="H416">
            <v>0</v>
          </cell>
          <cell r="I416">
            <v>0</v>
          </cell>
          <cell r="K416">
            <v>0</v>
          </cell>
          <cell r="L416">
            <v>0</v>
          </cell>
        </row>
        <row r="417">
          <cell r="A417" t="str">
            <v>960TRU01</v>
          </cell>
          <cell r="B417" t="str">
            <v>Trucat International</v>
          </cell>
          <cell r="E417">
            <v>0</v>
          </cell>
          <cell r="F417">
            <v>0</v>
          </cell>
          <cell r="H417">
            <v>0</v>
          </cell>
          <cell r="I417">
            <v>0</v>
          </cell>
          <cell r="K417">
            <v>0</v>
          </cell>
          <cell r="L417">
            <v>0</v>
          </cell>
        </row>
        <row r="418">
          <cell r="A418" t="str">
            <v>960WEA01</v>
          </cell>
          <cell r="B418" t="str">
            <v>West East</v>
          </cell>
          <cell r="E418">
            <v>0</v>
          </cell>
          <cell r="F418">
            <v>0</v>
          </cell>
          <cell r="H418">
            <v>0</v>
          </cell>
          <cell r="I418">
            <v>0</v>
          </cell>
          <cell r="K418">
            <v>0</v>
          </cell>
          <cell r="L418">
            <v>0</v>
          </cell>
        </row>
        <row r="419">
          <cell r="A419" t="str">
            <v>960WES01</v>
          </cell>
          <cell r="B419" t="str">
            <v>West</v>
          </cell>
          <cell r="E419">
            <v>0</v>
          </cell>
          <cell r="F419">
            <v>0</v>
          </cell>
          <cell r="H419">
            <v>0</v>
          </cell>
          <cell r="I419">
            <v>0</v>
          </cell>
          <cell r="K419">
            <v>0</v>
          </cell>
          <cell r="L419">
            <v>0</v>
          </cell>
        </row>
        <row r="420">
          <cell r="A420" t="str">
            <v>960YNT01</v>
          </cell>
          <cell r="B420" t="str">
            <v>Ynta</v>
          </cell>
          <cell r="E420">
            <v>-1.1599999999999999</v>
          </cell>
          <cell r="F420">
            <v>0</v>
          </cell>
          <cell r="H420">
            <v>-1.1599999999999999</v>
          </cell>
          <cell r="I420">
            <v>0.01</v>
          </cell>
          <cell r="K420">
            <v>0</v>
          </cell>
          <cell r="L420">
            <v>-0.01</v>
          </cell>
        </row>
        <row r="421">
          <cell r="A421" t="str">
            <v>ZAMOUNT</v>
          </cell>
          <cell r="B421" t="str">
            <v>ERROR AMMOUNT</v>
          </cell>
          <cell r="E421">
            <v>0.1</v>
          </cell>
          <cell r="F421">
            <v>0</v>
          </cell>
          <cell r="H421">
            <v>0.06</v>
          </cell>
          <cell r="I421">
            <v>0</v>
          </cell>
          <cell r="K421">
            <v>4.0000000000000008E-2</v>
          </cell>
          <cell r="L421">
            <v>0</v>
          </cell>
        </row>
      </sheetData>
      <sheetData sheetId="1" refreshError="1">
        <row r="6">
          <cell r="A6">
            <v>1001002</v>
          </cell>
          <cell r="B6" t="str">
            <v>Petty Cash - Office - Tenge</v>
          </cell>
          <cell r="D6">
            <v>-442.75</v>
          </cell>
          <cell r="E6">
            <v>-1114.06</v>
          </cell>
          <cell r="F6">
            <v>-879.78625954198469</v>
          </cell>
          <cell r="H6">
            <v>-879.78625954198469</v>
          </cell>
          <cell r="N6">
            <v>-879.78625954198469</v>
          </cell>
          <cell r="P6">
            <v>-37102</v>
          </cell>
          <cell r="Q6">
            <v>-115252</v>
          </cell>
          <cell r="R6">
            <v>-115252</v>
          </cell>
          <cell r="T6">
            <v>-115252</v>
          </cell>
          <cell r="Z6">
            <v>-115252</v>
          </cell>
        </row>
        <row r="7">
          <cell r="A7">
            <v>1001004</v>
          </cell>
          <cell r="B7" t="str">
            <v>Petty Cash - Office US$</v>
          </cell>
          <cell r="D7">
            <v>0</v>
          </cell>
          <cell r="E7">
            <v>0</v>
          </cell>
          <cell r="F7">
            <v>0</v>
          </cell>
          <cell r="H7">
            <v>0</v>
          </cell>
          <cell r="N7">
            <v>0</v>
          </cell>
          <cell r="P7">
            <v>0</v>
          </cell>
          <cell r="Q7">
            <v>0</v>
          </cell>
          <cell r="R7">
            <v>0</v>
          </cell>
          <cell r="T7">
            <v>0</v>
          </cell>
          <cell r="Z7">
            <v>0</v>
          </cell>
        </row>
        <row r="8">
          <cell r="A8">
            <v>1002001</v>
          </cell>
          <cell r="B8" t="str">
            <v>Cash in Neftebank Tenge</v>
          </cell>
          <cell r="D8">
            <v>-2597.91</v>
          </cell>
          <cell r="E8">
            <v>-220445.98</v>
          </cell>
          <cell r="F8">
            <v>-192134.70931297712</v>
          </cell>
          <cell r="H8">
            <v>-192134.70931297712</v>
          </cell>
          <cell r="N8">
            <v>-192134.70931297712</v>
          </cell>
          <cell r="P8">
            <v>-217704.84</v>
          </cell>
          <cell r="Q8">
            <v>-25169646.920000002</v>
          </cell>
          <cell r="R8">
            <v>-25169646.920000002</v>
          </cell>
          <cell r="T8">
            <v>-25169646.920000002</v>
          </cell>
          <cell r="Z8">
            <v>-25169646.920000002</v>
          </cell>
        </row>
        <row r="9">
          <cell r="A9">
            <v>1002002</v>
          </cell>
          <cell r="B9" t="str">
            <v>Cash in Neftebank USD</v>
          </cell>
          <cell r="D9">
            <v>-49871.96</v>
          </cell>
          <cell r="E9">
            <v>-210292.97</v>
          </cell>
          <cell r="F9">
            <v>-210292.97</v>
          </cell>
          <cell r="H9">
            <v>-210292.97</v>
          </cell>
          <cell r="N9">
            <v>-210292.97</v>
          </cell>
          <cell r="P9">
            <v>-4179270.25</v>
          </cell>
          <cell r="Q9">
            <v>-26053373.260000002</v>
          </cell>
          <cell r="R9">
            <v>-27548379.07</v>
          </cell>
          <cell r="T9">
            <v>-27548379.07</v>
          </cell>
          <cell r="Z9">
            <v>-27548379.07</v>
          </cell>
        </row>
        <row r="10">
          <cell r="A10">
            <v>1002003</v>
          </cell>
          <cell r="B10" t="str">
            <v>Cash in KazcommercerBank Tenge</v>
          </cell>
          <cell r="D10">
            <v>-23.91</v>
          </cell>
          <cell r="E10">
            <v>-23.91</v>
          </cell>
          <cell r="F10">
            <v>-15.299465648854962</v>
          </cell>
          <cell r="H10">
            <v>-15.299465648854962</v>
          </cell>
          <cell r="N10">
            <v>-15.299465648854962</v>
          </cell>
          <cell r="P10">
            <v>-2004.23</v>
          </cell>
          <cell r="Q10">
            <v>-2004.23</v>
          </cell>
          <cell r="R10">
            <v>-2004.23</v>
          </cell>
          <cell r="T10">
            <v>-2004.23</v>
          </cell>
          <cell r="Z10">
            <v>-2004.23</v>
          </cell>
        </row>
        <row r="11">
          <cell r="A11">
            <v>1002004</v>
          </cell>
          <cell r="B11" t="str">
            <v>Cash in KazcommercerBank USD</v>
          </cell>
          <cell r="D11">
            <v>-21.8</v>
          </cell>
          <cell r="E11">
            <v>-21.8</v>
          </cell>
          <cell r="F11">
            <v>-21.8</v>
          </cell>
          <cell r="H11">
            <v>-21.8</v>
          </cell>
          <cell r="N11">
            <v>-21.8</v>
          </cell>
          <cell r="P11">
            <v>-1826.84</v>
          </cell>
          <cell r="Q11">
            <v>-1826.84</v>
          </cell>
          <cell r="R11">
            <v>-2855.8</v>
          </cell>
          <cell r="T11">
            <v>-2855.8</v>
          </cell>
          <cell r="Z11">
            <v>-2855.8</v>
          </cell>
        </row>
        <row r="12">
          <cell r="A12">
            <v>1202002</v>
          </cell>
          <cell r="B12" t="str">
            <v>AR-Employees Tenge</v>
          </cell>
          <cell r="D12">
            <v>0</v>
          </cell>
          <cell r="E12">
            <v>-2933.36</v>
          </cell>
          <cell r="F12">
            <v>-2824.4274809160306</v>
          </cell>
          <cell r="H12">
            <v>-2824.4274809160306</v>
          </cell>
          <cell r="N12">
            <v>-2824.4274809160306</v>
          </cell>
          <cell r="P12">
            <v>0</v>
          </cell>
          <cell r="Q12">
            <v>-370000</v>
          </cell>
          <cell r="R12">
            <v>-370000</v>
          </cell>
          <cell r="T12">
            <v>-370000</v>
          </cell>
          <cell r="Z12">
            <v>-370000</v>
          </cell>
        </row>
        <row r="13">
          <cell r="A13" t="str">
            <v>120BAK01</v>
          </cell>
          <cell r="B13" t="str">
            <v>Baker Hughes Services</v>
          </cell>
          <cell r="D13">
            <v>0</v>
          </cell>
          <cell r="E13">
            <v>-21394.5</v>
          </cell>
          <cell r="F13">
            <v>-21394.5</v>
          </cell>
          <cell r="H13">
            <v>-21394.5</v>
          </cell>
          <cell r="N13">
            <v>-21394.5</v>
          </cell>
          <cell r="P13">
            <v>0</v>
          </cell>
          <cell r="Q13">
            <v>-2438973</v>
          </cell>
          <cell r="R13">
            <v>-2802679.5</v>
          </cell>
          <cell r="T13">
            <v>-2802679.5</v>
          </cell>
          <cell r="Z13">
            <v>-2802679.5</v>
          </cell>
        </row>
        <row r="14">
          <cell r="A14" t="str">
            <v>120JMC01</v>
          </cell>
          <cell r="B14" t="str">
            <v>JMC</v>
          </cell>
          <cell r="D14">
            <v>-4600</v>
          </cell>
          <cell r="E14">
            <v>-4600</v>
          </cell>
          <cell r="F14">
            <v>-4600</v>
          </cell>
          <cell r="H14">
            <v>-4600</v>
          </cell>
          <cell r="N14">
            <v>-4600</v>
          </cell>
          <cell r="P14">
            <v>-385480</v>
          </cell>
          <cell r="Q14">
            <v>-385480</v>
          </cell>
          <cell r="R14">
            <v>-602600</v>
          </cell>
          <cell r="T14">
            <v>-602600</v>
          </cell>
          <cell r="Z14">
            <v>-602600</v>
          </cell>
        </row>
        <row r="15">
          <cell r="A15" t="str">
            <v>120KAZ02</v>
          </cell>
          <cell r="B15" t="str">
            <v>Kazakhoil</v>
          </cell>
          <cell r="D15">
            <v>0</v>
          </cell>
          <cell r="E15">
            <v>0</v>
          </cell>
          <cell r="F15">
            <v>0</v>
          </cell>
          <cell r="H15">
            <v>0</v>
          </cell>
          <cell r="N15">
            <v>0</v>
          </cell>
          <cell r="P15">
            <v>0</v>
          </cell>
          <cell r="Q15">
            <v>6099931.8399999999</v>
          </cell>
          <cell r="R15">
            <v>0</v>
          </cell>
          <cell r="T15">
            <v>0</v>
          </cell>
          <cell r="Z15">
            <v>0</v>
          </cell>
        </row>
        <row r="16">
          <cell r="A16" t="str">
            <v>120KEE01</v>
          </cell>
          <cell r="B16" t="str">
            <v>KEENOIL</v>
          </cell>
          <cell r="D16">
            <v>0</v>
          </cell>
          <cell r="E16">
            <v>-39000</v>
          </cell>
          <cell r="F16">
            <v>-39000</v>
          </cell>
          <cell r="H16">
            <v>-39000</v>
          </cell>
          <cell r="N16">
            <v>-39000</v>
          </cell>
          <cell r="P16">
            <v>0</v>
          </cell>
          <cell r="Q16">
            <v>-3393000</v>
          </cell>
          <cell r="R16">
            <v>-5109000</v>
          </cell>
          <cell r="T16">
            <v>-5109000</v>
          </cell>
          <cell r="Z16">
            <v>-5109000</v>
          </cell>
        </row>
        <row r="17">
          <cell r="A17" t="str">
            <v>120MIR01</v>
          </cell>
          <cell r="B17" t="str">
            <v>Miras-2</v>
          </cell>
          <cell r="D17">
            <v>0.18</v>
          </cell>
          <cell r="E17">
            <v>0.18</v>
          </cell>
          <cell r="F17">
            <v>0.10198473282442748</v>
          </cell>
          <cell r="H17">
            <v>0.10198473282442748</v>
          </cell>
          <cell r="N17">
            <v>0.10198473282442748</v>
          </cell>
          <cell r="P17">
            <v>13.36</v>
          </cell>
          <cell r="Q17">
            <v>13.36</v>
          </cell>
          <cell r="R17">
            <v>13.36</v>
          </cell>
          <cell r="T17">
            <v>13.36</v>
          </cell>
          <cell r="Z17">
            <v>13.36</v>
          </cell>
        </row>
        <row r="18">
          <cell r="A18" t="str">
            <v>120ZAM01</v>
          </cell>
          <cell r="B18" t="str">
            <v>Zaman</v>
          </cell>
          <cell r="D18">
            <v>-0.54</v>
          </cell>
          <cell r="E18">
            <v>-0.54</v>
          </cell>
          <cell r="F18">
            <v>-0.31137404580152672</v>
          </cell>
          <cell r="H18">
            <v>-0.31137404580152672</v>
          </cell>
          <cell r="N18">
            <v>-0.31137404580152672</v>
          </cell>
          <cell r="P18">
            <v>-40.79</v>
          </cell>
          <cell r="Q18">
            <v>-40.79</v>
          </cell>
          <cell r="R18">
            <v>-40.79</v>
          </cell>
          <cell r="T18">
            <v>-40.79</v>
          </cell>
          <cell r="Z18">
            <v>-40.79</v>
          </cell>
        </row>
        <row r="19">
          <cell r="A19" t="str">
            <v>120ZAP01</v>
          </cell>
          <cell r="B19" t="str">
            <v>Zap Kaz StroiService</v>
          </cell>
          <cell r="D19">
            <v>0</v>
          </cell>
          <cell r="E19">
            <v>-10409.23</v>
          </cell>
          <cell r="F19">
            <v>-9058.4099236641214</v>
          </cell>
          <cell r="H19">
            <v>-9058.4099236641214</v>
          </cell>
          <cell r="N19">
            <v>-9058.4099236641214</v>
          </cell>
          <cell r="P19">
            <v>0</v>
          </cell>
          <cell r="Q19">
            <v>-1186651.7</v>
          </cell>
          <cell r="R19">
            <v>-1186651.7</v>
          </cell>
          <cell r="T19">
            <v>-1186651.7</v>
          </cell>
          <cell r="Z19">
            <v>-1186651.7</v>
          </cell>
        </row>
        <row r="20">
          <cell r="A20">
            <v>1251001</v>
          </cell>
          <cell r="B20" t="str">
            <v>Crude Oil</v>
          </cell>
          <cell r="D20">
            <v>-551341.67000000004</v>
          </cell>
          <cell r="E20">
            <v>-551341.67000000004</v>
          </cell>
          <cell r="F20">
            <v>-551341.67000000004</v>
          </cell>
          <cell r="G20">
            <v>-408790.08410000009</v>
          </cell>
          <cell r="H20">
            <v>-960131.75410000014</v>
          </cell>
          <cell r="I20">
            <v>551341.67000000004</v>
          </cell>
          <cell r="J20">
            <v>-33978.1</v>
          </cell>
          <cell r="K20">
            <v>44277</v>
          </cell>
          <cell r="N20">
            <v>-398491.18410000007</v>
          </cell>
          <cell r="P20">
            <v>-42929573.109999999</v>
          </cell>
          <cell r="Q20">
            <v>-42929573.109999999</v>
          </cell>
          <cell r="R20">
            <v>-42929573.109999999</v>
          </cell>
          <cell r="S20">
            <v>-42639862.471886247</v>
          </cell>
          <cell r="T20">
            <v>-85569435.581886247</v>
          </cell>
          <cell r="U20">
            <v>42929573.109999999</v>
          </cell>
          <cell r="V20">
            <v>-3366889.23</v>
          </cell>
          <cell r="W20">
            <v>4600675.1701886244</v>
          </cell>
          <cell r="Z20">
            <v>-41406076.531697616</v>
          </cell>
        </row>
        <row r="21">
          <cell r="A21">
            <v>1303000</v>
          </cell>
          <cell r="B21" t="str">
            <v>Warehouse Invent Rollfwd 1997</v>
          </cell>
          <cell r="D21">
            <v>0</v>
          </cell>
          <cell r="E21">
            <v>0</v>
          </cell>
          <cell r="F21">
            <v>0</v>
          </cell>
          <cell r="H21">
            <v>0</v>
          </cell>
          <cell r="N21">
            <v>0</v>
          </cell>
          <cell r="P21">
            <v>-14342.9</v>
          </cell>
          <cell r="Q21">
            <v>-14342.9</v>
          </cell>
          <cell r="R21">
            <v>-14342.9</v>
          </cell>
          <cell r="T21">
            <v>-14342.9</v>
          </cell>
          <cell r="Z21">
            <v>-14342.9</v>
          </cell>
        </row>
        <row r="22">
          <cell r="A22">
            <v>1303001</v>
          </cell>
          <cell r="B22" t="str">
            <v>Warehouse</v>
          </cell>
          <cell r="D22">
            <v>-1041398.31</v>
          </cell>
          <cell r="E22">
            <v>-1391442.53</v>
          </cell>
          <cell r="F22">
            <v>-1391442.53</v>
          </cell>
          <cell r="H22">
            <v>-1391442.53</v>
          </cell>
          <cell r="N22">
            <v>-1391442.53</v>
          </cell>
          <cell r="P22">
            <v>-81862618.819999993</v>
          </cell>
          <cell r="Q22">
            <v>-113169664.23</v>
          </cell>
          <cell r="R22">
            <v>-113169664.23</v>
          </cell>
          <cell r="T22">
            <v>-113169664.23</v>
          </cell>
          <cell r="Z22">
            <v>-113169664.23</v>
          </cell>
        </row>
        <row r="23">
          <cell r="A23">
            <v>1305001</v>
          </cell>
          <cell r="B23" t="str">
            <v>Inventory in Transit</v>
          </cell>
          <cell r="D23">
            <v>-410213</v>
          </cell>
          <cell r="E23">
            <v>-410213</v>
          </cell>
          <cell r="F23">
            <v>-410213</v>
          </cell>
          <cell r="H23">
            <v>-410213</v>
          </cell>
          <cell r="N23">
            <v>-410213</v>
          </cell>
          <cell r="P23">
            <v>-32987293</v>
          </cell>
          <cell r="Q23">
            <v>-32987293</v>
          </cell>
          <cell r="R23">
            <v>-32987293</v>
          </cell>
          <cell r="T23">
            <v>-32987293</v>
          </cell>
          <cell r="Z23">
            <v>-32987293</v>
          </cell>
        </row>
        <row r="24">
          <cell r="A24">
            <v>1309001</v>
          </cell>
          <cell r="B24" t="str">
            <v>Other</v>
          </cell>
          <cell r="D24">
            <v>-42959.44</v>
          </cell>
          <cell r="E24">
            <v>-42959.44</v>
          </cell>
          <cell r="F24">
            <v>-42959.44</v>
          </cell>
          <cell r="H24">
            <v>-42959.44</v>
          </cell>
          <cell r="N24">
            <v>-42959.44</v>
          </cell>
          <cell r="P24">
            <v>-3399339.41</v>
          </cell>
          <cell r="Q24">
            <v>-3399339.41</v>
          </cell>
          <cell r="R24">
            <v>-3399339.41</v>
          </cell>
          <cell r="T24">
            <v>-3399339.41</v>
          </cell>
          <cell r="Z24">
            <v>-3399339.41</v>
          </cell>
        </row>
        <row r="25">
          <cell r="A25">
            <v>1401001</v>
          </cell>
          <cell r="B25" t="str">
            <v>Import VAT</v>
          </cell>
          <cell r="D25">
            <v>-294230.14</v>
          </cell>
          <cell r="E25">
            <v>-294230.14</v>
          </cell>
          <cell r="F25">
            <v>-188217.44694656489</v>
          </cell>
          <cell r="H25">
            <v>-188217.44694656489</v>
          </cell>
          <cell r="N25">
            <v>-188217.44694656489</v>
          </cell>
          <cell r="P25">
            <v>-24656485.550000001</v>
          </cell>
          <cell r="Q25">
            <v>-24656485.550000001</v>
          </cell>
          <cell r="R25">
            <v>-24656485.550000001</v>
          </cell>
          <cell r="T25">
            <v>-24656485.550000001</v>
          </cell>
          <cell r="Z25">
            <v>-24656485.550000001</v>
          </cell>
        </row>
        <row r="26">
          <cell r="A26">
            <v>1402001</v>
          </cell>
          <cell r="B26" t="str">
            <v>Turnover (local) VAT</v>
          </cell>
          <cell r="D26">
            <v>-568847.12</v>
          </cell>
          <cell r="E26">
            <v>-811376.7</v>
          </cell>
          <cell r="F26">
            <v>-555161.7938931298</v>
          </cell>
          <cell r="H26">
            <v>-555161.7938931298</v>
          </cell>
          <cell r="N26">
            <v>-555161.7938931298</v>
          </cell>
          <cell r="P26">
            <v>-47630802.119999997</v>
          </cell>
          <cell r="Q26">
            <v>-72726195</v>
          </cell>
          <cell r="R26">
            <v>-72726195</v>
          </cell>
          <cell r="T26">
            <v>-72726195</v>
          </cell>
          <cell r="Z26">
            <v>-72726195</v>
          </cell>
        </row>
        <row r="27">
          <cell r="A27">
            <v>1451001</v>
          </cell>
          <cell r="B27" t="str">
            <v>Advances to Customs</v>
          </cell>
          <cell r="D27">
            <v>-120630.88</v>
          </cell>
          <cell r="E27">
            <v>-141543.31</v>
          </cell>
          <cell r="F27">
            <v>-94724.181679389323</v>
          </cell>
          <cell r="H27">
            <v>-94724.181679389323</v>
          </cell>
          <cell r="N27">
            <v>-94724.181679389323</v>
          </cell>
          <cell r="P27">
            <v>-10108867.800000001</v>
          </cell>
          <cell r="Q27">
            <v>-12408867.800000001</v>
          </cell>
          <cell r="R27">
            <v>-12408867.800000001</v>
          </cell>
          <cell r="T27">
            <v>-12408867.800000001</v>
          </cell>
          <cell r="Z27">
            <v>-12408867.800000001</v>
          </cell>
        </row>
        <row r="28">
          <cell r="A28">
            <v>2001001</v>
          </cell>
          <cell r="B28" t="str">
            <v>Unproven Acquisition Costs</v>
          </cell>
          <cell r="D28">
            <v>-541352</v>
          </cell>
          <cell r="E28">
            <v>-541352</v>
          </cell>
          <cell r="F28">
            <v>-541352</v>
          </cell>
          <cell r="H28">
            <v>-541352</v>
          </cell>
          <cell r="M28">
            <v>-8679.755867955917</v>
          </cell>
          <cell r="N28">
            <v>-550031.75586795597</v>
          </cell>
          <cell r="P28">
            <v>-41024793</v>
          </cell>
          <cell r="Q28">
            <v>-41024793</v>
          </cell>
          <cell r="R28">
            <v>-41024793</v>
          </cell>
          <cell r="T28">
            <v>-41024793</v>
          </cell>
          <cell r="Y28">
            <v>-882273.83602847217</v>
          </cell>
          <cell r="Z28">
            <v>-41907066.836028472</v>
          </cell>
        </row>
        <row r="29">
          <cell r="A29">
            <v>2020100</v>
          </cell>
          <cell r="B29" t="str">
            <v>Oil &amp; Gas Property Rollforward</v>
          </cell>
          <cell r="D29">
            <v>-5592101.2699999996</v>
          </cell>
          <cell r="E29">
            <v>-5592101.2699999996</v>
          </cell>
          <cell r="F29">
            <v>-5592101.2699999996</v>
          </cell>
          <cell r="H29">
            <v>-5592101.2699999996</v>
          </cell>
          <cell r="M29">
            <v>-89662.879477991824</v>
          </cell>
          <cell r="N29">
            <v>-5681764.1494779913</v>
          </cell>
          <cell r="P29">
            <v>-423796766</v>
          </cell>
          <cell r="Q29">
            <v>-423796766</v>
          </cell>
          <cell r="R29">
            <v>-423796766</v>
          </cell>
          <cell r="T29">
            <v>-423796766</v>
          </cell>
          <cell r="Y29">
            <v>-9114117.8563723844</v>
          </cell>
          <cell r="Z29">
            <v>-432910883.85637236</v>
          </cell>
        </row>
        <row r="30">
          <cell r="A30">
            <v>2036001</v>
          </cell>
          <cell r="B30" t="str">
            <v>G&amp;G Company Labour</v>
          </cell>
          <cell r="D30">
            <v>-17573.97</v>
          </cell>
          <cell r="E30">
            <v>-17573.97</v>
          </cell>
          <cell r="F30">
            <v>-17573.97</v>
          </cell>
          <cell r="H30">
            <v>-17573.97</v>
          </cell>
          <cell r="M30">
            <v>-289.62709095251608</v>
          </cell>
          <cell r="N30">
            <v>-17863.597090952517</v>
          </cell>
          <cell r="P30">
            <v>-1391701.03</v>
          </cell>
          <cell r="Q30">
            <v>-1391701.03</v>
          </cell>
          <cell r="R30">
            <v>-1391701.03</v>
          </cell>
          <cell r="T30">
            <v>-1391701.03</v>
          </cell>
          <cell r="Y30">
            <v>-29929.740446048705</v>
          </cell>
          <cell r="Z30">
            <v>-1421630.7704460488</v>
          </cell>
        </row>
        <row r="31">
          <cell r="A31">
            <v>2036201</v>
          </cell>
          <cell r="B31" t="str">
            <v>G&amp;G Contract Labour</v>
          </cell>
          <cell r="D31">
            <v>-4125</v>
          </cell>
          <cell r="E31">
            <v>-4125</v>
          </cell>
          <cell r="F31">
            <v>-4125</v>
          </cell>
          <cell r="H31">
            <v>-4125</v>
          </cell>
          <cell r="M31">
            <v>-66.526323605782181</v>
          </cell>
          <cell r="N31">
            <v>-4191.5263236057817</v>
          </cell>
          <cell r="P31">
            <v>-315562</v>
          </cell>
          <cell r="Q31">
            <v>-315562</v>
          </cell>
          <cell r="R31">
            <v>-315562</v>
          </cell>
          <cell r="T31">
            <v>-315562</v>
          </cell>
          <cell r="Y31">
            <v>-6786.4351258229808</v>
          </cell>
          <cell r="Z31">
            <v>-322348.43512582296</v>
          </cell>
        </row>
        <row r="32">
          <cell r="A32">
            <v>2036501</v>
          </cell>
          <cell r="B32" t="str">
            <v>G&amp;G Seismic</v>
          </cell>
          <cell r="D32">
            <v>-83240</v>
          </cell>
          <cell r="E32">
            <v>-83240</v>
          </cell>
          <cell r="F32">
            <v>-83240</v>
          </cell>
          <cell r="H32">
            <v>-83240</v>
          </cell>
          <cell r="M32">
            <v>-1418.3022340268451</v>
          </cell>
          <cell r="N32">
            <v>-84658.302234026851</v>
          </cell>
          <cell r="P32">
            <v>-6946262</v>
          </cell>
          <cell r="Q32">
            <v>-6946262</v>
          </cell>
          <cell r="R32">
            <v>-6946262</v>
          </cell>
          <cell r="T32">
            <v>-6946262</v>
          </cell>
          <cell r="Y32">
            <v>-149385.40264660952</v>
          </cell>
          <cell r="Z32">
            <v>-7095647.4026466096</v>
          </cell>
        </row>
        <row r="33">
          <cell r="A33">
            <v>2050101</v>
          </cell>
          <cell r="B33" t="str">
            <v>IDC Drilling Contract Day Rate</v>
          </cell>
          <cell r="D33">
            <v>-183100.64</v>
          </cell>
          <cell r="E33">
            <v>-183100.64</v>
          </cell>
          <cell r="F33">
            <v>-183100.64</v>
          </cell>
          <cell r="H33">
            <v>-183100.64</v>
          </cell>
          <cell r="M33">
            <v>-2956.7855478528782</v>
          </cell>
          <cell r="N33">
            <v>-186057.42554785288</v>
          </cell>
          <cell r="P33">
            <v>-14036255.779999999</v>
          </cell>
          <cell r="Q33">
            <v>-14036255.779999999</v>
          </cell>
          <cell r="R33">
            <v>-14036255.779999999</v>
          </cell>
          <cell r="T33">
            <v>-14036255.779999999</v>
          </cell>
          <cell r="Y33">
            <v>-301861.88216714258</v>
          </cell>
          <cell r="Z33">
            <v>-14338117.662167141</v>
          </cell>
        </row>
        <row r="34">
          <cell r="A34">
            <v>2051001</v>
          </cell>
          <cell r="B34" t="str">
            <v>IDC Cementing &amp; Cementing Serv</v>
          </cell>
          <cell r="D34">
            <v>-11246</v>
          </cell>
          <cell r="E34">
            <v>-11246</v>
          </cell>
          <cell r="F34">
            <v>-11246</v>
          </cell>
          <cell r="H34">
            <v>-11246</v>
          </cell>
          <cell r="M34">
            <v>-184.77712754245317</v>
          </cell>
          <cell r="N34">
            <v>-11430.777127542453</v>
          </cell>
          <cell r="P34">
            <v>-886295.46</v>
          </cell>
          <cell r="Q34">
            <v>-886295.46</v>
          </cell>
          <cell r="R34">
            <v>-886295.46</v>
          </cell>
          <cell r="T34">
            <v>-886295.46</v>
          </cell>
          <cell r="Y34">
            <v>-19060.554317698065</v>
          </cell>
          <cell r="Z34">
            <v>-905356.01431769808</v>
          </cell>
        </row>
        <row r="35">
          <cell r="A35">
            <v>2053001</v>
          </cell>
          <cell r="B35" t="str">
            <v>IDC Formation Testing</v>
          </cell>
          <cell r="D35">
            <v>0</v>
          </cell>
          <cell r="E35">
            <v>-7329.09</v>
          </cell>
          <cell r="F35">
            <v>-7329.09</v>
          </cell>
          <cell r="H35">
            <v>-7329.09</v>
          </cell>
          <cell r="M35">
            <v>-156.88056759816908</v>
          </cell>
          <cell r="N35">
            <v>-7485.9705675981695</v>
          </cell>
          <cell r="P35">
            <v>0</v>
          </cell>
          <cell r="Q35">
            <v>-855671.51</v>
          </cell>
          <cell r="R35">
            <v>-855671.51</v>
          </cell>
          <cell r="T35">
            <v>-855671.51</v>
          </cell>
          <cell r="Y35">
            <v>-18401.959651764122</v>
          </cell>
          <cell r="Z35">
            <v>-874073.46965176414</v>
          </cell>
        </row>
        <row r="36">
          <cell r="A36">
            <v>2055501</v>
          </cell>
          <cell r="B36" t="str">
            <v>IDC Tools &amp; Equipment Rental</v>
          </cell>
          <cell r="D36">
            <v>-14481.28</v>
          </cell>
          <cell r="E36">
            <v>-14481.28</v>
          </cell>
          <cell r="F36">
            <v>-14481.28</v>
          </cell>
          <cell r="H36">
            <v>-14481.28</v>
          </cell>
          <cell r="M36">
            <v>-233.58528400879649</v>
          </cell>
          <cell r="N36">
            <v>-14714.865284008798</v>
          </cell>
          <cell r="P36">
            <v>-1108099</v>
          </cell>
          <cell r="Q36">
            <v>-1108099</v>
          </cell>
          <cell r="R36">
            <v>-1108099</v>
          </cell>
          <cell r="T36">
            <v>-1108099</v>
          </cell>
          <cell r="Y36">
            <v>-23830.63225765244</v>
          </cell>
          <cell r="Z36">
            <v>-1131929.6322576525</v>
          </cell>
        </row>
        <row r="37">
          <cell r="A37">
            <v>2055701</v>
          </cell>
          <cell r="B37" t="str">
            <v>IDC Materials &amp; Supplies</v>
          </cell>
          <cell r="D37">
            <v>-13193.93</v>
          </cell>
          <cell r="E37">
            <v>-13193.93</v>
          </cell>
          <cell r="F37">
            <v>-13193.93</v>
          </cell>
          <cell r="G37">
            <v>-1298.0469000000001</v>
          </cell>
          <cell r="H37">
            <v>-14491.9769</v>
          </cell>
          <cell r="M37">
            <v>-237.02134512773338</v>
          </cell>
          <cell r="N37">
            <v>-14728.998245127734</v>
          </cell>
          <cell r="P37">
            <v>-1011086.87</v>
          </cell>
          <cell r="Q37">
            <v>-1011086.87</v>
          </cell>
          <cell r="R37">
            <v>-1011086.87</v>
          </cell>
          <cell r="S37">
            <v>-122720.22220000002</v>
          </cell>
          <cell r="T37">
            <v>-1133807.0922000001</v>
          </cell>
          <cell r="Y37">
            <v>-24383.50712827684</v>
          </cell>
          <cell r="Z37">
            <v>-1158190.5993282769</v>
          </cell>
        </row>
        <row r="38">
          <cell r="A38">
            <v>2056001</v>
          </cell>
          <cell r="B38" t="str">
            <v>IDC Company labor</v>
          </cell>
          <cell r="D38">
            <v>-16721.490000000002</v>
          </cell>
          <cell r="E38">
            <v>-16721.490000000002</v>
          </cell>
          <cell r="F38">
            <v>-16721.490000000002</v>
          </cell>
          <cell r="G38">
            <v>-3705.0331249999999</v>
          </cell>
          <cell r="H38">
            <v>-20426.523125</v>
          </cell>
          <cell r="M38">
            <v>-359.35747943437462</v>
          </cell>
          <cell r="N38">
            <v>-20785.880604434373</v>
          </cell>
          <cell r="P38">
            <v>-1324179.9099999999</v>
          </cell>
          <cell r="Q38">
            <v>-1324179.9099999999</v>
          </cell>
          <cell r="R38">
            <v>-1324179.9099999999</v>
          </cell>
          <cell r="S38">
            <v>-466686.68600000005</v>
          </cell>
          <cell r="T38">
            <v>-1790866.5959999999</v>
          </cell>
          <cell r="Y38">
            <v>-38514.142934692492</v>
          </cell>
          <cell r="Z38">
            <v>-1829380.7389346925</v>
          </cell>
        </row>
        <row r="39">
          <cell r="A39">
            <v>2056201</v>
          </cell>
          <cell r="B39" t="str">
            <v>IDC Contract Labor</v>
          </cell>
          <cell r="D39">
            <v>-37355</v>
          </cell>
          <cell r="E39">
            <v>-37355</v>
          </cell>
          <cell r="F39">
            <v>-37355</v>
          </cell>
          <cell r="G39">
            <v>-64486.491000000002</v>
          </cell>
          <cell r="H39">
            <v>-101841.49100000001</v>
          </cell>
          <cell r="M39">
            <v>-1896.2733920875955</v>
          </cell>
          <cell r="N39">
            <v>-103737.7643920876</v>
          </cell>
          <cell r="P39">
            <v>-2938155</v>
          </cell>
          <cell r="Q39">
            <v>-2938155</v>
          </cell>
          <cell r="R39">
            <v>-2938155</v>
          </cell>
          <cell r="S39">
            <v>-6788455.5171750002</v>
          </cell>
          <cell r="T39">
            <v>-9726610.5171750002</v>
          </cell>
          <cell r="Y39">
            <v>-209179.21444583204</v>
          </cell>
          <cell r="Z39">
            <v>-9935789.7316208314</v>
          </cell>
        </row>
        <row r="40">
          <cell r="A40">
            <v>2056501</v>
          </cell>
          <cell r="B40" t="str">
            <v>IDC Contract Services &amp; Equip</v>
          </cell>
          <cell r="D40">
            <v>-11449.31</v>
          </cell>
          <cell r="E40">
            <v>-11449.31</v>
          </cell>
          <cell r="F40">
            <v>-11449.31</v>
          </cell>
          <cell r="G40">
            <v>-25196.596275000004</v>
          </cell>
          <cell r="H40">
            <v>-36645.906275000001</v>
          </cell>
          <cell r="M40">
            <v>-689.18561267478401</v>
          </cell>
          <cell r="N40">
            <v>-37335.091887674782</v>
          </cell>
          <cell r="P40">
            <v>-914560.09</v>
          </cell>
          <cell r="Q40">
            <v>-914560.09</v>
          </cell>
          <cell r="R40">
            <v>-914560.09</v>
          </cell>
          <cell r="S40">
            <v>-2637591.9179919274</v>
          </cell>
          <cell r="T40">
            <v>-3552152.0079919272</v>
          </cell>
          <cell r="Y40">
            <v>-76392.116792576577</v>
          </cell>
          <cell r="Z40">
            <v>-3628544.1247845036</v>
          </cell>
        </row>
        <row r="41">
          <cell r="A41">
            <v>2056701</v>
          </cell>
          <cell r="B41" t="str">
            <v>IDC Professional Services</v>
          </cell>
          <cell r="D41">
            <v>-9674.39</v>
          </cell>
          <cell r="E41">
            <v>-7769.39</v>
          </cell>
          <cell r="F41">
            <v>-7769.39</v>
          </cell>
          <cell r="H41">
            <v>-7769.39</v>
          </cell>
          <cell r="M41">
            <v>-128.91435424525869</v>
          </cell>
          <cell r="N41">
            <v>-7898.3043542452588</v>
          </cell>
          <cell r="P41">
            <v>-781549.72</v>
          </cell>
          <cell r="Q41">
            <v>-621910.72</v>
          </cell>
          <cell r="R41">
            <v>-621910.72</v>
          </cell>
          <cell r="T41">
            <v>-621910.72</v>
          </cell>
          <cell r="Y41">
            <v>-13374.730656206581</v>
          </cell>
          <cell r="Z41">
            <v>-635285.45065620658</v>
          </cell>
        </row>
        <row r="42">
          <cell r="A42">
            <v>2057001</v>
          </cell>
          <cell r="B42" t="str">
            <v>IDC Fuel &amp; Power</v>
          </cell>
          <cell r="D42">
            <v>-2795.04</v>
          </cell>
          <cell r="E42">
            <v>-2795.04</v>
          </cell>
          <cell r="F42">
            <v>-2795.04</v>
          </cell>
          <cell r="G42">
            <v>-5061.2082500000006</v>
          </cell>
          <cell r="H42">
            <v>-7856.2482500000006</v>
          </cell>
          <cell r="M42">
            <v>-141.27428110053179</v>
          </cell>
          <cell r="N42">
            <v>-7997.5225311005324</v>
          </cell>
          <cell r="P42">
            <v>-221178.39</v>
          </cell>
          <cell r="Q42">
            <v>-221178.39</v>
          </cell>
          <cell r="R42">
            <v>-221178.39</v>
          </cell>
          <cell r="S42">
            <v>-490957.81455000001</v>
          </cell>
          <cell r="T42">
            <v>-712136.20455000002</v>
          </cell>
          <cell r="Y42">
            <v>-15315.108133832273</v>
          </cell>
          <cell r="Z42">
            <v>-727451.31268383225</v>
          </cell>
        </row>
        <row r="43">
          <cell r="A43">
            <v>2057501</v>
          </cell>
          <cell r="B43" t="str">
            <v>IDC Transportation</v>
          </cell>
          <cell r="D43">
            <v>-5251.54</v>
          </cell>
          <cell r="E43">
            <v>-5251.54</v>
          </cell>
          <cell r="F43">
            <v>-5251.54</v>
          </cell>
          <cell r="H43">
            <v>-5251.54</v>
          </cell>
          <cell r="M43">
            <v>-86.589386497408341</v>
          </cell>
          <cell r="N43">
            <v>-5338.1293864974086</v>
          </cell>
          <cell r="P43">
            <v>-416192.18</v>
          </cell>
          <cell r="Q43">
            <v>-416192.18</v>
          </cell>
          <cell r="R43">
            <v>-416192.18</v>
          </cell>
          <cell r="T43">
            <v>-416192.18</v>
          </cell>
          <cell r="Y43">
            <v>-8950.5746238293614</v>
          </cell>
          <cell r="Z43">
            <v>-425142.75462382933</v>
          </cell>
        </row>
        <row r="44">
          <cell r="A44">
            <v>2057520</v>
          </cell>
          <cell r="B44" t="str">
            <v>IDC Helicopter Transportation</v>
          </cell>
          <cell r="D44">
            <v>-508.87</v>
          </cell>
          <cell r="E44">
            <v>-508.87</v>
          </cell>
          <cell r="F44">
            <v>-508.87</v>
          </cell>
          <cell r="H44">
            <v>-508.87</v>
          </cell>
          <cell r="M44">
            <v>-8.3875457835352965</v>
          </cell>
          <cell r="N44">
            <v>-517.25754578353531</v>
          </cell>
          <cell r="P44">
            <v>-40306.6</v>
          </cell>
          <cell r="Q44">
            <v>-40306.6</v>
          </cell>
          <cell r="R44">
            <v>-40306.6</v>
          </cell>
          <cell r="T44">
            <v>-40306.6</v>
          </cell>
          <cell r="Y44">
            <v>-866.82847124335808</v>
          </cell>
          <cell r="Z44">
            <v>-41173.428471243358</v>
          </cell>
        </row>
        <row r="45">
          <cell r="A45">
            <v>2057530</v>
          </cell>
          <cell r="B45" t="str">
            <v>IDC Air transportation</v>
          </cell>
          <cell r="D45">
            <v>0</v>
          </cell>
          <cell r="E45">
            <v>0</v>
          </cell>
          <cell r="F45">
            <v>0</v>
          </cell>
          <cell r="G45">
            <v>-6707.2794500000009</v>
          </cell>
          <cell r="H45">
            <v>-6707.2794500000009</v>
          </cell>
          <cell r="M45">
            <v>-119.11050560012342</v>
          </cell>
          <cell r="N45">
            <v>-6826.3899556001243</v>
          </cell>
          <cell r="P45">
            <v>0</v>
          </cell>
          <cell r="Q45">
            <v>0</v>
          </cell>
          <cell r="R45">
            <v>0</v>
          </cell>
          <cell r="S45">
            <v>-596527.63104999997</v>
          </cell>
          <cell r="T45">
            <v>-596527.63104999997</v>
          </cell>
          <cell r="Y45">
            <v>-12828.845262996467</v>
          </cell>
          <cell r="Z45">
            <v>-609356.47631299647</v>
          </cell>
        </row>
        <row r="46">
          <cell r="A46">
            <v>2058001</v>
          </cell>
          <cell r="B46" t="str">
            <v>IDC Communication Expense</v>
          </cell>
          <cell r="D46">
            <v>-1877.88</v>
          </cell>
          <cell r="E46">
            <v>-1877.88</v>
          </cell>
          <cell r="F46">
            <v>-1877.88</v>
          </cell>
          <cell r="H46">
            <v>-1877.88</v>
          </cell>
          <cell r="M46">
            <v>-32.055187716844756</v>
          </cell>
          <cell r="N46">
            <v>-1909.9351877168449</v>
          </cell>
          <cell r="P46">
            <v>-157152.89000000001</v>
          </cell>
          <cell r="Q46">
            <v>-157152.89000000001</v>
          </cell>
          <cell r="R46">
            <v>-157152.89000000001</v>
          </cell>
          <cell r="T46">
            <v>-157152.89000000001</v>
          </cell>
          <cell r="Y46">
            <v>-3379.709511349894</v>
          </cell>
          <cell r="Z46">
            <v>-160532.59951134989</v>
          </cell>
        </row>
        <row r="47">
          <cell r="A47">
            <v>2058201</v>
          </cell>
          <cell r="B47" t="str">
            <v>IDC Repairs &amp; Maintenance</v>
          </cell>
          <cell r="D47">
            <v>-5729</v>
          </cell>
          <cell r="E47">
            <v>-5729</v>
          </cell>
          <cell r="F47">
            <v>-5729</v>
          </cell>
          <cell r="H47">
            <v>-5729</v>
          </cell>
          <cell r="M47">
            <v>-94.040927340571557</v>
          </cell>
          <cell r="N47">
            <v>-5823.0409273405712</v>
          </cell>
          <cell r="P47">
            <v>-450820.77</v>
          </cell>
          <cell r="Q47">
            <v>-450820.77</v>
          </cell>
          <cell r="R47">
            <v>-450820.77</v>
          </cell>
          <cell r="T47">
            <v>-450820.77</v>
          </cell>
          <cell r="Y47">
            <v>-9695.2925541686363</v>
          </cell>
          <cell r="Z47">
            <v>-460516.06255416863</v>
          </cell>
        </row>
        <row r="48">
          <cell r="A48">
            <v>2058501</v>
          </cell>
          <cell r="B48" t="str">
            <v>IDC Environmental Expense</v>
          </cell>
          <cell r="D48">
            <v>-1331.95</v>
          </cell>
          <cell r="E48">
            <v>-1331.95</v>
          </cell>
          <cell r="F48">
            <v>-1331.95</v>
          </cell>
          <cell r="H48">
            <v>-1331.95</v>
          </cell>
          <cell r="M48">
            <v>-21.718192965701331</v>
          </cell>
          <cell r="N48">
            <v>-1353.6681929657013</v>
          </cell>
          <cell r="P48">
            <v>-103701.86</v>
          </cell>
          <cell r="Q48">
            <v>-103701.86</v>
          </cell>
          <cell r="R48">
            <v>-103701.86</v>
          </cell>
          <cell r="T48">
            <v>-103701.86</v>
          </cell>
          <cell r="Y48">
            <v>-2230.1986465961591</v>
          </cell>
          <cell r="Z48">
            <v>-105932.05864659615</v>
          </cell>
        </row>
        <row r="49">
          <cell r="A49">
            <v>2251000</v>
          </cell>
          <cell r="B49" t="str">
            <v>Buildings Rollforward 1997</v>
          </cell>
          <cell r="D49">
            <v>-329936</v>
          </cell>
          <cell r="E49">
            <v>-329936</v>
          </cell>
          <cell r="F49">
            <v>-329936</v>
          </cell>
          <cell r="H49">
            <v>-329936</v>
          </cell>
          <cell r="N49">
            <v>-329936</v>
          </cell>
          <cell r="P49">
            <v>-24926664.800000001</v>
          </cell>
          <cell r="Q49">
            <v>-24926664.800000001</v>
          </cell>
          <cell r="R49">
            <v>-24926664.800000001</v>
          </cell>
          <cell r="T49">
            <v>-24926664.800000001</v>
          </cell>
          <cell r="Z49">
            <v>-24926664.800000001</v>
          </cell>
        </row>
        <row r="50">
          <cell r="A50">
            <v>2251001</v>
          </cell>
          <cell r="B50" t="str">
            <v>Buildings</v>
          </cell>
          <cell r="D50">
            <v>-1882662.02</v>
          </cell>
          <cell r="E50">
            <v>-2021990.58</v>
          </cell>
          <cell r="F50">
            <v>-2021990.58</v>
          </cell>
          <cell r="G50">
            <v>-182745.85377999995</v>
          </cell>
          <cell r="H50">
            <v>-2204736.4337800001</v>
          </cell>
          <cell r="N50">
            <v>-2204736.4337800001</v>
          </cell>
          <cell r="P50">
            <v>-148338706.69999999</v>
          </cell>
          <cell r="Q50">
            <v>-164059611.5</v>
          </cell>
          <cell r="R50">
            <v>-164059611.5</v>
          </cell>
          <cell r="S50">
            <v>-18949351.987790626</v>
          </cell>
          <cell r="T50">
            <v>-183008963.48779061</v>
          </cell>
          <cell r="Z50">
            <v>-183008963.48779061</v>
          </cell>
        </row>
        <row r="51">
          <cell r="A51">
            <v>2251501</v>
          </cell>
          <cell r="B51" t="str">
            <v>Roads</v>
          </cell>
          <cell r="D51">
            <v>-801707.92</v>
          </cell>
          <cell r="E51">
            <v>-798532.92</v>
          </cell>
          <cell r="F51">
            <v>-798532.92</v>
          </cell>
          <cell r="G51">
            <v>-22383.15611</v>
          </cell>
          <cell r="H51">
            <v>-820916.07611000002</v>
          </cell>
          <cell r="M51">
            <v>-13493.127158711146</v>
          </cell>
          <cell r="N51">
            <v>-834409.20326871122</v>
          </cell>
          <cell r="P51">
            <v>-62663342.57</v>
          </cell>
          <cell r="Q51">
            <v>-62397277.57</v>
          </cell>
          <cell r="R51">
            <v>-62397277.57</v>
          </cell>
          <cell r="S51">
            <v>-2337773.4573392705</v>
          </cell>
          <cell r="T51">
            <v>-64735051.027339272</v>
          </cell>
          <cell r="Y51">
            <v>-1392183.5460666313</v>
          </cell>
          <cell r="Z51">
            <v>-66127234.573405907</v>
          </cell>
        </row>
        <row r="52">
          <cell r="A52">
            <v>2252001</v>
          </cell>
          <cell r="B52" t="str">
            <v>Pipelines</v>
          </cell>
          <cell r="D52">
            <v>-576556.48</v>
          </cell>
          <cell r="E52">
            <v>-600719.81999999995</v>
          </cell>
          <cell r="F52">
            <v>-600719.81999999995</v>
          </cell>
          <cell r="H52">
            <v>-600719.81999999995</v>
          </cell>
          <cell r="M52">
            <v>-9859.0285027673272</v>
          </cell>
          <cell r="N52">
            <v>-610578.84850276727</v>
          </cell>
          <cell r="P52">
            <v>-45155891.189999998</v>
          </cell>
          <cell r="Q52">
            <v>-47258101.189999998</v>
          </cell>
          <cell r="R52">
            <v>-47258101.189999998</v>
          </cell>
          <cell r="T52">
            <v>-47258101.189999998</v>
          </cell>
          <cell r="Y52">
            <v>-1016326.5472253085</v>
          </cell>
          <cell r="Z52">
            <v>-48274427.737225309</v>
          </cell>
        </row>
        <row r="53">
          <cell r="A53">
            <v>2253000</v>
          </cell>
          <cell r="B53" t="str">
            <v>Plant &amp; Equipment R/F 1997</v>
          </cell>
          <cell r="D53">
            <v>0</v>
          </cell>
          <cell r="E53">
            <v>0</v>
          </cell>
          <cell r="F53">
            <v>0</v>
          </cell>
          <cell r="H53">
            <v>0</v>
          </cell>
          <cell r="N53">
            <v>0</v>
          </cell>
          <cell r="P53">
            <v>-0.5</v>
          </cell>
          <cell r="Q53">
            <v>-0.5</v>
          </cell>
          <cell r="R53">
            <v>-0.5</v>
          </cell>
          <cell r="T53">
            <v>-0.5</v>
          </cell>
          <cell r="Z53">
            <v>-0.5</v>
          </cell>
        </row>
        <row r="54">
          <cell r="A54">
            <v>2253001</v>
          </cell>
          <cell r="B54" t="str">
            <v>Plant &amp; Equipment</v>
          </cell>
          <cell r="D54">
            <v>-1040270.88</v>
          </cell>
          <cell r="E54">
            <v>-1146931.46</v>
          </cell>
          <cell r="F54">
            <v>-1146931.46</v>
          </cell>
          <cell r="H54">
            <v>-1146931.46</v>
          </cell>
          <cell r="M54">
            <v>-18913.586771576927</v>
          </cell>
          <cell r="N54">
            <v>-1165845.0467715769</v>
          </cell>
          <cell r="P54">
            <v>-81977240</v>
          </cell>
          <cell r="Q54">
            <v>-90915396.599999994</v>
          </cell>
          <cell r="R54">
            <v>-90915396.599999994</v>
          </cell>
          <cell r="T54">
            <v>-90915396.599999994</v>
          </cell>
          <cell r="Y54">
            <v>-1955214.6359966255</v>
          </cell>
          <cell r="Z54">
            <v>-92870611.235996619</v>
          </cell>
        </row>
        <row r="55">
          <cell r="A55">
            <v>2253500</v>
          </cell>
          <cell r="B55" t="str">
            <v>Vehicles Rollforward 1997</v>
          </cell>
          <cell r="D55">
            <v>-541479</v>
          </cell>
          <cell r="E55">
            <v>-541479</v>
          </cell>
          <cell r="F55">
            <v>-541479</v>
          </cell>
          <cell r="H55">
            <v>-541479</v>
          </cell>
          <cell r="N55">
            <v>-541479</v>
          </cell>
          <cell r="P55">
            <v>-40908738.450000003</v>
          </cell>
          <cell r="Q55">
            <v>-40908738.450000003</v>
          </cell>
          <cell r="R55">
            <v>-40908738.450000003</v>
          </cell>
          <cell r="T55">
            <v>-40908738.450000003</v>
          </cell>
          <cell r="Z55">
            <v>-40908738.450000003</v>
          </cell>
        </row>
        <row r="56">
          <cell r="A56">
            <v>2253501</v>
          </cell>
          <cell r="B56" t="str">
            <v>Vehicles</v>
          </cell>
          <cell r="D56">
            <v>0</v>
          </cell>
          <cell r="E56">
            <v>-9250.85</v>
          </cell>
          <cell r="F56">
            <v>-9250.85</v>
          </cell>
          <cell r="H56">
            <v>-9250.85</v>
          </cell>
          <cell r="N56">
            <v>-9250.85</v>
          </cell>
          <cell r="P56">
            <v>0</v>
          </cell>
          <cell r="Q56">
            <v>-1211861.3500000001</v>
          </cell>
          <cell r="R56">
            <v>-1211861.3500000001</v>
          </cell>
          <cell r="T56">
            <v>-1211861.3500000001</v>
          </cell>
          <cell r="Z56">
            <v>-1211861.3500000001</v>
          </cell>
        </row>
        <row r="57">
          <cell r="A57">
            <v>2254001</v>
          </cell>
          <cell r="B57" t="str">
            <v>Vehicles for specialized tasks</v>
          </cell>
          <cell r="D57">
            <v>-915650.44</v>
          </cell>
          <cell r="E57">
            <v>-963540.94</v>
          </cell>
          <cell r="F57">
            <v>-963540.94</v>
          </cell>
          <cell r="H57">
            <v>-963540.94</v>
          </cell>
          <cell r="N57">
            <v>-963540.94</v>
          </cell>
          <cell r="P57">
            <v>-70646369.170000002</v>
          </cell>
          <cell r="Q57">
            <v>-74659593.069999993</v>
          </cell>
          <cell r="R57">
            <v>-74659593.069999993</v>
          </cell>
          <cell r="T57">
            <v>-74659593.069999993</v>
          </cell>
          <cell r="Z57">
            <v>-74659593.069999993</v>
          </cell>
        </row>
        <row r="58">
          <cell r="A58">
            <v>2254501</v>
          </cell>
          <cell r="B58" t="str">
            <v>Vehicles for personnel</v>
          </cell>
          <cell r="D58">
            <v>-128051.16</v>
          </cell>
          <cell r="E58">
            <v>-128051.16</v>
          </cell>
          <cell r="F58">
            <v>-128051.16</v>
          </cell>
          <cell r="H58">
            <v>-128051.16</v>
          </cell>
          <cell r="N58">
            <v>-128051.16</v>
          </cell>
          <cell r="P58">
            <v>-10205265.640000001</v>
          </cell>
          <cell r="Q58">
            <v>-10205265.640000001</v>
          </cell>
          <cell r="R58">
            <v>-10205265.640000001</v>
          </cell>
          <cell r="T58">
            <v>-10205265.640000001</v>
          </cell>
          <cell r="Z58">
            <v>-10205265.640000001</v>
          </cell>
        </row>
        <row r="59">
          <cell r="A59">
            <v>2254502</v>
          </cell>
          <cell r="B59" t="str">
            <v>Vehicles-Personnel-VAT-Paid</v>
          </cell>
          <cell r="D59">
            <v>-78183.91</v>
          </cell>
          <cell r="E59">
            <v>-78183.91</v>
          </cell>
          <cell r="F59">
            <v>-78183.91</v>
          </cell>
          <cell r="H59">
            <v>-78183.91</v>
          </cell>
          <cell r="N59">
            <v>-78183.91</v>
          </cell>
          <cell r="P59">
            <v>-6146750</v>
          </cell>
          <cell r="Q59">
            <v>-6146750</v>
          </cell>
          <cell r="R59">
            <v>-6146750</v>
          </cell>
          <cell r="T59">
            <v>-6146750</v>
          </cell>
          <cell r="Z59">
            <v>-6146750</v>
          </cell>
        </row>
        <row r="60">
          <cell r="A60">
            <v>2255001</v>
          </cell>
          <cell r="B60" t="str">
            <v>Furniture &amp; Fixtures</v>
          </cell>
          <cell r="D60">
            <v>-111656.51</v>
          </cell>
          <cell r="E60">
            <v>-113206.46</v>
          </cell>
          <cell r="F60">
            <v>-113206.46</v>
          </cell>
          <cell r="H60">
            <v>-113206.46</v>
          </cell>
          <cell r="N60">
            <v>-113206.46</v>
          </cell>
          <cell r="P60">
            <v>-8543414.9600000009</v>
          </cell>
          <cell r="Q60">
            <v>-8746458.4100000001</v>
          </cell>
          <cell r="R60">
            <v>-8746458.4100000001</v>
          </cell>
          <cell r="T60">
            <v>-8746458.4100000001</v>
          </cell>
          <cell r="Z60">
            <v>-8746458.4100000001</v>
          </cell>
        </row>
        <row r="61">
          <cell r="A61">
            <v>2256001</v>
          </cell>
          <cell r="B61" t="str">
            <v>Field Communicatios</v>
          </cell>
          <cell r="D61">
            <v>-212166.5</v>
          </cell>
          <cell r="E61">
            <v>-220011.28</v>
          </cell>
          <cell r="F61">
            <v>-220011.28</v>
          </cell>
          <cell r="G61">
            <v>-22383.15611</v>
          </cell>
          <cell r="H61">
            <v>-242394.43611000001</v>
          </cell>
          <cell r="N61">
            <v>-242394.43611000001</v>
          </cell>
          <cell r="P61">
            <v>-16747962.949999999</v>
          </cell>
          <cell r="Q61">
            <v>-17415980.949999999</v>
          </cell>
          <cell r="R61">
            <v>-17415980.949999999</v>
          </cell>
          <cell r="S61">
            <v>-2337773.4573392705</v>
          </cell>
          <cell r="T61">
            <v>-19753754.407339271</v>
          </cell>
          <cell r="Z61">
            <v>-19753754.407339271</v>
          </cell>
        </row>
        <row r="62">
          <cell r="A62">
            <v>2301000</v>
          </cell>
          <cell r="B62" t="str">
            <v>Apartments Rollforward 1997</v>
          </cell>
          <cell r="D62">
            <v>-67212</v>
          </cell>
          <cell r="E62">
            <v>-67212</v>
          </cell>
          <cell r="F62">
            <v>-67212</v>
          </cell>
          <cell r="H62">
            <v>-67212</v>
          </cell>
          <cell r="N62">
            <v>-67212</v>
          </cell>
          <cell r="P62">
            <v>-5077866.5999999996</v>
          </cell>
          <cell r="Q62">
            <v>-5077866.5999999996</v>
          </cell>
          <cell r="R62">
            <v>-5077866.5999999996</v>
          </cell>
          <cell r="T62">
            <v>-5077866.5999999996</v>
          </cell>
          <cell r="Z62">
            <v>-5077866.5999999996</v>
          </cell>
        </row>
        <row r="63">
          <cell r="A63">
            <v>2301001</v>
          </cell>
          <cell r="B63" t="str">
            <v>Buildings</v>
          </cell>
          <cell r="D63">
            <v>0</v>
          </cell>
          <cell r="E63">
            <v>0</v>
          </cell>
          <cell r="F63">
            <v>0</v>
          </cell>
          <cell r="H63">
            <v>0</v>
          </cell>
          <cell r="N63">
            <v>0</v>
          </cell>
          <cell r="P63">
            <v>0</v>
          </cell>
          <cell r="Q63">
            <v>0</v>
          </cell>
          <cell r="R63">
            <v>0</v>
          </cell>
          <cell r="T63">
            <v>0</v>
          </cell>
          <cell r="Z63">
            <v>0</v>
          </cell>
        </row>
        <row r="64">
          <cell r="A64">
            <v>2301010</v>
          </cell>
          <cell r="B64" t="str">
            <v>Office Buildings</v>
          </cell>
          <cell r="D64">
            <v>-19732.8</v>
          </cell>
          <cell r="E64">
            <v>-19732.8</v>
          </cell>
          <cell r="F64">
            <v>-19732.8</v>
          </cell>
          <cell r="H64">
            <v>-19732.8</v>
          </cell>
          <cell r="N64">
            <v>-19732.8</v>
          </cell>
          <cell r="P64">
            <v>-1698551</v>
          </cell>
          <cell r="Q64">
            <v>-1698551</v>
          </cell>
          <cell r="R64">
            <v>-1698551</v>
          </cell>
          <cell r="T64">
            <v>-1698551</v>
          </cell>
          <cell r="Z64">
            <v>-1698551</v>
          </cell>
        </row>
        <row r="65">
          <cell r="A65">
            <v>2301020</v>
          </cell>
          <cell r="B65" t="str">
            <v>Apartments</v>
          </cell>
          <cell r="D65">
            <v>-127523.31</v>
          </cell>
          <cell r="E65">
            <v>-145612.26</v>
          </cell>
          <cell r="F65">
            <v>-145612.26</v>
          </cell>
          <cell r="H65">
            <v>-145612.26</v>
          </cell>
          <cell r="N65">
            <v>-145612.26</v>
          </cell>
          <cell r="P65">
            <v>-9969867.3300000001</v>
          </cell>
          <cell r="Q65">
            <v>-11508802.33</v>
          </cell>
          <cell r="R65">
            <v>-11508802.33</v>
          </cell>
          <cell r="T65">
            <v>-11508802.33</v>
          </cell>
          <cell r="Z65">
            <v>-11508802.33</v>
          </cell>
        </row>
        <row r="66">
          <cell r="A66">
            <v>2303000</v>
          </cell>
          <cell r="B66" t="str">
            <v>Office F&amp;F Rollforward 1997</v>
          </cell>
          <cell r="D66">
            <v>-227318</v>
          </cell>
          <cell r="E66">
            <v>-227318</v>
          </cell>
          <cell r="F66">
            <v>-227318</v>
          </cell>
          <cell r="H66">
            <v>-227318</v>
          </cell>
          <cell r="N66">
            <v>-227318</v>
          </cell>
          <cell r="P66">
            <v>-17173874.899999999</v>
          </cell>
          <cell r="Q66">
            <v>-17173874.899999999</v>
          </cell>
          <cell r="R66">
            <v>-17173874.899999999</v>
          </cell>
          <cell r="T66">
            <v>-17173874.899999999</v>
          </cell>
          <cell r="Z66">
            <v>-17173874.899999999</v>
          </cell>
        </row>
        <row r="67">
          <cell r="A67">
            <v>2303010</v>
          </cell>
          <cell r="B67" t="str">
            <v>Office Furniture &amp; Fixtures</v>
          </cell>
          <cell r="D67">
            <v>-14782.82</v>
          </cell>
          <cell r="E67">
            <v>-14782.82</v>
          </cell>
          <cell r="F67">
            <v>-14782.82</v>
          </cell>
          <cell r="H67">
            <v>-14782.82</v>
          </cell>
          <cell r="N67">
            <v>-14782.82</v>
          </cell>
          <cell r="P67">
            <v>-1118262.8999999999</v>
          </cell>
          <cell r="Q67">
            <v>-1118262.8999999999</v>
          </cell>
          <cell r="R67">
            <v>-1118262.8999999999</v>
          </cell>
          <cell r="T67">
            <v>-1118262.8999999999</v>
          </cell>
          <cell r="Z67">
            <v>-1118262.8999999999</v>
          </cell>
        </row>
        <row r="68">
          <cell r="A68">
            <v>2303020</v>
          </cell>
          <cell r="B68" t="str">
            <v>Apartment Furniture &amp; Fixtures</v>
          </cell>
          <cell r="D68">
            <v>-57511.94</v>
          </cell>
          <cell r="E68">
            <v>-57511.94</v>
          </cell>
          <cell r="F68">
            <v>-57511.94</v>
          </cell>
          <cell r="H68">
            <v>-57511.94</v>
          </cell>
          <cell r="N68">
            <v>-57511.94</v>
          </cell>
          <cell r="P68">
            <v>-4508287</v>
          </cell>
          <cell r="Q68">
            <v>-4508287</v>
          </cell>
          <cell r="R68">
            <v>-4508287</v>
          </cell>
          <cell r="T68">
            <v>-4508287</v>
          </cell>
          <cell r="Z68">
            <v>-4508287</v>
          </cell>
        </row>
        <row r="69">
          <cell r="A69">
            <v>2304001</v>
          </cell>
          <cell r="B69" t="str">
            <v>Office Equipment</v>
          </cell>
          <cell r="D69">
            <v>-79454.5</v>
          </cell>
          <cell r="E69">
            <v>-96374.080000000002</v>
          </cell>
          <cell r="F69">
            <v>-96374.080000000002</v>
          </cell>
          <cell r="H69">
            <v>-96374.080000000002</v>
          </cell>
          <cell r="N69">
            <v>-96374.080000000002</v>
          </cell>
          <cell r="P69">
            <v>-6113253.5099999998</v>
          </cell>
          <cell r="Q69">
            <v>-7608393.96</v>
          </cell>
          <cell r="R69">
            <v>-7608393.96</v>
          </cell>
          <cell r="T69">
            <v>-7608393.96</v>
          </cell>
          <cell r="Z69">
            <v>-7608393.96</v>
          </cell>
        </row>
        <row r="70">
          <cell r="A70">
            <v>2305001</v>
          </cell>
          <cell r="B70" t="str">
            <v>Intangible Assets</v>
          </cell>
          <cell r="D70">
            <v>-2250.0100000000002</v>
          </cell>
          <cell r="E70">
            <v>-2851.76</v>
          </cell>
          <cell r="F70">
            <v>-2851.76</v>
          </cell>
          <cell r="H70">
            <v>-2851.76</v>
          </cell>
          <cell r="N70">
            <v>-2851.76</v>
          </cell>
          <cell r="P70">
            <v>-154245</v>
          </cell>
          <cell r="Q70">
            <v>-205935</v>
          </cell>
          <cell r="R70">
            <v>-205935</v>
          </cell>
          <cell r="T70">
            <v>-205935</v>
          </cell>
          <cell r="Z70">
            <v>-205935</v>
          </cell>
        </row>
        <row r="71">
          <cell r="A71">
            <v>2305002</v>
          </cell>
          <cell r="B71" t="str">
            <v>Software-Sun System-GL</v>
          </cell>
          <cell r="D71">
            <v>0</v>
          </cell>
          <cell r="E71">
            <v>-62093.59</v>
          </cell>
          <cell r="F71">
            <v>-62093.59</v>
          </cell>
          <cell r="H71">
            <v>-62093.59</v>
          </cell>
          <cell r="N71">
            <v>-62093.59</v>
          </cell>
          <cell r="P71">
            <v>0</v>
          </cell>
          <cell r="Q71">
            <v>-5214962.84</v>
          </cell>
          <cell r="R71">
            <v>-5214962.84</v>
          </cell>
          <cell r="T71">
            <v>-5214962.84</v>
          </cell>
          <cell r="Z71">
            <v>-5214962.84</v>
          </cell>
        </row>
        <row r="72">
          <cell r="A72">
            <v>2305003</v>
          </cell>
          <cell r="B72" t="str">
            <v>Software-Sun System-Payroll</v>
          </cell>
          <cell r="D72">
            <v>-9353.4500000000007</v>
          </cell>
          <cell r="E72">
            <v>-9353.4500000000007</v>
          </cell>
          <cell r="F72">
            <v>-9353.4500000000007</v>
          </cell>
          <cell r="H72">
            <v>-9353.4500000000007</v>
          </cell>
          <cell r="N72">
            <v>-9353.4500000000007</v>
          </cell>
          <cell r="P72">
            <v>-778140</v>
          </cell>
          <cell r="Q72">
            <v>-778140</v>
          </cell>
          <cell r="R72">
            <v>-778140</v>
          </cell>
          <cell r="T72">
            <v>-778140</v>
          </cell>
          <cell r="Z72">
            <v>-778140</v>
          </cell>
        </row>
        <row r="73">
          <cell r="A73">
            <v>2350101</v>
          </cell>
          <cell r="B73" t="str">
            <v>WIP IDC Dril Cont Day Rate</v>
          </cell>
          <cell r="D73">
            <v>-400194.12</v>
          </cell>
          <cell r="E73">
            <v>-1800194.12</v>
          </cell>
          <cell r="F73">
            <v>-1800194.12</v>
          </cell>
          <cell r="H73">
            <v>-1800194.12</v>
          </cell>
          <cell r="M73">
            <v>-39198.375036990903</v>
          </cell>
          <cell r="N73">
            <v>-1839392.4950369911</v>
          </cell>
          <cell r="P73">
            <v>-31843480.68</v>
          </cell>
          <cell r="Q73">
            <v>-215243480.68000001</v>
          </cell>
          <cell r="R73">
            <v>-215243480.68000001</v>
          </cell>
          <cell r="T73">
            <v>-215243480.68000001</v>
          </cell>
          <cell r="Y73">
            <v>-4628998.1616644338</v>
          </cell>
          <cell r="Z73">
            <v>-219872478.84166443</v>
          </cell>
        </row>
        <row r="74">
          <cell r="A74">
            <v>2350501</v>
          </cell>
          <cell r="B74" t="str">
            <v>WIP IDC Mobilization/Demob</v>
          </cell>
          <cell r="D74">
            <v>-661819.01</v>
          </cell>
          <cell r="E74">
            <v>-814469.01</v>
          </cell>
          <cell r="F74">
            <v>-814469.01</v>
          </cell>
          <cell r="H74">
            <v>-814469.01</v>
          </cell>
          <cell r="M74">
            <v>-13621.653877417841</v>
          </cell>
          <cell r="N74">
            <v>-828090.6638774178</v>
          </cell>
          <cell r="P74">
            <v>-53222985.460000001</v>
          </cell>
          <cell r="Q74">
            <v>-66015055.460000001</v>
          </cell>
          <cell r="R74">
            <v>-66015055.460000001</v>
          </cell>
          <cell r="T74">
            <v>-66015055.460000001</v>
          </cell>
          <cell r="Y74">
            <v>-1419711.1540898341</v>
          </cell>
          <cell r="Z74">
            <v>-67434766.614089832</v>
          </cell>
        </row>
        <row r="75">
          <cell r="A75">
            <v>2350701</v>
          </cell>
          <cell r="B75" t="str">
            <v>WIP IDC Road|Loc. Pits &amp; Keyws</v>
          </cell>
          <cell r="D75">
            <v>-176658.44</v>
          </cell>
          <cell r="E75">
            <v>-212420.58</v>
          </cell>
          <cell r="F75">
            <v>-212420.58</v>
          </cell>
          <cell r="H75">
            <v>-212420.58</v>
          </cell>
          <cell r="M75">
            <v>-3544.8430435647638</v>
          </cell>
          <cell r="N75">
            <v>-215965.42304356475</v>
          </cell>
          <cell r="P75">
            <v>-14046485.84</v>
          </cell>
          <cell r="Q75">
            <v>-17157793.039999999</v>
          </cell>
          <cell r="R75">
            <v>-17157793.039999999</v>
          </cell>
          <cell r="T75">
            <v>-17157793.039999999</v>
          </cell>
          <cell r="Y75">
            <v>-368993.25447378668</v>
          </cell>
          <cell r="Z75">
            <v>-17526786.294473786</v>
          </cell>
        </row>
        <row r="76">
          <cell r="A76">
            <v>2351001</v>
          </cell>
          <cell r="B76" t="str">
            <v>WIP IDC Cement &amp; Cement Serv</v>
          </cell>
          <cell r="D76">
            <v>0</v>
          </cell>
          <cell r="E76">
            <v>-61396.18</v>
          </cell>
          <cell r="F76">
            <v>-61396.18</v>
          </cell>
          <cell r="H76">
            <v>-61396.18</v>
          </cell>
          <cell r="M76">
            <v>-1144.3394563403674</v>
          </cell>
          <cell r="N76">
            <v>-62540.519456340371</v>
          </cell>
          <cell r="P76">
            <v>0</v>
          </cell>
          <cell r="Q76">
            <v>-5872570</v>
          </cell>
          <cell r="R76">
            <v>-5872570</v>
          </cell>
          <cell r="T76">
            <v>-5872570</v>
          </cell>
          <cell r="Y76">
            <v>-126294.72283371973</v>
          </cell>
          <cell r="Z76">
            <v>-5998864.72283372</v>
          </cell>
        </row>
        <row r="77">
          <cell r="A77">
            <v>2352001</v>
          </cell>
          <cell r="B77" t="str">
            <v>WIP IDC Wireline Logging</v>
          </cell>
          <cell r="D77">
            <v>-20842.5</v>
          </cell>
          <cell r="E77">
            <v>-20842.5</v>
          </cell>
          <cell r="F77">
            <v>-20842.5</v>
          </cell>
          <cell r="H77">
            <v>-20842.5</v>
          </cell>
          <cell r="M77">
            <v>-336.49244623865928</v>
          </cell>
          <cell r="N77">
            <v>-21178.992446238659</v>
          </cell>
          <cell r="P77">
            <v>-1597141.5</v>
          </cell>
          <cell r="Q77">
            <v>-1597141.5</v>
          </cell>
          <cell r="R77">
            <v>-1597141.5</v>
          </cell>
          <cell r="T77">
            <v>-1597141.5</v>
          </cell>
          <cell r="Y77">
            <v>-34347.916341351636</v>
          </cell>
          <cell r="Z77">
            <v>-1631489.4163413516</v>
          </cell>
        </row>
        <row r="78">
          <cell r="A78">
            <v>2352501</v>
          </cell>
          <cell r="B78" t="str">
            <v>WIP IDC Mud Logging</v>
          </cell>
          <cell r="D78">
            <v>0</v>
          </cell>
          <cell r="E78">
            <v>-97638.17</v>
          </cell>
          <cell r="F78">
            <v>-97638.17</v>
          </cell>
          <cell r="H78">
            <v>-97638.17</v>
          </cell>
          <cell r="M78">
            <v>-2153.4470843056506</v>
          </cell>
          <cell r="N78">
            <v>-99791.617084305646</v>
          </cell>
          <cell r="P78">
            <v>0</v>
          </cell>
          <cell r="Q78">
            <v>-11883423.060000001</v>
          </cell>
          <cell r="R78">
            <v>-11883423.060000001</v>
          </cell>
          <cell r="T78">
            <v>-11883423.060000001</v>
          </cell>
          <cell r="Y78">
            <v>-255563.3430812291</v>
          </cell>
          <cell r="Z78">
            <v>-12138986.403081229</v>
          </cell>
        </row>
        <row r="79">
          <cell r="A79">
            <v>2353001</v>
          </cell>
          <cell r="B79" t="str">
            <v>WIP IDC Formation Testing</v>
          </cell>
          <cell r="D79">
            <v>0</v>
          </cell>
          <cell r="E79">
            <v>-26545.05</v>
          </cell>
          <cell r="F79">
            <v>-26545.05</v>
          </cell>
          <cell r="H79">
            <v>-26545.05</v>
          </cell>
          <cell r="M79">
            <v>-499.16712327053546</v>
          </cell>
          <cell r="N79">
            <v>-27044.217123270533</v>
          </cell>
          <cell r="P79">
            <v>0</v>
          </cell>
          <cell r="Q79">
            <v>-2572634.7799999998</v>
          </cell>
          <cell r="R79">
            <v>-2572634.7799999998</v>
          </cell>
          <cell r="T79">
            <v>-2572634.7799999998</v>
          </cell>
          <cell r="Y79">
            <v>-55326.747317186084</v>
          </cell>
          <cell r="Z79">
            <v>-2627961.5273171859</v>
          </cell>
        </row>
        <row r="80">
          <cell r="A80">
            <v>2355701</v>
          </cell>
          <cell r="B80" t="str">
            <v>WIP IDC Materials &amp; Supplies</v>
          </cell>
          <cell r="D80">
            <v>-44496.72</v>
          </cell>
          <cell r="E80">
            <v>-44496.72</v>
          </cell>
          <cell r="F80">
            <v>-44496.72</v>
          </cell>
          <cell r="G80">
            <v>-9605.547059999999</v>
          </cell>
          <cell r="H80">
            <v>-54102.267059999998</v>
          </cell>
          <cell r="M80">
            <v>-897.02629928866065</v>
          </cell>
          <cell r="N80">
            <v>-54999.293359288662</v>
          </cell>
          <cell r="P80">
            <v>-3417439.36</v>
          </cell>
          <cell r="Q80">
            <v>-3417439.36</v>
          </cell>
          <cell r="R80">
            <v>-3417439.36</v>
          </cell>
          <cell r="S80">
            <v>-908129.64428000012</v>
          </cell>
          <cell r="T80">
            <v>-4325569.00428</v>
          </cell>
          <cell r="Y80">
            <v>-93025.121623696541</v>
          </cell>
          <cell r="Z80">
            <v>-4418594.1259036968</v>
          </cell>
        </row>
        <row r="81">
          <cell r="A81">
            <v>2356001</v>
          </cell>
          <cell r="B81" t="str">
            <v>WIP IDC Company labor</v>
          </cell>
          <cell r="D81">
            <v>-66886.95</v>
          </cell>
          <cell r="E81">
            <v>-66886.95</v>
          </cell>
          <cell r="F81">
            <v>-66886.95</v>
          </cell>
          <cell r="G81">
            <v>-27417.245124999994</v>
          </cell>
          <cell r="H81">
            <v>-94304.195124999998</v>
          </cell>
          <cell r="M81">
            <v>-1722.2930515909331</v>
          </cell>
          <cell r="N81">
            <v>-96026.488176590938</v>
          </cell>
          <cell r="P81">
            <v>-5296725.6399999997</v>
          </cell>
          <cell r="Q81">
            <v>-5296725.6399999997</v>
          </cell>
          <cell r="R81">
            <v>-5296725.6399999997</v>
          </cell>
          <cell r="S81">
            <v>-3453481.4763999996</v>
          </cell>
          <cell r="T81">
            <v>-8750207.1163999997</v>
          </cell>
          <cell r="Y81">
            <v>-188180.81053156962</v>
          </cell>
          <cell r="Z81">
            <v>-8938387.9269315694</v>
          </cell>
        </row>
        <row r="82">
          <cell r="A82">
            <v>2356201</v>
          </cell>
          <cell r="B82" t="str">
            <v>WIP IDC Contract Labor</v>
          </cell>
          <cell r="D82">
            <v>-280732</v>
          </cell>
          <cell r="E82">
            <v>-280732</v>
          </cell>
          <cell r="F82">
            <v>-280732</v>
          </cell>
          <cell r="G82">
            <v>-357770.78339999996</v>
          </cell>
          <cell r="H82">
            <v>-638502.78339999996</v>
          </cell>
          <cell r="M82">
            <v>-11727.270637716618</v>
          </cell>
          <cell r="N82">
            <v>-650230.05403771659</v>
          </cell>
          <cell r="P82">
            <v>-22080958</v>
          </cell>
          <cell r="Q82">
            <v>-22080958</v>
          </cell>
          <cell r="R82">
            <v>-22080958</v>
          </cell>
          <cell r="S82">
            <v>-37668623.590857506</v>
          </cell>
          <cell r="T82">
            <v>-59749581.590857506</v>
          </cell>
          <cell r="Y82">
            <v>-1284966.6920016401</v>
          </cell>
          <cell r="Z82">
            <v>-61034548.282859147</v>
          </cell>
        </row>
        <row r="83">
          <cell r="A83">
            <v>2356501</v>
          </cell>
          <cell r="B83" t="str">
            <v>WIP IDC Cont Services &amp; Equip</v>
          </cell>
          <cell r="D83">
            <v>-45795.24</v>
          </cell>
          <cell r="E83">
            <v>-110322.83</v>
          </cell>
          <cell r="F83">
            <v>-110322.83</v>
          </cell>
          <cell r="G83">
            <v>-186454.81243499991</v>
          </cell>
          <cell r="H83">
            <v>-296777.64243499993</v>
          </cell>
          <cell r="M83">
            <v>-5665.8576315315231</v>
          </cell>
          <cell r="N83">
            <v>-302443.50006653147</v>
          </cell>
          <cell r="P83">
            <v>-3658243.36</v>
          </cell>
          <cell r="Q83">
            <v>-9893243.3599999994</v>
          </cell>
          <cell r="R83">
            <v>-9893243.3599999994</v>
          </cell>
          <cell r="S83">
            <v>-19518180.193140261</v>
          </cell>
          <cell r="T83">
            <v>-29411423.55314026</v>
          </cell>
          <cell r="Y83">
            <v>-632518.23065352743</v>
          </cell>
          <cell r="Z83">
            <v>-30043941.783793788</v>
          </cell>
        </row>
        <row r="84">
          <cell r="A84">
            <v>2356701</v>
          </cell>
          <cell r="B84" t="str">
            <v>WIP IDC Professional Services</v>
          </cell>
          <cell r="D84">
            <v>-155619.34</v>
          </cell>
          <cell r="E84">
            <v>-147999.34</v>
          </cell>
          <cell r="F84">
            <v>-147999.34</v>
          </cell>
          <cell r="H84">
            <v>-147999.34</v>
          </cell>
          <cell r="M84">
            <v>-2401.2392963694679</v>
          </cell>
          <cell r="N84">
            <v>-150400.57929636945</v>
          </cell>
          <cell r="P84">
            <v>-12070052.07</v>
          </cell>
          <cell r="Q84">
            <v>-11431496.07</v>
          </cell>
          <cell r="R84">
            <v>-11431496.07</v>
          </cell>
          <cell r="T84">
            <v>-11431496.07</v>
          </cell>
          <cell r="Y84">
            <v>-245844.2603043312</v>
          </cell>
          <cell r="Z84">
            <v>-11677340.330304332</v>
          </cell>
        </row>
        <row r="85">
          <cell r="A85">
            <v>2357001</v>
          </cell>
          <cell r="B85" t="str">
            <v>WIP IDC Fuel &amp; Power</v>
          </cell>
          <cell r="D85">
            <v>-11180.16</v>
          </cell>
          <cell r="E85">
            <v>-11180.16</v>
          </cell>
          <cell r="F85">
            <v>-11180.16</v>
          </cell>
          <cell r="G85">
            <v>-37452.941050000001</v>
          </cell>
          <cell r="H85">
            <v>-48633.101049999997</v>
          </cell>
          <cell r="M85">
            <v>-888.88689871038832</v>
          </cell>
          <cell r="N85">
            <v>-49521.987948710383</v>
          </cell>
          <cell r="P85">
            <v>-884715.56</v>
          </cell>
          <cell r="Q85">
            <v>-884715.56</v>
          </cell>
          <cell r="R85">
            <v>-884715.56</v>
          </cell>
          <cell r="S85">
            <v>-3633087.82767</v>
          </cell>
          <cell r="T85">
            <v>-4517803.3876700001</v>
          </cell>
          <cell r="Y85">
            <v>-97159.289146493393</v>
          </cell>
          <cell r="Z85">
            <v>-4614962.6768164933</v>
          </cell>
        </row>
        <row r="86">
          <cell r="A86">
            <v>2357501</v>
          </cell>
          <cell r="B86" t="str">
            <v>WIP IDC Transportation</v>
          </cell>
          <cell r="D86">
            <v>-24693.11</v>
          </cell>
          <cell r="E86">
            <v>-24693.11</v>
          </cell>
          <cell r="F86">
            <v>-24693.11</v>
          </cell>
          <cell r="H86">
            <v>-24693.11</v>
          </cell>
          <cell r="M86">
            <v>-409.28333540108179</v>
          </cell>
          <cell r="N86">
            <v>-25102.393335401081</v>
          </cell>
          <cell r="P86">
            <v>-1973239.72</v>
          </cell>
          <cell r="Q86">
            <v>-1973239.72</v>
          </cell>
          <cell r="R86">
            <v>-1973239.72</v>
          </cell>
          <cell r="T86">
            <v>-1973239.72</v>
          </cell>
          <cell r="Y86">
            <v>-42436.235501984091</v>
          </cell>
          <cell r="Z86">
            <v>-2015675.9555019841</v>
          </cell>
        </row>
        <row r="87">
          <cell r="A87">
            <v>2357520</v>
          </cell>
          <cell r="B87" t="str">
            <v>WIP IDC Helicopter Transport</v>
          </cell>
          <cell r="D87">
            <v>-2034.48</v>
          </cell>
          <cell r="E87">
            <v>-2034.48</v>
          </cell>
          <cell r="F87">
            <v>-2034.48</v>
          </cell>
          <cell r="H87">
            <v>-2034.48</v>
          </cell>
          <cell r="M87">
            <v>-33.543955078047539</v>
          </cell>
          <cell r="N87">
            <v>-2068.0239550780475</v>
          </cell>
          <cell r="P87">
            <v>-161225.4</v>
          </cell>
          <cell r="Q87">
            <v>-161225.4</v>
          </cell>
          <cell r="R87">
            <v>-161225.4</v>
          </cell>
          <cell r="T87">
            <v>-161225.4</v>
          </cell>
          <cell r="Y87">
            <v>-3467.2923791041389</v>
          </cell>
          <cell r="Z87">
            <v>-164692.69237910412</v>
          </cell>
        </row>
        <row r="88">
          <cell r="A88">
            <v>2357540</v>
          </cell>
          <cell r="B88" t="str">
            <v>WIP IDC Marine Transport</v>
          </cell>
          <cell r="D88">
            <v>0</v>
          </cell>
          <cell r="E88">
            <v>0</v>
          </cell>
          <cell r="F88">
            <v>0</v>
          </cell>
          <cell r="G88">
            <v>-16768.198625000001</v>
          </cell>
          <cell r="H88">
            <v>-16768.198625000001</v>
          </cell>
          <cell r="M88">
            <v>-297.77626400030857</v>
          </cell>
          <cell r="N88">
            <v>-17065.97488900031</v>
          </cell>
          <cell r="P88">
            <v>0</v>
          </cell>
          <cell r="Q88">
            <v>0</v>
          </cell>
          <cell r="R88">
            <v>0</v>
          </cell>
          <cell r="S88">
            <v>-1491319.0776249999</v>
          </cell>
          <cell r="T88">
            <v>-1491319.0776249999</v>
          </cell>
          <cell r="Y88">
            <v>-32072.113157491171</v>
          </cell>
          <cell r="Z88">
            <v>-1523391.1907824911</v>
          </cell>
        </row>
        <row r="89">
          <cell r="A89">
            <v>2358001</v>
          </cell>
          <cell r="B89" t="str">
            <v>WIP IDC Communication Expense</v>
          </cell>
          <cell r="D89">
            <v>-7513.52</v>
          </cell>
          <cell r="E89">
            <v>-7513.52</v>
          </cell>
          <cell r="F89">
            <v>-7513.52</v>
          </cell>
          <cell r="H89">
            <v>-7513.52</v>
          </cell>
          <cell r="M89">
            <v>-128.23386257912929</v>
          </cell>
          <cell r="N89">
            <v>-7641.7538625791294</v>
          </cell>
          <cell r="P89">
            <v>-628618.56000000006</v>
          </cell>
          <cell r="Q89">
            <v>-628618.56000000006</v>
          </cell>
          <cell r="R89">
            <v>-628618.56000000006</v>
          </cell>
          <cell r="T89">
            <v>-628618.56000000006</v>
          </cell>
          <cell r="Y89">
            <v>-13518.988586484626</v>
          </cell>
          <cell r="Z89">
            <v>-642137.54858648463</v>
          </cell>
        </row>
        <row r="90">
          <cell r="A90">
            <v>2358201</v>
          </cell>
          <cell r="B90" t="str">
            <v>WIP IDC Repairs &amp; Maintenance</v>
          </cell>
          <cell r="D90">
            <v>-22916</v>
          </cell>
          <cell r="E90">
            <v>-22916</v>
          </cell>
          <cell r="F90">
            <v>-22916</v>
          </cell>
          <cell r="H90">
            <v>-22916</v>
          </cell>
          <cell r="M90">
            <v>-376.16384048219885</v>
          </cell>
          <cell r="N90">
            <v>-23292.163840482201</v>
          </cell>
          <cell r="P90">
            <v>-1803284.08</v>
          </cell>
          <cell r="Q90">
            <v>-1803284.08</v>
          </cell>
          <cell r="R90">
            <v>-1803284.08</v>
          </cell>
          <cell r="T90">
            <v>-1803284.08</v>
          </cell>
          <cell r="Y90">
            <v>-38781.191722543837</v>
          </cell>
          <cell r="Z90">
            <v>-1842065.271722544</v>
          </cell>
        </row>
        <row r="91">
          <cell r="A91">
            <v>2358501</v>
          </cell>
          <cell r="B91" t="str">
            <v>WIP IDC Environmental Expense</v>
          </cell>
          <cell r="D91">
            <v>-5325.8</v>
          </cell>
          <cell r="E91">
            <v>-5325.8</v>
          </cell>
          <cell r="F91">
            <v>-5325.8</v>
          </cell>
          <cell r="H91">
            <v>-5325.8</v>
          </cell>
          <cell r="M91">
            <v>-86.861495829831412</v>
          </cell>
          <cell r="N91">
            <v>-5412.6614958298314</v>
          </cell>
          <cell r="P91">
            <v>-414814.44</v>
          </cell>
          <cell r="Q91">
            <v>-414814.44</v>
          </cell>
          <cell r="R91">
            <v>-414814.44</v>
          </cell>
          <cell r="T91">
            <v>-414814.44</v>
          </cell>
          <cell r="Y91">
            <v>-8920.9451274696876</v>
          </cell>
          <cell r="Z91">
            <v>-423735.38512746966</v>
          </cell>
        </row>
        <row r="92">
          <cell r="A92">
            <v>2358701</v>
          </cell>
          <cell r="B92" t="str">
            <v>WIP IDC Local Licensing Fees</v>
          </cell>
          <cell r="D92">
            <v>0</v>
          </cell>
          <cell r="E92">
            <v>-143703.17000000001</v>
          </cell>
          <cell r="F92">
            <v>-143703.17000000001</v>
          </cell>
          <cell r="H92">
            <v>-143703.17000000001</v>
          </cell>
          <cell r="M92">
            <v>-2501.9493391594201</v>
          </cell>
          <cell r="N92">
            <v>-146205.11933915943</v>
          </cell>
          <cell r="P92">
            <v>0</v>
          </cell>
          <cell r="Q92">
            <v>-12399339.279999999</v>
          </cell>
          <cell r="R92">
            <v>-12399339.279999999</v>
          </cell>
          <cell r="T92">
            <v>-12399339.279999999</v>
          </cell>
          <cell r="Y92">
            <v>-266658.56987466372</v>
          </cell>
          <cell r="Z92">
            <v>-12665997.849874662</v>
          </cell>
        </row>
        <row r="93">
          <cell r="A93">
            <v>2403501</v>
          </cell>
          <cell r="B93" t="str">
            <v>WIP-TDC-Tubing</v>
          </cell>
          <cell r="D93">
            <v>-74537.97</v>
          </cell>
          <cell r="E93">
            <v>-74537.97</v>
          </cell>
          <cell r="F93">
            <v>-74537.97</v>
          </cell>
          <cell r="H93">
            <v>-74537.97</v>
          </cell>
          <cell r="M93">
            <v>-1205.9413283245533</v>
          </cell>
          <cell r="N93">
            <v>-75743.911328324553</v>
          </cell>
          <cell r="P93">
            <v>-5731304.0199999996</v>
          </cell>
          <cell r="Q93">
            <v>-5731304.0199999996</v>
          </cell>
          <cell r="R93">
            <v>-5731304.0199999996</v>
          </cell>
          <cell r="T93">
            <v>-5731304.0199999996</v>
          </cell>
          <cell r="Y93">
            <v>-123256.67513229874</v>
          </cell>
          <cell r="Z93">
            <v>-5854560.6951322984</v>
          </cell>
        </row>
        <row r="94">
          <cell r="A94">
            <v>2405001</v>
          </cell>
          <cell r="B94" t="str">
            <v>WIP-TDC-Casinghead</v>
          </cell>
          <cell r="D94">
            <v>-3432.32</v>
          </cell>
          <cell r="E94">
            <v>-3432.32</v>
          </cell>
          <cell r="F94">
            <v>-3432.32</v>
          </cell>
          <cell r="H94">
            <v>-3432.32</v>
          </cell>
          <cell r="M94">
            <v>-55.352169045297536</v>
          </cell>
          <cell r="N94">
            <v>-3487.6721690452978</v>
          </cell>
          <cell r="P94">
            <v>-262550</v>
          </cell>
          <cell r="Q94">
            <v>-262550</v>
          </cell>
          <cell r="R94">
            <v>-262550</v>
          </cell>
          <cell r="T94">
            <v>-262550</v>
          </cell>
          <cell r="Y94">
            <v>-5646.3659828649315</v>
          </cell>
          <cell r="Z94">
            <v>-268196.36598286493</v>
          </cell>
        </row>
        <row r="95">
          <cell r="A95">
            <v>2406001</v>
          </cell>
          <cell r="B95" t="str">
            <v>WIP-TDC-Xmas Tree</v>
          </cell>
          <cell r="D95">
            <v>-60540.68</v>
          </cell>
          <cell r="E95">
            <v>-60540.68</v>
          </cell>
          <cell r="F95">
            <v>-60540.68</v>
          </cell>
          <cell r="H95">
            <v>-60540.68</v>
          </cell>
          <cell r="M95">
            <v>-971.82643514125721</v>
          </cell>
          <cell r="N95">
            <v>-61512.506435141258</v>
          </cell>
          <cell r="P95">
            <v>-4596660.88</v>
          </cell>
          <cell r="Q95">
            <v>-4596660.88</v>
          </cell>
          <cell r="R95">
            <v>-4596660.88</v>
          </cell>
          <cell r="T95">
            <v>-4596660.88</v>
          </cell>
          <cell r="Y95">
            <v>-98855.18806931244</v>
          </cell>
          <cell r="Z95">
            <v>-4695516.0680693127</v>
          </cell>
        </row>
        <row r="96">
          <cell r="A96">
            <v>2511701</v>
          </cell>
          <cell r="B96" t="str">
            <v>WIP - Buildings - Proj Design</v>
          </cell>
          <cell r="D96">
            <v>-36322</v>
          </cell>
          <cell r="E96">
            <v>-36322</v>
          </cell>
          <cell r="F96">
            <v>-36322</v>
          </cell>
          <cell r="H96">
            <v>-36322</v>
          </cell>
          <cell r="M96">
            <v>-620.55177233363588</v>
          </cell>
          <cell r="N96">
            <v>-36942.551772333638</v>
          </cell>
          <cell r="P96">
            <v>-3043770</v>
          </cell>
          <cell r="Q96">
            <v>-3043770</v>
          </cell>
          <cell r="R96">
            <v>-3043770</v>
          </cell>
          <cell r="T96">
            <v>-3043770</v>
          </cell>
          <cell r="Y96">
            <v>-65458.919777812967</v>
          </cell>
          <cell r="Z96">
            <v>-3109228.9197778129</v>
          </cell>
        </row>
        <row r="97">
          <cell r="A97">
            <v>2531001</v>
          </cell>
          <cell r="B97" t="str">
            <v>WIP-P'LINES-Materials</v>
          </cell>
          <cell r="D97">
            <v>-54624.81</v>
          </cell>
          <cell r="E97">
            <v>-54624.81</v>
          </cell>
          <cell r="F97">
            <v>-54624.81</v>
          </cell>
          <cell r="G97">
            <v>-1298.0469000000001</v>
          </cell>
          <cell r="H97">
            <v>-55922.856899999999</v>
          </cell>
          <cell r="M97">
            <v>-906.79496026974209</v>
          </cell>
          <cell r="N97">
            <v>-56829.65186026974</v>
          </cell>
          <cell r="P97">
            <v>-4192695.03</v>
          </cell>
          <cell r="Q97">
            <v>-4192695.03</v>
          </cell>
          <cell r="R97">
            <v>-4192695.03</v>
          </cell>
          <cell r="S97">
            <v>-122720.22220000002</v>
          </cell>
          <cell r="T97">
            <v>-4315415.2522</v>
          </cell>
          <cell r="Y97">
            <v>-92806.756358630999</v>
          </cell>
          <cell r="Z97">
            <v>-4408222.0085586309</v>
          </cell>
        </row>
        <row r="98">
          <cell r="A98">
            <v>2531501</v>
          </cell>
          <cell r="B98" t="str">
            <v>WIP-P'LINES-Overhead</v>
          </cell>
          <cell r="D98">
            <v>-105918</v>
          </cell>
          <cell r="E98">
            <v>-105918</v>
          </cell>
          <cell r="F98">
            <v>-105918</v>
          </cell>
          <cell r="G98">
            <v>-24943.233975000003</v>
          </cell>
          <cell r="H98">
            <v>-130861.23397500001</v>
          </cell>
          <cell r="M98">
            <v>-2231.3374035179668</v>
          </cell>
          <cell r="N98">
            <v>-133092.57137851798</v>
          </cell>
          <cell r="P98">
            <v>-8433312.5299999993</v>
          </cell>
          <cell r="Q98">
            <v>-8433312.5299999993</v>
          </cell>
          <cell r="R98">
            <v>-8433312.5299999993</v>
          </cell>
          <cell r="S98">
            <v>-2499312.2941500004</v>
          </cell>
          <cell r="T98">
            <v>-10932624.82415</v>
          </cell>
          <cell r="Y98">
            <v>-235115.60049706823</v>
          </cell>
          <cell r="Z98">
            <v>-11167740.424647069</v>
          </cell>
        </row>
        <row r="99">
          <cell r="A99">
            <v>2531701</v>
          </cell>
          <cell r="B99" t="str">
            <v>WIP - Pipelines - Proj Design</v>
          </cell>
          <cell r="D99">
            <v>-38677.42</v>
          </cell>
          <cell r="E99">
            <v>-38677.42</v>
          </cell>
          <cell r="F99">
            <v>-38677.42</v>
          </cell>
          <cell r="H99">
            <v>-38677.42</v>
          </cell>
          <cell r="M99">
            <v>-644.98127388315686</v>
          </cell>
          <cell r="N99">
            <v>-39322.401273883152</v>
          </cell>
          <cell r="P99">
            <v>-3120559.68</v>
          </cell>
          <cell r="Q99">
            <v>-3120559.68</v>
          </cell>
          <cell r="R99">
            <v>-3120559.68</v>
          </cell>
          <cell r="T99">
            <v>-3120559.68</v>
          </cell>
          <cell r="Y99">
            <v>-67110.348598940691</v>
          </cell>
          <cell r="Z99">
            <v>-3187670.0285989409</v>
          </cell>
        </row>
        <row r="100">
          <cell r="A100">
            <v>2532001</v>
          </cell>
          <cell r="B100" t="str">
            <v>WIP-P'LINES-Transportation</v>
          </cell>
          <cell r="D100">
            <v>-28013.1</v>
          </cell>
          <cell r="E100">
            <v>-28013.1</v>
          </cell>
          <cell r="F100">
            <v>-28013.1</v>
          </cell>
          <cell r="H100">
            <v>-28013.1</v>
          </cell>
          <cell r="M100">
            <v>-461.88900443942009</v>
          </cell>
          <cell r="N100">
            <v>-28474.98900443942</v>
          </cell>
          <cell r="P100">
            <v>-2220066.4700000002</v>
          </cell>
          <cell r="Q100">
            <v>-2220066.4700000002</v>
          </cell>
          <cell r="R100">
            <v>-2220066.4700000002</v>
          </cell>
          <cell r="T100">
            <v>-2220066.4700000002</v>
          </cell>
          <cell r="Y100">
            <v>-47744.459325488591</v>
          </cell>
          <cell r="Z100">
            <v>-2267810.9293254889</v>
          </cell>
        </row>
        <row r="101">
          <cell r="A101">
            <v>2532501</v>
          </cell>
          <cell r="B101" t="str">
            <v>WIP-P'LINES-Local Services</v>
          </cell>
          <cell r="D101">
            <v>0</v>
          </cell>
          <cell r="E101">
            <v>-2391.64</v>
          </cell>
          <cell r="F101">
            <v>-2391.64</v>
          </cell>
          <cell r="H101">
            <v>-2391.64</v>
          </cell>
          <cell r="M101">
            <v>-50.581959650696071</v>
          </cell>
          <cell r="N101">
            <v>-2442.2219596506961</v>
          </cell>
          <cell r="P101">
            <v>0</v>
          </cell>
          <cell r="Q101">
            <v>-274560</v>
          </cell>
          <cell r="R101">
            <v>-274560</v>
          </cell>
          <cell r="T101">
            <v>-274560</v>
          </cell>
          <cell r="Y101">
            <v>-5904.6514730733034</v>
          </cell>
          <cell r="Z101">
            <v>-280464.65147307329</v>
          </cell>
        </row>
        <row r="102">
          <cell r="A102">
            <v>2536001</v>
          </cell>
          <cell r="B102" t="str">
            <v>WIP-P'LINES-Company labor</v>
          </cell>
          <cell r="D102">
            <v>-71067.31</v>
          </cell>
          <cell r="E102">
            <v>-71067.31</v>
          </cell>
          <cell r="F102">
            <v>-71067.31</v>
          </cell>
          <cell r="G102">
            <v>-15726.883124999998</v>
          </cell>
          <cell r="H102">
            <v>-86794.193124999991</v>
          </cell>
          <cell r="M102">
            <v>-1489.0055442702262</v>
          </cell>
          <cell r="N102">
            <v>-88283.198669270219</v>
          </cell>
          <cell r="P102">
            <v>-5627770.3899999997</v>
          </cell>
          <cell r="Q102">
            <v>-5627770.3899999997</v>
          </cell>
          <cell r="R102">
            <v>-5627770.3899999997</v>
          </cell>
          <cell r="S102">
            <v>-1692451.7554419274</v>
          </cell>
          <cell r="T102">
            <v>-7320222.145441927</v>
          </cell>
          <cell r="Y102">
            <v>-157427.74065525745</v>
          </cell>
          <cell r="Z102">
            <v>-7477649.8860971844</v>
          </cell>
        </row>
        <row r="103">
          <cell r="A103">
            <v>2536201</v>
          </cell>
          <cell r="B103" t="str">
            <v>WIP-P'LINES-Contract Labor</v>
          </cell>
          <cell r="D103">
            <v>-209498.74</v>
          </cell>
          <cell r="E103">
            <v>-199973.74</v>
          </cell>
          <cell r="F103">
            <v>-199973.74</v>
          </cell>
          <cell r="G103">
            <v>-17343.366000000002</v>
          </cell>
          <cell r="H103">
            <v>-217317.106</v>
          </cell>
          <cell r="M103">
            <v>-3635.1182231927555</v>
          </cell>
          <cell r="N103">
            <v>-220952.22422319275</v>
          </cell>
          <cell r="P103">
            <v>-16588584.9</v>
          </cell>
          <cell r="Q103">
            <v>-15790389.9</v>
          </cell>
          <cell r="R103">
            <v>-15790389.9</v>
          </cell>
          <cell r="S103">
            <v>-1828213.1870812499</v>
          </cell>
          <cell r="T103">
            <v>-17618603.08708125</v>
          </cell>
          <cell r="Y103">
            <v>-378903.37511519575</v>
          </cell>
          <cell r="Z103">
            <v>-17997506.462196447</v>
          </cell>
        </row>
        <row r="104">
          <cell r="A104">
            <v>2541001</v>
          </cell>
          <cell r="B104" t="str">
            <v>WIP-GATHSYS-Materials</v>
          </cell>
          <cell r="D104">
            <v>-18319.37</v>
          </cell>
          <cell r="E104">
            <v>-18319.37</v>
          </cell>
          <cell r="F104">
            <v>-18319.37</v>
          </cell>
          <cell r="G104">
            <v>-3894.1406999999995</v>
          </cell>
          <cell r="H104">
            <v>-22213.510699999999</v>
          </cell>
          <cell r="M104">
            <v>-368.10859130573522</v>
          </cell>
          <cell r="N104">
            <v>-22581.619291305735</v>
          </cell>
          <cell r="P104">
            <v>-1406354.2</v>
          </cell>
          <cell r="Q104">
            <v>-1406354.2</v>
          </cell>
          <cell r="R104">
            <v>-1406354.2</v>
          </cell>
          <cell r="S104">
            <v>-368160.6666</v>
          </cell>
          <cell r="T104">
            <v>-1774514.8665999998</v>
          </cell>
          <cell r="Y104">
            <v>-38162.484779502345</v>
          </cell>
          <cell r="Z104">
            <v>-1812677.3513795021</v>
          </cell>
        </row>
        <row r="105">
          <cell r="A105">
            <v>2541501</v>
          </cell>
          <cell r="B105" t="str">
            <v>WIP-GATHSYS-Overhead</v>
          </cell>
          <cell r="D105">
            <v>-36416.769999999997</v>
          </cell>
          <cell r="E105">
            <v>-36416.769999999997</v>
          </cell>
          <cell r="F105">
            <v>-36416.769999999997</v>
          </cell>
          <cell r="G105">
            <v>-100834.33274999999</v>
          </cell>
          <cell r="H105">
            <v>-137251.10274999999</v>
          </cell>
          <cell r="M105">
            <v>-2565.0835054885742</v>
          </cell>
          <cell r="N105">
            <v>-139816.18625548857</v>
          </cell>
          <cell r="P105">
            <v>-2900412.34</v>
          </cell>
          <cell r="Q105">
            <v>-2900412.34</v>
          </cell>
          <cell r="R105">
            <v>-2900412.34</v>
          </cell>
          <cell r="S105">
            <v>-10280440.644200783</v>
          </cell>
          <cell r="T105">
            <v>-13180852.984200783</v>
          </cell>
          <cell r="Y105">
            <v>-283465.7014478576</v>
          </cell>
          <cell r="Z105">
            <v>-13464318.685648641</v>
          </cell>
        </row>
        <row r="106">
          <cell r="A106">
            <v>2541701</v>
          </cell>
          <cell r="B106" t="str">
            <v>WIP - Gathsys - Proj Design</v>
          </cell>
          <cell r="D106">
            <v>-16524.560000000001</v>
          </cell>
          <cell r="E106">
            <v>-52187.040000000001</v>
          </cell>
          <cell r="F106">
            <v>-52187.040000000001</v>
          </cell>
          <cell r="H106">
            <v>-52187.040000000001</v>
          </cell>
          <cell r="M106">
            <v>-898.59435954142691</v>
          </cell>
          <cell r="N106">
            <v>-53085.634359541429</v>
          </cell>
          <cell r="P106">
            <v>-1341779</v>
          </cell>
          <cell r="Q106">
            <v>-4426584</v>
          </cell>
          <cell r="R106">
            <v>-4426584</v>
          </cell>
          <cell r="T106">
            <v>-4426584</v>
          </cell>
          <cell r="Y106">
            <v>-95197.536918279104</v>
          </cell>
          <cell r="Z106">
            <v>-4521781.5369182788</v>
          </cell>
        </row>
        <row r="107">
          <cell r="A107">
            <v>2542001</v>
          </cell>
          <cell r="B107" t="str">
            <v>WIP-GATHSYS-Transportation</v>
          </cell>
          <cell r="D107">
            <v>-9425.36</v>
          </cell>
          <cell r="E107">
            <v>-9425.36</v>
          </cell>
          <cell r="F107">
            <v>-9425.36</v>
          </cell>
          <cell r="H107">
            <v>-9425.36</v>
          </cell>
          <cell r="M107">
            <v>-155.40689918908234</v>
          </cell>
          <cell r="N107">
            <v>-9580.7668991890823</v>
          </cell>
          <cell r="P107">
            <v>-746958.1</v>
          </cell>
          <cell r="Q107">
            <v>-746958.1</v>
          </cell>
          <cell r="R107">
            <v>-746958.1</v>
          </cell>
          <cell r="T107">
            <v>-746958.1</v>
          </cell>
          <cell r="Y107">
            <v>-16063.983265912862</v>
          </cell>
          <cell r="Z107">
            <v>-763022.08326591284</v>
          </cell>
        </row>
        <row r="108">
          <cell r="A108">
            <v>2542501</v>
          </cell>
          <cell r="B108" t="str">
            <v>WIP-GATHSYS-Local Services</v>
          </cell>
          <cell r="D108">
            <v>0</v>
          </cell>
          <cell r="E108">
            <v>-21136.28</v>
          </cell>
          <cell r="F108">
            <v>-21136.28</v>
          </cell>
          <cell r="H108">
            <v>-21136.28</v>
          </cell>
          <cell r="M108">
            <v>-491.91831361892713</v>
          </cell>
          <cell r="N108">
            <v>-21628.198313618926</v>
          </cell>
          <cell r="P108">
            <v>0</v>
          </cell>
          <cell r="Q108">
            <v>-2768853</v>
          </cell>
          <cell r="R108">
            <v>-2768853</v>
          </cell>
          <cell r="T108">
            <v>-2768853</v>
          </cell>
          <cell r="Y108">
            <v>-59546.59070940208</v>
          </cell>
          <cell r="Z108">
            <v>-2828399.5907094022</v>
          </cell>
        </row>
        <row r="109">
          <cell r="A109">
            <v>2546001</v>
          </cell>
          <cell r="B109" t="str">
            <v>WIP-GATHSYS-Company labor</v>
          </cell>
          <cell r="D109">
            <v>-25082.22</v>
          </cell>
          <cell r="E109">
            <v>-25082.22</v>
          </cell>
          <cell r="F109">
            <v>-25082.22</v>
          </cell>
          <cell r="G109">
            <v>-11115.099374999998</v>
          </cell>
          <cell r="H109">
            <v>-36197.319374999999</v>
          </cell>
          <cell r="M109">
            <v>-664.70822701849067</v>
          </cell>
          <cell r="N109">
            <v>-36862.02760201849</v>
          </cell>
          <cell r="P109">
            <v>-1986271.37</v>
          </cell>
          <cell r="Q109">
            <v>-1986271.37</v>
          </cell>
          <cell r="R109">
            <v>-1986271.37</v>
          </cell>
          <cell r="S109">
            <v>-1400060.058</v>
          </cell>
          <cell r="T109">
            <v>-3386331.4280000003</v>
          </cell>
          <cell r="Y109">
            <v>-72826.001073188454</v>
          </cell>
          <cell r="Z109">
            <v>-3459157.4290731889</v>
          </cell>
        </row>
        <row r="110">
          <cell r="A110">
            <v>2546201</v>
          </cell>
          <cell r="B110" t="str">
            <v>WIP-GATHSYS-Contract Labor</v>
          </cell>
          <cell r="D110">
            <v>-60103.58</v>
          </cell>
          <cell r="E110">
            <v>-56928.58</v>
          </cell>
          <cell r="F110">
            <v>-56928.58</v>
          </cell>
          <cell r="G110">
            <v>-52030.097999999998</v>
          </cell>
          <cell r="H110">
            <v>-108958.678</v>
          </cell>
          <cell r="M110">
            <v>-1973.2634584541042</v>
          </cell>
          <cell r="N110">
            <v>-110931.94145845411</v>
          </cell>
          <cell r="P110">
            <v>-4764267.3</v>
          </cell>
          <cell r="Q110">
            <v>-4498202.3</v>
          </cell>
          <cell r="R110">
            <v>-4498202.3</v>
          </cell>
          <cell r="S110">
            <v>-5484639.5612437502</v>
          </cell>
          <cell r="T110">
            <v>-9982841.8612437509</v>
          </cell>
          <cell r="Y110">
            <v>-214689.6922401324</v>
          </cell>
          <cell r="Z110">
            <v>-10197531.553483883</v>
          </cell>
        </row>
        <row r="111">
          <cell r="A111">
            <v>2551001</v>
          </cell>
          <cell r="B111" t="str">
            <v>WIP-P&amp;E-Materials</v>
          </cell>
          <cell r="D111">
            <v>-83735.83</v>
          </cell>
          <cell r="E111">
            <v>-83735.83</v>
          </cell>
          <cell r="F111">
            <v>-83735.83</v>
          </cell>
          <cell r="G111">
            <v>-5711.406359999999</v>
          </cell>
          <cell r="H111">
            <v>-89447.236359999995</v>
          </cell>
          <cell r="M111">
            <v>-1458.8680958566335</v>
          </cell>
          <cell r="N111">
            <v>-90906.104455856635</v>
          </cell>
          <cell r="P111">
            <v>-6427043.0199999996</v>
          </cell>
          <cell r="Q111">
            <v>-6427043.0199999996</v>
          </cell>
          <cell r="R111">
            <v>-6427043.0199999996</v>
          </cell>
          <cell r="S111">
            <v>-539968.97768000001</v>
          </cell>
          <cell r="T111">
            <v>-6967011.9976799991</v>
          </cell>
          <cell r="Y111">
            <v>-149831.64938454467</v>
          </cell>
          <cell r="Z111">
            <v>-7116843.6470645433</v>
          </cell>
        </row>
        <row r="112">
          <cell r="A112">
            <v>2551501</v>
          </cell>
          <cell r="B112" t="str">
            <v>WIP-P&amp;E-Overhead</v>
          </cell>
          <cell r="D112">
            <v>-162184.65</v>
          </cell>
          <cell r="E112">
            <v>-162184.65</v>
          </cell>
          <cell r="F112">
            <v>-162184.65</v>
          </cell>
          <cell r="G112">
            <v>-138500.16347000003</v>
          </cell>
          <cell r="H112">
            <v>-300684.81347000005</v>
          </cell>
          <cell r="M112">
            <v>-5393.9558453040454</v>
          </cell>
          <cell r="N112">
            <v>-306078.76931530412</v>
          </cell>
          <cell r="P112">
            <v>-12913215.359999999</v>
          </cell>
          <cell r="Q112">
            <v>-12913215.359999999</v>
          </cell>
          <cell r="R112">
            <v>-12913215.359999999</v>
          </cell>
          <cell r="S112">
            <v>-14242840.928024475</v>
          </cell>
          <cell r="T112">
            <v>-27156056.288024474</v>
          </cell>
          <cell r="Y112">
            <v>-584014.59704234137</v>
          </cell>
          <cell r="Z112">
            <v>-27740070.885066815</v>
          </cell>
        </row>
        <row r="113">
          <cell r="A113">
            <v>2551701</v>
          </cell>
          <cell r="B113" t="str">
            <v>WIP - P&amp;E - Proj Design</v>
          </cell>
          <cell r="D113">
            <v>-60827.76</v>
          </cell>
          <cell r="E113">
            <v>-60827.76</v>
          </cell>
          <cell r="F113">
            <v>-60827.76</v>
          </cell>
          <cell r="H113">
            <v>-60827.76</v>
          </cell>
          <cell r="M113">
            <v>-1014.9950064672096</v>
          </cell>
          <cell r="N113">
            <v>-61842.75500646721</v>
          </cell>
          <cell r="P113">
            <v>-4912541.68</v>
          </cell>
          <cell r="Q113">
            <v>-4912541.68</v>
          </cell>
          <cell r="R113">
            <v>-4912541.68</v>
          </cell>
          <cell r="T113">
            <v>-4912541.68</v>
          </cell>
          <cell r="Y113">
            <v>-105648.47926626602</v>
          </cell>
          <cell r="Z113">
            <v>-5018190.159266266</v>
          </cell>
        </row>
        <row r="114">
          <cell r="A114">
            <v>2552001</v>
          </cell>
          <cell r="B114" t="str">
            <v>WIP-P&amp;E-Transportation</v>
          </cell>
          <cell r="D114">
            <v>-45378.22</v>
          </cell>
          <cell r="E114">
            <v>-45378.22</v>
          </cell>
          <cell r="F114">
            <v>-45378.22</v>
          </cell>
          <cell r="H114">
            <v>-45378.22</v>
          </cell>
          <cell r="M114">
            <v>-748.20791739251899</v>
          </cell>
          <cell r="N114">
            <v>-46126.427917392517</v>
          </cell>
          <cell r="P114">
            <v>-3596248.63</v>
          </cell>
          <cell r="Q114">
            <v>-3596248.63</v>
          </cell>
          <cell r="R114">
            <v>-3596248.63</v>
          </cell>
          <cell r="T114">
            <v>-3596248.63</v>
          </cell>
          <cell r="Y114">
            <v>-77340.452981742972</v>
          </cell>
          <cell r="Z114">
            <v>-3673589.0829817429</v>
          </cell>
        </row>
        <row r="115">
          <cell r="A115">
            <v>2552501</v>
          </cell>
          <cell r="B115" t="str">
            <v>WIP-P&amp;E-Local Services</v>
          </cell>
          <cell r="D115">
            <v>0</v>
          </cell>
          <cell r="E115">
            <v>-29800</v>
          </cell>
          <cell r="F115">
            <v>-29800</v>
          </cell>
          <cell r="H115">
            <v>-29800</v>
          </cell>
          <cell r="M115">
            <v>-513.42469946409187</v>
          </cell>
          <cell r="N115">
            <v>-30313.424699464093</v>
          </cell>
          <cell r="P115">
            <v>0</v>
          </cell>
          <cell r="Q115">
            <v>-2530020</v>
          </cell>
          <cell r="R115">
            <v>-2530020</v>
          </cell>
          <cell r="T115">
            <v>-2530020</v>
          </cell>
          <cell r="Y115">
            <v>-54410.279428558126</v>
          </cell>
          <cell r="Z115">
            <v>-2584430.279428558</v>
          </cell>
        </row>
        <row r="116">
          <cell r="A116">
            <v>2556001</v>
          </cell>
          <cell r="B116" t="str">
            <v>WIP-P&amp;E-Company labor</v>
          </cell>
          <cell r="D116">
            <v>-108691.63</v>
          </cell>
          <cell r="E116">
            <v>-108691.63</v>
          </cell>
          <cell r="F116">
            <v>-108691.63</v>
          </cell>
          <cell r="G116">
            <v>-16302.14575</v>
          </cell>
          <cell r="H116">
            <v>-124993.77575</v>
          </cell>
          <cell r="M116">
            <v>-2159.895929881859</v>
          </cell>
          <cell r="N116">
            <v>-127153.67167988187</v>
          </cell>
          <cell r="P116">
            <v>-8607177.9399999995</v>
          </cell>
          <cell r="Q116">
            <v>-8607177.9399999995</v>
          </cell>
          <cell r="R116">
            <v>-8607177.9399999995</v>
          </cell>
          <cell r="S116">
            <v>-2053421.4184000001</v>
          </cell>
          <cell r="T116">
            <v>-10660599.3584</v>
          </cell>
          <cell r="Y116">
            <v>-229265.45638629398</v>
          </cell>
          <cell r="Z116">
            <v>-10889864.814786294</v>
          </cell>
        </row>
        <row r="117">
          <cell r="A117">
            <v>2556201</v>
          </cell>
          <cell r="B117" t="str">
            <v>WIP-P&amp;E-Contract Labor</v>
          </cell>
          <cell r="D117">
            <v>-391769.67</v>
          </cell>
          <cell r="E117">
            <v>-377164.67</v>
          </cell>
          <cell r="F117">
            <v>-377164.67</v>
          </cell>
          <cell r="G117">
            <v>-76310.810400000002</v>
          </cell>
          <cell r="H117">
            <v>-453475.4804</v>
          </cell>
          <cell r="M117">
            <v>-7721.694935917064</v>
          </cell>
          <cell r="N117">
            <v>-461197.17533591704</v>
          </cell>
          <cell r="P117">
            <v>-30983964.579999998</v>
          </cell>
          <cell r="Q117">
            <v>-29760065.579999998</v>
          </cell>
          <cell r="R117">
            <v>-29760065.579999998</v>
          </cell>
          <cell r="S117">
            <v>-8044138.0231575007</v>
          </cell>
          <cell r="T117">
            <v>-37804203.603157498</v>
          </cell>
          <cell r="Y117">
            <v>-813012.26141370554</v>
          </cell>
          <cell r="Z117">
            <v>-38617215.864571206</v>
          </cell>
        </row>
        <row r="118">
          <cell r="A118">
            <v>2601001</v>
          </cell>
          <cell r="B118" t="str">
            <v>Sales FCP Offset</v>
          </cell>
          <cell r="D118">
            <v>0</v>
          </cell>
          <cell r="E118">
            <v>1154261.6499999999</v>
          </cell>
          <cell r="F118">
            <v>1154261.6499999999</v>
          </cell>
          <cell r="H118">
            <v>1154261.6499999999</v>
          </cell>
          <cell r="N118">
            <v>1154261.6499999999</v>
          </cell>
          <cell r="P118">
            <v>0</v>
          </cell>
          <cell r="Q118">
            <v>131585828.09999999</v>
          </cell>
          <cell r="R118">
            <v>131585828.09999999</v>
          </cell>
          <cell r="T118">
            <v>131585828.09999999</v>
          </cell>
          <cell r="Z118">
            <v>131585828.09999999</v>
          </cell>
        </row>
        <row r="119">
          <cell r="A119">
            <v>2602001</v>
          </cell>
          <cell r="B119" t="str">
            <v>Transportation FCP Offset</v>
          </cell>
          <cell r="D119">
            <v>0</v>
          </cell>
          <cell r="E119">
            <v>-261434.97</v>
          </cell>
          <cell r="F119">
            <v>-261434.97</v>
          </cell>
          <cell r="H119">
            <v>-261434.97</v>
          </cell>
          <cell r="N119">
            <v>-261434.97</v>
          </cell>
          <cell r="P119">
            <v>0</v>
          </cell>
          <cell r="Q119">
            <v>-29803586.579999998</v>
          </cell>
          <cell r="R119">
            <v>-29803586.579999998</v>
          </cell>
          <cell r="T119">
            <v>-29803586.579999998</v>
          </cell>
          <cell r="Z119">
            <v>-29803586.579999998</v>
          </cell>
        </row>
        <row r="120">
          <cell r="A120">
            <v>2603001</v>
          </cell>
          <cell r="B120" t="str">
            <v>Marketing FCP Offset</v>
          </cell>
          <cell r="D120">
            <v>0</v>
          </cell>
          <cell r="E120">
            <v>-48289.24</v>
          </cell>
          <cell r="F120">
            <v>-48289.24</v>
          </cell>
          <cell r="H120">
            <v>-48289.24</v>
          </cell>
          <cell r="N120">
            <v>-48289.24</v>
          </cell>
          <cell r="P120">
            <v>0</v>
          </cell>
          <cell r="Q120">
            <v>-5504973.3600000003</v>
          </cell>
          <cell r="R120">
            <v>-5504973.3600000003</v>
          </cell>
          <cell r="T120">
            <v>-5504973.3600000003</v>
          </cell>
          <cell r="Z120">
            <v>-5504973.3600000003</v>
          </cell>
        </row>
        <row r="121">
          <cell r="A121">
            <v>2604001</v>
          </cell>
          <cell r="B121" t="str">
            <v>Operating Costs FCP Offset</v>
          </cell>
          <cell r="D121">
            <v>0</v>
          </cell>
          <cell r="E121">
            <v>0</v>
          </cell>
          <cell r="F121">
            <v>0</v>
          </cell>
          <cell r="I121">
            <v>-551341.67000000004</v>
          </cell>
          <cell r="K121">
            <v>-44277</v>
          </cell>
          <cell r="N121">
            <v>-595618.67000000004</v>
          </cell>
          <cell r="P121">
            <v>0</v>
          </cell>
          <cell r="Q121">
            <v>0</v>
          </cell>
          <cell r="R121">
            <v>0</v>
          </cell>
          <cell r="T121">
            <v>0</v>
          </cell>
          <cell r="U121">
            <v>-42929573.109999999</v>
          </cell>
          <cell r="W121">
            <v>-4600675.1701886198</v>
          </cell>
          <cell r="Z121">
            <v>-47530248.28018862</v>
          </cell>
        </row>
        <row r="122">
          <cell r="A122">
            <v>2705000</v>
          </cell>
          <cell r="B122" t="str">
            <v>Accum. Deprec.-CORPA 1997</v>
          </cell>
          <cell r="D122">
            <v>190950</v>
          </cell>
          <cell r="E122">
            <v>190950</v>
          </cell>
          <cell r="F122">
            <v>190950</v>
          </cell>
          <cell r="H122">
            <v>190950</v>
          </cell>
          <cell r="N122">
            <v>190950</v>
          </cell>
          <cell r="P122">
            <v>14426272.5</v>
          </cell>
          <cell r="Q122">
            <v>14426272.5</v>
          </cell>
          <cell r="R122">
            <v>14426272.5</v>
          </cell>
          <cell r="T122">
            <v>14426272.5</v>
          </cell>
          <cell r="Z122">
            <v>14426272.5</v>
          </cell>
        </row>
        <row r="123">
          <cell r="A123">
            <v>2705001</v>
          </cell>
          <cell r="B123" t="str">
            <v>Accumulated Depreciation-CORPA</v>
          </cell>
          <cell r="D123">
            <v>440901</v>
          </cell>
          <cell r="E123">
            <v>440901</v>
          </cell>
          <cell r="F123">
            <v>440901</v>
          </cell>
          <cell r="H123">
            <v>440901</v>
          </cell>
          <cell r="L123">
            <v>250000</v>
          </cell>
          <cell r="N123">
            <v>690901</v>
          </cell>
          <cell r="P123">
            <v>36947503.799999997</v>
          </cell>
          <cell r="Q123">
            <v>36947503.799999997</v>
          </cell>
          <cell r="R123">
            <v>36947503.799999997</v>
          </cell>
          <cell r="T123">
            <v>36947503.799999997</v>
          </cell>
          <cell r="X123">
            <v>32750000</v>
          </cell>
          <cell r="Z123">
            <v>69697503.799999997</v>
          </cell>
        </row>
        <row r="124">
          <cell r="A124" t="str">
            <v>300AAC01</v>
          </cell>
          <cell r="B124" t="str">
            <v>Aktau Auto Center</v>
          </cell>
          <cell r="D124">
            <v>4116.95</v>
          </cell>
          <cell r="E124">
            <v>58.75</v>
          </cell>
          <cell r="F124">
            <v>0</v>
          </cell>
          <cell r="H124">
            <v>0</v>
          </cell>
          <cell r="N124">
            <v>0</v>
          </cell>
          <cell r="P124">
            <v>345000</v>
          </cell>
          <cell r="Q124">
            <v>0</v>
          </cell>
          <cell r="R124">
            <v>0</v>
          </cell>
          <cell r="T124">
            <v>0</v>
          </cell>
          <cell r="Z124">
            <v>0</v>
          </cell>
        </row>
        <row r="125">
          <cell r="A125" t="str">
            <v>300ABC01</v>
          </cell>
          <cell r="B125" t="str">
            <v>A&amp;B Commerce</v>
          </cell>
          <cell r="D125">
            <v>8233.9</v>
          </cell>
          <cell r="E125">
            <v>7254.22</v>
          </cell>
          <cell r="F125">
            <v>4549.6183206106871</v>
          </cell>
          <cell r="H125">
            <v>4549.6183206106871</v>
          </cell>
          <cell r="N125">
            <v>4549.6183206106871</v>
          </cell>
          <cell r="P125">
            <v>690000</v>
          </cell>
          <cell r="Q125">
            <v>596000</v>
          </cell>
          <cell r="R125">
            <v>596000</v>
          </cell>
          <cell r="T125">
            <v>596000</v>
          </cell>
          <cell r="Z125">
            <v>596000</v>
          </cell>
        </row>
        <row r="126">
          <cell r="A126" t="str">
            <v>300ABU01</v>
          </cell>
          <cell r="B126" t="str">
            <v>Abuov</v>
          </cell>
          <cell r="D126">
            <v>6671.62</v>
          </cell>
          <cell r="E126">
            <v>561.6</v>
          </cell>
          <cell r="F126">
            <v>-9.1603053435114501E-4</v>
          </cell>
          <cell r="H126">
            <v>-9.1603053435114501E-4</v>
          </cell>
          <cell r="N126">
            <v>-9.1603053435114501E-4</v>
          </cell>
          <cell r="P126">
            <v>559082.43999999994</v>
          </cell>
          <cell r="Q126">
            <v>-0.12</v>
          </cell>
          <cell r="R126">
            <v>-0.12</v>
          </cell>
          <cell r="T126">
            <v>-0.12</v>
          </cell>
          <cell r="Z126">
            <v>-0.12</v>
          </cell>
        </row>
        <row r="127">
          <cell r="A127" t="str">
            <v>300ACC01</v>
          </cell>
          <cell r="B127" t="str">
            <v>ACCEPT</v>
          </cell>
          <cell r="D127">
            <v>1282.92</v>
          </cell>
          <cell r="E127">
            <v>16.62</v>
          </cell>
          <cell r="F127">
            <v>0</v>
          </cell>
          <cell r="H127">
            <v>0</v>
          </cell>
          <cell r="N127">
            <v>0</v>
          </cell>
          <cell r="P127">
            <v>107509</v>
          </cell>
          <cell r="Q127">
            <v>0</v>
          </cell>
          <cell r="R127">
            <v>0</v>
          </cell>
          <cell r="T127">
            <v>0</v>
          </cell>
          <cell r="Z127">
            <v>0</v>
          </cell>
        </row>
        <row r="128">
          <cell r="A128" t="str">
            <v>300AIB01</v>
          </cell>
          <cell r="B128" t="str">
            <v>AIB</v>
          </cell>
          <cell r="D128">
            <v>0</v>
          </cell>
          <cell r="E128">
            <v>2683.62</v>
          </cell>
          <cell r="F128">
            <v>2344.6145038167938</v>
          </cell>
          <cell r="H128">
            <v>2344.6145038167938</v>
          </cell>
          <cell r="N128">
            <v>2344.6145038167938</v>
          </cell>
          <cell r="P128">
            <v>0</v>
          </cell>
          <cell r="Q128">
            <v>307144.5</v>
          </cell>
          <cell r="R128">
            <v>307144.5</v>
          </cell>
          <cell r="T128">
            <v>307144.5</v>
          </cell>
          <cell r="Z128">
            <v>307144.5</v>
          </cell>
        </row>
        <row r="129">
          <cell r="A129" t="str">
            <v>300AKB01</v>
          </cell>
          <cell r="B129" t="str">
            <v>Akbobek</v>
          </cell>
          <cell r="D129">
            <v>5319.82</v>
          </cell>
          <cell r="E129">
            <v>99.68</v>
          </cell>
          <cell r="F129">
            <v>0</v>
          </cell>
          <cell r="H129">
            <v>0</v>
          </cell>
          <cell r="N129">
            <v>0</v>
          </cell>
          <cell r="P129">
            <v>445800</v>
          </cell>
          <cell r="Q129">
            <v>0</v>
          </cell>
          <cell r="R129">
            <v>0</v>
          </cell>
          <cell r="T129">
            <v>0</v>
          </cell>
          <cell r="Z129">
            <v>0</v>
          </cell>
        </row>
        <row r="130">
          <cell r="A130" t="str">
            <v>300AKT01</v>
          </cell>
          <cell r="B130" t="str">
            <v>Aktau Gaz</v>
          </cell>
          <cell r="D130">
            <v>0</v>
          </cell>
          <cell r="E130">
            <v>79.44</v>
          </cell>
          <cell r="F130">
            <v>79.437251908396945</v>
          </cell>
          <cell r="H130">
            <v>79.437251908396945</v>
          </cell>
          <cell r="N130">
            <v>79.437251908396945</v>
          </cell>
          <cell r="P130">
            <v>0</v>
          </cell>
          <cell r="Q130">
            <v>10406.280000000001</v>
          </cell>
          <cell r="R130">
            <v>10406.280000000001</v>
          </cell>
          <cell r="T130">
            <v>10406.280000000001</v>
          </cell>
          <cell r="Z130">
            <v>10406.280000000001</v>
          </cell>
        </row>
        <row r="131">
          <cell r="A131" t="str">
            <v>300AKT02</v>
          </cell>
          <cell r="B131" t="str">
            <v>Aktau Adau Service</v>
          </cell>
          <cell r="D131">
            <v>0</v>
          </cell>
          <cell r="E131">
            <v>1036.92</v>
          </cell>
          <cell r="F131">
            <v>1029.0076335877864</v>
          </cell>
          <cell r="H131">
            <v>1029.0076335877864</v>
          </cell>
          <cell r="N131">
            <v>1029.0076335877864</v>
          </cell>
          <cell r="P131">
            <v>0</v>
          </cell>
          <cell r="Q131">
            <v>134800</v>
          </cell>
          <cell r="R131">
            <v>134800</v>
          </cell>
          <cell r="T131">
            <v>134800</v>
          </cell>
          <cell r="Z131">
            <v>134800</v>
          </cell>
        </row>
        <row r="132">
          <cell r="A132" t="str">
            <v>300ALM01</v>
          </cell>
          <cell r="B132" t="str">
            <v>Alma TV</v>
          </cell>
          <cell r="D132">
            <v>0</v>
          </cell>
          <cell r="E132">
            <v>83.58</v>
          </cell>
          <cell r="F132">
            <v>83.580152671755727</v>
          </cell>
          <cell r="H132">
            <v>83.580152671755727</v>
          </cell>
          <cell r="N132">
            <v>83.580152671755727</v>
          </cell>
          <cell r="P132">
            <v>0</v>
          </cell>
          <cell r="Q132">
            <v>10949</v>
          </cell>
          <cell r="R132">
            <v>10949</v>
          </cell>
          <cell r="T132">
            <v>10949</v>
          </cell>
          <cell r="Z132">
            <v>10949</v>
          </cell>
        </row>
        <row r="133">
          <cell r="A133" t="str">
            <v>300ALT01</v>
          </cell>
          <cell r="B133" t="str">
            <v>ALTEL</v>
          </cell>
          <cell r="D133">
            <v>765.99</v>
          </cell>
          <cell r="E133">
            <v>12.67</v>
          </cell>
          <cell r="F133">
            <v>1.780152671755725</v>
          </cell>
          <cell r="H133">
            <v>1.780152671755725</v>
          </cell>
          <cell r="N133">
            <v>1.780152671755725</v>
          </cell>
          <cell r="P133">
            <v>64190.559999999998</v>
          </cell>
          <cell r="Q133">
            <v>233.2</v>
          </cell>
          <cell r="R133">
            <v>233.2</v>
          </cell>
          <cell r="T133">
            <v>233.2</v>
          </cell>
          <cell r="Z133">
            <v>233.2</v>
          </cell>
        </row>
        <row r="134">
          <cell r="A134" t="str">
            <v>300AME01</v>
          </cell>
          <cell r="B134" t="str">
            <v>Ameron International</v>
          </cell>
          <cell r="D134">
            <v>11593.81</v>
          </cell>
          <cell r="E134">
            <v>11593.81</v>
          </cell>
          <cell r="F134">
            <v>11593.81</v>
          </cell>
          <cell r="H134">
            <v>11593.81</v>
          </cell>
          <cell r="N134">
            <v>11593.81</v>
          </cell>
          <cell r="P134">
            <v>971561.28</v>
          </cell>
          <cell r="Q134">
            <v>971561.28</v>
          </cell>
          <cell r="R134">
            <v>1518789.11</v>
          </cell>
          <cell r="T134">
            <v>1518789.11</v>
          </cell>
          <cell r="Z134">
            <v>1518789.11</v>
          </cell>
        </row>
        <row r="135">
          <cell r="A135" t="str">
            <v>300ARM01</v>
          </cell>
          <cell r="B135" t="str">
            <v>Arman JV</v>
          </cell>
          <cell r="D135">
            <v>0</v>
          </cell>
          <cell r="E135">
            <v>0.01</v>
          </cell>
          <cell r="F135">
            <v>0</v>
          </cell>
          <cell r="H135">
            <v>0</v>
          </cell>
          <cell r="N135">
            <v>0</v>
          </cell>
          <cell r="P135">
            <v>0</v>
          </cell>
          <cell r="Q135">
            <v>0</v>
          </cell>
          <cell r="R135">
            <v>0</v>
          </cell>
          <cell r="T135">
            <v>0</v>
          </cell>
          <cell r="Z135">
            <v>0</v>
          </cell>
        </row>
        <row r="136">
          <cell r="A136" t="str">
            <v>300ARS01</v>
          </cell>
          <cell r="B136" t="str">
            <v>ARS</v>
          </cell>
          <cell r="D136">
            <v>1527.44</v>
          </cell>
          <cell r="E136">
            <v>1527.44</v>
          </cell>
          <cell r="F136">
            <v>977.09923664122141</v>
          </cell>
          <cell r="H136">
            <v>977.09923664122141</v>
          </cell>
          <cell r="N136">
            <v>977.09923664122141</v>
          </cell>
          <cell r="P136">
            <v>128000</v>
          </cell>
          <cell r="Q136">
            <v>128000</v>
          </cell>
          <cell r="R136">
            <v>128000</v>
          </cell>
          <cell r="T136">
            <v>128000</v>
          </cell>
          <cell r="Z136">
            <v>128000</v>
          </cell>
        </row>
        <row r="137">
          <cell r="A137" t="str">
            <v>300ART01</v>
          </cell>
          <cell r="B137" t="str">
            <v>Arti Sugar</v>
          </cell>
          <cell r="D137">
            <v>0</v>
          </cell>
          <cell r="E137">
            <v>2933.2</v>
          </cell>
          <cell r="F137">
            <v>2786.259541984733</v>
          </cell>
          <cell r="H137">
            <v>2786.259541984733</v>
          </cell>
          <cell r="N137">
            <v>2786.259541984733</v>
          </cell>
          <cell r="P137">
            <v>0</v>
          </cell>
          <cell r="Q137">
            <v>365000</v>
          </cell>
          <cell r="R137">
            <v>365000</v>
          </cell>
          <cell r="T137">
            <v>365000</v>
          </cell>
          <cell r="Z137">
            <v>365000</v>
          </cell>
        </row>
        <row r="138">
          <cell r="A138" t="str">
            <v>300ARV01</v>
          </cell>
          <cell r="B138" t="str">
            <v>ARVES</v>
          </cell>
          <cell r="D138">
            <v>1825.78</v>
          </cell>
          <cell r="E138">
            <v>1851.56</v>
          </cell>
          <cell r="F138">
            <v>1167.9389312977098</v>
          </cell>
          <cell r="H138">
            <v>1167.9389312977098</v>
          </cell>
          <cell r="N138">
            <v>1167.9389312977098</v>
          </cell>
          <cell r="P138">
            <v>153000</v>
          </cell>
          <cell r="Q138">
            <v>153000</v>
          </cell>
          <cell r="R138">
            <v>153000</v>
          </cell>
          <cell r="T138">
            <v>153000</v>
          </cell>
          <cell r="Z138">
            <v>153000</v>
          </cell>
        </row>
        <row r="139">
          <cell r="A139" t="str">
            <v>300AUE01</v>
          </cell>
          <cell r="B139" t="str">
            <v>AUES</v>
          </cell>
          <cell r="D139">
            <v>405.71</v>
          </cell>
          <cell r="E139">
            <v>135.01</v>
          </cell>
          <cell r="F139">
            <v>90.022900763358777</v>
          </cell>
          <cell r="H139">
            <v>90.022900763358777</v>
          </cell>
          <cell r="N139">
            <v>90.022900763358777</v>
          </cell>
          <cell r="P139">
            <v>33999</v>
          </cell>
          <cell r="Q139">
            <v>11793</v>
          </cell>
          <cell r="R139">
            <v>11793</v>
          </cell>
          <cell r="T139">
            <v>11793</v>
          </cell>
          <cell r="Z139">
            <v>11793</v>
          </cell>
        </row>
        <row r="140">
          <cell r="A140" t="str">
            <v>300AYA01</v>
          </cell>
          <cell r="B140" t="str">
            <v>AYAZ</v>
          </cell>
          <cell r="D140">
            <v>29832.94</v>
          </cell>
          <cell r="E140">
            <v>39303.480000000003</v>
          </cell>
          <cell r="F140">
            <v>27192.748091603054</v>
          </cell>
          <cell r="H140">
            <v>27192.748091603054</v>
          </cell>
          <cell r="N140">
            <v>27192.748091603054</v>
          </cell>
          <cell r="P140">
            <v>2500000</v>
          </cell>
          <cell r="Q140">
            <v>3562250</v>
          </cell>
          <cell r="R140">
            <v>3562250</v>
          </cell>
          <cell r="T140">
            <v>3562250</v>
          </cell>
          <cell r="Z140">
            <v>3562250</v>
          </cell>
        </row>
        <row r="141">
          <cell r="A141" t="str">
            <v>300AZH01</v>
          </cell>
          <cell r="B141" t="str">
            <v>Azhigaliev</v>
          </cell>
          <cell r="D141">
            <v>72945.11</v>
          </cell>
          <cell r="E141">
            <v>1029.82</v>
          </cell>
          <cell r="F141">
            <v>0</v>
          </cell>
          <cell r="H141">
            <v>0</v>
          </cell>
          <cell r="N141">
            <v>0</v>
          </cell>
          <cell r="P141">
            <v>6112800</v>
          </cell>
          <cell r="Q141">
            <v>0</v>
          </cell>
          <cell r="R141">
            <v>0</v>
          </cell>
          <cell r="T141">
            <v>0</v>
          </cell>
          <cell r="Z141">
            <v>0</v>
          </cell>
        </row>
        <row r="142">
          <cell r="A142" t="str">
            <v>300BAK01</v>
          </cell>
          <cell r="B142" t="str">
            <v>Bakyt</v>
          </cell>
          <cell r="D142">
            <v>16708.21</v>
          </cell>
          <cell r="E142">
            <v>1012.14</v>
          </cell>
          <cell r="F142">
            <v>267.17557251908397</v>
          </cell>
          <cell r="H142">
            <v>267.17557251908397</v>
          </cell>
          <cell r="N142">
            <v>267.17557251908397</v>
          </cell>
          <cell r="P142">
            <v>1400148</v>
          </cell>
          <cell r="Q142">
            <v>35000</v>
          </cell>
          <cell r="R142">
            <v>35000</v>
          </cell>
          <cell r="T142">
            <v>35000</v>
          </cell>
          <cell r="Z142">
            <v>35000</v>
          </cell>
        </row>
        <row r="143">
          <cell r="A143" t="str">
            <v>300BAK02</v>
          </cell>
          <cell r="B143" t="str">
            <v>Baker Hughes Solutions</v>
          </cell>
          <cell r="D143">
            <v>171600</v>
          </cell>
          <cell r="E143">
            <v>95400</v>
          </cell>
          <cell r="F143">
            <v>95400</v>
          </cell>
          <cell r="H143">
            <v>95400</v>
          </cell>
          <cell r="N143">
            <v>95400</v>
          </cell>
          <cell r="P143">
            <v>14380080</v>
          </cell>
          <cell r="Q143">
            <v>7994520</v>
          </cell>
          <cell r="R143">
            <v>12497400</v>
          </cell>
          <cell r="T143">
            <v>12497400</v>
          </cell>
          <cell r="Z143">
            <v>12497400</v>
          </cell>
        </row>
        <row r="144">
          <cell r="A144" t="str">
            <v>300BAK03</v>
          </cell>
          <cell r="B144" t="str">
            <v>Baker Atlas</v>
          </cell>
          <cell r="D144">
            <v>0</v>
          </cell>
          <cell r="E144">
            <v>97638.17</v>
          </cell>
          <cell r="F144">
            <v>97638.17</v>
          </cell>
          <cell r="H144">
            <v>97638.17</v>
          </cell>
          <cell r="N144">
            <v>97638.17</v>
          </cell>
          <cell r="P144">
            <v>0</v>
          </cell>
          <cell r="Q144">
            <v>11883423.060000001</v>
          </cell>
          <cell r="R144">
            <v>12790600.27</v>
          </cell>
          <cell r="T144">
            <v>12790600.27</v>
          </cell>
          <cell r="Z144">
            <v>12790600.27</v>
          </cell>
        </row>
        <row r="145">
          <cell r="A145" t="str">
            <v>300BAS01</v>
          </cell>
          <cell r="B145" t="str">
            <v>BAS</v>
          </cell>
          <cell r="D145">
            <v>5887.16</v>
          </cell>
          <cell r="E145">
            <v>4574.8599999999997</v>
          </cell>
          <cell r="F145">
            <v>2456.5530534351146</v>
          </cell>
          <cell r="H145">
            <v>2456.5530534351146</v>
          </cell>
          <cell r="N145">
            <v>2456.5530534351146</v>
          </cell>
          <cell r="P145">
            <v>493343.45</v>
          </cell>
          <cell r="Q145">
            <v>321808.45</v>
          </cell>
          <cell r="R145">
            <v>321808.45</v>
          </cell>
          <cell r="T145">
            <v>321808.45</v>
          </cell>
          <cell r="Z145">
            <v>321808.45</v>
          </cell>
        </row>
        <row r="146">
          <cell r="A146" t="str">
            <v>300BEY01</v>
          </cell>
          <cell r="B146" t="str">
            <v>Beyneu Joldiery</v>
          </cell>
          <cell r="D146">
            <v>0</v>
          </cell>
          <cell r="E146">
            <v>20411.72</v>
          </cell>
          <cell r="F146">
            <v>10628.396946564886</v>
          </cell>
          <cell r="H146">
            <v>10628.396946564886</v>
          </cell>
          <cell r="N146">
            <v>10628.396946564886</v>
          </cell>
          <cell r="P146">
            <v>0</v>
          </cell>
          <cell r="Q146">
            <v>1392320</v>
          </cell>
          <cell r="R146">
            <v>1392320</v>
          </cell>
          <cell r="T146">
            <v>1392320</v>
          </cell>
          <cell r="Z146">
            <v>1392320</v>
          </cell>
        </row>
        <row r="147">
          <cell r="A147" t="str">
            <v>300BUR01</v>
          </cell>
          <cell r="B147" t="str">
            <v>BURGYSHI</v>
          </cell>
          <cell r="D147">
            <v>0</v>
          </cell>
          <cell r="E147">
            <v>922.31</v>
          </cell>
          <cell r="F147">
            <v>858.51297709923665</v>
          </cell>
          <cell r="H147">
            <v>858.51297709923665</v>
          </cell>
          <cell r="N147">
            <v>858.51297709923665</v>
          </cell>
          <cell r="P147">
            <v>0</v>
          </cell>
          <cell r="Q147">
            <v>112465.2</v>
          </cell>
          <cell r="R147">
            <v>112465.2</v>
          </cell>
          <cell r="T147">
            <v>112465.2</v>
          </cell>
          <cell r="Z147">
            <v>112465.2</v>
          </cell>
        </row>
        <row r="148">
          <cell r="A148" t="str">
            <v>300CAN01</v>
          </cell>
          <cell r="B148" t="str">
            <v>Canam Services</v>
          </cell>
          <cell r="D148">
            <v>1883.26</v>
          </cell>
          <cell r="E148">
            <v>41520.26</v>
          </cell>
          <cell r="F148">
            <v>41520.26</v>
          </cell>
          <cell r="H148">
            <v>41520.26</v>
          </cell>
          <cell r="N148">
            <v>41520.26</v>
          </cell>
          <cell r="P148">
            <v>157817.19</v>
          </cell>
          <cell r="Q148">
            <v>3503179.99</v>
          </cell>
          <cell r="R148">
            <v>5439154.0600000005</v>
          </cell>
          <cell r="T148">
            <v>5439154.0600000005</v>
          </cell>
          <cell r="Z148">
            <v>5439154.0600000005</v>
          </cell>
        </row>
        <row r="149">
          <cell r="A149" t="str">
            <v>300CAS01</v>
          </cell>
          <cell r="B149" t="str">
            <v>Caspi Munai Gaz</v>
          </cell>
          <cell r="D149">
            <v>0</v>
          </cell>
          <cell r="E149">
            <v>1500</v>
          </cell>
          <cell r="F149">
            <v>961.83206106870227</v>
          </cell>
          <cell r="H149">
            <v>961.83206106870227</v>
          </cell>
          <cell r="N149">
            <v>961.83206106870227</v>
          </cell>
          <cell r="P149">
            <v>0</v>
          </cell>
          <cell r="Q149">
            <v>126000</v>
          </cell>
          <cell r="R149">
            <v>126000</v>
          </cell>
          <cell r="T149">
            <v>126000</v>
          </cell>
          <cell r="Z149">
            <v>126000</v>
          </cell>
        </row>
        <row r="150">
          <cell r="A150" t="str">
            <v>300CAT01</v>
          </cell>
          <cell r="B150" t="str">
            <v>Catkaz</v>
          </cell>
          <cell r="D150">
            <v>126566.18</v>
          </cell>
          <cell r="E150">
            <v>126566.18</v>
          </cell>
          <cell r="F150">
            <v>126566.18</v>
          </cell>
          <cell r="H150">
            <v>126566.18</v>
          </cell>
          <cell r="N150">
            <v>126566.18</v>
          </cell>
          <cell r="P150">
            <v>10606245.890000001</v>
          </cell>
          <cell r="Q150">
            <v>10606245.890000001</v>
          </cell>
          <cell r="R150">
            <v>16580169.579999998</v>
          </cell>
          <cell r="T150">
            <v>16580169.579999998</v>
          </cell>
          <cell r="Z150">
            <v>16580169.579999998</v>
          </cell>
        </row>
        <row r="151">
          <cell r="A151" t="str">
            <v>300CHA01</v>
          </cell>
          <cell r="B151" t="str">
            <v>Challenger Oil Services</v>
          </cell>
          <cell r="D151">
            <v>372144.86</v>
          </cell>
          <cell r="E151">
            <v>1400023.61</v>
          </cell>
          <cell r="F151">
            <v>1400023.61</v>
          </cell>
          <cell r="H151">
            <v>1400023.61</v>
          </cell>
          <cell r="N151">
            <v>1400023.61</v>
          </cell>
          <cell r="P151">
            <v>31185739.27</v>
          </cell>
          <cell r="Q151">
            <v>182380142.16999999</v>
          </cell>
          <cell r="R151">
            <v>183403092.91000003</v>
          </cell>
          <cell r="T151">
            <v>183403092.91000003</v>
          </cell>
          <cell r="Z151">
            <v>183403092.91000003</v>
          </cell>
        </row>
        <row r="152">
          <cell r="A152" t="str">
            <v>300CON01</v>
          </cell>
          <cell r="B152" t="str">
            <v>Continental Shiptores</v>
          </cell>
          <cell r="D152">
            <v>464413.82</v>
          </cell>
          <cell r="E152">
            <v>565336.51</v>
          </cell>
          <cell r="F152">
            <v>565336.51</v>
          </cell>
          <cell r="H152">
            <v>565336.51</v>
          </cell>
          <cell r="N152">
            <v>565336.51</v>
          </cell>
          <cell r="P152">
            <v>38917878.119999997</v>
          </cell>
          <cell r="Q152">
            <v>52138750.509999998</v>
          </cell>
          <cell r="R152">
            <v>74059082.810000002</v>
          </cell>
          <cell r="T152">
            <v>74059082.810000002</v>
          </cell>
          <cell r="Z152">
            <v>74059082.810000002</v>
          </cell>
        </row>
        <row r="153">
          <cell r="A153" t="str">
            <v>300CRA01</v>
          </cell>
          <cell r="B153" t="str">
            <v>CRANE SERVICE</v>
          </cell>
          <cell r="D153">
            <v>0</v>
          </cell>
          <cell r="E153">
            <v>800</v>
          </cell>
          <cell r="F153">
            <v>793.89312977099235</v>
          </cell>
          <cell r="H153">
            <v>793.89312977099235</v>
          </cell>
          <cell r="N153">
            <v>793.89312977099235</v>
          </cell>
          <cell r="P153">
            <v>0</v>
          </cell>
          <cell r="Q153">
            <v>104000</v>
          </cell>
          <cell r="R153">
            <v>104000</v>
          </cell>
          <cell r="T153">
            <v>104000</v>
          </cell>
          <cell r="Z153">
            <v>104000</v>
          </cell>
        </row>
        <row r="154">
          <cell r="A154" t="str">
            <v>300CWG01</v>
          </cell>
          <cell r="B154" t="str">
            <v>CWG-MOLDIR SU GROUP</v>
          </cell>
          <cell r="D154">
            <v>0</v>
          </cell>
          <cell r="E154">
            <v>10866.05</v>
          </cell>
          <cell r="F154">
            <v>9953.6335877862603</v>
          </cell>
          <cell r="H154">
            <v>9953.6335877862603</v>
          </cell>
          <cell r="N154">
            <v>9953.6335877862603</v>
          </cell>
          <cell r="P154">
            <v>0</v>
          </cell>
          <cell r="Q154">
            <v>1303926</v>
          </cell>
          <cell r="R154">
            <v>1303926</v>
          </cell>
          <cell r="T154">
            <v>1303926</v>
          </cell>
          <cell r="Z154">
            <v>1303926</v>
          </cell>
        </row>
        <row r="155">
          <cell r="A155" t="str">
            <v>300DAR01</v>
          </cell>
          <cell r="B155" t="str">
            <v>Dariya</v>
          </cell>
          <cell r="D155">
            <v>596.62</v>
          </cell>
          <cell r="E155">
            <v>264.35000000000002</v>
          </cell>
          <cell r="F155">
            <v>247.32824427480915</v>
          </cell>
          <cell r="H155">
            <v>247.32824427480915</v>
          </cell>
          <cell r="N155">
            <v>247.32824427480915</v>
          </cell>
          <cell r="P155">
            <v>49996</v>
          </cell>
          <cell r="Q155">
            <v>32400</v>
          </cell>
          <cell r="R155">
            <v>32400</v>
          </cell>
          <cell r="T155">
            <v>32400</v>
          </cell>
          <cell r="Z155">
            <v>32400</v>
          </cell>
        </row>
        <row r="156">
          <cell r="A156" t="str">
            <v>300DOS01</v>
          </cell>
          <cell r="B156" t="str">
            <v>Dostastyk</v>
          </cell>
          <cell r="D156">
            <v>1272.1099999999999</v>
          </cell>
          <cell r="E156">
            <v>1375.84</v>
          </cell>
          <cell r="F156">
            <v>951.00145038167943</v>
          </cell>
          <cell r="H156">
            <v>951.00145038167943</v>
          </cell>
          <cell r="N156">
            <v>951.00145038167943</v>
          </cell>
          <cell r="P156">
            <v>106602.11</v>
          </cell>
          <cell r="Q156">
            <v>124581.19</v>
          </cell>
          <cell r="R156">
            <v>124581.19</v>
          </cell>
          <cell r="T156">
            <v>124581.19</v>
          </cell>
          <cell r="Z156">
            <v>124581.19</v>
          </cell>
        </row>
        <row r="157">
          <cell r="A157" t="str">
            <v>300DYA01</v>
          </cell>
          <cell r="B157" t="str">
            <v>Dyatlova MV</v>
          </cell>
          <cell r="D157">
            <v>187.36</v>
          </cell>
          <cell r="E157">
            <v>-1.1000000000000001</v>
          </cell>
          <cell r="F157">
            <v>-2.2900763358778624</v>
          </cell>
          <cell r="H157">
            <v>-2.2900763358778624</v>
          </cell>
          <cell r="N157">
            <v>-2.2900763358778624</v>
          </cell>
          <cell r="P157">
            <v>15700</v>
          </cell>
          <cell r="Q157">
            <v>-300</v>
          </cell>
          <cell r="R157">
            <v>-300</v>
          </cell>
          <cell r="T157">
            <v>-300</v>
          </cell>
          <cell r="Z157">
            <v>-300</v>
          </cell>
        </row>
        <row r="158">
          <cell r="A158" t="str">
            <v>300EFF01</v>
          </cell>
          <cell r="B158" t="str">
            <v>EFFECT-K</v>
          </cell>
          <cell r="D158">
            <v>0</v>
          </cell>
          <cell r="E158">
            <v>4917.43</v>
          </cell>
          <cell r="F158">
            <v>4388.1526717557254</v>
          </cell>
          <cell r="H158">
            <v>4388.1526717557254</v>
          </cell>
          <cell r="N158">
            <v>4388.1526717557254</v>
          </cell>
          <cell r="P158">
            <v>0</v>
          </cell>
          <cell r="Q158">
            <v>574848</v>
          </cell>
          <cell r="R158">
            <v>574848</v>
          </cell>
          <cell r="T158">
            <v>574848</v>
          </cell>
          <cell r="Z158">
            <v>574848</v>
          </cell>
        </row>
        <row r="159">
          <cell r="A159" t="str">
            <v>300ERG01</v>
          </cell>
          <cell r="B159" t="str">
            <v>ERGLIS</v>
          </cell>
          <cell r="D159">
            <v>0</v>
          </cell>
          <cell r="E159">
            <v>732.82</v>
          </cell>
          <cell r="F159">
            <v>732.82442748091603</v>
          </cell>
          <cell r="H159">
            <v>732.82442748091603</v>
          </cell>
          <cell r="N159">
            <v>732.82442748091603</v>
          </cell>
          <cell r="P159">
            <v>0</v>
          </cell>
          <cell r="Q159">
            <v>96000</v>
          </cell>
          <cell r="R159">
            <v>96000</v>
          </cell>
          <cell r="T159">
            <v>96000</v>
          </cell>
          <cell r="Z159">
            <v>96000</v>
          </cell>
        </row>
        <row r="160">
          <cell r="A160" t="str">
            <v>300ERN01</v>
          </cell>
          <cell r="B160" t="str">
            <v>Ernst &amp; Young Kazakhstan</v>
          </cell>
          <cell r="D160">
            <v>92039</v>
          </cell>
          <cell r="E160">
            <v>67789</v>
          </cell>
          <cell r="F160">
            <v>67789</v>
          </cell>
          <cell r="H160">
            <v>67789</v>
          </cell>
          <cell r="N160">
            <v>67789</v>
          </cell>
          <cell r="P160">
            <v>7712868.2000000002</v>
          </cell>
          <cell r="Q160">
            <v>4536118.2</v>
          </cell>
          <cell r="R160">
            <v>8880359</v>
          </cell>
          <cell r="T160">
            <v>8880359</v>
          </cell>
          <cell r="Z160">
            <v>8880359</v>
          </cell>
        </row>
        <row r="161">
          <cell r="A161" t="str">
            <v>300FED01</v>
          </cell>
          <cell r="B161" t="str">
            <v>Fedotav</v>
          </cell>
          <cell r="D161">
            <v>644.39</v>
          </cell>
          <cell r="E161">
            <v>40.86</v>
          </cell>
          <cell r="F161">
            <v>20.610687022900763</v>
          </cell>
          <cell r="H161">
            <v>20.610687022900763</v>
          </cell>
          <cell r="N161">
            <v>20.610687022900763</v>
          </cell>
          <cell r="P161">
            <v>54000</v>
          </cell>
          <cell r="Q161">
            <v>2700</v>
          </cell>
          <cell r="R161">
            <v>2700</v>
          </cell>
          <cell r="T161">
            <v>2700</v>
          </cell>
          <cell r="Z161">
            <v>2700</v>
          </cell>
        </row>
        <row r="162">
          <cell r="A162" t="str">
            <v>300FRA01</v>
          </cell>
          <cell r="B162" t="str">
            <v>Fransuzova/Kulzhigitov</v>
          </cell>
          <cell r="D162">
            <v>2749.4</v>
          </cell>
          <cell r="E162">
            <v>165.72</v>
          </cell>
          <cell r="F162">
            <v>52.763358778625957</v>
          </cell>
          <cell r="H162">
            <v>52.763358778625957</v>
          </cell>
          <cell r="N162">
            <v>52.763358778625957</v>
          </cell>
          <cell r="P162">
            <v>230400</v>
          </cell>
          <cell r="Q162">
            <v>6912</v>
          </cell>
          <cell r="R162">
            <v>6912</v>
          </cell>
          <cell r="T162">
            <v>6912</v>
          </cell>
          <cell r="Z162">
            <v>6912</v>
          </cell>
        </row>
        <row r="163">
          <cell r="A163" t="str">
            <v>300GAI01</v>
          </cell>
          <cell r="B163" t="str">
            <v>Gaintsev</v>
          </cell>
          <cell r="D163">
            <v>0</v>
          </cell>
          <cell r="E163">
            <v>53.97</v>
          </cell>
          <cell r="F163">
            <v>0</v>
          </cell>
          <cell r="H163">
            <v>0</v>
          </cell>
          <cell r="N163">
            <v>0</v>
          </cell>
          <cell r="P163">
            <v>0</v>
          </cell>
          <cell r="Q163">
            <v>0</v>
          </cell>
          <cell r="R163">
            <v>0</v>
          </cell>
          <cell r="T163">
            <v>0</v>
          </cell>
          <cell r="Z163">
            <v>0</v>
          </cell>
        </row>
        <row r="164">
          <cell r="A164" t="str">
            <v>300GAL01</v>
          </cell>
          <cell r="B164" t="str">
            <v>Galia</v>
          </cell>
          <cell r="D164">
            <v>282.10000000000002</v>
          </cell>
          <cell r="E164">
            <v>3.98</v>
          </cell>
          <cell r="F164">
            <v>0</v>
          </cell>
          <cell r="H164">
            <v>0</v>
          </cell>
          <cell r="N164">
            <v>0</v>
          </cell>
          <cell r="P164">
            <v>23640</v>
          </cell>
          <cell r="Q164">
            <v>0</v>
          </cell>
          <cell r="R164">
            <v>0</v>
          </cell>
          <cell r="T164">
            <v>0</v>
          </cell>
          <cell r="Z164">
            <v>0</v>
          </cell>
        </row>
        <row r="165">
          <cell r="A165" t="str">
            <v>300GEO01</v>
          </cell>
          <cell r="B165" t="str">
            <v>Geotex</v>
          </cell>
          <cell r="D165">
            <v>50740</v>
          </cell>
          <cell r="E165">
            <v>50740</v>
          </cell>
          <cell r="F165">
            <v>50740</v>
          </cell>
          <cell r="H165">
            <v>50740</v>
          </cell>
          <cell r="N165">
            <v>50740</v>
          </cell>
          <cell r="P165">
            <v>4252012</v>
          </cell>
          <cell r="Q165">
            <v>4252012</v>
          </cell>
          <cell r="R165">
            <v>6646940</v>
          </cell>
          <cell r="T165">
            <v>6646940</v>
          </cell>
          <cell r="Z165">
            <v>6646940</v>
          </cell>
        </row>
        <row r="166">
          <cell r="A166" t="str">
            <v>300GEO03</v>
          </cell>
          <cell r="B166" t="str">
            <v>Geologistics/Matrix</v>
          </cell>
          <cell r="D166">
            <v>38390.74</v>
          </cell>
          <cell r="E166">
            <v>42838.9</v>
          </cell>
          <cell r="F166">
            <v>42838.9</v>
          </cell>
          <cell r="H166">
            <v>42838.9</v>
          </cell>
          <cell r="N166">
            <v>42838.9</v>
          </cell>
          <cell r="P166">
            <v>3217144.01</v>
          </cell>
          <cell r="Q166">
            <v>3786508.49</v>
          </cell>
          <cell r="R166">
            <v>5611895.9000000004</v>
          </cell>
          <cell r="T166">
            <v>5611895.9000000004</v>
          </cell>
          <cell r="Z166">
            <v>5611895.9000000004</v>
          </cell>
        </row>
        <row r="167">
          <cell r="A167" t="str">
            <v>300GLO01</v>
          </cell>
          <cell r="B167" t="str">
            <v>GLOBUS</v>
          </cell>
          <cell r="D167">
            <v>9138.17</v>
          </cell>
          <cell r="E167">
            <v>186.38</v>
          </cell>
          <cell r="F167">
            <v>0</v>
          </cell>
          <cell r="H167">
            <v>0</v>
          </cell>
          <cell r="N167">
            <v>0</v>
          </cell>
          <cell r="P167">
            <v>765778</v>
          </cell>
          <cell r="Q167">
            <v>0</v>
          </cell>
          <cell r="R167">
            <v>0</v>
          </cell>
          <cell r="T167">
            <v>0</v>
          </cell>
          <cell r="Z167">
            <v>0</v>
          </cell>
        </row>
        <row r="168">
          <cell r="A168" t="str">
            <v>300GOS01</v>
          </cell>
          <cell r="B168" t="str">
            <v>GosArthStroilinspection</v>
          </cell>
          <cell r="D168">
            <v>0</v>
          </cell>
          <cell r="E168">
            <v>5137.93</v>
          </cell>
          <cell r="F168">
            <v>3412.2137404580153</v>
          </cell>
          <cell r="H168">
            <v>3412.2137404580153</v>
          </cell>
          <cell r="N168">
            <v>3412.2137404580153</v>
          </cell>
          <cell r="P168">
            <v>0</v>
          </cell>
          <cell r="Q168">
            <v>447000</v>
          </cell>
          <cell r="R168">
            <v>447000</v>
          </cell>
          <cell r="T168">
            <v>447000</v>
          </cell>
          <cell r="Z168">
            <v>447000</v>
          </cell>
        </row>
        <row r="169">
          <cell r="A169" t="str">
            <v>300GRA01</v>
          </cell>
          <cell r="B169" t="str">
            <v>GRATA</v>
          </cell>
          <cell r="D169">
            <v>0</v>
          </cell>
          <cell r="E169">
            <v>16564.759999999998</v>
          </cell>
          <cell r="F169">
            <v>10596.384732824426</v>
          </cell>
          <cell r="H169">
            <v>10596.384732824426</v>
          </cell>
          <cell r="N169">
            <v>10596.384732824426</v>
          </cell>
          <cell r="P169">
            <v>0</v>
          </cell>
          <cell r="Q169">
            <v>1388126.4</v>
          </cell>
          <cell r="R169">
            <v>1388126.4</v>
          </cell>
          <cell r="T169">
            <v>1388126.4</v>
          </cell>
          <cell r="Z169">
            <v>1388126.4</v>
          </cell>
        </row>
        <row r="170">
          <cell r="A170" t="str">
            <v>300GRA02</v>
          </cell>
          <cell r="B170" t="str">
            <v>GRAFICON</v>
          </cell>
          <cell r="D170">
            <v>0</v>
          </cell>
          <cell r="E170">
            <v>34.35</v>
          </cell>
          <cell r="F170">
            <v>34.351145038167942</v>
          </cell>
          <cell r="H170">
            <v>34.351145038167942</v>
          </cell>
          <cell r="N170">
            <v>34.351145038167942</v>
          </cell>
          <cell r="P170">
            <v>0</v>
          </cell>
          <cell r="Q170">
            <v>4500</v>
          </cell>
          <cell r="R170">
            <v>4500</v>
          </cell>
          <cell r="T170">
            <v>4500</v>
          </cell>
          <cell r="Z170">
            <v>4500</v>
          </cell>
        </row>
        <row r="171">
          <cell r="A171" t="str">
            <v>300GUL01</v>
          </cell>
          <cell r="B171" t="str">
            <v>GULDGIMAROV</v>
          </cell>
          <cell r="D171">
            <v>0</v>
          </cell>
          <cell r="E171">
            <v>2465.9299999999998</v>
          </cell>
          <cell r="F171">
            <v>2409.4534351145039</v>
          </cell>
          <cell r="H171">
            <v>2409.4534351145039</v>
          </cell>
          <cell r="N171">
            <v>2409.4534351145039</v>
          </cell>
          <cell r="P171">
            <v>0</v>
          </cell>
          <cell r="Q171">
            <v>315638.40000000002</v>
          </cell>
          <cell r="R171">
            <v>315638.40000000002</v>
          </cell>
          <cell r="T171">
            <v>315638.40000000002</v>
          </cell>
          <cell r="Z171">
            <v>315638.40000000002</v>
          </cell>
        </row>
        <row r="172">
          <cell r="A172" t="str">
            <v>300HIM01</v>
          </cell>
          <cell r="B172" t="str">
            <v>Himmontaj</v>
          </cell>
          <cell r="D172">
            <v>58421</v>
          </cell>
          <cell r="E172">
            <v>48295.45</v>
          </cell>
          <cell r="F172">
            <v>30809.317328244273</v>
          </cell>
          <cell r="H172">
            <v>30809.317328244273</v>
          </cell>
          <cell r="N172">
            <v>30809.317328244273</v>
          </cell>
          <cell r="P172">
            <v>4895679.8</v>
          </cell>
          <cell r="Q172">
            <v>4036020.57</v>
          </cell>
          <cell r="R172">
            <v>4036020.57</v>
          </cell>
          <cell r="T172">
            <v>4036020.57</v>
          </cell>
          <cell r="Z172">
            <v>4036020.57</v>
          </cell>
        </row>
        <row r="173">
          <cell r="A173" t="str">
            <v>300INT01</v>
          </cell>
          <cell r="B173" t="str">
            <v>Integral</v>
          </cell>
          <cell r="D173">
            <v>0</v>
          </cell>
          <cell r="E173">
            <v>40.619999999999997</v>
          </cell>
          <cell r="F173">
            <v>37.786259541984734</v>
          </cell>
          <cell r="H173">
            <v>37.786259541984734</v>
          </cell>
          <cell r="N173">
            <v>37.786259541984734</v>
          </cell>
          <cell r="P173">
            <v>0</v>
          </cell>
          <cell r="Q173">
            <v>4950</v>
          </cell>
          <cell r="R173">
            <v>4950</v>
          </cell>
          <cell r="T173">
            <v>4950</v>
          </cell>
          <cell r="Z173">
            <v>4950</v>
          </cell>
        </row>
        <row r="174">
          <cell r="A174" t="str">
            <v>300ISP01</v>
          </cell>
          <cell r="B174" t="str">
            <v>Ispanova</v>
          </cell>
          <cell r="D174">
            <v>309.31</v>
          </cell>
          <cell r="E174">
            <v>4.37</v>
          </cell>
          <cell r="F174">
            <v>0</v>
          </cell>
          <cell r="H174">
            <v>0</v>
          </cell>
          <cell r="N174">
            <v>0</v>
          </cell>
          <cell r="P174">
            <v>25920</v>
          </cell>
          <cell r="Q174">
            <v>0</v>
          </cell>
          <cell r="R174">
            <v>0</v>
          </cell>
          <cell r="T174">
            <v>0</v>
          </cell>
          <cell r="Z174">
            <v>0</v>
          </cell>
        </row>
        <row r="175">
          <cell r="A175" t="str">
            <v>300JMC01</v>
          </cell>
          <cell r="B175" t="str">
            <v>JMC Oilfield</v>
          </cell>
          <cell r="D175">
            <v>2513.98</v>
          </cell>
          <cell r="E175">
            <v>963.98</v>
          </cell>
          <cell r="F175">
            <v>963.98</v>
          </cell>
          <cell r="H175">
            <v>963.98</v>
          </cell>
          <cell r="N175">
            <v>963.98</v>
          </cell>
          <cell r="P175">
            <v>210671.5</v>
          </cell>
          <cell r="Q175">
            <v>79076.5</v>
          </cell>
          <cell r="R175">
            <v>126281.38</v>
          </cell>
          <cell r="T175">
            <v>126281.38</v>
          </cell>
          <cell r="Z175">
            <v>126281.38</v>
          </cell>
        </row>
        <row r="176">
          <cell r="A176" t="str">
            <v>300KAN01</v>
          </cell>
          <cell r="B176" t="str">
            <v>Kann</v>
          </cell>
          <cell r="D176">
            <v>0</v>
          </cell>
          <cell r="E176">
            <v>2142.86</v>
          </cell>
          <cell r="F176">
            <v>1374.0458015267175</v>
          </cell>
          <cell r="H176">
            <v>1374.0458015267175</v>
          </cell>
          <cell r="N176">
            <v>1374.0458015267175</v>
          </cell>
          <cell r="P176">
            <v>0</v>
          </cell>
          <cell r="Q176">
            <v>180000</v>
          </cell>
          <cell r="R176">
            <v>180000</v>
          </cell>
          <cell r="T176">
            <v>180000</v>
          </cell>
          <cell r="Z176">
            <v>180000</v>
          </cell>
        </row>
        <row r="177">
          <cell r="A177" t="str">
            <v>300KAR01</v>
          </cell>
          <cell r="B177" t="str">
            <v>KARIM</v>
          </cell>
          <cell r="D177">
            <v>0</v>
          </cell>
          <cell r="E177">
            <v>3238.52</v>
          </cell>
          <cell r="F177">
            <v>2842.9770992366412</v>
          </cell>
          <cell r="H177">
            <v>2842.9770992366412</v>
          </cell>
          <cell r="N177">
            <v>2842.9770992366412</v>
          </cell>
          <cell r="P177">
            <v>0</v>
          </cell>
          <cell r="Q177">
            <v>372430</v>
          </cell>
          <cell r="R177">
            <v>372430</v>
          </cell>
          <cell r="T177">
            <v>372430</v>
          </cell>
          <cell r="Z177">
            <v>372430</v>
          </cell>
        </row>
        <row r="178">
          <cell r="A178" t="str">
            <v>300KAS01</v>
          </cell>
          <cell r="B178" t="str">
            <v>Kaskor</v>
          </cell>
          <cell r="D178">
            <v>0</v>
          </cell>
          <cell r="E178">
            <v>98.51</v>
          </cell>
          <cell r="F178">
            <v>87.572519083969468</v>
          </cell>
          <cell r="H178">
            <v>87.572519083969468</v>
          </cell>
          <cell r="N178">
            <v>87.572519083969468</v>
          </cell>
          <cell r="P178">
            <v>0</v>
          </cell>
          <cell r="Q178">
            <v>11472</v>
          </cell>
          <cell r="R178">
            <v>11472</v>
          </cell>
          <cell r="T178">
            <v>11472</v>
          </cell>
          <cell r="Z178">
            <v>11472</v>
          </cell>
        </row>
        <row r="179">
          <cell r="A179" t="str">
            <v>300KAS02</v>
          </cell>
          <cell r="B179" t="str">
            <v>Kaspishelf</v>
          </cell>
          <cell r="D179">
            <v>4960</v>
          </cell>
          <cell r="E179">
            <v>4960</v>
          </cell>
          <cell r="F179">
            <v>2860.5190839694656</v>
          </cell>
          <cell r="H179">
            <v>2860.5190839694656</v>
          </cell>
          <cell r="N179">
            <v>2860.5190839694656</v>
          </cell>
          <cell r="P179">
            <v>374728</v>
          </cell>
          <cell r="Q179">
            <v>374728</v>
          </cell>
          <cell r="R179">
            <v>374728</v>
          </cell>
          <cell r="T179">
            <v>374728</v>
          </cell>
          <cell r="Z179">
            <v>374728</v>
          </cell>
        </row>
        <row r="180">
          <cell r="A180" t="str">
            <v>300KAS03</v>
          </cell>
          <cell r="B180" t="str">
            <v>KASKOR TELECOM</v>
          </cell>
          <cell r="D180">
            <v>0</v>
          </cell>
          <cell r="E180">
            <v>37.29</v>
          </cell>
          <cell r="F180">
            <v>37.291603053435111</v>
          </cell>
          <cell r="H180">
            <v>37.291603053435111</v>
          </cell>
          <cell r="N180">
            <v>37.291603053435111</v>
          </cell>
          <cell r="P180">
            <v>0</v>
          </cell>
          <cell r="Q180">
            <v>4885.2</v>
          </cell>
          <cell r="R180">
            <v>4885.2</v>
          </cell>
          <cell r="T180">
            <v>4885.2</v>
          </cell>
          <cell r="Z180">
            <v>4885.2</v>
          </cell>
        </row>
        <row r="181">
          <cell r="A181" t="str">
            <v>300KAT01</v>
          </cell>
          <cell r="B181" t="str">
            <v>KATYNAS</v>
          </cell>
          <cell r="D181">
            <v>744.19</v>
          </cell>
          <cell r="E181">
            <v>10.5</v>
          </cell>
          <cell r="F181">
            <v>0</v>
          </cell>
          <cell r="H181">
            <v>0</v>
          </cell>
          <cell r="N181">
            <v>0</v>
          </cell>
          <cell r="P181">
            <v>62363.519999999997</v>
          </cell>
          <cell r="Q181">
            <v>0</v>
          </cell>
          <cell r="R181">
            <v>0</v>
          </cell>
          <cell r="T181">
            <v>0</v>
          </cell>
          <cell r="Z181">
            <v>0</v>
          </cell>
        </row>
        <row r="182">
          <cell r="A182" t="str">
            <v>300KAZ01</v>
          </cell>
          <cell r="B182" t="str">
            <v>Kaztransoil</v>
          </cell>
          <cell r="D182">
            <v>638.16999999999996</v>
          </cell>
          <cell r="E182">
            <v>7089.75</v>
          </cell>
          <cell r="F182">
            <v>6369.0985496183212</v>
          </cell>
          <cell r="H182">
            <v>6369.0985496183212</v>
          </cell>
          <cell r="N182">
            <v>6369.0985496183212</v>
          </cell>
          <cell r="P182">
            <v>53479.22</v>
          </cell>
          <cell r="Q182">
            <v>834351.91</v>
          </cell>
          <cell r="R182">
            <v>834351.91</v>
          </cell>
          <cell r="T182">
            <v>834351.91</v>
          </cell>
          <cell r="Z182">
            <v>834351.91</v>
          </cell>
        </row>
        <row r="183">
          <cell r="A183" t="str">
            <v>300KAZ03</v>
          </cell>
          <cell r="B183" t="str">
            <v>Kazakhinstrakh</v>
          </cell>
          <cell r="D183">
            <v>0</v>
          </cell>
          <cell r="E183">
            <v>38670</v>
          </cell>
          <cell r="F183">
            <v>38670</v>
          </cell>
          <cell r="H183">
            <v>38670</v>
          </cell>
          <cell r="N183">
            <v>38670</v>
          </cell>
          <cell r="P183">
            <v>0</v>
          </cell>
          <cell r="Q183">
            <v>5065770</v>
          </cell>
          <cell r="R183">
            <v>5065770</v>
          </cell>
          <cell r="T183">
            <v>5065770</v>
          </cell>
          <cell r="Z183">
            <v>5065770</v>
          </cell>
        </row>
        <row r="184">
          <cell r="A184" t="str">
            <v>300KAZ04</v>
          </cell>
          <cell r="B184" t="str">
            <v>KAZNIGRI</v>
          </cell>
          <cell r="D184">
            <v>0</v>
          </cell>
          <cell r="E184">
            <v>23577.59</v>
          </cell>
          <cell r="F184">
            <v>17613.549618320612</v>
          </cell>
          <cell r="H184">
            <v>17613.549618320612</v>
          </cell>
          <cell r="N184">
            <v>17613.549618320612</v>
          </cell>
          <cell r="P184">
            <v>0</v>
          </cell>
          <cell r="Q184">
            <v>2307375</v>
          </cell>
          <cell r="R184">
            <v>2307375</v>
          </cell>
          <cell r="T184">
            <v>2307375</v>
          </cell>
          <cell r="Z184">
            <v>2307375</v>
          </cell>
        </row>
        <row r="185">
          <cell r="A185" t="str">
            <v>300KIO01</v>
          </cell>
          <cell r="B185" t="str">
            <v>KIO DGP GOSNPTSZEM</v>
          </cell>
          <cell r="D185">
            <v>0</v>
          </cell>
          <cell r="E185">
            <v>7333.71</v>
          </cell>
          <cell r="F185">
            <v>4752.9160305343512</v>
          </cell>
          <cell r="H185">
            <v>4752.9160305343512</v>
          </cell>
          <cell r="N185">
            <v>4752.9160305343512</v>
          </cell>
          <cell r="P185">
            <v>0</v>
          </cell>
          <cell r="Q185">
            <v>622632</v>
          </cell>
          <cell r="R185">
            <v>622632</v>
          </cell>
          <cell r="T185">
            <v>622632</v>
          </cell>
          <cell r="Z185">
            <v>622632</v>
          </cell>
        </row>
        <row r="186">
          <cell r="A186" t="str">
            <v>300KIS01</v>
          </cell>
          <cell r="B186" t="str">
            <v>Kislorod</v>
          </cell>
          <cell r="D186">
            <v>1526.95</v>
          </cell>
          <cell r="E186">
            <v>721.96</v>
          </cell>
          <cell r="F186">
            <v>168.83969465648855</v>
          </cell>
          <cell r="H186">
            <v>168.83969465648855</v>
          </cell>
          <cell r="N186">
            <v>168.83969465648855</v>
          </cell>
          <cell r="P186">
            <v>127958</v>
          </cell>
          <cell r="Q186">
            <v>22118</v>
          </cell>
          <cell r="R186">
            <v>22118</v>
          </cell>
          <cell r="T186">
            <v>22118</v>
          </cell>
          <cell r="Z186">
            <v>22118</v>
          </cell>
        </row>
        <row r="187">
          <cell r="A187" t="str">
            <v>300KKO01</v>
          </cell>
          <cell r="B187" t="str">
            <v>Kascor Kommercia</v>
          </cell>
          <cell r="D187">
            <v>875.34</v>
          </cell>
          <cell r="E187">
            <v>875.34</v>
          </cell>
          <cell r="F187">
            <v>559.95114503816797</v>
          </cell>
          <cell r="H187">
            <v>559.95114503816797</v>
          </cell>
          <cell r="N187">
            <v>559.95114503816797</v>
          </cell>
          <cell r="P187">
            <v>73353.600000000006</v>
          </cell>
          <cell r="Q187">
            <v>73353.600000000006</v>
          </cell>
          <cell r="R187">
            <v>73353.600000000006</v>
          </cell>
          <cell r="T187">
            <v>73353.600000000006</v>
          </cell>
          <cell r="Z187">
            <v>73353.600000000006</v>
          </cell>
        </row>
        <row r="188">
          <cell r="A188" t="str">
            <v>300KOP01</v>
          </cell>
          <cell r="B188" t="str">
            <v>Kopiya</v>
          </cell>
          <cell r="D188">
            <v>0</v>
          </cell>
          <cell r="E188">
            <v>911.68</v>
          </cell>
          <cell r="F188">
            <v>877.51908396946567</v>
          </cell>
          <cell r="H188">
            <v>877.51908396946567</v>
          </cell>
          <cell r="N188">
            <v>877.51908396946567</v>
          </cell>
          <cell r="P188">
            <v>0</v>
          </cell>
          <cell r="Q188">
            <v>114955</v>
          </cell>
          <cell r="R188">
            <v>114955</v>
          </cell>
          <cell r="T188">
            <v>114955</v>
          </cell>
          <cell r="Z188">
            <v>114955</v>
          </cell>
        </row>
        <row r="189">
          <cell r="A189" t="str">
            <v>300KSK01</v>
          </cell>
          <cell r="B189" t="str">
            <v>KSK Utes</v>
          </cell>
          <cell r="D189">
            <v>1962.67</v>
          </cell>
          <cell r="E189">
            <v>1260.23</v>
          </cell>
          <cell r="F189">
            <v>1119.8473282442749</v>
          </cell>
          <cell r="H189">
            <v>1119.8473282442749</v>
          </cell>
          <cell r="N189">
            <v>1119.8473282442749</v>
          </cell>
          <cell r="P189">
            <v>164472</v>
          </cell>
          <cell r="Q189">
            <v>146700</v>
          </cell>
          <cell r="R189">
            <v>146700</v>
          </cell>
          <cell r="T189">
            <v>146700</v>
          </cell>
          <cell r="Z189">
            <v>146700</v>
          </cell>
        </row>
        <row r="190">
          <cell r="A190" t="str">
            <v>300KTE01</v>
          </cell>
          <cell r="B190" t="str">
            <v>Kascor Telecom</v>
          </cell>
          <cell r="D190">
            <v>578.04</v>
          </cell>
          <cell r="E190">
            <v>275.18</v>
          </cell>
          <cell r="F190">
            <v>175.57251908396947</v>
          </cell>
          <cell r="H190">
            <v>175.57251908396947</v>
          </cell>
          <cell r="N190">
            <v>175.57251908396947</v>
          </cell>
          <cell r="P190">
            <v>48440</v>
          </cell>
          <cell r="Q190">
            <v>23000</v>
          </cell>
          <cell r="R190">
            <v>23000</v>
          </cell>
          <cell r="T190">
            <v>23000</v>
          </cell>
          <cell r="Z190">
            <v>23000</v>
          </cell>
        </row>
        <row r="191">
          <cell r="A191" t="str">
            <v>300KYD01</v>
          </cell>
          <cell r="B191" t="str">
            <v>KYDYR</v>
          </cell>
          <cell r="D191">
            <v>4260.1400000000003</v>
          </cell>
          <cell r="E191">
            <v>1953.35</v>
          </cell>
          <cell r="F191">
            <v>1221.3740458015268</v>
          </cell>
          <cell r="H191">
            <v>1221.3740458015268</v>
          </cell>
          <cell r="N191">
            <v>1221.3740458015268</v>
          </cell>
          <cell r="P191">
            <v>357000</v>
          </cell>
          <cell r="Q191">
            <v>160000</v>
          </cell>
          <cell r="R191">
            <v>160000</v>
          </cell>
          <cell r="T191">
            <v>160000</v>
          </cell>
          <cell r="Z191">
            <v>160000</v>
          </cell>
        </row>
        <row r="192">
          <cell r="A192" t="str">
            <v>300LAT01</v>
          </cell>
          <cell r="B192" t="str">
            <v>Latipov B.C.</v>
          </cell>
          <cell r="D192">
            <v>18545.02</v>
          </cell>
          <cell r="E192">
            <v>9562.5400000000009</v>
          </cell>
          <cell r="F192">
            <v>6870.9229007633594</v>
          </cell>
          <cell r="H192">
            <v>6870.9229007633594</v>
          </cell>
          <cell r="N192">
            <v>6870.9229007633594</v>
          </cell>
          <cell r="P192">
            <v>1554072</v>
          </cell>
          <cell r="Q192">
            <v>900090.9</v>
          </cell>
          <cell r="R192">
            <v>900090.9</v>
          </cell>
          <cell r="T192">
            <v>900090.9</v>
          </cell>
          <cell r="Z192">
            <v>900090.9</v>
          </cell>
        </row>
        <row r="193">
          <cell r="A193" t="str">
            <v>300MAE01</v>
          </cell>
          <cell r="B193" t="str">
            <v>Energocombinat MAEC</v>
          </cell>
          <cell r="D193">
            <v>1789.98</v>
          </cell>
          <cell r="E193">
            <v>23.19</v>
          </cell>
          <cell r="F193">
            <v>0</v>
          </cell>
          <cell r="H193">
            <v>0</v>
          </cell>
          <cell r="N193">
            <v>0</v>
          </cell>
          <cell r="P193">
            <v>150000</v>
          </cell>
          <cell r="Q193">
            <v>0</v>
          </cell>
          <cell r="R193">
            <v>0</v>
          </cell>
          <cell r="T193">
            <v>0</v>
          </cell>
          <cell r="Z193">
            <v>0</v>
          </cell>
        </row>
        <row r="194">
          <cell r="A194" t="str">
            <v>300MAN01</v>
          </cell>
          <cell r="B194" t="str">
            <v>MANEX</v>
          </cell>
          <cell r="D194">
            <v>0</v>
          </cell>
          <cell r="E194">
            <v>120.01</v>
          </cell>
          <cell r="F194">
            <v>112.27480916030534</v>
          </cell>
          <cell r="H194">
            <v>112.27480916030534</v>
          </cell>
          <cell r="N194">
            <v>112.27480916030534</v>
          </cell>
          <cell r="P194">
            <v>0</v>
          </cell>
          <cell r="Q194">
            <v>14708</v>
          </cell>
          <cell r="R194">
            <v>14708</v>
          </cell>
          <cell r="T194">
            <v>14708</v>
          </cell>
          <cell r="Z194">
            <v>14708</v>
          </cell>
        </row>
        <row r="195">
          <cell r="A195" t="str">
            <v>300MAX01</v>
          </cell>
          <cell r="B195" t="str">
            <v>MaxiBar</v>
          </cell>
          <cell r="D195">
            <v>6900</v>
          </cell>
          <cell r="E195">
            <v>6900</v>
          </cell>
          <cell r="F195">
            <v>3979.3511450381679</v>
          </cell>
          <cell r="H195">
            <v>3979.3511450381679</v>
          </cell>
          <cell r="N195">
            <v>3979.3511450381679</v>
          </cell>
          <cell r="P195">
            <v>521295</v>
          </cell>
          <cell r="Q195">
            <v>521295</v>
          </cell>
          <cell r="R195">
            <v>521295</v>
          </cell>
          <cell r="T195">
            <v>521295</v>
          </cell>
          <cell r="Z195">
            <v>521295</v>
          </cell>
        </row>
        <row r="196">
          <cell r="A196" t="str">
            <v>300MIL01</v>
          </cell>
          <cell r="B196" t="str">
            <v>Milton M. Cooke</v>
          </cell>
          <cell r="D196">
            <v>12394</v>
          </cell>
          <cell r="E196">
            <v>12394</v>
          </cell>
          <cell r="F196">
            <v>7147.837404580152</v>
          </cell>
          <cell r="H196">
            <v>7147.837404580152</v>
          </cell>
          <cell r="N196">
            <v>7147.837404580152</v>
          </cell>
          <cell r="P196">
            <v>936366.7</v>
          </cell>
          <cell r="Q196">
            <v>936366.7</v>
          </cell>
          <cell r="R196">
            <v>936366.7</v>
          </cell>
          <cell r="T196">
            <v>936366.7</v>
          </cell>
          <cell r="Z196">
            <v>936366.7</v>
          </cell>
        </row>
        <row r="197">
          <cell r="A197" t="str">
            <v>300MIR01</v>
          </cell>
          <cell r="B197" t="str">
            <v>Miras-2</v>
          </cell>
          <cell r="D197">
            <v>750</v>
          </cell>
          <cell r="E197">
            <v>750</v>
          </cell>
          <cell r="F197">
            <v>432.53816793893128</v>
          </cell>
          <cell r="H197">
            <v>432.53816793893128</v>
          </cell>
          <cell r="N197">
            <v>432.53816793893128</v>
          </cell>
          <cell r="P197">
            <v>56662.5</v>
          </cell>
          <cell r="Q197">
            <v>56662.5</v>
          </cell>
          <cell r="R197">
            <v>56662.5</v>
          </cell>
          <cell r="T197">
            <v>56662.5</v>
          </cell>
          <cell r="Z197">
            <v>56662.5</v>
          </cell>
        </row>
        <row r="198">
          <cell r="A198" t="str">
            <v>300MOT01</v>
          </cell>
          <cell r="B198" t="str">
            <v>MOTIV</v>
          </cell>
          <cell r="D198">
            <v>0</v>
          </cell>
          <cell r="E198">
            <v>20597.2</v>
          </cell>
          <cell r="F198">
            <v>20597.2</v>
          </cell>
          <cell r="H198">
            <v>20597.2</v>
          </cell>
          <cell r="N198">
            <v>20597.2</v>
          </cell>
          <cell r="P198">
            <v>0</v>
          </cell>
          <cell r="Q198">
            <v>1750762</v>
          </cell>
          <cell r="R198">
            <v>2698233.2</v>
          </cell>
          <cell r="T198">
            <v>2698233.2</v>
          </cell>
          <cell r="Z198">
            <v>2698233.2</v>
          </cell>
        </row>
        <row r="199">
          <cell r="A199" t="str">
            <v>300MPG01</v>
          </cell>
          <cell r="B199" t="str">
            <v>Mangisau Prom Geophysica</v>
          </cell>
          <cell r="D199">
            <v>0</v>
          </cell>
          <cell r="E199">
            <v>664.41</v>
          </cell>
          <cell r="F199">
            <v>0</v>
          </cell>
          <cell r="H199">
            <v>0</v>
          </cell>
          <cell r="N199">
            <v>0</v>
          </cell>
          <cell r="P199">
            <v>0</v>
          </cell>
          <cell r="Q199">
            <v>0</v>
          </cell>
          <cell r="R199">
            <v>0</v>
          </cell>
          <cell r="T199">
            <v>0</v>
          </cell>
          <cell r="Z199">
            <v>0</v>
          </cell>
        </row>
        <row r="200">
          <cell r="A200" t="str">
            <v>300MVO01</v>
          </cell>
          <cell r="B200" t="str">
            <v>MVO-AKBEREN</v>
          </cell>
          <cell r="D200">
            <v>0</v>
          </cell>
          <cell r="E200">
            <v>2088.85</v>
          </cell>
          <cell r="F200">
            <v>1946</v>
          </cell>
          <cell r="H200">
            <v>1946</v>
          </cell>
          <cell r="N200">
            <v>1946</v>
          </cell>
          <cell r="P200">
            <v>0</v>
          </cell>
          <cell r="Q200">
            <v>254926</v>
          </cell>
          <cell r="R200">
            <v>254926</v>
          </cell>
          <cell r="T200">
            <v>254926</v>
          </cell>
          <cell r="Z200">
            <v>254926</v>
          </cell>
        </row>
        <row r="201">
          <cell r="A201" t="str">
            <v>300NED01</v>
          </cell>
          <cell r="B201" t="str">
            <v>Nedra</v>
          </cell>
          <cell r="D201">
            <v>0</v>
          </cell>
          <cell r="E201">
            <v>706.97</v>
          </cell>
          <cell r="F201">
            <v>0</v>
          </cell>
          <cell r="H201">
            <v>0</v>
          </cell>
          <cell r="N201">
            <v>0</v>
          </cell>
          <cell r="P201">
            <v>0</v>
          </cell>
          <cell r="Q201">
            <v>0</v>
          </cell>
          <cell r="R201">
            <v>0</v>
          </cell>
          <cell r="T201">
            <v>0</v>
          </cell>
          <cell r="Z201">
            <v>0</v>
          </cell>
        </row>
        <row r="202">
          <cell r="A202" t="str">
            <v>300NIP02</v>
          </cell>
          <cell r="B202" t="str">
            <v>NIPI Neftegas</v>
          </cell>
          <cell r="D202">
            <v>105487</v>
          </cell>
          <cell r="E202">
            <v>118256.33</v>
          </cell>
          <cell r="F202">
            <v>118256.33</v>
          </cell>
          <cell r="H202">
            <v>118256.33</v>
          </cell>
          <cell r="N202">
            <v>118256.33</v>
          </cell>
          <cell r="P202">
            <v>8839801</v>
          </cell>
          <cell r="Q202">
            <v>9031568</v>
          </cell>
          <cell r="R202">
            <v>15491579.23</v>
          </cell>
          <cell r="T202">
            <v>15491579.23</v>
          </cell>
          <cell r="Z202">
            <v>15491579.23</v>
          </cell>
        </row>
        <row r="203">
          <cell r="A203" t="str">
            <v>300NUR01</v>
          </cell>
          <cell r="B203" t="str">
            <v>Nursat</v>
          </cell>
          <cell r="D203">
            <v>6209.08</v>
          </cell>
          <cell r="E203">
            <v>1985.31</v>
          </cell>
          <cell r="F203">
            <v>1729.4122137404581</v>
          </cell>
          <cell r="H203">
            <v>1729.4122137404581</v>
          </cell>
          <cell r="N203">
            <v>1729.4122137404581</v>
          </cell>
          <cell r="P203">
            <v>520321</v>
          </cell>
          <cell r="Q203">
            <v>226553</v>
          </cell>
          <cell r="R203">
            <v>226553</v>
          </cell>
          <cell r="T203">
            <v>226553</v>
          </cell>
          <cell r="Z203">
            <v>226553</v>
          </cell>
        </row>
        <row r="204">
          <cell r="A204" t="str">
            <v>300PAT01</v>
          </cell>
          <cell r="B204" t="str">
            <v>Patriot</v>
          </cell>
          <cell r="D204">
            <v>0</v>
          </cell>
          <cell r="E204">
            <v>1597.74</v>
          </cell>
          <cell r="F204">
            <v>1579.6030534351146</v>
          </cell>
          <cell r="H204">
            <v>1579.6030534351146</v>
          </cell>
          <cell r="N204">
            <v>1579.6030534351146</v>
          </cell>
          <cell r="P204">
            <v>0</v>
          </cell>
          <cell r="Q204">
            <v>206928</v>
          </cell>
          <cell r="R204">
            <v>206928</v>
          </cell>
          <cell r="T204">
            <v>206928</v>
          </cell>
          <cell r="Z204">
            <v>206928</v>
          </cell>
        </row>
        <row r="205">
          <cell r="A205" t="str">
            <v>300POL01</v>
          </cell>
          <cell r="B205" t="str">
            <v>Polish Oil&amp;Gas</v>
          </cell>
          <cell r="D205">
            <v>23600</v>
          </cell>
          <cell r="E205">
            <v>0</v>
          </cell>
          <cell r="F205">
            <v>0</v>
          </cell>
          <cell r="H205">
            <v>0</v>
          </cell>
          <cell r="N205">
            <v>0</v>
          </cell>
          <cell r="P205">
            <v>1977680</v>
          </cell>
          <cell r="Q205">
            <v>-49560</v>
          </cell>
          <cell r="R205">
            <v>0</v>
          </cell>
          <cell r="T205">
            <v>0</v>
          </cell>
          <cell r="Z205">
            <v>0</v>
          </cell>
        </row>
        <row r="206">
          <cell r="A206" t="str">
            <v>300PRO01</v>
          </cell>
          <cell r="B206" t="str">
            <v>Projectirovshik</v>
          </cell>
          <cell r="D206">
            <v>7878.76</v>
          </cell>
          <cell r="E206">
            <v>100.56</v>
          </cell>
          <cell r="F206">
            <v>0</v>
          </cell>
          <cell r="H206">
            <v>0</v>
          </cell>
          <cell r="N206">
            <v>0</v>
          </cell>
          <cell r="P206">
            <v>660240</v>
          </cell>
          <cell r="Q206">
            <v>0</v>
          </cell>
          <cell r="R206">
            <v>0</v>
          </cell>
          <cell r="T206">
            <v>0</v>
          </cell>
          <cell r="Z206">
            <v>0</v>
          </cell>
        </row>
        <row r="207">
          <cell r="A207" t="str">
            <v>300PSM01</v>
          </cell>
          <cell r="B207" t="str">
            <v>PSMP</v>
          </cell>
          <cell r="D207">
            <v>61369.98</v>
          </cell>
          <cell r="E207">
            <v>88146.93</v>
          </cell>
          <cell r="F207">
            <v>60732.154809160311</v>
          </cell>
          <cell r="H207">
            <v>60732.154809160311</v>
          </cell>
          <cell r="N207">
            <v>60732.154809160311</v>
          </cell>
          <cell r="P207">
            <v>5142803.34</v>
          </cell>
          <cell r="Q207">
            <v>7955912.2800000003</v>
          </cell>
          <cell r="R207">
            <v>7955912.2800000003</v>
          </cell>
          <cell r="T207">
            <v>7955912.2800000003</v>
          </cell>
          <cell r="Z207">
            <v>7955912.2800000003</v>
          </cell>
        </row>
        <row r="208">
          <cell r="A208" t="str">
            <v>300RIK01</v>
          </cell>
          <cell r="B208" t="str">
            <v>RIK</v>
          </cell>
          <cell r="D208">
            <v>0</v>
          </cell>
          <cell r="E208">
            <v>92.51</v>
          </cell>
          <cell r="F208">
            <v>82.44274809160305</v>
          </cell>
          <cell r="H208">
            <v>82.44274809160305</v>
          </cell>
          <cell r="N208">
            <v>82.44274809160305</v>
          </cell>
          <cell r="P208">
            <v>0</v>
          </cell>
          <cell r="Q208">
            <v>10800</v>
          </cell>
          <cell r="R208">
            <v>10800</v>
          </cell>
          <cell r="T208">
            <v>10800</v>
          </cell>
          <cell r="Z208">
            <v>10800</v>
          </cell>
        </row>
        <row r="209">
          <cell r="A209" t="str">
            <v>300ROB01</v>
          </cell>
          <cell r="B209" t="str">
            <v>Robertson &amp; Blums</v>
          </cell>
          <cell r="D209">
            <v>0</v>
          </cell>
          <cell r="E209">
            <v>7324.41</v>
          </cell>
          <cell r="F209">
            <v>7324.41</v>
          </cell>
          <cell r="H209">
            <v>7324.41</v>
          </cell>
          <cell r="N209">
            <v>7324.41</v>
          </cell>
          <cell r="P209">
            <v>0</v>
          </cell>
          <cell r="Q209">
            <v>613785.59999999998</v>
          </cell>
          <cell r="R209">
            <v>959497.71</v>
          </cell>
          <cell r="T209">
            <v>959497.71</v>
          </cell>
          <cell r="Z209">
            <v>959497.71</v>
          </cell>
        </row>
        <row r="210">
          <cell r="A210" t="str">
            <v>300RUS01</v>
          </cell>
          <cell r="B210" t="str">
            <v>Ruslan Co</v>
          </cell>
          <cell r="D210">
            <v>85.92</v>
          </cell>
          <cell r="E210">
            <v>1.21</v>
          </cell>
          <cell r="F210">
            <v>0</v>
          </cell>
          <cell r="H210">
            <v>0</v>
          </cell>
          <cell r="N210">
            <v>0</v>
          </cell>
          <cell r="P210">
            <v>7200</v>
          </cell>
          <cell r="Q210">
            <v>0</v>
          </cell>
          <cell r="R210">
            <v>0</v>
          </cell>
          <cell r="T210">
            <v>0</v>
          </cell>
          <cell r="Z210">
            <v>0</v>
          </cell>
        </row>
        <row r="211">
          <cell r="A211" t="str">
            <v>300SAB01</v>
          </cell>
          <cell r="B211" t="str">
            <v>Sabina</v>
          </cell>
          <cell r="D211">
            <v>206.21</v>
          </cell>
          <cell r="E211">
            <v>2.92</v>
          </cell>
          <cell r="F211">
            <v>0</v>
          </cell>
          <cell r="H211">
            <v>0</v>
          </cell>
          <cell r="N211">
            <v>0</v>
          </cell>
          <cell r="P211">
            <v>17280</v>
          </cell>
          <cell r="Q211">
            <v>0</v>
          </cell>
          <cell r="R211">
            <v>0</v>
          </cell>
          <cell r="T211">
            <v>0</v>
          </cell>
          <cell r="Z211">
            <v>0</v>
          </cell>
        </row>
        <row r="212">
          <cell r="A212" t="str">
            <v>300SAF01</v>
          </cell>
          <cell r="B212" t="str">
            <v>Safar</v>
          </cell>
          <cell r="D212">
            <v>86176.54</v>
          </cell>
          <cell r="E212">
            <v>86176.54</v>
          </cell>
          <cell r="F212">
            <v>86176.54</v>
          </cell>
          <cell r="H212">
            <v>86176.54</v>
          </cell>
          <cell r="N212">
            <v>86176.54</v>
          </cell>
          <cell r="P212">
            <v>7221594.0499999998</v>
          </cell>
          <cell r="Q212">
            <v>7221594.0499999998</v>
          </cell>
          <cell r="R212">
            <v>11289126.739999998</v>
          </cell>
          <cell r="T212">
            <v>11289126.739999998</v>
          </cell>
          <cell r="Z212">
            <v>11289126.739999998</v>
          </cell>
        </row>
        <row r="213">
          <cell r="A213" t="str">
            <v>300SAR01</v>
          </cell>
          <cell r="B213" t="str">
            <v>Sarsha</v>
          </cell>
          <cell r="D213">
            <v>107.4</v>
          </cell>
          <cell r="E213">
            <v>29.81</v>
          </cell>
          <cell r="F213">
            <v>0</v>
          </cell>
          <cell r="H213">
            <v>0</v>
          </cell>
          <cell r="N213">
            <v>0</v>
          </cell>
          <cell r="P213">
            <v>9000</v>
          </cell>
          <cell r="Q213">
            <v>0</v>
          </cell>
          <cell r="R213">
            <v>0</v>
          </cell>
          <cell r="T213">
            <v>0</v>
          </cell>
          <cell r="Z213">
            <v>0</v>
          </cell>
        </row>
        <row r="214">
          <cell r="A214" t="str">
            <v>300SAT01</v>
          </cell>
          <cell r="B214" t="str">
            <v>SATEL</v>
          </cell>
          <cell r="D214">
            <v>83850.3</v>
          </cell>
          <cell r="E214">
            <v>83850.3</v>
          </cell>
          <cell r="F214">
            <v>83850.3</v>
          </cell>
          <cell r="H214">
            <v>83850.3</v>
          </cell>
          <cell r="N214">
            <v>83850.3</v>
          </cell>
          <cell r="P214">
            <v>7026655.0599999996</v>
          </cell>
          <cell r="Q214">
            <v>7026655.0599999996</v>
          </cell>
          <cell r="R214">
            <v>10984389.300000001</v>
          </cell>
          <cell r="T214">
            <v>10984389.300000001</v>
          </cell>
          <cell r="Z214">
            <v>10984389.300000001</v>
          </cell>
        </row>
        <row r="215">
          <cell r="A215" t="str">
            <v>300SCH01</v>
          </cell>
          <cell r="B215" t="str">
            <v>Schlumberge</v>
          </cell>
          <cell r="D215">
            <v>0</v>
          </cell>
          <cell r="E215">
            <v>49140</v>
          </cell>
          <cell r="F215">
            <v>49140</v>
          </cell>
          <cell r="H215">
            <v>49140</v>
          </cell>
          <cell r="N215">
            <v>49140</v>
          </cell>
          <cell r="P215">
            <v>0</v>
          </cell>
          <cell r="Q215">
            <v>4183950</v>
          </cell>
          <cell r="R215">
            <v>6437340</v>
          </cell>
          <cell r="T215">
            <v>6437340</v>
          </cell>
          <cell r="Z215">
            <v>6437340</v>
          </cell>
        </row>
        <row r="216">
          <cell r="A216" t="str">
            <v>300SHE01</v>
          </cell>
          <cell r="B216" t="str">
            <v>SABYRZHAN/SHEGENDEU</v>
          </cell>
          <cell r="D216">
            <v>0</v>
          </cell>
          <cell r="E216">
            <v>73675.41</v>
          </cell>
          <cell r="F216">
            <v>53794.534351145041</v>
          </cell>
          <cell r="H216">
            <v>53794.534351145041</v>
          </cell>
          <cell r="N216">
            <v>53794.534351145041</v>
          </cell>
          <cell r="P216">
            <v>0</v>
          </cell>
          <cell r="Q216">
            <v>7047084</v>
          </cell>
          <cell r="R216">
            <v>7047084</v>
          </cell>
          <cell r="T216">
            <v>7047084</v>
          </cell>
          <cell r="Z216">
            <v>7047084</v>
          </cell>
        </row>
        <row r="217">
          <cell r="A217" t="str">
            <v>300SOY01</v>
          </cell>
          <cell r="B217" t="str">
            <v>SOYUZ</v>
          </cell>
          <cell r="D217">
            <v>0</v>
          </cell>
          <cell r="E217">
            <v>119.82</v>
          </cell>
          <cell r="F217">
            <v>91.465648854961827</v>
          </cell>
          <cell r="H217">
            <v>91.465648854961827</v>
          </cell>
          <cell r="N217">
            <v>91.465648854961827</v>
          </cell>
          <cell r="P217">
            <v>0</v>
          </cell>
          <cell r="Q217">
            <v>11982</v>
          </cell>
          <cell r="R217">
            <v>11982</v>
          </cell>
          <cell r="T217">
            <v>11982</v>
          </cell>
          <cell r="Z217">
            <v>11982</v>
          </cell>
        </row>
        <row r="218">
          <cell r="A218" t="str">
            <v>300STR01</v>
          </cell>
          <cell r="B218" t="str">
            <v>Streamline</v>
          </cell>
          <cell r="D218">
            <v>-0.06</v>
          </cell>
          <cell r="E218">
            <v>-0.06</v>
          </cell>
          <cell r="F218">
            <v>-0.06</v>
          </cell>
          <cell r="H218">
            <v>-0.06</v>
          </cell>
          <cell r="N218">
            <v>-0.06</v>
          </cell>
          <cell r="P218">
            <v>-5.03</v>
          </cell>
          <cell r="Q218">
            <v>-2123255.73</v>
          </cell>
          <cell r="R218">
            <v>-7.86</v>
          </cell>
          <cell r="T218">
            <v>-7.86</v>
          </cell>
          <cell r="Z218">
            <v>-7.86</v>
          </cell>
        </row>
        <row r="219">
          <cell r="A219" t="str">
            <v>300TAN01</v>
          </cell>
          <cell r="B219" t="str">
            <v>TANDEM</v>
          </cell>
          <cell r="D219">
            <v>0</v>
          </cell>
          <cell r="E219">
            <v>1273.82</v>
          </cell>
          <cell r="F219">
            <v>1108.5190839694656</v>
          </cell>
          <cell r="H219">
            <v>1108.5190839694656</v>
          </cell>
          <cell r="N219">
            <v>1108.5190839694656</v>
          </cell>
          <cell r="P219">
            <v>0</v>
          </cell>
          <cell r="Q219">
            <v>145216</v>
          </cell>
          <cell r="R219">
            <v>145216</v>
          </cell>
          <cell r="T219">
            <v>145216</v>
          </cell>
          <cell r="Z219">
            <v>145216</v>
          </cell>
        </row>
        <row r="220">
          <cell r="A220" t="str">
            <v>300TAT01</v>
          </cell>
          <cell r="B220" t="str">
            <v>Tatyana</v>
          </cell>
          <cell r="D220">
            <v>112.88</v>
          </cell>
          <cell r="E220">
            <v>25.34</v>
          </cell>
          <cell r="F220">
            <v>21.438015267175572</v>
          </cell>
          <cell r="H220">
            <v>21.438015267175572</v>
          </cell>
          <cell r="N220">
            <v>21.438015267175572</v>
          </cell>
          <cell r="P220">
            <v>9460</v>
          </cell>
          <cell r="Q220">
            <v>2808.38</v>
          </cell>
          <cell r="R220">
            <v>2808.38</v>
          </cell>
          <cell r="T220">
            <v>2808.38</v>
          </cell>
          <cell r="Z220">
            <v>2808.38</v>
          </cell>
        </row>
        <row r="221">
          <cell r="A221" t="str">
            <v>300TAZ01</v>
          </cell>
          <cell r="B221" t="str">
            <v>TAZH</v>
          </cell>
          <cell r="D221">
            <v>0</v>
          </cell>
          <cell r="E221">
            <v>48</v>
          </cell>
          <cell r="F221">
            <v>43.969465648854964</v>
          </cell>
          <cell r="H221">
            <v>43.969465648854964</v>
          </cell>
          <cell r="N221">
            <v>43.969465648854964</v>
          </cell>
          <cell r="P221">
            <v>0</v>
          </cell>
          <cell r="Q221">
            <v>5760</v>
          </cell>
          <cell r="R221">
            <v>5760</v>
          </cell>
          <cell r="T221">
            <v>5760</v>
          </cell>
          <cell r="Z221">
            <v>5760</v>
          </cell>
        </row>
        <row r="222">
          <cell r="A222" t="str">
            <v>300TEC02</v>
          </cell>
          <cell r="B222" t="str">
            <v>TECHNOTRADE</v>
          </cell>
          <cell r="D222">
            <v>0</v>
          </cell>
          <cell r="E222">
            <v>18927.349999999999</v>
          </cell>
          <cell r="F222">
            <v>18303.977099236643</v>
          </cell>
          <cell r="H222">
            <v>18303.977099236643</v>
          </cell>
          <cell r="N222">
            <v>18303.977099236643</v>
          </cell>
          <cell r="P222">
            <v>0</v>
          </cell>
          <cell r="Q222">
            <v>2397821</v>
          </cell>
          <cell r="R222">
            <v>2397821</v>
          </cell>
          <cell r="T222">
            <v>2397821</v>
          </cell>
          <cell r="Z222">
            <v>2397821</v>
          </cell>
        </row>
        <row r="223">
          <cell r="A223" t="str">
            <v>300TNS01</v>
          </cell>
          <cell r="B223" t="str">
            <v>TNS</v>
          </cell>
          <cell r="D223">
            <v>3247.38</v>
          </cell>
          <cell r="E223">
            <v>23808.21</v>
          </cell>
          <cell r="F223">
            <v>20191.615267175574</v>
          </cell>
          <cell r="H223">
            <v>20191.615267175574</v>
          </cell>
          <cell r="N223">
            <v>20191.615267175574</v>
          </cell>
          <cell r="P223">
            <v>272130.77</v>
          </cell>
          <cell r="Q223">
            <v>2645101.6</v>
          </cell>
          <cell r="R223">
            <v>2645101.6</v>
          </cell>
          <cell r="T223">
            <v>2645101.6</v>
          </cell>
          <cell r="Z223">
            <v>2645101.6</v>
          </cell>
        </row>
        <row r="224">
          <cell r="A224" t="str">
            <v>300TOK01</v>
          </cell>
          <cell r="B224" t="str">
            <v>Toksar</v>
          </cell>
          <cell r="D224">
            <v>107.4</v>
          </cell>
          <cell r="E224">
            <v>1.39</v>
          </cell>
          <cell r="F224">
            <v>0</v>
          </cell>
          <cell r="H224">
            <v>0</v>
          </cell>
          <cell r="N224">
            <v>0</v>
          </cell>
          <cell r="P224">
            <v>9000</v>
          </cell>
          <cell r="Q224">
            <v>0</v>
          </cell>
          <cell r="R224">
            <v>0</v>
          </cell>
          <cell r="T224">
            <v>0</v>
          </cell>
          <cell r="Z224">
            <v>0</v>
          </cell>
        </row>
        <row r="225">
          <cell r="A225" t="str">
            <v>300TOP01</v>
          </cell>
          <cell r="B225" t="str">
            <v>Top Oilfield Equipment Service</v>
          </cell>
          <cell r="D225">
            <v>12000</v>
          </cell>
          <cell r="E225">
            <v>0</v>
          </cell>
          <cell r="F225">
            <v>0</v>
          </cell>
          <cell r="H225">
            <v>0</v>
          </cell>
          <cell r="N225">
            <v>0</v>
          </cell>
          <cell r="P225">
            <v>1005600</v>
          </cell>
          <cell r="Q225">
            <v>-40800</v>
          </cell>
          <cell r="R225">
            <v>0</v>
          </cell>
          <cell r="T225">
            <v>0</v>
          </cell>
          <cell r="Z225">
            <v>0</v>
          </cell>
        </row>
        <row r="226">
          <cell r="A226" t="str">
            <v>300TRA01</v>
          </cell>
          <cell r="B226" t="str">
            <v>Trans Oil</v>
          </cell>
          <cell r="D226">
            <v>0</v>
          </cell>
          <cell r="E226">
            <v>24438.73</v>
          </cell>
          <cell r="F226">
            <v>23730.896946564884</v>
          </cell>
          <cell r="H226">
            <v>23730.896946564884</v>
          </cell>
          <cell r="N226">
            <v>23730.896946564884</v>
          </cell>
          <cell r="P226">
            <v>0</v>
          </cell>
          <cell r="Q226">
            <v>3108747.5</v>
          </cell>
          <cell r="R226">
            <v>3108747.5</v>
          </cell>
          <cell r="T226">
            <v>3108747.5</v>
          </cell>
          <cell r="Z226">
            <v>3108747.5</v>
          </cell>
        </row>
        <row r="227">
          <cell r="A227" t="str">
            <v>300TRU01</v>
          </cell>
          <cell r="B227" t="str">
            <v>Trucat International</v>
          </cell>
          <cell r="D227">
            <v>52750</v>
          </cell>
          <cell r="E227">
            <v>0</v>
          </cell>
          <cell r="F227">
            <v>0</v>
          </cell>
          <cell r="H227">
            <v>0</v>
          </cell>
          <cell r="N227">
            <v>0</v>
          </cell>
          <cell r="P227">
            <v>4420450</v>
          </cell>
          <cell r="Q227">
            <v>-10550</v>
          </cell>
          <cell r="R227">
            <v>0</v>
          </cell>
          <cell r="T227">
            <v>0</v>
          </cell>
          <cell r="Z227">
            <v>0</v>
          </cell>
        </row>
        <row r="228">
          <cell r="A228" t="str">
            <v>300TSM01</v>
          </cell>
          <cell r="B228" t="str">
            <v>TSM&amp;S</v>
          </cell>
          <cell r="D228">
            <v>96.88</v>
          </cell>
          <cell r="E228">
            <v>96.88</v>
          </cell>
          <cell r="F228">
            <v>61.968931297709929</v>
          </cell>
          <cell r="H228">
            <v>61.968931297709929</v>
          </cell>
          <cell r="N228">
            <v>61.968931297709929</v>
          </cell>
          <cell r="P228">
            <v>8117.93</v>
          </cell>
          <cell r="Q228">
            <v>8117.93</v>
          </cell>
          <cell r="R228">
            <v>8117.93</v>
          </cell>
          <cell r="T228">
            <v>8117.93</v>
          </cell>
          <cell r="Z228">
            <v>8117.93</v>
          </cell>
        </row>
        <row r="229">
          <cell r="A229" t="str">
            <v>300TVS01</v>
          </cell>
          <cell r="B229" t="str">
            <v>TVS&amp;V</v>
          </cell>
          <cell r="D229">
            <v>0</v>
          </cell>
          <cell r="E229">
            <v>7.25</v>
          </cell>
          <cell r="F229">
            <v>6.499770992366412</v>
          </cell>
          <cell r="H229">
            <v>6.499770992366412</v>
          </cell>
          <cell r="N229">
            <v>6.499770992366412</v>
          </cell>
          <cell r="P229">
            <v>0</v>
          </cell>
          <cell r="Q229">
            <v>851.47</v>
          </cell>
          <cell r="R229">
            <v>851.47</v>
          </cell>
          <cell r="T229">
            <v>851.47</v>
          </cell>
          <cell r="Z229">
            <v>851.47</v>
          </cell>
        </row>
        <row r="230">
          <cell r="A230" t="str">
            <v>300UMS01</v>
          </cell>
          <cell r="B230" t="str">
            <v>UMS</v>
          </cell>
          <cell r="D230">
            <v>0</v>
          </cell>
          <cell r="E230">
            <v>2185.69</v>
          </cell>
          <cell r="F230">
            <v>1469.6412213740457</v>
          </cell>
          <cell r="H230">
            <v>1469.6412213740457</v>
          </cell>
          <cell r="N230">
            <v>1469.6412213740457</v>
          </cell>
          <cell r="P230">
            <v>0</v>
          </cell>
          <cell r="Q230">
            <v>192523</v>
          </cell>
          <cell r="R230">
            <v>192523</v>
          </cell>
          <cell r="T230">
            <v>192523</v>
          </cell>
          <cell r="Z230">
            <v>192523</v>
          </cell>
        </row>
        <row r="231">
          <cell r="A231" t="str">
            <v>300VIT01</v>
          </cell>
          <cell r="B231" t="str">
            <v>VITO</v>
          </cell>
          <cell r="D231">
            <v>21760.240000000002</v>
          </cell>
          <cell r="E231">
            <v>19030.400000000001</v>
          </cell>
          <cell r="F231">
            <v>14051.035114503817</v>
          </cell>
          <cell r="H231">
            <v>14051.035114503817</v>
          </cell>
          <cell r="N231">
            <v>14051.035114503817</v>
          </cell>
          <cell r="P231">
            <v>1823510.04</v>
          </cell>
          <cell r="Q231">
            <v>1840685.6</v>
          </cell>
          <cell r="R231">
            <v>1840685.6</v>
          </cell>
          <cell r="T231">
            <v>1840685.6</v>
          </cell>
          <cell r="Z231">
            <v>1840685.6</v>
          </cell>
        </row>
        <row r="232">
          <cell r="A232" t="str">
            <v>300WEA01</v>
          </cell>
          <cell r="B232" t="str">
            <v>West East</v>
          </cell>
          <cell r="D232">
            <v>44305</v>
          </cell>
          <cell r="E232">
            <v>5899.54</v>
          </cell>
          <cell r="F232">
            <v>5899.54</v>
          </cell>
          <cell r="H232">
            <v>5899.54</v>
          </cell>
          <cell r="N232">
            <v>5899.54</v>
          </cell>
          <cell r="P232">
            <v>3712759</v>
          </cell>
          <cell r="Q232">
            <v>-420063</v>
          </cell>
          <cell r="R232">
            <v>772839.74</v>
          </cell>
          <cell r="T232">
            <v>772839.74</v>
          </cell>
          <cell r="Z232">
            <v>772839.74</v>
          </cell>
        </row>
        <row r="233">
          <cell r="A233" t="str">
            <v>300WES01</v>
          </cell>
          <cell r="B233" t="str">
            <v>West</v>
          </cell>
          <cell r="D233">
            <v>26345.3</v>
          </cell>
          <cell r="E233">
            <v>16345.3</v>
          </cell>
          <cell r="F233">
            <v>16345.3</v>
          </cell>
          <cell r="H233">
            <v>16345.3</v>
          </cell>
          <cell r="N233">
            <v>16345.3</v>
          </cell>
          <cell r="P233">
            <v>2207736.14</v>
          </cell>
          <cell r="Q233">
            <v>897736.14</v>
          </cell>
          <cell r="R233">
            <v>2141234.2999999998</v>
          </cell>
          <cell r="T233">
            <v>2141234.2999999998</v>
          </cell>
          <cell r="Z233">
            <v>2141234.2999999998</v>
          </cell>
        </row>
        <row r="234">
          <cell r="A234" t="str">
            <v>300WKA01</v>
          </cell>
          <cell r="B234" t="str">
            <v>WKAEM (EKIMU)</v>
          </cell>
          <cell r="D234">
            <v>2711.21</v>
          </cell>
          <cell r="E234">
            <v>22.46</v>
          </cell>
          <cell r="F234">
            <v>0</v>
          </cell>
          <cell r="H234">
            <v>0</v>
          </cell>
          <cell r="N234">
            <v>0</v>
          </cell>
          <cell r="P234">
            <v>227199.6</v>
          </cell>
          <cell r="Q234">
            <v>0</v>
          </cell>
          <cell r="R234">
            <v>0</v>
          </cell>
          <cell r="T234">
            <v>0</v>
          </cell>
          <cell r="Z234">
            <v>0</v>
          </cell>
        </row>
        <row r="235">
          <cell r="A235" t="str">
            <v>300YNT01</v>
          </cell>
          <cell r="B235" t="str">
            <v>Ynta</v>
          </cell>
          <cell r="D235">
            <v>118938</v>
          </cell>
          <cell r="E235">
            <v>286966.26</v>
          </cell>
          <cell r="F235">
            <v>194626.41221374046</v>
          </cell>
          <cell r="H235">
            <v>194626.41221374046</v>
          </cell>
          <cell r="N235">
            <v>194626.41221374046</v>
          </cell>
          <cell r="P235">
            <v>9967004.4000000004</v>
          </cell>
          <cell r="Q235">
            <v>25496060</v>
          </cell>
          <cell r="R235">
            <v>25496060</v>
          </cell>
          <cell r="T235">
            <v>25496060</v>
          </cell>
          <cell r="Z235">
            <v>25496060</v>
          </cell>
        </row>
        <row r="236">
          <cell r="A236" t="str">
            <v>300YUR01</v>
          </cell>
          <cell r="B236" t="str">
            <v>Yurmael</v>
          </cell>
          <cell r="D236">
            <v>0</v>
          </cell>
          <cell r="E236">
            <v>412.84</v>
          </cell>
          <cell r="F236">
            <v>274.80916030534354</v>
          </cell>
          <cell r="H236">
            <v>274.80916030534354</v>
          </cell>
          <cell r="N236">
            <v>274.80916030534354</v>
          </cell>
          <cell r="P236">
            <v>0</v>
          </cell>
          <cell r="Q236">
            <v>36000</v>
          </cell>
          <cell r="R236">
            <v>36000</v>
          </cell>
          <cell r="T236">
            <v>36000</v>
          </cell>
          <cell r="Z236">
            <v>36000</v>
          </cell>
        </row>
        <row r="237">
          <cell r="A237" t="str">
            <v>300ZAP01</v>
          </cell>
          <cell r="B237" t="str">
            <v>ZAPKAZSTROYSERV</v>
          </cell>
          <cell r="D237">
            <v>0</v>
          </cell>
          <cell r="E237">
            <v>25363.54</v>
          </cell>
          <cell r="F237">
            <v>25363.541984732823</v>
          </cell>
          <cell r="H237">
            <v>25363.541984732823</v>
          </cell>
          <cell r="N237">
            <v>25363.541984732823</v>
          </cell>
          <cell r="P237">
            <v>0</v>
          </cell>
          <cell r="Q237">
            <v>3322624</v>
          </cell>
          <cell r="R237">
            <v>3322624</v>
          </cell>
          <cell r="T237">
            <v>3322624</v>
          </cell>
          <cell r="Z237">
            <v>3322624</v>
          </cell>
        </row>
        <row r="238">
          <cell r="A238" t="str">
            <v>300ZHA01</v>
          </cell>
          <cell r="B238" t="str">
            <v>Zhaksylyk</v>
          </cell>
          <cell r="D238">
            <v>21492.59</v>
          </cell>
          <cell r="E238">
            <v>14580.29</v>
          </cell>
          <cell r="F238">
            <v>8212.3969465648861</v>
          </cell>
          <cell r="H238">
            <v>8212.3969465648861</v>
          </cell>
          <cell r="N238">
            <v>8212.3969465648861</v>
          </cell>
          <cell r="P238">
            <v>1801080</v>
          </cell>
          <cell r="Q238">
            <v>1075824</v>
          </cell>
          <cell r="R238">
            <v>1075824</v>
          </cell>
          <cell r="T238">
            <v>1075824</v>
          </cell>
          <cell r="Z238">
            <v>1075824</v>
          </cell>
        </row>
        <row r="239">
          <cell r="A239">
            <v>3051001</v>
          </cell>
          <cell r="B239" t="str">
            <v>Accrued Interest Payable</v>
          </cell>
          <cell r="D239">
            <v>3612.7</v>
          </cell>
          <cell r="E239">
            <v>3612.7</v>
          </cell>
          <cell r="F239">
            <v>3612.7</v>
          </cell>
          <cell r="H239">
            <v>3612.7</v>
          </cell>
          <cell r="N239">
            <v>3612.7</v>
          </cell>
          <cell r="P239">
            <v>302744.26</v>
          </cell>
          <cell r="Q239">
            <v>302744.26</v>
          </cell>
          <cell r="R239">
            <v>302744.26</v>
          </cell>
          <cell r="T239">
            <v>302744.26</v>
          </cell>
          <cell r="Z239">
            <v>302744.26</v>
          </cell>
        </row>
        <row r="240">
          <cell r="A240">
            <v>3153001</v>
          </cell>
          <cell r="B240" t="str">
            <v>Current Income Tax Payable</v>
          </cell>
          <cell r="D240">
            <v>1776</v>
          </cell>
          <cell r="E240">
            <v>1776</v>
          </cell>
          <cell r="F240">
            <v>1776</v>
          </cell>
          <cell r="H240">
            <v>1776</v>
          </cell>
          <cell r="N240">
            <v>1776</v>
          </cell>
          <cell r="P240">
            <v>148790</v>
          </cell>
          <cell r="Q240">
            <v>148790</v>
          </cell>
          <cell r="R240">
            <v>148790</v>
          </cell>
          <cell r="T240">
            <v>148790</v>
          </cell>
          <cell r="Z240">
            <v>148790</v>
          </cell>
        </row>
        <row r="241">
          <cell r="A241">
            <v>3154015</v>
          </cell>
          <cell r="B241" t="str">
            <v>Pension Fund</v>
          </cell>
          <cell r="D241">
            <v>17018</v>
          </cell>
          <cell r="E241">
            <v>17018</v>
          </cell>
          <cell r="F241">
            <v>17018</v>
          </cell>
          <cell r="H241">
            <v>17018</v>
          </cell>
          <cell r="N241">
            <v>17018</v>
          </cell>
          <cell r="P241">
            <v>1426051</v>
          </cell>
          <cell r="Q241">
            <v>1426051</v>
          </cell>
          <cell r="R241">
            <v>1426051</v>
          </cell>
          <cell r="T241">
            <v>1426051</v>
          </cell>
          <cell r="Z241">
            <v>1426051</v>
          </cell>
        </row>
        <row r="242">
          <cell r="A242">
            <v>3154020</v>
          </cell>
          <cell r="B242" t="str">
            <v>Medical Fund</v>
          </cell>
          <cell r="D242">
            <v>2109</v>
          </cell>
          <cell r="E242">
            <v>2109</v>
          </cell>
          <cell r="F242">
            <v>2109</v>
          </cell>
          <cell r="H242">
            <v>2109</v>
          </cell>
          <cell r="N242">
            <v>2109</v>
          </cell>
          <cell r="P242">
            <v>176765</v>
          </cell>
          <cell r="Q242">
            <v>176765</v>
          </cell>
          <cell r="R242">
            <v>176765</v>
          </cell>
          <cell r="T242">
            <v>176765</v>
          </cell>
          <cell r="Z242">
            <v>176765</v>
          </cell>
        </row>
        <row r="243">
          <cell r="A243">
            <v>3154025</v>
          </cell>
          <cell r="B243" t="str">
            <v>Employment Fund</v>
          </cell>
          <cell r="D243">
            <v>1406</v>
          </cell>
          <cell r="E243">
            <v>1406</v>
          </cell>
          <cell r="F243">
            <v>1406</v>
          </cell>
          <cell r="H243">
            <v>1406</v>
          </cell>
          <cell r="N243">
            <v>1406</v>
          </cell>
          <cell r="P243">
            <v>117844</v>
          </cell>
          <cell r="Q243">
            <v>117844</v>
          </cell>
          <cell r="R243">
            <v>117844</v>
          </cell>
          <cell r="T243">
            <v>117844</v>
          </cell>
          <cell r="Z243">
            <v>117844</v>
          </cell>
        </row>
        <row r="244">
          <cell r="A244">
            <v>3154030</v>
          </cell>
          <cell r="B244" t="str">
            <v>Property Tax</v>
          </cell>
          <cell r="D244">
            <v>29855</v>
          </cell>
          <cell r="E244">
            <v>29855</v>
          </cell>
          <cell r="F244">
            <v>29855</v>
          </cell>
          <cell r="H244">
            <v>29855</v>
          </cell>
          <cell r="N244">
            <v>29855</v>
          </cell>
          <cell r="P244">
            <v>2501880</v>
          </cell>
          <cell r="Q244">
            <v>2501880</v>
          </cell>
          <cell r="R244">
            <v>2501880</v>
          </cell>
          <cell r="T244">
            <v>2501880</v>
          </cell>
          <cell r="Z244">
            <v>2501880</v>
          </cell>
        </row>
        <row r="245">
          <cell r="A245">
            <v>3154035</v>
          </cell>
          <cell r="B245" t="str">
            <v>Vehicle Tax</v>
          </cell>
          <cell r="D245">
            <v>835</v>
          </cell>
          <cell r="E245">
            <v>140.61000000000001</v>
          </cell>
          <cell r="F245">
            <v>140.61000000000001</v>
          </cell>
          <cell r="H245">
            <v>140.61000000000001</v>
          </cell>
          <cell r="N245">
            <v>140.61000000000001</v>
          </cell>
          <cell r="P245">
            <v>70050</v>
          </cell>
          <cell r="Q245">
            <v>9291</v>
          </cell>
          <cell r="R245">
            <v>9291</v>
          </cell>
          <cell r="T245">
            <v>9291</v>
          </cell>
          <cell r="Z245">
            <v>9291</v>
          </cell>
        </row>
        <row r="246">
          <cell r="A246">
            <v>3201001</v>
          </cell>
          <cell r="B246" t="str">
            <v>Withholding Tax Payable</v>
          </cell>
          <cell r="D246">
            <v>74233.55</v>
          </cell>
          <cell r="E246">
            <v>74233.55</v>
          </cell>
          <cell r="F246">
            <v>74233.55</v>
          </cell>
          <cell r="H246">
            <v>74233.55</v>
          </cell>
          <cell r="N246">
            <v>74233.55</v>
          </cell>
          <cell r="P246">
            <v>6031833.5</v>
          </cell>
          <cell r="Q246">
            <v>6031833.5</v>
          </cell>
          <cell r="R246">
            <v>6031833.5</v>
          </cell>
          <cell r="T246">
            <v>6031833.5</v>
          </cell>
          <cell r="Z246">
            <v>6031833.5</v>
          </cell>
        </row>
        <row r="247">
          <cell r="A247">
            <v>3201002</v>
          </cell>
          <cell r="B247" t="str">
            <v>Accrued Current Payroll</v>
          </cell>
          <cell r="D247">
            <v>27181.93</v>
          </cell>
          <cell r="E247">
            <v>27181.93</v>
          </cell>
          <cell r="F247">
            <v>27181.93</v>
          </cell>
          <cell r="H247">
            <v>27181.93</v>
          </cell>
          <cell r="N247">
            <v>27181.93</v>
          </cell>
          <cell r="P247">
            <v>2277853</v>
          </cell>
          <cell r="Q247">
            <v>2277853</v>
          </cell>
          <cell r="R247">
            <v>2277853</v>
          </cell>
          <cell r="T247">
            <v>2277853</v>
          </cell>
          <cell r="Z247">
            <v>2277853</v>
          </cell>
        </row>
        <row r="248">
          <cell r="A248">
            <v>3301010</v>
          </cell>
          <cell r="B248" t="str">
            <v>Chase Bank of Texas</v>
          </cell>
          <cell r="D248">
            <v>755555.55</v>
          </cell>
          <cell r="E248">
            <v>666666.65</v>
          </cell>
          <cell r="F248">
            <v>666666.65</v>
          </cell>
          <cell r="H248">
            <v>666666.65</v>
          </cell>
          <cell r="N248">
            <v>666666.65</v>
          </cell>
          <cell r="P248">
            <v>63315555.090000004</v>
          </cell>
          <cell r="Q248">
            <v>53764442.780000001</v>
          </cell>
          <cell r="R248">
            <v>87333331.150000006</v>
          </cell>
          <cell r="T248">
            <v>87333331.150000006</v>
          </cell>
          <cell r="Z248">
            <v>87333331.150000006</v>
          </cell>
        </row>
        <row r="249">
          <cell r="A249">
            <v>3302010</v>
          </cell>
          <cell r="B249" t="str">
            <v>CAP-G Cash Advances</v>
          </cell>
          <cell r="D249">
            <v>16897350.170000002</v>
          </cell>
          <cell r="E249">
            <v>18706350.170000002</v>
          </cell>
          <cell r="F249">
            <v>18706350.170000002</v>
          </cell>
          <cell r="H249">
            <v>18706350.170000002</v>
          </cell>
          <cell r="N249">
            <v>18706350.170000002</v>
          </cell>
          <cell r="P249">
            <v>1415997944.24</v>
          </cell>
          <cell r="Q249">
            <v>1589636044.24</v>
          </cell>
          <cell r="R249">
            <v>2450531872.2700005</v>
          </cell>
          <cell r="T249">
            <v>2450531872.2700005</v>
          </cell>
          <cell r="Z249">
            <v>2450531872.2700005</v>
          </cell>
        </row>
        <row r="250">
          <cell r="A250">
            <v>3302020</v>
          </cell>
          <cell r="B250" t="str">
            <v>CAP-G Management Fees</v>
          </cell>
          <cell r="D250">
            <v>4848750</v>
          </cell>
          <cell r="E250">
            <v>5868750</v>
          </cell>
          <cell r="F250">
            <v>5868750</v>
          </cell>
          <cell r="H250">
            <v>5868750</v>
          </cell>
          <cell r="N250">
            <v>5868750</v>
          </cell>
          <cell r="P250">
            <v>406325250</v>
          </cell>
          <cell r="Q250">
            <v>513646250</v>
          </cell>
          <cell r="R250">
            <v>768806250</v>
          </cell>
          <cell r="T250">
            <v>768806250</v>
          </cell>
          <cell r="Z250">
            <v>768806250</v>
          </cell>
        </row>
        <row r="251">
          <cell r="A251">
            <v>3302030</v>
          </cell>
          <cell r="B251" t="str">
            <v>CAP-G Other</v>
          </cell>
          <cell r="D251">
            <v>634593.53</v>
          </cell>
          <cell r="E251">
            <v>2201086.27</v>
          </cell>
          <cell r="F251">
            <v>2201086.27</v>
          </cell>
          <cell r="H251">
            <v>2201086.27</v>
          </cell>
          <cell r="N251">
            <v>2201086.27</v>
          </cell>
          <cell r="P251">
            <v>53178976.560000002</v>
          </cell>
          <cell r="Q251">
            <v>193002647.31999999</v>
          </cell>
          <cell r="R251">
            <v>288342301.37</v>
          </cell>
          <cell r="T251">
            <v>288342301.37</v>
          </cell>
          <cell r="Z251">
            <v>288342301.37</v>
          </cell>
        </row>
        <row r="252">
          <cell r="A252">
            <v>3352001</v>
          </cell>
          <cell r="B252" t="str">
            <v>Interest Payable to Related Pa</v>
          </cell>
          <cell r="D252">
            <v>1573136</v>
          </cell>
          <cell r="E252">
            <v>2376635</v>
          </cell>
          <cell r="F252">
            <v>2376635</v>
          </cell>
          <cell r="H252">
            <v>2376635</v>
          </cell>
          <cell r="N252">
            <v>2376635</v>
          </cell>
          <cell r="P252">
            <v>131828796.8</v>
          </cell>
          <cell r="Q252">
            <v>217129734.90000001</v>
          </cell>
          <cell r="R252">
            <v>311339185</v>
          </cell>
          <cell r="T252">
            <v>311339185</v>
          </cell>
          <cell r="Z252">
            <v>311339185</v>
          </cell>
        </row>
        <row r="253">
          <cell r="A253">
            <v>4001010</v>
          </cell>
          <cell r="B253" t="str">
            <v>Central Asia Petroleum</v>
          </cell>
          <cell r="D253">
            <v>100000</v>
          </cell>
          <cell r="E253">
            <v>100000</v>
          </cell>
          <cell r="F253">
            <v>100000</v>
          </cell>
          <cell r="H253">
            <v>100000</v>
          </cell>
          <cell r="N253">
            <v>100000</v>
          </cell>
          <cell r="P253">
            <v>7555000</v>
          </cell>
          <cell r="Q253">
            <v>7555000</v>
          </cell>
          <cell r="R253">
            <v>7555000</v>
          </cell>
          <cell r="T253">
            <v>7555000</v>
          </cell>
          <cell r="Z253">
            <v>7555000</v>
          </cell>
        </row>
        <row r="254">
          <cell r="A254">
            <v>4001020</v>
          </cell>
          <cell r="B254" t="str">
            <v>Kazakhoil</v>
          </cell>
          <cell r="D254">
            <v>80000</v>
          </cell>
          <cell r="E254">
            <v>80000</v>
          </cell>
          <cell r="F254">
            <v>80000</v>
          </cell>
          <cell r="H254">
            <v>80000</v>
          </cell>
          <cell r="N254">
            <v>80000</v>
          </cell>
          <cell r="P254">
            <v>6044000</v>
          </cell>
          <cell r="Q254">
            <v>6044000</v>
          </cell>
          <cell r="R254">
            <v>6044000</v>
          </cell>
          <cell r="T254">
            <v>6044000</v>
          </cell>
          <cell r="Z254">
            <v>6044000</v>
          </cell>
        </row>
        <row r="255">
          <cell r="A255">
            <v>4001030</v>
          </cell>
          <cell r="B255" t="str">
            <v>Mangistau Terra International</v>
          </cell>
          <cell r="D255">
            <v>20000</v>
          </cell>
          <cell r="E255">
            <v>20000</v>
          </cell>
          <cell r="F255">
            <v>20000</v>
          </cell>
          <cell r="H255">
            <v>20000</v>
          </cell>
          <cell r="N255">
            <v>20000</v>
          </cell>
          <cell r="P255">
            <v>1511000</v>
          </cell>
          <cell r="Q255">
            <v>1511000</v>
          </cell>
          <cell r="R255">
            <v>1511000</v>
          </cell>
          <cell r="T255">
            <v>1511000</v>
          </cell>
          <cell r="Z255">
            <v>1511000</v>
          </cell>
        </row>
        <row r="256">
          <cell r="A256">
            <v>4101001</v>
          </cell>
          <cell r="B256" t="str">
            <v>Retained Earnings</v>
          </cell>
          <cell r="D256">
            <v>-7503486.9399999995</v>
          </cell>
          <cell r="E256">
            <v>-7503486.9400000004</v>
          </cell>
          <cell r="F256">
            <v>-7503486.9400000004</v>
          </cell>
          <cell r="H256">
            <v>-7503486.9400000004</v>
          </cell>
          <cell r="N256">
            <v>-7503486.9400000004</v>
          </cell>
          <cell r="P256">
            <v>-745730557.25</v>
          </cell>
          <cell r="Q256">
            <v>-745730557.25</v>
          </cell>
          <cell r="R256">
            <v>-745730557.25</v>
          </cell>
          <cell r="T256">
            <v>-745730557.25</v>
          </cell>
          <cell r="Z256">
            <v>-745730557.25</v>
          </cell>
        </row>
        <row r="257">
          <cell r="A257">
            <v>5101001</v>
          </cell>
          <cell r="B257" t="str">
            <v>Interest Income</v>
          </cell>
          <cell r="D257">
            <v>0</v>
          </cell>
          <cell r="E257">
            <v>187.26</v>
          </cell>
          <cell r="F257">
            <v>187.26</v>
          </cell>
          <cell r="H257">
            <v>187.26</v>
          </cell>
          <cell r="N257">
            <v>187.26</v>
          </cell>
          <cell r="P257">
            <v>0</v>
          </cell>
          <cell r="Q257">
            <v>21441.27</v>
          </cell>
          <cell r="R257">
            <v>21441.27</v>
          </cell>
          <cell r="T257">
            <v>21441.27</v>
          </cell>
          <cell r="Z257">
            <v>21441.27</v>
          </cell>
        </row>
        <row r="258">
          <cell r="A258">
            <v>5991001</v>
          </cell>
          <cell r="B258" t="str">
            <v>Currency Exchange Gain</v>
          </cell>
          <cell r="D258">
            <v>0</v>
          </cell>
          <cell r="E258">
            <v>0</v>
          </cell>
          <cell r="F258">
            <v>243737.13687022906</v>
          </cell>
          <cell r="H258">
            <v>243737.13687022906</v>
          </cell>
          <cell r="N258">
            <v>243737.13687022906</v>
          </cell>
          <cell r="P258">
            <v>0</v>
          </cell>
          <cell r="Q258">
            <v>0</v>
          </cell>
          <cell r="R258">
            <v>9892793.1099999994</v>
          </cell>
          <cell r="T258">
            <v>9892793.1099999994</v>
          </cell>
          <cell r="Z258">
            <v>9892793.1099999994</v>
          </cell>
        </row>
        <row r="259">
          <cell r="A259">
            <v>6000501</v>
          </cell>
          <cell r="B259" t="str">
            <v>Chemicals</v>
          </cell>
          <cell r="D259">
            <v>0</v>
          </cell>
          <cell r="E259">
            <v>-7801.09</v>
          </cell>
          <cell r="F259">
            <v>-7801.09</v>
          </cell>
          <cell r="H259">
            <v>-7801.09</v>
          </cell>
          <cell r="J259">
            <v>7801.09</v>
          </cell>
          <cell r="N259">
            <v>0</v>
          </cell>
          <cell r="P259">
            <v>0</v>
          </cell>
          <cell r="Q259">
            <v>-901258.83</v>
          </cell>
          <cell r="R259">
            <v>-901258.83</v>
          </cell>
          <cell r="T259">
            <v>-901258.83</v>
          </cell>
          <cell r="V259">
            <v>901258.83</v>
          </cell>
          <cell r="Z259">
            <v>0</v>
          </cell>
        </row>
        <row r="260">
          <cell r="A260">
            <v>6001001</v>
          </cell>
          <cell r="B260" t="str">
            <v>Treatment Costs</v>
          </cell>
          <cell r="D260">
            <v>0</v>
          </cell>
          <cell r="E260">
            <v>-254.96</v>
          </cell>
          <cell r="F260">
            <v>-254.96</v>
          </cell>
          <cell r="H260">
            <v>-254.96</v>
          </cell>
          <cell r="J260">
            <v>254.96</v>
          </cell>
          <cell r="N260">
            <v>0</v>
          </cell>
          <cell r="P260">
            <v>0</v>
          </cell>
          <cell r="Q260">
            <v>-29575</v>
          </cell>
          <cell r="R260">
            <v>-29575</v>
          </cell>
          <cell r="T260">
            <v>-29575</v>
          </cell>
          <cell r="V260">
            <v>29575</v>
          </cell>
          <cell r="Z260">
            <v>0</v>
          </cell>
        </row>
        <row r="261">
          <cell r="A261">
            <v>6003001</v>
          </cell>
          <cell r="B261" t="str">
            <v>Transportation</v>
          </cell>
          <cell r="D261">
            <v>0</v>
          </cell>
          <cell r="E261">
            <v>-4549.03</v>
          </cell>
          <cell r="F261">
            <v>-4549.03</v>
          </cell>
          <cell r="H261">
            <v>-4549.03</v>
          </cell>
          <cell r="J261">
            <v>4549.03</v>
          </cell>
          <cell r="N261">
            <v>0</v>
          </cell>
          <cell r="P261">
            <v>0</v>
          </cell>
          <cell r="Q261">
            <v>-515509.75</v>
          </cell>
          <cell r="R261">
            <v>-515509.75</v>
          </cell>
          <cell r="T261">
            <v>-515509.75</v>
          </cell>
          <cell r="V261">
            <v>515509.75</v>
          </cell>
          <cell r="Z261">
            <v>0</v>
          </cell>
        </row>
        <row r="262">
          <cell r="A262">
            <v>6004001</v>
          </cell>
          <cell r="B262" t="str">
            <v>Repairs &amp; Maintenance</v>
          </cell>
          <cell r="D262">
            <v>0</v>
          </cell>
          <cell r="E262">
            <v>-114.68</v>
          </cell>
          <cell r="F262">
            <v>-114.68</v>
          </cell>
          <cell r="H262">
            <v>-114.68</v>
          </cell>
          <cell r="J262">
            <v>114.68</v>
          </cell>
          <cell r="N262">
            <v>0</v>
          </cell>
          <cell r="P262">
            <v>0</v>
          </cell>
          <cell r="Q262">
            <v>-10000</v>
          </cell>
          <cell r="R262">
            <v>-10000</v>
          </cell>
          <cell r="T262">
            <v>-10000</v>
          </cell>
          <cell r="V262">
            <v>10000</v>
          </cell>
          <cell r="Z262">
            <v>0</v>
          </cell>
        </row>
        <row r="263">
          <cell r="A263">
            <v>6006501</v>
          </cell>
          <cell r="B263" t="str">
            <v>Contract Services &amp; Equip</v>
          </cell>
          <cell r="D263">
            <v>0</v>
          </cell>
          <cell r="E263">
            <v>-80.06</v>
          </cell>
          <cell r="F263">
            <v>-80.06</v>
          </cell>
          <cell r="H263">
            <v>-80.06</v>
          </cell>
          <cell r="J263">
            <v>80.06</v>
          </cell>
          <cell r="N263">
            <v>0</v>
          </cell>
          <cell r="P263">
            <v>0</v>
          </cell>
          <cell r="Q263">
            <v>-6764.94</v>
          </cell>
          <cell r="R263">
            <v>-6764.94</v>
          </cell>
          <cell r="T263">
            <v>-6764.94</v>
          </cell>
          <cell r="V263">
            <v>6764.94</v>
          </cell>
          <cell r="Z263">
            <v>0</v>
          </cell>
        </row>
        <row r="264">
          <cell r="A264">
            <v>6006701</v>
          </cell>
          <cell r="B264" t="str">
            <v>Professional Services</v>
          </cell>
          <cell r="D264">
            <v>0</v>
          </cell>
          <cell r="E264">
            <v>-8866.01</v>
          </cell>
          <cell r="F264">
            <v>-8866.01</v>
          </cell>
          <cell r="H264">
            <v>-8866.01</v>
          </cell>
          <cell r="J264">
            <v>8866.01</v>
          </cell>
          <cell r="N264">
            <v>0</v>
          </cell>
          <cell r="P264">
            <v>0</v>
          </cell>
          <cell r="Q264">
            <v>-784692.71</v>
          </cell>
          <cell r="R264">
            <v>-784692.71</v>
          </cell>
          <cell r="T264">
            <v>-784692.71</v>
          </cell>
          <cell r="V264">
            <v>784692.71</v>
          </cell>
          <cell r="Z264">
            <v>0</v>
          </cell>
        </row>
        <row r="265">
          <cell r="A265">
            <v>6007501</v>
          </cell>
          <cell r="B265" t="str">
            <v>Local Licensing Fees</v>
          </cell>
          <cell r="D265">
            <v>0</v>
          </cell>
          <cell r="E265">
            <v>-7490.61</v>
          </cell>
          <cell r="F265">
            <v>-7490.61</v>
          </cell>
          <cell r="H265">
            <v>-7490.61</v>
          </cell>
          <cell r="J265">
            <v>7490.61</v>
          </cell>
          <cell r="N265">
            <v>0</v>
          </cell>
          <cell r="P265">
            <v>0</v>
          </cell>
          <cell r="Q265">
            <v>-707219</v>
          </cell>
          <cell r="R265">
            <v>-707219</v>
          </cell>
          <cell r="T265">
            <v>-707219</v>
          </cell>
          <cell r="V265">
            <v>707219</v>
          </cell>
          <cell r="Z265">
            <v>0</v>
          </cell>
        </row>
        <row r="266">
          <cell r="A266">
            <v>6008001</v>
          </cell>
          <cell r="B266" t="str">
            <v>General and Administrative</v>
          </cell>
          <cell r="D266">
            <v>0</v>
          </cell>
          <cell r="E266">
            <v>-481.66</v>
          </cell>
          <cell r="F266">
            <v>-481.66</v>
          </cell>
          <cell r="H266">
            <v>-481.66</v>
          </cell>
          <cell r="J266">
            <v>481.66</v>
          </cell>
          <cell r="N266">
            <v>0</v>
          </cell>
          <cell r="P266">
            <v>0</v>
          </cell>
          <cell r="Q266">
            <v>-41375</v>
          </cell>
          <cell r="R266">
            <v>-41375</v>
          </cell>
          <cell r="T266">
            <v>-41375</v>
          </cell>
          <cell r="V266">
            <v>41375</v>
          </cell>
          <cell r="Z266">
            <v>0</v>
          </cell>
        </row>
        <row r="267">
          <cell r="A267">
            <v>6057510</v>
          </cell>
          <cell r="B267" t="str">
            <v>WO Auto &amp; Truck Expenses</v>
          </cell>
          <cell r="D267">
            <v>0</v>
          </cell>
          <cell r="E267">
            <v>-118.76</v>
          </cell>
          <cell r="F267">
            <v>-118.76</v>
          </cell>
          <cell r="H267">
            <v>-118.76</v>
          </cell>
          <cell r="J267">
            <v>118.76</v>
          </cell>
          <cell r="N267">
            <v>0</v>
          </cell>
          <cell r="P267">
            <v>0</v>
          </cell>
          <cell r="Q267">
            <v>-10000</v>
          </cell>
          <cell r="R267">
            <v>-10000</v>
          </cell>
          <cell r="T267">
            <v>-10000</v>
          </cell>
          <cell r="V267">
            <v>10000</v>
          </cell>
          <cell r="Z267">
            <v>0</v>
          </cell>
        </row>
        <row r="268">
          <cell r="A268">
            <v>6058501</v>
          </cell>
          <cell r="B268" t="str">
            <v>WO Environmental Expense</v>
          </cell>
          <cell r="D268">
            <v>0</v>
          </cell>
          <cell r="E268">
            <v>-4221.24</v>
          </cell>
          <cell r="F268">
            <v>-4221.24</v>
          </cell>
          <cell r="H268">
            <v>-4221.24</v>
          </cell>
          <cell r="J268">
            <v>4221.24</v>
          </cell>
          <cell r="N268">
            <v>0</v>
          </cell>
          <cell r="P268">
            <v>0</v>
          </cell>
          <cell r="Q268">
            <v>-360494</v>
          </cell>
          <cell r="R268">
            <v>-360494</v>
          </cell>
          <cell r="T268">
            <v>-360494</v>
          </cell>
          <cell r="V268">
            <v>360494</v>
          </cell>
          <cell r="Z268">
            <v>0</v>
          </cell>
        </row>
        <row r="269">
          <cell r="A269">
            <v>6995001</v>
          </cell>
          <cell r="B269" t="str">
            <v>Depreciation - Corp. Assets</v>
          </cell>
          <cell r="D269">
            <v>0</v>
          </cell>
          <cell r="E269">
            <v>0</v>
          </cell>
          <cell r="F269">
            <v>0</v>
          </cell>
          <cell r="H269">
            <v>0</v>
          </cell>
          <cell r="L269">
            <v>-250000</v>
          </cell>
          <cell r="N269">
            <v>-250000</v>
          </cell>
          <cell r="P269">
            <v>0</v>
          </cell>
          <cell r="Q269">
            <v>0</v>
          </cell>
          <cell r="R269">
            <v>0</v>
          </cell>
          <cell r="T269">
            <v>0</v>
          </cell>
          <cell r="X269">
            <v>-32750000</v>
          </cell>
          <cell r="Z269">
            <v>-32750000</v>
          </cell>
        </row>
        <row r="270">
          <cell r="A270">
            <v>7002001</v>
          </cell>
          <cell r="B270" t="str">
            <v>Geophysical Expenses</v>
          </cell>
          <cell r="D270">
            <v>0</v>
          </cell>
          <cell r="E270">
            <v>0</v>
          </cell>
          <cell r="F270">
            <v>0</v>
          </cell>
          <cell r="H270">
            <v>0</v>
          </cell>
          <cell r="N270">
            <v>0</v>
          </cell>
          <cell r="P270">
            <v>0</v>
          </cell>
          <cell r="Q270">
            <v>0</v>
          </cell>
          <cell r="R270">
            <v>0</v>
          </cell>
          <cell r="T270">
            <v>0</v>
          </cell>
          <cell r="Z270">
            <v>0</v>
          </cell>
        </row>
        <row r="271">
          <cell r="A271">
            <v>7951001</v>
          </cell>
          <cell r="B271" t="str">
            <v>Marketing Expense</v>
          </cell>
          <cell r="D271">
            <v>0</v>
          </cell>
          <cell r="E271">
            <v>0</v>
          </cell>
          <cell r="F271">
            <v>0</v>
          </cell>
          <cell r="H271">
            <v>0</v>
          </cell>
          <cell r="N271">
            <v>0</v>
          </cell>
          <cell r="P271">
            <v>0</v>
          </cell>
          <cell r="Q271">
            <v>0</v>
          </cell>
          <cell r="R271">
            <v>0</v>
          </cell>
          <cell r="T271">
            <v>0</v>
          </cell>
          <cell r="Z271">
            <v>0</v>
          </cell>
        </row>
        <row r="272">
          <cell r="A272">
            <v>8000101</v>
          </cell>
          <cell r="B272" t="str">
            <v>Rent</v>
          </cell>
          <cell r="D272">
            <v>0</v>
          </cell>
          <cell r="E272">
            <v>-853.93</v>
          </cell>
          <cell r="F272">
            <v>-853.93</v>
          </cell>
          <cell r="H272">
            <v>-853.93</v>
          </cell>
          <cell r="N272">
            <v>-853.93</v>
          </cell>
          <cell r="P272">
            <v>0</v>
          </cell>
          <cell r="Q272">
            <v>-73353</v>
          </cell>
          <cell r="R272">
            <v>-73353</v>
          </cell>
          <cell r="T272">
            <v>-73353</v>
          </cell>
          <cell r="Z272">
            <v>-73353</v>
          </cell>
        </row>
        <row r="273">
          <cell r="A273">
            <v>8000201</v>
          </cell>
          <cell r="B273" t="str">
            <v>Office Supplies</v>
          </cell>
          <cell r="D273">
            <v>0</v>
          </cell>
          <cell r="E273">
            <v>-6227.65</v>
          </cell>
          <cell r="F273">
            <v>-6227.65</v>
          </cell>
          <cell r="H273">
            <v>-6227.65</v>
          </cell>
          <cell r="N273">
            <v>-6227.65</v>
          </cell>
          <cell r="P273">
            <v>0</v>
          </cell>
          <cell r="Q273">
            <v>-653423.76</v>
          </cell>
          <cell r="R273">
            <v>-653423.76</v>
          </cell>
          <cell r="T273">
            <v>-653423.76</v>
          </cell>
          <cell r="Z273">
            <v>-653423.76</v>
          </cell>
        </row>
        <row r="274">
          <cell r="A274">
            <v>8000301</v>
          </cell>
          <cell r="B274" t="str">
            <v>Utilities</v>
          </cell>
          <cell r="D274">
            <v>0</v>
          </cell>
          <cell r="E274">
            <v>-3225.83</v>
          </cell>
          <cell r="F274">
            <v>-3225.83</v>
          </cell>
          <cell r="H274">
            <v>-3225.83</v>
          </cell>
          <cell r="N274">
            <v>-3225.83</v>
          </cell>
          <cell r="P274">
            <v>0</v>
          </cell>
          <cell r="Q274">
            <v>-346629.73</v>
          </cell>
          <cell r="R274">
            <v>-346629.73</v>
          </cell>
          <cell r="T274">
            <v>-346629.73</v>
          </cell>
          <cell r="Z274">
            <v>-346629.73</v>
          </cell>
        </row>
        <row r="275">
          <cell r="A275">
            <v>8000401</v>
          </cell>
          <cell r="B275" t="str">
            <v>Dues and Subscriptions</v>
          </cell>
          <cell r="D275">
            <v>0</v>
          </cell>
          <cell r="E275">
            <v>-1596.97</v>
          </cell>
          <cell r="F275">
            <v>-1596.97</v>
          </cell>
          <cell r="H275">
            <v>-1596.97</v>
          </cell>
          <cell r="N275">
            <v>-1596.97</v>
          </cell>
          <cell r="P275">
            <v>0</v>
          </cell>
          <cell r="Q275">
            <v>-142586</v>
          </cell>
          <cell r="R275">
            <v>-142586</v>
          </cell>
          <cell r="T275">
            <v>-142586</v>
          </cell>
          <cell r="Z275">
            <v>-142586</v>
          </cell>
        </row>
        <row r="276">
          <cell r="A276">
            <v>8000501</v>
          </cell>
          <cell r="B276" t="str">
            <v>Travel and Lodging</v>
          </cell>
          <cell r="D276">
            <v>0</v>
          </cell>
          <cell r="E276">
            <v>-441505.03</v>
          </cell>
          <cell r="F276">
            <v>-441505.03</v>
          </cell>
          <cell r="H276">
            <v>-441505.03</v>
          </cell>
          <cell r="N276">
            <v>-441505.03</v>
          </cell>
          <cell r="P276">
            <v>0</v>
          </cell>
          <cell r="Q276">
            <v>-40708612.840000004</v>
          </cell>
          <cell r="R276">
            <v>-40708612.840000004</v>
          </cell>
          <cell r="T276">
            <v>-40708612.840000004</v>
          </cell>
          <cell r="Z276">
            <v>-40708612.840000004</v>
          </cell>
        </row>
        <row r="277">
          <cell r="A277">
            <v>8000601</v>
          </cell>
          <cell r="B277" t="str">
            <v>Meals &amp; Entertainment</v>
          </cell>
          <cell r="D277">
            <v>0</v>
          </cell>
          <cell r="E277">
            <v>0</v>
          </cell>
          <cell r="F277">
            <v>0</v>
          </cell>
          <cell r="H277">
            <v>0</v>
          </cell>
          <cell r="N277">
            <v>0</v>
          </cell>
          <cell r="P277">
            <v>0</v>
          </cell>
          <cell r="Q277">
            <v>0</v>
          </cell>
          <cell r="R277">
            <v>0</v>
          </cell>
          <cell r="T277">
            <v>0</v>
          </cell>
          <cell r="Z277">
            <v>0</v>
          </cell>
        </row>
        <row r="278">
          <cell r="A278">
            <v>8000701</v>
          </cell>
          <cell r="B278" t="str">
            <v>Bank Fees</v>
          </cell>
          <cell r="D278">
            <v>0</v>
          </cell>
          <cell r="E278">
            <v>-8009.45</v>
          </cell>
          <cell r="F278">
            <v>-8009.45</v>
          </cell>
          <cell r="H278">
            <v>-8009.45</v>
          </cell>
          <cell r="N278">
            <v>-8009.45</v>
          </cell>
          <cell r="P278">
            <v>0</v>
          </cell>
          <cell r="Q278">
            <v>-805760.6</v>
          </cell>
          <cell r="R278">
            <v>-805760.6</v>
          </cell>
          <cell r="T278">
            <v>-805760.6</v>
          </cell>
          <cell r="Z278">
            <v>-805760.6</v>
          </cell>
        </row>
        <row r="279">
          <cell r="A279">
            <v>8000801</v>
          </cell>
          <cell r="B279" t="str">
            <v>Postage &amp; Courier</v>
          </cell>
          <cell r="D279">
            <v>0</v>
          </cell>
          <cell r="E279">
            <v>-312.11</v>
          </cell>
          <cell r="F279">
            <v>-312.11</v>
          </cell>
          <cell r="H279">
            <v>-312.11</v>
          </cell>
          <cell r="N279">
            <v>-312.11</v>
          </cell>
          <cell r="P279">
            <v>0</v>
          </cell>
          <cell r="Q279">
            <v>-31433.46</v>
          </cell>
          <cell r="R279">
            <v>-31433.46</v>
          </cell>
          <cell r="T279">
            <v>-31433.46</v>
          </cell>
          <cell r="Z279">
            <v>-31433.46</v>
          </cell>
        </row>
        <row r="280">
          <cell r="A280">
            <v>8000901</v>
          </cell>
          <cell r="B280" t="str">
            <v>Insurance</v>
          </cell>
          <cell r="D280">
            <v>0</v>
          </cell>
          <cell r="E280">
            <v>-60130.57</v>
          </cell>
          <cell r="F280">
            <v>-60130.57</v>
          </cell>
          <cell r="H280">
            <v>-60130.57</v>
          </cell>
          <cell r="N280">
            <v>-60130.57</v>
          </cell>
          <cell r="P280">
            <v>0</v>
          </cell>
          <cell r="Q280">
            <v>-6886940.2999999998</v>
          </cell>
          <cell r="R280">
            <v>-6886940.2999999998</v>
          </cell>
          <cell r="T280">
            <v>-6886940.2999999998</v>
          </cell>
          <cell r="Z280">
            <v>-6886940.2999999998</v>
          </cell>
        </row>
        <row r="281">
          <cell r="A281">
            <v>8001001</v>
          </cell>
          <cell r="B281" t="str">
            <v>Contributions</v>
          </cell>
          <cell r="D281">
            <v>0</v>
          </cell>
          <cell r="E281">
            <v>-4562.84</v>
          </cell>
          <cell r="F281">
            <v>-4562.84</v>
          </cell>
          <cell r="H281">
            <v>-4562.84</v>
          </cell>
          <cell r="N281">
            <v>-4562.84</v>
          </cell>
          <cell r="P281">
            <v>0</v>
          </cell>
          <cell r="Q281">
            <v>-493192</v>
          </cell>
          <cell r="R281">
            <v>-493192</v>
          </cell>
          <cell r="T281">
            <v>-493192</v>
          </cell>
          <cell r="Z281">
            <v>-493192</v>
          </cell>
        </row>
        <row r="282">
          <cell r="A282">
            <v>8001010</v>
          </cell>
          <cell r="B282" t="str">
            <v>Training</v>
          </cell>
          <cell r="D282">
            <v>0</v>
          </cell>
          <cell r="E282">
            <v>-18490.09</v>
          </cell>
          <cell r="F282">
            <v>-18490.09</v>
          </cell>
          <cell r="H282">
            <v>-18490.09</v>
          </cell>
          <cell r="N282">
            <v>-18490.09</v>
          </cell>
          <cell r="P282">
            <v>0</v>
          </cell>
          <cell r="Q282">
            <v>-1850954.08</v>
          </cell>
          <cell r="R282">
            <v>-1850954.08</v>
          </cell>
          <cell r="T282">
            <v>-1850954.08</v>
          </cell>
          <cell r="Z282">
            <v>-1850954.08</v>
          </cell>
        </row>
        <row r="283">
          <cell r="A283">
            <v>8001101</v>
          </cell>
          <cell r="B283" t="str">
            <v>Cleaning Services</v>
          </cell>
          <cell r="D283">
            <v>0</v>
          </cell>
          <cell r="E283">
            <v>0</v>
          </cell>
          <cell r="F283">
            <v>0</v>
          </cell>
          <cell r="H283">
            <v>0</v>
          </cell>
          <cell r="N283">
            <v>0</v>
          </cell>
          <cell r="P283">
            <v>0</v>
          </cell>
          <cell r="Q283">
            <v>0</v>
          </cell>
          <cell r="R283">
            <v>0</v>
          </cell>
          <cell r="T283">
            <v>0</v>
          </cell>
          <cell r="Z283">
            <v>0</v>
          </cell>
        </row>
        <row r="284">
          <cell r="A284">
            <v>8001301</v>
          </cell>
          <cell r="B284" t="str">
            <v>Medical Expense</v>
          </cell>
          <cell r="D284">
            <v>0</v>
          </cell>
          <cell r="E284">
            <v>0</v>
          </cell>
          <cell r="F284">
            <v>0</v>
          </cell>
          <cell r="H284">
            <v>0</v>
          </cell>
          <cell r="N284">
            <v>0</v>
          </cell>
          <cell r="P284">
            <v>0</v>
          </cell>
          <cell r="Q284">
            <v>0</v>
          </cell>
          <cell r="R284">
            <v>0</v>
          </cell>
          <cell r="T284">
            <v>0</v>
          </cell>
          <cell r="Z284">
            <v>0</v>
          </cell>
        </row>
        <row r="285">
          <cell r="A285">
            <v>8001401</v>
          </cell>
          <cell r="B285" t="str">
            <v>Transportation</v>
          </cell>
          <cell r="D285">
            <v>0</v>
          </cell>
          <cell r="E285">
            <v>-2396.21</v>
          </cell>
          <cell r="F285">
            <v>-2396.21</v>
          </cell>
          <cell r="H285">
            <v>-2396.21</v>
          </cell>
          <cell r="N285">
            <v>-2396.21</v>
          </cell>
          <cell r="P285">
            <v>0</v>
          </cell>
          <cell r="Q285">
            <v>-205939.67</v>
          </cell>
          <cell r="R285">
            <v>-205939.67</v>
          </cell>
          <cell r="T285">
            <v>-205939.67</v>
          </cell>
          <cell r="Z285">
            <v>-205939.67</v>
          </cell>
        </row>
        <row r="286">
          <cell r="A286">
            <v>8001501</v>
          </cell>
          <cell r="B286" t="str">
            <v>Parking</v>
          </cell>
          <cell r="D286">
            <v>0</v>
          </cell>
          <cell r="E286">
            <v>-1550.79</v>
          </cell>
          <cell r="F286">
            <v>-1550.79</v>
          </cell>
          <cell r="H286">
            <v>-1550.79</v>
          </cell>
          <cell r="N286">
            <v>-1550.79</v>
          </cell>
          <cell r="P286">
            <v>0</v>
          </cell>
          <cell r="Q286">
            <v>-164020</v>
          </cell>
          <cell r="R286">
            <v>-164020</v>
          </cell>
          <cell r="T286">
            <v>-164020</v>
          </cell>
          <cell r="Z286">
            <v>-164020</v>
          </cell>
        </row>
        <row r="287">
          <cell r="A287">
            <v>8001601</v>
          </cell>
          <cell r="B287" t="str">
            <v>Telecommunication Exp</v>
          </cell>
          <cell r="D287">
            <v>0</v>
          </cell>
          <cell r="E287">
            <v>-56006.39</v>
          </cell>
          <cell r="F287">
            <v>-56006.39</v>
          </cell>
          <cell r="H287">
            <v>-56006.39</v>
          </cell>
          <cell r="N287">
            <v>-56006.39</v>
          </cell>
          <cell r="P287">
            <v>0</v>
          </cell>
          <cell r="Q287">
            <v>-6136595.2400000002</v>
          </cell>
          <cell r="R287">
            <v>-6136595.2400000002</v>
          </cell>
          <cell r="T287">
            <v>-6136595.2400000002</v>
          </cell>
          <cell r="Z287">
            <v>-6136595.2400000002</v>
          </cell>
        </row>
        <row r="288">
          <cell r="A288">
            <v>8001602</v>
          </cell>
          <cell r="B288" t="str">
            <v>Mobiles</v>
          </cell>
          <cell r="D288">
            <v>0</v>
          </cell>
          <cell r="E288">
            <v>-336.17</v>
          </cell>
          <cell r="F288">
            <v>-336.17</v>
          </cell>
          <cell r="H288">
            <v>-336.17</v>
          </cell>
          <cell r="N288">
            <v>-336.17</v>
          </cell>
          <cell r="P288">
            <v>0</v>
          </cell>
          <cell r="Q288">
            <v>-41955.06</v>
          </cell>
          <cell r="R288">
            <v>-41955.06</v>
          </cell>
          <cell r="T288">
            <v>-41955.06</v>
          </cell>
          <cell r="Z288">
            <v>-41955.06</v>
          </cell>
        </row>
        <row r="289">
          <cell r="A289">
            <v>8001603</v>
          </cell>
          <cell r="B289" t="str">
            <v>Telephone Lines</v>
          </cell>
          <cell r="D289">
            <v>0</v>
          </cell>
          <cell r="E289">
            <v>0</v>
          </cell>
          <cell r="F289">
            <v>0</v>
          </cell>
          <cell r="H289">
            <v>0</v>
          </cell>
          <cell r="N289">
            <v>0</v>
          </cell>
          <cell r="P289">
            <v>0</v>
          </cell>
          <cell r="Q289">
            <v>0</v>
          </cell>
          <cell r="R289">
            <v>0</v>
          </cell>
          <cell r="T289">
            <v>0</v>
          </cell>
          <cell r="Z289">
            <v>0</v>
          </cell>
        </row>
        <row r="290">
          <cell r="A290">
            <v>8001604</v>
          </cell>
          <cell r="B290" t="str">
            <v>Appartments</v>
          </cell>
          <cell r="D290">
            <v>0</v>
          </cell>
          <cell r="E290">
            <v>-490.84</v>
          </cell>
          <cell r="F290">
            <v>-490.84</v>
          </cell>
          <cell r="H290">
            <v>-490.84</v>
          </cell>
          <cell r="N290">
            <v>-490.84</v>
          </cell>
          <cell r="P290">
            <v>0</v>
          </cell>
          <cell r="Q290">
            <v>-55264</v>
          </cell>
          <cell r="R290">
            <v>-55264</v>
          </cell>
          <cell r="T290">
            <v>-55264</v>
          </cell>
          <cell r="Z290">
            <v>-55264</v>
          </cell>
        </row>
        <row r="291">
          <cell r="A291">
            <v>8001605</v>
          </cell>
          <cell r="B291" t="str">
            <v>Internet &amp; E-Mail Services</v>
          </cell>
          <cell r="D291">
            <v>0</v>
          </cell>
          <cell r="E291">
            <v>-9046.48</v>
          </cell>
          <cell r="F291">
            <v>-9046.48</v>
          </cell>
          <cell r="H291">
            <v>-9046.48</v>
          </cell>
          <cell r="N291">
            <v>-9046.48</v>
          </cell>
          <cell r="P291">
            <v>0</v>
          </cell>
          <cell r="Q291">
            <v>-960255.68</v>
          </cell>
          <cell r="R291">
            <v>-960255.68</v>
          </cell>
          <cell r="T291">
            <v>-960255.68</v>
          </cell>
          <cell r="Z291">
            <v>-960255.68</v>
          </cell>
        </row>
        <row r="292">
          <cell r="A292">
            <v>8006001</v>
          </cell>
          <cell r="B292" t="str">
            <v>Company labor</v>
          </cell>
          <cell r="D292">
            <v>0</v>
          </cell>
          <cell r="E292">
            <v>0</v>
          </cell>
          <cell r="F292">
            <v>0</v>
          </cell>
          <cell r="G292">
            <v>-188578.52</v>
          </cell>
          <cell r="H292">
            <v>-188578.52</v>
          </cell>
          <cell r="N292">
            <v>-188578.52</v>
          </cell>
          <cell r="P292">
            <v>0</v>
          </cell>
          <cell r="Q292">
            <v>0</v>
          </cell>
          <cell r="R292">
            <v>0</v>
          </cell>
          <cell r="S292">
            <v>-19227730.392000001</v>
          </cell>
          <cell r="T292">
            <v>-19227730.392000001</v>
          </cell>
          <cell r="Z292">
            <v>-19227730.392000001</v>
          </cell>
        </row>
        <row r="293">
          <cell r="A293">
            <v>8006201</v>
          </cell>
          <cell r="B293" t="str">
            <v>Contract Labor</v>
          </cell>
          <cell r="D293">
            <v>0</v>
          </cell>
          <cell r="E293">
            <v>0</v>
          </cell>
          <cell r="F293">
            <v>0</v>
          </cell>
          <cell r="G293">
            <v>-280500</v>
          </cell>
          <cell r="H293">
            <v>-280500</v>
          </cell>
          <cell r="N293">
            <v>-280500</v>
          </cell>
          <cell r="P293">
            <v>0</v>
          </cell>
          <cell r="Q293">
            <v>0</v>
          </cell>
          <cell r="R293">
            <v>0</v>
          </cell>
          <cell r="S293">
            <v>-29513274.175000001</v>
          </cell>
          <cell r="T293">
            <v>-29513274.175000001</v>
          </cell>
          <cell r="Z293">
            <v>-29513274.175000001</v>
          </cell>
        </row>
        <row r="294">
          <cell r="A294">
            <v>8006501</v>
          </cell>
          <cell r="B294" t="str">
            <v>Contract Services &amp; Equip</v>
          </cell>
          <cell r="D294">
            <v>0</v>
          </cell>
          <cell r="E294">
            <v>-919.54</v>
          </cell>
          <cell r="F294">
            <v>-919.54</v>
          </cell>
          <cell r="H294">
            <v>-919.54</v>
          </cell>
          <cell r="N294">
            <v>-919.54</v>
          </cell>
          <cell r="P294">
            <v>0</v>
          </cell>
          <cell r="Q294">
            <v>-80000</v>
          </cell>
          <cell r="R294">
            <v>-80000</v>
          </cell>
          <cell r="T294">
            <v>-80000</v>
          </cell>
          <cell r="Z294">
            <v>-80000</v>
          </cell>
        </row>
        <row r="295">
          <cell r="A295">
            <v>8006701</v>
          </cell>
          <cell r="B295" t="str">
            <v>Professional Services</v>
          </cell>
          <cell r="D295">
            <v>0</v>
          </cell>
          <cell r="E295">
            <v>-19207.28</v>
          </cell>
          <cell r="F295">
            <v>-19207.28</v>
          </cell>
          <cell r="H295">
            <v>-19207.28</v>
          </cell>
          <cell r="N295">
            <v>-19207.28</v>
          </cell>
          <cell r="P295">
            <v>0</v>
          </cell>
          <cell r="Q295">
            <v>-1609569.68</v>
          </cell>
          <cell r="R295">
            <v>-1609569.68</v>
          </cell>
          <cell r="T295">
            <v>-1609569.68</v>
          </cell>
          <cell r="Z295">
            <v>-1609569.68</v>
          </cell>
        </row>
        <row r="296">
          <cell r="A296">
            <v>8007001</v>
          </cell>
          <cell r="B296" t="str">
            <v>Legal Expenses</v>
          </cell>
          <cell r="D296">
            <v>0</v>
          </cell>
          <cell r="E296">
            <v>-34037.81</v>
          </cell>
          <cell r="F296">
            <v>-34037.81</v>
          </cell>
          <cell r="H296">
            <v>-34037.81</v>
          </cell>
          <cell r="N296">
            <v>-34037.81</v>
          </cell>
          <cell r="P296">
            <v>0</v>
          </cell>
          <cell r="Q296">
            <v>-2856156</v>
          </cell>
          <cell r="R296">
            <v>-2856156</v>
          </cell>
          <cell r="T296">
            <v>-2856156</v>
          </cell>
          <cell r="Z296">
            <v>-2856156</v>
          </cell>
        </row>
        <row r="297">
          <cell r="A297">
            <v>8007501</v>
          </cell>
          <cell r="B297" t="str">
            <v>Accounting &amp; Audit</v>
          </cell>
          <cell r="D297">
            <v>0</v>
          </cell>
          <cell r="E297">
            <v>-28343.51</v>
          </cell>
          <cell r="F297">
            <v>-28343.51</v>
          </cell>
          <cell r="H297">
            <v>-28343.51</v>
          </cell>
          <cell r="N297">
            <v>-28343.51</v>
          </cell>
          <cell r="P297">
            <v>0</v>
          </cell>
          <cell r="Q297">
            <v>-3489578.61</v>
          </cell>
          <cell r="R297">
            <v>-3489578.61</v>
          </cell>
          <cell r="T297">
            <v>-3489578.61</v>
          </cell>
          <cell r="Z297">
            <v>-3489578.61</v>
          </cell>
        </row>
        <row r="298">
          <cell r="A298">
            <v>8008001</v>
          </cell>
          <cell r="B298" t="str">
            <v>Misc. G. &amp; A.</v>
          </cell>
          <cell r="D298">
            <v>0</v>
          </cell>
          <cell r="E298">
            <v>-5460.44</v>
          </cell>
          <cell r="F298">
            <v>-5460.44</v>
          </cell>
          <cell r="H298">
            <v>-5460.44</v>
          </cell>
          <cell r="N298">
            <v>-5460.44</v>
          </cell>
          <cell r="P298">
            <v>0</v>
          </cell>
          <cell r="Q298">
            <v>-562673.99</v>
          </cell>
          <cell r="R298">
            <v>-562673.99</v>
          </cell>
          <cell r="T298">
            <v>-562673.99</v>
          </cell>
          <cell r="Z298">
            <v>-562673.99</v>
          </cell>
        </row>
        <row r="299">
          <cell r="A299">
            <v>8009001</v>
          </cell>
          <cell r="B299" t="str">
            <v>Licence Registration Fees</v>
          </cell>
          <cell r="D299">
            <v>0</v>
          </cell>
          <cell r="E299">
            <v>0</v>
          </cell>
          <cell r="F299">
            <v>0</v>
          </cell>
          <cell r="H299">
            <v>0</v>
          </cell>
          <cell r="N299">
            <v>0</v>
          </cell>
          <cell r="P299">
            <v>0</v>
          </cell>
          <cell r="Q299">
            <v>0</v>
          </cell>
          <cell r="R299">
            <v>0</v>
          </cell>
          <cell r="T299">
            <v>0</v>
          </cell>
          <cell r="Z299">
            <v>0</v>
          </cell>
        </row>
        <row r="300">
          <cell r="A300">
            <v>8009601</v>
          </cell>
          <cell r="B300" t="str">
            <v>Penalties</v>
          </cell>
          <cell r="D300">
            <v>0</v>
          </cell>
          <cell r="E300">
            <v>-179.32</v>
          </cell>
          <cell r="F300">
            <v>-179.32</v>
          </cell>
          <cell r="H300">
            <v>-179.32</v>
          </cell>
          <cell r="N300">
            <v>-179.32</v>
          </cell>
          <cell r="P300">
            <v>0</v>
          </cell>
          <cell r="Q300">
            <v>-15260</v>
          </cell>
          <cell r="R300">
            <v>-15260</v>
          </cell>
          <cell r="T300">
            <v>-15260</v>
          </cell>
          <cell r="Z300">
            <v>-15260</v>
          </cell>
        </row>
        <row r="301">
          <cell r="A301">
            <v>8009701</v>
          </cell>
          <cell r="B301" t="str">
            <v>Repairs &amp; Installations</v>
          </cell>
          <cell r="D301">
            <v>0</v>
          </cell>
          <cell r="E301">
            <v>-491.24</v>
          </cell>
          <cell r="F301">
            <v>-491.24</v>
          </cell>
          <cell r="H301">
            <v>-491.24</v>
          </cell>
          <cell r="N301">
            <v>-491.24</v>
          </cell>
          <cell r="P301">
            <v>0</v>
          </cell>
          <cell r="Q301">
            <v>-56001</v>
          </cell>
          <cell r="R301">
            <v>-56001</v>
          </cell>
          <cell r="T301">
            <v>-56001</v>
          </cell>
          <cell r="Z301">
            <v>-56001</v>
          </cell>
        </row>
        <row r="302">
          <cell r="A302">
            <v>8009801</v>
          </cell>
          <cell r="B302" t="str">
            <v>Almaty Office Expense</v>
          </cell>
          <cell r="D302">
            <v>0</v>
          </cell>
          <cell r="E302">
            <v>-3088.93</v>
          </cell>
          <cell r="F302">
            <v>-3088.93</v>
          </cell>
          <cell r="H302">
            <v>-3088.93</v>
          </cell>
          <cell r="N302">
            <v>-3088.93</v>
          </cell>
          <cell r="P302">
            <v>0</v>
          </cell>
          <cell r="Q302">
            <v>-285400</v>
          </cell>
          <cell r="R302">
            <v>-285400</v>
          </cell>
          <cell r="T302">
            <v>-285400</v>
          </cell>
          <cell r="Z302">
            <v>-285400</v>
          </cell>
        </row>
        <row r="303">
          <cell r="A303">
            <v>8551001</v>
          </cell>
          <cell r="B303" t="str">
            <v>Interest on Debts</v>
          </cell>
          <cell r="D303">
            <v>0</v>
          </cell>
          <cell r="E303">
            <v>-835652.36</v>
          </cell>
          <cell r="F303">
            <v>-835652.36</v>
          </cell>
          <cell r="H303">
            <v>-835652.36</v>
          </cell>
          <cell r="M303">
            <v>275765</v>
          </cell>
          <cell r="N303">
            <v>-559887.35999999999</v>
          </cell>
          <cell r="P303">
            <v>0</v>
          </cell>
          <cell r="Q303">
            <v>-88584768.439999998</v>
          </cell>
          <cell r="R303">
            <v>-88584768.439999998</v>
          </cell>
          <cell r="T303">
            <v>-88584768.439999998</v>
          </cell>
          <cell r="Y303">
            <v>29232973.585200001</v>
          </cell>
          <cell r="Z303">
            <v>-59351794.854800001</v>
          </cell>
        </row>
        <row r="304">
          <cell r="A304">
            <v>8751001</v>
          </cell>
          <cell r="B304" t="str">
            <v>Customs Duties</v>
          </cell>
          <cell r="D304">
            <v>0</v>
          </cell>
          <cell r="E304">
            <v>-589.05999999999995</v>
          </cell>
          <cell r="F304">
            <v>-589.05999999999995</v>
          </cell>
          <cell r="H304">
            <v>-589.05999999999995</v>
          </cell>
          <cell r="N304">
            <v>-589.05999999999995</v>
          </cell>
          <cell r="P304">
            <v>0</v>
          </cell>
          <cell r="Q304">
            <v>-51366.23</v>
          </cell>
          <cell r="R304">
            <v>-51366.23</v>
          </cell>
          <cell r="T304">
            <v>-51366.23</v>
          </cell>
          <cell r="Z304">
            <v>-51366.23</v>
          </cell>
        </row>
        <row r="305">
          <cell r="A305">
            <v>8753001</v>
          </cell>
          <cell r="B305" t="str">
            <v>Property Taxes</v>
          </cell>
          <cell r="D305">
            <v>0</v>
          </cell>
          <cell r="E305">
            <v>0</v>
          </cell>
          <cell r="F305">
            <v>0</v>
          </cell>
          <cell r="H305">
            <v>0</v>
          </cell>
          <cell r="N305">
            <v>0</v>
          </cell>
          <cell r="P305">
            <v>0</v>
          </cell>
          <cell r="Q305">
            <v>0</v>
          </cell>
          <cell r="R305">
            <v>0</v>
          </cell>
          <cell r="T305">
            <v>0</v>
          </cell>
          <cell r="Z305">
            <v>0</v>
          </cell>
        </row>
        <row r="306">
          <cell r="A306">
            <v>8753050</v>
          </cell>
          <cell r="B306" t="str">
            <v>Vehicle Tax</v>
          </cell>
          <cell r="D306">
            <v>0</v>
          </cell>
          <cell r="E306">
            <v>-7610</v>
          </cell>
          <cell r="F306">
            <v>-7610</v>
          </cell>
          <cell r="H306">
            <v>-7610</v>
          </cell>
          <cell r="N306">
            <v>-7610</v>
          </cell>
          <cell r="P306">
            <v>0</v>
          </cell>
          <cell r="Q306">
            <v>-914401</v>
          </cell>
          <cell r="R306">
            <v>-914401</v>
          </cell>
          <cell r="T306">
            <v>-914401</v>
          </cell>
          <cell r="Z306">
            <v>-914401</v>
          </cell>
        </row>
        <row r="307">
          <cell r="A307">
            <v>8754001</v>
          </cell>
          <cell r="B307" t="str">
            <v>Other Taxes</v>
          </cell>
          <cell r="D307">
            <v>0</v>
          </cell>
          <cell r="E307">
            <v>0</v>
          </cell>
          <cell r="F307">
            <v>0</v>
          </cell>
          <cell r="H307">
            <v>0</v>
          </cell>
          <cell r="N307">
            <v>0</v>
          </cell>
          <cell r="P307">
            <v>0</v>
          </cell>
          <cell r="Q307">
            <v>0</v>
          </cell>
          <cell r="R307">
            <v>0</v>
          </cell>
          <cell r="T307">
            <v>0</v>
          </cell>
          <cell r="Z307">
            <v>0</v>
          </cell>
        </row>
        <row r="308">
          <cell r="A308">
            <v>8991001</v>
          </cell>
          <cell r="B308" t="str">
            <v>Extraordinary Items</v>
          </cell>
          <cell r="D308">
            <v>0</v>
          </cell>
          <cell r="E308">
            <v>0</v>
          </cell>
          <cell r="F308">
            <v>0</v>
          </cell>
          <cell r="H308">
            <v>0</v>
          </cell>
          <cell r="N308">
            <v>0</v>
          </cell>
          <cell r="P308">
            <v>0</v>
          </cell>
          <cell r="Q308">
            <v>0</v>
          </cell>
          <cell r="R308">
            <v>0</v>
          </cell>
          <cell r="T308">
            <v>0</v>
          </cell>
          <cell r="Z308">
            <v>0</v>
          </cell>
        </row>
        <row r="309">
          <cell r="A309">
            <v>8991002</v>
          </cell>
          <cell r="B309" t="str">
            <v>Currency Exchange Loss</v>
          </cell>
          <cell r="D309">
            <v>0</v>
          </cell>
          <cell r="E309">
            <v>0</v>
          </cell>
          <cell r="F309">
            <v>-439060.78564885486</v>
          </cell>
          <cell r="H309">
            <v>-439060.78564885486</v>
          </cell>
          <cell r="N309">
            <v>-439060.78564885486</v>
          </cell>
          <cell r="P309">
            <v>0</v>
          </cell>
          <cell r="Q309">
            <v>0</v>
          </cell>
          <cell r="R309">
            <v>-1407288457.7200005</v>
          </cell>
          <cell r="T309">
            <v>-1407288457.7200005</v>
          </cell>
          <cell r="Z309">
            <v>-1407288457.7200005</v>
          </cell>
        </row>
        <row r="310">
          <cell r="A310">
            <v>9102001</v>
          </cell>
          <cell r="B310" t="str">
            <v>Materials &amp; Supplies</v>
          </cell>
          <cell r="D310">
            <v>0</v>
          </cell>
          <cell r="E310">
            <v>-30542.28</v>
          </cell>
          <cell r="F310">
            <v>-30542.28</v>
          </cell>
          <cell r="G310">
            <v>30542.28</v>
          </cell>
          <cell r="H310">
            <v>0</v>
          </cell>
          <cell r="N310">
            <v>0</v>
          </cell>
          <cell r="P310">
            <v>0</v>
          </cell>
          <cell r="Q310">
            <v>-2887534.64</v>
          </cell>
          <cell r="R310">
            <v>-2887534.64</v>
          </cell>
          <cell r="S310">
            <v>2887534.64</v>
          </cell>
          <cell r="T310">
            <v>0</v>
          </cell>
          <cell r="Z310">
            <v>0</v>
          </cell>
        </row>
        <row r="311">
          <cell r="A311">
            <v>9102501</v>
          </cell>
          <cell r="B311" t="str">
            <v>Fuel &amp; Power</v>
          </cell>
          <cell r="D311">
            <v>0</v>
          </cell>
          <cell r="E311">
            <v>-144605.95000000001</v>
          </cell>
          <cell r="F311">
            <v>-144605.95000000001</v>
          </cell>
          <cell r="G311">
            <v>144605.95000000001</v>
          </cell>
          <cell r="H311">
            <v>0</v>
          </cell>
          <cell r="N311">
            <v>0</v>
          </cell>
          <cell r="P311">
            <v>0</v>
          </cell>
          <cell r="Q311">
            <v>-14027366.130000001</v>
          </cell>
          <cell r="R311">
            <v>-14027366.130000001</v>
          </cell>
          <cell r="S311">
            <v>14027366.130000001</v>
          </cell>
          <cell r="T311">
            <v>0</v>
          </cell>
          <cell r="Z311">
            <v>0</v>
          </cell>
        </row>
        <row r="312">
          <cell r="A312">
            <v>9103001</v>
          </cell>
          <cell r="B312" t="str">
            <v>Transportation</v>
          </cell>
          <cell r="D312">
            <v>-0.09</v>
          </cell>
          <cell r="E312">
            <v>-22759.55</v>
          </cell>
          <cell r="F312">
            <v>-22759.55</v>
          </cell>
          <cell r="G312">
            <v>22759.55</v>
          </cell>
          <cell r="H312">
            <v>0</v>
          </cell>
          <cell r="N312">
            <v>0</v>
          </cell>
          <cell r="P312">
            <v>0.02</v>
          </cell>
          <cell r="Q312">
            <v>-2712197.54</v>
          </cell>
          <cell r="R312">
            <v>-2712197.54</v>
          </cell>
          <cell r="S312">
            <v>2712197.54</v>
          </cell>
          <cell r="T312">
            <v>0</v>
          </cell>
          <cell r="Z312">
            <v>0</v>
          </cell>
        </row>
        <row r="313">
          <cell r="A313">
            <v>9103002</v>
          </cell>
          <cell r="B313" t="str">
            <v>Crude Oil Transportation</v>
          </cell>
          <cell r="D313">
            <v>0</v>
          </cell>
          <cell r="E313">
            <v>-57256.75</v>
          </cell>
          <cell r="F313">
            <v>-57256.75</v>
          </cell>
          <cell r="G313">
            <v>57256.75</v>
          </cell>
          <cell r="H313">
            <v>0</v>
          </cell>
          <cell r="N313">
            <v>0</v>
          </cell>
          <cell r="P313">
            <v>0.19</v>
          </cell>
          <cell r="Q313">
            <v>-6215544.8799999999</v>
          </cell>
          <cell r="R313">
            <v>-6215544.8799999999</v>
          </cell>
          <cell r="S313">
            <v>6215544.8799999999</v>
          </cell>
          <cell r="T313">
            <v>0</v>
          </cell>
          <cell r="Z313">
            <v>0</v>
          </cell>
        </row>
        <row r="314">
          <cell r="A314">
            <v>9106201</v>
          </cell>
          <cell r="B314" t="str">
            <v>Contract Labor</v>
          </cell>
          <cell r="D314">
            <v>0</v>
          </cell>
          <cell r="E314">
            <v>-1020000</v>
          </cell>
          <cell r="F314">
            <v>-1020000</v>
          </cell>
          <cell r="G314">
            <v>1020000</v>
          </cell>
          <cell r="H314">
            <v>0</v>
          </cell>
          <cell r="N314">
            <v>0</v>
          </cell>
          <cell r="P314">
            <v>3</v>
          </cell>
          <cell r="Q314">
            <v>-107320997</v>
          </cell>
          <cell r="R314">
            <v>-107320997</v>
          </cell>
          <cell r="S314">
            <v>107320997</v>
          </cell>
          <cell r="T314">
            <v>0</v>
          </cell>
          <cell r="Z314">
            <v>0</v>
          </cell>
        </row>
        <row r="315">
          <cell r="A315">
            <v>9106501</v>
          </cell>
          <cell r="B315" t="str">
            <v>Contract Services &amp; Equip</v>
          </cell>
          <cell r="D315">
            <v>0</v>
          </cell>
          <cell r="E315">
            <v>-4641.1000000000004</v>
          </cell>
          <cell r="F315">
            <v>-4641.1000000000004</v>
          </cell>
          <cell r="G315">
            <v>4641.1000000000004</v>
          </cell>
          <cell r="H315">
            <v>0</v>
          </cell>
          <cell r="N315">
            <v>0</v>
          </cell>
          <cell r="P315">
            <v>0</v>
          </cell>
          <cell r="Q315">
            <v>-529085</v>
          </cell>
          <cell r="R315">
            <v>-529085</v>
          </cell>
          <cell r="S315">
            <v>529085</v>
          </cell>
          <cell r="T315">
            <v>0</v>
          </cell>
          <cell r="Z315">
            <v>0</v>
          </cell>
        </row>
        <row r="316">
          <cell r="A316">
            <v>9106701</v>
          </cell>
          <cell r="B316" t="str">
            <v>Professional Services</v>
          </cell>
          <cell r="D316">
            <v>0</v>
          </cell>
          <cell r="E316">
            <v>-15234.64</v>
          </cell>
          <cell r="F316">
            <v>-15234.64</v>
          </cell>
          <cell r="G316">
            <v>15234.64</v>
          </cell>
          <cell r="H316">
            <v>0</v>
          </cell>
          <cell r="N316">
            <v>0</v>
          </cell>
          <cell r="P316">
            <v>0</v>
          </cell>
          <cell r="Q316">
            <v>-1276662.83</v>
          </cell>
          <cell r="R316">
            <v>-1276662.83</v>
          </cell>
          <cell r="S316">
            <v>1276662.83</v>
          </cell>
          <cell r="T316">
            <v>0</v>
          </cell>
          <cell r="Z316">
            <v>0</v>
          </cell>
        </row>
        <row r="317">
          <cell r="A317">
            <v>9108001</v>
          </cell>
          <cell r="B317" t="str">
            <v>Other Operating Expenses</v>
          </cell>
          <cell r="D317">
            <v>0</v>
          </cell>
          <cell r="E317">
            <v>-2488.08</v>
          </cell>
          <cell r="F317">
            <v>-2488.08</v>
          </cell>
          <cell r="G317">
            <v>2488.08</v>
          </cell>
          <cell r="H317">
            <v>0</v>
          </cell>
          <cell r="N317">
            <v>0</v>
          </cell>
          <cell r="P317">
            <v>0</v>
          </cell>
          <cell r="Q317">
            <v>-247102.67</v>
          </cell>
          <cell r="R317">
            <v>-247102.67</v>
          </cell>
          <cell r="S317">
            <v>247102.67</v>
          </cell>
          <cell r="T317">
            <v>0</v>
          </cell>
          <cell r="Z317">
            <v>0</v>
          </cell>
        </row>
        <row r="318">
          <cell r="A318">
            <v>9204001</v>
          </cell>
          <cell r="B318" t="str">
            <v>Repairs &amp; Maintenance</v>
          </cell>
          <cell r="D318">
            <v>0.02</v>
          </cell>
          <cell r="E318">
            <v>-87177.25</v>
          </cell>
          <cell r="F318">
            <v>-87177.25</v>
          </cell>
          <cell r="G318">
            <v>87177.25</v>
          </cell>
          <cell r="H318">
            <v>0</v>
          </cell>
          <cell r="N318">
            <v>0</v>
          </cell>
          <cell r="P318">
            <v>0</v>
          </cell>
          <cell r="Q318">
            <v>-10980863.199999999</v>
          </cell>
          <cell r="R318">
            <v>-10980863.199999999</v>
          </cell>
          <cell r="S318">
            <v>10980863.199999999</v>
          </cell>
          <cell r="T318">
            <v>0</v>
          </cell>
          <cell r="Z318">
            <v>0</v>
          </cell>
        </row>
        <row r="319">
          <cell r="A319">
            <v>9206501</v>
          </cell>
          <cell r="B319" t="str">
            <v>Contract Services &amp; Equip</v>
          </cell>
          <cell r="D319">
            <v>0</v>
          </cell>
          <cell r="E319">
            <v>-38329.199999999997</v>
          </cell>
          <cell r="F319">
            <v>-38329.199999999997</v>
          </cell>
          <cell r="G319">
            <v>38329.199999999997</v>
          </cell>
          <cell r="H319">
            <v>0</v>
          </cell>
          <cell r="N319">
            <v>0</v>
          </cell>
          <cell r="P319">
            <v>0</v>
          </cell>
          <cell r="Q319">
            <v>-4112919.46</v>
          </cell>
          <cell r="R319">
            <v>-4112919.46</v>
          </cell>
          <cell r="S319">
            <v>4112919.46</v>
          </cell>
          <cell r="T319">
            <v>0</v>
          </cell>
          <cell r="Z319">
            <v>0</v>
          </cell>
        </row>
        <row r="320">
          <cell r="A320">
            <v>9206701</v>
          </cell>
          <cell r="B320" t="str">
            <v>Professional Services</v>
          </cell>
          <cell r="D320">
            <v>-0.01</v>
          </cell>
          <cell r="E320">
            <v>-0.01</v>
          </cell>
          <cell r="F320">
            <v>-0.01</v>
          </cell>
          <cell r="H320">
            <v>-0.01</v>
          </cell>
          <cell r="N320">
            <v>-0.01</v>
          </cell>
          <cell r="P320">
            <v>-0.03</v>
          </cell>
          <cell r="Q320">
            <v>-0.03</v>
          </cell>
          <cell r="R320">
            <v>-0.03</v>
          </cell>
          <cell r="T320">
            <v>-0.03</v>
          </cell>
          <cell r="Z320">
            <v>-0.03</v>
          </cell>
        </row>
        <row r="321">
          <cell r="A321">
            <v>9207001</v>
          </cell>
          <cell r="B321" t="str">
            <v>Environmental Expenses</v>
          </cell>
          <cell r="D321">
            <v>0.01</v>
          </cell>
          <cell r="E321">
            <v>-11270.8</v>
          </cell>
          <cell r="F321">
            <v>-11270.8</v>
          </cell>
          <cell r="G321">
            <v>11270.8</v>
          </cell>
          <cell r="H321">
            <v>0</v>
          </cell>
          <cell r="N321">
            <v>0</v>
          </cell>
          <cell r="P321">
            <v>0</v>
          </cell>
          <cell r="Q321">
            <v>-1118913.33</v>
          </cell>
          <cell r="R321">
            <v>-1118913.33</v>
          </cell>
          <cell r="S321">
            <v>1118913.33</v>
          </cell>
          <cell r="T321">
            <v>0</v>
          </cell>
          <cell r="Z321">
            <v>0</v>
          </cell>
        </row>
        <row r="322">
          <cell r="A322">
            <v>9207501</v>
          </cell>
          <cell r="B322" t="str">
            <v>Local Licensing Fees</v>
          </cell>
          <cell r="D322">
            <v>-0.02</v>
          </cell>
          <cell r="E322">
            <v>-7038.43</v>
          </cell>
          <cell r="F322">
            <v>-7038.43</v>
          </cell>
          <cell r="G322">
            <v>7038.43</v>
          </cell>
          <cell r="H322">
            <v>0</v>
          </cell>
          <cell r="N322">
            <v>0</v>
          </cell>
          <cell r="P322">
            <v>0.01</v>
          </cell>
          <cell r="Q322">
            <v>-609650.66</v>
          </cell>
          <cell r="R322">
            <v>-609650.66</v>
          </cell>
          <cell r="S322">
            <v>609650.66</v>
          </cell>
          <cell r="T322">
            <v>0</v>
          </cell>
          <cell r="Z322">
            <v>0</v>
          </cell>
        </row>
        <row r="323">
          <cell r="A323">
            <v>9208201</v>
          </cell>
          <cell r="B323" t="str">
            <v>Field Supplies</v>
          </cell>
          <cell r="D323">
            <v>-0.02</v>
          </cell>
          <cell r="E323">
            <v>-2377.8000000000002</v>
          </cell>
          <cell r="F323">
            <v>-2377.8000000000002</v>
          </cell>
          <cell r="G323">
            <v>2377.8000000000002</v>
          </cell>
          <cell r="H323">
            <v>0</v>
          </cell>
          <cell r="N323">
            <v>0</v>
          </cell>
          <cell r="P323">
            <v>0.04</v>
          </cell>
          <cell r="Q323">
            <v>-220797.96</v>
          </cell>
          <cell r="R323">
            <v>-220797.96</v>
          </cell>
          <cell r="S323">
            <v>220797.96</v>
          </cell>
          <cell r="T323">
            <v>0</v>
          </cell>
          <cell r="Z323">
            <v>0</v>
          </cell>
        </row>
        <row r="324">
          <cell r="A324">
            <v>9208301</v>
          </cell>
          <cell r="B324" t="str">
            <v>Utilities</v>
          </cell>
          <cell r="D324">
            <v>0</v>
          </cell>
          <cell r="E324">
            <v>-2971.75</v>
          </cell>
          <cell r="F324">
            <v>-2971.75</v>
          </cell>
          <cell r="G324">
            <v>2971.75</v>
          </cell>
          <cell r="H324">
            <v>0</v>
          </cell>
          <cell r="N324">
            <v>0</v>
          </cell>
          <cell r="P324">
            <v>0</v>
          </cell>
          <cell r="Q324">
            <v>-354116.8</v>
          </cell>
          <cell r="R324">
            <v>-354116.8</v>
          </cell>
          <cell r="S324">
            <v>354116.8</v>
          </cell>
          <cell r="T324">
            <v>0</v>
          </cell>
          <cell r="Z324">
            <v>0</v>
          </cell>
        </row>
        <row r="325">
          <cell r="A325">
            <v>9208701</v>
          </cell>
          <cell r="B325" t="str">
            <v>Travel</v>
          </cell>
          <cell r="D325">
            <v>0</v>
          </cell>
          <cell r="E325">
            <v>-78909.17</v>
          </cell>
          <cell r="F325">
            <v>-78909.17</v>
          </cell>
          <cell r="G325">
            <v>78909.17</v>
          </cell>
          <cell r="H325">
            <v>0</v>
          </cell>
          <cell r="N325">
            <v>0</v>
          </cell>
          <cell r="P325">
            <v>0</v>
          </cell>
          <cell r="Q325">
            <v>-7017972.1299999999</v>
          </cell>
          <cell r="R325">
            <v>-7017972.1299999999</v>
          </cell>
          <cell r="S325">
            <v>7017972.1299999999</v>
          </cell>
          <cell r="T325">
            <v>0</v>
          </cell>
          <cell r="Z325">
            <v>0</v>
          </cell>
        </row>
        <row r="326">
          <cell r="A326">
            <v>9208901</v>
          </cell>
          <cell r="B326" t="str">
            <v>Insurance</v>
          </cell>
          <cell r="D326">
            <v>0</v>
          </cell>
          <cell r="E326">
            <v>-35.090000000000003</v>
          </cell>
          <cell r="F326">
            <v>-35.090000000000003</v>
          </cell>
          <cell r="G326">
            <v>35.090000000000003</v>
          </cell>
          <cell r="H326">
            <v>0</v>
          </cell>
          <cell r="N326">
            <v>0</v>
          </cell>
          <cell r="P326">
            <v>0</v>
          </cell>
          <cell r="Q326">
            <v>-4102</v>
          </cell>
          <cell r="R326">
            <v>-4102</v>
          </cell>
          <cell r="S326">
            <v>4102</v>
          </cell>
          <cell r="T326">
            <v>0</v>
          </cell>
          <cell r="Z326">
            <v>0</v>
          </cell>
        </row>
        <row r="327">
          <cell r="A327">
            <v>9211301</v>
          </cell>
          <cell r="B327" t="str">
            <v>Medical Expense</v>
          </cell>
          <cell r="D327">
            <v>0</v>
          </cell>
          <cell r="E327">
            <v>-1363.12</v>
          </cell>
          <cell r="F327">
            <v>-1363.12</v>
          </cell>
          <cell r="G327">
            <v>1363.12</v>
          </cell>
          <cell r="H327">
            <v>0</v>
          </cell>
          <cell r="N327">
            <v>0</v>
          </cell>
          <cell r="P327">
            <v>0</v>
          </cell>
          <cell r="Q327">
            <v>-156077</v>
          </cell>
          <cell r="R327">
            <v>-156077</v>
          </cell>
          <cell r="S327">
            <v>156077</v>
          </cell>
          <cell r="T327">
            <v>0</v>
          </cell>
          <cell r="Z327">
            <v>0</v>
          </cell>
        </row>
        <row r="328">
          <cell r="A328">
            <v>9211601</v>
          </cell>
          <cell r="B328" t="str">
            <v>Telecommunication Exp</v>
          </cell>
          <cell r="D328">
            <v>0</v>
          </cell>
          <cell r="E328">
            <v>-2873.39</v>
          </cell>
          <cell r="F328">
            <v>-2873.39</v>
          </cell>
          <cell r="G328">
            <v>2873.39</v>
          </cell>
          <cell r="H328">
            <v>0</v>
          </cell>
          <cell r="N328">
            <v>0</v>
          </cell>
          <cell r="P328">
            <v>-0.01</v>
          </cell>
          <cell r="Q328">
            <v>-257210.81</v>
          </cell>
          <cell r="R328">
            <v>-257210.81</v>
          </cell>
          <cell r="S328">
            <v>257210.81</v>
          </cell>
          <cell r="T328">
            <v>0</v>
          </cell>
          <cell r="Z328">
            <v>0</v>
          </cell>
        </row>
        <row r="329">
          <cell r="A329">
            <v>9211603</v>
          </cell>
          <cell r="B329" t="str">
            <v>Satellite Phone</v>
          </cell>
          <cell r="D329">
            <v>0.04</v>
          </cell>
          <cell r="E329">
            <v>0.04</v>
          </cell>
          <cell r="F329">
            <v>0.04</v>
          </cell>
          <cell r="H329">
            <v>0.04</v>
          </cell>
          <cell r="N329">
            <v>0.04</v>
          </cell>
          <cell r="P329">
            <v>0.02</v>
          </cell>
          <cell r="Q329">
            <v>0.02</v>
          </cell>
          <cell r="R329">
            <v>0.02</v>
          </cell>
          <cell r="T329">
            <v>0.02</v>
          </cell>
          <cell r="Z329">
            <v>0.02</v>
          </cell>
        </row>
        <row r="330">
          <cell r="A330">
            <v>9216301</v>
          </cell>
          <cell r="B330" t="str">
            <v>Food Services</v>
          </cell>
          <cell r="D330">
            <v>0.02</v>
          </cell>
          <cell r="E330">
            <v>-309994.03000000003</v>
          </cell>
          <cell r="F330">
            <v>-309994.03000000003</v>
          </cell>
          <cell r="G330">
            <v>309994.03000000003</v>
          </cell>
          <cell r="H330">
            <v>0</v>
          </cell>
          <cell r="N330">
            <v>0</v>
          </cell>
          <cell r="P330">
            <v>-0.44</v>
          </cell>
          <cell r="Q330">
            <v>-33219455.260000002</v>
          </cell>
          <cell r="R330">
            <v>-33219455.260000002</v>
          </cell>
          <cell r="S330">
            <v>33219455.260000002</v>
          </cell>
          <cell r="T330">
            <v>0</v>
          </cell>
          <cell r="Z330">
            <v>0</v>
          </cell>
        </row>
        <row r="331">
          <cell r="A331">
            <v>9501001</v>
          </cell>
          <cell r="B331" t="str">
            <v>Payroll</v>
          </cell>
          <cell r="D331">
            <v>0.01</v>
          </cell>
          <cell r="E331">
            <v>-363226.2</v>
          </cell>
          <cell r="F331">
            <v>-363226.2</v>
          </cell>
          <cell r="G331">
            <v>363226.2</v>
          </cell>
          <cell r="H331">
            <v>0</v>
          </cell>
          <cell r="N331">
            <v>0</v>
          </cell>
          <cell r="P331">
            <v>0.05</v>
          </cell>
          <cell r="Q331">
            <v>-37285634.950000003</v>
          </cell>
          <cell r="R331">
            <v>-37285634.950000003</v>
          </cell>
          <cell r="S331">
            <v>37285634.950000003</v>
          </cell>
          <cell r="T331">
            <v>0</v>
          </cell>
          <cell r="Z331">
            <v>0</v>
          </cell>
        </row>
        <row r="332">
          <cell r="A332">
            <v>9502002</v>
          </cell>
          <cell r="B332" t="str">
            <v>Employment Fund 2%</v>
          </cell>
          <cell r="D332">
            <v>0.01</v>
          </cell>
          <cell r="E332">
            <v>-1402.89</v>
          </cell>
          <cell r="F332">
            <v>-1402.89</v>
          </cell>
          <cell r="G332">
            <v>1402.89</v>
          </cell>
          <cell r="H332">
            <v>0</v>
          </cell>
          <cell r="N332">
            <v>0</v>
          </cell>
          <cell r="P332">
            <v>-0.01</v>
          </cell>
          <cell r="Q332">
            <v>-117844.01</v>
          </cell>
          <cell r="R332">
            <v>-117844.01</v>
          </cell>
          <cell r="S332">
            <v>117844.01</v>
          </cell>
          <cell r="T332">
            <v>0</v>
          </cell>
          <cell r="Z332">
            <v>0</v>
          </cell>
        </row>
        <row r="333">
          <cell r="A333">
            <v>9502003</v>
          </cell>
          <cell r="B333" t="str">
            <v>Medical Insurance 3%</v>
          </cell>
          <cell r="D333">
            <v>0</v>
          </cell>
          <cell r="E333">
            <v>-2104.35</v>
          </cell>
          <cell r="F333">
            <v>-2104.35</v>
          </cell>
          <cell r="G333">
            <v>2104.35</v>
          </cell>
          <cell r="H333">
            <v>0</v>
          </cell>
          <cell r="N333">
            <v>0</v>
          </cell>
          <cell r="P333">
            <v>-0.02</v>
          </cell>
          <cell r="Q333">
            <v>-176765.02</v>
          </cell>
          <cell r="R333">
            <v>-176765.02</v>
          </cell>
          <cell r="S333">
            <v>176765.02</v>
          </cell>
          <cell r="T333">
            <v>0</v>
          </cell>
          <cell r="Z333">
            <v>0</v>
          </cell>
        </row>
        <row r="334">
          <cell r="A334">
            <v>9502004</v>
          </cell>
          <cell r="B334" t="str">
            <v>Savings Fund</v>
          </cell>
          <cell r="D334">
            <v>0</v>
          </cell>
          <cell r="E334">
            <v>0</v>
          </cell>
          <cell r="F334">
            <v>0</v>
          </cell>
          <cell r="H334">
            <v>0</v>
          </cell>
          <cell r="N334">
            <v>0</v>
          </cell>
          <cell r="P334">
            <v>0.01</v>
          </cell>
          <cell r="Q334">
            <v>0.01</v>
          </cell>
          <cell r="R334">
            <v>0.01</v>
          </cell>
          <cell r="T334">
            <v>0.01</v>
          </cell>
          <cell r="Z334">
            <v>0.01</v>
          </cell>
        </row>
        <row r="335">
          <cell r="A335">
            <v>9502005</v>
          </cell>
          <cell r="B335" t="str">
            <v>Pension Fund 15%</v>
          </cell>
          <cell r="D335">
            <v>0</v>
          </cell>
          <cell r="E335">
            <v>-17521.04</v>
          </cell>
          <cell r="F335">
            <v>-17521.04</v>
          </cell>
          <cell r="G335">
            <v>17521.04</v>
          </cell>
          <cell r="H335">
            <v>0</v>
          </cell>
          <cell r="N335">
            <v>0</v>
          </cell>
          <cell r="P335">
            <v>0</v>
          </cell>
          <cell r="Q335">
            <v>-1475267</v>
          </cell>
          <cell r="R335">
            <v>-1475267</v>
          </cell>
          <cell r="S335">
            <v>1475267</v>
          </cell>
          <cell r="T335">
            <v>0</v>
          </cell>
          <cell r="Z335">
            <v>0</v>
          </cell>
        </row>
        <row r="336">
          <cell r="A336">
            <v>9502006</v>
          </cell>
          <cell r="B336" t="str">
            <v>Social Insurance 1.5%</v>
          </cell>
          <cell r="D336">
            <v>0</v>
          </cell>
          <cell r="E336">
            <v>-87191.82</v>
          </cell>
          <cell r="F336">
            <v>-87191.82</v>
          </cell>
          <cell r="G336">
            <v>87191.82</v>
          </cell>
          <cell r="H336">
            <v>0</v>
          </cell>
          <cell r="N336">
            <v>0</v>
          </cell>
          <cell r="P336">
            <v>0</v>
          </cell>
          <cell r="Q336">
            <v>-9013815</v>
          </cell>
          <cell r="R336">
            <v>-9013815</v>
          </cell>
          <cell r="S336">
            <v>9013815</v>
          </cell>
          <cell r="T336">
            <v>0</v>
          </cell>
          <cell r="Z336">
            <v>0</v>
          </cell>
        </row>
        <row r="337">
          <cell r="A337" t="str">
            <v>960CON01</v>
          </cell>
          <cell r="B337" t="str">
            <v>Continental Shiptores</v>
          </cell>
          <cell r="D337">
            <v>-0.64</v>
          </cell>
          <cell r="E337">
            <v>-0.64</v>
          </cell>
          <cell r="F337">
            <v>-0.64</v>
          </cell>
          <cell r="H337">
            <v>-0.64</v>
          </cell>
          <cell r="N337">
            <v>-0.64</v>
          </cell>
          <cell r="P337">
            <v>0.1</v>
          </cell>
          <cell r="Q337">
            <v>0.1</v>
          </cell>
          <cell r="R337">
            <v>0.1</v>
          </cell>
          <cell r="T337">
            <v>0.1</v>
          </cell>
          <cell r="Z337">
            <v>0.1</v>
          </cell>
        </row>
        <row r="338">
          <cell r="A338" t="str">
            <v>960ENK01</v>
          </cell>
          <cell r="B338" t="str">
            <v>Enkaz</v>
          </cell>
          <cell r="D338">
            <v>-0.01</v>
          </cell>
          <cell r="E338">
            <v>-0.01</v>
          </cell>
          <cell r="F338">
            <v>-0.01</v>
          </cell>
          <cell r="H338">
            <v>-0.01</v>
          </cell>
          <cell r="N338">
            <v>-0.01</v>
          </cell>
          <cell r="P338">
            <v>0.01</v>
          </cell>
          <cell r="Q338">
            <v>0.01</v>
          </cell>
          <cell r="R338">
            <v>0.01</v>
          </cell>
          <cell r="T338">
            <v>0.01</v>
          </cell>
          <cell r="Z338">
            <v>0.01</v>
          </cell>
        </row>
        <row r="339">
          <cell r="A339" t="str">
            <v>960YNT01</v>
          </cell>
          <cell r="B339" t="str">
            <v>Ynta</v>
          </cell>
          <cell r="D339">
            <v>-1.1599999999999999</v>
          </cell>
          <cell r="E339">
            <v>-1.1599999999999999</v>
          </cell>
          <cell r="F339">
            <v>-1.1599999999999999</v>
          </cell>
          <cell r="H339">
            <v>-1.1599999999999999</v>
          </cell>
          <cell r="N339">
            <v>-1.1599999999999999</v>
          </cell>
          <cell r="P339">
            <v>0.01</v>
          </cell>
          <cell r="Q339">
            <v>0.01</v>
          </cell>
          <cell r="R339">
            <v>0.01</v>
          </cell>
          <cell r="T339">
            <v>0.01</v>
          </cell>
          <cell r="Z339">
            <v>0.01</v>
          </cell>
        </row>
        <row r="340">
          <cell r="A340" t="str">
            <v>ZAMOUNT</v>
          </cell>
          <cell r="B340" t="str">
            <v>ERROR AMMOUNT</v>
          </cell>
          <cell r="D340">
            <v>0</v>
          </cell>
          <cell r="E340">
            <v>0.06</v>
          </cell>
          <cell r="F340">
            <v>0.06</v>
          </cell>
          <cell r="H340">
            <v>0.06</v>
          </cell>
          <cell r="N340">
            <v>0.06</v>
          </cell>
          <cell r="P340">
            <v>0</v>
          </cell>
          <cell r="Q340">
            <v>0</v>
          </cell>
          <cell r="R340">
            <v>0</v>
          </cell>
          <cell r="T340">
            <v>0</v>
          </cell>
          <cell r="Z340">
            <v>0</v>
          </cell>
        </row>
      </sheetData>
      <sheetData sheetId="2">
        <row r="5">
          <cell r="D5">
            <v>2001001</v>
          </cell>
        </row>
      </sheetData>
      <sheetData sheetId="3">
        <row r="5">
          <cell r="D5">
            <v>2001001</v>
          </cell>
        </row>
      </sheetData>
      <sheetData sheetId="4"/>
      <sheetData sheetId="5"/>
      <sheetData sheetId="6"/>
      <sheetData sheetId="7"/>
      <sheetData sheetId="8"/>
      <sheetData sheetId="9" refreshError="1">
        <row r="5">
          <cell r="D5">
            <v>2001001</v>
          </cell>
          <cell r="E5">
            <v>8551001</v>
          </cell>
          <cell r="F5">
            <v>5079.6451737524203</v>
          </cell>
          <cell r="G5">
            <v>588976.42551254889</v>
          </cell>
        </row>
        <row r="6">
          <cell r="D6">
            <v>2020100</v>
          </cell>
          <cell r="E6">
            <v>8551001</v>
          </cell>
          <cell r="F6">
            <v>52472.144232084014</v>
          </cell>
          <cell r="G6">
            <v>6084279.4346553935</v>
          </cell>
        </row>
        <row r="7">
          <cell r="D7">
            <v>2036001</v>
          </cell>
          <cell r="E7">
            <v>8551001</v>
          </cell>
          <cell r="F7">
            <v>164.97365447741365</v>
          </cell>
          <cell r="G7">
            <v>19980.091007325016</v>
          </cell>
        </row>
        <row r="8">
          <cell r="D8">
            <v>2036201</v>
          </cell>
          <cell r="E8">
            <v>8551001</v>
          </cell>
          <cell r="F8">
            <v>38.709555853899197</v>
          </cell>
          <cell r="G8">
            <v>4530.3965721487921</v>
          </cell>
        </row>
        <row r="9">
          <cell r="D9">
            <v>2036501</v>
          </cell>
          <cell r="E9">
            <v>8551001</v>
          </cell>
          <cell r="F9">
            <v>781.83507987445034</v>
          </cell>
          <cell r="G9">
            <v>99724.685058616975</v>
          </cell>
        </row>
        <row r="10">
          <cell r="D10">
            <v>2050101</v>
          </cell>
          <cell r="E10">
            <v>8551001</v>
          </cell>
          <cell r="F10">
            <v>1718.2748253305929</v>
          </cell>
          <cell r="G10">
            <v>201512.86942145607</v>
          </cell>
        </row>
        <row r="11">
          <cell r="D11">
            <v>2051001</v>
          </cell>
          <cell r="E11">
            <v>8551001</v>
          </cell>
          <cell r="F11">
            <v>105.56537036920501</v>
          </cell>
          <cell r="G11">
            <v>12724.186796989952</v>
          </cell>
        </row>
        <row r="12">
          <cell r="D12">
            <v>2053001</v>
          </cell>
          <cell r="E12">
            <v>8551001</v>
          </cell>
          <cell r="F12">
            <v>69.134319409765368</v>
          </cell>
          <cell r="G12">
            <v>12284.531149876822</v>
          </cell>
        </row>
        <row r="13">
          <cell r="D13">
            <v>2055501</v>
          </cell>
          <cell r="E13">
            <v>8551001</v>
          </cell>
          <cell r="F13">
            <v>135.89454975817083</v>
          </cell>
          <cell r="G13">
            <v>15908.530891806551</v>
          </cell>
        </row>
        <row r="14">
          <cell r="D14">
            <v>2055701</v>
          </cell>
          <cell r="E14">
            <v>8551001</v>
          </cell>
          <cell r="F14">
            <v>507.70976215925805</v>
          </cell>
          <cell r="G14">
            <v>92279.968881892346</v>
          </cell>
        </row>
        <row r="15">
          <cell r="D15">
            <v>2056001</v>
          </cell>
          <cell r="E15">
            <v>8551001</v>
          </cell>
          <cell r="F15">
            <v>191.96145150635837</v>
          </cell>
          <cell r="G15">
            <v>25710.750247933636</v>
          </cell>
        </row>
        <row r="16">
          <cell r="D16">
            <v>2056201</v>
          </cell>
          <cell r="E16">
            <v>8551001</v>
          </cell>
          <cell r="F16">
            <v>958.03742663857588</v>
          </cell>
          <cell r="G16">
            <v>139641.02861606271</v>
          </cell>
        </row>
        <row r="17">
          <cell r="D17">
            <v>2056501</v>
          </cell>
          <cell r="E17">
            <v>8551001</v>
          </cell>
          <cell r="F17">
            <v>344.7965632503911</v>
          </cell>
          <cell r="G17">
            <v>50996.815257237344</v>
          </cell>
        </row>
        <row r="18">
          <cell r="D18">
            <v>2056701</v>
          </cell>
          <cell r="E18">
            <v>8551001</v>
          </cell>
          <cell r="F18">
            <v>72.942263326482703</v>
          </cell>
          <cell r="G18">
            <v>8928.5216488592359</v>
          </cell>
        </row>
        <row r="19">
          <cell r="D19">
            <v>2057001</v>
          </cell>
          <cell r="E19">
            <v>8551001</v>
          </cell>
          <cell r="F19">
            <v>73.858578402797065</v>
          </cell>
          <cell r="G19">
            <v>10223.852552936656</v>
          </cell>
        </row>
        <row r="20">
          <cell r="D20">
            <v>2057501</v>
          </cell>
          <cell r="E20">
            <v>8551001</v>
          </cell>
          <cell r="F20">
            <v>49.298619213121448</v>
          </cell>
          <cell r="G20">
            <v>5975.1033920744621</v>
          </cell>
        </row>
        <row r="21">
          <cell r="D21">
            <v>2057520</v>
          </cell>
          <cell r="E21">
            <v>8551001</v>
          </cell>
          <cell r="F21">
            <v>4.7769919005680261</v>
          </cell>
          <cell r="G21">
            <v>578.66563937957403</v>
          </cell>
        </row>
        <row r="22">
          <cell r="D22">
            <v>2057530</v>
          </cell>
          <cell r="E22">
            <v>8551001</v>
          </cell>
          <cell r="F22">
            <v>68.047872828035068</v>
          </cell>
          <cell r="G22">
            <v>9569.296937998286</v>
          </cell>
        </row>
        <row r="23">
          <cell r="D23">
            <v>2058001</v>
          </cell>
          <cell r="E23">
            <v>8551001</v>
          </cell>
          <cell r="F23">
            <v>17.638649635716849</v>
          </cell>
          <cell r="G23">
            <v>2256.1807364668284</v>
          </cell>
        </row>
        <row r="24">
          <cell r="D24">
            <v>2058201</v>
          </cell>
          <cell r="E24">
            <v>8551001</v>
          </cell>
          <cell r="F24">
            <v>53.776852872218306</v>
          </cell>
          <cell r="G24">
            <v>6472.2521369840279</v>
          </cell>
        </row>
        <row r="25">
          <cell r="D25">
            <v>2058501</v>
          </cell>
          <cell r="E25">
            <v>8551001</v>
          </cell>
          <cell r="F25">
            <v>12.501393160193947</v>
          </cell>
          <cell r="G25">
            <v>1488.8058447084782</v>
          </cell>
        </row>
        <row r="26">
          <cell r="D26">
            <v>2251501</v>
          </cell>
          <cell r="E26">
            <v>8551001</v>
          </cell>
          <cell r="F26">
            <v>7855.5984604832393</v>
          </cell>
          <cell r="G26">
            <v>959977.02879690717</v>
          </cell>
        </row>
        <row r="27">
          <cell r="D27">
            <v>2252001</v>
          </cell>
          <cell r="E27">
            <v>8551001</v>
          </cell>
          <cell r="F27">
            <v>5638.8087636935779</v>
          </cell>
          <cell r="G27">
            <v>678465.51996882807</v>
          </cell>
        </row>
        <row r="28">
          <cell r="D28">
            <v>2253001</v>
          </cell>
          <cell r="E28">
            <v>8551001</v>
          </cell>
          <cell r="F28">
            <v>10854.502622445287</v>
          </cell>
          <cell r="G28">
            <v>1323922.343729801</v>
          </cell>
        </row>
        <row r="29">
          <cell r="D29">
            <v>2350101</v>
          </cell>
          <cell r="E29">
            <v>8551001</v>
          </cell>
          <cell r="F29">
            <v>16987.130407272114</v>
          </cell>
          <cell r="G29">
            <v>3090163.9370322186</v>
          </cell>
        </row>
        <row r="30">
          <cell r="D30">
            <v>2350501</v>
          </cell>
          <cell r="E30">
            <v>8551001</v>
          </cell>
          <cell r="F30">
            <v>8155.4873299761666</v>
          </cell>
          <cell r="G30">
            <v>1055966.0862267655</v>
          </cell>
        </row>
        <row r="31">
          <cell r="D31">
            <v>2350701</v>
          </cell>
          <cell r="E31">
            <v>8551001</v>
          </cell>
          <cell r="F31">
            <v>1994.4806521725479</v>
          </cell>
          <cell r="G31">
            <v>246327.52225821363</v>
          </cell>
        </row>
        <row r="32">
          <cell r="D32">
            <v>2351001</v>
          </cell>
          <cell r="E32">
            <v>8551001</v>
          </cell>
          <cell r="F32">
            <v>577.57328518987094</v>
          </cell>
          <cell r="G32">
            <v>84310.121569914598</v>
          </cell>
        </row>
        <row r="33">
          <cell r="D33">
            <v>2352001</v>
          </cell>
          <cell r="E33">
            <v>8551001</v>
          </cell>
          <cell r="F33">
            <v>208.96656743682263</v>
          </cell>
          <cell r="G33">
            <v>25779.063927411382</v>
          </cell>
        </row>
        <row r="34">
          <cell r="D34">
            <v>2352501</v>
          </cell>
          <cell r="E34">
            <v>8551001</v>
          </cell>
          <cell r="F34">
            <v>903.12372246728182</v>
          </cell>
          <cell r="G34">
            <v>166670.30042310472</v>
          </cell>
        </row>
        <row r="35">
          <cell r="D35">
            <v>2353001</v>
          </cell>
          <cell r="E35">
            <v>8551001</v>
          </cell>
          <cell r="F35">
            <v>996.74144138135046</v>
          </cell>
          <cell r="G35">
            <v>196083.24921684421</v>
          </cell>
        </row>
        <row r="36">
          <cell r="D36">
            <v>2355701</v>
          </cell>
          <cell r="E36">
            <v>8551001</v>
          </cell>
          <cell r="F36">
            <v>2515.0262056615247</v>
          </cell>
          <cell r="G36">
            <v>472513.18035196757</v>
          </cell>
        </row>
        <row r="37">
          <cell r="D37">
            <v>2356001</v>
          </cell>
          <cell r="E37">
            <v>8551001</v>
          </cell>
          <cell r="F37">
            <v>886.82242000150143</v>
          </cell>
          <cell r="G37">
            <v>125623.19842034332</v>
          </cell>
        </row>
        <row r="38">
          <cell r="D38">
            <v>2356201</v>
          </cell>
          <cell r="E38">
            <v>8551001</v>
          </cell>
          <cell r="F38">
            <v>6004.995124107375</v>
          </cell>
          <cell r="G38">
            <v>857800.67142579623</v>
          </cell>
        </row>
        <row r="39">
          <cell r="D39">
            <v>2356501</v>
          </cell>
          <cell r="E39">
            <v>8551001</v>
          </cell>
          <cell r="F39">
            <v>2793.1218297362352</v>
          </cell>
          <cell r="G39">
            <v>422247.95921009517</v>
          </cell>
        </row>
        <row r="40">
          <cell r="D40">
            <v>2356701</v>
          </cell>
          <cell r="E40">
            <v>8551001</v>
          </cell>
          <cell r="F40">
            <v>1388.9772116551317</v>
          </cell>
          <cell r="G40">
            <v>164117.38366981657</v>
          </cell>
        </row>
        <row r="41">
          <cell r="D41">
            <v>2357001</v>
          </cell>
          <cell r="E41">
            <v>8551001</v>
          </cell>
          <cell r="F41">
            <v>457.34465715518661</v>
          </cell>
          <cell r="G41">
            <v>64860.283195620868</v>
          </cell>
        </row>
        <row r="42">
          <cell r="D42">
            <v>2357501</v>
          </cell>
          <cell r="E42">
            <v>8551001</v>
          </cell>
          <cell r="F42">
            <v>231.82522080752392</v>
          </cell>
          <cell r="G42">
            <v>28329.007764848269</v>
          </cell>
        </row>
        <row r="43">
          <cell r="D43">
            <v>2357520</v>
          </cell>
          <cell r="E43">
            <v>8551001</v>
          </cell>
          <cell r="F43">
            <v>19.098547713360187</v>
          </cell>
          <cell r="G43">
            <v>2314.6480815417121</v>
          </cell>
        </row>
        <row r="44">
          <cell r="D44">
            <v>2357540</v>
          </cell>
          <cell r="E44">
            <v>8551001</v>
          </cell>
          <cell r="F44">
            <v>167.61737215906246</v>
          </cell>
          <cell r="G44">
            <v>23420.647199413808</v>
          </cell>
        </row>
        <row r="45">
          <cell r="D45">
            <v>2358001</v>
          </cell>
          <cell r="E45">
            <v>8551001</v>
          </cell>
          <cell r="F45">
            <v>70.572976561430835</v>
          </cell>
          <cell r="G45">
            <v>9024.8234344426291</v>
          </cell>
        </row>
        <row r="46">
          <cell r="D46">
            <v>2358201</v>
          </cell>
          <cell r="E46">
            <v>8551001</v>
          </cell>
          <cell r="F46">
            <v>215.10741148887323</v>
          </cell>
          <cell r="G46">
            <v>25889.02302391269</v>
          </cell>
        </row>
        <row r="47">
          <cell r="D47">
            <v>2358501</v>
          </cell>
          <cell r="E47">
            <v>8551001</v>
          </cell>
          <cell r="F47">
            <v>49.986917566656096</v>
          </cell>
          <cell r="G47">
            <v>5955.3238674092281</v>
          </cell>
        </row>
        <row r="48">
          <cell r="D48">
            <v>2358701</v>
          </cell>
          <cell r="E48">
            <v>8551001</v>
          </cell>
          <cell r="F48">
            <v>1350.2313615233663</v>
          </cell>
          <cell r="G48">
            <v>178012.3187271636</v>
          </cell>
        </row>
        <row r="49">
          <cell r="D49">
            <v>2403501</v>
          </cell>
          <cell r="E49">
            <v>8551001</v>
          </cell>
          <cell r="F49">
            <v>699.50903721021064</v>
          </cell>
          <cell r="G49">
            <v>82282.022915069902</v>
          </cell>
        </row>
        <row r="50">
          <cell r="D50">
            <v>2405001</v>
          </cell>
          <cell r="E50">
            <v>8551001</v>
          </cell>
          <cell r="F50">
            <v>32.209278393562407</v>
          </cell>
          <cell r="G50">
            <v>3769.3246330298639</v>
          </cell>
        </row>
        <row r="51">
          <cell r="D51">
            <v>2406001</v>
          </cell>
          <cell r="E51">
            <v>8551001</v>
          </cell>
          <cell r="F51">
            <v>568.07942244443757</v>
          </cell>
          <cell r="G51">
            <v>65992.408426104274</v>
          </cell>
        </row>
        <row r="52">
          <cell r="D52">
            <v>2511701</v>
          </cell>
          <cell r="E52">
            <v>8551001</v>
          </cell>
          <cell r="F52">
            <v>341.17129129708343</v>
          </cell>
          <cell r="G52">
            <v>43698.179650547994</v>
          </cell>
        </row>
        <row r="53">
          <cell r="D53">
            <v>2531001</v>
          </cell>
          <cell r="E53">
            <v>8551001</v>
          </cell>
          <cell r="F53">
            <v>896.51706227650914</v>
          </cell>
          <cell r="G53">
            <v>137957.03547244234</v>
          </cell>
        </row>
        <row r="54">
          <cell r="D54">
            <v>2531501</v>
          </cell>
          <cell r="E54">
            <v>8551001</v>
          </cell>
          <cell r="F54">
            <v>1231.6370745179552</v>
          </cell>
          <cell r="G54">
            <v>157457.88511723976</v>
          </cell>
        </row>
        <row r="55">
          <cell r="D55">
            <v>2531701</v>
          </cell>
          <cell r="E55">
            <v>8551001</v>
          </cell>
          <cell r="F55">
            <v>363.14964681378063</v>
          </cell>
          <cell r="G55">
            <v>44800.618166644264</v>
          </cell>
        </row>
        <row r="56">
          <cell r="D56">
            <v>2532001</v>
          </cell>
          <cell r="E56">
            <v>8551001</v>
          </cell>
          <cell r="F56">
            <v>262.97180643922894</v>
          </cell>
          <cell r="G56">
            <v>31872.599921853398</v>
          </cell>
        </row>
        <row r="57">
          <cell r="D57">
            <v>2532501</v>
          </cell>
          <cell r="E57">
            <v>8551001</v>
          </cell>
          <cell r="F57">
            <v>22.554354018105489</v>
          </cell>
          <cell r="G57">
            <v>3941.7472874039995</v>
          </cell>
        </row>
        <row r="58">
          <cell r="D58">
            <v>2536001</v>
          </cell>
          <cell r="E58">
            <v>8551001</v>
          </cell>
          <cell r="F58">
            <v>815.31170273407406</v>
          </cell>
          <cell r="G58">
            <v>105093.48016103575</v>
          </cell>
        </row>
        <row r="59">
          <cell r="D59">
            <v>2536201</v>
          </cell>
          <cell r="E59">
            <v>8551001</v>
          </cell>
          <cell r="F59">
            <v>2040.5347661184778</v>
          </cell>
          <cell r="G59">
            <v>252943.18663032373</v>
          </cell>
        </row>
        <row r="60">
          <cell r="D60">
            <v>2541001</v>
          </cell>
          <cell r="E60">
            <v>8551001</v>
          </cell>
          <cell r="F60">
            <v>2273.0947580706038</v>
          </cell>
          <cell r="G60">
            <v>454323.18745695119</v>
          </cell>
        </row>
        <row r="61">
          <cell r="D61">
            <v>2541501</v>
          </cell>
          <cell r="E61">
            <v>8551001</v>
          </cell>
          <cell r="F61">
            <v>1298.7356626584842</v>
          </cell>
          <cell r="G61">
            <v>189332.71519061827</v>
          </cell>
        </row>
        <row r="62">
          <cell r="D62">
            <v>2541701</v>
          </cell>
          <cell r="E62">
            <v>8551001</v>
          </cell>
          <cell r="F62">
            <v>397.03668130403753</v>
          </cell>
          <cell r="G62">
            <v>43689.859758685692</v>
          </cell>
        </row>
        <row r="63">
          <cell r="D63">
            <v>2542001</v>
          </cell>
          <cell r="E63">
            <v>8551001</v>
          </cell>
          <cell r="F63">
            <v>111.69808745827279</v>
          </cell>
          <cell r="G63">
            <v>15493.821568651432</v>
          </cell>
        </row>
        <row r="64">
          <cell r="D64">
            <v>2542501</v>
          </cell>
          <cell r="E64">
            <v>8551001</v>
          </cell>
          <cell r="F64">
            <v>2412.1306362677233</v>
          </cell>
          <cell r="G64">
            <v>498480.2760147762</v>
          </cell>
        </row>
        <row r="65">
          <cell r="D65">
            <v>2546001</v>
          </cell>
          <cell r="E65">
            <v>8551001</v>
          </cell>
          <cell r="F65">
            <v>340.42767418415423</v>
          </cell>
          <cell r="G65">
            <v>48616.196074642168</v>
          </cell>
        </row>
        <row r="66">
          <cell r="D66">
            <v>2546201</v>
          </cell>
          <cell r="E66">
            <v>8551001</v>
          </cell>
          <cell r="F66">
            <v>1024.4770113565678</v>
          </cell>
          <cell r="G66">
            <v>143319.63876884023</v>
          </cell>
        </row>
        <row r="67">
          <cell r="D67">
            <v>2551001</v>
          </cell>
          <cell r="E67">
            <v>8551001</v>
          </cell>
          <cell r="F67">
            <v>3218.3170578174731</v>
          </cell>
          <cell r="G67">
            <v>586437.67074196192</v>
          </cell>
        </row>
        <row r="68">
          <cell r="D68">
            <v>2551501</v>
          </cell>
          <cell r="E68">
            <v>8551001</v>
          </cell>
          <cell r="F68">
            <v>2835.7033129017113</v>
          </cell>
          <cell r="G68">
            <v>393085.16745604412</v>
          </cell>
        </row>
        <row r="69">
          <cell r="D69">
            <v>2551701</v>
          </cell>
          <cell r="E69">
            <v>8551001</v>
          </cell>
          <cell r="F69">
            <v>571.12934235930163</v>
          </cell>
          <cell r="G69">
            <v>70527.38179609245</v>
          </cell>
        </row>
        <row r="70">
          <cell r="D70">
            <v>2552001</v>
          </cell>
          <cell r="E70">
            <v>8551001</v>
          </cell>
          <cell r="F70">
            <v>425.98612402296339</v>
          </cell>
          <cell r="G70">
            <v>51629.892719552896</v>
          </cell>
        </row>
        <row r="71">
          <cell r="D71">
            <v>2552501</v>
          </cell>
          <cell r="E71">
            <v>8551001</v>
          </cell>
          <cell r="F71">
            <v>279.95004798073853</v>
          </cell>
          <cell r="G71">
            <v>36322.477879742626</v>
          </cell>
        </row>
        <row r="72">
          <cell r="D72">
            <v>2556001</v>
          </cell>
          <cell r="E72">
            <v>8551001</v>
          </cell>
          <cell r="F72">
            <v>1174.287784648762</v>
          </cell>
          <cell r="G72">
            <v>153049.93037036472</v>
          </cell>
        </row>
        <row r="73">
          <cell r="D73">
            <v>2556201</v>
          </cell>
          <cell r="E73">
            <v>8551001</v>
          </cell>
          <cell r="F73">
            <v>4259.2412822466367</v>
          </cell>
          <cell r="G73">
            <v>542739.72104030626</v>
          </cell>
        </row>
      </sheetData>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lidation"/>
      <sheetName val="KZM_V02"/>
      <sheetName val="TB_full"/>
      <sheetName val="Analitics"/>
      <sheetName val="TB"/>
      <sheetName val="Update"/>
      <sheetName val="ADJ"/>
      <sheetName val="DRS"/>
      <sheetName val="BS"/>
      <sheetName val="IS"/>
      <sheetName val="CF"/>
      <sheetName val="CE"/>
      <sheetName val="CF_WP"/>
      <sheetName val="601"/>
      <sheetName val="701"/>
      <sheetName val="711"/>
      <sheetName val="721"/>
      <sheetName val="721a"/>
      <sheetName val="628"/>
      <sheetName val="747"/>
      <sheetName val="611"/>
      <sheetName val="771"/>
      <sheetName val="273"/>
      <sheetName val="241"/>
      <sheetName val="292"/>
      <sheetName val="221"/>
      <sheetName val="131"/>
      <sheetName val="161"/>
      <sheetName val="121"/>
      <sheetName val="106"/>
      <sheetName val="101"/>
      <sheetName val="449"/>
      <sheetName val="321"/>
      <sheetName val="331"/>
      <sheetName val="333"/>
      <sheetName val="accounts"/>
      <sheetName val="settings"/>
      <sheetName val="01.12"/>
      <sheetName val="02.12"/>
      <sheetName val="03.12"/>
      <sheetName val="04.12"/>
      <sheetName val="05.12"/>
      <sheetName val="06.1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ow r="3">
          <cell r="B3">
            <v>6</v>
          </cell>
        </row>
      </sheetData>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Operating statement_IK_Pg 1_3"/>
      <sheetName val="VCOST_2003_Pg4_5"/>
      <sheetName val="YIELD_2001_2003_Pg6"/>
      <sheetName val="Variance Bridge_Pg7"/>
      <sheetName val="July_03_Pg8"/>
      <sheetName val="July_03_Pg9"/>
      <sheetName val="July_03_Pg10"/>
      <sheetName val="YTD_June_Pg11"/>
      <sheetName val="YTD_June_Pg12"/>
      <sheetName val="YTD_June_Pg7"/>
      <sheetName val="Qtr_2_Pg14"/>
      <sheetName val="Qtr_2_Pg15"/>
      <sheetName val="Qtr_2_Pg16"/>
      <sheetName val="Qtr_1_Pg17"/>
      <sheetName val="Qtr_1_Pg18"/>
      <sheetName val="Qtr_1_Pg19"/>
      <sheetName val="Fixed costs 2003_Pg20_28"/>
      <sheetName val="ironore_coal_29"/>
      <sheetName val="Ispat service_Pg30"/>
      <sheetName val="Inventory_input_Pg31"/>
      <sheetName val="Inv Value_Pg32"/>
      <sheetName val="Inv Quantity_Pg33"/>
      <sheetName val="Inv Rate_Pg34"/>
      <sheetName val="Ap_input_35"/>
      <sheetName val="AR_input_36"/>
      <sheetName val="Actuals Input"/>
      <sheetName val="CPI"/>
      <sheetName val="123100 O&amp;G Assets"/>
      <sheetName val="153541"/>
      <sheetName val="U201"/>
      <sheetName val="Выбор"/>
      <sheetName val="ARY tolf"/>
      <sheetName val="Interco payables&amp;receivables"/>
      <sheetName val="I. Прогноз доходов"/>
      <sheetName val="Статьи"/>
      <sheetName val="GAAP TB 30.09.01  detail p&amp;l"/>
      <sheetName val="Sheet6"/>
      <sheetName val="Post Frac"/>
      <sheetName val="IPR"/>
      <sheetName val="Variance Analysis_VC_Ytd aug 20"/>
      <sheetName val="std tabel"/>
      <sheetName val="Operating_statement_IK_Pg_1_3"/>
      <sheetName val="Variance_Bridge_Pg7"/>
      <sheetName val="Fixed_costs_2003_Pg20_28"/>
      <sheetName val="Ispat_service_Pg30"/>
      <sheetName val="Inv_Value_Pg32"/>
      <sheetName val="Inv_Quantity_Pg33"/>
      <sheetName val="Inv_Rate_Pg34"/>
      <sheetName val="Actuals_Input"/>
      <sheetName val="Sch9  Guarantees"/>
      <sheetName val="Precios"/>
      <sheetName val="Common"/>
      <sheetName val="OPEX&amp;FIN"/>
      <sheetName val="2 спец затраты-себестоимость"/>
      <sheetName val="1NK"/>
      <sheetName val="KAZAK RECO ST 99"/>
      <sheetName val="N_SVOD"/>
      <sheetName val="EBGIFRS"/>
      <sheetName val="EBI"/>
      <sheetName val="Profit &amp; Loss Total"/>
      <sheetName val="Tariffs"/>
      <sheetName val="123100_O&amp;G_Assets"/>
      <sheetName val="ARY_tolf"/>
      <sheetName val="Interco_payables&amp;receivables"/>
      <sheetName val="I__Прогноз_доходов"/>
      <sheetName val="GAAP_TB_30_09_01__detail_p&amp;l"/>
      <sheetName val="Post_Frac"/>
      <sheetName val="Variance_Analysis_VC_Ytd_aug_20"/>
      <sheetName val="Перечень связанных сторон"/>
      <sheetName val="Sensitivity"/>
      <sheetName val="GiaV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position analysis"/>
      <sheetName val="Production_analysis"/>
      <sheetName val="Production_ref_Q4"/>
      <sheetName val="App-1, 901 acc_detailed_Q-4"/>
      <sheetName val="Production_Ref Q-1-3"/>
      <sheetName val="Sheet1"/>
      <sheetName val="Sheet2"/>
      <sheetName val="Sheet3"/>
      <sheetName val="Tickmarks"/>
      <sheetName val="#REF"/>
      <sheetName val="2001 Detail"/>
      <sheetName val="Index - Summary"/>
      <sheetName val="GAAP TB 31.12.01  detail p&amp;l"/>
      <sheetName val="00"/>
      <sheetName val="Выбор"/>
      <sheetName val="Лист 1"/>
      <sheetName val="Prelim Cost"/>
      <sheetName val="GAAP TB 30.09.01  detail p&amp;l"/>
      <sheetName val="SMSTemp"/>
      <sheetName val="Income Statement"/>
      <sheetName val="Post Frac"/>
      <sheetName val="IPR"/>
      <sheetName val="PYTB"/>
      <sheetName val="AnP3-prod"/>
      <sheetName val="AnP4-oil"/>
      <sheetName val="CPI"/>
      <sheetName val="Начало"/>
      <sheetName val="Production_Ref Q_1_3"/>
      <sheetName val="Non-Statistical Sampling"/>
      <sheetName val="Store"/>
      <sheetName val="name"/>
      <sheetName val="Цены"/>
      <sheetName val="Anlagevermögen"/>
      <sheetName val="Capex"/>
      <sheetName val="#ССЫЛКА"/>
      <sheetName val="InputTI"/>
      <sheetName val="Cost 99v98"/>
      <sheetName val="Pivot"/>
      <sheetName val="July_03_Pg8"/>
      <sheetName val="coa co11"/>
      <sheetName val="FES"/>
      <sheetName val="Содержание"/>
      <sheetName val="ЛСЦ начисленное на 31.12.08"/>
      <sheetName val="ЛЛизинг начис. на 31.12.08"/>
      <sheetName val="Hidden"/>
      <sheetName val="FA Movement Kyrg"/>
      <sheetName val="Форма2"/>
      <sheetName val="Reference"/>
      <sheetName val="Cur portion of L-t loans 2006"/>
      <sheetName val="9-1"/>
      <sheetName val="4"/>
      <sheetName val="1-1"/>
      <sheetName val="1"/>
      <sheetName val="2.1 First order"/>
      <sheetName val="breakdown"/>
      <sheetName val="FA depreciation"/>
      <sheetName val="Balance Sheet"/>
      <sheetName val="$ IS"/>
      <sheetName val="Собственный капитал"/>
      <sheetName val="Pbs_Wbs_ATC"/>
      <sheetName val="Список документов"/>
      <sheetName val="7"/>
      <sheetName val="10"/>
      <sheetName val="290"/>
      <sheetName val="Additions_Disposals"/>
      <sheetName val="Worksheet in 8350 Production Co"/>
      <sheetName val="ЦентрЗатр"/>
      <sheetName val="PP&amp;E mvt for 2003"/>
      <sheetName val="ЕдИзм"/>
      <sheetName val="Предпр"/>
      <sheetName val="UNITPRICES"/>
      <sheetName val="база 639.0306"/>
      <sheetName val="Datasheet"/>
      <sheetName val="FA Movement "/>
      <sheetName val="depreciation testing"/>
      <sheetName val="3.3. Inventories"/>
      <sheetName val="4. NWABC"/>
      <sheetName val="1.3.2 ОТМ"/>
      <sheetName val="Base Info"/>
      <sheetName val="AR2013"/>
      <sheetName val="Production_Ref_Q-1-3"/>
    </sheetNames>
    <sheetDataSet>
      <sheetData sheetId="0" refreshError="1"/>
      <sheetData sheetId="1" refreshError="1"/>
      <sheetData sheetId="2" refreshError="1">
        <row r="260">
          <cell r="E260">
            <v>124967</v>
          </cell>
        </row>
      </sheetData>
      <sheetData sheetId="3" refreshError="1"/>
      <sheetData sheetId="4" refreshError="1">
        <row r="7">
          <cell r="N7">
            <v>-76.94</v>
          </cell>
        </row>
        <row r="8">
          <cell r="N8">
            <v>-363.73</v>
          </cell>
        </row>
        <row r="9">
          <cell r="N9">
            <v>-12990.77</v>
          </cell>
        </row>
        <row r="10">
          <cell r="N10">
            <v>-386.81</v>
          </cell>
        </row>
        <row r="11">
          <cell r="N11">
            <v>-2332.5500000000002</v>
          </cell>
        </row>
        <row r="12">
          <cell r="N12">
            <v>-2944.01</v>
          </cell>
        </row>
        <row r="13">
          <cell r="N13">
            <v>-7.38</v>
          </cell>
        </row>
        <row r="14">
          <cell r="N14">
            <v>-23.08</v>
          </cell>
        </row>
        <row r="15">
          <cell r="N15">
            <v>-5430.72</v>
          </cell>
        </row>
        <row r="17">
          <cell r="G17">
            <v>25024334.029999997</v>
          </cell>
          <cell r="N17">
            <v>15847159.18</v>
          </cell>
          <cell r="Q17">
            <v>1063234279.54</v>
          </cell>
          <cell r="R17">
            <v>61949099.960000001</v>
          </cell>
          <cell r="S17">
            <v>-115941059</v>
          </cell>
        </row>
        <row r="18">
          <cell r="G18">
            <v>807514.34</v>
          </cell>
        </row>
        <row r="19">
          <cell r="G19">
            <v>895101.88</v>
          </cell>
          <cell r="N19">
            <v>32813.58</v>
          </cell>
          <cell r="T19">
            <v>5633058.3100000005</v>
          </cell>
        </row>
        <row r="20">
          <cell r="G20">
            <v>-555609.92000000004</v>
          </cell>
          <cell r="N20">
            <v>-92287.76</v>
          </cell>
          <cell r="T20">
            <v>0.2</v>
          </cell>
        </row>
        <row r="21">
          <cell r="G21">
            <v>119018.53</v>
          </cell>
          <cell r="N21">
            <v>76810.960000000006</v>
          </cell>
          <cell r="T21">
            <v>4957261.5199999996</v>
          </cell>
        </row>
        <row r="22">
          <cell r="G22">
            <v>409.1</v>
          </cell>
          <cell r="N22">
            <v>465.75</v>
          </cell>
          <cell r="T22">
            <v>30772.010000000002</v>
          </cell>
        </row>
        <row r="23">
          <cell r="G23">
            <v>124966.5</v>
          </cell>
          <cell r="N23">
            <v>124966.5</v>
          </cell>
          <cell r="T23">
            <v>17431324.260000002</v>
          </cell>
        </row>
        <row r="24">
          <cell r="G24">
            <v>18646865.829999998</v>
          </cell>
          <cell r="N24">
            <v>9895533.4399999995</v>
          </cell>
          <cell r="V24">
            <v>4352218.05</v>
          </cell>
        </row>
        <row r="25">
          <cell r="G25">
            <v>1455765.13</v>
          </cell>
          <cell r="N25">
            <v>1455765.13</v>
          </cell>
          <cell r="V25">
            <v>1453441.65</v>
          </cell>
        </row>
        <row r="26">
          <cell r="G26">
            <v>208129.29</v>
          </cell>
          <cell r="N26">
            <v>208088.67</v>
          </cell>
          <cell r="T26">
            <v>29156474.359999999</v>
          </cell>
        </row>
        <row r="28">
          <cell r="G28">
            <v>3013552.53</v>
          </cell>
          <cell r="N28">
            <v>2175326.4</v>
          </cell>
          <cell r="V28">
            <v>1171124.32</v>
          </cell>
        </row>
        <row r="30">
          <cell r="Q30">
            <v>-40789479</v>
          </cell>
          <cell r="S30">
            <v>240407000</v>
          </cell>
        </row>
        <row r="31">
          <cell r="G31">
            <v>2716945</v>
          </cell>
          <cell r="K31">
            <v>229214537</v>
          </cell>
        </row>
        <row r="32">
          <cell r="G32">
            <v>121522.21</v>
          </cell>
          <cell r="N32">
            <v>89927.26</v>
          </cell>
          <cell r="V32">
            <v>39770.67</v>
          </cell>
        </row>
        <row r="33">
          <cell r="G33">
            <v>1561.44</v>
          </cell>
          <cell r="N33">
            <v>813.35</v>
          </cell>
          <cell r="V33">
            <v>42.83</v>
          </cell>
        </row>
        <row r="34">
          <cell r="G34">
            <v>517071.85</v>
          </cell>
          <cell r="N34">
            <v>294165.8</v>
          </cell>
          <cell r="V34">
            <v>139640.78</v>
          </cell>
        </row>
        <row r="35">
          <cell r="G35">
            <v>9928.9</v>
          </cell>
          <cell r="N35">
            <v>9928.9</v>
          </cell>
          <cell r="V35">
            <v>7328.79</v>
          </cell>
        </row>
        <row r="36">
          <cell r="G36">
            <v>2.23</v>
          </cell>
          <cell r="N36">
            <v>2.23</v>
          </cell>
          <cell r="V36">
            <v>2.23</v>
          </cell>
        </row>
        <row r="37">
          <cell r="G37">
            <v>291.39999999999998</v>
          </cell>
          <cell r="N37">
            <v>291.39999999999998</v>
          </cell>
          <cell r="V37">
            <v>136.06</v>
          </cell>
        </row>
        <row r="38">
          <cell r="G38">
            <v>5940.25</v>
          </cell>
          <cell r="N38">
            <v>94.25</v>
          </cell>
          <cell r="V38">
            <v>46.36</v>
          </cell>
        </row>
        <row r="39">
          <cell r="G39">
            <v>2655.76</v>
          </cell>
          <cell r="N39">
            <v>130.31</v>
          </cell>
          <cell r="V39">
            <v>5.8</v>
          </cell>
        </row>
        <row r="40">
          <cell r="G40">
            <v>2555.62</v>
          </cell>
          <cell r="N40">
            <v>2555.62</v>
          </cell>
          <cell r="V40">
            <v>37.32</v>
          </cell>
        </row>
        <row r="41">
          <cell r="G41">
            <v>25070.67</v>
          </cell>
          <cell r="N41">
            <v>6271.43</v>
          </cell>
          <cell r="V41">
            <v>248.49</v>
          </cell>
        </row>
        <row r="42">
          <cell r="G42">
            <v>4296.55</v>
          </cell>
          <cell r="N42">
            <v>1477.41</v>
          </cell>
          <cell r="V42">
            <v>32.340000000000003</v>
          </cell>
        </row>
        <row r="43">
          <cell r="G43">
            <v>8616.7900000000009</v>
          </cell>
          <cell r="N43">
            <v>5685.5</v>
          </cell>
          <cell r="V43">
            <v>644.24</v>
          </cell>
        </row>
        <row r="44">
          <cell r="G44">
            <v>2676.68</v>
          </cell>
          <cell r="N44">
            <v>1418.71</v>
          </cell>
          <cell r="V44">
            <v>716.46</v>
          </cell>
        </row>
        <row r="45">
          <cell r="G45">
            <v>132494.96</v>
          </cell>
          <cell r="N45">
            <v>102992.76</v>
          </cell>
          <cell r="V45">
            <v>39337.17</v>
          </cell>
        </row>
        <row r="46">
          <cell r="G46">
            <v>10737.49</v>
          </cell>
          <cell r="N46">
            <v>10603.77</v>
          </cell>
          <cell r="V46">
            <v>5654.61</v>
          </cell>
        </row>
        <row r="47">
          <cell r="G47">
            <v>48457.34</v>
          </cell>
          <cell r="N47">
            <v>11936.68</v>
          </cell>
          <cell r="V47">
            <v>3580.51</v>
          </cell>
        </row>
        <row r="48">
          <cell r="G48">
            <v>22590.01</v>
          </cell>
          <cell r="N48">
            <v>20572.599999999999</v>
          </cell>
          <cell r="V48">
            <v>707.55</v>
          </cell>
        </row>
        <row r="49">
          <cell r="G49">
            <v>35520.980000000003</v>
          </cell>
          <cell r="N49">
            <v>13002.16</v>
          </cell>
          <cell r="V49">
            <v>6162.83</v>
          </cell>
        </row>
        <row r="50">
          <cell r="G50">
            <v>63364.56</v>
          </cell>
          <cell r="N50">
            <v>43463.77</v>
          </cell>
          <cell r="V50">
            <v>9507.58</v>
          </cell>
        </row>
        <row r="51">
          <cell r="G51">
            <v>12589.76</v>
          </cell>
          <cell r="N51">
            <v>608.66</v>
          </cell>
          <cell r="V51">
            <v>383.06</v>
          </cell>
        </row>
        <row r="52">
          <cell r="G52">
            <v>87082.14</v>
          </cell>
          <cell r="N52">
            <v>35505.089999999997</v>
          </cell>
          <cell r="V52">
            <v>6109.71</v>
          </cell>
        </row>
        <row r="53">
          <cell r="G53">
            <v>51.1</v>
          </cell>
          <cell r="N53">
            <v>51.1</v>
          </cell>
        </row>
        <row r="54">
          <cell r="G54">
            <v>6470.01</v>
          </cell>
        </row>
        <row r="55">
          <cell r="G55">
            <v>38727.54</v>
          </cell>
          <cell r="N55">
            <v>12248.7</v>
          </cell>
          <cell r="V55">
            <v>2464.09</v>
          </cell>
        </row>
        <row r="56">
          <cell r="G56">
            <v>3804.56</v>
          </cell>
          <cell r="N56">
            <v>1590.72</v>
          </cell>
        </row>
        <row r="57">
          <cell r="G57">
            <v>46691.65</v>
          </cell>
          <cell r="N57">
            <v>25258.2</v>
          </cell>
          <cell r="V57">
            <v>16686.64</v>
          </cell>
        </row>
        <row r="58">
          <cell r="G58">
            <v>2143.7800000000002</v>
          </cell>
          <cell r="N58">
            <v>154.47999999999999</v>
          </cell>
          <cell r="V58">
            <v>154.47999999999999</v>
          </cell>
        </row>
        <row r="59">
          <cell r="G59">
            <v>-42559.47</v>
          </cell>
          <cell r="N59">
            <v>7340.05</v>
          </cell>
        </row>
        <row r="60">
          <cell r="G60">
            <v>17917.169999999998</v>
          </cell>
          <cell r="N60">
            <v>11220.3</v>
          </cell>
          <cell r="V60">
            <v>5536.09</v>
          </cell>
        </row>
        <row r="61">
          <cell r="G61">
            <v>16501</v>
          </cell>
        </row>
        <row r="62">
          <cell r="G62">
            <v>568951.81000000006</v>
          </cell>
          <cell r="N62">
            <v>374779.94</v>
          </cell>
          <cell r="V62">
            <v>159589.04</v>
          </cell>
        </row>
        <row r="63">
          <cell r="G63">
            <v>54.03</v>
          </cell>
          <cell r="N63">
            <v>54.03</v>
          </cell>
          <cell r="V63">
            <v>54.03</v>
          </cell>
        </row>
        <row r="64">
          <cell r="G64">
            <v>57226.43</v>
          </cell>
          <cell r="N64">
            <v>42536.17</v>
          </cell>
          <cell r="V64">
            <v>10657.59</v>
          </cell>
        </row>
        <row r="65">
          <cell r="G65">
            <v>447.13</v>
          </cell>
          <cell r="N65">
            <v>141.04</v>
          </cell>
          <cell r="V65">
            <v>141.04</v>
          </cell>
        </row>
        <row r="66">
          <cell r="G66">
            <v>21144.33</v>
          </cell>
          <cell r="N66">
            <v>1910.25</v>
          </cell>
        </row>
        <row r="67">
          <cell r="G67">
            <v>274.61</v>
          </cell>
          <cell r="N67">
            <v>274.61</v>
          </cell>
        </row>
        <row r="68">
          <cell r="G68">
            <v>1470.34</v>
          </cell>
          <cell r="N68">
            <v>-174.16</v>
          </cell>
          <cell r="V68">
            <v>-174.16</v>
          </cell>
        </row>
        <row r="69">
          <cell r="G69">
            <v>321.64</v>
          </cell>
        </row>
        <row r="70">
          <cell r="G70">
            <v>8119.37</v>
          </cell>
          <cell r="N70">
            <v>7876.21</v>
          </cell>
          <cell r="V70">
            <v>6577.93</v>
          </cell>
        </row>
        <row r="71">
          <cell r="G71">
            <v>14981.04</v>
          </cell>
          <cell r="N71">
            <v>2885.58</v>
          </cell>
        </row>
        <row r="72">
          <cell r="G72">
            <v>218.6</v>
          </cell>
        </row>
        <row r="73">
          <cell r="G73">
            <v>71900.95</v>
          </cell>
          <cell r="N73">
            <v>33096.51</v>
          </cell>
          <cell r="V73">
            <v>6743.86</v>
          </cell>
        </row>
        <row r="74">
          <cell r="G74">
            <v>12000.6</v>
          </cell>
          <cell r="N74">
            <v>5832.05</v>
          </cell>
          <cell r="V74">
            <v>-158.05000000000001</v>
          </cell>
        </row>
        <row r="75">
          <cell r="G75">
            <v>1559.44</v>
          </cell>
          <cell r="N75">
            <v>1559.44</v>
          </cell>
          <cell r="V75">
            <v>1559.44</v>
          </cell>
        </row>
        <row r="76">
          <cell r="G76">
            <v>24023.89</v>
          </cell>
          <cell r="N76">
            <v>12087.77</v>
          </cell>
          <cell r="V76">
            <v>6106.08</v>
          </cell>
        </row>
        <row r="77">
          <cell r="G77">
            <v>135.1</v>
          </cell>
          <cell r="N77">
            <v>135.1</v>
          </cell>
        </row>
        <row r="78">
          <cell r="G78">
            <v>3402.88</v>
          </cell>
          <cell r="N78">
            <v>3402.88</v>
          </cell>
          <cell r="V78">
            <v>2800.45</v>
          </cell>
        </row>
        <row r="79">
          <cell r="G79">
            <v>309.72000000000003</v>
          </cell>
          <cell r="N79">
            <v>309.72000000000003</v>
          </cell>
        </row>
        <row r="80">
          <cell r="G80">
            <v>17.16</v>
          </cell>
          <cell r="N80">
            <v>17.16</v>
          </cell>
          <cell r="V80">
            <v>14.97</v>
          </cell>
        </row>
        <row r="81">
          <cell r="G81">
            <v>2268.09</v>
          </cell>
          <cell r="N81">
            <v>2268.09</v>
          </cell>
        </row>
        <row r="82">
          <cell r="G82">
            <v>949.38</v>
          </cell>
          <cell r="N82">
            <v>912.72</v>
          </cell>
        </row>
        <row r="83">
          <cell r="G83">
            <v>1663896.87</v>
          </cell>
          <cell r="N83">
            <v>1049932.47</v>
          </cell>
          <cell r="V83">
            <v>517897.8</v>
          </cell>
        </row>
        <row r="84">
          <cell r="G84">
            <v>716745.93</v>
          </cell>
          <cell r="N84">
            <v>478161.94</v>
          </cell>
          <cell r="V84">
            <v>115762.42</v>
          </cell>
        </row>
        <row r="85">
          <cell r="G85">
            <v>1255.01</v>
          </cell>
          <cell r="N85">
            <v>1255.01</v>
          </cell>
        </row>
        <row r="86">
          <cell r="G86">
            <v>196798.73</v>
          </cell>
          <cell r="N86">
            <v>130555.39</v>
          </cell>
          <cell r="V86">
            <v>63530.9</v>
          </cell>
        </row>
        <row r="87">
          <cell r="G87">
            <v>288003.13</v>
          </cell>
          <cell r="N87">
            <v>192772.91</v>
          </cell>
          <cell r="V87">
            <v>91770.77</v>
          </cell>
        </row>
        <row r="88">
          <cell r="G88">
            <v>74374.44</v>
          </cell>
          <cell r="N88">
            <v>47500.7</v>
          </cell>
        </row>
        <row r="89">
          <cell r="G89">
            <v>20638.38</v>
          </cell>
          <cell r="N89">
            <v>18621.07</v>
          </cell>
          <cell r="V89">
            <v>8308.07</v>
          </cell>
        </row>
        <row r="90">
          <cell r="G90">
            <v>2334.64</v>
          </cell>
          <cell r="N90">
            <v>1678.42</v>
          </cell>
          <cell r="V90">
            <v>1013.02</v>
          </cell>
        </row>
        <row r="91">
          <cell r="G91">
            <v>1046.1199999999999</v>
          </cell>
          <cell r="N91">
            <v>757.92</v>
          </cell>
          <cell r="V91">
            <v>502.91</v>
          </cell>
        </row>
        <row r="92">
          <cell r="G92">
            <v>2842.98</v>
          </cell>
          <cell r="N92">
            <v>2842.98</v>
          </cell>
          <cell r="V92">
            <v>3360.6</v>
          </cell>
        </row>
        <row r="93">
          <cell r="G93">
            <v>12650.67</v>
          </cell>
          <cell r="N93">
            <v>12650.67</v>
          </cell>
          <cell r="V93">
            <v>12592.34</v>
          </cell>
        </row>
        <row r="94">
          <cell r="G94">
            <v>3118.77</v>
          </cell>
          <cell r="N94">
            <v>1710.89</v>
          </cell>
          <cell r="V94">
            <v>654.27</v>
          </cell>
        </row>
        <row r="95">
          <cell r="G95">
            <v>-34580.199999999997</v>
          </cell>
          <cell r="N95">
            <v>-34834.39</v>
          </cell>
          <cell r="V95">
            <v>-37859.31</v>
          </cell>
        </row>
        <row r="96">
          <cell r="G96">
            <v>362803.67</v>
          </cell>
          <cell r="N96">
            <v>180007.78</v>
          </cell>
          <cell r="V96">
            <v>180007.78</v>
          </cell>
        </row>
        <row r="97">
          <cell r="G97">
            <v>114769.59</v>
          </cell>
          <cell r="N97">
            <v>96441.78</v>
          </cell>
          <cell r="V97">
            <v>47006.06</v>
          </cell>
        </row>
        <row r="98">
          <cell r="G98">
            <v>14637.76</v>
          </cell>
          <cell r="N98">
            <v>14637.76</v>
          </cell>
          <cell r="V98">
            <v>10437.6</v>
          </cell>
        </row>
        <row r="99">
          <cell r="G99">
            <v>573.57000000000005</v>
          </cell>
          <cell r="N99">
            <v>573.57000000000005</v>
          </cell>
        </row>
        <row r="100">
          <cell r="G100">
            <v>8857.31</v>
          </cell>
          <cell r="N100">
            <v>2922.62</v>
          </cell>
          <cell r="V100">
            <v>188</v>
          </cell>
        </row>
        <row r="101">
          <cell r="G101">
            <v>-1898.83</v>
          </cell>
          <cell r="N101">
            <v>-1898.83</v>
          </cell>
        </row>
        <row r="102">
          <cell r="G102">
            <v>372558.8</v>
          </cell>
          <cell r="N102">
            <v>271667.3</v>
          </cell>
          <cell r="V102">
            <v>120329.47</v>
          </cell>
        </row>
        <row r="103">
          <cell r="G103">
            <v>2482.5100000000002</v>
          </cell>
          <cell r="N103">
            <v>1794.65</v>
          </cell>
          <cell r="V103">
            <v>802.58</v>
          </cell>
        </row>
        <row r="104">
          <cell r="G104">
            <v>46036.88</v>
          </cell>
          <cell r="N104">
            <v>31815.98</v>
          </cell>
          <cell r="V104">
            <v>19623.060000000001</v>
          </cell>
        </row>
        <row r="106">
          <cell r="G106">
            <v>4638.3100000000004</v>
          </cell>
          <cell r="N106">
            <v>3073.61</v>
          </cell>
          <cell r="T106">
            <v>217314</v>
          </cell>
        </row>
        <row r="107">
          <cell r="G107">
            <v>122678.27</v>
          </cell>
          <cell r="N107">
            <v>83897.03</v>
          </cell>
          <cell r="T107">
            <v>6331734</v>
          </cell>
        </row>
        <row r="108">
          <cell r="G108">
            <v>30044.17</v>
          </cell>
          <cell r="N108">
            <v>24558.73</v>
          </cell>
          <cell r="T108">
            <v>448794</v>
          </cell>
        </row>
        <row r="109">
          <cell r="G109">
            <v>33066.83</v>
          </cell>
          <cell r="N109">
            <v>21413.360000000001</v>
          </cell>
          <cell r="T109">
            <v>1296003</v>
          </cell>
        </row>
        <row r="110">
          <cell r="G110">
            <v>0</v>
          </cell>
        </row>
        <row r="111">
          <cell r="G111">
            <v>-26329346.170000002</v>
          </cell>
          <cell r="N111">
            <v>-15800870.66</v>
          </cell>
          <cell r="T111">
            <v>-994860066.20000005</v>
          </cell>
        </row>
        <row r="112">
          <cell r="G112">
            <v>-272086.86</v>
          </cell>
          <cell r="N112">
            <v>-196759.21</v>
          </cell>
          <cell r="T112">
            <v>-10001651</v>
          </cell>
        </row>
        <row r="113">
          <cell r="G113">
            <v>-290527.62</v>
          </cell>
          <cell r="N113">
            <v>-185428.2</v>
          </cell>
          <cell r="T113">
            <v>-10973887</v>
          </cell>
        </row>
        <row r="114">
          <cell r="G114">
            <v>9547.93</v>
          </cell>
          <cell r="N114">
            <v>2930.19</v>
          </cell>
          <cell r="T114">
            <v>51228.05</v>
          </cell>
        </row>
        <row r="115">
          <cell r="G115">
            <v>26487.19</v>
          </cell>
          <cell r="N115">
            <v>14556.96</v>
          </cell>
          <cell r="T115">
            <v>1061899</v>
          </cell>
        </row>
        <row r="116">
          <cell r="G116">
            <v>7080.2</v>
          </cell>
          <cell r="N116">
            <v>6064.97</v>
          </cell>
          <cell r="T116">
            <v>839266.73</v>
          </cell>
        </row>
        <row r="117">
          <cell r="G117">
            <v>112.5</v>
          </cell>
          <cell r="N117">
            <v>113.75</v>
          </cell>
          <cell r="T117">
            <v>17562.5</v>
          </cell>
        </row>
        <row r="118">
          <cell r="G118">
            <v>95.8</v>
          </cell>
          <cell r="T118">
            <v>29400</v>
          </cell>
        </row>
        <row r="119">
          <cell r="G119">
            <v>11636.79</v>
          </cell>
          <cell r="N119">
            <v>5473.49</v>
          </cell>
          <cell r="T119">
            <v>80522.080000000002</v>
          </cell>
        </row>
        <row r="120">
          <cell r="G120">
            <v>7225.8</v>
          </cell>
          <cell r="N120">
            <v>3558.35</v>
          </cell>
          <cell r="T120">
            <v>349359.59</v>
          </cell>
        </row>
        <row r="121">
          <cell r="G121">
            <v>2281.38</v>
          </cell>
          <cell r="N121">
            <v>1609.43</v>
          </cell>
          <cell r="T121">
            <v>130141.54</v>
          </cell>
        </row>
        <row r="122">
          <cell r="G122">
            <v>4767.88</v>
          </cell>
          <cell r="N122">
            <v>4820.8599999999997</v>
          </cell>
          <cell r="T122">
            <v>108330</v>
          </cell>
        </row>
        <row r="123">
          <cell r="G123">
            <v>13942.82</v>
          </cell>
          <cell r="N123">
            <v>12706.57</v>
          </cell>
          <cell r="T123">
            <v>550369.5</v>
          </cell>
        </row>
        <row r="124">
          <cell r="G124">
            <v>12857.25</v>
          </cell>
          <cell r="N124">
            <v>4101.91</v>
          </cell>
          <cell r="T124">
            <v>179135</v>
          </cell>
        </row>
        <row r="125">
          <cell r="G125">
            <v>1886.68</v>
          </cell>
          <cell r="N125">
            <v>362.98</v>
          </cell>
        </row>
        <row r="126">
          <cell r="G126">
            <v>746.25</v>
          </cell>
          <cell r="N126">
            <v>754.54</v>
          </cell>
        </row>
        <row r="127">
          <cell r="G127">
            <v>2648.32</v>
          </cell>
          <cell r="N127">
            <v>664.92</v>
          </cell>
          <cell r="T127">
            <v>64167</v>
          </cell>
        </row>
        <row r="128">
          <cell r="G128">
            <v>46931.14</v>
          </cell>
          <cell r="N128">
            <v>11819.65</v>
          </cell>
          <cell r="T128">
            <v>747612.1</v>
          </cell>
        </row>
        <row r="129">
          <cell r="G129">
            <v>-4703.5200000000004</v>
          </cell>
          <cell r="N129">
            <v>-4808.8900000000003</v>
          </cell>
          <cell r="T129">
            <v>529789.27</v>
          </cell>
        </row>
        <row r="130">
          <cell r="G130">
            <v>352026.34</v>
          </cell>
          <cell r="N130">
            <v>330020.19</v>
          </cell>
          <cell r="T130">
            <v>38219656.759999998</v>
          </cell>
        </row>
        <row r="131">
          <cell r="G131">
            <v>1139.69</v>
          </cell>
          <cell r="N131">
            <v>782.8</v>
          </cell>
          <cell r="T131">
            <v>42743.89</v>
          </cell>
        </row>
        <row r="132">
          <cell r="G132">
            <v>1358.46</v>
          </cell>
          <cell r="N132">
            <v>1119.2</v>
          </cell>
          <cell r="T132">
            <v>159058.19</v>
          </cell>
        </row>
        <row r="133">
          <cell r="G133">
            <v>101797.09999999999</v>
          </cell>
          <cell r="N133">
            <v>92714.54</v>
          </cell>
          <cell r="T133">
            <v>7712341.7699999996</v>
          </cell>
        </row>
        <row r="134">
          <cell r="G134">
            <v>41629.07</v>
          </cell>
          <cell r="N134">
            <v>27951.86</v>
          </cell>
          <cell r="T134">
            <v>1821680.52</v>
          </cell>
        </row>
        <row r="135">
          <cell r="G135">
            <v>693.13</v>
          </cell>
          <cell r="N135">
            <v>674.13</v>
          </cell>
          <cell r="T135">
            <v>101484.28</v>
          </cell>
        </row>
        <row r="136">
          <cell r="G136">
            <v>7230.37</v>
          </cell>
          <cell r="N136">
            <v>6026.03</v>
          </cell>
          <cell r="T136">
            <v>499313.91999999998</v>
          </cell>
        </row>
        <row r="137">
          <cell r="G137">
            <v>1558.46</v>
          </cell>
          <cell r="N137">
            <v>1507.17</v>
          </cell>
        </row>
        <row r="138">
          <cell r="G138">
            <v>11673.01</v>
          </cell>
          <cell r="N138">
            <v>7950.92</v>
          </cell>
          <cell r="T138">
            <v>1147794.8999999999</v>
          </cell>
        </row>
        <row r="139">
          <cell r="G139">
            <v>1160.5</v>
          </cell>
          <cell r="N139">
            <v>308.70999999999998</v>
          </cell>
          <cell r="T139">
            <v>45675.01</v>
          </cell>
        </row>
        <row r="140">
          <cell r="G140">
            <v>1161.3599999999999</v>
          </cell>
          <cell r="N140">
            <v>1174.26</v>
          </cell>
          <cell r="T140">
            <v>6306</v>
          </cell>
        </row>
        <row r="141">
          <cell r="G141">
            <v>805.3</v>
          </cell>
          <cell r="N141">
            <v>787.69</v>
          </cell>
          <cell r="T141">
            <v>120750</v>
          </cell>
        </row>
        <row r="142">
          <cell r="G142">
            <v>3.82</v>
          </cell>
          <cell r="N142">
            <v>3.86</v>
          </cell>
          <cell r="T142">
            <v>592.79999999999995</v>
          </cell>
        </row>
        <row r="143">
          <cell r="G143">
            <v>1289.55</v>
          </cell>
          <cell r="N143">
            <v>1015.95</v>
          </cell>
          <cell r="T143">
            <v>72915.95</v>
          </cell>
        </row>
        <row r="144">
          <cell r="G144">
            <v>61894.62</v>
          </cell>
          <cell r="N144">
            <v>24940.21</v>
          </cell>
          <cell r="T144">
            <v>1213683.95</v>
          </cell>
        </row>
        <row r="145">
          <cell r="G145">
            <v>12324.99</v>
          </cell>
          <cell r="N145">
            <v>10361.77</v>
          </cell>
          <cell r="T145">
            <v>1225016.56</v>
          </cell>
        </row>
        <row r="146">
          <cell r="G146">
            <v>80404.7</v>
          </cell>
          <cell r="N146">
            <v>46815.27</v>
          </cell>
          <cell r="T146">
            <v>2702990.43</v>
          </cell>
        </row>
        <row r="147">
          <cell r="G147">
            <v>8276.9699999999993</v>
          </cell>
          <cell r="N147">
            <v>4944.05</v>
          </cell>
          <cell r="T147">
            <v>164138.98000000001</v>
          </cell>
        </row>
        <row r="148">
          <cell r="G148">
            <v>663230.35</v>
          </cell>
          <cell r="N148">
            <v>426583.03999999998</v>
          </cell>
          <cell r="T148">
            <v>32262830</v>
          </cell>
        </row>
        <row r="149">
          <cell r="G149">
            <v>3681.91</v>
          </cell>
          <cell r="N149">
            <v>3722.82</v>
          </cell>
          <cell r="T149">
            <v>517372.46</v>
          </cell>
        </row>
        <row r="150">
          <cell r="G150">
            <v>1460.9</v>
          </cell>
          <cell r="N150">
            <v>1476.89</v>
          </cell>
          <cell r="T150">
            <v>16814</v>
          </cell>
        </row>
        <row r="151">
          <cell r="G151">
            <v>60.08</v>
          </cell>
          <cell r="N151">
            <v>5.47</v>
          </cell>
          <cell r="T151">
            <v>2434779.9900000002</v>
          </cell>
        </row>
        <row r="152">
          <cell r="G152">
            <v>63.27</v>
          </cell>
          <cell r="N152">
            <v>63.97</v>
          </cell>
          <cell r="T152">
            <v>9750</v>
          </cell>
        </row>
        <row r="153">
          <cell r="G153">
            <v>15662.47</v>
          </cell>
          <cell r="N153">
            <v>10901.63</v>
          </cell>
          <cell r="T153">
            <v>918905</v>
          </cell>
        </row>
        <row r="154">
          <cell r="G154">
            <v>1.63</v>
          </cell>
          <cell r="N154">
            <v>1.65</v>
          </cell>
        </row>
        <row r="155">
          <cell r="G155">
            <v>10593.67</v>
          </cell>
          <cell r="N155">
            <v>6649.46</v>
          </cell>
          <cell r="T155">
            <v>113811.82</v>
          </cell>
        </row>
        <row r="156">
          <cell r="G156">
            <v>2203.59</v>
          </cell>
          <cell r="N156">
            <v>1761.81</v>
          </cell>
          <cell r="T156">
            <v>8268</v>
          </cell>
        </row>
        <row r="157">
          <cell r="G157">
            <v>23790.59</v>
          </cell>
          <cell r="N157">
            <v>21110.1</v>
          </cell>
          <cell r="T157">
            <v>2899521.73</v>
          </cell>
        </row>
        <row r="158">
          <cell r="G158">
            <v>178.91</v>
          </cell>
          <cell r="N158">
            <v>180.9</v>
          </cell>
          <cell r="T158">
            <v>28000</v>
          </cell>
        </row>
        <row r="159">
          <cell r="G159">
            <v>3279.94</v>
          </cell>
          <cell r="N159">
            <v>2096.67</v>
          </cell>
          <cell r="T159">
            <v>56010</v>
          </cell>
        </row>
        <row r="160">
          <cell r="G160">
            <v>2341.7199999999998</v>
          </cell>
          <cell r="N160">
            <v>2317.46</v>
          </cell>
          <cell r="T160">
            <v>272830</v>
          </cell>
        </row>
        <row r="161">
          <cell r="G161">
            <v>11544.3</v>
          </cell>
          <cell r="N161">
            <v>10665.77</v>
          </cell>
          <cell r="T161">
            <v>881762.57</v>
          </cell>
        </row>
        <row r="162">
          <cell r="G162">
            <v>614.04</v>
          </cell>
          <cell r="N162">
            <v>620.87</v>
          </cell>
          <cell r="T162">
            <v>95457.44</v>
          </cell>
        </row>
        <row r="163">
          <cell r="G163">
            <v>3511.15</v>
          </cell>
          <cell r="N163">
            <v>3026.85</v>
          </cell>
          <cell r="T163">
            <v>91807.21</v>
          </cell>
        </row>
        <row r="164">
          <cell r="G164">
            <v>6900.78</v>
          </cell>
          <cell r="N164">
            <v>4267.84</v>
          </cell>
          <cell r="T164">
            <v>364889.92</v>
          </cell>
        </row>
        <row r="165">
          <cell r="G165">
            <v>64206.78</v>
          </cell>
          <cell r="N165">
            <v>31985.84</v>
          </cell>
          <cell r="T165">
            <v>3837125.77</v>
          </cell>
        </row>
        <row r="166">
          <cell r="G166">
            <v>330.89</v>
          </cell>
          <cell r="N166">
            <v>66034.929999999993</v>
          </cell>
          <cell r="T166">
            <v>8587120</v>
          </cell>
        </row>
        <row r="167">
          <cell r="G167">
            <v>16047.06</v>
          </cell>
          <cell r="N167">
            <v>69162.91</v>
          </cell>
          <cell r="T167">
            <v>8541802.6400000006</v>
          </cell>
        </row>
        <row r="168">
          <cell r="G168">
            <v>0</v>
          </cell>
          <cell r="N168">
            <v>1196.0899999999999</v>
          </cell>
          <cell r="T168">
            <v>49657</v>
          </cell>
        </row>
        <row r="169">
          <cell r="G169">
            <v>0</v>
          </cell>
          <cell r="N169">
            <v>13709.56</v>
          </cell>
          <cell r="T169">
            <v>1882945</v>
          </cell>
        </row>
        <row r="170">
          <cell r="G170">
            <v>1147.1099999999999</v>
          </cell>
          <cell r="N170">
            <v>41289.5</v>
          </cell>
          <cell r="T170">
            <v>4631049.96</v>
          </cell>
        </row>
        <row r="171">
          <cell r="G171">
            <v>920.88</v>
          </cell>
          <cell r="N171">
            <v>1706.13</v>
          </cell>
          <cell r="T171">
            <v>163505</v>
          </cell>
        </row>
        <row r="172">
          <cell r="G172">
            <v>227.2</v>
          </cell>
          <cell r="N172">
            <v>1214.9000000000001</v>
          </cell>
          <cell r="T172">
            <v>10000</v>
          </cell>
        </row>
        <row r="173">
          <cell r="G173">
            <v>7.01</v>
          </cell>
          <cell r="N173">
            <v>33.75</v>
          </cell>
          <cell r="T173">
            <v>2730</v>
          </cell>
        </row>
        <row r="174">
          <cell r="G174">
            <v>0</v>
          </cell>
          <cell r="N174">
            <v>2705.8</v>
          </cell>
          <cell r="T174">
            <v>80729.53</v>
          </cell>
        </row>
        <row r="175">
          <cell r="G175">
            <v>0</v>
          </cell>
          <cell r="N175">
            <v>847.69</v>
          </cell>
          <cell r="T175">
            <v>35535</v>
          </cell>
        </row>
        <row r="176">
          <cell r="G176">
            <v>0</v>
          </cell>
          <cell r="N176">
            <v>25343.39</v>
          </cell>
        </row>
        <row r="177">
          <cell r="G177">
            <v>0</v>
          </cell>
          <cell r="N177">
            <v>64.69</v>
          </cell>
        </row>
        <row r="178">
          <cell r="G178">
            <v>0</v>
          </cell>
          <cell r="N178">
            <v>73.55</v>
          </cell>
        </row>
        <row r="179">
          <cell r="G179">
            <v>0</v>
          </cell>
          <cell r="N179">
            <v>180.16</v>
          </cell>
          <cell r="T179">
            <v>25000</v>
          </cell>
        </row>
        <row r="180">
          <cell r="G180">
            <v>497.43</v>
          </cell>
          <cell r="N180">
            <v>375.34</v>
          </cell>
          <cell r="T180">
            <v>28050</v>
          </cell>
        </row>
        <row r="181">
          <cell r="G181">
            <v>0.96</v>
          </cell>
          <cell r="N181">
            <v>48.05</v>
          </cell>
          <cell r="T181">
            <v>6300</v>
          </cell>
        </row>
        <row r="182">
          <cell r="G182">
            <v>156.66</v>
          </cell>
          <cell r="N182">
            <v>341.53</v>
          </cell>
          <cell r="T182">
            <v>19757.400000000001</v>
          </cell>
        </row>
        <row r="183">
          <cell r="G183">
            <v>113.39</v>
          </cell>
          <cell r="N183">
            <v>760.93</v>
          </cell>
          <cell r="T183">
            <v>74200</v>
          </cell>
        </row>
        <row r="184">
          <cell r="G184">
            <v>104413.28</v>
          </cell>
          <cell r="N184">
            <v>258815.45</v>
          </cell>
          <cell r="T184">
            <v>16932383</v>
          </cell>
        </row>
        <row r="185">
          <cell r="G185">
            <v>4585.41</v>
          </cell>
          <cell r="N185">
            <v>70641.16</v>
          </cell>
        </row>
        <row r="186">
          <cell r="G186">
            <v>9.25</v>
          </cell>
          <cell r="N186">
            <v>71.16</v>
          </cell>
          <cell r="T186">
            <v>33175</v>
          </cell>
        </row>
        <row r="187">
          <cell r="G187">
            <v>34.020000000000003</v>
          </cell>
          <cell r="N187">
            <v>185.05</v>
          </cell>
          <cell r="T187">
            <v>20299</v>
          </cell>
        </row>
        <row r="188">
          <cell r="G188">
            <v>7.22</v>
          </cell>
          <cell r="N188">
            <v>36.89</v>
          </cell>
          <cell r="T188">
            <v>4120</v>
          </cell>
        </row>
        <row r="189">
          <cell r="G189">
            <v>14922.82</v>
          </cell>
          <cell r="N189">
            <v>12362.75</v>
          </cell>
          <cell r="T189">
            <v>3640315.26</v>
          </cell>
        </row>
        <row r="190">
          <cell r="G190">
            <v>8671.2999999999993</v>
          </cell>
          <cell r="N190">
            <v>13610.8</v>
          </cell>
          <cell r="T190">
            <v>2434667.37</v>
          </cell>
        </row>
        <row r="191">
          <cell r="G191">
            <v>2291.91</v>
          </cell>
          <cell r="N191">
            <v>6662.21</v>
          </cell>
          <cell r="T191">
            <v>521905.24</v>
          </cell>
        </row>
        <row r="192">
          <cell r="G192">
            <v>0</v>
          </cell>
          <cell r="N192">
            <v>438.39</v>
          </cell>
          <cell r="T192">
            <v>61250</v>
          </cell>
        </row>
        <row r="193">
          <cell r="G193">
            <v>507713.26</v>
          </cell>
          <cell r="N193">
            <v>309593.76</v>
          </cell>
          <cell r="T193">
            <v>23991921.27</v>
          </cell>
        </row>
        <row r="194">
          <cell r="G194">
            <v>475.48</v>
          </cell>
          <cell r="N194">
            <v>339.98</v>
          </cell>
        </row>
        <row r="195">
          <cell r="G195">
            <v>1285398.6499999999</v>
          </cell>
          <cell r="N195">
            <v>1159115.8500000001</v>
          </cell>
          <cell r="T195">
            <v>55296323.980000004</v>
          </cell>
        </row>
        <row r="196">
          <cell r="G196">
            <v>1817.77</v>
          </cell>
          <cell r="N196">
            <v>2564.4899999999998</v>
          </cell>
        </row>
        <row r="197">
          <cell r="G197">
            <v>308646.07</v>
          </cell>
          <cell r="N197">
            <v>239528.68</v>
          </cell>
          <cell r="T197">
            <v>18793605.27</v>
          </cell>
        </row>
        <row r="198">
          <cell r="G198">
            <v>443289.33999999997</v>
          </cell>
          <cell r="N198">
            <v>336543.52</v>
          </cell>
          <cell r="T198">
            <v>26372517.670000002</v>
          </cell>
        </row>
        <row r="199">
          <cell r="G199">
            <v>110456.82</v>
          </cell>
          <cell r="N199">
            <v>76881.02</v>
          </cell>
          <cell r="T199">
            <v>962484.73</v>
          </cell>
        </row>
        <row r="200">
          <cell r="G200">
            <v>102780.49</v>
          </cell>
          <cell r="N200">
            <v>95963.199999999997</v>
          </cell>
          <cell r="T200">
            <v>8125343.3300000001</v>
          </cell>
        </row>
        <row r="201">
          <cell r="G201">
            <v>4217.32</v>
          </cell>
          <cell r="N201">
            <v>3831.45</v>
          </cell>
          <cell r="T201">
            <v>158987.30000000002</v>
          </cell>
        </row>
        <row r="202">
          <cell r="G202">
            <v>1111.77</v>
          </cell>
          <cell r="N202">
            <v>1127.3699999999999</v>
          </cell>
          <cell r="T202">
            <v>130500</v>
          </cell>
        </row>
        <row r="203">
          <cell r="G203">
            <v>3754.31</v>
          </cell>
          <cell r="N203">
            <v>3389.56</v>
          </cell>
          <cell r="T203">
            <v>363653.98</v>
          </cell>
        </row>
        <row r="204">
          <cell r="G204">
            <v>769.82</v>
          </cell>
          <cell r="N204">
            <v>932.06</v>
          </cell>
          <cell r="T204">
            <v>119431.49</v>
          </cell>
        </row>
        <row r="205">
          <cell r="G205">
            <v>38539.120000000003</v>
          </cell>
          <cell r="N205">
            <v>28343.62</v>
          </cell>
          <cell r="T205">
            <v>2349269.25</v>
          </cell>
        </row>
        <row r="206">
          <cell r="G206">
            <v>210642.53000000003</v>
          </cell>
          <cell r="N206">
            <v>214598.86</v>
          </cell>
          <cell r="T206">
            <v>17632524.779999997</v>
          </cell>
        </row>
        <row r="207">
          <cell r="G207">
            <v>2928.32</v>
          </cell>
          <cell r="N207">
            <v>1532.11</v>
          </cell>
          <cell r="T207">
            <v>143337</v>
          </cell>
        </row>
        <row r="208">
          <cell r="G208">
            <v>234610.81</v>
          </cell>
          <cell r="N208">
            <v>21549.89</v>
          </cell>
          <cell r="T208">
            <v>3302356.7</v>
          </cell>
        </row>
        <row r="209">
          <cell r="G209">
            <v>181597.74</v>
          </cell>
          <cell r="N209">
            <v>143142.26999999999</v>
          </cell>
          <cell r="T209">
            <v>13144957.790000001</v>
          </cell>
        </row>
        <row r="210">
          <cell r="G210">
            <v>17130.79</v>
          </cell>
          <cell r="N210">
            <v>17321.13</v>
          </cell>
          <cell r="T210">
            <v>206119</v>
          </cell>
        </row>
        <row r="211">
          <cell r="G211">
            <v>245.24</v>
          </cell>
          <cell r="N211">
            <v>247.97</v>
          </cell>
          <cell r="T211">
            <v>37999.160000000003</v>
          </cell>
        </row>
        <row r="212">
          <cell r="G212">
            <v>32979.54</v>
          </cell>
          <cell r="N212">
            <v>11488.44</v>
          </cell>
          <cell r="T212">
            <v>1293496.8199999998</v>
          </cell>
        </row>
        <row r="213">
          <cell r="G213">
            <v>-11859.7</v>
          </cell>
          <cell r="N213">
            <v>-11991.47</v>
          </cell>
        </row>
        <row r="214">
          <cell r="G214">
            <v>6502.97</v>
          </cell>
          <cell r="N214">
            <v>6575.22</v>
          </cell>
          <cell r="T214">
            <v>2025314.02</v>
          </cell>
        </row>
        <row r="215">
          <cell r="G215">
            <v>668896.4</v>
          </cell>
          <cell r="N215">
            <v>576996.52</v>
          </cell>
          <cell r="T215">
            <v>47503990.920000002</v>
          </cell>
        </row>
        <row r="216">
          <cell r="G216">
            <v>4167.9799999999996</v>
          </cell>
          <cell r="N216">
            <v>12332.29</v>
          </cell>
          <cell r="T216">
            <v>335297.91000000003</v>
          </cell>
        </row>
        <row r="217">
          <cell r="G217">
            <v>117982.98</v>
          </cell>
          <cell r="N217">
            <v>108524.34</v>
          </cell>
          <cell r="T217">
            <v>10700964.789999999</v>
          </cell>
        </row>
        <row r="218">
          <cell r="G218">
            <v>718877.77</v>
          </cell>
          <cell r="N218">
            <v>459569.7</v>
          </cell>
          <cell r="T218">
            <v>23841786.300000001</v>
          </cell>
        </row>
        <row r="219">
          <cell r="G219">
            <v>120467.3</v>
          </cell>
          <cell r="N219">
            <v>59006.21</v>
          </cell>
          <cell r="T219">
            <v>9993508.7799999993</v>
          </cell>
        </row>
        <row r="220">
          <cell r="G220">
            <v>141687.53</v>
          </cell>
          <cell r="N220">
            <v>65168.959999999999</v>
          </cell>
          <cell r="T220">
            <v>4509267.03</v>
          </cell>
        </row>
        <row r="221">
          <cell r="G221">
            <v>39660.660000000003</v>
          </cell>
          <cell r="N221">
            <v>20780.349999999999</v>
          </cell>
          <cell r="T221">
            <v>2705980.3</v>
          </cell>
        </row>
        <row r="222">
          <cell r="G222">
            <v>58646.25</v>
          </cell>
          <cell r="N222">
            <v>41307.4</v>
          </cell>
          <cell r="T222">
            <v>2257767.37</v>
          </cell>
        </row>
        <row r="223">
          <cell r="G223">
            <v>-642.61</v>
          </cell>
          <cell r="N223">
            <v>-838.06</v>
          </cell>
          <cell r="T223">
            <v>-138750</v>
          </cell>
        </row>
        <row r="224">
          <cell r="G224">
            <v>105182.48</v>
          </cell>
          <cell r="N224">
            <v>53985.39</v>
          </cell>
          <cell r="T224">
            <v>4127403.43</v>
          </cell>
        </row>
        <row r="225">
          <cell r="G225">
            <v>70108.67</v>
          </cell>
          <cell r="N225">
            <v>48392.98</v>
          </cell>
          <cell r="T225">
            <v>5231118.04</v>
          </cell>
        </row>
        <row r="226">
          <cell r="G226">
            <v>64412.45</v>
          </cell>
          <cell r="N226">
            <v>43592.35</v>
          </cell>
          <cell r="T226">
            <v>3467671.16</v>
          </cell>
        </row>
        <row r="227">
          <cell r="G227">
            <v>258225.84</v>
          </cell>
          <cell r="N227">
            <v>134762.20000000001</v>
          </cell>
          <cell r="T227">
            <v>684838.64</v>
          </cell>
        </row>
        <row r="228">
          <cell r="G228">
            <v>22389.75</v>
          </cell>
          <cell r="N228">
            <v>5757.55</v>
          </cell>
          <cell r="T228">
            <v>610872.56000000006</v>
          </cell>
        </row>
        <row r="229">
          <cell r="G229">
            <v>96065.75</v>
          </cell>
          <cell r="N229">
            <v>54247.47</v>
          </cell>
          <cell r="T229">
            <v>5504782.2999999998</v>
          </cell>
        </row>
        <row r="230">
          <cell r="G230">
            <v>1711279.14</v>
          </cell>
          <cell r="N230">
            <v>1139402.4099999999</v>
          </cell>
          <cell r="T230">
            <v>70405607.980000004</v>
          </cell>
        </row>
        <row r="231">
          <cell r="G231">
            <v>68.87</v>
          </cell>
          <cell r="N231">
            <v>89.23</v>
          </cell>
        </row>
        <row r="232">
          <cell r="G232">
            <v>9459.6</v>
          </cell>
          <cell r="N232">
            <v>21051.37</v>
          </cell>
          <cell r="T232">
            <v>0</v>
          </cell>
        </row>
        <row r="233">
          <cell r="G233">
            <v>0</v>
          </cell>
          <cell r="N233">
            <v>122.92</v>
          </cell>
          <cell r="T233">
            <v>0</v>
          </cell>
        </row>
        <row r="234">
          <cell r="G234">
            <v>460.86</v>
          </cell>
          <cell r="N234">
            <v>253.64</v>
          </cell>
          <cell r="T234">
            <v>35020</v>
          </cell>
        </row>
        <row r="235">
          <cell r="G235">
            <v>-24474.21</v>
          </cell>
          <cell r="N235">
            <v>-24854.17</v>
          </cell>
          <cell r="T235">
            <v>-3819622.36</v>
          </cell>
        </row>
        <row r="236">
          <cell r="G236">
            <v>0</v>
          </cell>
        </row>
        <row r="237">
          <cell r="G237">
            <v>677759.02</v>
          </cell>
          <cell r="N237">
            <v>441127.55</v>
          </cell>
          <cell r="T237">
            <v>27573424.27</v>
          </cell>
        </row>
        <row r="238">
          <cell r="G238">
            <v>0</v>
          </cell>
          <cell r="T238">
            <v>419633.4</v>
          </cell>
        </row>
        <row r="239">
          <cell r="G239">
            <v>363.83</v>
          </cell>
          <cell r="N239">
            <v>4126.8100000000004</v>
          </cell>
        </row>
        <row r="240">
          <cell r="G240">
            <v>1555.33</v>
          </cell>
          <cell r="N240">
            <v>1572.62</v>
          </cell>
          <cell r="T240">
            <v>240990</v>
          </cell>
        </row>
        <row r="241">
          <cell r="G241">
            <v>62790.48</v>
          </cell>
          <cell r="N241">
            <v>36876.94</v>
          </cell>
          <cell r="T241">
            <v>4545174.34</v>
          </cell>
        </row>
        <row r="242">
          <cell r="G242">
            <v>4709.47</v>
          </cell>
          <cell r="N242">
            <v>6092.08</v>
          </cell>
          <cell r="T242">
            <v>336254.5</v>
          </cell>
        </row>
        <row r="243">
          <cell r="G243">
            <v>132.75</v>
          </cell>
          <cell r="N243">
            <v>134.22</v>
          </cell>
        </row>
        <row r="244">
          <cell r="G244">
            <v>0</v>
          </cell>
          <cell r="T244">
            <v>63453.15</v>
          </cell>
        </row>
        <row r="245">
          <cell r="G245">
            <v>0</v>
          </cell>
          <cell r="N245">
            <v>144.13</v>
          </cell>
          <cell r="T245">
            <v>0</v>
          </cell>
        </row>
        <row r="246">
          <cell r="G246">
            <v>0</v>
          </cell>
          <cell r="N246">
            <v>5416.74</v>
          </cell>
        </row>
        <row r="247">
          <cell r="G247">
            <v>0</v>
          </cell>
          <cell r="N247">
            <v>247.37</v>
          </cell>
          <cell r="T247">
            <v>0</v>
          </cell>
        </row>
        <row r="248">
          <cell r="G248">
            <v>2271.31</v>
          </cell>
          <cell r="N248">
            <v>6759.65</v>
          </cell>
          <cell r="T248">
            <v>338411</v>
          </cell>
        </row>
        <row r="249">
          <cell r="G249">
            <v>93.27</v>
          </cell>
          <cell r="N249">
            <v>290.07</v>
          </cell>
        </row>
        <row r="250">
          <cell r="G250">
            <v>1137.6199999999999</v>
          </cell>
          <cell r="N250">
            <v>4053.24</v>
          </cell>
          <cell r="T250">
            <v>541325</v>
          </cell>
        </row>
        <row r="251">
          <cell r="G251">
            <v>95.86</v>
          </cell>
        </row>
        <row r="252">
          <cell r="G252">
            <v>1488.06</v>
          </cell>
          <cell r="N252">
            <v>6576.1</v>
          </cell>
          <cell r="T252">
            <v>663480.76</v>
          </cell>
        </row>
        <row r="253">
          <cell r="G253">
            <v>0</v>
          </cell>
          <cell r="N253">
            <v>727.93</v>
          </cell>
          <cell r="T253">
            <v>71533.33</v>
          </cell>
        </row>
        <row r="254">
          <cell r="G254">
            <v>2773.55</v>
          </cell>
          <cell r="N254">
            <v>7168.11</v>
          </cell>
          <cell r="T254">
            <v>368035</v>
          </cell>
        </row>
        <row r="255">
          <cell r="G255">
            <v>0</v>
          </cell>
          <cell r="N255">
            <v>153.94999999999999</v>
          </cell>
        </row>
        <row r="256">
          <cell r="G256">
            <v>0</v>
          </cell>
          <cell r="T256">
            <v>-24641616.93</v>
          </cell>
        </row>
        <row r="257">
          <cell r="G257">
            <v>-184094.94</v>
          </cell>
          <cell r="N257">
            <v>-139501.01</v>
          </cell>
          <cell r="T257">
            <v>-15500068</v>
          </cell>
        </row>
        <row r="258">
          <cell r="G258">
            <v>-1365112.13</v>
          </cell>
          <cell r="N258">
            <v>-1143569.28</v>
          </cell>
          <cell r="T258">
            <v>-39736554</v>
          </cell>
        </row>
        <row r="265">
          <cell r="T265">
            <v>-66168030</v>
          </cell>
        </row>
        <row r="266">
          <cell r="T266">
            <v>-40989102</v>
          </cell>
        </row>
        <row r="267">
          <cell r="T267">
            <v>18480931</v>
          </cell>
        </row>
        <row r="268">
          <cell r="T268">
            <v>-22951477.120000001</v>
          </cell>
        </row>
        <row r="273">
          <cell r="N273">
            <v>52263</v>
          </cell>
        </row>
        <row r="275">
          <cell r="N275">
            <v>84247</v>
          </cell>
        </row>
        <row r="277">
          <cell r="N277">
            <v>-319026</v>
          </cell>
        </row>
        <row r="279">
          <cell r="N279">
            <v>561816</v>
          </cell>
        </row>
        <row r="281">
          <cell r="N281">
            <v>4243750</v>
          </cell>
        </row>
        <row r="283">
          <cell r="N283">
            <v>1098658</v>
          </cell>
        </row>
        <row r="285">
          <cell r="G285">
            <v>555612</v>
          </cell>
        </row>
        <row r="287">
          <cell r="G287">
            <v>-147471</v>
          </cell>
        </row>
        <row r="289">
          <cell r="G289">
            <v>-971579</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расх"/>
      <sheetName val="Содержание"/>
      <sheetName val="Статьи"/>
      <sheetName val="Форма2"/>
      <sheetName val="capex_kzt"/>
    </sheetNames>
    <sheetDataSet>
      <sheetData sheetId="0">
        <row r="3">
          <cell r="A3">
            <v>101</v>
          </cell>
        </row>
      </sheetData>
      <sheetData sheetId="1" refreshError="1"/>
      <sheetData sheetId="2">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др.).Площадь А</v>
          </cell>
        </row>
        <row r="13">
          <cell r="A13">
            <v>2</v>
          </cell>
          <cell r="B13" t="str">
            <v>Подготовительные работы (рекогносцировка местности, сбор и анализ данных и др.). Площадь Б</v>
          </cell>
        </row>
        <row r="14">
          <cell r="A14">
            <v>3</v>
          </cell>
          <cell r="B14" t="str">
            <v>Подготовительные работы (рекогносцировка местности, сбор и анализ данных и др.).Площадь С.</v>
          </cell>
        </row>
        <row r="15">
          <cell r="A15">
            <v>4</v>
          </cell>
          <cell r="B15" t="str">
            <v>Полевые гравиметрические работы масштаба 1:50000 (мобилизационные и вспомогательные работы включительно).Площадь А.</v>
          </cell>
        </row>
        <row r="16">
          <cell r="A16">
            <v>5</v>
          </cell>
          <cell r="B16" t="str">
            <v>Полевые гравиметрические работы масштаба 1:50000 (мобилизационные и вспомогательные работы включительно).Площадь Б.</v>
          </cell>
        </row>
        <row r="17">
          <cell r="A17">
            <v>6</v>
          </cell>
          <cell r="B17" t="str">
            <v>Полевые гравиметрические работы масштаба 1:50000 (мобилизационные и вспомогательные работы включительно).Площадь С.</v>
          </cell>
        </row>
        <row r="18">
          <cell r="A18">
            <v>7</v>
          </cell>
          <cell r="B18" t="str">
            <v>Полевые сейсмические работы (мобилизационные и вспомогательные работы включительно).Площадь А.</v>
          </cell>
        </row>
        <row r="19">
          <cell r="A19">
            <v>8</v>
          </cell>
          <cell r="B19" t="str">
            <v>Полевые сейсмические работы (мобилизационные и вспомогательные работы включительно).Площадь В.</v>
          </cell>
        </row>
        <row r="20">
          <cell r="A20">
            <v>9</v>
          </cell>
          <cell r="B20" t="str">
            <v>Полевые сейсмические работы (мобилизационные и вспомогательные работы включительно).Площадь С.</v>
          </cell>
        </row>
        <row r="21">
          <cell r="A21">
            <v>10</v>
          </cell>
          <cell r="B21" t="str">
            <v>Обработка (переобработка).Площадь А.</v>
          </cell>
        </row>
        <row r="22">
          <cell r="A22">
            <v>11</v>
          </cell>
          <cell r="B22" t="str">
            <v>Обработка (переобработка).Площадь Б.</v>
          </cell>
        </row>
        <row r="23">
          <cell r="A23">
            <v>12</v>
          </cell>
          <cell r="B23" t="str">
            <v>Обработка. Площадь С.</v>
          </cell>
        </row>
        <row r="24">
          <cell r="A24">
            <v>13</v>
          </cell>
          <cell r="B24" t="str">
            <v>Переобработка. Площадь С.</v>
          </cell>
        </row>
        <row r="25">
          <cell r="A25">
            <v>14</v>
          </cell>
          <cell r="B25" t="str">
            <v>Интерпретация (переинтерпретация). Площадь А.</v>
          </cell>
        </row>
        <row r="26">
          <cell r="A26">
            <v>15</v>
          </cell>
          <cell r="B26" t="str">
            <v>Интерпретация (переинтерпретация). Площадь Б</v>
          </cell>
        </row>
        <row r="27">
          <cell r="A27">
            <v>16</v>
          </cell>
          <cell r="B27" t="str">
            <v>Интерпретация (переинтерпретация). Площадь С.</v>
          </cell>
        </row>
        <row r="28">
          <cell r="A28">
            <v>17</v>
          </cell>
          <cell r="B28" t="str">
            <v>Непредвиденные затраты.Площадь А.</v>
          </cell>
        </row>
        <row r="29">
          <cell r="A29">
            <v>18</v>
          </cell>
          <cell r="B29" t="str">
            <v>Непредвиденные затраты.Площадь Б.</v>
          </cell>
        </row>
        <row r="30">
          <cell r="A30">
            <v>19</v>
          </cell>
          <cell r="B30" t="str">
            <v>Непредвиденные затраты.Площадь С.</v>
          </cell>
        </row>
        <row r="32">
          <cell r="A32" t="str">
            <v>Прямые расходы Операционной структуры</v>
          </cell>
        </row>
        <row r="33">
          <cell r="A33">
            <v>201</v>
          </cell>
          <cell r="B33" t="str">
            <v>Оплата труда</v>
          </cell>
        </row>
        <row r="34">
          <cell r="A34">
            <v>202</v>
          </cell>
          <cell r="B34" t="str">
            <v>Обязательные отчисления (на социальные фонды и т.д.)</v>
          </cell>
        </row>
        <row r="35">
          <cell r="A35">
            <v>203</v>
          </cell>
          <cell r="B35" t="str">
            <v>Аренда офиса</v>
          </cell>
        </row>
        <row r="36">
          <cell r="A36">
            <v>204</v>
          </cell>
          <cell r="B36" t="str">
            <v>Аренда жилья для сотрудников</v>
          </cell>
        </row>
        <row r="37">
          <cell r="A37">
            <v>205</v>
          </cell>
          <cell r="B37" t="str">
            <v>Консалтинг и др. услуги</v>
          </cell>
        </row>
        <row r="38">
          <cell r="A38">
            <v>206</v>
          </cell>
          <cell r="B38" t="str">
            <v>Транспортные расходы</v>
          </cell>
        </row>
        <row r="39">
          <cell r="A39">
            <v>207</v>
          </cell>
          <cell r="B39" t="str">
            <v>Услуги связи и средства связи</v>
          </cell>
        </row>
        <row r="40">
          <cell r="A40">
            <v>208</v>
          </cell>
          <cell r="B40" t="str">
            <v>Представительские расходы</v>
          </cell>
        </row>
        <row r="41">
          <cell r="A41">
            <v>209</v>
          </cell>
          <cell r="B41" t="str">
            <v>Прочие расходы (связанные с производством)</v>
          </cell>
        </row>
        <row r="42">
          <cell r="A42">
            <v>210</v>
          </cell>
          <cell r="B42" t="str">
            <v>Командировочные расходы для участника ЯННК</v>
          </cell>
        </row>
        <row r="43">
          <cell r="A43">
            <v>211</v>
          </cell>
          <cell r="B43" t="str">
            <v>Охрана офиса</v>
          </cell>
        </row>
        <row r="44">
          <cell r="A44" t="str">
            <v>Прочие расходы Операционной Структуры</v>
          </cell>
        </row>
        <row r="45">
          <cell r="A45">
            <v>301</v>
          </cell>
          <cell r="B45" t="str">
            <v>Социальная программа</v>
          </cell>
        </row>
        <row r="46">
          <cell r="A46">
            <v>302</v>
          </cell>
          <cell r="B46" t="str">
            <v>Обучение персонала</v>
          </cell>
        </row>
        <row r="47">
          <cell r="A47">
            <v>303</v>
          </cell>
          <cell r="B47" t="str">
            <v>Командировочные расходы внутри РК</v>
          </cell>
        </row>
        <row r="48">
          <cell r="A48">
            <v>304</v>
          </cell>
          <cell r="B48" t="str">
            <v>Обслуживание и ремонт рабочих станций и программного обеспечения</v>
          </cell>
        </row>
        <row r="49">
          <cell r="A49">
            <v>305</v>
          </cell>
          <cell r="B49" t="str">
            <v xml:space="preserve">Канцелярские, типограф., др. расходы </v>
          </cell>
        </row>
        <row r="50">
          <cell r="A50">
            <v>306</v>
          </cell>
          <cell r="B50" t="str">
            <v>Ремонт офиса</v>
          </cell>
        </row>
        <row r="51">
          <cell r="A51">
            <v>307</v>
          </cell>
          <cell r="B51" t="str">
            <v>Оснастка офиса</v>
          </cell>
        </row>
        <row r="52">
          <cell r="A52">
            <v>308</v>
          </cell>
          <cell r="B52" t="str">
            <v>Офисное оборудование</v>
          </cell>
        </row>
        <row r="53">
          <cell r="A53">
            <v>309</v>
          </cell>
          <cell r="B53" t="str">
            <v>Прочие расходы и затраты</v>
          </cell>
        </row>
        <row r="54">
          <cell r="A54" t="str">
            <v>Доход</v>
          </cell>
        </row>
        <row r="55">
          <cell r="A55">
            <v>401</v>
          </cell>
          <cell r="B55" t="str">
            <v>Аванс ЯННК</v>
          </cell>
        </row>
      </sheetData>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L"/>
      <sheetName val="10"/>
      <sheetName val="20"/>
      <sheetName val="633.5421"/>
      <sheetName val="703.3530_703.3535"/>
      <sheetName val="form"/>
      <sheetName val="Pivot"/>
      <sheetName val="Статьи"/>
      <sheetName val="Detailed"/>
      <sheetName val="Present"/>
      <sheetName val="Post Frac"/>
      <sheetName val="IPR"/>
      <sheetName val="Выбор"/>
      <sheetName val="Sales-COS"/>
      <sheetName val="Production_Ref Q-1-3"/>
      <sheetName val="Production_ref_Q4"/>
      <sheetName val="PLAC"/>
    </sheetNames>
    <sheetDataSet>
      <sheetData sheetId="0" refreshError="1"/>
      <sheetData sheetId="1" refreshError="1"/>
      <sheetData sheetId="2" refreshError="1"/>
      <sheetData sheetId="3"/>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ntity 1"/>
      <sheetName val="Quality"/>
      <sheetName val="Pivot"/>
      <sheetName val="TABL3900"/>
      <sheetName val="Detailed"/>
      <sheetName val="Production_Ref Q-1-3"/>
      <sheetName val="Production_ref_Q4"/>
      <sheetName val="TEI LUK"/>
      <sheetName val="#ССЫЛКА"/>
      <sheetName val="N_SVOD"/>
      <sheetName val="Затраты"/>
      <sheetName val="Store"/>
      <sheetName val="InputData"/>
      <sheetName val="Calculation"/>
    </sheetNames>
    <sheetDataSet>
      <sheetData sheetId="0" refreshError="1"/>
      <sheetData sheetId="1" refreshError="1">
        <row r="16">
          <cell r="D16">
            <v>0.84330000000000005</v>
          </cell>
        </row>
        <row r="20">
          <cell r="D20">
            <v>12.1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00"/>
      <sheetName val="FS-A1"/>
      <sheetName val="FS01-05"/>
      <sheetName val="FS06-08"/>
      <sheetName val="FS09-10"/>
      <sheetName val="FS11-12"/>
      <sheetName val="FS13-14"/>
      <sheetName val="FS15a-15b"/>
      <sheetName val="FS16a-16b"/>
      <sheetName val="FS16c-16d"/>
      <sheetName val="FS17-17a"/>
      <sheetName val="FS17b-17c"/>
      <sheetName val="FS18"/>
      <sheetName val="FS18a"/>
      <sheetName val="FS18b"/>
      <sheetName val="FS19"/>
      <sheetName val="F20"/>
      <sheetName val="F21-F21b"/>
      <sheetName val="FS22"/>
      <sheetName val="FS23-23a"/>
      <sheetName val="FS23b"/>
      <sheetName val="FS24"/>
      <sheetName val="FS25"/>
      <sheetName val="FS27-28"/>
      <sheetName val="FS29"/>
      <sheetName val="FS28a"/>
      <sheetName val="FS29a"/>
      <sheetName val="FS29a_ff"/>
      <sheetName val="FS28b"/>
      <sheetName val="FS28b_ff"/>
      <sheetName val="FS29b"/>
      <sheetName val="FS29b_ff"/>
      <sheetName val="FS32 "/>
      <sheetName val="FS33"/>
      <sheetName val="FS33a"/>
      <sheetName val="FS33b"/>
      <sheetName val="FS34"/>
      <sheetName val="FS35"/>
      <sheetName val="FS35a"/>
      <sheetName val="FS36"/>
      <sheetName val="37"/>
      <sheetName val="37a"/>
      <sheetName val="37d"/>
      <sheetName val="37b, c"/>
      <sheetName val="FS38"/>
      <sheetName val="F39"/>
      <sheetName val="ZAO SchillerRU_2005"/>
      <sheetName val="10"/>
      <sheetName val="6"/>
      <sheetName val="13"/>
      <sheetName val="16"/>
      <sheetName val="14"/>
      <sheetName val="Hyp"/>
      <sheetName val="NTMK sales FRT"/>
      <sheetName val="XLR_NoRangeSheet"/>
      <sheetName val="BexButtons"/>
      <sheetName val="Восстановл_Лист30"/>
      <sheetName val="Восстановл_Лист8"/>
      <sheetName val="Восстановл_Лист3"/>
      <sheetName val="Восстановл_Лист29"/>
      <sheetName val="Восстановл_Лист5"/>
      <sheetName val="Восстановл_Лист4"/>
      <sheetName val="Восстановл_Лист9"/>
      <sheetName val="Восстановл_Лист6"/>
      <sheetName val="Восстановл_Лист7"/>
      <sheetName val="Восстановл_Лист17"/>
      <sheetName val="Восстановл_Лист35"/>
      <sheetName val="Восстановл_Лист31"/>
      <sheetName val="original"/>
      <sheetName val="Список"/>
      <sheetName val="Контрольный лист"/>
      <sheetName val="FS32_"/>
      <sheetName val="37b,_c"/>
      <sheetName val="ZAO_SchillerRU_2005"/>
      <sheetName val="NTMK_sales_FRT"/>
      <sheetName val="UnadjBS"/>
      <sheetName val="Misc"/>
      <sheetName val="Инструкции"/>
      <sheetName val="Invest_previous"/>
      <sheetName val="26"/>
      <sheetName val="27"/>
      <sheetName val="Списки"/>
      <sheetName val="КлассЗСМК"/>
      <sheetName val="secs"/>
      <sheetName val="Budget_Headcount"/>
      <sheetName val="Форма2"/>
    </sheetNames>
    <sheetDataSet>
      <sheetData sheetId="0"/>
      <sheetData sheetId="1" refreshError="1"/>
      <sheetData sheetId="2"/>
      <sheetData sheetId="3"/>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Inputs"/>
      <sheetName val="Assets Inputs"/>
      <sheetName val="Actuals Input"/>
      <sheetName val="Workings"/>
      <sheetName val="Macroeconomic Assumptions"/>
      <sheetName val="Статьи"/>
      <sheetName val="ЯНВАРЬ"/>
      <sheetName val="Сириус"/>
      <sheetName val="I. Прогноз доходов"/>
      <sheetName val="IK2001-for update_internal"/>
      <sheetName val="UNITPRICES"/>
      <sheetName val="Sprachblatt"/>
      <sheetName val="Quots"/>
      <sheetName val="FES"/>
      <sheetName val="Форма2"/>
      <sheetName val="VLOOKUP"/>
      <sheetName val="INPUTMASTER"/>
      <sheetName val="CPI"/>
      <sheetName val="Control"/>
      <sheetName val="C 25"/>
      <sheetName val="F.Y. "/>
      <sheetName val="R.B.Y."/>
      <sheetName val="Hidden"/>
      <sheetName val=""/>
      <sheetName val="Production_Inputs"/>
      <sheetName val="Assets_Inputs"/>
      <sheetName val="Actuals_Input"/>
      <sheetName val="Macroeconomic_Assumptions"/>
      <sheetName val="plan s4etov"/>
      <sheetName val="Non-Statistical Sampling"/>
      <sheetName val="Intercompany transactions"/>
      <sheetName val="K-1"/>
      <sheetName val="L-1"/>
      <sheetName val="N-1"/>
      <sheetName val="Tai khoan"/>
      <sheetName val="1048"/>
      <sheetName val="tab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30999 - Final"/>
      <sheetName val="TB-300699-Final"/>
      <sheetName val="TB-311298 - Final"/>
      <sheetName val="3Q JV-Interest Cap."/>
      <sheetName val="TB30699"/>
      <sheetName val="TB30999vs30699"/>
      <sheetName val="UNITPRICES"/>
      <sheetName val="Unadjusted TB-33100"/>
      <sheetName val="TB426 USD &amp; KZT"/>
      <sheetName val="JV-Additional Brkdown  Suspens"/>
      <sheetName val="JV - Suspense Reclass"/>
      <sheetName val="BY Line Item"/>
      <sheetName val="Actuals Input"/>
      <sheetName val="C-4.3"/>
      <sheetName val="U-3.2"/>
      <sheetName val="capex_kzt"/>
      <sheetName val="Статьи"/>
      <sheetName val="TB_300699_Final"/>
      <sheetName val="TB-30999_-_Final"/>
      <sheetName val="TB-311298_-_Final"/>
      <sheetName val="3Q_JV-Interest_Cap_"/>
    </sheetNames>
    <sheetDataSet>
      <sheetData sheetId="0">
        <row r="6">
          <cell r="A6">
            <v>1001002</v>
          </cell>
        </row>
      </sheetData>
      <sheetData sheetId="1" refreshError="1">
        <row r="6">
          <cell r="A6">
            <v>1001002</v>
          </cell>
          <cell r="B6" t="str">
            <v>Petty Cash - Office - Tenge</v>
          </cell>
          <cell r="D6">
            <v>-879.78625954198469</v>
          </cell>
          <cell r="E6">
            <v>-115252</v>
          </cell>
        </row>
        <row r="7">
          <cell r="A7">
            <v>1001004</v>
          </cell>
          <cell r="B7" t="str">
            <v>Petty Cash - Office US$</v>
          </cell>
          <cell r="D7">
            <v>0</v>
          </cell>
          <cell r="E7">
            <v>0</v>
          </cell>
        </row>
        <row r="8">
          <cell r="A8">
            <v>1002001</v>
          </cell>
          <cell r="B8" t="str">
            <v>Cash in Neftebank Tenge</v>
          </cell>
          <cell r="D8">
            <v>-192134.70931297712</v>
          </cell>
          <cell r="E8">
            <v>-25169646.920000002</v>
          </cell>
        </row>
        <row r="9">
          <cell r="A9">
            <v>1002002</v>
          </cell>
          <cell r="B9" t="str">
            <v>Cash in Neftebank USD</v>
          </cell>
          <cell r="D9">
            <v>-210292.97</v>
          </cell>
          <cell r="E9">
            <v>-27548379.07</v>
          </cell>
        </row>
        <row r="10">
          <cell r="A10">
            <v>1002003</v>
          </cell>
          <cell r="B10" t="str">
            <v>Cash in KazcommercerBank Tenge</v>
          </cell>
          <cell r="D10">
            <v>-15.299465648854962</v>
          </cell>
          <cell r="E10">
            <v>-2004.23</v>
          </cell>
        </row>
        <row r="11">
          <cell r="A11">
            <v>1002004</v>
          </cell>
          <cell r="B11" t="str">
            <v>Cash in KazcommercerBank USD</v>
          </cell>
          <cell r="D11">
            <v>-21.8</v>
          </cell>
          <cell r="E11">
            <v>-2855.8</v>
          </cell>
        </row>
        <row r="12">
          <cell r="A12">
            <v>1002005</v>
          </cell>
          <cell r="B12" t="str">
            <v>Cash in Narodny Tenge</v>
          </cell>
          <cell r="D12">
            <v>0</v>
          </cell>
          <cell r="E12">
            <v>0</v>
          </cell>
        </row>
        <row r="13">
          <cell r="A13">
            <v>1002006</v>
          </cell>
          <cell r="B13" t="str">
            <v>Cash in Narodny USD</v>
          </cell>
          <cell r="D13">
            <v>0</v>
          </cell>
          <cell r="E13">
            <v>0</v>
          </cell>
        </row>
        <row r="14">
          <cell r="A14">
            <v>1202001</v>
          </cell>
          <cell r="B14" t="str">
            <v>Employee Receivables</v>
          </cell>
          <cell r="D14">
            <v>0</v>
          </cell>
          <cell r="E14">
            <v>0</v>
          </cell>
        </row>
        <row r="15">
          <cell r="A15">
            <v>1202002</v>
          </cell>
          <cell r="B15" t="str">
            <v>AR-Employees Tenge</v>
          </cell>
          <cell r="D15">
            <v>-2824.4274809160306</v>
          </cell>
          <cell r="E15">
            <v>-370000</v>
          </cell>
        </row>
        <row r="16">
          <cell r="A16">
            <v>1202003</v>
          </cell>
          <cell r="B16" t="str">
            <v>AR-Employees Dollars</v>
          </cell>
          <cell r="D16">
            <v>0</v>
          </cell>
          <cell r="E16">
            <v>0</v>
          </cell>
        </row>
        <row r="17">
          <cell r="A17">
            <v>1203001</v>
          </cell>
          <cell r="B17" t="str">
            <v>Accounts Receivable -Other</v>
          </cell>
          <cell r="D17">
            <v>0</v>
          </cell>
          <cell r="E17">
            <v>0</v>
          </cell>
        </row>
        <row r="18">
          <cell r="A18" t="str">
            <v>120BAK01</v>
          </cell>
          <cell r="B18" t="str">
            <v>Baker Hughes Services</v>
          </cell>
          <cell r="D18">
            <v>-21394.5</v>
          </cell>
          <cell r="E18">
            <v>-2802679.5</v>
          </cell>
        </row>
        <row r="19">
          <cell r="A19" t="str">
            <v>120BIS01</v>
          </cell>
          <cell r="B19" t="str">
            <v>Bishop Lifting</v>
          </cell>
          <cell r="D19">
            <v>0</v>
          </cell>
          <cell r="E19">
            <v>0</v>
          </cell>
        </row>
        <row r="20">
          <cell r="A20" t="str">
            <v>120BUT01</v>
          </cell>
          <cell r="B20" t="str">
            <v>Butes Unlimited</v>
          </cell>
          <cell r="D20">
            <v>0</v>
          </cell>
          <cell r="E20">
            <v>0</v>
          </cell>
        </row>
        <row r="21">
          <cell r="A21" t="str">
            <v>120CAN01</v>
          </cell>
          <cell r="B21" t="str">
            <v>Canam Services</v>
          </cell>
          <cell r="D21">
            <v>0</v>
          </cell>
          <cell r="E21">
            <v>0</v>
          </cell>
        </row>
        <row r="22">
          <cell r="A22" t="str">
            <v>120CON01</v>
          </cell>
          <cell r="B22" t="str">
            <v>Continental Shipstores</v>
          </cell>
          <cell r="D22">
            <v>0</v>
          </cell>
          <cell r="E22">
            <v>0</v>
          </cell>
        </row>
        <row r="23">
          <cell r="A23" t="str">
            <v>120JMC01</v>
          </cell>
          <cell r="B23" t="str">
            <v>JMC</v>
          </cell>
          <cell r="D23">
            <v>-4600</v>
          </cell>
          <cell r="E23">
            <v>-602600</v>
          </cell>
        </row>
        <row r="24">
          <cell r="A24" t="str">
            <v>120JSC01</v>
          </cell>
          <cell r="B24" t="str">
            <v>JSC TNS PLUS</v>
          </cell>
          <cell r="D24">
            <v>0</v>
          </cell>
          <cell r="E24">
            <v>0</v>
          </cell>
        </row>
        <row r="25">
          <cell r="A25" t="str">
            <v>120KAZ02</v>
          </cell>
          <cell r="B25" t="str">
            <v>Kazakhoil</v>
          </cell>
          <cell r="D25">
            <v>0</v>
          </cell>
          <cell r="E25">
            <v>0</v>
          </cell>
        </row>
        <row r="26">
          <cell r="A26" t="str">
            <v>120KEE01</v>
          </cell>
          <cell r="B26" t="str">
            <v>KEENOIL</v>
          </cell>
          <cell r="D26">
            <v>-39000</v>
          </cell>
          <cell r="E26">
            <v>-5109000</v>
          </cell>
        </row>
        <row r="27">
          <cell r="A27" t="str">
            <v>120MEG01</v>
          </cell>
          <cell r="B27" t="str">
            <v>Mega</v>
          </cell>
          <cell r="D27">
            <v>0</v>
          </cell>
          <cell r="E27">
            <v>0</v>
          </cell>
        </row>
        <row r="28">
          <cell r="A28" t="str">
            <v>120MIR01</v>
          </cell>
          <cell r="B28" t="str">
            <v>Miras-2</v>
          </cell>
          <cell r="D28">
            <v>0.10198473282442748</v>
          </cell>
          <cell r="E28">
            <v>13.36</v>
          </cell>
        </row>
        <row r="29">
          <cell r="A29" t="str">
            <v>120NAF01</v>
          </cell>
          <cell r="B29" t="str">
            <v>NAFTEX</v>
          </cell>
          <cell r="D29">
            <v>0</v>
          </cell>
          <cell r="E29">
            <v>0</v>
          </cell>
        </row>
        <row r="30">
          <cell r="A30" t="str">
            <v>120PRI01</v>
          </cell>
          <cell r="B30" t="str">
            <v>Printing House</v>
          </cell>
          <cell r="D30">
            <v>0</v>
          </cell>
          <cell r="E30">
            <v>0</v>
          </cell>
        </row>
        <row r="31">
          <cell r="A31" t="str">
            <v>120ROT01</v>
          </cell>
          <cell r="B31" t="str">
            <v>Rotessh LTD. Plant</v>
          </cell>
          <cell r="D31">
            <v>0</v>
          </cell>
          <cell r="E31">
            <v>0</v>
          </cell>
        </row>
        <row r="32">
          <cell r="A32" t="str">
            <v>120STA01</v>
          </cell>
          <cell r="B32" t="str">
            <v>Standard Equipment</v>
          </cell>
          <cell r="D32">
            <v>0</v>
          </cell>
          <cell r="E32">
            <v>0</v>
          </cell>
        </row>
        <row r="33">
          <cell r="A33" t="str">
            <v>120TEX01</v>
          </cell>
          <cell r="B33" t="str">
            <v>Texas Containers</v>
          </cell>
          <cell r="D33">
            <v>0</v>
          </cell>
          <cell r="E33">
            <v>0</v>
          </cell>
        </row>
        <row r="34">
          <cell r="A34" t="str">
            <v>120ZAM01</v>
          </cell>
          <cell r="B34" t="str">
            <v>Zaman</v>
          </cell>
          <cell r="D34">
            <v>-0.31137404580152672</v>
          </cell>
          <cell r="E34">
            <v>-40.79</v>
          </cell>
        </row>
        <row r="35">
          <cell r="A35" t="str">
            <v>120ZAP01</v>
          </cell>
          <cell r="B35" t="str">
            <v>Zap Kaz StroiService</v>
          </cell>
          <cell r="D35">
            <v>-9058.4099236641214</v>
          </cell>
          <cell r="E35">
            <v>-1186651.7</v>
          </cell>
        </row>
        <row r="36">
          <cell r="A36">
            <v>1221000</v>
          </cell>
          <cell r="B36" t="str">
            <v>A/R Emp. Rollforward 1997</v>
          </cell>
          <cell r="D36">
            <v>0</v>
          </cell>
          <cell r="E36">
            <v>0</v>
          </cell>
        </row>
        <row r="37">
          <cell r="A37">
            <v>1251001</v>
          </cell>
          <cell r="B37" t="str">
            <v>Crude Oil</v>
          </cell>
          <cell r="D37">
            <v>-398491.18410000007</v>
          </cell>
          <cell r="E37">
            <v>-41406076.531697616</v>
          </cell>
        </row>
        <row r="38">
          <cell r="A38">
            <v>1301001</v>
          </cell>
          <cell r="B38" t="str">
            <v>Field Yards</v>
          </cell>
          <cell r="D38">
            <v>0</v>
          </cell>
          <cell r="E38">
            <v>0</v>
          </cell>
        </row>
        <row r="39">
          <cell r="A39">
            <v>1303000</v>
          </cell>
          <cell r="B39" t="str">
            <v>Warehouse Invent Rollfwd 1997</v>
          </cell>
          <cell r="D39">
            <v>0</v>
          </cell>
          <cell r="E39">
            <v>-14342.9</v>
          </cell>
        </row>
        <row r="40">
          <cell r="A40">
            <v>1303001</v>
          </cell>
          <cell r="B40" t="str">
            <v>Warehouse</v>
          </cell>
          <cell r="D40">
            <v>-1391442.53</v>
          </cell>
          <cell r="E40">
            <v>-113169664.23</v>
          </cell>
        </row>
        <row r="41">
          <cell r="A41">
            <v>1305001</v>
          </cell>
          <cell r="B41" t="str">
            <v>Inventory in Transit</v>
          </cell>
          <cell r="D41">
            <v>-410213</v>
          </cell>
          <cell r="E41">
            <v>-32987293</v>
          </cell>
        </row>
        <row r="42">
          <cell r="A42">
            <v>1309001</v>
          </cell>
          <cell r="B42" t="str">
            <v>Other</v>
          </cell>
          <cell r="D42">
            <v>-42959.44</v>
          </cell>
          <cell r="E42">
            <v>-3399339.41</v>
          </cell>
        </row>
        <row r="43">
          <cell r="A43">
            <v>1351000</v>
          </cell>
          <cell r="B43" t="str">
            <v>Prepaid Taxes Rollforward 1997</v>
          </cell>
          <cell r="D43">
            <v>0</v>
          </cell>
          <cell r="E43">
            <v>0</v>
          </cell>
        </row>
        <row r="44">
          <cell r="A44">
            <v>1401001</v>
          </cell>
          <cell r="B44" t="str">
            <v>Import VAT</v>
          </cell>
          <cell r="D44">
            <v>-188217.44694656489</v>
          </cell>
          <cell r="E44">
            <v>-24656485.550000001</v>
          </cell>
        </row>
        <row r="45">
          <cell r="A45">
            <v>1402001</v>
          </cell>
          <cell r="B45" t="str">
            <v>Turnover (local) VAT</v>
          </cell>
          <cell r="D45">
            <v>-555161.7938931298</v>
          </cell>
          <cell r="E45">
            <v>-72726195</v>
          </cell>
        </row>
        <row r="46">
          <cell r="A46">
            <v>1451001</v>
          </cell>
          <cell r="B46" t="str">
            <v>Advances to Customs</v>
          </cell>
          <cell r="D46">
            <v>-94724.181679389323</v>
          </cell>
          <cell r="E46">
            <v>-12408867.800000001</v>
          </cell>
        </row>
        <row r="47">
          <cell r="A47">
            <v>2001001</v>
          </cell>
          <cell r="B47" t="str">
            <v>Unproven Acquisition Costs</v>
          </cell>
          <cell r="D47">
            <v>-550031.75586795597</v>
          </cell>
          <cell r="E47">
            <v>-41907066.836028472</v>
          </cell>
        </row>
        <row r="48">
          <cell r="A48">
            <v>2020100</v>
          </cell>
          <cell r="B48" t="str">
            <v>Oil &amp; Gas Property Rollforward</v>
          </cell>
          <cell r="D48">
            <v>-5681764.1494779913</v>
          </cell>
          <cell r="E48">
            <v>-432910883.85637236</v>
          </cell>
        </row>
        <row r="49">
          <cell r="A49">
            <v>2036001</v>
          </cell>
          <cell r="B49" t="str">
            <v>G&amp;G Company Labour</v>
          </cell>
          <cell r="D49">
            <v>-17863.597090952517</v>
          </cell>
          <cell r="E49">
            <v>-1421630.7704460488</v>
          </cell>
        </row>
        <row r="50">
          <cell r="A50">
            <v>2036201</v>
          </cell>
          <cell r="B50" t="str">
            <v>G&amp;G Contract Labour</v>
          </cell>
          <cell r="D50">
            <v>-4191.5263236057817</v>
          </cell>
          <cell r="E50">
            <v>-322348.43512582296</v>
          </cell>
        </row>
        <row r="51">
          <cell r="A51">
            <v>2036501</v>
          </cell>
          <cell r="B51" t="str">
            <v>G&amp;G Seismic</v>
          </cell>
          <cell r="D51">
            <v>-84658.302234026851</v>
          </cell>
          <cell r="E51">
            <v>-7095647.4026466096</v>
          </cell>
        </row>
        <row r="52">
          <cell r="A52">
            <v>2050101</v>
          </cell>
          <cell r="B52" t="str">
            <v>IDC Drilling Contract Day Rate</v>
          </cell>
          <cell r="D52">
            <v>-186057.42554785288</v>
          </cell>
          <cell r="E52">
            <v>-14338117.662167141</v>
          </cell>
        </row>
        <row r="53">
          <cell r="A53">
            <v>2051001</v>
          </cell>
          <cell r="B53" t="str">
            <v>IDC Cementing &amp; Cementing Serv</v>
          </cell>
          <cell r="D53">
            <v>-11430.777127542453</v>
          </cell>
          <cell r="E53">
            <v>-905356.01431769808</v>
          </cell>
        </row>
        <row r="54">
          <cell r="A54">
            <v>2053001</v>
          </cell>
          <cell r="B54" t="str">
            <v>IDC Formation Testing</v>
          </cell>
          <cell r="D54">
            <v>-7485.9705675981695</v>
          </cell>
          <cell r="E54">
            <v>-874073.46965176414</v>
          </cell>
        </row>
        <row r="55">
          <cell r="A55">
            <v>2055501</v>
          </cell>
          <cell r="B55" t="str">
            <v>IDC Tools &amp; Equipment Rental</v>
          </cell>
          <cell r="D55">
            <v>-14714.865284008798</v>
          </cell>
          <cell r="E55">
            <v>-1131929.6322576525</v>
          </cell>
        </row>
        <row r="56">
          <cell r="A56">
            <v>2055701</v>
          </cell>
          <cell r="B56" t="str">
            <v>IDC Materials &amp; Supplies</v>
          </cell>
          <cell r="D56">
            <v>-14728.998245127734</v>
          </cell>
          <cell r="E56">
            <v>-1158190.5993282769</v>
          </cell>
        </row>
        <row r="57">
          <cell r="A57">
            <v>2056001</v>
          </cell>
          <cell r="B57" t="str">
            <v>IDC Company labor</v>
          </cell>
          <cell r="D57">
            <v>-20785.880604434373</v>
          </cell>
          <cell r="E57">
            <v>-1829380.7389346925</v>
          </cell>
        </row>
        <row r="58">
          <cell r="A58">
            <v>2056201</v>
          </cell>
          <cell r="B58" t="str">
            <v>IDC Contract Labor</v>
          </cell>
          <cell r="D58">
            <v>-103737.7643920876</v>
          </cell>
          <cell r="E58">
            <v>-9935789.7316208314</v>
          </cell>
        </row>
        <row r="59">
          <cell r="A59">
            <v>2056501</v>
          </cell>
          <cell r="B59" t="str">
            <v>IDC Contract Services &amp; Equip</v>
          </cell>
          <cell r="D59">
            <v>-37335.091887674782</v>
          </cell>
          <cell r="E59">
            <v>-3628544.1247845036</v>
          </cell>
        </row>
        <row r="60">
          <cell r="A60">
            <v>2056701</v>
          </cell>
          <cell r="B60" t="str">
            <v>IDC Professional Services</v>
          </cell>
          <cell r="D60">
            <v>-7898.3043542452588</v>
          </cell>
          <cell r="E60">
            <v>-635285.45065620658</v>
          </cell>
        </row>
        <row r="61">
          <cell r="A61">
            <v>2057001</v>
          </cell>
          <cell r="B61" t="str">
            <v>IDC Fuel &amp; Power</v>
          </cell>
          <cell r="D61">
            <v>-7997.5225311005324</v>
          </cell>
          <cell r="E61">
            <v>-727451.31268383225</v>
          </cell>
        </row>
        <row r="62">
          <cell r="A62">
            <v>2057501</v>
          </cell>
          <cell r="B62" t="str">
            <v>IDC Transportation</v>
          </cell>
          <cell r="D62">
            <v>-5338.1293864974086</v>
          </cell>
          <cell r="E62">
            <v>-425142.75462382933</v>
          </cell>
        </row>
        <row r="63">
          <cell r="A63">
            <v>2057520</v>
          </cell>
          <cell r="B63" t="str">
            <v>IDC Helicopter Transportation</v>
          </cell>
          <cell r="D63">
            <v>-517.25754578353531</v>
          </cell>
          <cell r="E63">
            <v>-41173.428471243358</v>
          </cell>
        </row>
        <row r="64">
          <cell r="A64">
            <v>2057530</v>
          </cell>
          <cell r="B64" t="str">
            <v>IDC Air Transportation</v>
          </cell>
          <cell r="D64">
            <v>-6826.3899556001243</v>
          </cell>
          <cell r="E64">
            <v>-609356.47631299647</v>
          </cell>
        </row>
        <row r="65">
          <cell r="A65">
            <v>2058001</v>
          </cell>
          <cell r="B65" t="str">
            <v>IDC Communication Expense</v>
          </cell>
          <cell r="D65">
            <v>-1909.9351877168449</v>
          </cell>
          <cell r="E65">
            <v>-160532.59951134989</v>
          </cell>
        </row>
        <row r="66">
          <cell r="A66">
            <v>2058201</v>
          </cell>
          <cell r="B66" t="str">
            <v>IDC Repairs &amp; Maintenance</v>
          </cell>
          <cell r="D66">
            <v>-5823.0409273405712</v>
          </cell>
          <cell r="E66">
            <v>-460516.06255416863</v>
          </cell>
        </row>
        <row r="67">
          <cell r="A67">
            <v>2058501</v>
          </cell>
          <cell r="B67" t="str">
            <v>IDC Environmental Expense</v>
          </cell>
          <cell r="D67">
            <v>-1353.6681929657013</v>
          </cell>
          <cell r="E67">
            <v>-105932.05864659615</v>
          </cell>
        </row>
        <row r="68">
          <cell r="A68">
            <v>2100101</v>
          </cell>
          <cell r="B68" t="str">
            <v>IDC-US Dril Contract Day Rate</v>
          </cell>
          <cell r="D68">
            <v>0</v>
          </cell>
          <cell r="E68">
            <v>0</v>
          </cell>
        </row>
        <row r="69">
          <cell r="A69">
            <v>2100701</v>
          </cell>
          <cell r="B69" t="str">
            <v>IDC-US Road|Loc. Pits &amp; Keyws</v>
          </cell>
          <cell r="D69">
            <v>0</v>
          </cell>
          <cell r="E69">
            <v>0</v>
          </cell>
        </row>
        <row r="70">
          <cell r="A70">
            <v>2105001</v>
          </cell>
          <cell r="B70" t="str">
            <v>IDC-US Drill Bits</v>
          </cell>
          <cell r="D70">
            <v>0</v>
          </cell>
          <cell r="E70">
            <v>0</v>
          </cell>
        </row>
        <row r="71">
          <cell r="A71">
            <v>2206001</v>
          </cell>
          <cell r="B71" t="str">
            <v>TDC-US Xmas Tree</v>
          </cell>
          <cell r="D71">
            <v>0</v>
          </cell>
          <cell r="E71">
            <v>0</v>
          </cell>
        </row>
        <row r="72">
          <cell r="A72">
            <v>2251000</v>
          </cell>
          <cell r="B72" t="str">
            <v>Buildings Rollforward 1997</v>
          </cell>
          <cell r="D72">
            <v>-329936</v>
          </cell>
          <cell r="E72">
            <v>-24926664.800000001</v>
          </cell>
        </row>
        <row r="73">
          <cell r="A73">
            <v>2251001</v>
          </cell>
          <cell r="B73" t="str">
            <v>Buildings</v>
          </cell>
          <cell r="D73">
            <v>-2204736.4337800001</v>
          </cell>
          <cell r="E73">
            <v>-183008963.48779061</v>
          </cell>
        </row>
        <row r="74">
          <cell r="A74">
            <v>2251501</v>
          </cell>
          <cell r="B74" t="str">
            <v>Roads</v>
          </cell>
          <cell r="D74">
            <v>-834409.20326871122</v>
          </cell>
          <cell r="E74">
            <v>-66127234.573405907</v>
          </cell>
        </row>
        <row r="75">
          <cell r="A75">
            <v>2252001</v>
          </cell>
          <cell r="B75" t="str">
            <v>Pipelines</v>
          </cell>
          <cell r="D75">
            <v>-610578.84850276727</v>
          </cell>
          <cell r="E75">
            <v>-48274427.737225309</v>
          </cell>
        </row>
        <row r="76">
          <cell r="A76">
            <v>2253000</v>
          </cell>
          <cell r="B76" t="str">
            <v>Plant &amp; Equipment R/F 1997</v>
          </cell>
          <cell r="D76">
            <v>0</v>
          </cell>
          <cell r="E76">
            <v>-0.5</v>
          </cell>
        </row>
        <row r="77">
          <cell r="A77">
            <v>2253001</v>
          </cell>
          <cell r="B77" t="str">
            <v>Plant &amp; Equipment</v>
          </cell>
          <cell r="D77">
            <v>-1165845.0467715769</v>
          </cell>
          <cell r="E77">
            <v>-92870611.235996619</v>
          </cell>
        </row>
        <row r="78">
          <cell r="A78">
            <v>2253500</v>
          </cell>
          <cell r="B78" t="str">
            <v>Vehicles Rollforward 1997</v>
          </cell>
          <cell r="D78">
            <v>-541479</v>
          </cell>
          <cell r="E78">
            <v>-40908738.450000003</v>
          </cell>
        </row>
        <row r="79">
          <cell r="A79">
            <v>2253501</v>
          </cell>
          <cell r="B79" t="str">
            <v>Vehicles</v>
          </cell>
          <cell r="D79">
            <v>-9250.85</v>
          </cell>
          <cell r="E79">
            <v>-1211861.3500000001</v>
          </cell>
        </row>
        <row r="80">
          <cell r="A80">
            <v>2254001</v>
          </cell>
          <cell r="B80" t="str">
            <v>Vehicles for specialized tasks</v>
          </cell>
          <cell r="D80">
            <v>-963540.94</v>
          </cell>
          <cell r="E80">
            <v>-74659593.069999993</v>
          </cell>
        </row>
        <row r="81">
          <cell r="A81">
            <v>2254501</v>
          </cell>
          <cell r="B81" t="str">
            <v>Vehicles for personnel</v>
          </cell>
          <cell r="D81">
            <v>-128051.16</v>
          </cell>
          <cell r="E81">
            <v>-10205265.640000001</v>
          </cell>
        </row>
        <row r="82">
          <cell r="A82">
            <v>2254502</v>
          </cell>
          <cell r="B82" t="str">
            <v>Vehicles-Personnel-VAT-Paid</v>
          </cell>
          <cell r="D82">
            <v>-78183.91</v>
          </cell>
          <cell r="E82">
            <v>-6146750</v>
          </cell>
        </row>
        <row r="83">
          <cell r="A83">
            <v>2255001</v>
          </cell>
          <cell r="B83" t="str">
            <v>Furniture &amp; Fixtures</v>
          </cell>
          <cell r="D83">
            <v>-113206.46</v>
          </cell>
          <cell r="E83">
            <v>-8746458.4100000001</v>
          </cell>
        </row>
        <row r="84">
          <cell r="A84">
            <v>2256001</v>
          </cell>
          <cell r="B84" t="str">
            <v>Field Communicatios</v>
          </cell>
          <cell r="D84">
            <v>-242394.43611000001</v>
          </cell>
          <cell r="E84">
            <v>-19753754.407339271</v>
          </cell>
        </row>
        <row r="85">
          <cell r="A85">
            <v>2301000</v>
          </cell>
          <cell r="B85" t="str">
            <v>Apartments Rollforward 1997</v>
          </cell>
          <cell r="D85">
            <v>-67212</v>
          </cell>
          <cell r="E85">
            <v>-5077866.5999999996</v>
          </cell>
        </row>
        <row r="86">
          <cell r="A86">
            <v>2301001</v>
          </cell>
          <cell r="B86" t="str">
            <v>Buildings</v>
          </cell>
          <cell r="D86">
            <v>0</v>
          </cell>
          <cell r="E86">
            <v>0</v>
          </cell>
        </row>
        <row r="87">
          <cell r="A87">
            <v>2301010</v>
          </cell>
          <cell r="B87" t="str">
            <v>Office Buildings</v>
          </cell>
          <cell r="D87">
            <v>-19732.8</v>
          </cell>
          <cell r="E87">
            <v>-1698551</v>
          </cell>
        </row>
        <row r="88">
          <cell r="A88">
            <v>2301020</v>
          </cell>
          <cell r="B88" t="str">
            <v>Apartments</v>
          </cell>
          <cell r="D88">
            <v>-145612.26</v>
          </cell>
          <cell r="E88">
            <v>-11508802.33</v>
          </cell>
        </row>
        <row r="89">
          <cell r="A89">
            <v>2303000</v>
          </cell>
          <cell r="B89" t="str">
            <v>Office F&amp;F Rollforward 1997</v>
          </cell>
          <cell r="D89">
            <v>-227318</v>
          </cell>
          <cell r="E89">
            <v>-17173874.899999999</v>
          </cell>
        </row>
        <row r="90">
          <cell r="A90">
            <v>2303010</v>
          </cell>
          <cell r="B90" t="str">
            <v>Office Furniture &amp; Fixtures</v>
          </cell>
          <cell r="D90">
            <v>-14782.82</v>
          </cell>
          <cell r="E90">
            <v>-1118262.8999999999</v>
          </cell>
        </row>
        <row r="91">
          <cell r="A91">
            <v>2303020</v>
          </cell>
          <cell r="B91" t="str">
            <v>Apartment Furniture &amp; Fixtures</v>
          </cell>
          <cell r="D91">
            <v>-57511.94</v>
          </cell>
          <cell r="E91">
            <v>-4508287</v>
          </cell>
        </row>
        <row r="92">
          <cell r="A92">
            <v>2304001</v>
          </cell>
          <cell r="B92" t="str">
            <v>Office Equipment</v>
          </cell>
          <cell r="D92">
            <v>-96374.080000000002</v>
          </cell>
          <cell r="E92">
            <v>-7608393.96</v>
          </cell>
        </row>
        <row r="93">
          <cell r="A93">
            <v>2305001</v>
          </cell>
          <cell r="B93" t="str">
            <v>Intangible Assets</v>
          </cell>
          <cell r="D93">
            <v>-2851.76</v>
          </cell>
          <cell r="E93">
            <v>-205935</v>
          </cell>
        </row>
        <row r="94">
          <cell r="A94">
            <v>2305002</v>
          </cell>
          <cell r="B94" t="str">
            <v>Software-Sun System-GL</v>
          </cell>
          <cell r="D94">
            <v>-62093.59</v>
          </cell>
          <cell r="E94">
            <v>-5214962.84</v>
          </cell>
        </row>
        <row r="95">
          <cell r="A95">
            <v>2305003</v>
          </cell>
          <cell r="B95" t="str">
            <v>Software-Sun System-Payroll</v>
          </cell>
          <cell r="D95">
            <v>-9353.4500000000007</v>
          </cell>
          <cell r="E95">
            <v>-778140</v>
          </cell>
        </row>
        <row r="96">
          <cell r="A96">
            <v>2350101</v>
          </cell>
          <cell r="B96" t="str">
            <v>WIP IDC Dril Cont Day Rate</v>
          </cell>
          <cell r="D96">
            <v>-1839392.4950369911</v>
          </cell>
          <cell r="E96">
            <v>-219872478.84166443</v>
          </cell>
        </row>
        <row r="97">
          <cell r="A97">
            <v>2350501</v>
          </cell>
          <cell r="B97" t="str">
            <v>WIP IDC Mobilization/Demob</v>
          </cell>
          <cell r="D97">
            <v>-828090.6638774178</v>
          </cell>
          <cell r="E97">
            <v>-67434766.614089832</v>
          </cell>
        </row>
        <row r="98">
          <cell r="A98">
            <v>2350701</v>
          </cell>
          <cell r="B98" t="str">
            <v>WIP IDC Road|Loc. Pits &amp; Keyws</v>
          </cell>
          <cell r="D98">
            <v>-215965.42304356475</v>
          </cell>
          <cell r="E98">
            <v>-17526786.294473786</v>
          </cell>
        </row>
        <row r="99">
          <cell r="A99">
            <v>2351001</v>
          </cell>
          <cell r="B99" t="str">
            <v>WIP IDC Cement &amp; Cement Serv</v>
          </cell>
          <cell r="D99">
            <v>-62540.519456340371</v>
          </cell>
          <cell r="E99">
            <v>-5998864.72283372</v>
          </cell>
        </row>
        <row r="100">
          <cell r="A100">
            <v>2352001</v>
          </cell>
          <cell r="B100" t="str">
            <v>WIP IDC Wireline Logging</v>
          </cell>
          <cell r="D100">
            <v>-21178.992446238659</v>
          </cell>
          <cell r="E100">
            <v>-1631489.4163413516</v>
          </cell>
        </row>
        <row r="101">
          <cell r="A101">
            <v>2352501</v>
          </cell>
          <cell r="B101" t="str">
            <v>WIP IDC Mud Logging</v>
          </cell>
          <cell r="D101">
            <v>-99791.617084305646</v>
          </cell>
          <cell r="E101">
            <v>-12138986.403081229</v>
          </cell>
        </row>
        <row r="102">
          <cell r="A102">
            <v>2353001</v>
          </cell>
          <cell r="B102" t="str">
            <v>WIP IDC Formation Testing</v>
          </cell>
          <cell r="D102">
            <v>-27044.217123270533</v>
          </cell>
          <cell r="E102">
            <v>-2627961.5273171859</v>
          </cell>
        </row>
        <row r="103">
          <cell r="A103">
            <v>2355501</v>
          </cell>
          <cell r="B103" t="str">
            <v>WIP IDC Tools &amp; Equip Rental</v>
          </cell>
          <cell r="D103">
            <v>0</v>
          </cell>
          <cell r="E103">
            <v>0</v>
          </cell>
        </row>
        <row r="104">
          <cell r="A104">
            <v>2355701</v>
          </cell>
          <cell r="B104" t="str">
            <v>WIP IDC Materials &amp; Supplies</v>
          </cell>
          <cell r="D104">
            <v>-54999.293359288662</v>
          </cell>
          <cell r="E104">
            <v>-4418594.1259036968</v>
          </cell>
        </row>
        <row r="105">
          <cell r="A105">
            <v>2356001</v>
          </cell>
          <cell r="B105" t="str">
            <v>WIP IDC Company labor</v>
          </cell>
          <cell r="D105">
            <v>-96026.488176590938</v>
          </cell>
          <cell r="E105">
            <v>-8938387.9269315694</v>
          </cell>
        </row>
        <row r="106">
          <cell r="A106">
            <v>2356201</v>
          </cell>
          <cell r="B106" t="str">
            <v>WIP IDC Contract Labor</v>
          </cell>
          <cell r="D106">
            <v>-650230.05403771659</v>
          </cell>
          <cell r="E106">
            <v>-61034548.282859147</v>
          </cell>
        </row>
        <row r="107">
          <cell r="A107">
            <v>2356501</v>
          </cell>
          <cell r="B107" t="str">
            <v>WIP IDC Cont Services &amp; Equip</v>
          </cell>
          <cell r="D107">
            <v>-302443.50006653147</v>
          </cell>
          <cell r="E107">
            <v>-30043941.783793788</v>
          </cell>
        </row>
        <row r="108">
          <cell r="A108">
            <v>2356701</v>
          </cell>
          <cell r="B108" t="str">
            <v>WIP IDC Professional Services</v>
          </cell>
          <cell r="D108">
            <v>-150400.57929636945</v>
          </cell>
          <cell r="E108">
            <v>-11677340.330304332</v>
          </cell>
        </row>
        <row r="109">
          <cell r="A109">
            <v>2357001</v>
          </cell>
          <cell r="B109" t="str">
            <v>WIP IDC Fuel &amp; Power</v>
          </cell>
          <cell r="D109">
            <v>-49521.987948710383</v>
          </cell>
          <cell r="E109">
            <v>-4614962.6768164933</v>
          </cell>
        </row>
        <row r="110">
          <cell r="A110">
            <v>2357501</v>
          </cell>
          <cell r="B110" t="str">
            <v>WIP IDC Transportation</v>
          </cell>
          <cell r="D110">
            <v>-25102.393335401081</v>
          </cell>
          <cell r="E110">
            <v>-2015675.9555019841</v>
          </cell>
        </row>
        <row r="111">
          <cell r="A111">
            <v>2357520</v>
          </cell>
          <cell r="B111" t="str">
            <v>WIP IDC Helicopter Transport</v>
          </cell>
          <cell r="D111">
            <v>-2068.0239550780475</v>
          </cell>
          <cell r="E111">
            <v>-164692.69237910412</v>
          </cell>
        </row>
        <row r="112">
          <cell r="A112">
            <v>2357540</v>
          </cell>
          <cell r="B112" t="str">
            <v>WIP IDC Marine Transportation</v>
          </cell>
          <cell r="D112">
            <v>-17065.97488900031</v>
          </cell>
          <cell r="E112">
            <v>-1523391.1907824911</v>
          </cell>
        </row>
        <row r="113">
          <cell r="A113">
            <v>2358001</v>
          </cell>
          <cell r="B113" t="str">
            <v>WIP IDC Communication Expense</v>
          </cell>
          <cell r="D113">
            <v>-7641.7538625791294</v>
          </cell>
          <cell r="E113">
            <v>-642137.54858648463</v>
          </cell>
        </row>
        <row r="114">
          <cell r="A114">
            <v>2358201</v>
          </cell>
          <cell r="B114" t="str">
            <v>WIP IDC Repairs &amp; Maintenance</v>
          </cell>
          <cell r="D114">
            <v>-23292.163840482201</v>
          </cell>
          <cell r="E114">
            <v>-1842065.271722544</v>
          </cell>
        </row>
        <row r="115">
          <cell r="A115">
            <v>2358501</v>
          </cell>
          <cell r="B115" t="str">
            <v>WIP IDC Environmental Expense</v>
          </cell>
          <cell r="D115">
            <v>-5412.6614958298314</v>
          </cell>
          <cell r="E115">
            <v>-423735.38512746966</v>
          </cell>
        </row>
        <row r="116">
          <cell r="A116">
            <v>2358701</v>
          </cell>
          <cell r="B116" t="str">
            <v>WIP IDC Local Licensing Fees</v>
          </cell>
          <cell r="D116">
            <v>-146205.11933915943</v>
          </cell>
          <cell r="E116">
            <v>-12665997.849874662</v>
          </cell>
        </row>
        <row r="117">
          <cell r="A117">
            <v>2403501</v>
          </cell>
          <cell r="B117" t="str">
            <v>WIP-TDC-Tubing</v>
          </cell>
          <cell r="D117">
            <v>-75743.911328324553</v>
          </cell>
          <cell r="E117">
            <v>-5854560.6951322984</v>
          </cell>
        </row>
        <row r="118">
          <cell r="A118">
            <v>2405001</v>
          </cell>
          <cell r="B118" t="str">
            <v>WIP-TDC-Casinghead</v>
          </cell>
          <cell r="D118">
            <v>-3487.6721690452978</v>
          </cell>
          <cell r="E118">
            <v>-268196.36598286493</v>
          </cell>
        </row>
        <row r="119">
          <cell r="A119">
            <v>2406001</v>
          </cell>
          <cell r="B119" t="str">
            <v>WIP-TDC-Xmas Tree</v>
          </cell>
          <cell r="D119">
            <v>-61512.506435141258</v>
          </cell>
          <cell r="E119">
            <v>-4695516.0680693127</v>
          </cell>
        </row>
        <row r="120">
          <cell r="A120">
            <v>2451000</v>
          </cell>
          <cell r="B120" t="str">
            <v>WIP Rollforward 1997</v>
          </cell>
          <cell r="D120">
            <v>0</v>
          </cell>
          <cell r="E120">
            <v>0</v>
          </cell>
        </row>
        <row r="121">
          <cell r="A121">
            <v>2511701</v>
          </cell>
          <cell r="B121" t="str">
            <v>WIP - Buildings - Proj Design</v>
          </cell>
          <cell r="D121">
            <v>-36942.551772333638</v>
          </cell>
          <cell r="E121">
            <v>-3109228.9197778129</v>
          </cell>
        </row>
        <row r="122">
          <cell r="A122">
            <v>2521701</v>
          </cell>
          <cell r="B122" t="str">
            <v>WIP - Roads - Proj Design</v>
          </cell>
          <cell r="D122">
            <v>0</v>
          </cell>
          <cell r="E122">
            <v>0</v>
          </cell>
        </row>
        <row r="123">
          <cell r="A123">
            <v>2522501</v>
          </cell>
          <cell r="B123" t="str">
            <v>WIP-ROADS-Local Services</v>
          </cell>
          <cell r="D123">
            <v>0</v>
          </cell>
          <cell r="E123">
            <v>0</v>
          </cell>
        </row>
        <row r="124">
          <cell r="A124">
            <v>2531001</v>
          </cell>
          <cell r="B124" t="str">
            <v>WIP-P'LINES-Materials</v>
          </cell>
          <cell r="D124">
            <v>-56829.65186026974</v>
          </cell>
          <cell r="E124">
            <v>-4408222.0085586309</v>
          </cell>
        </row>
        <row r="125">
          <cell r="A125">
            <v>2531501</v>
          </cell>
          <cell r="B125" t="str">
            <v>WIP-P'LINES-Overhead</v>
          </cell>
          <cell r="D125">
            <v>-133092.57137851798</v>
          </cell>
          <cell r="E125">
            <v>-11167740.424647069</v>
          </cell>
        </row>
        <row r="126">
          <cell r="A126">
            <v>2531701</v>
          </cell>
          <cell r="B126" t="str">
            <v>WIP - Pipelines - Proj Design</v>
          </cell>
          <cell r="D126">
            <v>-39322.401273883152</v>
          </cell>
          <cell r="E126">
            <v>-3187670.0285989409</v>
          </cell>
        </row>
        <row r="127">
          <cell r="A127">
            <v>2532001</v>
          </cell>
          <cell r="B127" t="str">
            <v>WIP-P'LINES-Transportation</v>
          </cell>
          <cell r="D127">
            <v>-28474.98900443942</v>
          </cell>
          <cell r="E127">
            <v>-2267810.9293254889</v>
          </cell>
        </row>
        <row r="128">
          <cell r="A128">
            <v>2532501</v>
          </cell>
          <cell r="B128" t="str">
            <v>WIP-P'LINES-Local Services</v>
          </cell>
          <cell r="D128">
            <v>-2442.2219596506961</v>
          </cell>
          <cell r="E128">
            <v>-280464.65147307329</v>
          </cell>
        </row>
        <row r="129">
          <cell r="A129">
            <v>2536001</v>
          </cell>
          <cell r="B129" t="str">
            <v>WIP-P'LINES-Company labor</v>
          </cell>
          <cell r="D129">
            <v>-88283.198669270219</v>
          </cell>
          <cell r="E129">
            <v>-7477649.8860971844</v>
          </cell>
        </row>
        <row r="130">
          <cell r="A130">
            <v>2536201</v>
          </cell>
          <cell r="B130" t="str">
            <v>WIP-P'LINES-Contract Labor</v>
          </cell>
          <cell r="D130">
            <v>-220952.22422319275</v>
          </cell>
          <cell r="E130">
            <v>-17997506.462196447</v>
          </cell>
        </row>
        <row r="131">
          <cell r="A131">
            <v>2541001</v>
          </cell>
          <cell r="B131" t="str">
            <v>WIP-GATHSYS-Materials</v>
          </cell>
          <cell r="D131">
            <v>-22581.619291305735</v>
          </cell>
          <cell r="E131">
            <v>-1812677.3513795021</v>
          </cell>
        </row>
        <row r="132">
          <cell r="A132">
            <v>2541501</v>
          </cell>
          <cell r="B132" t="str">
            <v>WIP-GATHSYS-Overhead</v>
          </cell>
          <cell r="D132">
            <v>-139816.18625548857</v>
          </cell>
          <cell r="E132">
            <v>-13464318.685648641</v>
          </cell>
        </row>
        <row r="133">
          <cell r="A133">
            <v>2541701</v>
          </cell>
          <cell r="B133" t="str">
            <v>WIP - Gathsys - Proj Design</v>
          </cell>
          <cell r="D133">
            <v>-53085.634359541429</v>
          </cell>
          <cell r="E133">
            <v>-4521781.5369182788</v>
          </cell>
        </row>
        <row r="134">
          <cell r="A134">
            <v>2542001</v>
          </cell>
          <cell r="B134" t="str">
            <v>WIP-GATHSYS-Transportation</v>
          </cell>
          <cell r="D134">
            <v>-9580.7668991890823</v>
          </cell>
          <cell r="E134">
            <v>-763022.08326591284</v>
          </cell>
        </row>
        <row r="135">
          <cell r="A135">
            <v>2542501</v>
          </cell>
          <cell r="B135" t="str">
            <v>WIP-GATHSYS-Local Services</v>
          </cell>
          <cell r="D135">
            <v>-21628.198313618926</v>
          </cell>
          <cell r="E135">
            <v>-2828399.5907094022</v>
          </cell>
        </row>
        <row r="136">
          <cell r="A136">
            <v>2546001</v>
          </cell>
          <cell r="B136" t="str">
            <v>WIP-GATHSYS-Company labor</v>
          </cell>
          <cell r="D136">
            <v>-36862.02760201849</v>
          </cell>
          <cell r="E136">
            <v>-3459157.4290731889</v>
          </cell>
        </row>
        <row r="137">
          <cell r="A137">
            <v>2546201</v>
          </cell>
          <cell r="B137" t="str">
            <v>WIP-GATHSYS-Contract Labor</v>
          </cell>
          <cell r="D137">
            <v>-110931.94145845411</v>
          </cell>
          <cell r="E137">
            <v>-10197531.553483883</v>
          </cell>
        </row>
        <row r="138">
          <cell r="A138">
            <v>2551001</v>
          </cell>
          <cell r="B138" t="str">
            <v>WIP-P&amp;E-Materials</v>
          </cell>
          <cell r="D138">
            <v>-90906.104455856635</v>
          </cell>
          <cell r="E138">
            <v>-7116843.6470645433</v>
          </cell>
        </row>
        <row r="139">
          <cell r="A139">
            <v>2551501</v>
          </cell>
          <cell r="B139" t="str">
            <v>WIP-P&amp;E-Overhead</v>
          </cell>
          <cell r="D139">
            <v>-306078.76931530412</v>
          </cell>
          <cell r="E139">
            <v>-27740070.885066815</v>
          </cell>
        </row>
        <row r="140">
          <cell r="A140">
            <v>2551701</v>
          </cell>
          <cell r="B140" t="str">
            <v>WIP - P&amp;E - Proj Design</v>
          </cell>
          <cell r="D140">
            <v>-61842.75500646721</v>
          </cell>
          <cell r="E140">
            <v>-5018190.159266266</v>
          </cell>
        </row>
        <row r="141">
          <cell r="A141">
            <v>2552001</v>
          </cell>
          <cell r="B141" t="str">
            <v>WIP-P&amp;E-Transportation</v>
          </cell>
          <cell r="D141">
            <v>-46126.427917392517</v>
          </cell>
          <cell r="E141">
            <v>-3673589.0829817429</v>
          </cell>
        </row>
        <row r="142">
          <cell r="A142">
            <v>2552501</v>
          </cell>
          <cell r="B142" t="str">
            <v>WIP-P&amp;E-Local Services</v>
          </cell>
          <cell r="D142">
            <v>-30313.424699464093</v>
          </cell>
          <cell r="E142">
            <v>-2584430.279428558</v>
          </cell>
        </row>
        <row r="143">
          <cell r="A143">
            <v>2556001</v>
          </cell>
          <cell r="B143" t="str">
            <v>WIP-P&amp;E-Company labor</v>
          </cell>
          <cell r="D143">
            <v>-127153.67167988187</v>
          </cell>
          <cell r="E143">
            <v>-10889864.814786294</v>
          </cell>
        </row>
        <row r="144">
          <cell r="A144">
            <v>2556201</v>
          </cell>
          <cell r="B144" t="str">
            <v>WIP-P&amp;E-Contract Labor</v>
          </cell>
          <cell r="D144">
            <v>-461197.17533591704</v>
          </cell>
          <cell r="E144">
            <v>-38617215.864571206</v>
          </cell>
        </row>
        <row r="145">
          <cell r="A145">
            <v>2601001</v>
          </cell>
          <cell r="B145" t="str">
            <v>Sales FCP Offset</v>
          </cell>
          <cell r="D145">
            <v>1154261.6499999999</v>
          </cell>
          <cell r="E145">
            <v>131585828.09999999</v>
          </cell>
        </row>
        <row r="146">
          <cell r="A146">
            <v>2602001</v>
          </cell>
          <cell r="B146" t="str">
            <v>Transportation FCP Offset</v>
          </cell>
          <cell r="D146">
            <v>-261434.97</v>
          </cell>
          <cell r="E146">
            <v>-29803586.579999998</v>
          </cell>
        </row>
        <row r="147">
          <cell r="A147">
            <v>2603001</v>
          </cell>
          <cell r="B147" t="str">
            <v>Marketing FCP Offset</v>
          </cell>
          <cell r="D147">
            <v>-48289.24</v>
          </cell>
          <cell r="E147">
            <v>-5504973.3600000003</v>
          </cell>
        </row>
        <row r="148">
          <cell r="A148">
            <v>2604001</v>
          </cell>
          <cell r="B148" t="str">
            <v>Operating expense FCP Offset</v>
          </cell>
          <cell r="D148">
            <v>-595618.67000000004</v>
          </cell>
          <cell r="E148">
            <v>-47530248.28018862</v>
          </cell>
        </row>
        <row r="149">
          <cell r="A149">
            <v>2705000</v>
          </cell>
          <cell r="B149" t="str">
            <v>Accum. Deprec.-CORPA 1997</v>
          </cell>
          <cell r="D149">
            <v>190950</v>
          </cell>
          <cell r="E149">
            <v>14426272.5</v>
          </cell>
        </row>
        <row r="150">
          <cell r="A150">
            <v>2705001</v>
          </cell>
          <cell r="B150" t="str">
            <v>Accumulated Depreciation-CORPA</v>
          </cell>
          <cell r="D150">
            <v>690901</v>
          </cell>
          <cell r="E150">
            <v>69697503.799999997</v>
          </cell>
        </row>
        <row r="151">
          <cell r="A151" t="str">
            <v>300AAC01</v>
          </cell>
          <cell r="B151" t="str">
            <v>Aktau Auto Center</v>
          </cell>
          <cell r="D151">
            <v>0</v>
          </cell>
          <cell r="E151">
            <v>0</v>
          </cell>
        </row>
        <row r="152">
          <cell r="A152" t="str">
            <v>300ABC01</v>
          </cell>
          <cell r="B152" t="str">
            <v>A&amp;B Commerce</v>
          </cell>
          <cell r="D152">
            <v>4549.6183206106871</v>
          </cell>
          <cell r="E152">
            <v>596000</v>
          </cell>
        </row>
        <row r="153">
          <cell r="A153" t="str">
            <v>300ABU01</v>
          </cell>
          <cell r="B153" t="str">
            <v>Abuov</v>
          </cell>
          <cell r="D153">
            <v>-9.1603053435114501E-4</v>
          </cell>
          <cell r="E153">
            <v>-0.12</v>
          </cell>
        </row>
        <row r="154">
          <cell r="A154" t="str">
            <v>300ACC01</v>
          </cell>
          <cell r="B154" t="str">
            <v>ACCEPT</v>
          </cell>
          <cell r="D154">
            <v>0</v>
          </cell>
          <cell r="E154">
            <v>0</v>
          </cell>
        </row>
        <row r="155">
          <cell r="A155" t="str">
            <v>300ADV01</v>
          </cell>
          <cell r="B155" t="str">
            <v>Advance International Transpor</v>
          </cell>
          <cell r="D155">
            <v>0</v>
          </cell>
          <cell r="E155">
            <v>0</v>
          </cell>
        </row>
        <row r="156">
          <cell r="A156" t="str">
            <v>300AIB01</v>
          </cell>
          <cell r="B156" t="str">
            <v>AIB</v>
          </cell>
          <cell r="D156">
            <v>2344.6145038167938</v>
          </cell>
          <cell r="E156">
            <v>307144.5</v>
          </cell>
        </row>
        <row r="157">
          <cell r="A157" t="str">
            <v>300AKB01</v>
          </cell>
          <cell r="B157" t="str">
            <v>Akbobek</v>
          </cell>
          <cell r="D157">
            <v>0</v>
          </cell>
          <cell r="E157">
            <v>0</v>
          </cell>
        </row>
        <row r="158">
          <cell r="A158" t="str">
            <v>300AKT01</v>
          </cell>
          <cell r="B158" t="str">
            <v>Aktau Gaz</v>
          </cell>
          <cell r="D158">
            <v>79.437251908396945</v>
          </cell>
          <cell r="E158">
            <v>10406.280000000001</v>
          </cell>
        </row>
        <row r="159">
          <cell r="A159" t="str">
            <v>300AKT02</v>
          </cell>
          <cell r="B159" t="str">
            <v>Aktau Adau Service</v>
          </cell>
          <cell r="D159">
            <v>1029.0076335877864</v>
          </cell>
          <cell r="E159">
            <v>134800</v>
          </cell>
        </row>
        <row r="160">
          <cell r="A160" t="str">
            <v>300ALM01</v>
          </cell>
          <cell r="B160" t="str">
            <v>Alma TV</v>
          </cell>
          <cell r="D160">
            <v>83.580152671755727</v>
          </cell>
          <cell r="E160">
            <v>10949</v>
          </cell>
        </row>
        <row r="161">
          <cell r="A161" t="str">
            <v>300ALP01</v>
          </cell>
          <cell r="B161" t="str">
            <v>ALPHA PRO</v>
          </cell>
          <cell r="D161">
            <v>0</v>
          </cell>
          <cell r="E161">
            <v>0</v>
          </cell>
        </row>
        <row r="162">
          <cell r="A162" t="str">
            <v>300ALT01</v>
          </cell>
          <cell r="B162" t="str">
            <v>ALTEL</v>
          </cell>
          <cell r="D162">
            <v>1.780152671755725</v>
          </cell>
          <cell r="E162">
            <v>233.2</v>
          </cell>
        </row>
        <row r="163">
          <cell r="A163" t="str">
            <v>300AME01</v>
          </cell>
          <cell r="B163" t="str">
            <v>Ameron International</v>
          </cell>
          <cell r="D163">
            <v>11593.81</v>
          </cell>
          <cell r="E163">
            <v>1518789.11</v>
          </cell>
        </row>
        <row r="164">
          <cell r="A164" t="str">
            <v>300ARM01</v>
          </cell>
          <cell r="B164" t="str">
            <v>Arman JV</v>
          </cell>
          <cell r="D164">
            <v>0</v>
          </cell>
          <cell r="E164">
            <v>0</v>
          </cell>
        </row>
        <row r="165">
          <cell r="A165" t="str">
            <v>300ARS01</v>
          </cell>
          <cell r="B165" t="str">
            <v>ARS</v>
          </cell>
          <cell r="D165">
            <v>977.09923664122141</v>
          </cell>
          <cell r="E165">
            <v>128000</v>
          </cell>
        </row>
        <row r="166">
          <cell r="A166" t="str">
            <v>300ART01</v>
          </cell>
          <cell r="B166" t="str">
            <v>Arti Sugar</v>
          </cell>
          <cell r="D166">
            <v>2786.259541984733</v>
          </cell>
          <cell r="E166">
            <v>365000</v>
          </cell>
        </row>
        <row r="167">
          <cell r="A167" t="str">
            <v>300ARV01</v>
          </cell>
          <cell r="B167" t="str">
            <v>ARVES</v>
          </cell>
          <cell r="D167">
            <v>1167.9389312977098</v>
          </cell>
          <cell r="E167">
            <v>153000</v>
          </cell>
        </row>
        <row r="168">
          <cell r="A168" t="str">
            <v>300AUE01</v>
          </cell>
          <cell r="B168" t="str">
            <v>AUES</v>
          </cell>
          <cell r="D168">
            <v>90.022900763358777</v>
          </cell>
          <cell r="E168">
            <v>11793</v>
          </cell>
        </row>
        <row r="169">
          <cell r="A169" t="str">
            <v>300AYA01</v>
          </cell>
          <cell r="B169" t="str">
            <v>AYAZ</v>
          </cell>
          <cell r="D169">
            <v>27192.748091603054</v>
          </cell>
          <cell r="E169">
            <v>3562250</v>
          </cell>
        </row>
        <row r="170">
          <cell r="A170" t="str">
            <v>300AZH01</v>
          </cell>
          <cell r="B170" t="str">
            <v>Azhigaliev</v>
          </cell>
          <cell r="D170">
            <v>0</v>
          </cell>
          <cell r="E170">
            <v>0</v>
          </cell>
        </row>
        <row r="171">
          <cell r="A171" t="str">
            <v>300BAK01</v>
          </cell>
          <cell r="B171" t="str">
            <v>Bakyt</v>
          </cell>
          <cell r="D171">
            <v>267.17557251908397</v>
          </cell>
          <cell r="E171">
            <v>35000</v>
          </cell>
        </row>
        <row r="172">
          <cell r="A172" t="str">
            <v>300BAK02</v>
          </cell>
          <cell r="B172" t="str">
            <v>Baker Hughes Solutions</v>
          </cell>
          <cell r="D172">
            <v>95400</v>
          </cell>
          <cell r="E172">
            <v>12497400</v>
          </cell>
        </row>
        <row r="173">
          <cell r="A173" t="str">
            <v>300BAK03</v>
          </cell>
          <cell r="B173" t="str">
            <v>Baker Atlas</v>
          </cell>
          <cell r="D173">
            <v>97638.17</v>
          </cell>
          <cell r="E173">
            <v>12790600.27</v>
          </cell>
        </row>
        <row r="174">
          <cell r="A174" t="str">
            <v>300BAS01</v>
          </cell>
          <cell r="B174" t="str">
            <v>BAS</v>
          </cell>
          <cell r="D174">
            <v>2456.5530534351146</v>
          </cell>
          <cell r="E174">
            <v>321808.45</v>
          </cell>
        </row>
        <row r="175">
          <cell r="A175" t="str">
            <v>300BEY01</v>
          </cell>
          <cell r="B175" t="str">
            <v>Beyneu Joldiery</v>
          </cell>
          <cell r="D175">
            <v>10628.396946564886</v>
          </cell>
          <cell r="E175">
            <v>1392320</v>
          </cell>
        </row>
        <row r="176">
          <cell r="A176" t="str">
            <v>300BUR01</v>
          </cell>
          <cell r="B176" t="str">
            <v>BURGYSHI</v>
          </cell>
          <cell r="D176">
            <v>858.51297709923665</v>
          </cell>
          <cell r="E176">
            <v>112465.2</v>
          </cell>
        </row>
        <row r="177">
          <cell r="A177" t="str">
            <v>300CAN01</v>
          </cell>
          <cell r="B177" t="str">
            <v>Canam Services</v>
          </cell>
          <cell r="D177">
            <v>41520.26</v>
          </cell>
          <cell r="E177">
            <v>5439154.0600000005</v>
          </cell>
        </row>
        <row r="178">
          <cell r="A178" t="str">
            <v>300CAS01</v>
          </cell>
          <cell r="B178" t="str">
            <v>Caspi Munai Gaz</v>
          </cell>
          <cell r="D178">
            <v>961.83206106870227</v>
          </cell>
          <cell r="E178">
            <v>126000</v>
          </cell>
        </row>
        <row r="179">
          <cell r="A179" t="str">
            <v>300CAT01</v>
          </cell>
          <cell r="B179" t="str">
            <v>Catkaz</v>
          </cell>
          <cell r="D179">
            <v>126566.18</v>
          </cell>
          <cell r="E179">
            <v>16580169.579999998</v>
          </cell>
        </row>
        <row r="180">
          <cell r="A180" t="str">
            <v>300CHA01</v>
          </cell>
          <cell r="B180" t="str">
            <v>Challenger Oil Services</v>
          </cell>
          <cell r="D180">
            <v>1400023.61</v>
          </cell>
          <cell r="E180">
            <v>183403092.91000003</v>
          </cell>
        </row>
        <row r="181">
          <cell r="A181" t="str">
            <v>300CON01</v>
          </cell>
          <cell r="B181" t="str">
            <v>Continental Shiptores</v>
          </cell>
          <cell r="D181">
            <v>565336.51</v>
          </cell>
          <cell r="E181">
            <v>74059082.810000002</v>
          </cell>
        </row>
        <row r="182">
          <cell r="A182" t="str">
            <v>300CRA01</v>
          </cell>
          <cell r="B182" t="str">
            <v>CRANE SERVICE</v>
          </cell>
          <cell r="D182">
            <v>793.89312977099235</v>
          </cell>
          <cell r="E182">
            <v>104000</v>
          </cell>
        </row>
        <row r="183">
          <cell r="A183" t="str">
            <v>300CWG01</v>
          </cell>
          <cell r="B183" t="str">
            <v>CWG-MOLDIR SU GROUP</v>
          </cell>
          <cell r="D183">
            <v>9953.6335877862603</v>
          </cell>
          <cell r="E183">
            <v>1303926</v>
          </cell>
        </row>
        <row r="184">
          <cell r="A184" t="str">
            <v>300DAR01</v>
          </cell>
          <cell r="B184" t="str">
            <v>Dariya</v>
          </cell>
          <cell r="D184">
            <v>247.32824427480915</v>
          </cell>
          <cell r="E184">
            <v>32400</v>
          </cell>
        </row>
        <row r="185">
          <cell r="A185" t="str">
            <v>300DOS01</v>
          </cell>
          <cell r="B185" t="str">
            <v>Dostastyk</v>
          </cell>
          <cell r="D185">
            <v>951.00145038167943</v>
          </cell>
          <cell r="E185">
            <v>124581.19</v>
          </cell>
        </row>
        <row r="186">
          <cell r="A186" t="str">
            <v>300DYA01</v>
          </cell>
          <cell r="B186" t="str">
            <v>Dyatlova MV</v>
          </cell>
          <cell r="D186">
            <v>-2.2900763358778624</v>
          </cell>
          <cell r="E186">
            <v>-300</v>
          </cell>
        </row>
        <row r="187">
          <cell r="A187" t="str">
            <v>300EFF01</v>
          </cell>
          <cell r="B187" t="str">
            <v>EFFECT-K</v>
          </cell>
          <cell r="D187">
            <v>4388.1526717557254</v>
          </cell>
          <cell r="E187">
            <v>574848</v>
          </cell>
        </row>
        <row r="188">
          <cell r="A188" t="str">
            <v>300ENK01</v>
          </cell>
          <cell r="B188" t="str">
            <v>Enkaz</v>
          </cell>
          <cell r="D188">
            <v>0</v>
          </cell>
          <cell r="E188">
            <v>0</v>
          </cell>
        </row>
        <row r="189">
          <cell r="A189" t="str">
            <v>300ERG01</v>
          </cell>
          <cell r="B189" t="str">
            <v>ERGLIS</v>
          </cell>
          <cell r="D189">
            <v>732.82442748091603</v>
          </cell>
          <cell r="E189">
            <v>96000</v>
          </cell>
        </row>
        <row r="190">
          <cell r="A190" t="str">
            <v>300ERN01</v>
          </cell>
          <cell r="B190" t="str">
            <v>Ernst &amp; Young Kazakhstan</v>
          </cell>
          <cell r="D190">
            <v>67789</v>
          </cell>
          <cell r="E190">
            <v>8880359</v>
          </cell>
        </row>
        <row r="191">
          <cell r="A191" t="str">
            <v>300FED01</v>
          </cell>
          <cell r="B191" t="str">
            <v>Fedotav</v>
          </cell>
          <cell r="D191">
            <v>20.610687022900763</v>
          </cell>
          <cell r="E191">
            <v>2700</v>
          </cell>
        </row>
        <row r="192">
          <cell r="A192" t="str">
            <v>300FRA01</v>
          </cell>
          <cell r="B192" t="str">
            <v>Fransuzova/Kulzhigitov</v>
          </cell>
          <cell r="D192">
            <v>52.763358778625957</v>
          </cell>
          <cell r="E192">
            <v>6912</v>
          </cell>
        </row>
        <row r="193">
          <cell r="A193" t="str">
            <v>300GAI01</v>
          </cell>
          <cell r="B193" t="str">
            <v>Gaintsev</v>
          </cell>
          <cell r="D193">
            <v>0</v>
          </cell>
          <cell r="E193">
            <v>0</v>
          </cell>
        </row>
        <row r="194">
          <cell r="A194" t="str">
            <v>300GAL01</v>
          </cell>
          <cell r="B194" t="str">
            <v>Galia</v>
          </cell>
          <cell r="D194">
            <v>0</v>
          </cell>
          <cell r="E194">
            <v>0</v>
          </cell>
        </row>
        <row r="195">
          <cell r="A195" t="str">
            <v>300GDU01</v>
          </cell>
          <cell r="B195" t="str">
            <v>RGP GDU (SCOUT DBASE)</v>
          </cell>
          <cell r="D195">
            <v>0</v>
          </cell>
          <cell r="E195">
            <v>0</v>
          </cell>
        </row>
        <row r="196">
          <cell r="A196" t="str">
            <v>300GEO01</v>
          </cell>
          <cell r="B196" t="str">
            <v>Geotex</v>
          </cell>
          <cell r="D196">
            <v>50740</v>
          </cell>
          <cell r="E196">
            <v>6646940</v>
          </cell>
        </row>
        <row r="197">
          <cell r="A197" t="str">
            <v>300GEO03</v>
          </cell>
          <cell r="B197" t="str">
            <v>Geologistics/Matrix</v>
          </cell>
          <cell r="D197">
            <v>42838.9</v>
          </cell>
          <cell r="E197">
            <v>5611895.9000000004</v>
          </cell>
        </row>
        <row r="198">
          <cell r="A198" t="str">
            <v>300GLO01</v>
          </cell>
          <cell r="B198" t="str">
            <v>GLOBUS</v>
          </cell>
          <cell r="D198">
            <v>0</v>
          </cell>
          <cell r="E198">
            <v>0</v>
          </cell>
        </row>
        <row r="199">
          <cell r="A199" t="str">
            <v>300GOS01</v>
          </cell>
          <cell r="B199" t="str">
            <v>GosArthStroilinspection</v>
          </cell>
          <cell r="D199">
            <v>3412.2137404580153</v>
          </cell>
          <cell r="E199">
            <v>447000</v>
          </cell>
        </row>
        <row r="200">
          <cell r="A200" t="str">
            <v>300GRA01</v>
          </cell>
          <cell r="B200" t="str">
            <v>GRATA</v>
          </cell>
          <cell r="D200">
            <v>10596.384732824426</v>
          </cell>
          <cell r="E200">
            <v>1388126.4</v>
          </cell>
        </row>
        <row r="201">
          <cell r="A201" t="str">
            <v>300GRA02</v>
          </cell>
          <cell r="B201" t="str">
            <v>GRAFICON</v>
          </cell>
          <cell r="D201">
            <v>34.351145038167942</v>
          </cell>
          <cell r="E201">
            <v>4500</v>
          </cell>
        </row>
        <row r="202">
          <cell r="A202" t="str">
            <v>300GUL01</v>
          </cell>
          <cell r="B202" t="str">
            <v>GULDGIMAROV</v>
          </cell>
          <cell r="D202">
            <v>2409.4534351145039</v>
          </cell>
          <cell r="E202">
            <v>315638.40000000002</v>
          </cell>
        </row>
        <row r="203">
          <cell r="A203" t="str">
            <v>300HIM01</v>
          </cell>
          <cell r="B203" t="str">
            <v>Himmontaj</v>
          </cell>
          <cell r="D203">
            <v>30809.317328244273</v>
          </cell>
          <cell r="E203">
            <v>4036020.57</v>
          </cell>
        </row>
        <row r="204">
          <cell r="A204" t="str">
            <v>300INT01</v>
          </cell>
          <cell r="B204" t="str">
            <v>Integral</v>
          </cell>
          <cell r="D204">
            <v>37.786259541984734</v>
          </cell>
          <cell r="E204">
            <v>4950</v>
          </cell>
        </row>
        <row r="205">
          <cell r="A205" t="str">
            <v>300ISP01</v>
          </cell>
          <cell r="B205" t="str">
            <v>Ispanova</v>
          </cell>
          <cell r="D205">
            <v>0</v>
          </cell>
          <cell r="E205">
            <v>0</v>
          </cell>
        </row>
        <row r="206">
          <cell r="A206" t="str">
            <v>300JMC01</v>
          </cell>
          <cell r="B206" t="str">
            <v>JMC Oilfield</v>
          </cell>
          <cell r="D206">
            <v>963.98</v>
          </cell>
          <cell r="E206">
            <v>126281.38</v>
          </cell>
        </row>
        <row r="207">
          <cell r="A207" t="str">
            <v>300KAH01</v>
          </cell>
          <cell r="B207" t="str">
            <v>kAHN AND CO</v>
          </cell>
          <cell r="D207">
            <v>0</v>
          </cell>
          <cell r="E207">
            <v>0</v>
          </cell>
        </row>
        <row r="208">
          <cell r="A208" t="str">
            <v>300KAN01</v>
          </cell>
          <cell r="B208" t="str">
            <v>Kann</v>
          </cell>
          <cell r="D208">
            <v>1374.0458015267175</v>
          </cell>
          <cell r="E208">
            <v>180000</v>
          </cell>
        </row>
        <row r="209">
          <cell r="A209" t="str">
            <v>300KAR01</v>
          </cell>
          <cell r="B209" t="str">
            <v>KARIM</v>
          </cell>
          <cell r="D209">
            <v>2842.9770992366412</v>
          </cell>
          <cell r="E209">
            <v>372430</v>
          </cell>
        </row>
        <row r="210">
          <cell r="A210" t="str">
            <v>300KAR02</v>
          </cell>
          <cell r="B210" t="str">
            <v>KAROTAZHNIK</v>
          </cell>
          <cell r="D210">
            <v>0</v>
          </cell>
          <cell r="E210">
            <v>0</v>
          </cell>
        </row>
        <row r="211">
          <cell r="A211" t="str">
            <v>300KAS01</v>
          </cell>
          <cell r="B211" t="str">
            <v>Kaskor</v>
          </cell>
          <cell r="D211">
            <v>87.572519083969468</v>
          </cell>
          <cell r="E211">
            <v>11472</v>
          </cell>
        </row>
        <row r="212">
          <cell r="A212" t="str">
            <v>300KAS02</v>
          </cell>
          <cell r="B212" t="str">
            <v>Kaspishelf</v>
          </cell>
          <cell r="D212">
            <v>2860.5190839694656</v>
          </cell>
          <cell r="E212">
            <v>374728</v>
          </cell>
        </row>
        <row r="213">
          <cell r="A213" t="str">
            <v>300KAS03</v>
          </cell>
          <cell r="B213" t="str">
            <v>KASKOR TELECOM</v>
          </cell>
          <cell r="D213">
            <v>37.291603053435111</v>
          </cell>
          <cell r="E213">
            <v>4885.2</v>
          </cell>
        </row>
        <row r="214">
          <cell r="A214" t="str">
            <v>300KAT01</v>
          </cell>
          <cell r="B214" t="str">
            <v>KATYNAS</v>
          </cell>
          <cell r="D214">
            <v>0</v>
          </cell>
          <cell r="E214">
            <v>0</v>
          </cell>
        </row>
        <row r="215">
          <cell r="A215" t="str">
            <v>300KAZ01</v>
          </cell>
          <cell r="B215" t="str">
            <v>Kaztransoil</v>
          </cell>
          <cell r="D215">
            <v>6369.0985496183212</v>
          </cell>
          <cell r="E215">
            <v>834351.91</v>
          </cell>
        </row>
        <row r="216">
          <cell r="A216" t="str">
            <v>300KAZ03</v>
          </cell>
          <cell r="B216" t="str">
            <v>Kazakhinstrakh</v>
          </cell>
          <cell r="D216">
            <v>38670</v>
          </cell>
          <cell r="E216">
            <v>5065770</v>
          </cell>
        </row>
        <row r="217">
          <cell r="A217" t="str">
            <v>300KAZ04</v>
          </cell>
          <cell r="B217" t="str">
            <v>KAZNIGRI</v>
          </cell>
          <cell r="D217">
            <v>17613.549618320612</v>
          </cell>
          <cell r="E217">
            <v>2307375</v>
          </cell>
        </row>
        <row r="218">
          <cell r="A218" t="str">
            <v>300KEE01</v>
          </cell>
          <cell r="B218" t="str">
            <v>KEENOIL</v>
          </cell>
          <cell r="D218">
            <v>0</v>
          </cell>
          <cell r="E218">
            <v>0</v>
          </cell>
        </row>
        <row r="219">
          <cell r="A219" t="str">
            <v>300KHA01</v>
          </cell>
          <cell r="B219" t="str">
            <v>KHAIROVA</v>
          </cell>
          <cell r="D219">
            <v>0</v>
          </cell>
          <cell r="E219">
            <v>0</v>
          </cell>
        </row>
        <row r="220">
          <cell r="A220" t="str">
            <v>300KIO01</v>
          </cell>
          <cell r="B220" t="str">
            <v>KIO DGP GOSNPTSZEM</v>
          </cell>
          <cell r="D220">
            <v>4752.9160305343512</v>
          </cell>
          <cell r="E220">
            <v>622632</v>
          </cell>
        </row>
        <row r="221">
          <cell r="A221" t="str">
            <v>300KIS01</v>
          </cell>
          <cell r="B221" t="str">
            <v>Kislorod</v>
          </cell>
          <cell r="D221">
            <v>168.83969465648855</v>
          </cell>
          <cell r="E221">
            <v>22118</v>
          </cell>
        </row>
        <row r="222">
          <cell r="A222" t="str">
            <v>300KKO01</v>
          </cell>
          <cell r="B222" t="str">
            <v>Kascor Kommercia</v>
          </cell>
          <cell r="D222">
            <v>559.95114503816797</v>
          </cell>
          <cell r="E222">
            <v>73353.600000000006</v>
          </cell>
        </row>
        <row r="223">
          <cell r="A223" t="str">
            <v>300KMO01</v>
          </cell>
          <cell r="B223" t="str">
            <v>K-MOBILE</v>
          </cell>
          <cell r="D223">
            <v>0</v>
          </cell>
          <cell r="E223">
            <v>0</v>
          </cell>
        </row>
        <row r="224">
          <cell r="A224" t="str">
            <v>300KOP01</v>
          </cell>
          <cell r="B224" t="str">
            <v>Kopiya</v>
          </cell>
          <cell r="D224">
            <v>877.51908396946567</v>
          </cell>
          <cell r="E224">
            <v>114955</v>
          </cell>
        </row>
        <row r="225">
          <cell r="A225" t="str">
            <v>300KSK01</v>
          </cell>
          <cell r="B225" t="str">
            <v>KSK Utes</v>
          </cell>
          <cell r="D225">
            <v>1119.8473282442749</v>
          </cell>
          <cell r="E225">
            <v>146700</v>
          </cell>
        </row>
        <row r="226">
          <cell r="A226" t="str">
            <v>300KTE01</v>
          </cell>
          <cell r="B226" t="str">
            <v>Kascor Telecom</v>
          </cell>
          <cell r="D226">
            <v>175.57251908396947</v>
          </cell>
          <cell r="E226">
            <v>23000</v>
          </cell>
        </row>
        <row r="227">
          <cell r="A227" t="str">
            <v>300KTS01</v>
          </cell>
          <cell r="B227" t="str">
            <v>RGP KTSSMS</v>
          </cell>
          <cell r="D227">
            <v>0</v>
          </cell>
          <cell r="E227">
            <v>0</v>
          </cell>
        </row>
        <row r="228">
          <cell r="A228" t="str">
            <v>300KYD01</v>
          </cell>
          <cell r="B228" t="str">
            <v>KYDYR</v>
          </cell>
          <cell r="D228">
            <v>1221.3740458015268</v>
          </cell>
          <cell r="E228">
            <v>160000</v>
          </cell>
        </row>
        <row r="229">
          <cell r="A229" t="str">
            <v>300LAT01</v>
          </cell>
          <cell r="B229" t="str">
            <v>Latipov B.C.</v>
          </cell>
          <cell r="D229">
            <v>6870.9229007633594</v>
          </cell>
          <cell r="E229">
            <v>900090.9</v>
          </cell>
        </row>
        <row r="230">
          <cell r="A230" t="str">
            <v>300LSI01</v>
          </cell>
          <cell r="B230" t="str">
            <v>L.S.I.P.</v>
          </cell>
          <cell r="D230">
            <v>0</v>
          </cell>
          <cell r="E230">
            <v>0</v>
          </cell>
        </row>
        <row r="231">
          <cell r="A231" t="str">
            <v>300MAE01</v>
          </cell>
          <cell r="B231" t="str">
            <v>Energocombinat MAEC</v>
          </cell>
          <cell r="D231">
            <v>0</v>
          </cell>
          <cell r="E231">
            <v>0</v>
          </cell>
        </row>
        <row r="232">
          <cell r="A232" t="str">
            <v>300MAN01</v>
          </cell>
          <cell r="B232" t="str">
            <v>MANEX</v>
          </cell>
          <cell r="D232">
            <v>112.27480916030534</v>
          </cell>
          <cell r="E232">
            <v>14708</v>
          </cell>
        </row>
        <row r="233">
          <cell r="A233" t="str">
            <v>300MAX01</v>
          </cell>
          <cell r="B233" t="str">
            <v>MaxiBar</v>
          </cell>
          <cell r="D233">
            <v>3979.3511450381679</v>
          </cell>
          <cell r="E233">
            <v>521295</v>
          </cell>
        </row>
        <row r="234">
          <cell r="A234" t="str">
            <v>300MIL01</v>
          </cell>
          <cell r="B234" t="str">
            <v>Milton M. Cooke</v>
          </cell>
          <cell r="D234">
            <v>7147.837404580152</v>
          </cell>
          <cell r="E234">
            <v>936366.7</v>
          </cell>
        </row>
        <row r="235">
          <cell r="A235" t="str">
            <v>300MIR01</v>
          </cell>
          <cell r="B235" t="str">
            <v>Miras-2</v>
          </cell>
          <cell r="D235">
            <v>432.53816793893128</v>
          </cell>
          <cell r="E235">
            <v>56662.5</v>
          </cell>
        </row>
        <row r="236">
          <cell r="A236" t="str">
            <v>300MOL01</v>
          </cell>
          <cell r="B236" t="str">
            <v>MOLEST</v>
          </cell>
          <cell r="D236">
            <v>0</v>
          </cell>
          <cell r="E236">
            <v>0</v>
          </cell>
        </row>
        <row r="237">
          <cell r="A237" t="str">
            <v>300MOT01</v>
          </cell>
          <cell r="B237" t="str">
            <v>MOTIV</v>
          </cell>
          <cell r="D237">
            <v>20597.2</v>
          </cell>
          <cell r="E237">
            <v>2698233.2</v>
          </cell>
        </row>
        <row r="238">
          <cell r="A238" t="str">
            <v>300MPG01</v>
          </cell>
          <cell r="B238" t="str">
            <v>Mangisau Prom Geophysica</v>
          </cell>
          <cell r="D238">
            <v>0</v>
          </cell>
          <cell r="E238">
            <v>0</v>
          </cell>
        </row>
        <row r="239">
          <cell r="A239" t="str">
            <v>300MVO01</v>
          </cell>
          <cell r="B239" t="str">
            <v>MVO-AKBEREN</v>
          </cell>
          <cell r="D239">
            <v>1946</v>
          </cell>
          <cell r="E239">
            <v>254926</v>
          </cell>
        </row>
        <row r="240">
          <cell r="A240" t="str">
            <v>300MYR01</v>
          </cell>
          <cell r="B240" t="str">
            <v>MYRZABEK</v>
          </cell>
          <cell r="D240">
            <v>0</v>
          </cell>
          <cell r="E240">
            <v>0</v>
          </cell>
        </row>
        <row r="241">
          <cell r="A241" t="str">
            <v>300NED01</v>
          </cell>
          <cell r="B241" t="str">
            <v>Nedra</v>
          </cell>
          <cell r="D241">
            <v>0</v>
          </cell>
          <cell r="E241">
            <v>0</v>
          </cell>
        </row>
        <row r="242">
          <cell r="A242" t="str">
            <v>300NIP02</v>
          </cell>
          <cell r="B242" t="str">
            <v>NIPI Neftegas</v>
          </cell>
          <cell r="D242">
            <v>118256.33</v>
          </cell>
          <cell r="E242">
            <v>15491579.23</v>
          </cell>
        </row>
        <row r="243">
          <cell r="A243" t="str">
            <v>300NUR01</v>
          </cell>
          <cell r="B243" t="str">
            <v>Nursat</v>
          </cell>
          <cell r="D243">
            <v>1729.4122137404581</v>
          </cell>
          <cell r="E243">
            <v>226553</v>
          </cell>
        </row>
        <row r="244">
          <cell r="A244" t="str">
            <v>300OTR01</v>
          </cell>
          <cell r="B244" t="str">
            <v>OTRAR TRAVEL</v>
          </cell>
          <cell r="D244">
            <v>0</v>
          </cell>
          <cell r="E244">
            <v>0</v>
          </cell>
        </row>
        <row r="245">
          <cell r="A245" t="str">
            <v>300PAT01</v>
          </cell>
          <cell r="B245" t="str">
            <v>Patriot</v>
          </cell>
          <cell r="D245">
            <v>1579.6030534351146</v>
          </cell>
          <cell r="E245">
            <v>206928</v>
          </cell>
        </row>
        <row r="246">
          <cell r="A246" t="str">
            <v>300PET01</v>
          </cell>
          <cell r="B246" t="str">
            <v>Petoil</v>
          </cell>
          <cell r="D246">
            <v>0</v>
          </cell>
          <cell r="E246">
            <v>0</v>
          </cell>
        </row>
        <row r="247">
          <cell r="A247" t="str">
            <v>300POL01</v>
          </cell>
          <cell r="B247" t="str">
            <v>Polish Oil&amp;Gas</v>
          </cell>
          <cell r="D247">
            <v>0</v>
          </cell>
          <cell r="E247">
            <v>0</v>
          </cell>
        </row>
        <row r="248">
          <cell r="A248" t="str">
            <v>300PRO01</v>
          </cell>
          <cell r="B248" t="str">
            <v>Projectirovshik</v>
          </cell>
          <cell r="D248">
            <v>0</v>
          </cell>
          <cell r="E248">
            <v>0</v>
          </cell>
        </row>
        <row r="249">
          <cell r="A249" t="str">
            <v>300PSM01</v>
          </cell>
          <cell r="B249" t="str">
            <v>PSMP</v>
          </cell>
          <cell r="D249">
            <v>60732.154809160311</v>
          </cell>
          <cell r="E249">
            <v>7955912.2800000003</v>
          </cell>
        </row>
        <row r="250">
          <cell r="A250" t="str">
            <v>300RIK01</v>
          </cell>
          <cell r="B250" t="str">
            <v>RIK</v>
          </cell>
          <cell r="D250">
            <v>82.44274809160305</v>
          </cell>
          <cell r="E250">
            <v>10800</v>
          </cell>
        </row>
        <row r="251">
          <cell r="A251" t="str">
            <v>300ROB01</v>
          </cell>
          <cell r="B251" t="str">
            <v>Robertson &amp; Blums</v>
          </cell>
          <cell r="D251">
            <v>7324.41</v>
          </cell>
          <cell r="E251">
            <v>959497.71</v>
          </cell>
        </row>
        <row r="252">
          <cell r="A252" t="str">
            <v>300RUS01</v>
          </cell>
          <cell r="B252" t="str">
            <v>Ruslan Co</v>
          </cell>
          <cell r="D252">
            <v>0</v>
          </cell>
          <cell r="E252">
            <v>0</v>
          </cell>
        </row>
        <row r="253">
          <cell r="A253" t="str">
            <v>300SAB01</v>
          </cell>
          <cell r="B253" t="str">
            <v>Sabina</v>
          </cell>
          <cell r="D253">
            <v>0</v>
          </cell>
          <cell r="E253">
            <v>0</v>
          </cell>
        </row>
        <row r="254">
          <cell r="A254" t="str">
            <v>300SAF01</v>
          </cell>
          <cell r="B254" t="str">
            <v>Safar</v>
          </cell>
          <cell r="D254">
            <v>86176.54</v>
          </cell>
          <cell r="E254">
            <v>11289126.739999998</v>
          </cell>
        </row>
        <row r="255">
          <cell r="A255" t="str">
            <v>300SAR01</v>
          </cell>
          <cell r="B255" t="str">
            <v>Sarsha</v>
          </cell>
          <cell r="D255">
            <v>0</v>
          </cell>
          <cell r="E255">
            <v>0</v>
          </cell>
        </row>
        <row r="256">
          <cell r="A256" t="str">
            <v>300SAT01</v>
          </cell>
          <cell r="B256" t="str">
            <v>SATEL</v>
          </cell>
          <cell r="D256">
            <v>83850.3</v>
          </cell>
          <cell r="E256">
            <v>10984389.300000001</v>
          </cell>
        </row>
        <row r="257">
          <cell r="A257" t="str">
            <v>300SCH01</v>
          </cell>
          <cell r="B257" t="str">
            <v>Schlumberge</v>
          </cell>
          <cell r="D257">
            <v>49140</v>
          </cell>
          <cell r="E257">
            <v>6437340</v>
          </cell>
        </row>
        <row r="258">
          <cell r="A258" t="str">
            <v>300SHE01</v>
          </cell>
          <cell r="B258" t="str">
            <v>SABYRZHAN/SHEGENDEU</v>
          </cell>
          <cell r="D258">
            <v>53794.534351145041</v>
          </cell>
          <cell r="E258">
            <v>7047084</v>
          </cell>
        </row>
        <row r="259">
          <cell r="A259" t="str">
            <v>300SMA01</v>
          </cell>
          <cell r="B259" t="str">
            <v>SMAT</v>
          </cell>
          <cell r="D259">
            <v>0</v>
          </cell>
          <cell r="E259">
            <v>0</v>
          </cell>
        </row>
        <row r="260">
          <cell r="A260" t="str">
            <v>300SOY01</v>
          </cell>
          <cell r="B260" t="str">
            <v>SOYUZ</v>
          </cell>
          <cell r="D260">
            <v>91.465648854961827</v>
          </cell>
          <cell r="E260">
            <v>11982</v>
          </cell>
        </row>
        <row r="261">
          <cell r="A261" t="str">
            <v>300SPA01</v>
          </cell>
          <cell r="B261" t="str">
            <v>SPARTAC</v>
          </cell>
          <cell r="D261">
            <v>0</v>
          </cell>
          <cell r="E261">
            <v>0</v>
          </cell>
        </row>
        <row r="262">
          <cell r="A262" t="str">
            <v>300STA01</v>
          </cell>
          <cell r="B262" t="str">
            <v>Standard Equipment</v>
          </cell>
          <cell r="D262">
            <v>0</v>
          </cell>
          <cell r="E262">
            <v>0</v>
          </cell>
        </row>
        <row r="263">
          <cell r="A263" t="str">
            <v>300STR01</v>
          </cell>
          <cell r="B263" t="str">
            <v>Streamline</v>
          </cell>
          <cell r="D263">
            <v>-0.06</v>
          </cell>
          <cell r="E263">
            <v>-7.86</v>
          </cell>
        </row>
        <row r="264">
          <cell r="A264" t="str">
            <v>300STS01</v>
          </cell>
          <cell r="B264" t="str">
            <v>STS</v>
          </cell>
          <cell r="D264">
            <v>0</v>
          </cell>
          <cell r="E264">
            <v>0</v>
          </cell>
        </row>
        <row r="265">
          <cell r="A265" t="str">
            <v>300TAN01</v>
          </cell>
          <cell r="B265" t="str">
            <v>TANDEM</v>
          </cell>
          <cell r="D265">
            <v>1108.5190839694656</v>
          </cell>
          <cell r="E265">
            <v>145216</v>
          </cell>
        </row>
        <row r="266">
          <cell r="A266" t="str">
            <v>300TAT01</v>
          </cell>
          <cell r="B266" t="str">
            <v>Tatyana</v>
          </cell>
          <cell r="D266">
            <v>21.438015267175572</v>
          </cell>
          <cell r="E266">
            <v>2808.38</v>
          </cell>
        </row>
        <row r="267">
          <cell r="A267" t="str">
            <v>300TAZ01</v>
          </cell>
          <cell r="B267" t="str">
            <v>TAZH</v>
          </cell>
          <cell r="D267">
            <v>43.969465648854964</v>
          </cell>
          <cell r="E267">
            <v>5760</v>
          </cell>
        </row>
        <row r="268">
          <cell r="A268" t="str">
            <v>300TEC02</v>
          </cell>
          <cell r="B268" t="str">
            <v>TECHNOTRADE</v>
          </cell>
          <cell r="D268">
            <v>18303.977099236643</v>
          </cell>
          <cell r="E268">
            <v>2397821</v>
          </cell>
        </row>
        <row r="269">
          <cell r="A269" t="str">
            <v>300TNS01</v>
          </cell>
          <cell r="B269" t="str">
            <v>TNS</v>
          </cell>
          <cell r="D269">
            <v>20191.615267175574</v>
          </cell>
          <cell r="E269">
            <v>2645101.6</v>
          </cell>
        </row>
        <row r="270">
          <cell r="A270" t="str">
            <v>300TOK01</v>
          </cell>
          <cell r="B270" t="str">
            <v>Toksar</v>
          </cell>
          <cell r="D270">
            <v>0</v>
          </cell>
          <cell r="E270">
            <v>0</v>
          </cell>
        </row>
        <row r="271">
          <cell r="A271" t="str">
            <v>300TOP01</v>
          </cell>
          <cell r="B271" t="str">
            <v>Top Oilfield Equipment Service</v>
          </cell>
          <cell r="D271">
            <v>0</v>
          </cell>
          <cell r="E271">
            <v>0</v>
          </cell>
        </row>
        <row r="272">
          <cell r="A272" t="str">
            <v>300TRA01</v>
          </cell>
          <cell r="B272" t="str">
            <v>Trans Oil</v>
          </cell>
          <cell r="D272">
            <v>23730.896946564884</v>
          </cell>
          <cell r="E272">
            <v>3108747.5</v>
          </cell>
        </row>
        <row r="273">
          <cell r="A273" t="str">
            <v>300TRU01</v>
          </cell>
          <cell r="B273" t="str">
            <v>Trucat International</v>
          </cell>
          <cell r="D273">
            <v>0</v>
          </cell>
          <cell r="E273">
            <v>0</v>
          </cell>
        </row>
        <row r="274">
          <cell r="A274" t="str">
            <v>300TSM01</v>
          </cell>
          <cell r="B274" t="str">
            <v>TSM&amp;S</v>
          </cell>
          <cell r="D274">
            <v>61.968931297709929</v>
          </cell>
          <cell r="E274">
            <v>8117.93</v>
          </cell>
        </row>
        <row r="275">
          <cell r="A275" t="str">
            <v>300TVS01</v>
          </cell>
          <cell r="B275" t="str">
            <v>TVS&amp;V</v>
          </cell>
          <cell r="D275">
            <v>6.499770992366412</v>
          </cell>
          <cell r="E275">
            <v>851.47</v>
          </cell>
        </row>
        <row r="276">
          <cell r="A276" t="str">
            <v>300UMS01</v>
          </cell>
          <cell r="B276" t="str">
            <v>UMS</v>
          </cell>
          <cell r="D276">
            <v>1469.6412213740457</v>
          </cell>
          <cell r="E276">
            <v>192523</v>
          </cell>
        </row>
        <row r="277">
          <cell r="A277" t="str">
            <v>300URA01</v>
          </cell>
          <cell r="B277" t="str">
            <v>URAL AUTO TRADING</v>
          </cell>
          <cell r="D277">
            <v>0</v>
          </cell>
          <cell r="E277">
            <v>0</v>
          </cell>
        </row>
        <row r="278">
          <cell r="A278" t="str">
            <v>300VIT01</v>
          </cell>
          <cell r="B278" t="str">
            <v>VITO</v>
          </cell>
          <cell r="D278">
            <v>14051.035114503817</v>
          </cell>
          <cell r="E278">
            <v>1840685.6</v>
          </cell>
        </row>
        <row r="279">
          <cell r="A279" t="str">
            <v>300WEA01</v>
          </cell>
          <cell r="B279" t="str">
            <v>West East</v>
          </cell>
          <cell r="D279">
            <v>5899.54</v>
          </cell>
          <cell r="E279">
            <v>772839.74</v>
          </cell>
        </row>
        <row r="280">
          <cell r="A280" t="str">
            <v>300WES01</v>
          </cell>
          <cell r="B280" t="str">
            <v>West</v>
          </cell>
          <cell r="D280">
            <v>16345.3</v>
          </cell>
          <cell r="E280">
            <v>2141234.2999999998</v>
          </cell>
        </row>
        <row r="281">
          <cell r="A281" t="str">
            <v>300WKA01</v>
          </cell>
          <cell r="B281" t="str">
            <v>WKAEM (EKIMU)</v>
          </cell>
          <cell r="D281">
            <v>0</v>
          </cell>
          <cell r="E281">
            <v>0</v>
          </cell>
        </row>
        <row r="282">
          <cell r="A282" t="str">
            <v>300YNT01</v>
          </cell>
          <cell r="B282" t="str">
            <v>Ynta</v>
          </cell>
          <cell r="D282">
            <v>194626.41221374046</v>
          </cell>
          <cell r="E282">
            <v>25496060</v>
          </cell>
        </row>
        <row r="283">
          <cell r="A283" t="str">
            <v>300YUR01</v>
          </cell>
          <cell r="B283" t="str">
            <v>Yurmael</v>
          </cell>
          <cell r="D283">
            <v>274.80916030534354</v>
          </cell>
          <cell r="E283">
            <v>36000</v>
          </cell>
        </row>
        <row r="284">
          <cell r="A284" t="str">
            <v>300ZAP01</v>
          </cell>
          <cell r="B284" t="str">
            <v>ZAPKAZSTROYSERV</v>
          </cell>
          <cell r="D284">
            <v>25363.541984732823</v>
          </cell>
          <cell r="E284">
            <v>3322624</v>
          </cell>
        </row>
        <row r="285">
          <cell r="A285" t="str">
            <v>300ZHA01</v>
          </cell>
          <cell r="B285" t="str">
            <v>Zhaksylyk</v>
          </cell>
          <cell r="D285">
            <v>8212.3969465648861</v>
          </cell>
          <cell r="E285">
            <v>1075824</v>
          </cell>
        </row>
        <row r="286">
          <cell r="A286" t="str">
            <v>300ZHA02</v>
          </cell>
          <cell r="B286" t="str">
            <v>Zhardmuli</v>
          </cell>
          <cell r="D286">
            <v>0</v>
          </cell>
          <cell r="E286">
            <v>0</v>
          </cell>
        </row>
        <row r="287">
          <cell r="A287">
            <v>3051001</v>
          </cell>
          <cell r="B287" t="str">
            <v>Accrued Interest Payable</v>
          </cell>
          <cell r="D287">
            <v>3612.7</v>
          </cell>
          <cell r="E287">
            <v>302744.26</v>
          </cell>
        </row>
        <row r="288">
          <cell r="A288">
            <v>3153001</v>
          </cell>
          <cell r="B288" t="str">
            <v>Current Income Tax Payable</v>
          </cell>
          <cell r="D288">
            <v>1776</v>
          </cell>
          <cell r="E288">
            <v>148790</v>
          </cell>
        </row>
        <row r="289">
          <cell r="A289">
            <v>3154010</v>
          </cell>
          <cell r="B289" t="str">
            <v>Road Fund</v>
          </cell>
          <cell r="D289">
            <v>0</v>
          </cell>
          <cell r="E289">
            <v>0</v>
          </cell>
        </row>
        <row r="290">
          <cell r="A290">
            <v>3154015</v>
          </cell>
          <cell r="B290" t="str">
            <v>Pension Fund</v>
          </cell>
          <cell r="D290">
            <v>17018</v>
          </cell>
          <cell r="E290">
            <v>1426051</v>
          </cell>
        </row>
        <row r="291">
          <cell r="A291">
            <v>3154020</v>
          </cell>
          <cell r="B291" t="str">
            <v>Medical Fund</v>
          </cell>
          <cell r="D291">
            <v>2109</v>
          </cell>
          <cell r="E291">
            <v>176765</v>
          </cell>
        </row>
        <row r="292">
          <cell r="A292">
            <v>3154025</v>
          </cell>
          <cell r="B292" t="str">
            <v>Employment Fund</v>
          </cell>
          <cell r="D292">
            <v>1406</v>
          </cell>
          <cell r="E292">
            <v>117844</v>
          </cell>
        </row>
        <row r="293">
          <cell r="A293">
            <v>3154030</v>
          </cell>
          <cell r="B293" t="str">
            <v>Property Tax</v>
          </cell>
          <cell r="D293">
            <v>29855</v>
          </cell>
          <cell r="E293">
            <v>2501880</v>
          </cell>
        </row>
        <row r="294">
          <cell r="A294">
            <v>3154035</v>
          </cell>
          <cell r="B294" t="str">
            <v>Vehicle Tax</v>
          </cell>
          <cell r="D294">
            <v>140.61000000000001</v>
          </cell>
          <cell r="E294">
            <v>9291</v>
          </cell>
        </row>
        <row r="295">
          <cell r="A295">
            <v>3154040</v>
          </cell>
          <cell r="B295" t="str">
            <v>Current Social Tax P/A</v>
          </cell>
          <cell r="D295">
            <v>0</v>
          </cell>
          <cell r="E295">
            <v>0</v>
          </cell>
        </row>
        <row r="296">
          <cell r="A296">
            <v>3201001</v>
          </cell>
          <cell r="B296" t="str">
            <v>Withholding Tax Payable</v>
          </cell>
          <cell r="D296">
            <v>74233.55</v>
          </cell>
          <cell r="E296">
            <v>6031833.5</v>
          </cell>
        </row>
        <row r="297">
          <cell r="A297">
            <v>3201002</v>
          </cell>
          <cell r="B297" t="str">
            <v>Accrued Current Payroll</v>
          </cell>
          <cell r="D297">
            <v>27181.93</v>
          </cell>
          <cell r="E297">
            <v>2277853</v>
          </cell>
        </row>
        <row r="298">
          <cell r="A298">
            <v>3301010</v>
          </cell>
          <cell r="B298" t="str">
            <v>Chase Bank of Texas</v>
          </cell>
          <cell r="D298">
            <v>666666.65</v>
          </cell>
          <cell r="E298">
            <v>87333331.150000006</v>
          </cell>
        </row>
        <row r="299">
          <cell r="A299">
            <v>3302010</v>
          </cell>
          <cell r="B299" t="str">
            <v>CAP-G Cash Advances</v>
          </cell>
          <cell r="D299">
            <v>18706350.170000002</v>
          </cell>
          <cell r="E299">
            <v>2450531872.2700005</v>
          </cell>
        </row>
        <row r="300">
          <cell r="A300">
            <v>3302020</v>
          </cell>
          <cell r="B300" t="str">
            <v>CAP-G Management Fees</v>
          </cell>
          <cell r="D300">
            <v>5868750</v>
          </cell>
          <cell r="E300">
            <v>768806250</v>
          </cell>
        </row>
        <row r="301">
          <cell r="A301">
            <v>3302030</v>
          </cell>
          <cell r="B301" t="str">
            <v>CAP-G Other</v>
          </cell>
          <cell r="D301">
            <v>2201086.27</v>
          </cell>
          <cell r="E301">
            <v>288342301.37</v>
          </cell>
        </row>
        <row r="302">
          <cell r="A302">
            <v>3352001</v>
          </cell>
          <cell r="B302" t="str">
            <v>Interest Payable to Related Pa</v>
          </cell>
          <cell r="D302">
            <v>2376635</v>
          </cell>
          <cell r="E302">
            <v>311339185</v>
          </cell>
        </row>
        <row r="303">
          <cell r="A303">
            <v>4001010</v>
          </cell>
          <cell r="B303" t="str">
            <v>Central Asia Petroleum</v>
          </cell>
          <cell r="D303">
            <v>100000</v>
          </cell>
          <cell r="E303">
            <v>7555000</v>
          </cell>
        </row>
        <row r="304">
          <cell r="A304">
            <v>4001020</v>
          </cell>
          <cell r="B304" t="str">
            <v>Kazakhoil</v>
          </cell>
          <cell r="D304">
            <v>80000</v>
          </cell>
          <cell r="E304">
            <v>6044000</v>
          </cell>
        </row>
        <row r="305">
          <cell r="A305">
            <v>4001030</v>
          </cell>
          <cell r="B305" t="str">
            <v>Mangistau Terra International</v>
          </cell>
          <cell r="D305">
            <v>20000</v>
          </cell>
          <cell r="E305">
            <v>1511000</v>
          </cell>
        </row>
        <row r="306">
          <cell r="A306">
            <v>4101001</v>
          </cell>
          <cell r="B306" t="str">
            <v>Retained Earnings</v>
          </cell>
          <cell r="D306">
            <v>-7503486.9400000004</v>
          </cell>
          <cell r="E306">
            <v>-745730557.25</v>
          </cell>
        </row>
        <row r="307">
          <cell r="A307">
            <v>5101001</v>
          </cell>
          <cell r="B307" t="str">
            <v>Interest Income</v>
          </cell>
          <cell r="D307">
            <v>187.26</v>
          </cell>
          <cell r="E307">
            <v>21441.27</v>
          </cell>
        </row>
        <row r="308">
          <cell r="A308">
            <v>5991001</v>
          </cell>
          <cell r="B308" t="str">
            <v>Currency Exchange Gain</v>
          </cell>
          <cell r="D308">
            <v>243737.13687022906</v>
          </cell>
          <cell r="E308">
            <v>9892793.1099999994</v>
          </cell>
        </row>
        <row r="309">
          <cell r="A309">
            <v>6000501</v>
          </cell>
          <cell r="B309" t="str">
            <v>Chemicals</v>
          </cell>
          <cell r="D309">
            <v>0</v>
          </cell>
          <cell r="E309">
            <v>0</v>
          </cell>
        </row>
        <row r="310">
          <cell r="A310">
            <v>6001001</v>
          </cell>
          <cell r="B310" t="str">
            <v>Treatment Costs</v>
          </cell>
          <cell r="D310">
            <v>0</v>
          </cell>
          <cell r="E310">
            <v>0</v>
          </cell>
        </row>
        <row r="311">
          <cell r="A311">
            <v>6002001</v>
          </cell>
          <cell r="B311" t="str">
            <v>Materials &amp; Supplies</v>
          </cell>
          <cell r="D311">
            <v>0</v>
          </cell>
          <cell r="E311">
            <v>0</v>
          </cell>
        </row>
        <row r="312">
          <cell r="A312">
            <v>6002501</v>
          </cell>
          <cell r="B312" t="str">
            <v>Fuel &amp; Power</v>
          </cell>
          <cell r="D312">
            <v>0</v>
          </cell>
          <cell r="E312">
            <v>0</v>
          </cell>
        </row>
        <row r="313">
          <cell r="A313">
            <v>6003001</v>
          </cell>
          <cell r="B313" t="str">
            <v>Transportation</v>
          </cell>
          <cell r="D313">
            <v>0</v>
          </cell>
          <cell r="E313">
            <v>0</v>
          </cell>
        </row>
        <row r="314">
          <cell r="A314">
            <v>6003501</v>
          </cell>
          <cell r="B314" t="str">
            <v>Communication</v>
          </cell>
          <cell r="D314">
            <v>0</v>
          </cell>
          <cell r="E314">
            <v>0</v>
          </cell>
        </row>
        <row r="315">
          <cell r="A315">
            <v>6004001</v>
          </cell>
          <cell r="B315" t="str">
            <v>Repairs &amp; Maintenance</v>
          </cell>
          <cell r="D315">
            <v>0</v>
          </cell>
          <cell r="E315">
            <v>0</v>
          </cell>
        </row>
        <row r="316">
          <cell r="A316">
            <v>6006001</v>
          </cell>
          <cell r="B316" t="str">
            <v>Company labor</v>
          </cell>
          <cell r="D316">
            <v>0</v>
          </cell>
          <cell r="E316">
            <v>0</v>
          </cell>
        </row>
        <row r="317">
          <cell r="A317">
            <v>6006201</v>
          </cell>
          <cell r="B317" t="str">
            <v>Contract Labor</v>
          </cell>
          <cell r="D317">
            <v>0</v>
          </cell>
          <cell r="E317">
            <v>0</v>
          </cell>
        </row>
        <row r="318">
          <cell r="A318">
            <v>6006501</v>
          </cell>
          <cell r="B318" t="str">
            <v>Contract Services &amp; Equip</v>
          </cell>
          <cell r="D318">
            <v>0</v>
          </cell>
          <cell r="E318">
            <v>0</v>
          </cell>
        </row>
        <row r="319">
          <cell r="A319">
            <v>6006701</v>
          </cell>
          <cell r="B319" t="str">
            <v>Professional Services</v>
          </cell>
          <cell r="D319">
            <v>0</v>
          </cell>
          <cell r="E319">
            <v>0</v>
          </cell>
        </row>
        <row r="320">
          <cell r="A320">
            <v>6007001</v>
          </cell>
          <cell r="B320" t="str">
            <v>Environmental Expenses</v>
          </cell>
          <cell r="D320">
            <v>0</v>
          </cell>
          <cell r="E320">
            <v>0</v>
          </cell>
        </row>
        <row r="321">
          <cell r="A321">
            <v>6007501</v>
          </cell>
          <cell r="B321" t="str">
            <v>Local Licensing Fees</v>
          </cell>
          <cell r="D321">
            <v>0</v>
          </cell>
          <cell r="E321">
            <v>0</v>
          </cell>
        </row>
        <row r="322">
          <cell r="A322">
            <v>6008001</v>
          </cell>
          <cell r="B322" t="str">
            <v>General and Administrative</v>
          </cell>
          <cell r="D322">
            <v>0</v>
          </cell>
          <cell r="E322">
            <v>0</v>
          </cell>
        </row>
        <row r="323">
          <cell r="A323">
            <v>6057510</v>
          </cell>
          <cell r="B323" t="str">
            <v>WO Auto &amp; Truck Expenses</v>
          </cell>
          <cell r="D323">
            <v>0</v>
          </cell>
          <cell r="E323">
            <v>0</v>
          </cell>
        </row>
        <row r="324">
          <cell r="A324">
            <v>6058501</v>
          </cell>
          <cell r="B324" t="str">
            <v>WO Environmental Expense</v>
          </cell>
          <cell r="D324">
            <v>0</v>
          </cell>
          <cell r="E324">
            <v>0</v>
          </cell>
        </row>
        <row r="325">
          <cell r="A325">
            <v>6995001</v>
          </cell>
          <cell r="B325" t="str">
            <v>Depreciation - Corp. Assets</v>
          </cell>
          <cell r="D325">
            <v>-250000</v>
          </cell>
          <cell r="E325">
            <v>-32750000</v>
          </cell>
        </row>
        <row r="326">
          <cell r="A326">
            <v>7001001</v>
          </cell>
          <cell r="B326" t="str">
            <v>Geological Expenses</v>
          </cell>
          <cell r="D326">
            <v>0</v>
          </cell>
          <cell r="E326">
            <v>0</v>
          </cell>
        </row>
        <row r="327">
          <cell r="A327">
            <v>7002001</v>
          </cell>
          <cell r="B327" t="str">
            <v>Geophysical Expenses</v>
          </cell>
          <cell r="D327">
            <v>0</v>
          </cell>
          <cell r="E327">
            <v>0</v>
          </cell>
        </row>
        <row r="328">
          <cell r="A328">
            <v>7003001</v>
          </cell>
          <cell r="B328" t="str">
            <v>Seismic</v>
          </cell>
          <cell r="D328">
            <v>0</v>
          </cell>
          <cell r="E328">
            <v>0</v>
          </cell>
        </row>
        <row r="329">
          <cell r="A329">
            <v>7951001</v>
          </cell>
          <cell r="B329" t="str">
            <v>Marketing Expense</v>
          </cell>
          <cell r="D329">
            <v>0</v>
          </cell>
          <cell r="E329">
            <v>0</v>
          </cell>
        </row>
        <row r="330">
          <cell r="A330">
            <v>8000101</v>
          </cell>
          <cell r="B330" t="str">
            <v>Rent</v>
          </cell>
          <cell r="D330">
            <v>-853.93</v>
          </cell>
          <cell r="E330">
            <v>-73353</v>
          </cell>
        </row>
        <row r="331">
          <cell r="A331">
            <v>8000201</v>
          </cell>
          <cell r="B331" t="str">
            <v>Office Supplies</v>
          </cell>
          <cell r="D331">
            <v>-6227.65</v>
          </cell>
          <cell r="E331">
            <v>-653423.76</v>
          </cell>
        </row>
        <row r="332">
          <cell r="A332">
            <v>8000301</v>
          </cell>
          <cell r="B332" t="str">
            <v>Utilities</v>
          </cell>
          <cell r="D332">
            <v>-3225.83</v>
          </cell>
          <cell r="E332">
            <v>-346629.73</v>
          </cell>
        </row>
        <row r="333">
          <cell r="A333">
            <v>8000401</v>
          </cell>
          <cell r="B333" t="str">
            <v>Dues and Subscriptions</v>
          </cell>
          <cell r="D333">
            <v>-1596.97</v>
          </cell>
          <cell r="E333">
            <v>-142586</v>
          </cell>
        </row>
        <row r="334">
          <cell r="A334">
            <v>8000501</v>
          </cell>
          <cell r="B334" t="str">
            <v>Travel and Lodging</v>
          </cell>
          <cell r="D334">
            <v>-441505.03</v>
          </cell>
          <cell r="E334">
            <v>-40708612.840000004</v>
          </cell>
        </row>
        <row r="335">
          <cell r="A335">
            <v>8000601</v>
          </cell>
          <cell r="B335" t="str">
            <v>Meals &amp; Entertainment</v>
          </cell>
          <cell r="D335">
            <v>0</v>
          </cell>
          <cell r="E335">
            <v>0</v>
          </cell>
        </row>
        <row r="336">
          <cell r="A336">
            <v>8000701</v>
          </cell>
          <cell r="B336" t="str">
            <v>Bank Fees</v>
          </cell>
          <cell r="D336">
            <v>-8009.45</v>
          </cell>
          <cell r="E336">
            <v>-805760.6</v>
          </cell>
        </row>
        <row r="337">
          <cell r="A337">
            <v>8000801</v>
          </cell>
          <cell r="B337" t="str">
            <v>Postage &amp; Courier</v>
          </cell>
          <cell r="D337">
            <v>-312.11</v>
          </cell>
          <cell r="E337">
            <v>-31433.46</v>
          </cell>
        </row>
        <row r="338">
          <cell r="A338">
            <v>8000901</v>
          </cell>
          <cell r="B338" t="str">
            <v>Insurance</v>
          </cell>
          <cell r="D338">
            <v>-60130.57</v>
          </cell>
          <cell r="E338">
            <v>-6886940.2999999998</v>
          </cell>
        </row>
        <row r="339">
          <cell r="A339">
            <v>8001001</v>
          </cell>
          <cell r="B339" t="str">
            <v>Contributions</v>
          </cell>
          <cell r="D339">
            <v>-4562.84</v>
          </cell>
          <cell r="E339">
            <v>-493192</v>
          </cell>
        </row>
        <row r="340">
          <cell r="A340">
            <v>8001010</v>
          </cell>
          <cell r="B340" t="str">
            <v>Training</v>
          </cell>
          <cell r="D340">
            <v>-18490.09</v>
          </cell>
          <cell r="E340">
            <v>-1850954.08</v>
          </cell>
        </row>
        <row r="341">
          <cell r="A341">
            <v>8001101</v>
          </cell>
          <cell r="B341" t="str">
            <v>Cleaning Services</v>
          </cell>
          <cell r="D341">
            <v>0</v>
          </cell>
          <cell r="E341">
            <v>0</v>
          </cell>
        </row>
        <row r="342">
          <cell r="A342">
            <v>8001301</v>
          </cell>
          <cell r="B342" t="str">
            <v>Medical Expense</v>
          </cell>
          <cell r="D342">
            <v>0</v>
          </cell>
          <cell r="E342">
            <v>0</v>
          </cell>
        </row>
        <row r="343">
          <cell r="A343">
            <v>8001401</v>
          </cell>
          <cell r="B343" t="str">
            <v>Transportation</v>
          </cell>
          <cell r="D343">
            <v>-2396.21</v>
          </cell>
          <cell r="E343">
            <v>-205939.67</v>
          </cell>
        </row>
        <row r="344">
          <cell r="A344">
            <v>8001501</v>
          </cell>
          <cell r="B344" t="str">
            <v>Parking</v>
          </cell>
          <cell r="D344">
            <v>-1550.79</v>
          </cell>
          <cell r="E344">
            <v>-164020</v>
          </cell>
        </row>
        <row r="345">
          <cell r="A345">
            <v>8001601</v>
          </cell>
          <cell r="B345" t="str">
            <v>Telecommunication Exp</v>
          </cell>
          <cell r="D345">
            <v>-56006.39</v>
          </cell>
          <cell r="E345">
            <v>-6136595.2400000002</v>
          </cell>
        </row>
        <row r="346">
          <cell r="A346">
            <v>8001602</v>
          </cell>
          <cell r="B346" t="str">
            <v>Mobiles</v>
          </cell>
          <cell r="D346">
            <v>-336.17</v>
          </cell>
          <cell r="E346">
            <v>-41955.06</v>
          </cell>
        </row>
        <row r="347">
          <cell r="A347">
            <v>8001603</v>
          </cell>
          <cell r="B347" t="str">
            <v>Telephone Lines</v>
          </cell>
          <cell r="D347">
            <v>0</v>
          </cell>
          <cell r="E347">
            <v>0</v>
          </cell>
        </row>
        <row r="348">
          <cell r="A348">
            <v>8001604</v>
          </cell>
          <cell r="B348" t="str">
            <v>Appartments</v>
          </cell>
          <cell r="D348">
            <v>-490.84</v>
          </cell>
          <cell r="E348">
            <v>-55264</v>
          </cell>
        </row>
        <row r="349">
          <cell r="A349">
            <v>8001605</v>
          </cell>
          <cell r="B349" t="str">
            <v>Internet &amp; E-Mail Services</v>
          </cell>
          <cell r="D349">
            <v>-9046.48</v>
          </cell>
          <cell r="E349">
            <v>-960255.68</v>
          </cell>
        </row>
        <row r="350">
          <cell r="A350">
            <v>8006001</v>
          </cell>
          <cell r="B350" t="str">
            <v>Company labor</v>
          </cell>
          <cell r="D350">
            <v>-188578.52</v>
          </cell>
          <cell r="E350">
            <v>-19227730.392000001</v>
          </cell>
        </row>
        <row r="351">
          <cell r="A351">
            <v>8006201</v>
          </cell>
          <cell r="B351" t="str">
            <v>Contract Labor</v>
          </cell>
          <cell r="D351">
            <v>-280500</v>
          </cell>
          <cell r="E351">
            <v>-29513274.175000001</v>
          </cell>
        </row>
        <row r="352">
          <cell r="A352">
            <v>8006501</v>
          </cell>
          <cell r="B352" t="str">
            <v>Contract Services &amp; Equip</v>
          </cell>
          <cell r="D352">
            <v>-919.54</v>
          </cell>
          <cell r="E352">
            <v>-80000</v>
          </cell>
        </row>
        <row r="353">
          <cell r="A353">
            <v>8006701</v>
          </cell>
          <cell r="B353" t="str">
            <v>Professional Services</v>
          </cell>
          <cell r="D353">
            <v>-19207.28</v>
          </cell>
          <cell r="E353">
            <v>-1609569.68</v>
          </cell>
        </row>
        <row r="354">
          <cell r="A354">
            <v>8007001</v>
          </cell>
          <cell r="B354" t="str">
            <v>Legal Expenses</v>
          </cell>
          <cell r="D354">
            <v>-34037.81</v>
          </cell>
          <cell r="E354">
            <v>-2856156</v>
          </cell>
        </row>
        <row r="355">
          <cell r="A355">
            <v>8007501</v>
          </cell>
          <cell r="B355" t="str">
            <v>Accounting &amp; Audit</v>
          </cell>
          <cell r="D355">
            <v>-28343.51</v>
          </cell>
          <cell r="E355">
            <v>-3489578.61</v>
          </cell>
        </row>
        <row r="356">
          <cell r="A356">
            <v>8008001</v>
          </cell>
          <cell r="B356" t="str">
            <v>Misc. G. &amp; A.</v>
          </cell>
          <cell r="D356">
            <v>-5460.44</v>
          </cell>
          <cell r="E356">
            <v>-562673.99</v>
          </cell>
        </row>
        <row r="357">
          <cell r="A357">
            <v>8009001</v>
          </cell>
          <cell r="B357" t="str">
            <v>Licence Registration Fees</v>
          </cell>
          <cell r="D357">
            <v>0</v>
          </cell>
          <cell r="E357">
            <v>0</v>
          </cell>
        </row>
        <row r="358">
          <cell r="A358">
            <v>8009601</v>
          </cell>
          <cell r="B358" t="str">
            <v>Penalties</v>
          </cell>
          <cell r="D358">
            <v>-179.32</v>
          </cell>
          <cell r="E358">
            <v>-15260</v>
          </cell>
        </row>
        <row r="359">
          <cell r="A359">
            <v>8009701</v>
          </cell>
          <cell r="B359" t="str">
            <v>Repairs &amp; Installations</v>
          </cell>
          <cell r="D359">
            <v>-491.24</v>
          </cell>
          <cell r="E359">
            <v>-56001</v>
          </cell>
        </row>
        <row r="360">
          <cell r="A360">
            <v>8009801</v>
          </cell>
          <cell r="B360" t="str">
            <v>Almaty Office Expense</v>
          </cell>
          <cell r="D360">
            <v>-3088.93</v>
          </cell>
          <cell r="E360">
            <v>-285400</v>
          </cell>
        </row>
        <row r="361">
          <cell r="A361">
            <v>8551001</v>
          </cell>
          <cell r="B361" t="str">
            <v>Interest on Debts</v>
          </cell>
          <cell r="D361">
            <v>-559887.35999999999</v>
          </cell>
          <cell r="E361">
            <v>-59351794.854800001</v>
          </cell>
        </row>
        <row r="362">
          <cell r="A362">
            <v>8701001</v>
          </cell>
          <cell r="B362" t="str">
            <v>Current Income Taxes</v>
          </cell>
          <cell r="D362">
            <v>0</v>
          </cell>
          <cell r="E362">
            <v>0</v>
          </cell>
        </row>
        <row r="363">
          <cell r="A363">
            <v>8751001</v>
          </cell>
          <cell r="B363" t="str">
            <v>Customs Duties</v>
          </cell>
          <cell r="D363">
            <v>-589.05999999999995</v>
          </cell>
          <cell r="E363">
            <v>-51366.23</v>
          </cell>
        </row>
        <row r="364">
          <cell r="A364">
            <v>8753001</v>
          </cell>
          <cell r="B364" t="str">
            <v>Property Taxes</v>
          </cell>
          <cell r="D364">
            <v>0</v>
          </cell>
          <cell r="E364">
            <v>0</v>
          </cell>
        </row>
        <row r="365">
          <cell r="A365">
            <v>8753050</v>
          </cell>
          <cell r="B365" t="str">
            <v>Vehicle Tax</v>
          </cell>
          <cell r="D365">
            <v>-7610</v>
          </cell>
          <cell r="E365">
            <v>-914401</v>
          </cell>
        </row>
        <row r="366">
          <cell r="A366">
            <v>8754001</v>
          </cell>
          <cell r="B366" t="str">
            <v>Other Taxes</v>
          </cell>
          <cell r="D366">
            <v>0</v>
          </cell>
          <cell r="E366">
            <v>0</v>
          </cell>
        </row>
        <row r="367">
          <cell r="A367">
            <v>8991001</v>
          </cell>
          <cell r="B367" t="str">
            <v>Extraordinary Items</v>
          </cell>
          <cell r="D367">
            <v>0</v>
          </cell>
          <cell r="E367">
            <v>0</v>
          </cell>
        </row>
        <row r="368">
          <cell r="A368">
            <v>8991002</v>
          </cell>
          <cell r="B368" t="str">
            <v>Currency Exchange Loss</v>
          </cell>
          <cell r="D368">
            <v>-439060.78564885486</v>
          </cell>
          <cell r="E368">
            <v>-1407288457.7200005</v>
          </cell>
        </row>
        <row r="369">
          <cell r="A369">
            <v>9100501</v>
          </cell>
          <cell r="B369" t="str">
            <v>Chemicals</v>
          </cell>
          <cell r="D369">
            <v>0</v>
          </cell>
          <cell r="E369">
            <v>0</v>
          </cell>
        </row>
        <row r="370">
          <cell r="A370">
            <v>9102001</v>
          </cell>
          <cell r="B370" t="str">
            <v>Materials &amp; Supplies</v>
          </cell>
          <cell r="D370">
            <v>0</v>
          </cell>
          <cell r="E370">
            <v>0</v>
          </cell>
        </row>
        <row r="371">
          <cell r="A371">
            <v>9102501</v>
          </cell>
          <cell r="B371" t="str">
            <v>Fuel &amp; Power</v>
          </cell>
          <cell r="D371">
            <v>0</v>
          </cell>
          <cell r="E371">
            <v>0</v>
          </cell>
        </row>
        <row r="372">
          <cell r="A372">
            <v>9103001</v>
          </cell>
          <cell r="B372" t="str">
            <v>Transportation</v>
          </cell>
          <cell r="D372">
            <v>0</v>
          </cell>
          <cell r="E372">
            <v>0</v>
          </cell>
        </row>
        <row r="373">
          <cell r="A373">
            <v>9103002</v>
          </cell>
          <cell r="B373" t="str">
            <v>Crude Oil Transportation</v>
          </cell>
          <cell r="D373">
            <v>0</v>
          </cell>
          <cell r="E373">
            <v>0</v>
          </cell>
        </row>
        <row r="374">
          <cell r="A374">
            <v>9106201</v>
          </cell>
          <cell r="B374" t="str">
            <v>Contract Labor</v>
          </cell>
          <cell r="D374">
            <v>0</v>
          </cell>
          <cell r="E374">
            <v>0</v>
          </cell>
        </row>
        <row r="375">
          <cell r="A375">
            <v>9106210</v>
          </cell>
          <cell r="B375" t="str">
            <v>Temporary Contract Labor</v>
          </cell>
          <cell r="D375">
            <v>0</v>
          </cell>
          <cell r="E375">
            <v>0</v>
          </cell>
        </row>
        <row r="376">
          <cell r="A376">
            <v>9106501</v>
          </cell>
          <cell r="B376" t="str">
            <v>Contract Services &amp; Equip</v>
          </cell>
          <cell r="D376">
            <v>0</v>
          </cell>
          <cell r="E376">
            <v>0</v>
          </cell>
        </row>
        <row r="377">
          <cell r="A377">
            <v>9106701</v>
          </cell>
          <cell r="B377" t="str">
            <v>Professional Services</v>
          </cell>
          <cell r="D377">
            <v>0</v>
          </cell>
          <cell r="E377">
            <v>0</v>
          </cell>
        </row>
        <row r="378">
          <cell r="A378">
            <v>9108001</v>
          </cell>
          <cell r="B378" t="str">
            <v>Other Operating Expenses</v>
          </cell>
          <cell r="D378">
            <v>0</v>
          </cell>
          <cell r="E378">
            <v>0</v>
          </cell>
        </row>
        <row r="379">
          <cell r="A379">
            <v>9201001</v>
          </cell>
          <cell r="B379" t="str">
            <v>Field G &amp; A</v>
          </cell>
          <cell r="D379">
            <v>0</v>
          </cell>
          <cell r="E379">
            <v>0</v>
          </cell>
        </row>
        <row r="380">
          <cell r="A380">
            <v>9204001</v>
          </cell>
          <cell r="B380" t="str">
            <v>Repairs &amp; Maintenance</v>
          </cell>
          <cell r="D380">
            <v>0</v>
          </cell>
          <cell r="E380">
            <v>0</v>
          </cell>
        </row>
        <row r="381">
          <cell r="A381">
            <v>9206501</v>
          </cell>
          <cell r="B381" t="str">
            <v>Contract Services &amp; Equip</v>
          </cell>
          <cell r="D381">
            <v>0</v>
          </cell>
          <cell r="E381">
            <v>0</v>
          </cell>
        </row>
        <row r="382">
          <cell r="A382">
            <v>9206701</v>
          </cell>
          <cell r="B382" t="str">
            <v>Professional Services</v>
          </cell>
          <cell r="D382">
            <v>-0.01</v>
          </cell>
          <cell r="E382">
            <v>-0.03</v>
          </cell>
        </row>
        <row r="383">
          <cell r="A383">
            <v>9207001</v>
          </cell>
          <cell r="B383" t="str">
            <v>Environmental Expenses</v>
          </cell>
          <cell r="D383">
            <v>0</v>
          </cell>
          <cell r="E383">
            <v>0</v>
          </cell>
        </row>
        <row r="384">
          <cell r="A384">
            <v>9207501</v>
          </cell>
          <cell r="B384" t="str">
            <v>Local Licensing Fees</v>
          </cell>
          <cell r="D384">
            <v>0</v>
          </cell>
          <cell r="E384">
            <v>0</v>
          </cell>
        </row>
        <row r="385">
          <cell r="A385">
            <v>9208201</v>
          </cell>
          <cell r="B385" t="str">
            <v>Field Supplies</v>
          </cell>
          <cell r="D385">
            <v>0</v>
          </cell>
          <cell r="E385">
            <v>0</v>
          </cell>
        </row>
        <row r="386">
          <cell r="A386">
            <v>9208301</v>
          </cell>
          <cell r="B386" t="str">
            <v>Utilities</v>
          </cell>
          <cell r="D386">
            <v>0</v>
          </cell>
          <cell r="E386">
            <v>0</v>
          </cell>
        </row>
        <row r="387">
          <cell r="A387">
            <v>9208701</v>
          </cell>
          <cell r="B387" t="str">
            <v>Travel</v>
          </cell>
          <cell r="D387">
            <v>0</v>
          </cell>
          <cell r="E387">
            <v>0</v>
          </cell>
        </row>
        <row r="388">
          <cell r="A388">
            <v>9208901</v>
          </cell>
          <cell r="B388" t="str">
            <v>Insurance</v>
          </cell>
          <cell r="D388">
            <v>0</v>
          </cell>
          <cell r="E388">
            <v>0</v>
          </cell>
        </row>
        <row r="389">
          <cell r="A389">
            <v>9211101</v>
          </cell>
          <cell r="B389" t="str">
            <v>Cleaning Services</v>
          </cell>
          <cell r="D389">
            <v>0</v>
          </cell>
          <cell r="E389">
            <v>0</v>
          </cell>
        </row>
        <row r="390">
          <cell r="A390">
            <v>9211301</v>
          </cell>
          <cell r="B390" t="str">
            <v>Medical Expense</v>
          </cell>
          <cell r="D390">
            <v>0</v>
          </cell>
          <cell r="E390">
            <v>0</v>
          </cell>
        </row>
        <row r="391">
          <cell r="A391">
            <v>9211601</v>
          </cell>
          <cell r="B391" t="str">
            <v>Telecommunication Exp</v>
          </cell>
          <cell r="D391">
            <v>0</v>
          </cell>
          <cell r="E391">
            <v>0</v>
          </cell>
        </row>
        <row r="392">
          <cell r="A392">
            <v>9211603</v>
          </cell>
          <cell r="B392" t="str">
            <v>Satellite Phone</v>
          </cell>
          <cell r="D392">
            <v>0.04</v>
          </cell>
          <cell r="E392">
            <v>0.02</v>
          </cell>
        </row>
        <row r="393">
          <cell r="A393">
            <v>9216301</v>
          </cell>
          <cell r="B393" t="str">
            <v>Food Services</v>
          </cell>
          <cell r="D393">
            <v>0</v>
          </cell>
          <cell r="E393">
            <v>0</v>
          </cell>
        </row>
        <row r="394">
          <cell r="A394">
            <v>9221001</v>
          </cell>
          <cell r="B394" t="str">
            <v>Custom Services</v>
          </cell>
          <cell r="D394">
            <v>0</v>
          </cell>
          <cell r="E394">
            <v>0</v>
          </cell>
        </row>
        <row r="395">
          <cell r="A395">
            <v>9251001</v>
          </cell>
          <cell r="B395" t="str">
            <v>Inventory TDC</v>
          </cell>
          <cell r="D395">
            <v>0</v>
          </cell>
          <cell r="E395">
            <v>0</v>
          </cell>
        </row>
        <row r="396">
          <cell r="A396">
            <v>9301001</v>
          </cell>
          <cell r="B396" t="str">
            <v>Inventory IDC</v>
          </cell>
          <cell r="D396">
            <v>0</v>
          </cell>
          <cell r="E396">
            <v>0</v>
          </cell>
        </row>
        <row r="397">
          <cell r="A397">
            <v>9351001</v>
          </cell>
          <cell r="B397" t="str">
            <v>Inventory CAPEX</v>
          </cell>
          <cell r="D397">
            <v>0</v>
          </cell>
          <cell r="E397">
            <v>0</v>
          </cell>
        </row>
        <row r="398">
          <cell r="A398">
            <v>9501001</v>
          </cell>
          <cell r="B398" t="str">
            <v>Payroll</v>
          </cell>
          <cell r="D398">
            <v>0</v>
          </cell>
          <cell r="E398">
            <v>0</v>
          </cell>
        </row>
        <row r="399">
          <cell r="A399">
            <v>9501502</v>
          </cell>
          <cell r="B399" t="str">
            <v>Office Salaries</v>
          </cell>
          <cell r="D399">
            <v>0</v>
          </cell>
          <cell r="E399">
            <v>0</v>
          </cell>
        </row>
        <row r="400">
          <cell r="A400">
            <v>9502001</v>
          </cell>
          <cell r="B400" t="str">
            <v>Fund Contributions</v>
          </cell>
          <cell r="D400">
            <v>0</v>
          </cell>
          <cell r="E400">
            <v>0</v>
          </cell>
        </row>
        <row r="401">
          <cell r="A401">
            <v>9502002</v>
          </cell>
          <cell r="B401" t="str">
            <v>Employment Fund 2%</v>
          </cell>
          <cell r="D401">
            <v>0</v>
          </cell>
          <cell r="E401">
            <v>0</v>
          </cell>
        </row>
        <row r="402">
          <cell r="A402">
            <v>9502003</v>
          </cell>
          <cell r="B402" t="str">
            <v>Medical Insurance 3%</v>
          </cell>
          <cell r="D402">
            <v>0</v>
          </cell>
          <cell r="E402">
            <v>0</v>
          </cell>
        </row>
        <row r="403">
          <cell r="A403">
            <v>9502004</v>
          </cell>
          <cell r="B403" t="str">
            <v>Savings Fund</v>
          </cell>
          <cell r="D403">
            <v>0</v>
          </cell>
          <cell r="E403">
            <v>0.01</v>
          </cell>
        </row>
        <row r="404">
          <cell r="A404">
            <v>9502005</v>
          </cell>
          <cell r="B404" t="str">
            <v>Pension Fund 15%</v>
          </cell>
          <cell r="D404">
            <v>0</v>
          </cell>
          <cell r="E404">
            <v>0</v>
          </cell>
        </row>
        <row r="405">
          <cell r="A405">
            <v>9502006</v>
          </cell>
          <cell r="B405" t="str">
            <v>Social Insurance 1.5%</v>
          </cell>
          <cell r="D405">
            <v>0</v>
          </cell>
          <cell r="E405">
            <v>0</v>
          </cell>
        </row>
        <row r="406">
          <cell r="A406" t="str">
            <v>960AME01</v>
          </cell>
          <cell r="B406" t="str">
            <v>Ameron International</v>
          </cell>
          <cell r="D406">
            <v>0</v>
          </cell>
          <cell r="E406">
            <v>0</v>
          </cell>
        </row>
        <row r="407">
          <cell r="A407" t="str">
            <v>960CAN01</v>
          </cell>
          <cell r="B407" t="str">
            <v>Canam Services</v>
          </cell>
          <cell r="D407">
            <v>0</v>
          </cell>
          <cell r="E407">
            <v>0</v>
          </cell>
        </row>
        <row r="408">
          <cell r="A408" t="str">
            <v>960CAT01</v>
          </cell>
          <cell r="B408" t="str">
            <v>Catkaz</v>
          </cell>
          <cell r="D408">
            <v>0</v>
          </cell>
          <cell r="E408">
            <v>0</v>
          </cell>
        </row>
        <row r="409">
          <cell r="A409" t="str">
            <v>960CON01</v>
          </cell>
          <cell r="B409" t="str">
            <v>Continental Shiptores</v>
          </cell>
          <cell r="D409">
            <v>-0.64</v>
          </cell>
          <cell r="E409">
            <v>0.1</v>
          </cell>
        </row>
        <row r="410">
          <cell r="A410" t="str">
            <v>960ENK01</v>
          </cell>
          <cell r="B410" t="str">
            <v>Enkaz</v>
          </cell>
          <cell r="D410">
            <v>-0.01</v>
          </cell>
          <cell r="E410">
            <v>0.01</v>
          </cell>
        </row>
        <row r="411">
          <cell r="A411" t="str">
            <v>960HIM01</v>
          </cell>
          <cell r="B411" t="str">
            <v>Himmontaj</v>
          </cell>
          <cell r="D411">
            <v>0</v>
          </cell>
          <cell r="E411">
            <v>0</v>
          </cell>
        </row>
        <row r="412">
          <cell r="A412" t="str">
            <v>960JMC01</v>
          </cell>
          <cell r="B412" t="str">
            <v>JMC Oilfield</v>
          </cell>
          <cell r="D412">
            <v>0</v>
          </cell>
          <cell r="E412">
            <v>0</v>
          </cell>
        </row>
        <row r="413">
          <cell r="A413" t="str">
            <v>960MIR01</v>
          </cell>
          <cell r="B413" t="str">
            <v>Miras-2</v>
          </cell>
          <cell r="D413">
            <v>0</v>
          </cell>
          <cell r="E413">
            <v>0</v>
          </cell>
        </row>
        <row r="414">
          <cell r="A414" t="str">
            <v>960SAF01</v>
          </cell>
          <cell r="B414" t="str">
            <v>Safar</v>
          </cell>
          <cell r="D414">
            <v>0</v>
          </cell>
          <cell r="E414">
            <v>0</v>
          </cell>
        </row>
        <row r="415">
          <cell r="A415" t="str">
            <v>960STA01</v>
          </cell>
          <cell r="B415" t="str">
            <v>Standard Equipment</v>
          </cell>
          <cell r="D415">
            <v>0</v>
          </cell>
          <cell r="E415">
            <v>0</v>
          </cell>
        </row>
        <row r="416">
          <cell r="A416" t="str">
            <v>960STR01</v>
          </cell>
          <cell r="B416" t="str">
            <v>Streamline</v>
          </cell>
          <cell r="D416">
            <v>0</v>
          </cell>
          <cell r="E416">
            <v>0</v>
          </cell>
        </row>
        <row r="417">
          <cell r="A417" t="str">
            <v>960TRU01</v>
          </cell>
          <cell r="B417" t="str">
            <v>Trucat International</v>
          </cell>
          <cell r="D417">
            <v>0</v>
          </cell>
          <cell r="E417">
            <v>0</v>
          </cell>
        </row>
        <row r="418">
          <cell r="A418" t="str">
            <v>960WEA01</v>
          </cell>
          <cell r="B418" t="str">
            <v>West East</v>
          </cell>
          <cell r="D418">
            <v>0</v>
          </cell>
          <cell r="E418">
            <v>0</v>
          </cell>
        </row>
        <row r="419">
          <cell r="A419" t="str">
            <v>960WES01</v>
          </cell>
          <cell r="B419" t="str">
            <v>West</v>
          </cell>
          <cell r="D419">
            <v>0</v>
          </cell>
          <cell r="E419">
            <v>0</v>
          </cell>
        </row>
        <row r="420">
          <cell r="A420" t="str">
            <v>960YNT01</v>
          </cell>
          <cell r="B420" t="str">
            <v>Ynta</v>
          </cell>
          <cell r="D420">
            <v>-1.1599999999999999</v>
          </cell>
          <cell r="E420">
            <v>0.01</v>
          </cell>
        </row>
        <row r="421">
          <cell r="A421" t="str">
            <v>ZAMOUNT</v>
          </cell>
          <cell r="B421" t="str">
            <v>ERROR AMMOUNT</v>
          </cell>
          <cell r="D421">
            <v>0.06</v>
          </cell>
          <cell r="E421">
            <v>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ходные данные"/>
      <sheetName val="Услуги цехов"/>
      <sheetName val="Цех 8"/>
      <sheetName val="Цех 9"/>
      <sheetName val="Цех 36(10)"/>
      <sheetName val="Цех 32 (11)"/>
      <sheetName val="Цех23 (18)"/>
      <sheetName val="Смета вспом. пр-ва"/>
      <sheetName val="Свод сметы"/>
    </sheetNames>
    <sheetDataSet>
      <sheetData sheetId="0"/>
      <sheetData sheetId="1"/>
      <sheetData sheetId="2"/>
      <sheetData sheetId="3"/>
      <sheetData sheetId="4"/>
      <sheetData sheetId="5"/>
      <sheetData sheetId="6"/>
      <sheetData sheetId="7"/>
      <sheetData sheetId="8"/>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B USD"/>
      <sheetName val="TB-KZT"/>
      <sheetName val="BY Line Item"/>
      <sheetName val="TB-300699-Final"/>
      <sheetName val="UNITPRICES"/>
      <sheetName val="Kolommen_balans"/>
      <sheetName val="TB_KZT"/>
      <sheetName val="AFE's  By Afe"/>
      <sheetName val="fes"/>
      <sheetName val="TB_USD"/>
      <sheetName val="BY_Line_Item"/>
    </sheetNames>
    <sheetDataSet>
      <sheetData sheetId="0" refreshError="1">
        <row r="11">
          <cell r="A11">
            <v>1001002</v>
          </cell>
          <cell r="B11" t="str">
            <v>Petty Cash - Office - Tenge</v>
          </cell>
          <cell r="C11" t="str">
            <v>B</v>
          </cell>
          <cell r="D11">
            <v>457.24</v>
          </cell>
          <cell r="E11" t="str">
            <v>D</v>
          </cell>
          <cell r="F11">
            <v>28532.73</v>
          </cell>
          <cell r="G11">
            <v>27546.22</v>
          </cell>
          <cell r="H11">
            <v>986.51</v>
          </cell>
          <cell r="I11" t="str">
            <v>D</v>
          </cell>
          <cell r="J11">
            <v>1443.75</v>
          </cell>
          <cell r="K11" t="str">
            <v>D</v>
          </cell>
          <cell r="L11">
            <v>-1443.75</v>
          </cell>
        </row>
        <row r="12">
          <cell r="A12">
            <v>1001004</v>
          </cell>
          <cell r="B12" t="str">
            <v>Petty Cash - Office US$</v>
          </cell>
          <cell r="C12" t="str">
            <v>B</v>
          </cell>
          <cell r="D12">
            <v>0</v>
          </cell>
          <cell r="H12">
            <v>0</v>
          </cell>
          <cell r="J12">
            <v>0</v>
          </cell>
          <cell r="L12">
            <v>0</v>
          </cell>
        </row>
        <row r="13">
          <cell r="A13">
            <v>1002001</v>
          </cell>
          <cell r="B13" t="str">
            <v>Cash in Neftebank Tenge</v>
          </cell>
          <cell r="C13" t="str">
            <v>B</v>
          </cell>
          <cell r="D13">
            <v>1480.31</v>
          </cell>
          <cell r="E13" t="str">
            <v>D</v>
          </cell>
          <cell r="F13">
            <v>1091551.7</v>
          </cell>
          <cell r="G13">
            <v>1092669.49</v>
          </cell>
          <cell r="H13">
            <v>1117.79</v>
          </cell>
          <cell r="I13" t="str">
            <v>C</v>
          </cell>
          <cell r="J13">
            <v>362.52</v>
          </cell>
          <cell r="K13" t="str">
            <v>D</v>
          </cell>
          <cell r="L13">
            <v>-362.52</v>
          </cell>
        </row>
        <row r="14">
          <cell r="A14">
            <v>1002002</v>
          </cell>
          <cell r="B14" t="str">
            <v>Cash in Neftebank USD</v>
          </cell>
          <cell r="C14" t="str">
            <v>B</v>
          </cell>
          <cell r="D14">
            <v>69287.990000000005</v>
          </cell>
          <cell r="E14" t="str">
            <v>D</v>
          </cell>
          <cell r="F14">
            <v>1300260</v>
          </cell>
          <cell r="G14">
            <v>1369547.99</v>
          </cell>
          <cell r="H14">
            <v>69287.990000000005</v>
          </cell>
          <cell r="I14" t="str">
            <v>C</v>
          </cell>
          <cell r="J14">
            <v>0</v>
          </cell>
          <cell r="L14">
            <v>0</v>
          </cell>
        </row>
        <row r="15">
          <cell r="A15">
            <v>1002003</v>
          </cell>
          <cell r="B15" t="str">
            <v>Cash in KazcommercerBank Tenge</v>
          </cell>
          <cell r="C15" t="str">
            <v>B</v>
          </cell>
          <cell r="D15" t="str">
            <v>14.50D</v>
          </cell>
          <cell r="G15">
            <v>0.37</v>
          </cell>
          <cell r="H15" t="str">
            <v>0.37C</v>
          </cell>
          <cell r="J15">
            <v>14.13</v>
          </cell>
          <cell r="K15" t="str">
            <v>D</v>
          </cell>
          <cell r="L15">
            <v>-14.13</v>
          </cell>
        </row>
        <row r="16">
          <cell r="A16">
            <v>1002004</v>
          </cell>
          <cell r="B16" t="str">
            <v>Cash in KazcommercerBank USD</v>
          </cell>
          <cell r="C16" t="str">
            <v>B</v>
          </cell>
          <cell r="D16" t="str">
            <v>21.80D</v>
          </cell>
          <cell r="H16">
            <v>0</v>
          </cell>
          <cell r="J16">
            <v>21.8</v>
          </cell>
          <cell r="K16" t="str">
            <v>D</v>
          </cell>
          <cell r="L16">
            <v>-21.8</v>
          </cell>
        </row>
        <row r="17">
          <cell r="A17">
            <v>1002005</v>
          </cell>
          <cell r="B17" t="str">
            <v>Cash in Narodny Tenge</v>
          </cell>
          <cell r="C17" t="str">
            <v>B</v>
          </cell>
          <cell r="D17">
            <v>2852.11</v>
          </cell>
          <cell r="E17" t="str">
            <v>D</v>
          </cell>
          <cell r="F17">
            <v>1962218.97</v>
          </cell>
          <cell r="G17">
            <v>1961750.97</v>
          </cell>
          <cell r="H17">
            <v>468</v>
          </cell>
          <cell r="I17" t="str">
            <v>D</v>
          </cell>
          <cell r="J17">
            <v>3320.11</v>
          </cell>
          <cell r="K17" t="str">
            <v>D</v>
          </cell>
          <cell r="L17">
            <v>-3320.11</v>
          </cell>
        </row>
        <row r="18">
          <cell r="A18">
            <v>1002006</v>
          </cell>
          <cell r="B18" t="str">
            <v>Cash in Narodny USD</v>
          </cell>
          <cell r="C18" t="str">
            <v>B</v>
          </cell>
          <cell r="D18">
            <v>11970.21</v>
          </cell>
          <cell r="E18" t="str">
            <v>D</v>
          </cell>
          <cell r="F18">
            <v>2633421.54</v>
          </cell>
          <cell r="G18">
            <v>2151900.41</v>
          </cell>
          <cell r="H18">
            <v>481521.13</v>
          </cell>
          <cell r="I18" t="str">
            <v>D</v>
          </cell>
          <cell r="J18">
            <v>493491.34</v>
          </cell>
          <cell r="K18" t="str">
            <v>D</v>
          </cell>
          <cell r="L18">
            <v>-493491.34</v>
          </cell>
        </row>
        <row r="19">
          <cell r="A19">
            <v>1002007</v>
          </cell>
          <cell r="B19" t="str">
            <v>Cash in ABN AMRO Bank USD</v>
          </cell>
          <cell r="C19" t="str">
            <v>B</v>
          </cell>
          <cell r="D19">
            <v>0</v>
          </cell>
          <cell r="F19">
            <v>6450607.46</v>
          </cell>
          <cell r="G19">
            <v>6442775.2000000002</v>
          </cell>
          <cell r="H19">
            <v>7832.26</v>
          </cell>
          <cell r="I19" t="str">
            <v>D</v>
          </cell>
          <cell r="J19">
            <v>7832.26</v>
          </cell>
          <cell r="K19" t="str">
            <v>D</v>
          </cell>
          <cell r="L19">
            <v>-7832.26</v>
          </cell>
        </row>
        <row r="20">
          <cell r="A20">
            <v>1202001</v>
          </cell>
          <cell r="B20" t="str">
            <v>Employee Receivables</v>
          </cell>
          <cell r="C20" t="str">
            <v>B</v>
          </cell>
          <cell r="D20">
            <v>0</v>
          </cell>
          <cell r="H20">
            <v>0</v>
          </cell>
          <cell r="J20">
            <v>0</v>
          </cell>
          <cell r="L20">
            <v>0</v>
          </cell>
        </row>
        <row r="21">
          <cell r="A21">
            <v>1202002</v>
          </cell>
          <cell r="B21" t="str">
            <v>AR-Employees Tenge</v>
          </cell>
          <cell r="C21" t="str">
            <v>B</v>
          </cell>
          <cell r="D21" t="str">
            <v>72.36D</v>
          </cell>
          <cell r="G21">
            <v>1.84</v>
          </cell>
          <cell r="H21" t="str">
            <v>1.84C</v>
          </cell>
          <cell r="J21">
            <v>70.52</v>
          </cell>
          <cell r="K21" t="str">
            <v>D</v>
          </cell>
          <cell r="L21">
            <v>-70.52</v>
          </cell>
        </row>
        <row r="22">
          <cell r="A22">
            <v>1202003</v>
          </cell>
          <cell r="B22" t="str">
            <v>AR-Employees Dollars</v>
          </cell>
          <cell r="C22" t="str">
            <v>B</v>
          </cell>
          <cell r="D22">
            <v>0</v>
          </cell>
          <cell r="H22">
            <v>0</v>
          </cell>
          <cell r="J22">
            <v>0</v>
          </cell>
          <cell r="L22">
            <v>0</v>
          </cell>
        </row>
        <row r="23">
          <cell r="A23">
            <v>1203001</v>
          </cell>
          <cell r="B23" t="str">
            <v>Accounts Receivable -Other</v>
          </cell>
          <cell r="C23" t="str">
            <v>B</v>
          </cell>
          <cell r="D23">
            <v>2130.08</v>
          </cell>
          <cell r="E23" t="str">
            <v>D</v>
          </cell>
          <cell r="G23">
            <v>54.08</v>
          </cell>
          <cell r="H23">
            <v>54.08</v>
          </cell>
          <cell r="I23" t="str">
            <v>C</v>
          </cell>
          <cell r="J23">
            <v>2076</v>
          </cell>
          <cell r="K23" t="str">
            <v>D</v>
          </cell>
          <cell r="L23">
            <v>-2076</v>
          </cell>
        </row>
        <row r="24">
          <cell r="A24" t="str">
            <v>120BAK01</v>
          </cell>
          <cell r="B24" t="str">
            <v>Baker Hughes Services</v>
          </cell>
          <cell r="C24" t="str">
            <v>D</v>
          </cell>
          <cell r="D24">
            <v>0</v>
          </cell>
          <cell r="H24">
            <v>0</v>
          </cell>
          <cell r="J24">
            <v>0</v>
          </cell>
          <cell r="L24">
            <v>0</v>
          </cell>
        </row>
        <row r="25">
          <cell r="A25" t="str">
            <v>120BIS01</v>
          </cell>
          <cell r="B25" t="str">
            <v>Bishop Lifting</v>
          </cell>
          <cell r="C25" t="str">
            <v>D</v>
          </cell>
          <cell r="D25">
            <v>0</v>
          </cell>
          <cell r="H25">
            <v>0</v>
          </cell>
          <cell r="J25">
            <v>0</v>
          </cell>
          <cell r="L25">
            <v>0</v>
          </cell>
        </row>
        <row r="26">
          <cell r="A26" t="str">
            <v>120BUT01</v>
          </cell>
          <cell r="B26" t="str">
            <v>Butes Unlimited</v>
          </cell>
          <cell r="C26" t="str">
            <v>D</v>
          </cell>
          <cell r="D26">
            <v>0</v>
          </cell>
          <cell r="H26">
            <v>0</v>
          </cell>
          <cell r="J26">
            <v>0</v>
          </cell>
          <cell r="L26">
            <v>0</v>
          </cell>
        </row>
        <row r="27">
          <cell r="A27" t="str">
            <v>120CAN01</v>
          </cell>
          <cell r="B27" t="str">
            <v>Canam Services</v>
          </cell>
          <cell r="C27" t="str">
            <v>D</v>
          </cell>
          <cell r="D27">
            <v>0</v>
          </cell>
          <cell r="H27">
            <v>0</v>
          </cell>
          <cell r="J27">
            <v>0</v>
          </cell>
          <cell r="L27">
            <v>0</v>
          </cell>
        </row>
        <row r="28">
          <cell r="A28" t="str">
            <v>120CON01</v>
          </cell>
          <cell r="B28" t="str">
            <v>Continental Shipstores</v>
          </cell>
          <cell r="C28" t="str">
            <v>D</v>
          </cell>
          <cell r="D28">
            <v>0</v>
          </cell>
          <cell r="H28">
            <v>0</v>
          </cell>
          <cell r="J28">
            <v>0</v>
          </cell>
          <cell r="L28">
            <v>0</v>
          </cell>
        </row>
        <row r="29">
          <cell r="A29" t="str">
            <v>120JMC01</v>
          </cell>
          <cell r="B29" t="str">
            <v>JMC</v>
          </cell>
          <cell r="C29" t="str">
            <v>D</v>
          </cell>
          <cell r="D29">
            <v>4600</v>
          </cell>
          <cell r="E29" t="str">
            <v>D</v>
          </cell>
          <cell r="H29">
            <v>0</v>
          </cell>
          <cell r="J29">
            <v>4600</v>
          </cell>
          <cell r="K29" t="str">
            <v>D</v>
          </cell>
          <cell r="L29">
            <v>-4600</v>
          </cell>
        </row>
        <row r="30">
          <cell r="A30" t="str">
            <v>120JSC01</v>
          </cell>
          <cell r="B30" t="str">
            <v>JSC TNS PLUS</v>
          </cell>
          <cell r="C30" t="str">
            <v>D</v>
          </cell>
          <cell r="D30">
            <v>0</v>
          </cell>
          <cell r="H30">
            <v>0</v>
          </cell>
          <cell r="J30">
            <v>0</v>
          </cell>
          <cell r="L30">
            <v>0</v>
          </cell>
        </row>
        <row r="31">
          <cell r="A31" t="str">
            <v>120KAZ02</v>
          </cell>
          <cell r="B31" t="str">
            <v>Kazakhoil</v>
          </cell>
          <cell r="C31" t="str">
            <v>D</v>
          </cell>
          <cell r="D31">
            <v>7027.94</v>
          </cell>
          <cell r="E31" t="str">
            <v>D</v>
          </cell>
          <cell r="G31">
            <v>178.42</v>
          </cell>
          <cell r="H31">
            <v>178.42</v>
          </cell>
          <cell r="I31" t="str">
            <v>C</v>
          </cell>
          <cell r="J31">
            <v>6849.52</v>
          </cell>
          <cell r="K31" t="str">
            <v>D</v>
          </cell>
          <cell r="L31">
            <v>-6849.52</v>
          </cell>
        </row>
        <row r="32">
          <cell r="A32" t="str">
            <v>120KEE01</v>
          </cell>
          <cell r="B32" t="str">
            <v>KEENOIL</v>
          </cell>
          <cell r="C32" t="str">
            <v>D</v>
          </cell>
          <cell r="D32">
            <v>0</v>
          </cell>
          <cell r="H32">
            <v>0</v>
          </cell>
          <cell r="J32">
            <v>0</v>
          </cell>
          <cell r="L32">
            <v>0</v>
          </cell>
        </row>
        <row r="33">
          <cell r="A33" t="str">
            <v>120MEG01</v>
          </cell>
          <cell r="B33" t="str">
            <v>Mega</v>
          </cell>
          <cell r="C33" t="str">
            <v>D</v>
          </cell>
          <cell r="D33">
            <v>0</v>
          </cell>
          <cell r="H33">
            <v>0</v>
          </cell>
          <cell r="J33">
            <v>0</v>
          </cell>
          <cell r="L33">
            <v>0</v>
          </cell>
        </row>
        <row r="34">
          <cell r="A34" t="str">
            <v>120MIR01</v>
          </cell>
          <cell r="B34" t="str">
            <v>Miras-2</v>
          </cell>
          <cell r="C34" t="str">
            <v>D</v>
          </cell>
          <cell r="D34" t="str">
            <v>0.10C</v>
          </cell>
          <cell r="H34">
            <v>0</v>
          </cell>
          <cell r="J34">
            <v>0.1</v>
          </cell>
          <cell r="K34" t="str">
            <v>C</v>
          </cell>
          <cell r="L34">
            <v>0.1</v>
          </cell>
        </row>
        <row r="35">
          <cell r="A35" t="str">
            <v>120NAF01</v>
          </cell>
          <cell r="B35" t="str">
            <v>NAFTEX</v>
          </cell>
          <cell r="C35" t="str">
            <v>D</v>
          </cell>
          <cell r="D35">
            <v>0</v>
          </cell>
          <cell r="H35">
            <v>0</v>
          </cell>
          <cell r="J35">
            <v>0</v>
          </cell>
          <cell r="L35">
            <v>0</v>
          </cell>
        </row>
        <row r="36">
          <cell r="A36" t="str">
            <v>120PRI01</v>
          </cell>
          <cell r="B36" t="str">
            <v>Printing House</v>
          </cell>
          <cell r="C36" t="str">
            <v>D</v>
          </cell>
          <cell r="D36">
            <v>0</v>
          </cell>
          <cell r="H36">
            <v>0</v>
          </cell>
          <cell r="J36">
            <v>0</v>
          </cell>
          <cell r="L36">
            <v>0</v>
          </cell>
        </row>
        <row r="37">
          <cell r="A37" t="str">
            <v>120ROT01</v>
          </cell>
          <cell r="B37" t="str">
            <v>Rotessh LTD. Plant</v>
          </cell>
          <cell r="C37" t="str">
            <v>D</v>
          </cell>
          <cell r="D37">
            <v>0</v>
          </cell>
          <cell r="H37">
            <v>0</v>
          </cell>
          <cell r="J37">
            <v>0</v>
          </cell>
          <cell r="L37">
            <v>0</v>
          </cell>
        </row>
        <row r="38">
          <cell r="A38" t="str">
            <v>120STA01</v>
          </cell>
          <cell r="B38" t="str">
            <v>Standard Equipment</v>
          </cell>
          <cell r="C38" t="str">
            <v>D</v>
          </cell>
          <cell r="D38">
            <v>0</v>
          </cell>
          <cell r="H38">
            <v>0</v>
          </cell>
          <cell r="J38">
            <v>0</v>
          </cell>
          <cell r="L38">
            <v>0</v>
          </cell>
        </row>
        <row r="39">
          <cell r="A39" t="str">
            <v>120TEX01</v>
          </cell>
          <cell r="B39" t="str">
            <v>Texas Containers</v>
          </cell>
          <cell r="C39" t="str">
            <v>D</v>
          </cell>
          <cell r="D39">
            <v>0</v>
          </cell>
          <cell r="H39">
            <v>0</v>
          </cell>
          <cell r="J39">
            <v>0</v>
          </cell>
          <cell r="L39">
            <v>0</v>
          </cell>
        </row>
        <row r="40">
          <cell r="A40" t="str">
            <v>120ZAM01</v>
          </cell>
          <cell r="B40" t="str">
            <v>Zaman</v>
          </cell>
          <cell r="C40" t="str">
            <v>D</v>
          </cell>
          <cell r="D40" t="str">
            <v>0.29D</v>
          </cell>
          <cell r="H40">
            <v>0</v>
          </cell>
          <cell r="J40">
            <v>0.28999999999999998</v>
          </cell>
          <cell r="K40" t="str">
            <v>D</v>
          </cell>
          <cell r="L40">
            <v>-0.28999999999999998</v>
          </cell>
        </row>
        <row r="41">
          <cell r="A41" t="str">
            <v>120ZAP01</v>
          </cell>
          <cell r="B41" t="str">
            <v>Zap Kaz StroiService</v>
          </cell>
          <cell r="C41" t="str">
            <v>D</v>
          </cell>
          <cell r="D41" t="str">
            <v>0.01D</v>
          </cell>
          <cell r="G41">
            <v>0.01</v>
          </cell>
          <cell r="H41" t="str">
            <v>0.01C</v>
          </cell>
          <cell r="J41">
            <v>0</v>
          </cell>
          <cell r="L41">
            <v>0</v>
          </cell>
        </row>
        <row r="42">
          <cell r="A42">
            <v>1221000</v>
          </cell>
          <cell r="B42" t="str">
            <v>A/R Emp. Rollforward 1997</v>
          </cell>
          <cell r="C42" t="str">
            <v>B</v>
          </cell>
          <cell r="D42">
            <v>0</v>
          </cell>
          <cell r="H42">
            <v>0</v>
          </cell>
          <cell r="J42">
            <v>0</v>
          </cell>
          <cell r="L42">
            <v>0</v>
          </cell>
        </row>
        <row r="43">
          <cell r="A43">
            <v>1251001</v>
          </cell>
          <cell r="B43" t="str">
            <v>Crude Oil</v>
          </cell>
          <cell r="C43" t="str">
            <v>B</v>
          </cell>
          <cell r="D43">
            <v>497702.2</v>
          </cell>
          <cell r="E43" t="str">
            <v>D</v>
          </cell>
          <cell r="F43">
            <v>583505.62</v>
          </cell>
          <cell r="H43">
            <v>583505.62</v>
          </cell>
          <cell r="I43" t="str">
            <v>D</v>
          </cell>
          <cell r="J43">
            <v>1081207.82</v>
          </cell>
          <cell r="K43" t="str">
            <v>D</v>
          </cell>
          <cell r="L43">
            <v>-1081207.82</v>
          </cell>
        </row>
        <row r="44">
          <cell r="A44">
            <v>1301001</v>
          </cell>
          <cell r="B44" t="str">
            <v>Field Yards</v>
          </cell>
          <cell r="C44" t="str">
            <v>B</v>
          </cell>
          <cell r="D44">
            <v>0</v>
          </cell>
          <cell r="F44">
            <v>1501.06</v>
          </cell>
          <cell r="H44">
            <v>1501.06</v>
          </cell>
          <cell r="I44" t="str">
            <v>D</v>
          </cell>
          <cell r="J44">
            <v>1501.06</v>
          </cell>
          <cell r="K44" t="str">
            <v>D</v>
          </cell>
          <cell r="L44">
            <v>-1501.06</v>
          </cell>
        </row>
        <row r="45">
          <cell r="A45">
            <v>1303000</v>
          </cell>
          <cell r="B45" t="str">
            <v>Warehouse Invent Rollfwd 1997</v>
          </cell>
          <cell r="C45" t="str">
            <v>B</v>
          </cell>
          <cell r="D45">
            <v>0</v>
          </cell>
          <cell r="H45">
            <v>0</v>
          </cell>
          <cell r="J45">
            <v>0</v>
          </cell>
          <cell r="L45">
            <v>0</v>
          </cell>
        </row>
        <row r="46">
          <cell r="A46">
            <v>1303001</v>
          </cell>
          <cell r="B46" t="str">
            <v>Warehouse</v>
          </cell>
          <cell r="C46" t="str">
            <v>B</v>
          </cell>
          <cell r="D46">
            <v>1093458.6299999999</v>
          </cell>
          <cell r="E46" t="str">
            <v>D</v>
          </cell>
          <cell r="F46">
            <v>700581.12</v>
          </cell>
          <cell r="G46">
            <v>603737</v>
          </cell>
          <cell r="H46">
            <v>96844.12</v>
          </cell>
          <cell r="I46" t="str">
            <v>D</v>
          </cell>
          <cell r="J46">
            <v>1190302.75</v>
          </cell>
          <cell r="K46" t="str">
            <v>D</v>
          </cell>
          <cell r="L46">
            <v>-1190302.75</v>
          </cell>
        </row>
        <row r="47">
          <cell r="A47">
            <v>1305001</v>
          </cell>
          <cell r="B47" t="str">
            <v>Inventory in Transit</v>
          </cell>
          <cell r="C47" t="str">
            <v>B</v>
          </cell>
          <cell r="D47">
            <v>0.01</v>
          </cell>
          <cell r="E47" t="str">
            <v>C</v>
          </cell>
          <cell r="F47">
            <v>165175.13</v>
          </cell>
          <cell r="G47">
            <v>54745</v>
          </cell>
          <cell r="H47">
            <v>110430.13</v>
          </cell>
          <cell r="I47" t="str">
            <v>D</v>
          </cell>
          <cell r="J47">
            <v>110430.12</v>
          </cell>
          <cell r="K47" t="str">
            <v>D</v>
          </cell>
          <cell r="L47">
            <v>-110430.12</v>
          </cell>
        </row>
        <row r="48">
          <cell r="A48">
            <v>1309001</v>
          </cell>
          <cell r="B48" t="str">
            <v>Other</v>
          </cell>
          <cell r="C48" t="str">
            <v>B</v>
          </cell>
          <cell r="D48">
            <v>42959.44</v>
          </cell>
          <cell r="E48" t="str">
            <v>D</v>
          </cell>
          <cell r="H48">
            <v>0</v>
          </cell>
          <cell r="J48">
            <v>42959.44</v>
          </cell>
          <cell r="K48" t="str">
            <v>D</v>
          </cell>
          <cell r="L48">
            <v>-42959.44</v>
          </cell>
        </row>
        <row r="49">
          <cell r="A49">
            <v>1351000</v>
          </cell>
          <cell r="B49" t="str">
            <v>Prepaid Taxes Rollforward 1997</v>
          </cell>
          <cell r="C49" t="str">
            <v>B</v>
          </cell>
          <cell r="D49">
            <v>0</v>
          </cell>
          <cell r="H49">
            <v>0</v>
          </cell>
          <cell r="J49">
            <v>0</v>
          </cell>
          <cell r="L49">
            <v>0</v>
          </cell>
        </row>
        <row r="50">
          <cell r="A50">
            <v>1353001</v>
          </cell>
          <cell r="B50" t="str">
            <v>Deposits</v>
          </cell>
          <cell r="C50" t="str">
            <v>B</v>
          </cell>
          <cell r="D50">
            <v>0</v>
          </cell>
          <cell r="F50">
            <v>15000</v>
          </cell>
          <cell r="H50">
            <v>15000</v>
          </cell>
          <cell r="I50" t="str">
            <v>D</v>
          </cell>
          <cell r="J50">
            <v>15000</v>
          </cell>
          <cell r="K50" t="str">
            <v>D</v>
          </cell>
          <cell r="L50">
            <v>-15000</v>
          </cell>
        </row>
        <row r="51">
          <cell r="A51">
            <v>1354001</v>
          </cell>
          <cell r="B51" t="str">
            <v>Prepaid Expenses</v>
          </cell>
          <cell r="C51" t="str">
            <v>B</v>
          </cell>
          <cell r="D51">
            <v>0</v>
          </cell>
          <cell r="F51">
            <v>543099.18000000005</v>
          </cell>
          <cell r="H51">
            <v>543099.18000000005</v>
          </cell>
          <cell r="I51" t="str">
            <v>D</v>
          </cell>
          <cell r="J51">
            <v>543099.18000000005</v>
          </cell>
          <cell r="K51" t="str">
            <v>D</v>
          </cell>
          <cell r="L51">
            <v>-543099.18000000005</v>
          </cell>
        </row>
        <row r="52">
          <cell r="A52">
            <v>1401001</v>
          </cell>
          <cell r="B52" t="str">
            <v>Import VAT</v>
          </cell>
          <cell r="C52" t="str">
            <v>B</v>
          </cell>
          <cell r="D52">
            <v>692149.07</v>
          </cell>
          <cell r="E52" t="str">
            <v>D</v>
          </cell>
          <cell r="G52">
            <v>17572.2</v>
          </cell>
          <cell r="H52">
            <v>17572.2</v>
          </cell>
          <cell r="I52" t="str">
            <v>C</v>
          </cell>
          <cell r="J52">
            <v>674576.87</v>
          </cell>
          <cell r="K52" t="str">
            <v>D</v>
          </cell>
          <cell r="L52">
            <v>-674576.87</v>
          </cell>
        </row>
        <row r="53">
          <cell r="A53">
            <v>1402001</v>
          </cell>
          <cell r="B53" t="str">
            <v>Turnover (local) VAT</v>
          </cell>
          <cell r="C53" t="str">
            <v>B</v>
          </cell>
          <cell r="D53">
            <v>21234.66</v>
          </cell>
          <cell r="E53" t="str">
            <v>C</v>
          </cell>
          <cell r="F53">
            <v>696068.82</v>
          </cell>
          <cell r="G53">
            <v>13559.54</v>
          </cell>
          <cell r="H53">
            <v>682509.28</v>
          </cell>
          <cell r="I53" t="str">
            <v>D</v>
          </cell>
          <cell r="J53">
            <v>661274.62</v>
          </cell>
          <cell r="K53" t="str">
            <v>D</v>
          </cell>
          <cell r="L53">
            <v>-661274.62</v>
          </cell>
        </row>
        <row r="54">
          <cell r="A54">
            <v>1451001</v>
          </cell>
          <cell r="B54" t="str">
            <v>Advances to Customs</v>
          </cell>
          <cell r="C54" t="str">
            <v>B</v>
          </cell>
          <cell r="D54">
            <v>54952.480000000003</v>
          </cell>
          <cell r="E54" t="str">
            <v>D</v>
          </cell>
          <cell r="F54">
            <v>241549.11</v>
          </cell>
          <cell r="G54">
            <v>3169.89</v>
          </cell>
          <cell r="H54">
            <v>238379.22</v>
          </cell>
          <cell r="I54" t="str">
            <v>D</v>
          </cell>
          <cell r="J54">
            <v>293331.7</v>
          </cell>
          <cell r="K54" t="str">
            <v>D</v>
          </cell>
          <cell r="L54">
            <v>-293331.7</v>
          </cell>
        </row>
        <row r="55">
          <cell r="A55">
            <v>2001001</v>
          </cell>
          <cell r="B55" t="str">
            <v>Unproven Acquisition Costs</v>
          </cell>
          <cell r="C55" t="str">
            <v>B</v>
          </cell>
          <cell r="D55">
            <v>11579.24</v>
          </cell>
          <cell r="E55" t="str">
            <v>D</v>
          </cell>
          <cell r="H55">
            <v>0</v>
          </cell>
          <cell r="J55">
            <v>11579.24</v>
          </cell>
          <cell r="K55" t="str">
            <v>D</v>
          </cell>
          <cell r="L55">
            <v>-11579.24</v>
          </cell>
        </row>
        <row r="56">
          <cell r="A56">
            <v>2002001</v>
          </cell>
          <cell r="B56" t="str">
            <v>Proven Acquisition Costs</v>
          </cell>
          <cell r="C56" t="str">
            <v>B</v>
          </cell>
          <cell r="D56">
            <v>555111.41</v>
          </cell>
          <cell r="E56" t="str">
            <v>D</v>
          </cell>
          <cell r="H56">
            <v>0</v>
          </cell>
          <cell r="J56">
            <v>555111.41</v>
          </cell>
          <cell r="K56" t="str">
            <v>D</v>
          </cell>
          <cell r="L56">
            <v>-555111.41</v>
          </cell>
        </row>
        <row r="57">
          <cell r="A57">
            <v>2020100</v>
          </cell>
          <cell r="B57" t="str">
            <v>Oil &amp; Gas Property Rollforwar</v>
          </cell>
          <cell r="C57" t="str">
            <v>d B</v>
          </cell>
          <cell r="D57">
            <v>5853846.4100000001</v>
          </cell>
          <cell r="E57" t="str">
            <v>D</v>
          </cell>
          <cell r="H57">
            <v>0</v>
          </cell>
          <cell r="J57">
            <v>5853846.4100000001</v>
          </cell>
          <cell r="K57" t="str">
            <v>D</v>
          </cell>
          <cell r="L57">
            <v>-5853846.4100000001</v>
          </cell>
        </row>
        <row r="58">
          <cell r="A58">
            <v>2030100</v>
          </cell>
          <cell r="B58" t="str">
            <v>Geological &amp; Geophysical Cost</v>
          </cell>
          <cell r="C58" t="str">
            <v>s B</v>
          </cell>
          <cell r="D58">
            <v>0</v>
          </cell>
          <cell r="F58">
            <v>5089.2299999999996</v>
          </cell>
          <cell r="H58">
            <v>5089.2299999999996</v>
          </cell>
          <cell r="I58" t="str">
            <v>D</v>
          </cell>
          <cell r="J58">
            <v>5089.2299999999996</v>
          </cell>
          <cell r="K58" t="str">
            <v>D</v>
          </cell>
          <cell r="L58">
            <v>-5089.2299999999996</v>
          </cell>
        </row>
        <row r="59">
          <cell r="A59">
            <v>2036001</v>
          </cell>
          <cell r="B59" t="str">
            <v>G&amp;G Company Labour</v>
          </cell>
          <cell r="C59" t="str">
            <v>B</v>
          </cell>
          <cell r="D59">
            <v>18396.54</v>
          </cell>
          <cell r="E59" t="str">
            <v>D</v>
          </cell>
          <cell r="H59">
            <v>0</v>
          </cell>
          <cell r="J59">
            <v>18396.54</v>
          </cell>
          <cell r="K59" t="str">
            <v>D</v>
          </cell>
          <cell r="L59">
            <v>-18396.54</v>
          </cell>
        </row>
        <row r="60">
          <cell r="A60">
            <v>2036201</v>
          </cell>
          <cell r="B60" t="str">
            <v>G&amp;G Contract Labour</v>
          </cell>
          <cell r="C60" t="str">
            <v>B</v>
          </cell>
          <cell r="D60">
            <v>4318.08</v>
          </cell>
          <cell r="E60" t="str">
            <v>D</v>
          </cell>
          <cell r="H60">
            <v>0</v>
          </cell>
          <cell r="J60">
            <v>4318.08</v>
          </cell>
          <cell r="K60" t="str">
            <v>D</v>
          </cell>
          <cell r="L60">
            <v>-4318.08</v>
          </cell>
        </row>
        <row r="61">
          <cell r="A61">
            <v>2036501</v>
          </cell>
          <cell r="B61" t="str">
            <v>G&amp;G Seismic</v>
          </cell>
          <cell r="C61" t="str">
            <v>B</v>
          </cell>
          <cell r="D61">
            <v>101165.86</v>
          </cell>
          <cell r="E61" t="str">
            <v>D</v>
          </cell>
          <cell r="F61">
            <v>545906.29</v>
          </cell>
          <cell r="H61">
            <v>545906.29</v>
          </cell>
          <cell r="I61" t="str">
            <v>D</v>
          </cell>
          <cell r="J61">
            <v>647072.15</v>
          </cell>
          <cell r="K61" t="str">
            <v>D</v>
          </cell>
          <cell r="L61">
            <v>-647072.15</v>
          </cell>
        </row>
        <row r="62">
          <cell r="A62">
            <v>2050101</v>
          </cell>
          <cell r="B62" t="str">
            <v>IDC Drilling Contract Day Rat</v>
          </cell>
          <cell r="C62" t="str">
            <v>e B</v>
          </cell>
          <cell r="D62">
            <v>191670.89</v>
          </cell>
          <cell r="E62" t="str">
            <v>D</v>
          </cell>
          <cell r="H62">
            <v>0</v>
          </cell>
          <cell r="J62">
            <v>191670.89</v>
          </cell>
          <cell r="K62" t="str">
            <v>D</v>
          </cell>
          <cell r="L62">
            <v>-191670.89</v>
          </cell>
        </row>
        <row r="63">
          <cell r="A63">
            <v>2051001</v>
          </cell>
          <cell r="B63" t="str">
            <v>IDC Cementing &amp; Cementing Ser</v>
          </cell>
          <cell r="C63" t="str">
            <v>v B</v>
          </cell>
          <cell r="D63">
            <v>11772.39</v>
          </cell>
          <cell r="E63" t="str">
            <v>D</v>
          </cell>
          <cell r="H63">
            <v>0</v>
          </cell>
          <cell r="J63">
            <v>11772.39</v>
          </cell>
          <cell r="K63" t="str">
            <v>D</v>
          </cell>
          <cell r="L63">
            <v>-11772.39</v>
          </cell>
        </row>
        <row r="64">
          <cell r="A64">
            <v>2053001</v>
          </cell>
          <cell r="B64" t="str">
            <v>IDC Formation Testing</v>
          </cell>
          <cell r="C64" t="str">
            <v>B</v>
          </cell>
          <cell r="D64">
            <v>7500.39</v>
          </cell>
          <cell r="E64" t="str">
            <v>D</v>
          </cell>
          <cell r="H64">
            <v>0</v>
          </cell>
          <cell r="J64">
            <v>7500.39</v>
          </cell>
          <cell r="K64" t="str">
            <v>D</v>
          </cell>
          <cell r="L64">
            <v>-7500.39</v>
          </cell>
        </row>
        <row r="65">
          <cell r="A65">
            <v>2055501</v>
          </cell>
          <cell r="B65" t="str">
            <v>IDC Tools &amp; Equipment Rental</v>
          </cell>
          <cell r="C65" t="str">
            <v>B</v>
          </cell>
          <cell r="D65">
            <v>15159.09</v>
          </cell>
          <cell r="E65" t="str">
            <v>D</v>
          </cell>
          <cell r="H65">
            <v>0</v>
          </cell>
          <cell r="J65">
            <v>15159.09</v>
          </cell>
          <cell r="K65" t="str">
            <v>D</v>
          </cell>
          <cell r="L65">
            <v>-15159.09</v>
          </cell>
        </row>
        <row r="66">
          <cell r="A66">
            <v>2055701</v>
          </cell>
          <cell r="B66" t="str">
            <v>IDC Materials &amp; Supplies</v>
          </cell>
          <cell r="C66" t="str">
            <v>B</v>
          </cell>
          <cell r="D66">
            <v>56327.15</v>
          </cell>
          <cell r="E66" t="str">
            <v>D</v>
          </cell>
          <cell r="H66">
            <v>0</v>
          </cell>
          <cell r="J66">
            <v>56327.15</v>
          </cell>
          <cell r="K66" t="str">
            <v>D</v>
          </cell>
          <cell r="L66">
            <v>-56327.15</v>
          </cell>
        </row>
        <row r="67">
          <cell r="A67">
            <v>2056001</v>
          </cell>
          <cell r="B67" t="str">
            <v>IDC Company labor</v>
          </cell>
          <cell r="C67" t="str">
            <v>B</v>
          </cell>
          <cell r="D67">
            <v>21295.79</v>
          </cell>
          <cell r="E67" t="str">
            <v>D</v>
          </cell>
          <cell r="H67">
            <v>0</v>
          </cell>
          <cell r="J67">
            <v>21295.79</v>
          </cell>
          <cell r="K67" t="str">
            <v>D</v>
          </cell>
          <cell r="L67">
            <v>-21295.79</v>
          </cell>
        </row>
        <row r="68">
          <cell r="A68">
            <v>2056201</v>
          </cell>
          <cell r="B68" t="str">
            <v>IDC Contract Labor</v>
          </cell>
          <cell r="C68" t="str">
            <v>B</v>
          </cell>
          <cell r="D68">
            <v>105097.18</v>
          </cell>
          <cell r="E68" t="str">
            <v>D</v>
          </cell>
          <cell r="H68">
            <v>0</v>
          </cell>
          <cell r="J68">
            <v>105097.18</v>
          </cell>
          <cell r="K68" t="str">
            <v>D</v>
          </cell>
          <cell r="L68">
            <v>-105097.18</v>
          </cell>
        </row>
        <row r="69">
          <cell r="A69">
            <v>2056501</v>
          </cell>
          <cell r="B69" t="str">
            <v>IDC Contract Services &amp; Equip</v>
          </cell>
          <cell r="C69" t="str">
            <v>B</v>
          </cell>
          <cell r="D69">
            <v>37770.74</v>
          </cell>
          <cell r="E69" t="str">
            <v>D</v>
          </cell>
          <cell r="H69">
            <v>0</v>
          </cell>
          <cell r="J69">
            <v>37770.74</v>
          </cell>
          <cell r="K69" t="str">
            <v>D</v>
          </cell>
          <cell r="L69">
            <v>-37770.74</v>
          </cell>
        </row>
        <row r="70">
          <cell r="A70">
            <v>2056701</v>
          </cell>
          <cell r="B70" t="str">
            <v>IDC Professional Services</v>
          </cell>
          <cell r="C70" t="str">
            <v>B</v>
          </cell>
          <cell r="D70">
            <v>8177.68</v>
          </cell>
          <cell r="E70" t="str">
            <v>D</v>
          </cell>
          <cell r="H70">
            <v>0</v>
          </cell>
          <cell r="J70">
            <v>8177.68</v>
          </cell>
          <cell r="K70" t="str">
            <v>D</v>
          </cell>
          <cell r="L70">
            <v>-8177.68</v>
          </cell>
        </row>
        <row r="71">
          <cell r="A71">
            <v>2057001</v>
          </cell>
          <cell r="B71" t="str">
            <v>IDC Fuel &amp; Power</v>
          </cell>
          <cell r="C71" t="str">
            <v>B</v>
          </cell>
          <cell r="D71">
            <v>8105.37</v>
          </cell>
          <cell r="E71" t="str">
            <v>D</v>
          </cell>
          <cell r="H71">
            <v>0</v>
          </cell>
          <cell r="J71">
            <v>8105.37</v>
          </cell>
          <cell r="K71" t="str">
            <v>D</v>
          </cell>
          <cell r="L71">
            <v>-8105.37</v>
          </cell>
        </row>
        <row r="72">
          <cell r="A72">
            <v>2057501</v>
          </cell>
          <cell r="B72" t="str">
            <v>IDC Transportation</v>
          </cell>
          <cell r="C72" t="str">
            <v>B</v>
          </cell>
          <cell r="D72">
            <v>5497.35</v>
          </cell>
          <cell r="E72" t="str">
            <v>D</v>
          </cell>
          <cell r="H72">
            <v>0</v>
          </cell>
          <cell r="J72">
            <v>5497.35</v>
          </cell>
          <cell r="K72" t="str">
            <v>D</v>
          </cell>
          <cell r="L72">
            <v>-5497.35</v>
          </cell>
        </row>
        <row r="73">
          <cell r="A73">
            <v>2057520</v>
          </cell>
          <cell r="B73" t="str">
            <v>IDC Helicopter Transportation</v>
          </cell>
          <cell r="C73" t="str">
            <v>B</v>
          </cell>
          <cell r="D73" t="str">
            <v>532.69D</v>
          </cell>
          <cell r="H73">
            <v>0</v>
          </cell>
          <cell r="J73">
            <v>532.69000000000005</v>
          </cell>
          <cell r="K73" t="str">
            <v>D</v>
          </cell>
          <cell r="L73">
            <v>-532.69000000000005</v>
          </cell>
        </row>
        <row r="74">
          <cell r="A74">
            <v>2057530</v>
          </cell>
          <cell r="B74" t="str">
            <v>IDC Air Transportation</v>
          </cell>
          <cell r="C74" t="str">
            <v>B</v>
          </cell>
          <cell r="D74">
            <v>7418.66</v>
          </cell>
          <cell r="E74" t="str">
            <v>D</v>
          </cell>
          <cell r="H74">
            <v>0</v>
          </cell>
          <cell r="J74">
            <v>7418.66</v>
          </cell>
          <cell r="K74" t="str">
            <v>D</v>
          </cell>
          <cell r="L74">
            <v>-7418.66</v>
          </cell>
        </row>
        <row r="75">
          <cell r="A75">
            <v>2058001</v>
          </cell>
          <cell r="B75" t="str">
            <v>IDC Communication Expense</v>
          </cell>
          <cell r="C75" t="str">
            <v>B</v>
          </cell>
          <cell r="D75">
            <v>1965.78</v>
          </cell>
          <cell r="E75" t="str">
            <v>D</v>
          </cell>
          <cell r="H75">
            <v>0</v>
          </cell>
          <cell r="J75">
            <v>1965.78</v>
          </cell>
          <cell r="K75" t="str">
            <v>D</v>
          </cell>
          <cell r="L75">
            <v>-1965.78</v>
          </cell>
        </row>
        <row r="76">
          <cell r="A76">
            <v>2058201</v>
          </cell>
          <cell r="B76" t="str">
            <v>IDC Repairs &amp; Maintenance</v>
          </cell>
          <cell r="C76" t="str">
            <v>B</v>
          </cell>
          <cell r="D76">
            <v>5997.16</v>
          </cell>
          <cell r="E76" t="str">
            <v>D</v>
          </cell>
          <cell r="H76">
            <v>0</v>
          </cell>
          <cell r="J76">
            <v>5997.16</v>
          </cell>
          <cell r="K76" t="str">
            <v>D</v>
          </cell>
          <cell r="L76">
            <v>-5997.16</v>
          </cell>
        </row>
        <row r="77">
          <cell r="A77">
            <v>2058501</v>
          </cell>
          <cell r="B77" t="str">
            <v>IDC Environmental Expense</v>
          </cell>
          <cell r="C77" t="str">
            <v>B</v>
          </cell>
          <cell r="D77">
            <v>1394.29</v>
          </cell>
          <cell r="E77" t="str">
            <v>D</v>
          </cell>
          <cell r="H77">
            <v>0</v>
          </cell>
          <cell r="J77">
            <v>1394.29</v>
          </cell>
          <cell r="K77" t="str">
            <v>D</v>
          </cell>
          <cell r="L77">
            <v>-1394.29</v>
          </cell>
        </row>
        <row r="78">
          <cell r="A78">
            <v>2100101</v>
          </cell>
          <cell r="B78" t="str">
            <v>IDC-US Dril Contract Day Rate</v>
          </cell>
          <cell r="C78" t="str">
            <v>B</v>
          </cell>
          <cell r="D78">
            <v>0</v>
          </cell>
          <cell r="H78">
            <v>0</v>
          </cell>
          <cell r="J78">
            <v>0</v>
          </cell>
          <cell r="L78">
            <v>0</v>
          </cell>
        </row>
        <row r="79">
          <cell r="A79">
            <v>2100701</v>
          </cell>
          <cell r="B79" t="str">
            <v>IDC-US Road|Loc. Pits &amp; Keyws</v>
          </cell>
          <cell r="C79" t="str">
            <v>B</v>
          </cell>
          <cell r="D79">
            <v>0</v>
          </cell>
          <cell r="H79">
            <v>0</v>
          </cell>
          <cell r="J79">
            <v>0</v>
          </cell>
          <cell r="L79">
            <v>0</v>
          </cell>
        </row>
        <row r="80">
          <cell r="A80">
            <v>2105001</v>
          </cell>
          <cell r="B80" t="str">
            <v>IDC-US Drill Bits</v>
          </cell>
          <cell r="C80" t="str">
            <v>B</v>
          </cell>
          <cell r="D80">
            <v>0</v>
          </cell>
          <cell r="H80">
            <v>0</v>
          </cell>
          <cell r="J80">
            <v>0</v>
          </cell>
          <cell r="L80">
            <v>0</v>
          </cell>
        </row>
        <row r="81">
          <cell r="A81">
            <v>2206001</v>
          </cell>
          <cell r="B81" t="str">
            <v>TDC-US Xmas Tree</v>
          </cell>
          <cell r="C81" t="str">
            <v>B</v>
          </cell>
          <cell r="D81">
            <v>0</v>
          </cell>
          <cell r="H81">
            <v>0</v>
          </cell>
          <cell r="J81">
            <v>0</v>
          </cell>
          <cell r="L81">
            <v>0</v>
          </cell>
        </row>
        <row r="82">
          <cell r="A82">
            <v>2251000</v>
          </cell>
          <cell r="B82" t="str">
            <v>Buildings Rollforward 1997</v>
          </cell>
          <cell r="C82" t="str">
            <v>B</v>
          </cell>
          <cell r="D82">
            <v>329936</v>
          </cell>
          <cell r="E82" t="str">
            <v>D</v>
          </cell>
          <cell r="H82">
            <v>0</v>
          </cell>
          <cell r="J82">
            <v>329936</v>
          </cell>
          <cell r="K82" t="str">
            <v>D</v>
          </cell>
          <cell r="L82">
            <v>-329936</v>
          </cell>
        </row>
        <row r="83">
          <cell r="A83">
            <v>2251001</v>
          </cell>
          <cell r="B83" t="str">
            <v>Buildings</v>
          </cell>
          <cell r="C83" t="str">
            <v>B</v>
          </cell>
          <cell r="D83">
            <v>2439008</v>
          </cell>
          <cell r="E83" t="str">
            <v>D</v>
          </cell>
          <cell r="F83">
            <v>47621.07</v>
          </cell>
          <cell r="H83">
            <v>47621.07</v>
          </cell>
          <cell r="I83" t="str">
            <v>D</v>
          </cell>
          <cell r="J83">
            <v>2486629.0699999998</v>
          </cell>
          <cell r="K83" t="str">
            <v>D</v>
          </cell>
          <cell r="L83">
            <v>-2486629.0699999998</v>
          </cell>
        </row>
        <row r="84">
          <cell r="A84">
            <v>2251501</v>
          </cell>
          <cell r="B84" t="str">
            <v>Roads</v>
          </cell>
          <cell r="C84" t="str">
            <v>B</v>
          </cell>
          <cell r="D84">
            <v>952831.9</v>
          </cell>
          <cell r="E84" t="str">
            <v>D</v>
          </cell>
          <cell r="H84">
            <v>0</v>
          </cell>
          <cell r="J84">
            <v>952831.9</v>
          </cell>
          <cell r="K84" t="str">
            <v>D</v>
          </cell>
          <cell r="L84">
            <v>-952831.9</v>
          </cell>
        </row>
        <row r="85">
          <cell r="A85">
            <v>2252001</v>
          </cell>
          <cell r="B85" t="str">
            <v>Pipelines</v>
          </cell>
          <cell r="C85" t="str">
            <v>B</v>
          </cell>
          <cell r="D85">
            <v>628271.03</v>
          </cell>
          <cell r="E85" t="str">
            <v>D</v>
          </cell>
          <cell r="H85">
            <v>0</v>
          </cell>
          <cell r="J85">
            <v>628271.03</v>
          </cell>
          <cell r="K85" t="str">
            <v>D</v>
          </cell>
          <cell r="L85">
            <v>-628271.03</v>
          </cell>
        </row>
        <row r="86">
          <cell r="A86">
            <v>2253000</v>
          </cell>
          <cell r="B86" t="str">
            <v>Plant &amp; Equipment R/F 1997</v>
          </cell>
          <cell r="C86" t="str">
            <v>B</v>
          </cell>
          <cell r="D86">
            <v>0</v>
          </cell>
          <cell r="H86">
            <v>0</v>
          </cell>
          <cell r="J86">
            <v>0</v>
          </cell>
          <cell r="L86">
            <v>0</v>
          </cell>
        </row>
        <row r="87">
          <cell r="A87">
            <v>2253001</v>
          </cell>
          <cell r="B87" t="str">
            <v>Plant &amp; Equipment</v>
          </cell>
          <cell r="C87" t="str">
            <v>B</v>
          </cell>
          <cell r="D87">
            <v>1207834.7</v>
          </cell>
          <cell r="E87" t="str">
            <v>D</v>
          </cell>
          <cell r="F87">
            <v>4138.32</v>
          </cell>
          <cell r="H87">
            <v>4138.32</v>
          </cell>
          <cell r="I87" t="str">
            <v>D</v>
          </cell>
          <cell r="J87">
            <v>1211973.02</v>
          </cell>
          <cell r="K87" t="str">
            <v>D</v>
          </cell>
          <cell r="L87">
            <v>-1211973.02</v>
          </cell>
        </row>
        <row r="88">
          <cell r="A88">
            <v>2253500</v>
          </cell>
          <cell r="B88" t="str">
            <v>Vehicles Rollforward 1997</v>
          </cell>
          <cell r="C88" t="str">
            <v>B</v>
          </cell>
          <cell r="D88">
            <v>541479</v>
          </cell>
          <cell r="E88" t="str">
            <v>D</v>
          </cell>
          <cell r="H88">
            <v>0</v>
          </cell>
          <cell r="J88">
            <v>541479</v>
          </cell>
          <cell r="K88" t="str">
            <v>D</v>
          </cell>
          <cell r="L88">
            <v>-541479</v>
          </cell>
        </row>
        <row r="89">
          <cell r="A89">
            <v>2253501</v>
          </cell>
          <cell r="B89" t="str">
            <v>Vehicles</v>
          </cell>
          <cell r="C89" t="str">
            <v>B</v>
          </cell>
          <cell r="D89">
            <v>9250.85</v>
          </cell>
          <cell r="E89" t="str">
            <v>D</v>
          </cell>
          <cell r="H89">
            <v>0</v>
          </cell>
          <cell r="J89">
            <v>9250.85</v>
          </cell>
          <cell r="K89" t="str">
            <v>D</v>
          </cell>
          <cell r="L89">
            <v>-9250.85</v>
          </cell>
        </row>
        <row r="90">
          <cell r="A90">
            <v>2254001</v>
          </cell>
          <cell r="B90" t="str">
            <v>Vehicles for specialized task</v>
          </cell>
          <cell r="C90" t="str">
            <v>s B</v>
          </cell>
          <cell r="D90">
            <v>951455.11</v>
          </cell>
          <cell r="E90" t="str">
            <v>D</v>
          </cell>
          <cell r="G90">
            <v>3804.17</v>
          </cell>
          <cell r="H90">
            <v>3804.17</v>
          </cell>
          <cell r="I90" t="str">
            <v>C</v>
          </cell>
          <cell r="J90">
            <v>947650.94</v>
          </cell>
          <cell r="K90" t="str">
            <v>D</v>
          </cell>
          <cell r="L90">
            <v>-947650.94</v>
          </cell>
        </row>
        <row r="91">
          <cell r="A91">
            <v>2254501</v>
          </cell>
          <cell r="B91" t="str">
            <v>Vehicles for personnel</v>
          </cell>
          <cell r="C91" t="str">
            <v>B</v>
          </cell>
          <cell r="D91">
            <v>128051.16</v>
          </cell>
          <cell r="E91" t="str">
            <v>D</v>
          </cell>
          <cell r="H91">
            <v>0</v>
          </cell>
          <cell r="J91">
            <v>128051.16</v>
          </cell>
          <cell r="K91" t="str">
            <v>D</v>
          </cell>
          <cell r="L91">
            <v>-128051.16</v>
          </cell>
        </row>
        <row r="92">
          <cell r="A92">
            <v>2254502</v>
          </cell>
          <cell r="B92" t="str">
            <v>Vehicles-Personnel-VAT-Paid</v>
          </cell>
          <cell r="C92" t="str">
            <v>B</v>
          </cell>
          <cell r="D92">
            <v>78183.91</v>
          </cell>
          <cell r="E92" t="str">
            <v>D</v>
          </cell>
          <cell r="H92">
            <v>0</v>
          </cell>
          <cell r="J92">
            <v>78183.91</v>
          </cell>
          <cell r="K92" t="str">
            <v>D</v>
          </cell>
          <cell r="L92">
            <v>-78183.91</v>
          </cell>
        </row>
        <row r="93">
          <cell r="A93">
            <v>2255001</v>
          </cell>
          <cell r="B93" t="str">
            <v>Furniture &amp; Fixtures</v>
          </cell>
          <cell r="C93" t="str">
            <v>B</v>
          </cell>
          <cell r="D93">
            <v>113206.46</v>
          </cell>
          <cell r="E93" t="str">
            <v>D</v>
          </cell>
          <cell r="H93">
            <v>0</v>
          </cell>
          <cell r="J93">
            <v>113206.46</v>
          </cell>
          <cell r="K93" t="str">
            <v>D</v>
          </cell>
          <cell r="L93">
            <v>-113206.46</v>
          </cell>
        </row>
        <row r="94">
          <cell r="A94">
            <v>2256001</v>
          </cell>
          <cell r="B94" t="str">
            <v>Field Communicatios</v>
          </cell>
          <cell r="C94" t="str">
            <v>B</v>
          </cell>
          <cell r="D94">
            <v>280762.5</v>
          </cell>
          <cell r="E94" t="str">
            <v>D</v>
          </cell>
          <cell r="F94">
            <v>3212.99</v>
          </cell>
          <cell r="H94">
            <v>3212.99</v>
          </cell>
          <cell r="I94" t="str">
            <v>D</v>
          </cell>
          <cell r="J94">
            <v>283975.49</v>
          </cell>
          <cell r="K94" t="str">
            <v>D</v>
          </cell>
          <cell r="L94">
            <v>-283975.49</v>
          </cell>
        </row>
        <row r="95">
          <cell r="A95">
            <v>2301000</v>
          </cell>
          <cell r="B95" t="str">
            <v>Apartments Rollforward 1997</v>
          </cell>
          <cell r="C95" t="str">
            <v>B</v>
          </cell>
          <cell r="D95">
            <v>67212</v>
          </cell>
          <cell r="E95" t="str">
            <v>D</v>
          </cell>
          <cell r="H95">
            <v>0</v>
          </cell>
          <cell r="J95">
            <v>67212</v>
          </cell>
          <cell r="K95" t="str">
            <v>D</v>
          </cell>
          <cell r="L95">
            <v>-67212</v>
          </cell>
        </row>
        <row r="96">
          <cell r="A96">
            <v>2301001</v>
          </cell>
          <cell r="B96" t="str">
            <v>Buildings</v>
          </cell>
          <cell r="C96" t="str">
            <v>B</v>
          </cell>
          <cell r="D96">
            <v>64757.81</v>
          </cell>
          <cell r="E96" t="str">
            <v>D</v>
          </cell>
          <cell r="H96">
            <v>0</v>
          </cell>
          <cell r="J96">
            <v>64757.81</v>
          </cell>
          <cell r="K96" t="str">
            <v>D</v>
          </cell>
          <cell r="L96">
            <v>-64757.81</v>
          </cell>
        </row>
        <row r="97">
          <cell r="A97">
            <v>2301010</v>
          </cell>
          <cell r="B97" t="str">
            <v>Office Buildings</v>
          </cell>
          <cell r="C97" t="str">
            <v>B</v>
          </cell>
          <cell r="D97">
            <v>21702.03</v>
          </cell>
          <cell r="E97" t="str">
            <v>D</v>
          </cell>
          <cell r="F97">
            <v>29268.3</v>
          </cell>
          <cell r="H97">
            <v>29268.3</v>
          </cell>
          <cell r="I97" t="str">
            <v>D</v>
          </cell>
          <cell r="J97">
            <v>50970.33</v>
          </cell>
          <cell r="K97" t="str">
            <v>D</v>
          </cell>
          <cell r="L97">
            <v>-50970.33</v>
          </cell>
        </row>
        <row r="98">
          <cell r="A98">
            <v>2301020</v>
          </cell>
          <cell r="B98" t="str">
            <v>Apartments</v>
          </cell>
          <cell r="C98" t="str">
            <v>B</v>
          </cell>
          <cell r="D98">
            <v>147787.25</v>
          </cell>
          <cell r="E98" t="str">
            <v>D</v>
          </cell>
          <cell r="H98">
            <v>0</v>
          </cell>
          <cell r="J98">
            <v>147787.25</v>
          </cell>
          <cell r="K98" t="str">
            <v>D</v>
          </cell>
          <cell r="L98">
            <v>-147787.25</v>
          </cell>
        </row>
        <row r="99">
          <cell r="A99">
            <v>2303000</v>
          </cell>
          <cell r="B99" t="str">
            <v>Office F&amp;F Rollforward 1997</v>
          </cell>
          <cell r="C99" t="str">
            <v>B</v>
          </cell>
          <cell r="D99">
            <v>227318</v>
          </cell>
          <cell r="E99" t="str">
            <v>D</v>
          </cell>
          <cell r="H99">
            <v>0</v>
          </cell>
          <cell r="J99">
            <v>227318</v>
          </cell>
          <cell r="K99" t="str">
            <v>D</v>
          </cell>
          <cell r="L99">
            <v>-227318</v>
          </cell>
        </row>
        <row r="100">
          <cell r="A100">
            <v>2303010</v>
          </cell>
          <cell r="B100" t="str">
            <v>Office Furniture &amp; Fixtures</v>
          </cell>
          <cell r="C100" t="str">
            <v>B</v>
          </cell>
          <cell r="D100">
            <v>14782.82</v>
          </cell>
          <cell r="E100" t="str">
            <v>D</v>
          </cell>
          <cell r="F100">
            <v>4871.45</v>
          </cell>
          <cell r="H100">
            <v>4871.45</v>
          </cell>
          <cell r="I100" t="str">
            <v>D</v>
          </cell>
          <cell r="J100">
            <v>19654.27</v>
          </cell>
          <cell r="K100" t="str">
            <v>D</v>
          </cell>
          <cell r="L100">
            <v>-19654.27</v>
          </cell>
        </row>
        <row r="101">
          <cell r="A101">
            <v>2303020</v>
          </cell>
          <cell r="B101" t="str">
            <v>Apartment Furniture &amp; Fixture</v>
          </cell>
          <cell r="C101" t="str">
            <v>s B</v>
          </cell>
          <cell r="D101">
            <v>65805.070000000007</v>
          </cell>
          <cell r="E101" t="str">
            <v>D</v>
          </cell>
          <cell r="F101">
            <v>6432.66</v>
          </cell>
          <cell r="H101">
            <v>6432.66</v>
          </cell>
          <cell r="I101" t="str">
            <v>D</v>
          </cell>
          <cell r="J101">
            <v>72237.73</v>
          </cell>
          <cell r="K101" t="str">
            <v>D</v>
          </cell>
          <cell r="L101">
            <v>-72237.73</v>
          </cell>
        </row>
        <row r="102">
          <cell r="A102">
            <v>2304001</v>
          </cell>
          <cell r="B102" t="str">
            <v>Office Equipment</v>
          </cell>
          <cell r="C102" t="str">
            <v>B</v>
          </cell>
          <cell r="D102">
            <v>98157.29</v>
          </cell>
          <cell r="E102" t="str">
            <v>D</v>
          </cell>
          <cell r="F102">
            <v>924.62</v>
          </cell>
          <cell r="H102">
            <v>924.62</v>
          </cell>
          <cell r="I102" t="str">
            <v>D</v>
          </cell>
          <cell r="J102">
            <v>99081.91</v>
          </cell>
          <cell r="K102" t="str">
            <v>D</v>
          </cell>
          <cell r="L102">
            <v>-99081.91</v>
          </cell>
        </row>
        <row r="103">
          <cell r="A103">
            <v>2305001</v>
          </cell>
          <cell r="B103" t="str">
            <v>Intangible Assets</v>
          </cell>
          <cell r="C103" t="str">
            <v>B</v>
          </cell>
          <cell r="D103">
            <v>2851.76</v>
          </cell>
          <cell r="E103" t="str">
            <v>D</v>
          </cell>
          <cell r="H103">
            <v>0</v>
          </cell>
          <cell r="J103">
            <v>2851.76</v>
          </cell>
          <cell r="K103" t="str">
            <v>D</v>
          </cell>
          <cell r="L103">
            <v>-2851.76</v>
          </cell>
        </row>
        <row r="104">
          <cell r="A104">
            <v>2305002</v>
          </cell>
          <cell r="B104" t="str">
            <v>Software-Sun System-GL</v>
          </cell>
          <cell r="C104" t="str">
            <v>B</v>
          </cell>
          <cell r="D104">
            <v>62093.59</v>
          </cell>
          <cell r="E104" t="str">
            <v>D</v>
          </cell>
          <cell r="H104">
            <v>0</v>
          </cell>
          <cell r="J104">
            <v>62093.59</v>
          </cell>
          <cell r="K104" t="str">
            <v>D</v>
          </cell>
          <cell r="L104">
            <v>-62093.59</v>
          </cell>
        </row>
        <row r="105">
          <cell r="A105">
            <v>2305003</v>
          </cell>
          <cell r="B105" t="str">
            <v>Software-Sun System-Payroll</v>
          </cell>
          <cell r="C105" t="str">
            <v>B</v>
          </cell>
          <cell r="D105">
            <v>9353.4500000000007</v>
          </cell>
          <cell r="E105" t="str">
            <v>D</v>
          </cell>
          <cell r="H105">
            <v>0</v>
          </cell>
          <cell r="J105">
            <v>9353.4500000000007</v>
          </cell>
          <cell r="K105" t="str">
            <v>D</v>
          </cell>
          <cell r="L105">
            <v>-9353.4500000000007</v>
          </cell>
        </row>
        <row r="106">
          <cell r="A106">
            <v>2350101</v>
          </cell>
          <cell r="B106" t="str">
            <v>WIP IDC Dril Cont Day Rate</v>
          </cell>
          <cell r="C106" t="str">
            <v>B</v>
          </cell>
          <cell r="D106">
            <v>1846530.02</v>
          </cell>
          <cell r="E106" t="str">
            <v>D</v>
          </cell>
          <cell r="F106">
            <v>1117832.58</v>
          </cell>
          <cell r="G106">
            <v>64023</v>
          </cell>
          <cell r="H106">
            <v>1053809.58</v>
          </cell>
          <cell r="I106" t="str">
            <v>D</v>
          </cell>
          <cell r="J106">
            <v>2900339.6</v>
          </cell>
          <cell r="K106" t="str">
            <v>D</v>
          </cell>
          <cell r="L106">
            <v>-2900339.6</v>
          </cell>
        </row>
        <row r="107">
          <cell r="A107">
            <v>2350501</v>
          </cell>
          <cell r="B107" t="str">
            <v>WIP IDC Mobilization/Demob</v>
          </cell>
          <cell r="C107" t="str">
            <v>B</v>
          </cell>
          <cell r="D107">
            <v>1125297.6299999999</v>
          </cell>
          <cell r="E107" t="str">
            <v>D</v>
          </cell>
          <cell r="F107">
            <v>60000</v>
          </cell>
          <cell r="H107">
            <v>60000</v>
          </cell>
          <cell r="I107" t="str">
            <v>D</v>
          </cell>
          <cell r="J107">
            <v>1185297.6299999999</v>
          </cell>
          <cell r="K107" t="str">
            <v>D</v>
          </cell>
          <cell r="L107">
            <v>-1185297.6299999999</v>
          </cell>
        </row>
        <row r="108">
          <cell r="A108">
            <v>2350701</v>
          </cell>
          <cell r="B108" t="str">
            <v>WIP IDC Road|Loc. Pits &amp; Keyw</v>
          </cell>
          <cell r="C108" t="str">
            <v>s B</v>
          </cell>
          <cell r="D108">
            <v>306620.2</v>
          </cell>
          <cell r="E108" t="str">
            <v>D</v>
          </cell>
          <cell r="F108">
            <v>324974.53000000003</v>
          </cell>
          <cell r="H108">
            <v>324974.53000000003</v>
          </cell>
          <cell r="I108" t="str">
            <v>D</v>
          </cell>
          <cell r="J108">
            <v>631594.73</v>
          </cell>
          <cell r="K108" t="str">
            <v>D</v>
          </cell>
          <cell r="L108">
            <v>-631594.73</v>
          </cell>
        </row>
        <row r="109">
          <cell r="A109">
            <v>2351001</v>
          </cell>
          <cell r="B109" t="str">
            <v>WIP IDC Cement &amp; Cement Serv</v>
          </cell>
          <cell r="C109" t="str">
            <v>B</v>
          </cell>
          <cell r="D109">
            <v>105731</v>
          </cell>
          <cell r="E109" t="str">
            <v>D</v>
          </cell>
          <cell r="F109">
            <v>172351</v>
          </cell>
          <cell r="H109">
            <v>172351</v>
          </cell>
          <cell r="I109" t="str">
            <v>D</v>
          </cell>
          <cell r="J109">
            <v>278082</v>
          </cell>
          <cell r="K109" t="str">
            <v>D</v>
          </cell>
          <cell r="L109">
            <v>-278082</v>
          </cell>
        </row>
        <row r="110">
          <cell r="A110">
            <v>2351501</v>
          </cell>
          <cell r="B110" t="str">
            <v>WIP IDC Chemicals</v>
          </cell>
          <cell r="C110" t="str">
            <v>B</v>
          </cell>
          <cell r="D110">
            <v>0</v>
          </cell>
          <cell r="F110">
            <v>65241.33</v>
          </cell>
          <cell r="H110">
            <v>65241.33</v>
          </cell>
          <cell r="I110" t="str">
            <v>D</v>
          </cell>
          <cell r="J110">
            <v>65241.33</v>
          </cell>
          <cell r="K110" t="str">
            <v>D</v>
          </cell>
          <cell r="L110">
            <v>-65241.33</v>
          </cell>
        </row>
        <row r="111">
          <cell r="A111">
            <v>2352001</v>
          </cell>
          <cell r="B111" t="str">
            <v>WIP IDC Wireline Logging</v>
          </cell>
          <cell r="C111" t="str">
            <v>B</v>
          </cell>
          <cell r="D111">
            <v>23300.14</v>
          </cell>
          <cell r="E111" t="str">
            <v>D</v>
          </cell>
          <cell r="F111">
            <v>85311.16</v>
          </cell>
          <cell r="H111">
            <v>85311.16</v>
          </cell>
          <cell r="I111" t="str">
            <v>D</v>
          </cell>
          <cell r="J111">
            <v>108611.3</v>
          </cell>
          <cell r="K111" t="str">
            <v>D</v>
          </cell>
          <cell r="L111">
            <v>-108611.3</v>
          </cell>
        </row>
        <row r="112">
          <cell r="A112">
            <v>2352501</v>
          </cell>
          <cell r="B112" t="str">
            <v>WIP IDC Mud Logging</v>
          </cell>
          <cell r="C112" t="str">
            <v>B</v>
          </cell>
          <cell r="D112">
            <v>222776.23</v>
          </cell>
          <cell r="E112" t="str">
            <v>D</v>
          </cell>
          <cell r="H112">
            <v>0</v>
          </cell>
          <cell r="J112">
            <v>222776.23</v>
          </cell>
          <cell r="K112" t="str">
            <v>D</v>
          </cell>
          <cell r="L112">
            <v>-222776.23</v>
          </cell>
        </row>
        <row r="113">
          <cell r="A113">
            <v>2353001</v>
          </cell>
          <cell r="B113" t="str">
            <v>WIP IDC Formation Testing</v>
          </cell>
          <cell r="C113" t="str">
            <v>B</v>
          </cell>
          <cell r="D113">
            <v>109940.48</v>
          </cell>
          <cell r="E113" t="str">
            <v>D</v>
          </cell>
          <cell r="F113">
            <v>71292.649999999994</v>
          </cell>
          <cell r="H113">
            <v>71292.649999999994</v>
          </cell>
          <cell r="I113" t="str">
            <v>D</v>
          </cell>
          <cell r="J113">
            <v>181233.13</v>
          </cell>
          <cell r="K113" t="str">
            <v>D</v>
          </cell>
          <cell r="L113">
            <v>-181233.13</v>
          </cell>
        </row>
        <row r="114">
          <cell r="A114">
            <v>2355001</v>
          </cell>
          <cell r="B114" t="str">
            <v>WIP IDC Drill Bits</v>
          </cell>
          <cell r="C114" t="str">
            <v>B</v>
          </cell>
          <cell r="D114">
            <v>76421</v>
          </cell>
          <cell r="E114" t="str">
            <v>D</v>
          </cell>
          <cell r="F114">
            <v>81651</v>
          </cell>
          <cell r="H114">
            <v>81651</v>
          </cell>
          <cell r="I114" t="str">
            <v>D</v>
          </cell>
          <cell r="J114">
            <v>158072</v>
          </cell>
          <cell r="K114" t="str">
            <v>D</v>
          </cell>
          <cell r="L114">
            <v>-158072</v>
          </cell>
        </row>
        <row r="115">
          <cell r="A115">
            <v>2355501</v>
          </cell>
          <cell r="B115" t="str">
            <v>WIP IDC Tools &amp; Equip Rental</v>
          </cell>
          <cell r="C115" t="str">
            <v>B</v>
          </cell>
          <cell r="D115">
            <v>38564.86</v>
          </cell>
          <cell r="E115" t="str">
            <v>D</v>
          </cell>
          <cell r="F115">
            <v>429692.93</v>
          </cell>
          <cell r="H115">
            <v>429692.93</v>
          </cell>
          <cell r="I115" t="str">
            <v>D</v>
          </cell>
          <cell r="J115">
            <v>468257.79</v>
          </cell>
          <cell r="K115" t="str">
            <v>D</v>
          </cell>
          <cell r="L115">
            <v>-468257.79</v>
          </cell>
        </row>
        <row r="116">
          <cell r="A116">
            <v>2355701</v>
          </cell>
          <cell r="B116" t="str">
            <v>WIP IDC Materials &amp; Supplies</v>
          </cell>
          <cell r="C116" t="str">
            <v>B</v>
          </cell>
          <cell r="D116">
            <v>420693.51</v>
          </cell>
          <cell r="E116" t="str">
            <v>D</v>
          </cell>
          <cell r="F116">
            <v>1037870.92</v>
          </cell>
          <cell r="G116">
            <v>864676.25</v>
          </cell>
          <cell r="H116">
            <v>173194.67</v>
          </cell>
          <cell r="I116" t="str">
            <v>D</v>
          </cell>
          <cell r="J116">
            <v>593888.18000000005</v>
          </cell>
          <cell r="K116" t="str">
            <v>D</v>
          </cell>
          <cell r="L116">
            <v>-593888.18000000005</v>
          </cell>
        </row>
        <row r="117">
          <cell r="A117">
            <v>2356001</v>
          </cell>
          <cell r="B117" t="str">
            <v>WIP IDC Company labor</v>
          </cell>
          <cell r="C117" t="str">
            <v>B</v>
          </cell>
          <cell r="D117">
            <v>98075.75</v>
          </cell>
          <cell r="E117" t="str">
            <v>D</v>
          </cell>
          <cell r="F117">
            <v>78067.320000000007</v>
          </cell>
          <cell r="H117">
            <v>78067.320000000007</v>
          </cell>
          <cell r="I117" t="str">
            <v>D</v>
          </cell>
          <cell r="J117">
            <v>176143.07</v>
          </cell>
          <cell r="K117" t="str">
            <v>D</v>
          </cell>
          <cell r="L117">
            <v>-176143.07</v>
          </cell>
        </row>
        <row r="118">
          <cell r="A118">
            <v>2356201</v>
          </cell>
          <cell r="B118" t="str">
            <v>WIP IDC Contract Labor</v>
          </cell>
          <cell r="C118" t="str">
            <v>B</v>
          </cell>
          <cell r="D118">
            <v>687138.08</v>
          </cell>
          <cell r="E118" t="str">
            <v>D</v>
          </cell>
          <cell r="F118">
            <v>306247.17</v>
          </cell>
          <cell r="H118">
            <v>306247.17</v>
          </cell>
          <cell r="I118" t="str">
            <v>D</v>
          </cell>
          <cell r="J118">
            <v>993385.25</v>
          </cell>
          <cell r="K118" t="str">
            <v>D</v>
          </cell>
          <cell r="L118">
            <v>-993385.25</v>
          </cell>
        </row>
        <row r="119">
          <cell r="A119">
            <v>2356501</v>
          </cell>
          <cell r="B119" t="str">
            <v>WIP IDC Cont Services &amp; Equip</v>
          </cell>
          <cell r="C119" t="str">
            <v>B</v>
          </cell>
          <cell r="D119">
            <v>304787.39</v>
          </cell>
          <cell r="E119" t="str">
            <v>D</v>
          </cell>
          <cell r="F119">
            <v>16353.09</v>
          </cell>
          <cell r="H119">
            <v>16353.09</v>
          </cell>
          <cell r="I119" t="str">
            <v>D</v>
          </cell>
          <cell r="J119">
            <v>321140.47999999998</v>
          </cell>
          <cell r="K119" t="str">
            <v>D</v>
          </cell>
          <cell r="L119">
            <v>-321140.47999999998</v>
          </cell>
        </row>
        <row r="120">
          <cell r="A120">
            <v>2356701</v>
          </cell>
          <cell r="B120" t="str">
            <v>WIP IDC Professional Services</v>
          </cell>
          <cell r="C120" t="str">
            <v>B</v>
          </cell>
          <cell r="D120">
            <v>155105.19</v>
          </cell>
          <cell r="E120" t="str">
            <v>D</v>
          </cell>
          <cell r="H120">
            <v>0</v>
          </cell>
          <cell r="J120">
            <v>155105.19</v>
          </cell>
          <cell r="K120" t="str">
            <v>D</v>
          </cell>
          <cell r="L120">
            <v>-155105.19</v>
          </cell>
        </row>
        <row r="121">
          <cell r="A121">
            <v>2357001</v>
          </cell>
          <cell r="B121" t="str">
            <v>WIP IDC Fuel &amp; Power</v>
          </cell>
          <cell r="C121" t="str">
            <v>B</v>
          </cell>
          <cell r="D121">
            <v>50031.78</v>
          </cell>
          <cell r="E121" t="str">
            <v>D</v>
          </cell>
          <cell r="F121">
            <v>59362.22</v>
          </cell>
          <cell r="H121">
            <v>59362.22</v>
          </cell>
          <cell r="I121" t="str">
            <v>D</v>
          </cell>
          <cell r="J121">
            <v>109394</v>
          </cell>
          <cell r="K121" t="str">
            <v>D</v>
          </cell>
          <cell r="L121">
            <v>-109394</v>
          </cell>
        </row>
        <row r="122">
          <cell r="A122">
            <v>2357501</v>
          </cell>
          <cell r="B122" t="str">
            <v>WIP IDC Transportation</v>
          </cell>
          <cell r="C122" t="str">
            <v>B</v>
          </cell>
          <cell r="D122">
            <v>133349.54</v>
          </cell>
          <cell r="E122" t="str">
            <v>D</v>
          </cell>
          <cell r="F122">
            <v>98090.92</v>
          </cell>
          <cell r="H122">
            <v>98090.92</v>
          </cell>
          <cell r="I122" t="str">
            <v>D</v>
          </cell>
          <cell r="J122">
            <v>231440.46</v>
          </cell>
          <cell r="K122" t="str">
            <v>D</v>
          </cell>
          <cell r="L122">
            <v>-231440.46</v>
          </cell>
        </row>
        <row r="123">
          <cell r="A123">
            <v>2357520</v>
          </cell>
          <cell r="B123" t="str">
            <v>WIP IDC Helicopter Transport</v>
          </cell>
          <cell r="C123" t="str">
            <v>B</v>
          </cell>
          <cell r="D123">
            <v>2129.6999999999998</v>
          </cell>
          <cell r="E123" t="str">
            <v>D</v>
          </cell>
          <cell r="H123">
            <v>0</v>
          </cell>
          <cell r="J123">
            <v>2129.6999999999998</v>
          </cell>
          <cell r="K123" t="str">
            <v>D</v>
          </cell>
          <cell r="L123">
            <v>-2129.6999999999998</v>
          </cell>
        </row>
        <row r="124">
          <cell r="A124">
            <v>2357540</v>
          </cell>
          <cell r="B124" t="str">
            <v>WIP IDC Marine Transportation</v>
          </cell>
          <cell r="C124" t="str">
            <v>B</v>
          </cell>
          <cell r="D124">
            <v>20318.87</v>
          </cell>
          <cell r="E124" t="str">
            <v>D</v>
          </cell>
          <cell r="F124">
            <v>29911.119999999999</v>
          </cell>
          <cell r="H124">
            <v>29911.119999999999</v>
          </cell>
          <cell r="I124" t="str">
            <v>D</v>
          </cell>
          <cell r="J124">
            <v>50229.99</v>
          </cell>
          <cell r="K124" t="str">
            <v>D</v>
          </cell>
          <cell r="L124">
            <v>-50229.99</v>
          </cell>
        </row>
        <row r="125">
          <cell r="A125">
            <v>2358001</v>
          </cell>
          <cell r="B125" t="str">
            <v>WIP IDC Communication Expense</v>
          </cell>
          <cell r="C125" t="str">
            <v>B</v>
          </cell>
          <cell r="D125">
            <v>7865.19</v>
          </cell>
          <cell r="E125" t="str">
            <v>D</v>
          </cell>
          <cell r="F125">
            <v>8605.8799999999992</v>
          </cell>
          <cell r="H125">
            <v>8605.8799999999992</v>
          </cell>
          <cell r="I125" t="str">
            <v>D</v>
          </cell>
          <cell r="J125">
            <v>16471.07</v>
          </cell>
          <cell r="K125" t="str">
            <v>D</v>
          </cell>
          <cell r="L125">
            <v>-16471.07</v>
          </cell>
        </row>
        <row r="126">
          <cell r="A126">
            <v>2358201</v>
          </cell>
          <cell r="B126" t="str">
            <v>WIP IDC Repairs &amp; Maintenance</v>
          </cell>
          <cell r="C126" t="str">
            <v>B</v>
          </cell>
          <cell r="D126">
            <v>23988.61</v>
          </cell>
          <cell r="E126" t="str">
            <v>D</v>
          </cell>
          <cell r="F126">
            <v>20179.97</v>
          </cell>
          <cell r="H126">
            <v>20179.97</v>
          </cell>
          <cell r="I126" t="str">
            <v>D</v>
          </cell>
          <cell r="J126">
            <v>44168.58</v>
          </cell>
          <cell r="K126" t="str">
            <v>D</v>
          </cell>
          <cell r="L126">
            <v>-44168.58</v>
          </cell>
        </row>
        <row r="127">
          <cell r="A127">
            <v>2358501</v>
          </cell>
          <cell r="B127" t="str">
            <v>WIP IDC Environmental Expense</v>
          </cell>
          <cell r="C127" t="str">
            <v>B</v>
          </cell>
          <cell r="D127">
            <v>5575.08</v>
          </cell>
          <cell r="E127" t="str">
            <v>D</v>
          </cell>
          <cell r="F127">
            <v>3837.55</v>
          </cell>
          <cell r="H127">
            <v>3837.55</v>
          </cell>
          <cell r="I127" t="str">
            <v>D</v>
          </cell>
          <cell r="J127">
            <v>9412.6299999999992</v>
          </cell>
          <cell r="K127" t="str">
            <v>D</v>
          </cell>
          <cell r="L127">
            <v>-9412.6299999999992</v>
          </cell>
        </row>
        <row r="128">
          <cell r="A128">
            <v>2358701</v>
          </cell>
          <cell r="B128" t="str">
            <v>WIP IDC Local Licensing Fees</v>
          </cell>
          <cell r="C128" t="str">
            <v>B</v>
          </cell>
          <cell r="D128">
            <v>126006.5</v>
          </cell>
          <cell r="E128" t="str">
            <v>D</v>
          </cell>
          <cell r="F128">
            <v>3849.49</v>
          </cell>
          <cell r="H128">
            <v>3849.49</v>
          </cell>
          <cell r="I128" t="str">
            <v>D</v>
          </cell>
          <cell r="J128">
            <v>129855.99</v>
          </cell>
          <cell r="K128" t="str">
            <v>D</v>
          </cell>
          <cell r="L128">
            <v>-129855.99</v>
          </cell>
        </row>
        <row r="129">
          <cell r="A129">
            <v>2359001</v>
          </cell>
          <cell r="B129" t="str">
            <v>WIP IDC General &amp; Admin</v>
          </cell>
          <cell r="C129" t="str">
            <v>B</v>
          </cell>
          <cell r="D129">
            <v>0</v>
          </cell>
          <cell r="F129">
            <v>118164.42</v>
          </cell>
          <cell r="H129">
            <v>118164.42</v>
          </cell>
          <cell r="I129" t="str">
            <v>D</v>
          </cell>
          <cell r="J129">
            <v>118164.42</v>
          </cell>
          <cell r="K129" t="str">
            <v>D</v>
          </cell>
          <cell r="L129">
            <v>-118164.42</v>
          </cell>
        </row>
        <row r="130">
          <cell r="A130">
            <v>2403001</v>
          </cell>
          <cell r="B130" t="str">
            <v>WIP-TDC-Production Casing</v>
          </cell>
          <cell r="C130" t="str">
            <v>B</v>
          </cell>
          <cell r="D130">
            <v>40418</v>
          </cell>
          <cell r="E130" t="str">
            <v>D</v>
          </cell>
          <cell r="F130">
            <v>174770.8</v>
          </cell>
          <cell r="H130">
            <v>174770.8</v>
          </cell>
          <cell r="I130" t="str">
            <v>D</v>
          </cell>
          <cell r="J130">
            <v>215188.8</v>
          </cell>
          <cell r="K130" t="str">
            <v>D</v>
          </cell>
          <cell r="L130">
            <v>-215188.8</v>
          </cell>
        </row>
        <row r="131">
          <cell r="A131">
            <v>2403501</v>
          </cell>
          <cell r="B131" t="str">
            <v>WIP-TDC-Tubing</v>
          </cell>
          <cell r="C131" t="str">
            <v>B</v>
          </cell>
          <cell r="D131">
            <v>255399.8</v>
          </cell>
          <cell r="E131" t="str">
            <v>D</v>
          </cell>
          <cell r="F131">
            <v>31836</v>
          </cell>
          <cell r="H131">
            <v>31836</v>
          </cell>
          <cell r="I131" t="str">
            <v>D</v>
          </cell>
          <cell r="J131">
            <v>287235.8</v>
          </cell>
          <cell r="K131" t="str">
            <v>D</v>
          </cell>
          <cell r="L131">
            <v>-287235.8</v>
          </cell>
        </row>
        <row r="132">
          <cell r="A132">
            <v>2405001</v>
          </cell>
          <cell r="B132" t="str">
            <v>WIP-TDC-Casinghead</v>
          </cell>
          <cell r="C132" t="str">
            <v>B</v>
          </cell>
          <cell r="D132">
            <v>28806.240000000002</v>
          </cell>
          <cell r="E132" t="str">
            <v>D</v>
          </cell>
          <cell r="H132">
            <v>0</v>
          </cell>
          <cell r="J132">
            <v>28806.240000000002</v>
          </cell>
          <cell r="K132" t="str">
            <v>D</v>
          </cell>
          <cell r="L132">
            <v>-28806.240000000002</v>
          </cell>
        </row>
        <row r="133">
          <cell r="A133">
            <v>2406001</v>
          </cell>
          <cell r="B133" t="str">
            <v>WIP-TDC-Xmas Tree</v>
          </cell>
          <cell r="C133" t="str">
            <v>B</v>
          </cell>
          <cell r="D133">
            <v>63374.36</v>
          </cell>
          <cell r="E133" t="str">
            <v>D</v>
          </cell>
          <cell r="H133">
            <v>0</v>
          </cell>
          <cell r="J133">
            <v>63374.36</v>
          </cell>
          <cell r="K133" t="str">
            <v>D</v>
          </cell>
          <cell r="L133">
            <v>-63374.36</v>
          </cell>
        </row>
        <row r="134">
          <cell r="A134">
            <v>2409001</v>
          </cell>
          <cell r="B134" t="str">
            <v>WIP-TDC-Other Mats &amp; Equip</v>
          </cell>
          <cell r="C134" t="str">
            <v>B</v>
          </cell>
          <cell r="D134">
            <v>429350.56</v>
          </cell>
          <cell r="E134" t="str">
            <v>D</v>
          </cell>
          <cell r="G134">
            <v>1219.17</v>
          </cell>
          <cell r="H134">
            <v>1219.17</v>
          </cell>
          <cell r="I134" t="str">
            <v>C</v>
          </cell>
          <cell r="J134">
            <v>428131.39</v>
          </cell>
          <cell r="K134" t="str">
            <v>D</v>
          </cell>
          <cell r="L134">
            <v>-428131.39</v>
          </cell>
        </row>
        <row r="135">
          <cell r="A135">
            <v>2451000</v>
          </cell>
          <cell r="B135" t="str">
            <v>WIP Rollforward 1997</v>
          </cell>
          <cell r="C135" t="str">
            <v>B</v>
          </cell>
          <cell r="D135">
            <v>0</v>
          </cell>
          <cell r="H135">
            <v>0</v>
          </cell>
          <cell r="J135">
            <v>0</v>
          </cell>
          <cell r="L135">
            <v>0</v>
          </cell>
        </row>
        <row r="136">
          <cell r="A136">
            <v>2511001</v>
          </cell>
          <cell r="B136" t="str">
            <v>WIP-BUILDINGS-Materials</v>
          </cell>
          <cell r="C136" t="str">
            <v>B</v>
          </cell>
          <cell r="D136">
            <v>0</v>
          </cell>
          <cell r="F136">
            <v>12307.77</v>
          </cell>
          <cell r="H136">
            <v>12307.77</v>
          </cell>
          <cell r="I136" t="str">
            <v>D</v>
          </cell>
          <cell r="J136">
            <v>12307.77</v>
          </cell>
          <cell r="K136" t="str">
            <v>D</v>
          </cell>
          <cell r="L136">
            <v>-12307.77</v>
          </cell>
        </row>
        <row r="137">
          <cell r="A137">
            <v>2511701</v>
          </cell>
          <cell r="B137" t="str">
            <v>WIP - Buildings - Proj Design</v>
          </cell>
          <cell r="C137" t="str">
            <v>B</v>
          </cell>
          <cell r="D137">
            <v>41790.21</v>
          </cell>
          <cell r="E137" t="str">
            <v>D</v>
          </cell>
          <cell r="F137">
            <v>6737.58</v>
          </cell>
          <cell r="H137">
            <v>6737.58</v>
          </cell>
          <cell r="I137" t="str">
            <v>D</v>
          </cell>
          <cell r="J137">
            <v>48527.79</v>
          </cell>
          <cell r="K137" t="str">
            <v>D</v>
          </cell>
          <cell r="L137">
            <v>-48527.79</v>
          </cell>
        </row>
        <row r="138">
          <cell r="A138">
            <v>2516201</v>
          </cell>
          <cell r="B138" t="str">
            <v>WIP-BUILDINGS-Contract Labor</v>
          </cell>
          <cell r="C138" t="str">
            <v>B</v>
          </cell>
          <cell r="D138">
            <v>0</v>
          </cell>
          <cell r="F138">
            <v>567.64</v>
          </cell>
          <cell r="H138" t="str">
            <v>567.64D</v>
          </cell>
          <cell r="J138">
            <v>567.64</v>
          </cell>
          <cell r="K138" t="str">
            <v>D</v>
          </cell>
          <cell r="L138">
            <v>-567.64</v>
          </cell>
        </row>
        <row r="139">
          <cell r="A139">
            <v>2521701</v>
          </cell>
          <cell r="B139" t="str">
            <v>WIP - Roads - Proj Design</v>
          </cell>
          <cell r="C139" t="str">
            <v>B</v>
          </cell>
          <cell r="D139">
            <v>6467.33</v>
          </cell>
          <cell r="E139" t="str">
            <v>D</v>
          </cell>
          <cell r="H139">
            <v>0</v>
          </cell>
          <cell r="J139">
            <v>6467.33</v>
          </cell>
          <cell r="K139" t="str">
            <v>D</v>
          </cell>
          <cell r="L139">
            <v>-6467.33</v>
          </cell>
        </row>
        <row r="140">
          <cell r="A140">
            <v>2522501</v>
          </cell>
          <cell r="B140" t="str">
            <v>WIP-ROADS-Local Services</v>
          </cell>
          <cell r="C140" t="str">
            <v>B</v>
          </cell>
          <cell r="D140">
            <v>17496.330000000002</v>
          </cell>
          <cell r="E140" t="str">
            <v>D</v>
          </cell>
          <cell r="H140">
            <v>0</v>
          </cell>
          <cell r="J140">
            <v>17496.330000000002</v>
          </cell>
          <cell r="K140" t="str">
            <v>D</v>
          </cell>
          <cell r="L140">
            <v>-17496.330000000002</v>
          </cell>
        </row>
        <row r="141">
          <cell r="A141">
            <v>2531001</v>
          </cell>
          <cell r="B141" t="str">
            <v>WIP-P'LINES-Materials</v>
          </cell>
          <cell r="C141" t="str">
            <v>B</v>
          </cell>
          <cell r="D141">
            <v>127569.46</v>
          </cell>
          <cell r="E141" t="str">
            <v>D</v>
          </cell>
          <cell r="H141">
            <v>0</v>
          </cell>
          <cell r="J141">
            <v>127569.46</v>
          </cell>
          <cell r="K141" t="str">
            <v>D</v>
          </cell>
          <cell r="L141">
            <v>-127569.46</v>
          </cell>
        </row>
        <row r="142">
          <cell r="A142">
            <v>2531501</v>
          </cell>
          <cell r="B142" t="str">
            <v>WIP-P'LINES-Overhead</v>
          </cell>
          <cell r="C142" t="str">
            <v>B</v>
          </cell>
          <cell r="D142">
            <v>136679.17000000001</v>
          </cell>
          <cell r="E142" t="str">
            <v>D</v>
          </cell>
          <cell r="H142">
            <v>0</v>
          </cell>
          <cell r="J142">
            <v>136679.17000000001</v>
          </cell>
          <cell r="K142" t="str">
            <v>D</v>
          </cell>
          <cell r="L142">
            <v>-136679.17000000001</v>
          </cell>
        </row>
        <row r="143">
          <cell r="A143">
            <v>2531701</v>
          </cell>
          <cell r="B143" t="str">
            <v>WIP - Pipelines - Proj Design</v>
          </cell>
          <cell r="C143" t="str">
            <v>B</v>
          </cell>
          <cell r="D143">
            <v>40487.760000000002</v>
          </cell>
          <cell r="E143" t="str">
            <v>D</v>
          </cell>
          <cell r="H143">
            <v>0</v>
          </cell>
          <cell r="J143">
            <v>40487.760000000002</v>
          </cell>
          <cell r="K143" t="str">
            <v>D</v>
          </cell>
          <cell r="L143">
            <v>-40487.760000000002</v>
          </cell>
        </row>
        <row r="144">
          <cell r="A144">
            <v>2532001</v>
          </cell>
          <cell r="B144" t="str">
            <v>WIP-P'LINES-Transportation</v>
          </cell>
          <cell r="C144" t="str">
            <v>B</v>
          </cell>
          <cell r="D144">
            <v>29324.29</v>
          </cell>
          <cell r="E144" t="str">
            <v>D</v>
          </cell>
          <cell r="H144">
            <v>0</v>
          </cell>
          <cell r="J144">
            <v>29324.29</v>
          </cell>
          <cell r="K144" t="str">
            <v>D</v>
          </cell>
          <cell r="L144">
            <v>-29324.29</v>
          </cell>
        </row>
        <row r="145">
          <cell r="A145">
            <v>2532501</v>
          </cell>
          <cell r="B145" t="str">
            <v>WIP-P'LINES-Local Services</v>
          </cell>
          <cell r="C145" t="str">
            <v>B</v>
          </cell>
          <cell r="D145">
            <v>2447.5300000000002</v>
          </cell>
          <cell r="E145" t="str">
            <v>D</v>
          </cell>
          <cell r="H145">
            <v>0</v>
          </cell>
          <cell r="J145">
            <v>2447.5300000000002</v>
          </cell>
          <cell r="K145" t="str">
            <v>D</v>
          </cell>
          <cell r="L145">
            <v>-2447.5300000000002</v>
          </cell>
        </row>
        <row r="146">
          <cell r="A146">
            <v>2536001</v>
          </cell>
          <cell r="B146" t="str">
            <v>WIP-P'LINES-Company labor</v>
          </cell>
          <cell r="C146" t="str">
            <v>B</v>
          </cell>
          <cell r="D146">
            <v>90488.17</v>
          </cell>
          <cell r="E146" t="str">
            <v>D</v>
          </cell>
          <cell r="H146">
            <v>0</v>
          </cell>
          <cell r="J146">
            <v>90488.17</v>
          </cell>
          <cell r="K146" t="str">
            <v>D</v>
          </cell>
          <cell r="L146">
            <v>-90488.17</v>
          </cell>
        </row>
        <row r="147">
          <cell r="A147">
            <v>2536201</v>
          </cell>
          <cell r="B147" t="str">
            <v>WIP-P'LINES-Contract Labor</v>
          </cell>
          <cell r="C147" t="str">
            <v>B</v>
          </cell>
          <cell r="D147">
            <v>227305.69</v>
          </cell>
          <cell r="E147" t="str">
            <v>D</v>
          </cell>
          <cell r="H147">
            <v>0</v>
          </cell>
          <cell r="J147">
            <v>227305.69</v>
          </cell>
          <cell r="K147" t="str">
            <v>D</v>
          </cell>
          <cell r="L147">
            <v>-227305.69</v>
          </cell>
        </row>
        <row r="148">
          <cell r="A148">
            <v>2541001</v>
          </cell>
          <cell r="B148" t="str">
            <v>WIP-GATHSYS-Materials</v>
          </cell>
          <cell r="C148" t="str">
            <v>B</v>
          </cell>
          <cell r="D148">
            <v>488981.24</v>
          </cell>
          <cell r="E148" t="str">
            <v>D</v>
          </cell>
          <cell r="F148">
            <v>26727.37</v>
          </cell>
          <cell r="H148">
            <v>26727.37</v>
          </cell>
          <cell r="I148" t="str">
            <v>D</v>
          </cell>
          <cell r="J148">
            <v>515708.61</v>
          </cell>
          <cell r="K148" t="str">
            <v>D</v>
          </cell>
          <cell r="L148">
            <v>-515708.61</v>
          </cell>
        </row>
        <row r="149">
          <cell r="A149">
            <v>2541501</v>
          </cell>
          <cell r="B149" t="str">
            <v>WIP-GATHSYS-Overhead</v>
          </cell>
          <cell r="C149" t="str">
            <v>B</v>
          </cell>
          <cell r="D149">
            <v>143405.5</v>
          </cell>
          <cell r="E149" t="str">
            <v>D</v>
          </cell>
          <cell r="H149">
            <v>0</v>
          </cell>
          <cell r="J149">
            <v>143405.5</v>
          </cell>
          <cell r="K149" t="str">
            <v>D</v>
          </cell>
          <cell r="L149">
            <v>-143405.5</v>
          </cell>
        </row>
        <row r="150">
          <cell r="A150">
            <v>2541701</v>
          </cell>
          <cell r="B150" t="str">
            <v>WIP - Gathsys - Proj Design</v>
          </cell>
          <cell r="C150" t="str">
            <v>B</v>
          </cell>
          <cell r="D150">
            <v>43464.22</v>
          </cell>
          <cell r="E150" t="str">
            <v>D</v>
          </cell>
          <cell r="F150">
            <v>52232.94</v>
          </cell>
          <cell r="H150">
            <v>52232.94</v>
          </cell>
          <cell r="I150" t="str">
            <v>D</v>
          </cell>
          <cell r="J150">
            <v>95697.16</v>
          </cell>
          <cell r="K150" t="str">
            <v>D</v>
          </cell>
          <cell r="L150">
            <v>-95697.16</v>
          </cell>
        </row>
        <row r="151">
          <cell r="A151">
            <v>2542001</v>
          </cell>
          <cell r="B151" t="str">
            <v>WIP-GATHSYS-Transportation</v>
          </cell>
          <cell r="C151" t="str">
            <v>B</v>
          </cell>
          <cell r="D151">
            <v>19243.169999999998</v>
          </cell>
          <cell r="E151" t="str">
            <v>D</v>
          </cell>
          <cell r="H151">
            <v>0</v>
          </cell>
          <cell r="J151">
            <v>19243.169999999998</v>
          </cell>
          <cell r="K151" t="str">
            <v>D</v>
          </cell>
          <cell r="L151">
            <v>-19243.169999999998</v>
          </cell>
        </row>
        <row r="152">
          <cell r="A152">
            <v>2542501</v>
          </cell>
          <cell r="B152" t="str">
            <v>WIP-GATHSYS-Local Services</v>
          </cell>
          <cell r="C152" t="str">
            <v>B</v>
          </cell>
          <cell r="D152">
            <v>296767.95</v>
          </cell>
          <cell r="E152" t="str">
            <v>D</v>
          </cell>
          <cell r="F152">
            <v>31938.63</v>
          </cell>
          <cell r="H152">
            <v>31938.63</v>
          </cell>
          <cell r="I152" t="str">
            <v>D</v>
          </cell>
          <cell r="J152">
            <v>328706.58</v>
          </cell>
          <cell r="K152" t="str">
            <v>D</v>
          </cell>
          <cell r="L152">
            <v>-328706.58</v>
          </cell>
        </row>
        <row r="153">
          <cell r="A153">
            <v>2546001</v>
          </cell>
          <cell r="B153" t="str">
            <v>WIP-GATHSYS-Company labor</v>
          </cell>
          <cell r="C153" t="str">
            <v>B</v>
          </cell>
          <cell r="D153">
            <v>37631.120000000003</v>
          </cell>
          <cell r="E153" t="str">
            <v>D</v>
          </cell>
          <cell r="H153">
            <v>0</v>
          </cell>
          <cell r="J153">
            <v>37631.120000000003</v>
          </cell>
          <cell r="K153" t="str">
            <v>D</v>
          </cell>
          <cell r="L153">
            <v>-37631.120000000003</v>
          </cell>
        </row>
        <row r="154">
          <cell r="A154">
            <v>2546201</v>
          </cell>
          <cell r="B154" t="str">
            <v>WIP-GATHSYS-Contract Labor</v>
          </cell>
          <cell r="C154" t="str">
            <v>B</v>
          </cell>
          <cell r="D154">
            <v>112913.8</v>
          </cell>
          <cell r="E154" t="str">
            <v>D</v>
          </cell>
          <cell r="H154">
            <v>0</v>
          </cell>
          <cell r="J154">
            <v>112913.8</v>
          </cell>
          <cell r="K154" t="str">
            <v>D</v>
          </cell>
          <cell r="L154">
            <v>-112913.8</v>
          </cell>
        </row>
        <row r="155">
          <cell r="A155">
            <v>2551001</v>
          </cell>
          <cell r="B155" t="str">
            <v>WIP-P&amp;E-Materials</v>
          </cell>
          <cell r="C155" t="str">
            <v>B</v>
          </cell>
          <cell r="D155">
            <v>629880.43999999994</v>
          </cell>
          <cell r="E155" t="str">
            <v>D</v>
          </cell>
          <cell r="F155">
            <v>273169.53999999998</v>
          </cell>
          <cell r="G155">
            <v>195317.45</v>
          </cell>
          <cell r="H155">
            <v>77852.09</v>
          </cell>
          <cell r="I155" t="str">
            <v>D</v>
          </cell>
          <cell r="J155">
            <v>707732.53</v>
          </cell>
          <cell r="K155" t="str">
            <v>D</v>
          </cell>
          <cell r="L155">
            <v>-707732.53</v>
          </cell>
        </row>
        <row r="156">
          <cell r="A156">
            <v>2551501</v>
          </cell>
          <cell r="B156" t="str">
            <v>WIP-P&amp;E-Overhead</v>
          </cell>
          <cell r="C156" t="str">
            <v>B</v>
          </cell>
          <cell r="D156">
            <v>316452.2</v>
          </cell>
          <cell r="E156" t="str">
            <v>D</v>
          </cell>
          <cell r="F156">
            <v>88848.59</v>
          </cell>
          <cell r="H156">
            <v>88848.59</v>
          </cell>
          <cell r="I156" t="str">
            <v>D</v>
          </cell>
          <cell r="J156">
            <v>405300.79</v>
          </cell>
          <cell r="K156" t="str">
            <v>D</v>
          </cell>
          <cell r="L156">
            <v>-405300.79</v>
          </cell>
        </row>
        <row r="157">
          <cell r="A157">
            <v>2551701</v>
          </cell>
          <cell r="B157" t="str">
            <v>WIP - P&amp;E - Proj Design</v>
          </cell>
          <cell r="C157" t="str">
            <v>B</v>
          </cell>
          <cell r="D157">
            <v>63674.879999999997</v>
          </cell>
          <cell r="E157" t="str">
            <v>D</v>
          </cell>
          <cell r="H157">
            <v>0</v>
          </cell>
          <cell r="J157">
            <v>63674.879999999997</v>
          </cell>
          <cell r="K157" t="str">
            <v>D</v>
          </cell>
          <cell r="L157">
            <v>-63674.879999999997</v>
          </cell>
        </row>
        <row r="158">
          <cell r="A158">
            <v>2552001</v>
          </cell>
          <cell r="B158" t="str">
            <v>WIP-P&amp;E-Transportation</v>
          </cell>
          <cell r="C158" t="str">
            <v>B</v>
          </cell>
          <cell r="D158">
            <v>47502.21</v>
          </cell>
          <cell r="E158" t="str">
            <v>D</v>
          </cell>
          <cell r="F158">
            <v>19404.37</v>
          </cell>
          <cell r="H158">
            <v>19404.37</v>
          </cell>
          <cell r="I158" t="str">
            <v>D</v>
          </cell>
          <cell r="J158">
            <v>66906.58</v>
          </cell>
          <cell r="K158" t="str">
            <v>D</v>
          </cell>
          <cell r="L158">
            <v>-66906.58</v>
          </cell>
        </row>
        <row r="159">
          <cell r="A159">
            <v>2552501</v>
          </cell>
          <cell r="B159" t="str">
            <v>WIP-P&amp;E-Local Services</v>
          </cell>
          <cell r="C159" t="str">
            <v>B</v>
          </cell>
          <cell r="D159">
            <v>30496.51</v>
          </cell>
          <cell r="E159" t="str">
            <v>D</v>
          </cell>
          <cell r="F159">
            <v>5705.22</v>
          </cell>
          <cell r="H159">
            <v>5705.22</v>
          </cell>
          <cell r="I159" t="str">
            <v>D</v>
          </cell>
          <cell r="J159">
            <v>36201.730000000003</v>
          </cell>
          <cell r="K159" t="str">
            <v>D</v>
          </cell>
          <cell r="L159">
            <v>-36201.730000000003</v>
          </cell>
        </row>
        <row r="160">
          <cell r="A160">
            <v>2556001</v>
          </cell>
          <cell r="B160" t="str">
            <v>WIP-P&amp;E-Company labor</v>
          </cell>
          <cell r="C160" t="str">
            <v>B</v>
          </cell>
          <cell r="D160">
            <v>130462.26</v>
          </cell>
          <cell r="E160" t="str">
            <v>D</v>
          </cell>
          <cell r="F160">
            <v>28252.48</v>
          </cell>
          <cell r="H160">
            <v>28252.48</v>
          </cell>
          <cell r="I160" t="str">
            <v>D</v>
          </cell>
          <cell r="J160">
            <v>158714.74</v>
          </cell>
          <cell r="K160" t="str">
            <v>D</v>
          </cell>
          <cell r="L160">
            <v>-158714.74</v>
          </cell>
        </row>
        <row r="161">
          <cell r="A161">
            <v>2556201</v>
          </cell>
          <cell r="B161" t="str">
            <v>WIP-P&amp;E-Contract Labor</v>
          </cell>
          <cell r="C161" t="str">
            <v>B</v>
          </cell>
          <cell r="D161">
            <v>473254.96</v>
          </cell>
          <cell r="E161" t="str">
            <v>D</v>
          </cell>
          <cell r="F161">
            <v>53627.09</v>
          </cell>
          <cell r="H161">
            <v>53627.09</v>
          </cell>
          <cell r="I161" t="str">
            <v>D</v>
          </cell>
          <cell r="J161">
            <v>526882.05000000005</v>
          </cell>
          <cell r="K161" t="str">
            <v>D</v>
          </cell>
          <cell r="L161">
            <v>-526882.05000000005</v>
          </cell>
        </row>
        <row r="162">
          <cell r="A162">
            <v>2601001</v>
          </cell>
          <cell r="B162" t="str">
            <v>Sales FCP Offset</v>
          </cell>
          <cell r="C162" t="str">
            <v>B</v>
          </cell>
          <cell r="D162">
            <v>2504261.65</v>
          </cell>
          <cell r="E162" t="str">
            <v>C</v>
          </cell>
          <cell r="H162">
            <v>0</v>
          </cell>
          <cell r="J162">
            <v>2504261.65</v>
          </cell>
          <cell r="K162" t="str">
            <v>C</v>
          </cell>
          <cell r="L162">
            <v>2504261.65</v>
          </cell>
        </row>
        <row r="163">
          <cell r="A163">
            <v>2602001</v>
          </cell>
          <cell r="B163" t="str">
            <v>Transportation FCP Offset</v>
          </cell>
          <cell r="C163" t="str">
            <v>B</v>
          </cell>
          <cell r="D163">
            <v>231326.03</v>
          </cell>
          <cell r="E163" t="str">
            <v>D</v>
          </cell>
          <cell r="H163">
            <v>0</v>
          </cell>
          <cell r="J163">
            <v>231326.03</v>
          </cell>
          <cell r="K163" t="str">
            <v>D</v>
          </cell>
          <cell r="L163">
            <v>-231326.03</v>
          </cell>
        </row>
        <row r="164">
          <cell r="A164">
            <v>2603001</v>
          </cell>
          <cell r="B164" t="str">
            <v>Marketing FCP Offset</v>
          </cell>
          <cell r="C164" t="str">
            <v>B</v>
          </cell>
          <cell r="D164">
            <v>40509.24</v>
          </cell>
          <cell r="E164" t="str">
            <v>D</v>
          </cell>
          <cell r="H164">
            <v>0</v>
          </cell>
          <cell r="J164">
            <v>40509.24</v>
          </cell>
          <cell r="K164" t="str">
            <v>D</v>
          </cell>
          <cell r="L164">
            <v>-40509.24</v>
          </cell>
        </row>
        <row r="165">
          <cell r="A165">
            <v>2604001</v>
          </cell>
          <cell r="B165" t="str">
            <v>Operating expense FCP Offset</v>
          </cell>
          <cell r="C165" t="str">
            <v>B</v>
          </cell>
          <cell r="D165">
            <v>1213721.71</v>
          </cell>
          <cell r="E165" t="str">
            <v>D</v>
          </cell>
          <cell r="H165">
            <v>0</v>
          </cell>
          <cell r="J165">
            <v>1213721.71</v>
          </cell>
          <cell r="K165" t="str">
            <v>D</v>
          </cell>
          <cell r="L165">
            <v>-1213721.71</v>
          </cell>
        </row>
        <row r="166">
          <cell r="A166">
            <v>2701001</v>
          </cell>
          <cell r="B166" t="str">
            <v>Accumulated Depletion</v>
          </cell>
          <cell r="C166" t="str">
            <v>B</v>
          </cell>
          <cell r="D166">
            <v>146511.35999999999</v>
          </cell>
          <cell r="E166" t="str">
            <v>C</v>
          </cell>
          <cell r="G166">
            <v>224299.59</v>
          </cell>
          <cell r="H166">
            <v>224299.59</v>
          </cell>
          <cell r="I166" t="str">
            <v>C</v>
          </cell>
          <cell r="J166">
            <v>370810.95</v>
          </cell>
          <cell r="K166" t="str">
            <v>C</v>
          </cell>
          <cell r="L166">
            <v>370810.95</v>
          </cell>
        </row>
        <row r="167">
          <cell r="A167">
            <v>2705000</v>
          </cell>
          <cell r="B167" t="str">
            <v>Accum. Deprec.-CORPA 1997</v>
          </cell>
          <cell r="C167" t="str">
            <v>B</v>
          </cell>
          <cell r="D167">
            <v>190950</v>
          </cell>
          <cell r="E167" t="str">
            <v>C</v>
          </cell>
          <cell r="H167">
            <v>0</v>
          </cell>
          <cell r="J167">
            <v>190950</v>
          </cell>
          <cell r="K167" t="str">
            <v>C</v>
          </cell>
          <cell r="L167">
            <v>190950</v>
          </cell>
        </row>
        <row r="168">
          <cell r="A168">
            <v>2705001</v>
          </cell>
          <cell r="B168" t="str">
            <v>Accumulated Depreciation-CORP</v>
          </cell>
          <cell r="C168" t="str">
            <v>A B</v>
          </cell>
          <cell r="D168">
            <v>1184964.8700000001</v>
          </cell>
          <cell r="E168" t="str">
            <v>C</v>
          </cell>
          <cell r="G168">
            <v>197816.07</v>
          </cell>
          <cell r="H168">
            <v>197816.07</v>
          </cell>
          <cell r="I168" t="str">
            <v>C</v>
          </cell>
          <cell r="J168">
            <v>1382780.94</v>
          </cell>
          <cell r="K168" t="str">
            <v>C</v>
          </cell>
          <cell r="L168">
            <v>1382780.94</v>
          </cell>
        </row>
        <row r="169">
          <cell r="A169" t="str">
            <v>300A&amp;B01</v>
          </cell>
          <cell r="B169" t="str">
            <v>A&amp;B</v>
          </cell>
          <cell r="C169" t="str">
            <v>C</v>
          </cell>
          <cell r="D169">
            <v>0</v>
          </cell>
          <cell r="H169">
            <v>0</v>
          </cell>
          <cell r="J169">
            <v>0</v>
          </cell>
          <cell r="L169">
            <v>0</v>
          </cell>
        </row>
        <row r="170">
          <cell r="A170" t="str">
            <v>300AAC01</v>
          </cell>
          <cell r="B170" t="str">
            <v>Aktau Auto Center</v>
          </cell>
          <cell r="C170" t="str">
            <v>C</v>
          </cell>
          <cell r="D170">
            <v>0</v>
          </cell>
          <cell r="H170">
            <v>0</v>
          </cell>
          <cell r="J170">
            <v>0</v>
          </cell>
          <cell r="L170">
            <v>0</v>
          </cell>
        </row>
        <row r="171">
          <cell r="A171" t="str">
            <v>300ABB01</v>
          </cell>
          <cell r="B171" t="str">
            <v>ABB Vetco Gray</v>
          </cell>
          <cell r="C171" t="str">
            <v>C</v>
          </cell>
          <cell r="D171">
            <v>0</v>
          </cell>
          <cell r="H171">
            <v>0</v>
          </cell>
          <cell r="J171">
            <v>0</v>
          </cell>
          <cell r="L171">
            <v>0</v>
          </cell>
        </row>
        <row r="172">
          <cell r="A172" t="str">
            <v>300ABC01</v>
          </cell>
          <cell r="B172" t="str">
            <v>A&amp;B Commerce</v>
          </cell>
          <cell r="C172" t="str">
            <v>C</v>
          </cell>
          <cell r="D172">
            <v>0</v>
          </cell>
          <cell r="H172">
            <v>0</v>
          </cell>
          <cell r="J172">
            <v>0</v>
          </cell>
          <cell r="L172">
            <v>0</v>
          </cell>
        </row>
        <row r="173">
          <cell r="A173" t="str">
            <v>300ABU01</v>
          </cell>
          <cell r="B173" t="str">
            <v>Abuov</v>
          </cell>
          <cell r="C173" t="str">
            <v>C</v>
          </cell>
          <cell r="D173">
            <v>0</v>
          </cell>
          <cell r="H173">
            <v>0</v>
          </cell>
          <cell r="J173">
            <v>0</v>
          </cell>
          <cell r="L173">
            <v>0</v>
          </cell>
        </row>
        <row r="174">
          <cell r="A174" t="str">
            <v>300ACC01</v>
          </cell>
          <cell r="B174" t="str">
            <v>ACCEPT</v>
          </cell>
          <cell r="C174" t="str">
            <v>C</v>
          </cell>
          <cell r="D174">
            <v>0</v>
          </cell>
          <cell r="H174">
            <v>0</v>
          </cell>
          <cell r="J174">
            <v>0</v>
          </cell>
          <cell r="L174">
            <v>0</v>
          </cell>
        </row>
        <row r="175">
          <cell r="A175" t="str">
            <v>300ACE01</v>
          </cell>
          <cell r="B175" t="str">
            <v>ACE-Intl Agents</v>
          </cell>
          <cell r="C175" t="str">
            <v>C</v>
          </cell>
          <cell r="D175">
            <v>0</v>
          </cell>
          <cell r="G175">
            <v>4225</v>
          </cell>
          <cell r="H175">
            <v>4225</v>
          </cell>
          <cell r="I175" t="str">
            <v>C</v>
          </cell>
          <cell r="J175">
            <v>4225</v>
          </cell>
          <cell r="K175" t="str">
            <v>C</v>
          </cell>
          <cell r="L175">
            <v>4225</v>
          </cell>
        </row>
        <row r="176">
          <cell r="A176" t="str">
            <v>300ADV01</v>
          </cell>
          <cell r="B176" t="str">
            <v>Advance International Transpor</v>
          </cell>
          <cell r="C176" t="str">
            <v>C</v>
          </cell>
          <cell r="D176">
            <v>0</v>
          </cell>
          <cell r="H176">
            <v>0</v>
          </cell>
          <cell r="J176">
            <v>0</v>
          </cell>
          <cell r="L176">
            <v>0</v>
          </cell>
        </row>
        <row r="177">
          <cell r="A177" t="str">
            <v>300AGP01</v>
          </cell>
          <cell r="B177" t="str">
            <v>AGP1</v>
          </cell>
          <cell r="C177" t="str">
            <v>C</v>
          </cell>
          <cell r="D177" t="str">
            <v>176.37C</v>
          </cell>
          <cell r="F177">
            <v>176.37</v>
          </cell>
          <cell r="H177" t="str">
            <v>176.37D</v>
          </cell>
          <cell r="J177">
            <v>0</v>
          </cell>
          <cell r="L177">
            <v>0</v>
          </cell>
        </row>
        <row r="178">
          <cell r="A178" t="str">
            <v>300AIB01</v>
          </cell>
          <cell r="B178" t="str">
            <v>AIB</v>
          </cell>
          <cell r="C178" t="str">
            <v>C</v>
          </cell>
          <cell r="D178">
            <v>2222.46</v>
          </cell>
          <cell r="E178" t="str">
            <v>C</v>
          </cell>
          <cell r="F178">
            <v>2222.46</v>
          </cell>
          <cell r="H178">
            <v>2222.46</v>
          </cell>
          <cell r="I178" t="str">
            <v>D</v>
          </cell>
          <cell r="J178">
            <v>0</v>
          </cell>
          <cell r="L178">
            <v>0</v>
          </cell>
        </row>
        <row r="179">
          <cell r="A179" t="str">
            <v>300AIL01</v>
          </cell>
          <cell r="B179" t="str">
            <v>AILAK</v>
          </cell>
          <cell r="C179" t="str">
            <v>C</v>
          </cell>
          <cell r="D179">
            <v>0</v>
          </cell>
          <cell r="H179">
            <v>0</v>
          </cell>
          <cell r="J179">
            <v>0</v>
          </cell>
          <cell r="L179">
            <v>0</v>
          </cell>
        </row>
        <row r="180">
          <cell r="A180" t="str">
            <v>300AIN01</v>
          </cell>
          <cell r="B180" t="str">
            <v>AINA</v>
          </cell>
          <cell r="C180" t="str">
            <v>C</v>
          </cell>
          <cell r="D180">
            <v>0</v>
          </cell>
          <cell r="H180">
            <v>0</v>
          </cell>
          <cell r="J180">
            <v>0</v>
          </cell>
          <cell r="L180">
            <v>0</v>
          </cell>
        </row>
        <row r="181">
          <cell r="A181" t="str">
            <v>300AIS01</v>
          </cell>
          <cell r="B181" t="str">
            <v>Aishuakuly School</v>
          </cell>
          <cell r="C181" t="str">
            <v>C</v>
          </cell>
          <cell r="D181">
            <v>0</v>
          </cell>
          <cell r="H181">
            <v>0</v>
          </cell>
          <cell r="J181">
            <v>0</v>
          </cell>
          <cell r="L181">
            <v>0</v>
          </cell>
        </row>
        <row r="182">
          <cell r="A182" t="str">
            <v>300AJI01</v>
          </cell>
          <cell r="B182" t="str">
            <v>Ajigaliev</v>
          </cell>
          <cell r="C182" t="str">
            <v>C</v>
          </cell>
          <cell r="D182">
            <v>1173.3</v>
          </cell>
          <cell r="E182" t="str">
            <v>C</v>
          </cell>
          <cell r="F182">
            <v>1173.3</v>
          </cell>
          <cell r="H182">
            <v>1173.3</v>
          </cell>
          <cell r="I182" t="str">
            <v>D</v>
          </cell>
          <cell r="J182">
            <v>0</v>
          </cell>
          <cell r="L182">
            <v>0</v>
          </cell>
        </row>
        <row r="183">
          <cell r="A183" t="str">
            <v>300AKB01</v>
          </cell>
          <cell r="B183" t="str">
            <v>Akbobek</v>
          </cell>
          <cell r="C183" t="str">
            <v>C</v>
          </cell>
          <cell r="D183">
            <v>0</v>
          </cell>
          <cell r="H183">
            <v>0</v>
          </cell>
          <cell r="J183">
            <v>0</v>
          </cell>
          <cell r="L183">
            <v>0</v>
          </cell>
        </row>
        <row r="184">
          <cell r="A184" t="str">
            <v>300AKK01</v>
          </cell>
          <cell r="B184" t="str">
            <v>Akku</v>
          </cell>
          <cell r="C184" t="str">
            <v>C</v>
          </cell>
          <cell r="D184">
            <v>0</v>
          </cell>
          <cell r="G184">
            <v>138.65</v>
          </cell>
          <cell r="H184" t="str">
            <v>138.65C</v>
          </cell>
          <cell r="J184">
            <v>138.65</v>
          </cell>
          <cell r="K184" t="str">
            <v>C</v>
          </cell>
          <cell r="L184">
            <v>138.65</v>
          </cell>
        </row>
        <row r="185">
          <cell r="A185" t="str">
            <v>300AKM02</v>
          </cell>
          <cell r="B185" t="str">
            <v>Akma Oil</v>
          </cell>
          <cell r="C185" t="str">
            <v>C</v>
          </cell>
          <cell r="D185">
            <v>0</v>
          </cell>
          <cell r="H185">
            <v>0</v>
          </cell>
          <cell r="J185">
            <v>0</v>
          </cell>
          <cell r="L185">
            <v>0</v>
          </cell>
        </row>
        <row r="186">
          <cell r="A186" t="str">
            <v>300AKM03</v>
          </cell>
          <cell r="B186" t="str">
            <v>Akmo - 88</v>
          </cell>
          <cell r="C186" t="str">
            <v>C</v>
          </cell>
          <cell r="D186">
            <v>0</v>
          </cell>
          <cell r="H186">
            <v>0</v>
          </cell>
          <cell r="J186">
            <v>0</v>
          </cell>
          <cell r="L186">
            <v>0</v>
          </cell>
        </row>
        <row r="187">
          <cell r="A187" t="str">
            <v>300AKT01</v>
          </cell>
          <cell r="B187" t="str">
            <v>Aktau Gaz</v>
          </cell>
          <cell r="C187" t="str">
            <v>C</v>
          </cell>
          <cell r="D187">
            <v>0</v>
          </cell>
          <cell r="H187">
            <v>0</v>
          </cell>
          <cell r="J187">
            <v>0</v>
          </cell>
          <cell r="L187">
            <v>0</v>
          </cell>
        </row>
        <row r="188">
          <cell r="A188" t="str">
            <v>300AKT02</v>
          </cell>
          <cell r="B188" t="str">
            <v>Aktau Adau Service</v>
          </cell>
          <cell r="C188" t="str">
            <v>C</v>
          </cell>
          <cell r="D188">
            <v>0</v>
          </cell>
          <cell r="H188">
            <v>0</v>
          </cell>
          <cell r="J188">
            <v>0</v>
          </cell>
          <cell r="L188">
            <v>0</v>
          </cell>
        </row>
        <row r="189">
          <cell r="A189" t="str">
            <v>300ALI01</v>
          </cell>
          <cell r="B189" t="str">
            <v>Alimov</v>
          </cell>
          <cell r="C189" t="str">
            <v>C</v>
          </cell>
          <cell r="D189">
            <v>0</v>
          </cell>
          <cell r="H189">
            <v>0</v>
          </cell>
          <cell r="J189">
            <v>0</v>
          </cell>
          <cell r="L189">
            <v>0</v>
          </cell>
        </row>
        <row r="190">
          <cell r="A190" t="str">
            <v>300ALM01</v>
          </cell>
          <cell r="B190" t="str">
            <v>Alma TV</v>
          </cell>
          <cell r="C190" t="str">
            <v>C</v>
          </cell>
          <cell r="D190">
            <v>0</v>
          </cell>
          <cell r="H190">
            <v>0</v>
          </cell>
          <cell r="J190">
            <v>0</v>
          </cell>
          <cell r="L190">
            <v>0</v>
          </cell>
        </row>
        <row r="191">
          <cell r="A191" t="str">
            <v>300ALP01</v>
          </cell>
          <cell r="B191" t="str">
            <v>ALPHA PRO</v>
          </cell>
          <cell r="C191" t="str">
            <v>C</v>
          </cell>
          <cell r="D191">
            <v>0</v>
          </cell>
          <cell r="G191">
            <v>266.22000000000003</v>
          </cell>
          <cell r="H191" t="str">
            <v>266.22C</v>
          </cell>
          <cell r="J191">
            <v>266.22000000000003</v>
          </cell>
          <cell r="K191" t="str">
            <v>C</v>
          </cell>
          <cell r="L191">
            <v>266.22000000000003</v>
          </cell>
        </row>
        <row r="192">
          <cell r="A192" t="str">
            <v>300ALT01</v>
          </cell>
          <cell r="B192" t="str">
            <v>ALTEL</v>
          </cell>
          <cell r="C192" t="str">
            <v>C</v>
          </cell>
          <cell r="D192" t="str">
            <v>130.22C</v>
          </cell>
          <cell r="F192">
            <v>130.22</v>
          </cell>
          <cell r="G192">
            <v>246.52</v>
          </cell>
          <cell r="H192" t="str">
            <v>116.30C</v>
          </cell>
          <cell r="J192">
            <v>246.52</v>
          </cell>
          <cell r="K192" t="str">
            <v>C</v>
          </cell>
          <cell r="L192">
            <v>246.52</v>
          </cell>
        </row>
        <row r="193">
          <cell r="A193" t="str">
            <v>300AMA01</v>
          </cell>
          <cell r="B193" t="str">
            <v>Amandyk-Ss</v>
          </cell>
          <cell r="C193" t="str">
            <v>C</v>
          </cell>
          <cell r="D193">
            <v>0</v>
          </cell>
          <cell r="H193">
            <v>0</v>
          </cell>
          <cell r="J193">
            <v>0</v>
          </cell>
          <cell r="L193">
            <v>0</v>
          </cell>
        </row>
        <row r="194">
          <cell r="A194" t="str">
            <v>300AME01</v>
          </cell>
          <cell r="B194" t="str">
            <v>Ameron International</v>
          </cell>
          <cell r="C194" t="str">
            <v>C</v>
          </cell>
          <cell r="D194">
            <v>34245.769999999997</v>
          </cell>
          <cell r="E194" t="str">
            <v>C</v>
          </cell>
          <cell r="F194">
            <v>34245.269999999997</v>
          </cell>
          <cell r="H194">
            <v>34245.269999999997</v>
          </cell>
          <cell r="I194" t="str">
            <v>D</v>
          </cell>
          <cell r="J194">
            <v>0.5</v>
          </cell>
          <cell r="K194" t="str">
            <v>C</v>
          </cell>
          <cell r="L194">
            <v>0.5</v>
          </cell>
        </row>
        <row r="195">
          <cell r="A195" t="str">
            <v>300ANG01</v>
          </cell>
          <cell r="B195" t="str">
            <v>Anglo-Caspian Serv</v>
          </cell>
          <cell r="C195" t="str">
            <v>C</v>
          </cell>
          <cell r="D195">
            <v>6900</v>
          </cell>
          <cell r="E195" t="str">
            <v>C</v>
          </cell>
          <cell r="F195">
            <v>6900</v>
          </cell>
          <cell r="H195">
            <v>6900</v>
          </cell>
          <cell r="I195" t="str">
            <v>D</v>
          </cell>
          <cell r="J195">
            <v>0</v>
          </cell>
          <cell r="L195">
            <v>0</v>
          </cell>
        </row>
        <row r="196">
          <cell r="A196" t="str">
            <v>300ANK01</v>
          </cell>
          <cell r="B196" t="str">
            <v>Ankara Hotel (Ait)</v>
          </cell>
          <cell r="C196" t="str">
            <v>C</v>
          </cell>
          <cell r="D196">
            <v>0</v>
          </cell>
          <cell r="G196">
            <v>3130.01</v>
          </cell>
          <cell r="H196">
            <v>3130.01</v>
          </cell>
          <cell r="I196" t="str">
            <v>C</v>
          </cell>
          <cell r="J196">
            <v>3130.01</v>
          </cell>
          <cell r="K196" t="str">
            <v>C</v>
          </cell>
          <cell r="L196">
            <v>3130.01</v>
          </cell>
        </row>
        <row r="197">
          <cell r="A197" t="str">
            <v>300ARC01</v>
          </cell>
          <cell r="B197" t="str">
            <v>Arctic/Plains Const</v>
          </cell>
          <cell r="C197" t="str">
            <v>C</v>
          </cell>
          <cell r="D197">
            <v>11160</v>
          </cell>
          <cell r="E197" t="str">
            <v>C</v>
          </cell>
          <cell r="F197">
            <v>11160</v>
          </cell>
          <cell r="G197">
            <v>21600</v>
          </cell>
          <cell r="H197">
            <v>10440</v>
          </cell>
          <cell r="I197" t="str">
            <v>C</v>
          </cell>
          <cell r="J197">
            <v>21600</v>
          </cell>
          <cell r="K197" t="str">
            <v>C</v>
          </cell>
          <cell r="L197">
            <v>21600</v>
          </cell>
        </row>
        <row r="198">
          <cell r="A198" t="str">
            <v>300ARM01</v>
          </cell>
          <cell r="B198" t="str">
            <v>Arman JV</v>
          </cell>
          <cell r="C198" t="str">
            <v>C</v>
          </cell>
          <cell r="D198">
            <v>0</v>
          </cell>
          <cell r="H198">
            <v>0</v>
          </cell>
          <cell r="J198">
            <v>0</v>
          </cell>
          <cell r="L198">
            <v>0</v>
          </cell>
        </row>
        <row r="199">
          <cell r="A199" t="str">
            <v>300ARS01</v>
          </cell>
          <cell r="B199" t="str">
            <v>ARS</v>
          </cell>
          <cell r="C199" t="str">
            <v>C</v>
          </cell>
          <cell r="D199">
            <v>0</v>
          </cell>
          <cell r="H199">
            <v>0</v>
          </cell>
          <cell r="J199">
            <v>0</v>
          </cell>
          <cell r="L199">
            <v>0</v>
          </cell>
        </row>
        <row r="200">
          <cell r="A200" t="str">
            <v>300ART01</v>
          </cell>
          <cell r="B200" t="str">
            <v>Arti Sugar</v>
          </cell>
          <cell r="C200" t="str">
            <v>C</v>
          </cell>
          <cell r="D200">
            <v>0</v>
          </cell>
          <cell r="H200">
            <v>0</v>
          </cell>
          <cell r="J200">
            <v>0</v>
          </cell>
          <cell r="L200">
            <v>0</v>
          </cell>
        </row>
        <row r="201">
          <cell r="A201" t="str">
            <v>300ARV01</v>
          </cell>
          <cell r="B201" t="str">
            <v>ARVES</v>
          </cell>
          <cell r="C201" t="str">
            <v>C</v>
          </cell>
          <cell r="D201">
            <v>0</v>
          </cell>
          <cell r="G201">
            <v>1078.98</v>
          </cell>
          <cell r="H201">
            <v>1078.98</v>
          </cell>
          <cell r="I201" t="str">
            <v>C</v>
          </cell>
          <cell r="J201">
            <v>1078.98</v>
          </cell>
          <cell r="K201" t="str">
            <v>C</v>
          </cell>
          <cell r="L201">
            <v>1078.98</v>
          </cell>
        </row>
        <row r="202">
          <cell r="A202" t="str">
            <v>300AST01</v>
          </cell>
          <cell r="B202" t="str">
            <v>Astros</v>
          </cell>
          <cell r="C202" t="str">
            <v>C</v>
          </cell>
          <cell r="D202">
            <v>0</v>
          </cell>
          <cell r="G202">
            <v>977.22</v>
          </cell>
          <cell r="H202" t="str">
            <v>977.22C</v>
          </cell>
          <cell r="J202">
            <v>977.22</v>
          </cell>
          <cell r="K202" t="str">
            <v>C</v>
          </cell>
          <cell r="L202">
            <v>977.22</v>
          </cell>
        </row>
        <row r="203">
          <cell r="A203" t="str">
            <v>300ATA01</v>
          </cell>
          <cell r="B203" t="str">
            <v>Atabai</v>
          </cell>
          <cell r="C203" t="str">
            <v>C</v>
          </cell>
          <cell r="D203">
            <v>0</v>
          </cell>
          <cell r="H203">
            <v>0</v>
          </cell>
          <cell r="J203">
            <v>0</v>
          </cell>
          <cell r="L203">
            <v>0</v>
          </cell>
        </row>
        <row r="204">
          <cell r="A204" t="str">
            <v>300AUE01</v>
          </cell>
          <cell r="B204" t="str">
            <v>AUES</v>
          </cell>
          <cell r="C204" t="str">
            <v>C</v>
          </cell>
          <cell r="D204" t="str">
            <v>325.25C</v>
          </cell>
          <cell r="F204">
            <v>325.25</v>
          </cell>
          <cell r="H204" t="str">
            <v>325.25D</v>
          </cell>
          <cell r="J204">
            <v>0</v>
          </cell>
          <cell r="L204">
            <v>0</v>
          </cell>
        </row>
        <row r="205">
          <cell r="A205" t="str">
            <v>300AVD01</v>
          </cell>
          <cell r="B205" t="str">
            <v>Avdievsky</v>
          </cell>
          <cell r="C205" t="str">
            <v>C</v>
          </cell>
          <cell r="D205">
            <v>0</v>
          </cell>
          <cell r="H205">
            <v>0</v>
          </cell>
          <cell r="J205">
            <v>0</v>
          </cell>
          <cell r="L205">
            <v>0</v>
          </cell>
        </row>
        <row r="206">
          <cell r="A206" t="str">
            <v>300AVR01</v>
          </cell>
          <cell r="B206" t="str">
            <v>Avramenco</v>
          </cell>
          <cell r="C206" t="str">
            <v>C</v>
          </cell>
          <cell r="D206">
            <v>9303.0400000000009</v>
          </cell>
          <cell r="E206" t="str">
            <v>C</v>
          </cell>
          <cell r="F206">
            <v>9767.8799999999992</v>
          </cell>
          <cell r="H206">
            <v>9767.8799999999992</v>
          </cell>
          <cell r="I206" t="str">
            <v>D</v>
          </cell>
          <cell r="J206">
            <v>464.84</v>
          </cell>
          <cell r="K206" t="str">
            <v>D</v>
          </cell>
          <cell r="L206">
            <v>-464.84</v>
          </cell>
        </row>
        <row r="207">
          <cell r="A207" t="str">
            <v>300AYA01</v>
          </cell>
          <cell r="B207" t="str">
            <v>AYAZ</v>
          </cell>
          <cell r="C207" t="str">
            <v>C</v>
          </cell>
          <cell r="D207">
            <v>3952.6</v>
          </cell>
          <cell r="E207" t="str">
            <v>C</v>
          </cell>
          <cell r="F207">
            <v>3952.6</v>
          </cell>
          <cell r="H207">
            <v>3952.6</v>
          </cell>
          <cell r="I207" t="str">
            <v>D</v>
          </cell>
          <cell r="J207">
            <v>0</v>
          </cell>
          <cell r="L207">
            <v>0</v>
          </cell>
        </row>
        <row r="208">
          <cell r="A208" t="str">
            <v>300AYA02</v>
          </cell>
          <cell r="B208" t="str">
            <v>AYAT</v>
          </cell>
          <cell r="C208" t="str">
            <v>C</v>
          </cell>
          <cell r="D208">
            <v>0</v>
          </cell>
          <cell r="H208">
            <v>0</v>
          </cell>
          <cell r="J208">
            <v>0</v>
          </cell>
          <cell r="L208">
            <v>0</v>
          </cell>
        </row>
        <row r="209">
          <cell r="A209" t="str">
            <v>300AZH01</v>
          </cell>
          <cell r="B209" t="str">
            <v>Azhigaliev</v>
          </cell>
          <cell r="C209" t="str">
            <v>C</v>
          </cell>
          <cell r="D209">
            <v>0</v>
          </cell>
          <cell r="H209">
            <v>0</v>
          </cell>
          <cell r="J209">
            <v>0</v>
          </cell>
          <cell r="L209">
            <v>0</v>
          </cell>
        </row>
        <row r="210">
          <cell r="A210" t="str">
            <v>300BAK01</v>
          </cell>
          <cell r="B210" t="str">
            <v>Bakyt</v>
          </cell>
          <cell r="C210" t="str">
            <v>C</v>
          </cell>
          <cell r="D210">
            <v>0</v>
          </cell>
          <cell r="H210">
            <v>0</v>
          </cell>
          <cell r="J210">
            <v>0</v>
          </cell>
          <cell r="L210">
            <v>0</v>
          </cell>
        </row>
        <row r="211">
          <cell r="A211" t="str">
            <v>300BAK02</v>
          </cell>
          <cell r="B211" t="str">
            <v>Baker Hughes Solutions</v>
          </cell>
          <cell r="C211" t="str">
            <v>C</v>
          </cell>
          <cell r="D211">
            <v>167612.54999999999</v>
          </cell>
          <cell r="E211" t="str">
            <v>C</v>
          </cell>
          <cell r="F211">
            <v>473374.39</v>
          </cell>
          <cell r="G211">
            <v>1428574.58</v>
          </cell>
          <cell r="H211">
            <v>955200.19</v>
          </cell>
          <cell r="I211" t="str">
            <v>C</v>
          </cell>
          <cell r="J211">
            <v>1122812.74</v>
          </cell>
          <cell r="K211" t="str">
            <v>C</v>
          </cell>
          <cell r="L211">
            <v>1122812.74</v>
          </cell>
        </row>
        <row r="212">
          <cell r="A212" t="str">
            <v>300BAK03</v>
          </cell>
          <cell r="B212" t="str">
            <v>Baker Atlas</v>
          </cell>
          <cell r="C212" t="str">
            <v>C</v>
          </cell>
          <cell r="D212">
            <v>0</v>
          </cell>
          <cell r="H212">
            <v>0</v>
          </cell>
          <cell r="J212">
            <v>0</v>
          </cell>
          <cell r="L212">
            <v>0</v>
          </cell>
        </row>
        <row r="213">
          <cell r="A213" t="str">
            <v>300BAS01</v>
          </cell>
          <cell r="B213" t="str">
            <v>BAS</v>
          </cell>
          <cell r="C213" t="str">
            <v>C</v>
          </cell>
          <cell r="D213">
            <v>70123.28</v>
          </cell>
          <cell r="E213" t="str">
            <v>C</v>
          </cell>
          <cell r="F213">
            <v>90458.61</v>
          </cell>
          <cell r="G213">
            <v>94918.8</v>
          </cell>
          <cell r="H213">
            <v>4460.1899999999996</v>
          </cell>
          <cell r="I213" t="str">
            <v>C</v>
          </cell>
          <cell r="J213">
            <v>74583.47</v>
          </cell>
          <cell r="K213" t="str">
            <v>C</v>
          </cell>
          <cell r="L213">
            <v>74583.47</v>
          </cell>
        </row>
        <row r="214">
          <cell r="A214" t="str">
            <v>300BEK01</v>
          </cell>
          <cell r="B214" t="str">
            <v>Beka</v>
          </cell>
          <cell r="C214" t="str">
            <v>C</v>
          </cell>
          <cell r="D214">
            <v>0</v>
          </cell>
          <cell r="H214">
            <v>0</v>
          </cell>
          <cell r="J214">
            <v>0</v>
          </cell>
          <cell r="L214">
            <v>0</v>
          </cell>
        </row>
        <row r="215">
          <cell r="A215" t="str">
            <v>300BEN01</v>
          </cell>
          <cell r="B215" t="str">
            <v>Ben</v>
          </cell>
          <cell r="C215" t="str">
            <v>C</v>
          </cell>
          <cell r="D215">
            <v>0</v>
          </cell>
          <cell r="H215">
            <v>0</v>
          </cell>
          <cell r="J215">
            <v>0</v>
          </cell>
          <cell r="L215">
            <v>0</v>
          </cell>
        </row>
        <row r="216">
          <cell r="A216" t="str">
            <v>300BEY01</v>
          </cell>
          <cell r="B216" t="str">
            <v>Beyneu Joldiery</v>
          </cell>
          <cell r="C216" t="str">
            <v>C</v>
          </cell>
          <cell r="D216">
            <v>131969.63</v>
          </cell>
          <cell r="E216" t="str">
            <v>C</v>
          </cell>
          <cell r="F216">
            <v>117698.3</v>
          </cell>
          <cell r="H216">
            <v>117698.3</v>
          </cell>
          <cell r="I216" t="str">
            <v>D</v>
          </cell>
          <cell r="J216">
            <v>14271.33</v>
          </cell>
          <cell r="K216" t="str">
            <v>C</v>
          </cell>
          <cell r="L216">
            <v>14271.33</v>
          </cell>
        </row>
        <row r="217">
          <cell r="A217" t="str">
            <v>300BIK01</v>
          </cell>
          <cell r="B217" t="str">
            <v>Biko</v>
          </cell>
          <cell r="C217" t="str">
            <v>C</v>
          </cell>
          <cell r="D217">
            <v>0</v>
          </cell>
          <cell r="H217">
            <v>0</v>
          </cell>
          <cell r="J217">
            <v>0</v>
          </cell>
          <cell r="L217">
            <v>0</v>
          </cell>
        </row>
        <row r="218">
          <cell r="A218" t="str">
            <v>300BOR01</v>
          </cell>
          <cell r="B218" t="str">
            <v>Borovik</v>
          </cell>
          <cell r="C218" t="str">
            <v>C</v>
          </cell>
          <cell r="D218">
            <v>0</v>
          </cell>
          <cell r="H218">
            <v>0</v>
          </cell>
          <cell r="J218">
            <v>0</v>
          </cell>
          <cell r="L218">
            <v>0</v>
          </cell>
        </row>
        <row r="219">
          <cell r="A219" t="str">
            <v>300BUR01</v>
          </cell>
          <cell r="B219" t="str">
            <v>BURGYSHI</v>
          </cell>
          <cell r="C219" t="str">
            <v>C</v>
          </cell>
          <cell r="D219">
            <v>0</v>
          </cell>
          <cell r="H219">
            <v>0</v>
          </cell>
          <cell r="J219">
            <v>0</v>
          </cell>
          <cell r="L219">
            <v>0</v>
          </cell>
        </row>
        <row r="220">
          <cell r="A220" t="str">
            <v>300CAN01</v>
          </cell>
          <cell r="B220" t="str">
            <v>Canam Services</v>
          </cell>
          <cell r="C220" t="str">
            <v>C</v>
          </cell>
          <cell r="D220" t="str">
            <v>59.71C</v>
          </cell>
          <cell r="F220">
            <v>1.51</v>
          </cell>
          <cell r="H220" t="str">
            <v>1.51D</v>
          </cell>
          <cell r="J220">
            <v>58.2</v>
          </cell>
          <cell r="K220" t="str">
            <v>C</v>
          </cell>
          <cell r="L220">
            <v>58.2</v>
          </cell>
        </row>
        <row r="221">
          <cell r="A221" t="str">
            <v>300CAS01</v>
          </cell>
          <cell r="B221" t="str">
            <v>Caspi Munai Gaz</v>
          </cell>
          <cell r="C221" t="str">
            <v>C</v>
          </cell>
          <cell r="D221" t="str">
            <v>911.72C</v>
          </cell>
          <cell r="F221">
            <v>23.14</v>
          </cell>
          <cell r="H221" t="str">
            <v>23.14D</v>
          </cell>
          <cell r="J221">
            <v>888.58</v>
          </cell>
          <cell r="K221" t="str">
            <v>C</v>
          </cell>
          <cell r="L221">
            <v>888.58</v>
          </cell>
        </row>
        <row r="222">
          <cell r="A222" t="str">
            <v>300CAS02</v>
          </cell>
          <cell r="B222" t="str">
            <v>Caspian Transport</v>
          </cell>
          <cell r="C222" t="str">
            <v>C</v>
          </cell>
          <cell r="D222">
            <v>0</v>
          </cell>
          <cell r="H222">
            <v>0</v>
          </cell>
          <cell r="J222">
            <v>0</v>
          </cell>
          <cell r="L222">
            <v>0</v>
          </cell>
        </row>
        <row r="223">
          <cell r="A223" t="str">
            <v>300CAT01</v>
          </cell>
          <cell r="B223" t="str">
            <v>Catkaz</v>
          </cell>
          <cell r="C223" t="str">
            <v>C</v>
          </cell>
          <cell r="D223">
            <v>69940.34</v>
          </cell>
          <cell r="E223" t="str">
            <v>C</v>
          </cell>
          <cell r="F223">
            <v>25073.35</v>
          </cell>
          <cell r="G223">
            <v>88133.01</v>
          </cell>
          <cell r="H223">
            <v>63059.66</v>
          </cell>
          <cell r="I223" t="str">
            <v>C</v>
          </cell>
          <cell r="J223">
            <v>133000</v>
          </cell>
          <cell r="K223" t="str">
            <v>C</v>
          </cell>
          <cell r="L223">
            <v>133000</v>
          </cell>
        </row>
        <row r="224">
          <cell r="A224" t="str">
            <v>300CHA01</v>
          </cell>
          <cell r="B224" t="str">
            <v>Challenger Oil Services</v>
          </cell>
          <cell r="C224" t="str">
            <v>C</v>
          </cell>
          <cell r="D224">
            <v>1400023.61</v>
          </cell>
          <cell r="E224" t="str">
            <v>C</v>
          </cell>
          <cell r="F224">
            <v>1400023</v>
          </cell>
          <cell r="H224">
            <v>1400023</v>
          </cell>
          <cell r="I224" t="str">
            <v>D</v>
          </cell>
          <cell r="J224">
            <v>0.61</v>
          </cell>
          <cell r="K224" t="str">
            <v>C</v>
          </cell>
          <cell r="L224">
            <v>0.61</v>
          </cell>
        </row>
        <row r="225">
          <cell r="A225" t="str">
            <v>300CHA02</v>
          </cell>
          <cell r="B225" t="str">
            <v>Chaparral Resources Inc</v>
          </cell>
          <cell r="C225" t="str">
            <v>C</v>
          </cell>
          <cell r="D225">
            <v>0</v>
          </cell>
          <cell r="G225">
            <v>799082.99</v>
          </cell>
          <cell r="H225">
            <v>799082.99</v>
          </cell>
          <cell r="I225" t="str">
            <v>C</v>
          </cell>
          <cell r="J225">
            <v>799082.99</v>
          </cell>
          <cell r="K225" t="str">
            <v>C</v>
          </cell>
          <cell r="L225">
            <v>799082.99</v>
          </cell>
        </row>
        <row r="226">
          <cell r="A226" t="str">
            <v>300COM01</v>
          </cell>
          <cell r="B226" t="str">
            <v>Min Comms/Trans</v>
          </cell>
          <cell r="C226" t="str">
            <v>C</v>
          </cell>
          <cell r="D226">
            <v>0</v>
          </cell>
          <cell r="H226">
            <v>0</v>
          </cell>
          <cell r="J226">
            <v>0</v>
          </cell>
          <cell r="L226">
            <v>0</v>
          </cell>
        </row>
        <row r="227">
          <cell r="A227" t="str">
            <v>300COM02</v>
          </cell>
          <cell r="B227" t="str">
            <v>Complex Systems</v>
          </cell>
          <cell r="C227" t="str">
            <v>C</v>
          </cell>
          <cell r="D227">
            <v>0</v>
          </cell>
          <cell r="H227">
            <v>0</v>
          </cell>
          <cell r="J227">
            <v>0</v>
          </cell>
          <cell r="L227">
            <v>0</v>
          </cell>
        </row>
        <row r="228">
          <cell r="A228" t="str">
            <v>300COM03</v>
          </cell>
          <cell r="B228" t="str">
            <v>Comfort</v>
          </cell>
          <cell r="C228" t="str">
            <v>C</v>
          </cell>
          <cell r="D228" t="str">
            <v>0.01D</v>
          </cell>
          <cell r="G228">
            <v>0.01</v>
          </cell>
          <cell r="H228" t="str">
            <v>0.01C</v>
          </cell>
          <cell r="J228">
            <v>0</v>
          </cell>
          <cell r="L228">
            <v>0</v>
          </cell>
        </row>
        <row r="229">
          <cell r="A229" t="str">
            <v>300CON01</v>
          </cell>
          <cell r="B229" t="str">
            <v>Continental Shiptores</v>
          </cell>
          <cell r="C229" t="str">
            <v>C</v>
          </cell>
          <cell r="D229">
            <v>400000</v>
          </cell>
          <cell r="E229" t="str">
            <v>C</v>
          </cell>
          <cell r="F229">
            <v>400000</v>
          </cell>
          <cell r="G229">
            <v>13517</v>
          </cell>
          <cell r="H229">
            <v>386483</v>
          </cell>
          <cell r="I229" t="str">
            <v>D</v>
          </cell>
          <cell r="J229">
            <v>13517</v>
          </cell>
          <cell r="K229" t="str">
            <v>C</v>
          </cell>
          <cell r="L229">
            <v>13517</v>
          </cell>
        </row>
        <row r="230">
          <cell r="A230" t="str">
            <v>300CRA01</v>
          </cell>
          <cell r="B230" t="str">
            <v>CRANE SERVICE</v>
          </cell>
          <cell r="C230" t="str">
            <v>C</v>
          </cell>
          <cell r="D230">
            <v>0</v>
          </cell>
          <cell r="H230">
            <v>0</v>
          </cell>
          <cell r="J230">
            <v>0</v>
          </cell>
          <cell r="L230">
            <v>0</v>
          </cell>
        </row>
        <row r="231">
          <cell r="A231" t="str">
            <v>300CWG01</v>
          </cell>
          <cell r="B231" t="str">
            <v>CWG-MOLDIR SU GROUP</v>
          </cell>
          <cell r="C231" t="str">
            <v>C</v>
          </cell>
          <cell r="D231">
            <v>0</v>
          </cell>
          <cell r="H231">
            <v>0</v>
          </cell>
          <cell r="J231">
            <v>0</v>
          </cell>
          <cell r="L231">
            <v>0</v>
          </cell>
        </row>
        <row r="232">
          <cell r="A232" t="str">
            <v>300DAR01</v>
          </cell>
          <cell r="B232" t="str">
            <v>Dariya</v>
          </cell>
          <cell r="C232" t="str">
            <v>C</v>
          </cell>
          <cell r="D232" t="str">
            <v>406.50C</v>
          </cell>
          <cell r="F232">
            <v>406.5</v>
          </cell>
          <cell r="G232">
            <v>198.46</v>
          </cell>
          <cell r="H232" t="str">
            <v>208.04D</v>
          </cell>
          <cell r="J232">
            <v>198.46</v>
          </cell>
          <cell r="K232" t="str">
            <v>C</v>
          </cell>
          <cell r="L232">
            <v>198.46</v>
          </cell>
        </row>
        <row r="233">
          <cell r="A233" t="str">
            <v>300DOS01</v>
          </cell>
          <cell r="B233" t="str">
            <v>Dostastyk</v>
          </cell>
          <cell r="C233" t="str">
            <v>C</v>
          </cell>
          <cell r="D233">
            <v>0</v>
          </cell>
          <cell r="H233">
            <v>0</v>
          </cell>
          <cell r="J233">
            <v>0</v>
          </cell>
          <cell r="L233">
            <v>0</v>
          </cell>
        </row>
        <row r="234">
          <cell r="A234" t="str">
            <v>300DYA01</v>
          </cell>
          <cell r="B234" t="str">
            <v>Dyatlova MV</v>
          </cell>
          <cell r="C234" t="str">
            <v>C</v>
          </cell>
          <cell r="D234">
            <v>0</v>
          </cell>
          <cell r="H234">
            <v>0</v>
          </cell>
          <cell r="J234">
            <v>0</v>
          </cell>
          <cell r="L234">
            <v>0</v>
          </cell>
        </row>
        <row r="235">
          <cell r="A235" t="str">
            <v>300EFF01</v>
          </cell>
          <cell r="B235" t="str">
            <v>EFFECT-K</v>
          </cell>
          <cell r="C235" t="str">
            <v>C</v>
          </cell>
          <cell r="D235">
            <v>0</v>
          </cell>
          <cell r="H235">
            <v>0</v>
          </cell>
          <cell r="J235">
            <v>0</v>
          </cell>
          <cell r="L235">
            <v>0</v>
          </cell>
        </row>
        <row r="236">
          <cell r="A236" t="str">
            <v>300ELF01</v>
          </cell>
          <cell r="B236" t="str">
            <v>Elf - 95</v>
          </cell>
          <cell r="C236" t="str">
            <v>C</v>
          </cell>
          <cell r="D236">
            <v>0</v>
          </cell>
          <cell r="H236">
            <v>0</v>
          </cell>
          <cell r="J236">
            <v>0</v>
          </cell>
          <cell r="L236">
            <v>0</v>
          </cell>
        </row>
        <row r="237">
          <cell r="A237" t="str">
            <v>300EMC01</v>
          </cell>
          <cell r="B237" t="str">
            <v>EMC</v>
          </cell>
          <cell r="C237" t="str">
            <v>C</v>
          </cell>
          <cell r="D237">
            <v>0</v>
          </cell>
          <cell r="H237">
            <v>0</v>
          </cell>
          <cell r="J237">
            <v>0</v>
          </cell>
          <cell r="L237">
            <v>0</v>
          </cell>
        </row>
        <row r="238">
          <cell r="A238" t="str">
            <v>300EME01</v>
          </cell>
          <cell r="B238" t="str">
            <v>Emerging Mkts Gruop</v>
          </cell>
          <cell r="C238" t="str">
            <v>C</v>
          </cell>
          <cell r="D238" t="str">
            <v>260.38C</v>
          </cell>
          <cell r="F238">
            <v>6.61</v>
          </cell>
          <cell r="H238" t="str">
            <v>6.61D</v>
          </cell>
          <cell r="J238">
            <v>253.77</v>
          </cell>
          <cell r="K238" t="str">
            <v>C</v>
          </cell>
          <cell r="L238">
            <v>253.77</v>
          </cell>
        </row>
        <row r="239">
          <cell r="A239" t="str">
            <v>300ENE01</v>
          </cell>
          <cell r="B239" t="str">
            <v>Energopromservis</v>
          </cell>
          <cell r="C239" t="str">
            <v>C</v>
          </cell>
          <cell r="D239">
            <v>2054.31</v>
          </cell>
          <cell r="E239" t="str">
            <v>C</v>
          </cell>
          <cell r="F239">
            <v>2054.31</v>
          </cell>
          <cell r="H239">
            <v>2054.31</v>
          </cell>
          <cell r="I239" t="str">
            <v>D</v>
          </cell>
          <cell r="J239">
            <v>0</v>
          </cell>
          <cell r="L239">
            <v>0</v>
          </cell>
        </row>
        <row r="240">
          <cell r="A240" t="str">
            <v>300ENK01</v>
          </cell>
          <cell r="B240" t="str">
            <v>Enkaz</v>
          </cell>
          <cell r="C240" t="str">
            <v>C</v>
          </cell>
          <cell r="D240">
            <v>0</v>
          </cell>
          <cell r="H240">
            <v>0</v>
          </cell>
          <cell r="J240">
            <v>0</v>
          </cell>
          <cell r="L240">
            <v>0</v>
          </cell>
        </row>
        <row r="241">
          <cell r="A241" t="str">
            <v>300ERG01</v>
          </cell>
          <cell r="B241" t="str">
            <v>ERGLIS</v>
          </cell>
          <cell r="C241" t="str">
            <v>C</v>
          </cell>
          <cell r="D241">
            <v>0</v>
          </cell>
          <cell r="H241">
            <v>0</v>
          </cell>
          <cell r="J241">
            <v>0</v>
          </cell>
          <cell r="L241">
            <v>0</v>
          </cell>
        </row>
        <row r="242">
          <cell r="A242" t="str">
            <v>300ERN01</v>
          </cell>
          <cell r="B242" t="str">
            <v>Ernst &amp; Young Kazakhstan</v>
          </cell>
          <cell r="C242" t="str">
            <v>C</v>
          </cell>
          <cell r="D242">
            <v>154597</v>
          </cell>
          <cell r="E242" t="str">
            <v>C</v>
          </cell>
          <cell r="F242">
            <v>154596.29999999999</v>
          </cell>
          <cell r="G242">
            <v>22500</v>
          </cell>
          <cell r="H242">
            <v>132096.29999999999</v>
          </cell>
          <cell r="I242" t="str">
            <v>D</v>
          </cell>
          <cell r="J242">
            <v>22500.7</v>
          </cell>
          <cell r="K242" t="str">
            <v>C</v>
          </cell>
          <cell r="L242">
            <v>22500.7</v>
          </cell>
        </row>
        <row r="243">
          <cell r="A243" t="str">
            <v>300FED01</v>
          </cell>
          <cell r="B243" t="str">
            <v>Fedotav</v>
          </cell>
          <cell r="C243" t="str">
            <v>C</v>
          </cell>
          <cell r="D243" t="str">
            <v>371.92C</v>
          </cell>
          <cell r="F243">
            <v>353.8</v>
          </cell>
          <cell r="G243">
            <v>49.37</v>
          </cell>
          <cell r="H243" t="str">
            <v>304.43D</v>
          </cell>
          <cell r="J243">
            <v>67.489999999999995</v>
          </cell>
          <cell r="K243" t="str">
            <v>C</v>
          </cell>
          <cell r="L243">
            <v>67.489999999999995</v>
          </cell>
        </row>
        <row r="244">
          <cell r="A244" t="str">
            <v>300FRA01</v>
          </cell>
          <cell r="B244" t="str">
            <v>Fransuzova/Kulzhigitov</v>
          </cell>
          <cell r="C244" t="str">
            <v>C</v>
          </cell>
          <cell r="D244">
            <v>0</v>
          </cell>
          <cell r="H244">
            <v>0</v>
          </cell>
          <cell r="J244">
            <v>0</v>
          </cell>
          <cell r="L244">
            <v>0</v>
          </cell>
        </row>
        <row r="245">
          <cell r="A245" t="str">
            <v>300FRA02</v>
          </cell>
          <cell r="B245" t="str">
            <v>Frazier</v>
          </cell>
          <cell r="C245" t="str">
            <v>C</v>
          </cell>
          <cell r="D245">
            <v>4193.3999999999996</v>
          </cell>
          <cell r="E245" t="str">
            <v>C</v>
          </cell>
          <cell r="F245">
            <v>4193.3999999999996</v>
          </cell>
          <cell r="H245">
            <v>4193.3999999999996</v>
          </cell>
          <cell r="I245" t="str">
            <v>D</v>
          </cell>
          <cell r="J245">
            <v>0</v>
          </cell>
          <cell r="L245">
            <v>0</v>
          </cell>
        </row>
        <row r="246">
          <cell r="A246" t="str">
            <v>300GAI01</v>
          </cell>
          <cell r="B246" t="str">
            <v>Gaintsev</v>
          </cell>
          <cell r="C246" t="str">
            <v>C</v>
          </cell>
          <cell r="D246">
            <v>0</v>
          </cell>
          <cell r="H246">
            <v>0</v>
          </cell>
          <cell r="J246">
            <v>0</v>
          </cell>
          <cell r="L246">
            <v>0</v>
          </cell>
        </row>
        <row r="247">
          <cell r="A247" t="str">
            <v>300GAL01</v>
          </cell>
          <cell r="B247" t="str">
            <v>Galia</v>
          </cell>
          <cell r="C247" t="str">
            <v>C</v>
          </cell>
          <cell r="D247" t="str">
            <v>255.77C</v>
          </cell>
          <cell r="F247">
            <v>255.77</v>
          </cell>
          <cell r="G247">
            <v>113.59</v>
          </cell>
          <cell r="H247" t="str">
            <v>142.18D</v>
          </cell>
          <cell r="J247">
            <v>113.59</v>
          </cell>
          <cell r="K247" t="str">
            <v>C</v>
          </cell>
          <cell r="L247">
            <v>113.59</v>
          </cell>
        </row>
        <row r="248">
          <cell r="A248" t="str">
            <v>300GDU01</v>
          </cell>
          <cell r="B248" t="str">
            <v>RGP GDU (SCOUT DBASE)</v>
          </cell>
          <cell r="C248" t="str">
            <v>C</v>
          </cell>
          <cell r="D248">
            <v>9985.5300000000007</v>
          </cell>
          <cell r="E248" t="str">
            <v>C</v>
          </cell>
          <cell r="F248">
            <v>9985.5300000000007</v>
          </cell>
          <cell r="H248">
            <v>9985.5300000000007</v>
          </cell>
          <cell r="I248" t="str">
            <v>D</v>
          </cell>
          <cell r="J248">
            <v>0</v>
          </cell>
          <cell r="L248">
            <v>0</v>
          </cell>
        </row>
        <row r="249">
          <cell r="A249" t="str">
            <v>300GEN01</v>
          </cell>
          <cell r="B249" t="str">
            <v>Genesis</v>
          </cell>
          <cell r="C249" t="str">
            <v>C</v>
          </cell>
          <cell r="D249">
            <v>0</v>
          </cell>
          <cell r="G249">
            <v>49248</v>
          </cell>
          <cell r="H249">
            <v>49248</v>
          </cell>
          <cell r="I249" t="str">
            <v>C</v>
          </cell>
          <cell r="J249">
            <v>49248</v>
          </cell>
          <cell r="K249" t="str">
            <v>C</v>
          </cell>
          <cell r="L249">
            <v>49248</v>
          </cell>
        </row>
        <row r="250">
          <cell r="A250" t="str">
            <v>300GEO01</v>
          </cell>
          <cell r="B250" t="str">
            <v>Geotex</v>
          </cell>
          <cell r="C250" t="str">
            <v>C</v>
          </cell>
          <cell r="D250">
            <v>4233</v>
          </cell>
          <cell r="E250" t="str">
            <v>C</v>
          </cell>
          <cell r="F250">
            <v>204174.1</v>
          </cell>
          <cell r="G250">
            <v>400233.88</v>
          </cell>
          <cell r="H250">
            <v>196059.78</v>
          </cell>
          <cell r="I250" t="str">
            <v>C</v>
          </cell>
          <cell r="J250">
            <v>200292.78</v>
          </cell>
          <cell r="K250" t="str">
            <v>C</v>
          </cell>
          <cell r="L250">
            <v>200292.78</v>
          </cell>
        </row>
        <row r="251">
          <cell r="A251" t="str">
            <v>300GEO03</v>
          </cell>
          <cell r="B251" t="str">
            <v>Geologistics/Matrix</v>
          </cell>
          <cell r="C251" t="str">
            <v>C</v>
          </cell>
          <cell r="D251">
            <v>40326.76</v>
          </cell>
          <cell r="E251" t="str">
            <v>C</v>
          </cell>
          <cell r="F251">
            <v>25057.61</v>
          </cell>
          <cell r="G251">
            <v>42490.99</v>
          </cell>
          <cell r="H251">
            <v>17433.38</v>
          </cell>
          <cell r="I251" t="str">
            <v>C</v>
          </cell>
          <cell r="J251">
            <v>57760.14</v>
          </cell>
          <cell r="K251" t="str">
            <v>C</v>
          </cell>
          <cell r="L251">
            <v>57760.14</v>
          </cell>
        </row>
        <row r="252">
          <cell r="A252" t="str">
            <v>300GEO04</v>
          </cell>
          <cell r="B252" t="str">
            <v>Geos Ltd</v>
          </cell>
          <cell r="C252" t="str">
            <v>C</v>
          </cell>
          <cell r="D252">
            <v>0</v>
          </cell>
          <cell r="G252">
            <v>14600.28</v>
          </cell>
          <cell r="H252">
            <v>14600.28</v>
          </cell>
          <cell r="I252" t="str">
            <v>C</v>
          </cell>
          <cell r="J252">
            <v>14600.28</v>
          </cell>
          <cell r="K252" t="str">
            <v>C</v>
          </cell>
          <cell r="L252">
            <v>14600.28</v>
          </cell>
        </row>
        <row r="253">
          <cell r="A253" t="str">
            <v>300GLO01</v>
          </cell>
          <cell r="B253" t="str">
            <v>GLOBUS</v>
          </cell>
          <cell r="C253" t="str">
            <v>C</v>
          </cell>
          <cell r="D253">
            <v>0</v>
          </cell>
          <cell r="G253">
            <v>14441.1</v>
          </cell>
          <cell r="H253">
            <v>14441.1</v>
          </cell>
          <cell r="I253" t="str">
            <v>C</v>
          </cell>
          <cell r="J253">
            <v>14441.1</v>
          </cell>
          <cell r="K253" t="str">
            <v>C</v>
          </cell>
          <cell r="L253">
            <v>14441.1</v>
          </cell>
        </row>
        <row r="254">
          <cell r="A254" t="str">
            <v>300GLO02</v>
          </cell>
          <cell r="B254" t="str">
            <v>Globalink</v>
          </cell>
          <cell r="C254" t="str">
            <v>C</v>
          </cell>
          <cell r="D254">
            <v>0</v>
          </cell>
          <cell r="G254">
            <v>2389.0100000000002</v>
          </cell>
          <cell r="H254">
            <v>2389.0100000000002</v>
          </cell>
          <cell r="I254" t="str">
            <v>C</v>
          </cell>
          <cell r="J254">
            <v>2389.0100000000002</v>
          </cell>
          <cell r="K254" t="str">
            <v>C</v>
          </cell>
          <cell r="L254">
            <v>2389.0100000000002</v>
          </cell>
        </row>
        <row r="255">
          <cell r="A255" t="str">
            <v>300GNP01</v>
          </cell>
          <cell r="B255" t="str">
            <v>GosNPTsZem</v>
          </cell>
          <cell r="C255" t="str">
            <v>C</v>
          </cell>
          <cell r="D255">
            <v>0</v>
          </cell>
          <cell r="H255">
            <v>0</v>
          </cell>
          <cell r="J255">
            <v>0</v>
          </cell>
          <cell r="L255">
            <v>0</v>
          </cell>
        </row>
        <row r="256">
          <cell r="A256" t="str">
            <v>300GOS01</v>
          </cell>
          <cell r="B256" t="str">
            <v>GosArthStroilinspection</v>
          </cell>
          <cell r="C256" t="str">
            <v>C</v>
          </cell>
          <cell r="D256">
            <v>0</v>
          </cell>
          <cell r="H256">
            <v>0</v>
          </cell>
          <cell r="J256">
            <v>0</v>
          </cell>
          <cell r="L256">
            <v>0</v>
          </cell>
        </row>
        <row r="257">
          <cell r="A257" t="str">
            <v>300GRA01</v>
          </cell>
          <cell r="B257" t="str">
            <v>GRATA</v>
          </cell>
          <cell r="C257" t="str">
            <v>C</v>
          </cell>
          <cell r="D257">
            <v>0</v>
          </cell>
          <cell r="G257">
            <v>20144.77</v>
          </cell>
          <cell r="H257">
            <v>20144.77</v>
          </cell>
          <cell r="I257" t="str">
            <v>C</v>
          </cell>
          <cell r="J257">
            <v>20144.77</v>
          </cell>
          <cell r="K257" t="str">
            <v>C</v>
          </cell>
          <cell r="L257">
            <v>20144.77</v>
          </cell>
        </row>
        <row r="258">
          <cell r="A258" t="str">
            <v>300GRA02</v>
          </cell>
          <cell r="B258" t="str">
            <v>GRAFICON</v>
          </cell>
          <cell r="C258" t="str">
            <v>C</v>
          </cell>
          <cell r="D258">
            <v>0</v>
          </cell>
          <cell r="H258">
            <v>0</v>
          </cell>
          <cell r="J258">
            <v>0</v>
          </cell>
          <cell r="L258">
            <v>0</v>
          </cell>
        </row>
        <row r="259">
          <cell r="A259" t="str">
            <v>300GUL01</v>
          </cell>
          <cell r="B259" t="str">
            <v>GULDGIMAROV</v>
          </cell>
          <cell r="C259" t="str">
            <v>C</v>
          </cell>
          <cell r="D259">
            <v>0</v>
          </cell>
          <cell r="H259">
            <v>0</v>
          </cell>
          <cell r="J259">
            <v>0</v>
          </cell>
          <cell r="L259">
            <v>0</v>
          </cell>
        </row>
        <row r="260">
          <cell r="A260" t="str">
            <v>300HAC01</v>
          </cell>
          <cell r="B260" t="str">
            <v>Hachatryan</v>
          </cell>
          <cell r="C260" t="str">
            <v>C</v>
          </cell>
          <cell r="D260">
            <v>0</v>
          </cell>
          <cell r="H260">
            <v>0</v>
          </cell>
          <cell r="J260">
            <v>0</v>
          </cell>
          <cell r="L260">
            <v>0</v>
          </cell>
        </row>
        <row r="261">
          <cell r="A261" t="str">
            <v>300HIM01</v>
          </cell>
          <cell r="B261" t="str">
            <v>Himmontaj</v>
          </cell>
          <cell r="C261" t="str">
            <v>C</v>
          </cell>
          <cell r="D261">
            <v>40356.25</v>
          </cell>
          <cell r="E261" t="str">
            <v>C</v>
          </cell>
          <cell r="F261">
            <v>20975.19</v>
          </cell>
          <cell r="H261">
            <v>20975.19</v>
          </cell>
          <cell r="I261" t="str">
            <v>D</v>
          </cell>
          <cell r="J261">
            <v>19381.060000000001</v>
          </cell>
          <cell r="K261" t="str">
            <v>C</v>
          </cell>
          <cell r="L261">
            <v>19381.060000000001</v>
          </cell>
        </row>
        <row r="262">
          <cell r="A262" t="str">
            <v>300HYC01</v>
          </cell>
          <cell r="B262" t="str">
            <v>Hycalog / Camco Int. Ltd</v>
          </cell>
          <cell r="C262" t="str">
            <v>C</v>
          </cell>
          <cell r="D262" t="str">
            <v>263.02C</v>
          </cell>
          <cell r="F262">
            <v>6.67</v>
          </cell>
          <cell r="H262" t="str">
            <v>6.67D</v>
          </cell>
          <cell r="J262">
            <v>256.35000000000002</v>
          </cell>
          <cell r="K262" t="str">
            <v>C</v>
          </cell>
          <cell r="L262">
            <v>256.35000000000002</v>
          </cell>
        </row>
        <row r="263">
          <cell r="A263" t="str">
            <v>300IMP01</v>
          </cell>
          <cell r="B263" t="str">
            <v>Impro</v>
          </cell>
          <cell r="C263" t="str">
            <v>C</v>
          </cell>
          <cell r="D263">
            <v>0</v>
          </cell>
          <cell r="H263">
            <v>0</v>
          </cell>
          <cell r="J263">
            <v>0</v>
          </cell>
          <cell r="L263">
            <v>0</v>
          </cell>
        </row>
        <row r="264">
          <cell r="A264" t="str">
            <v>300INT01</v>
          </cell>
          <cell r="B264" t="str">
            <v>Integral</v>
          </cell>
          <cell r="C264" t="str">
            <v>C</v>
          </cell>
          <cell r="D264" t="str">
            <v>38.44C</v>
          </cell>
          <cell r="F264">
            <v>38.44</v>
          </cell>
          <cell r="H264" t="str">
            <v>38.44D</v>
          </cell>
          <cell r="J264">
            <v>0</v>
          </cell>
          <cell r="L264">
            <v>0</v>
          </cell>
        </row>
        <row r="265">
          <cell r="A265" t="str">
            <v>300INV01</v>
          </cell>
          <cell r="B265" t="str">
            <v>Invest Service</v>
          </cell>
          <cell r="C265" t="str">
            <v>C</v>
          </cell>
          <cell r="D265">
            <v>0</v>
          </cell>
          <cell r="H265">
            <v>0</v>
          </cell>
          <cell r="J265">
            <v>0</v>
          </cell>
          <cell r="L265">
            <v>0</v>
          </cell>
        </row>
        <row r="266">
          <cell r="A266" t="str">
            <v>300ISP01</v>
          </cell>
          <cell r="B266" t="str">
            <v>Ispanova</v>
          </cell>
          <cell r="C266" t="str">
            <v>C</v>
          </cell>
          <cell r="D266">
            <v>0</v>
          </cell>
          <cell r="H266">
            <v>0</v>
          </cell>
          <cell r="J266">
            <v>0</v>
          </cell>
          <cell r="L266">
            <v>0</v>
          </cell>
        </row>
        <row r="267">
          <cell r="A267" t="str">
            <v>300JMC01</v>
          </cell>
          <cell r="B267" t="str">
            <v>JMC Oilfield</v>
          </cell>
          <cell r="C267" t="str">
            <v>C</v>
          </cell>
          <cell r="D267">
            <v>0</v>
          </cell>
          <cell r="H267">
            <v>0</v>
          </cell>
          <cell r="J267">
            <v>0</v>
          </cell>
          <cell r="L267">
            <v>0</v>
          </cell>
        </row>
        <row r="268">
          <cell r="A268" t="str">
            <v>300JUR01</v>
          </cell>
          <cell r="B268" t="str">
            <v>JURINFO</v>
          </cell>
          <cell r="C268" t="str">
            <v>C</v>
          </cell>
          <cell r="D268">
            <v>0</v>
          </cell>
          <cell r="H268">
            <v>0</v>
          </cell>
          <cell r="J268">
            <v>0</v>
          </cell>
          <cell r="L268">
            <v>0</v>
          </cell>
        </row>
        <row r="269">
          <cell r="A269" t="str">
            <v>300KAH01</v>
          </cell>
          <cell r="B269" t="str">
            <v>kAHN AND CO</v>
          </cell>
          <cell r="C269" t="str">
            <v>C</v>
          </cell>
          <cell r="D269">
            <v>0</v>
          </cell>
          <cell r="H269">
            <v>0</v>
          </cell>
          <cell r="J269">
            <v>0</v>
          </cell>
          <cell r="L269">
            <v>0</v>
          </cell>
        </row>
        <row r="270">
          <cell r="A270" t="str">
            <v>300KAN01</v>
          </cell>
          <cell r="B270" t="str">
            <v>Kann</v>
          </cell>
          <cell r="C270" t="str">
            <v>C</v>
          </cell>
          <cell r="D270">
            <v>1302.46</v>
          </cell>
          <cell r="E270" t="str">
            <v>C</v>
          </cell>
          <cell r="F270">
            <v>1302.46</v>
          </cell>
          <cell r="H270">
            <v>1302.46</v>
          </cell>
          <cell r="I270" t="str">
            <v>D</v>
          </cell>
          <cell r="J270">
            <v>0</v>
          </cell>
          <cell r="L270">
            <v>0</v>
          </cell>
        </row>
        <row r="271">
          <cell r="A271" t="str">
            <v>300KAR01</v>
          </cell>
          <cell r="B271" t="str">
            <v>KARIM</v>
          </cell>
          <cell r="C271" t="str">
            <v>C</v>
          </cell>
          <cell r="D271">
            <v>0</v>
          </cell>
          <cell r="H271">
            <v>0</v>
          </cell>
          <cell r="J271">
            <v>0</v>
          </cell>
          <cell r="L271">
            <v>0</v>
          </cell>
        </row>
        <row r="272">
          <cell r="A272" t="str">
            <v>300KAR02</v>
          </cell>
          <cell r="B272" t="str">
            <v>KAROTAZHNIK</v>
          </cell>
          <cell r="C272" t="str">
            <v>C</v>
          </cell>
          <cell r="D272">
            <v>0</v>
          </cell>
          <cell r="H272">
            <v>0</v>
          </cell>
          <cell r="J272">
            <v>0</v>
          </cell>
          <cell r="L272">
            <v>0</v>
          </cell>
        </row>
        <row r="273">
          <cell r="A273" t="str">
            <v>300KAS01</v>
          </cell>
          <cell r="B273" t="str">
            <v>Kaskor</v>
          </cell>
          <cell r="C273" t="str">
            <v>C</v>
          </cell>
          <cell r="D273">
            <v>0</v>
          </cell>
          <cell r="H273">
            <v>0</v>
          </cell>
          <cell r="J273">
            <v>0</v>
          </cell>
          <cell r="L273">
            <v>0</v>
          </cell>
        </row>
        <row r="274">
          <cell r="A274" t="str">
            <v>300KAS02</v>
          </cell>
          <cell r="B274" t="str">
            <v>Kaspishelf</v>
          </cell>
          <cell r="C274" t="str">
            <v>C</v>
          </cell>
          <cell r="D274">
            <v>0</v>
          </cell>
          <cell r="H274">
            <v>0</v>
          </cell>
          <cell r="J274">
            <v>0</v>
          </cell>
          <cell r="L274">
            <v>0</v>
          </cell>
        </row>
        <row r="275">
          <cell r="A275" t="str">
            <v>300KAS03</v>
          </cell>
          <cell r="B275" t="str">
            <v>KASKOR TELECOM</v>
          </cell>
          <cell r="C275" t="str">
            <v>C</v>
          </cell>
          <cell r="D275">
            <v>0</v>
          </cell>
          <cell r="H275">
            <v>0</v>
          </cell>
          <cell r="J275">
            <v>0</v>
          </cell>
          <cell r="L275">
            <v>0</v>
          </cell>
        </row>
        <row r="276">
          <cell r="A276" t="str">
            <v>300KAS04</v>
          </cell>
          <cell r="B276" t="str">
            <v>Kaster</v>
          </cell>
          <cell r="C276" t="str">
            <v>C</v>
          </cell>
          <cell r="D276">
            <v>0</v>
          </cell>
          <cell r="H276">
            <v>0</v>
          </cell>
          <cell r="J276">
            <v>0</v>
          </cell>
          <cell r="L276">
            <v>0</v>
          </cell>
        </row>
        <row r="277">
          <cell r="A277" t="str">
            <v>300KAT01</v>
          </cell>
          <cell r="B277" t="str">
            <v>KATYNAS</v>
          </cell>
          <cell r="C277" t="str">
            <v>C</v>
          </cell>
          <cell r="D277">
            <v>0</v>
          </cell>
          <cell r="H277">
            <v>0</v>
          </cell>
          <cell r="J277">
            <v>0</v>
          </cell>
          <cell r="L277">
            <v>0</v>
          </cell>
        </row>
        <row r="278">
          <cell r="A278" t="str">
            <v>300KAZ01</v>
          </cell>
          <cell r="B278" t="str">
            <v>Kaztransoil</v>
          </cell>
          <cell r="C278" t="str">
            <v>C</v>
          </cell>
          <cell r="D278">
            <v>277.14</v>
          </cell>
          <cell r="E278" t="str">
            <v>C</v>
          </cell>
          <cell r="F278">
            <v>277.14</v>
          </cell>
          <cell r="G278">
            <v>17188.07</v>
          </cell>
          <cell r="H278">
            <v>16910.93</v>
          </cell>
          <cell r="I278" t="str">
            <v>C</v>
          </cell>
          <cell r="J278">
            <v>17188.07</v>
          </cell>
          <cell r="K278" t="str">
            <v>C</v>
          </cell>
          <cell r="L278">
            <v>17188.07</v>
          </cell>
        </row>
        <row r="279">
          <cell r="A279" t="str">
            <v>300KAZ03</v>
          </cell>
          <cell r="B279" t="str">
            <v>Kazakhinstrakh</v>
          </cell>
          <cell r="C279" t="str">
            <v>C</v>
          </cell>
          <cell r="D279">
            <v>0</v>
          </cell>
          <cell r="H279">
            <v>0</v>
          </cell>
          <cell r="J279">
            <v>0</v>
          </cell>
          <cell r="L279">
            <v>0</v>
          </cell>
        </row>
        <row r="280">
          <cell r="A280" t="str">
            <v>300KAZ04</v>
          </cell>
          <cell r="B280" t="str">
            <v>KAZNIGRI</v>
          </cell>
          <cell r="C280" t="str">
            <v>C</v>
          </cell>
          <cell r="D280">
            <v>0</v>
          </cell>
          <cell r="H280">
            <v>0</v>
          </cell>
          <cell r="J280">
            <v>0</v>
          </cell>
          <cell r="L280">
            <v>0</v>
          </cell>
        </row>
        <row r="281">
          <cell r="A281" t="str">
            <v>300KAZ05</v>
          </cell>
          <cell r="B281" t="str">
            <v>Kazakhoil Drilling</v>
          </cell>
          <cell r="C281" t="str">
            <v>C</v>
          </cell>
          <cell r="D281">
            <v>0</v>
          </cell>
          <cell r="F281">
            <v>472613.1</v>
          </cell>
          <cell r="G281">
            <v>948943.92</v>
          </cell>
          <cell r="H281">
            <v>476330.82</v>
          </cell>
          <cell r="I281" t="str">
            <v>C</v>
          </cell>
          <cell r="J281">
            <v>476330.82</v>
          </cell>
          <cell r="K281" t="str">
            <v>C</v>
          </cell>
          <cell r="L281">
            <v>476330.82</v>
          </cell>
        </row>
        <row r="282">
          <cell r="A282" t="str">
            <v>300KEE01</v>
          </cell>
          <cell r="B282" t="str">
            <v>KEENOIL</v>
          </cell>
          <cell r="C282" t="str">
            <v>C</v>
          </cell>
          <cell r="D282">
            <v>107592</v>
          </cell>
          <cell r="E282" t="str">
            <v>C</v>
          </cell>
          <cell r="F282">
            <v>100000</v>
          </cell>
          <cell r="H282">
            <v>100000</v>
          </cell>
          <cell r="I282" t="str">
            <v>D</v>
          </cell>
          <cell r="J282">
            <v>7592</v>
          </cell>
          <cell r="K282" t="str">
            <v>C</v>
          </cell>
          <cell r="L282">
            <v>7592</v>
          </cell>
        </row>
        <row r="283">
          <cell r="A283" t="str">
            <v>300KEZ01</v>
          </cell>
          <cell r="B283" t="str">
            <v>Kezby</v>
          </cell>
          <cell r="C283" t="str">
            <v>C</v>
          </cell>
          <cell r="D283">
            <v>0</v>
          </cell>
          <cell r="G283">
            <v>1801.27</v>
          </cell>
          <cell r="H283">
            <v>1801.27</v>
          </cell>
          <cell r="I283" t="str">
            <v>C</v>
          </cell>
          <cell r="J283">
            <v>1801.27</v>
          </cell>
          <cell r="K283" t="str">
            <v>C</v>
          </cell>
          <cell r="L283">
            <v>1801.27</v>
          </cell>
        </row>
        <row r="284">
          <cell r="A284" t="str">
            <v>300KHA01</v>
          </cell>
          <cell r="B284" t="str">
            <v>KHAIROVA</v>
          </cell>
          <cell r="C284" t="str">
            <v>C</v>
          </cell>
          <cell r="D284">
            <v>0</v>
          </cell>
          <cell r="H284">
            <v>0</v>
          </cell>
          <cell r="J284">
            <v>0</v>
          </cell>
          <cell r="L284">
            <v>0</v>
          </cell>
        </row>
        <row r="285">
          <cell r="A285" t="str">
            <v>300KIM01</v>
          </cell>
          <cell r="B285" t="str">
            <v>KIMER</v>
          </cell>
          <cell r="C285" t="str">
            <v>C</v>
          </cell>
          <cell r="D285">
            <v>1231.3399999999999</v>
          </cell>
          <cell r="E285" t="str">
            <v>C</v>
          </cell>
          <cell r="F285">
            <v>792.29</v>
          </cell>
          <cell r="H285">
            <v>792.29</v>
          </cell>
          <cell r="I285" t="str">
            <v>D</v>
          </cell>
          <cell r="J285">
            <v>439.05</v>
          </cell>
          <cell r="K285" t="str">
            <v>C</v>
          </cell>
          <cell r="L285">
            <v>439.05</v>
          </cell>
        </row>
        <row r="286">
          <cell r="A286" t="str">
            <v>300KIO01</v>
          </cell>
          <cell r="B286" t="str">
            <v>KIO DGP GOSNPTSZEM</v>
          </cell>
          <cell r="C286" t="str">
            <v>C</v>
          </cell>
          <cell r="D286">
            <v>0</v>
          </cell>
          <cell r="H286">
            <v>0</v>
          </cell>
          <cell r="J286">
            <v>0</v>
          </cell>
          <cell r="L286">
            <v>0</v>
          </cell>
        </row>
        <row r="287">
          <cell r="A287" t="str">
            <v>300KIS01</v>
          </cell>
          <cell r="B287" t="str">
            <v>Kislorod</v>
          </cell>
          <cell r="C287" t="str">
            <v>C</v>
          </cell>
          <cell r="D287">
            <v>0</v>
          </cell>
          <cell r="G287">
            <v>1119.6099999999999</v>
          </cell>
          <cell r="H287">
            <v>1119.6099999999999</v>
          </cell>
          <cell r="I287" t="str">
            <v>C</v>
          </cell>
          <cell r="J287">
            <v>1119.6099999999999</v>
          </cell>
          <cell r="K287" t="str">
            <v>C</v>
          </cell>
          <cell r="L287">
            <v>1119.6099999999999</v>
          </cell>
        </row>
        <row r="288">
          <cell r="A288" t="str">
            <v>300KKO01</v>
          </cell>
          <cell r="B288" t="str">
            <v>Kascor Kommercia</v>
          </cell>
          <cell r="C288" t="str">
            <v>C</v>
          </cell>
          <cell r="D288">
            <v>0</v>
          </cell>
          <cell r="H288">
            <v>0</v>
          </cell>
          <cell r="J288">
            <v>0</v>
          </cell>
          <cell r="L288">
            <v>0</v>
          </cell>
        </row>
        <row r="289">
          <cell r="A289" t="str">
            <v>300KLI01</v>
          </cell>
          <cell r="B289" t="str">
            <v>Klinchev N.D.</v>
          </cell>
          <cell r="C289" t="str">
            <v>C</v>
          </cell>
          <cell r="D289">
            <v>0</v>
          </cell>
          <cell r="F289">
            <v>10000</v>
          </cell>
          <cell r="G289">
            <v>10000</v>
          </cell>
          <cell r="H289">
            <v>0</v>
          </cell>
          <cell r="J289">
            <v>0</v>
          </cell>
          <cell r="L289">
            <v>0</v>
          </cell>
        </row>
        <row r="290">
          <cell r="A290" t="str">
            <v>300KMO01</v>
          </cell>
          <cell r="B290" t="str">
            <v>K-MOBILE</v>
          </cell>
          <cell r="C290" t="str">
            <v>C</v>
          </cell>
          <cell r="D290">
            <v>0</v>
          </cell>
          <cell r="G290">
            <v>3016.54</v>
          </cell>
          <cell r="H290">
            <v>3016.54</v>
          </cell>
          <cell r="I290" t="str">
            <v>C</v>
          </cell>
          <cell r="J290">
            <v>3016.54</v>
          </cell>
          <cell r="K290" t="str">
            <v>C</v>
          </cell>
          <cell r="L290">
            <v>3016.54</v>
          </cell>
        </row>
        <row r="291">
          <cell r="A291" t="str">
            <v>300KMO02</v>
          </cell>
          <cell r="B291" t="str">
            <v>Kar-Tel</v>
          </cell>
          <cell r="C291" t="str">
            <v>C</v>
          </cell>
          <cell r="D291">
            <v>0</v>
          </cell>
          <cell r="H291">
            <v>0</v>
          </cell>
          <cell r="J291">
            <v>0</v>
          </cell>
          <cell r="L291">
            <v>0</v>
          </cell>
        </row>
        <row r="292">
          <cell r="A292" t="str">
            <v>300KOP01</v>
          </cell>
          <cell r="B292" t="str">
            <v>Kopiya</v>
          </cell>
          <cell r="C292" t="str">
            <v>C</v>
          </cell>
          <cell r="D292">
            <v>0</v>
          </cell>
          <cell r="H292">
            <v>0</v>
          </cell>
          <cell r="J292">
            <v>0</v>
          </cell>
          <cell r="L292">
            <v>0</v>
          </cell>
        </row>
        <row r="293">
          <cell r="A293" t="str">
            <v>300KOR01</v>
          </cell>
          <cell r="B293" t="str">
            <v>Koruna V N</v>
          </cell>
          <cell r="C293" t="str">
            <v>C</v>
          </cell>
          <cell r="D293">
            <v>2758.87</v>
          </cell>
          <cell r="E293" t="str">
            <v>C</v>
          </cell>
          <cell r="F293">
            <v>2680.56</v>
          </cell>
          <cell r="H293">
            <v>2680.56</v>
          </cell>
          <cell r="I293" t="str">
            <v>D</v>
          </cell>
          <cell r="J293">
            <v>78.31</v>
          </cell>
          <cell r="K293" t="str">
            <v>C</v>
          </cell>
          <cell r="L293">
            <v>78.31</v>
          </cell>
        </row>
        <row r="294">
          <cell r="A294" t="str">
            <v>300KOT01</v>
          </cell>
          <cell r="B294" t="str">
            <v>Kotev</v>
          </cell>
          <cell r="C294" t="str">
            <v>C</v>
          </cell>
          <cell r="D294">
            <v>0</v>
          </cell>
          <cell r="H294">
            <v>0</v>
          </cell>
          <cell r="J294">
            <v>0</v>
          </cell>
          <cell r="L294">
            <v>0</v>
          </cell>
        </row>
        <row r="295">
          <cell r="A295" t="str">
            <v>300KSK01</v>
          </cell>
          <cell r="B295" t="str">
            <v>KSK Utes</v>
          </cell>
          <cell r="C295" t="str">
            <v>C</v>
          </cell>
          <cell r="D295">
            <v>0</v>
          </cell>
          <cell r="H295">
            <v>0</v>
          </cell>
          <cell r="J295">
            <v>0</v>
          </cell>
          <cell r="L295">
            <v>0</v>
          </cell>
        </row>
        <row r="296">
          <cell r="A296" t="str">
            <v>300KTE01</v>
          </cell>
          <cell r="B296" t="str">
            <v>Kascor Telecom</v>
          </cell>
          <cell r="C296" t="str">
            <v>C</v>
          </cell>
          <cell r="D296">
            <v>0</v>
          </cell>
          <cell r="H296">
            <v>0</v>
          </cell>
          <cell r="J296">
            <v>0</v>
          </cell>
          <cell r="L296">
            <v>0</v>
          </cell>
        </row>
        <row r="297">
          <cell r="A297" t="str">
            <v>300KTS01</v>
          </cell>
          <cell r="B297" t="str">
            <v>RGP KTSSMS</v>
          </cell>
          <cell r="C297" t="str">
            <v>C</v>
          </cell>
          <cell r="D297">
            <v>0</v>
          </cell>
          <cell r="H297">
            <v>0</v>
          </cell>
          <cell r="J297">
            <v>0</v>
          </cell>
          <cell r="L297">
            <v>0</v>
          </cell>
        </row>
        <row r="298">
          <cell r="A298" t="str">
            <v>300KUL01</v>
          </cell>
          <cell r="B298" t="str">
            <v>Kuljigitova</v>
          </cell>
          <cell r="C298" t="str">
            <v>C</v>
          </cell>
          <cell r="D298">
            <v>0</v>
          </cell>
          <cell r="H298">
            <v>0</v>
          </cell>
          <cell r="J298">
            <v>0</v>
          </cell>
          <cell r="L298">
            <v>0</v>
          </cell>
        </row>
        <row r="299">
          <cell r="A299" t="str">
            <v>300KYD01</v>
          </cell>
          <cell r="B299" t="str">
            <v>KYDYR</v>
          </cell>
          <cell r="C299" t="str">
            <v>C</v>
          </cell>
          <cell r="D299">
            <v>0</v>
          </cell>
          <cell r="H299">
            <v>0</v>
          </cell>
          <cell r="J299">
            <v>0</v>
          </cell>
          <cell r="L299">
            <v>0</v>
          </cell>
        </row>
        <row r="300">
          <cell r="A300" t="str">
            <v>300LAT01</v>
          </cell>
          <cell r="B300" t="str">
            <v>Latipov B.C.</v>
          </cell>
          <cell r="C300" t="str">
            <v>C</v>
          </cell>
          <cell r="D300">
            <v>1767.98</v>
          </cell>
          <cell r="E300" t="str">
            <v>C</v>
          </cell>
          <cell r="F300">
            <v>1482.61</v>
          </cell>
          <cell r="G300">
            <v>2173.9699999999998</v>
          </cell>
          <cell r="H300">
            <v>691.36</v>
          </cell>
          <cell r="I300" t="str">
            <v>C</v>
          </cell>
          <cell r="J300">
            <v>2459.34</v>
          </cell>
          <cell r="K300" t="str">
            <v>C</v>
          </cell>
          <cell r="L300">
            <v>2459.34</v>
          </cell>
        </row>
        <row r="301">
          <cell r="A301" t="str">
            <v>300LOM01</v>
          </cell>
          <cell r="B301" t="str">
            <v>Lomakin</v>
          </cell>
          <cell r="C301" t="str">
            <v>C</v>
          </cell>
          <cell r="D301">
            <v>0</v>
          </cell>
          <cell r="G301">
            <v>167.49</v>
          </cell>
          <cell r="H301" t="str">
            <v>167.49C</v>
          </cell>
          <cell r="J301">
            <v>167.49</v>
          </cell>
          <cell r="K301" t="str">
            <v>C</v>
          </cell>
          <cell r="L301">
            <v>167.49</v>
          </cell>
        </row>
        <row r="302">
          <cell r="A302" t="str">
            <v>300LSI01</v>
          </cell>
          <cell r="B302" t="str">
            <v>L.S.I.P.</v>
          </cell>
          <cell r="C302" t="str">
            <v>C</v>
          </cell>
          <cell r="D302">
            <v>1947.83</v>
          </cell>
          <cell r="E302" t="str">
            <v>C</v>
          </cell>
          <cell r="F302">
            <v>1577.22</v>
          </cell>
          <cell r="G302">
            <v>3792.84</v>
          </cell>
          <cell r="H302">
            <v>2215.62</v>
          </cell>
          <cell r="I302" t="str">
            <v>C</v>
          </cell>
          <cell r="J302">
            <v>4163.45</v>
          </cell>
          <cell r="K302" t="str">
            <v>C</v>
          </cell>
          <cell r="L302">
            <v>4163.45</v>
          </cell>
        </row>
        <row r="303">
          <cell r="A303" t="str">
            <v>300MAE01</v>
          </cell>
          <cell r="B303" t="str">
            <v>Energocombinat MAEC</v>
          </cell>
          <cell r="C303" t="str">
            <v>C</v>
          </cell>
          <cell r="D303">
            <v>0</v>
          </cell>
          <cell r="H303">
            <v>0</v>
          </cell>
          <cell r="J303">
            <v>0</v>
          </cell>
          <cell r="L303">
            <v>0</v>
          </cell>
        </row>
        <row r="304">
          <cell r="A304" t="str">
            <v>300MAN01</v>
          </cell>
          <cell r="B304" t="str">
            <v>MANEX</v>
          </cell>
          <cell r="C304" t="str">
            <v>C</v>
          </cell>
          <cell r="D304">
            <v>0</v>
          </cell>
          <cell r="H304">
            <v>0</v>
          </cell>
          <cell r="J304">
            <v>0</v>
          </cell>
          <cell r="L304">
            <v>0</v>
          </cell>
        </row>
        <row r="305">
          <cell r="A305" t="str">
            <v>300MAN03</v>
          </cell>
          <cell r="B305" t="str">
            <v>Mangistauenergomontazh</v>
          </cell>
          <cell r="C305" t="str">
            <v>C</v>
          </cell>
          <cell r="D305">
            <v>0</v>
          </cell>
          <cell r="G305">
            <v>275.04000000000002</v>
          </cell>
          <cell r="H305" t="str">
            <v>275.04C</v>
          </cell>
          <cell r="J305">
            <v>275.04000000000002</v>
          </cell>
          <cell r="K305" t="str">
            <v>C</v>
          </cell>
          <cell r="L305">
            <v>275.04000000000002</v>
          </cell>
        </row>
        <row r="306">
          <cell r="A306" t="str">
            <v>300MAR01</v>
          </cell>
          <cell r="B306" t="str">
            <v>Market</v>
          </cell>
          <cell r="C306" t="str">
            <v>C</v>
          </cell>
          <cell r="D306">
            <v>0</v>
          </cell>
          <cell r="H306">
            <v>0</v>
          </cell>
          <cell r="J306">
            <v>0</v>
          </cell>
          <cell r="L306">
            <v>0</v>
          </cell>
        </row>
        <row r="307">
          <cell r="A307" t="str">
            <v>300MAS01</v>
          </cell>
          <cell r="B307" t="str">
            <v>Mashzavod</v>
          </cell>
          <cell r="C307" t="str">
            <v>C</v>
          </cell>
          <cell r="D307">
            <v>0</v>
          </cell>
          <cell r="H307">
            <v>0</v>
          </cell>
          <cell r="J307">
            <v>0</v>
          </cell>
          <cell r="L307">
            <v>0</v>
          </cell>
        </row>
        <row r="308">
          <cell r="A308" t="str">
            <v>300MAX01</v>
          </cell>
          <cell r="B308" t="str">
            <v>MaxiBar</v>
          </cell>
          <cell r="C308" t="str">
            <v>C</v>
          </cell>
          <cell r="D308">
            <v>0</v>
          </cell>
          <cell r="H308">
            <v>0</v>
          </cell>
          <cell r="J308">
            <v>0</v>
          </cell>
          <cell r="L308">
            <v>0</v>
          </cell>
        </row>
        <row r="309">
          <cell r="A309" t="str">
            <v>300MEM01</v>
          </cell>
          <cell r="B309" t="str">
            <v>Memn</v>
          </cell>
          <cell r="C309" t="str">
            <v>C</v>
          </cell>
          <cell r="D309">
            <v>0</v>
          </cell>
          <cell r="H309">
            <v>0</v>
          </cell>
          <cell r="J309">
            <v>0</v>
          </cell>
          <cell r="L309">
            <v>0</v>
          </cell>
        </row>
        <row r="310">
          <cell r="A310" t="str">
            <v>300MES01</v>
          </cell>
          <cell r="B310" t="str">
            <v>Mestnoe Vremya Paper</v>
          </cell>
          <cell r="C310" t="str">
            <v>C</v>
          </cell>
          <cell r="D310">
            <v>0</v>
          </cell>
          <cell r="H310">
            <v>0</v>
          </cell>
          <cell r="J310">
            <v>0</v>
          </cell>
          <cell r="L310">
            <v>0</v>
          </cell>
        </row>
        <row r="311">
          <cell r="A311" t="str">
            <v>300MIC01</v>
          </cell>
          <cell r="B311" t="str">
            <v>Akim of Mangistau</v>
          </cell>
          <cell r="C311" t="str">
            <v>C</v>
          </cell>
          <cell r="D311">
            <v>34000</v>
          </cell>
          <cell r="E311" t="str">
            <v>C</v>
          </cell>
          <cell r="F311">
            <v>34012.199999999997</v>
          </cell>
          <cell r="H311">
            <v>34012.199999999997</v>
          </cell>
          <cell r="I311" t="str">
            <v>D</v>
          </cell>
          <cell r="J311">
            <v>12.2</v>
          </cell>
          <cell r="K311" t="str">
            <v>D</v>
          </cell>
          <cell r="L311">
            <v>-12.2</v>
          </cell>
        </row>
        <row r="312">
          <cell r="A312" t="str">
            <v>300MIL01</v>
          </cell>
          <cell r="B312" t="str">
            <v>Milton M. Cooke</v>
          </cell>
          <cell r="C312" t="str">
            <v>C</v>
          </cell>
          <cell r="D312">
            <v>0</v>
          </cell>
          <cell r="H312">
            <v>0</v>
          </cell>
          <cell r="J312">
            <v>0</v>
          </cell>
          <cell r="L312">
            <v>0</v>
          </cell>
        </row>
        <row r="313">
          <cell r="A313" t="str">
            <v>300MIR01</v>
          </cell>
          <cell r="B313" t="str">
            <v>Miras-2</v>
          </cell>
          <cell r="C313" t="str">
            <v>C</v>
          </cell>
          <cell r="D313">
            <v>0</v>
          </cell>
          <cell r="H313">
            <v>0</v>
          </cell>
          <cell r="J313">
            <v>0</v>
          </cell>
          <cell r="L313">
            <v>0</v>
          </cell>
        </row>
        <row r="314">
          <cell r="A314" t="str">
            <v>300MOD01</v>
          </cell>
          <cell r="B314" t="str">
            <v>MODT</v>
          </cell>
          <cell r="C314" t="str">
            <v>C</v>
          </cell>
          <cell r="D314">
            <v>11160.66</v>
          </cell>
          <cell r="E314" t="str">
            <v>C</v>
          </cell>
          <cell r="F314">
            <v>11160.66</v>
          </cell>
          <cell r="H314">
            <v>11160.66</v>
          </cell>
          <cell r="I314" t="str">
            <v>D</v>
          </cell>
          <cell r="J314">
            <v>0</v>
          </cell>
          <cell r="L314">
            <v>0</v>
          </cell>
        </row>
        <row r="315">
          <cell r="A315" t="str">
            <v>300MOG01</v>
          </cell>
          <cell r="B315" t="str">
            <v>MOGPPS</v>
          </cell>
          <cell r="C315" t="str">
            <v>C</v>
          </cell>
          <cell r="D315">
            <v>0</v>
          </cell>
          <cell r="H315">
            <v>0</v>
          </cell>
          <cell r="J315">
            <v>0</v>
          </cell>
          <cell r="L315">
            <v>0</v>
          </cell>
        </row>
        <row r="316">
          <cell r="A316" t="str">
            <v>300MOL01</v>
          </cell>
          <cell r="B316" t="str">
            <v>MOLEST</v>
          </cell>
          <cell r="C316" t="str">
            <v>C</v>
          </cell>
          <cell r="D316">
            <v>4288.6400000000003</v>
          </cell>
          <cell r="E316" t="str">
            <v>C</v>
          </cell>
          <cell r="F316">
            <v>3537.58</v>
          </cell>
          <cell r="H316">
            <v>3537.58</v>
          </cell>
          <cell r="I316" t="str">
            <v>D</v>
          </cell>
          <cell r="J316">
            <v>751.06</v>
          </cell>
          <cell r="K316" t="str">
            <v>C</v>
          </cell>
          <cell r="L316">
            <v>751.06</v>
          </cell>
        </row>
        <row r="317">
          <cell r="A317" t="str">
            <v>300MOT01</v>
          </cell>
          <cell r="B317" t="str">
            <v>MOTIV</v>
          </cell>
          <cell r="C317" t="str">
            <v>C</v>
          </cell>
          <cell r="D317">
            <v>0</v>
          </cell>
          <cell r="H317">
            <v>0</v>
          </cell>
          <cell r="J317">
            <v>0</v>
          </cell>
          <cell r="L317">
            <v>0</v>
          </cell>
        </row>
        <row r="318">
          <cell r="A318" t="str">
            <v>300MPG01</v>
          </cell>
          <cell r="B318" t="str">
            <v>Mangisau Prom Geophysica</v>
          </cell>
          <cell r="C318" t="str">
            <v>C</v>
          </cell>
          <cell r="D318">
            <v>0</v>
          </cell>
          <cell r="H318">
            <v>0</v>
          </cell>
          <cell r="J318">
            <v>0</v>
          </cell>
          <cell r="L318">
            <v>0</v>
          </cell>
        </row>
        <row r="319">
          <cell r="A319" t="str">
            <v>300MUR01</v>
          </cell>
          <cell r="B319" t="str">
            <v>Murtazaliev</v>
          </cell>
          <cell r="C319" t="str">
            <v>C</v>
          </cell>
          <cell r="D319">
            <v>0</v>
          </cell>
          <cell r="H319">
            <v>0</v>
          </cell>
          <cell r="J319">
            <v>0</v>
          </cell>
          <cell r="L319">
            <v>0</v>
          </cell>
        </row>
        <row r="320">
          <cell r="A320" t="str">
            <v>300MUS01</v>
          </cell>
          <cell r="B320" t="str">
            <v>Musina</v>
          </cell>
          <cell r="C320" t="str">
            <v>C</v>
          </cell>
          <cell r="D320">
            <v>0</v>
          </cell>
          <cell r="H320">
            <v>0</v>
          </cell>
          <cell r="J320">
            <v>0</v>
          </cell>
          <cell r="L320">
            <v>0</v>
          </cell>
        </row>
        <row r="321">
          <cell r="A321" t="str">
            <v>300MVO01</v>
          </cell>
          <cell r="B321" t="str">
            <v>MVO-AKBEREN</v>
          </cell>
          <cell r="C321" t="str">
            <v>C</v>
          </cell>
          <cell r="D321">
            <v>922.31</v>
          </cell>
          <cell r="E321" t="str">
            <v>C</v>
          </cell>
          <cell r="F321">
            <v>922.31</v>
          </cell>
          <cell r="G321">
            <v>1763.05</v>
          </cell>
          <cell r="H321">
            <v>840.74</v>
          </cell>
          <cell r="I321" t="str">
            <v>C</v>
          </cell>
          <cell r="J321">
            <v>1763.05</v>
          </cell>
          <cell r="K321" t="str">
            <v>C</v>
          </cell>
          <cell r="L321">
            <v>1763.05</v>
          </cell>
        </row>
        <row r="322">
          <cell r="A322" t="str">
            <v>300MYR01</v>
          </cell>
          <cell r="B322" t="str">
            <v>MYRZABEK</v>
          </cell>
          <cell r="C322" t="str">
            <v>C</v>
          </cell>
          <cell r="D322">
            <v>0</v>
          </cell>
          <cell r="H322">
            <v>0</v>
          </cell>
          <cell r="J322">
            <v>0</v>
          </cell>
          <cell r="L322">
            <v>0</v>
          </cell>
        </row>
        <row r="323">
          <cell r="A323" t="str">
            <v>300NAD01</v>
          </cell>
          <cell r="B323" t="str">
            <v>NADEJDA</v>
          </cell>
          <cell r="C323" t="str">
            <v>C</v>
          </cell>
          <cell r="D323">
            <v>0</v>
          </cell>
          <cell r="H323">
            <v>0</v>
          </cell>
          <cell r="J323">
            <v>0</v>
          </cell>
          <cell r="L323">
            <v>0</v>
          </cell>
        </row>
        <row r="324">
          <cell r="A324" t="str">
            <v>300NED01</v>
          </cell>
          <cell r="B324" t="str">
            <v>Nedra</v>
          </cell>
          <cell r="C324" t="str">
            <v>C</v>
          </cell>
          <cell r="D324">
            <v>0</v>
          </cell>
          <cell r="H324">
            <v>0</v>
          </cell>
          <cell r="J324">
            <v>0</v>
          </cell>
          <cell r="L324">
            <v>0</v>
          </cell>
        </row>
        <row r="325">
          <cell r="A325" t="str">
            <v>300NIP02</v>
          </cell>
          <cell r="B325" t="str">
            <v>NIPI Neftegas</v>
          </cell>
          <cell r="C325" t="str">
            <v>C</v>
          </cell>
          <cell r="D325">
            <v>25893.19</v>
          </cell>
          <cell r="E325" t="str">
            <v>C</v>
          </cell>
          <cell r="F325">
            <v>10349.780000000001</v>
          </cell>
          <cell r="H325">
            <v>10349.780000000001</v>
          </cell>
          <cell r="I325" t="str">
            <v>D</v>
          </cell>
          <cell r="J325">
            <v>15543.41</v>
          </cell>
          <cell r="K325" t="str">
            <v>C</v>
          </cell>
          <cell r="L325">
            <v>15543.41</v>
          </cell>
        </row>
        <row r="326">
          <cell r="A326" t="str">
            <v>300NUR01</v>
          </cell>
          <cell r="B326" t="str">
            <v>Nursat</v>
          </cell>
          <cell r="C326" t="str">
            <v>C</v>
          </cell>
          <cell r="D326">
            <v>0</v>
          </cell>
          <cell r="H326">
            <v>0</v>
          </cell>
          <cell r="J326">
            <v>0</v>
          </cell>
          <cell r="L326">
            <v>0</v>
          </cell>
        </row>
        <row r="327">
          <cell r="A327" t="str">
            <v>300NUR02</v>
          </cell>
          <cell r="B327" t="str">
            <v>Nuras</v>
          </cell>
          <cell r="C327" t="str">
            <v>C</v>
          </cell>
          <cell r="D327">
            <v>0</v>
          </cell>
          <cell r="H327">
            <v>0</v>
          </cell>
          <cell r="J327">
            <v>0</v>
          </cell>
          <cell r="L327">
            <v>0</v>
          </cell>
        </row>
        <row r="328">
          <cell r="A328" t="str">
            <v>300ORB01</v>
          </cell>
          <cell r="B328" t="str">
            <v>ORBITA</v>
          </cell>
          <cell r="C328" t="str">
            <v>C</v>
          </cell>
          <cell r="D328">
            <v>0</v>
          </cell>
          <cell r="G328">
            <v>894.92</v>
          </cell>
          <cell r="H328" t="str">
            <v>894.92C</v>
          </cell>
          <cell r="J328">
            <v>894.92</v>
          </cell>
          <cell r="K328" t="str">
            <v>C</v>
          </cell>
          <cell r="L328">
            <v>894.92</v>
          </cell>
        </row>
        <row r="329">
          <cell r="A329" t="str">
            <v>300ORT01</v>
          </cell>
          <cell r="B329" t="str">
            <v>ORT Sondyrushi</v>
          </cell>
          <cell r="C329" t="str">
            <v>C</v>
          </cell>
          <cell r="D329">
            <v>1567.67</v>
          </cell>
          <cell r="E329" t="str">
            <v>C</v>
          </cell>
          <cell r="F329">
            <v>1567.67</v>
          </cell>
          <cell r="H329">
            <v>1567.67</v>
          </cell>
          <cell r="I329" t="str">
            <v>D</v>
          </cell>
          <cell r="J329">
            <v>0</v>
          </cell>
          <cell r="L329">
            <v>0</v>
          </cell>
        </row>
        <row r="330">
          <cell r="A330" t="str">
            <v>300OTE01</v>
          </cell>
          <cell r="B330" t="str">
            <v>OTES</v>
          </cell>
          <cell r="C330" t="str">
            <v>C</v>
          </cell>
          <cell r="D330">
            <v>0</v>
          </cell>
          <cell r="G330">
            <v>354.41</v>
          </cell>
          <cell r="H330" t="str">
            <v>354.41C</v>
          </cell>
          <cell r="J330">
            <v>354.41</v>
          </cell>
          <cell r="K330" t="str">
            <v>C</v>
          </cell>
          <cell r="L330">
            <v>354.41</v>
          </cell>
        </row>
        <row r="331">
          <cell r="A331" t="str">
            <v>300OTR01</v>
          </cell>
          <cell r="B331" t="str">
            <v>OTRAR TRAVEL</v>
          </cell>
          <cell r="C331" t="str">
            <v>C</v>
          </cell>
          <cell r="D331">
            <v>894.32</v>
          </cell>
          <cell r="E331" t="str">
            <v>C</v>
          </cell>
          <cell r="F331">
            <v>894.32</v>
          </cell>
          <cell r="G331">
            <v>7509.58</v>
          </cell>
          <cell r="H331">
            <v>6615.26</v>
          </cell>
          <cell r="I331" t="str">
            <v>C</v>
          </cell>
          <cell r="J331">
            <v>7509.58</v>
          </cell>
          <cell r="K331" t="str">
            <v>C</v>
          </cell>
          <cell r="L331">
            <v>7509.58</v>
          </cell>
        </row>
        <row r="332">
          <cell r="A332" t="str">
            <v>300PAR01</v>
          </cell>
          <cell r="B332" t="str">
            <v>Partner</v>
          </cell>
          <cell r="C332" t="str">
            <v>C</v>
          </cell>
          <cell r="D332" t="str">
            <v>164.76C</v>
          </cell>
          <cell r="F332">
            <v>164.76</v>
          </cell>
          <cell r="H332" t="str">
            <v>164.76D</v>
          </cell>
          <cell r="J332">
            <v>0</v>
          </cell>
          <cell r="L332">
            <v>0</v>
          </cell>
        </row>
        <row r="333">
          <cell r="A333" t="str">
            <v>300PAT01</v>
          </cell>
          <cell r="B333" t="str">
            <v>Patriot</v>
          </cell>
          <cell r="C333" t="str">
            <v>C</v>
          </cell>
          <cell r="D333">
            <v>0</v>
          </cell>
          <cell r="H333">
            <v>0</v>
          </cell>
          <cell r="J333">
            <v>0</v>
          </cell>
          <cell r="L333">
            <v>0</v>
          </cell>
        </row>
        <row r="334">
          <cell r="A334" t="str">
            <v>300PET01</v>
          </cell>
          <cell r="B334" t="str">
            <v>Petoil</v>
          </cell>
          <cell r="C334" t="str">
            <v>C</v>
          </cell>
          <cell r="D334">
            <v>0</v>
          </cell>
          <cell r="H334">
            <v>0</v>
          </cell>
          <cell r="J334">
            <v>0</v>
          </cell>
          <cell r="L334">
            <v>0</v>
          </cell>
        </row>
        <row r="335">
          <cell r="A335" t="str">
            <v>300PET02</v>
          </cell>
          <cell r="B335" t="str">
            <v>Petroleum Pipe Company</v>
          </cell>
          <cell r="C335" t="str">
            <v>C</v>
          </cell>
          <cell r="D335">
            <v>102.36</v>
          </cell>
          <cell r="E335" t="str">
            <v>D</v>
          </cell>
          <cell r="F335">
            <v>337261.6</v>
          </cell>
          <cell r="G335">
            <v>337259</v>
          </cell>
          <cell r="H335">
            <v>2.6</v>
          </cell>
          <cell r="I335" t="str">
            <v>D</v>
          </cell>
          <cell r="J335">
            <v>104.96</v>
          </cell>
          <cell r="K335" t="str">
            <v>D</v>
          </cell>
          <cell r="L335">
            <v>-104.96</v>
          </cell>
        </row>
        <row r="336">
          <cell r="A336" t="str">
            <v>300POL01</v>
          </cell>
          <cell r="B336" t="str">
            <v>Polish Oil&amp;Gas</v>
          </cell>
          <cell r="C336" t="str">
            <v>C</v>
          </cell>
          <cell r="D336">
            <v>0</v>
          </cell>
          <cell r="H336">
            <v>0</v>
          </cell>
          <cell r="J336">
            <v>0</v>
          </cell>
          <cell r="L336">
            <v>0</v>
          </cell>
        </row>
        <row r="337">
          <cell r="A337" t="str">
            <v>300PRO01</v>
          </cell>
          <cell r="B337" t="str">
            <v>Projectirovshik</v>
          </cell>
          <cell r="C337" t="str">
            <v>C</v>
          </cell>
          <cell r="D337">
            <v>0</v>
          </cell>
          <cell r="H337">
            <v>0</v>
          </cell>
          <cell r="J337">
            <v>0</v>
          </cell>
          <cell r="L337">
            <v>0</v>
          </cell>
        </row>
        <row r="338">
          <cell r="A338" t="str">
            <v>300PRO02</v>
          </cell>
          <cell r="B338" t="str">
            <v>PROMETEI</v>
          </cell>
          <cell r="C338" t="str">
            <v>C</v>
          </cell>
          <cell r="D338">
            <v>0</v>
          </cell>
          <cell r="H338">
            <v>0</v>
          </cell>
          <cell r="J338">
            <v>0</v>
          </cell>
          <cell r="L338">
            <v>0</v>
          </cell>
        </row>
        <row r="339">
          <cell r="A339" t="str">
            <v>300PSM01</v>
          </cell>
          <cell r="B339" t="str">
            <v>PSMP</v>
          </cell>
          <cell r="C339" t="str">
            <v>C</v>
          </cell>
          <cell r="D339">
            <v>0</v>
          </cell>
          <cell r="H339">
            <v>0</v>
          </cell>
          <cell r="J339">
            <v>0</v>
          </cell>
          <cell r="L339">
            <v>0</v>
          </cell>
        </row>
        <row r="340">
          <cell r="A340" t="str">
            <v>300PSV01</v>
          </cell>
          <cell r="B340" t="str">
            <v>PSV</v>
          </cell>
          <cell r="C340" t="str">
            <v>C</v>
          </cell>
          <cell r="D340" t="str">
            <v>0.01D</v>
          </cell>
          <cell r="F340">
            <v>0.01</v>
          </cell>
          <cell r="H340" t="str">
            <v>0.01D</v>
          </cell>
          <cell r="J340">
            <v>0.02</v>
          </cell>
          <cell r="K340" t="str">
            <v>D</v>
          </cell>
          <cell r="L340">
            <v>-0.02</v>
          </cell>
        </row>
        <row r="341">
          <cell r="A341" t="str">
            <v>300RAY01</v>
          </cell>
          <cell r="B341" t="str">
            <v>Raychem N. V.</v>
          </cell>
          <cell r="C341" t="str">
            <v>C</v>
          </cell>
          <cell r="D341" t="str">
            <v>20.18C</v>
          </cell>
          <cell r="F341">
            <v>0.52</v>
          </cell>
          <cell r="H341" t="str">
            <v>0.52D</v>
          </cell>
          <cell r="J341">
            <v>19.66</v>
          </cell>
          <cell r="K341" t="str">
            <v>C</v>
          </cell>
          <cell r="L341">
            <v>19.66</v>
          </cell>
        </row>
        <row r="342">
          <cell r="A342" t="str">
            <v>300RDS01</v>
          </cell>
          <cell r="B342" t="str">
            <v>RDS (Technical) LTD</v>
          </cell>
          <cell r="C342" t="str">
            <v>C</v>
          </cell>
          <cell r="D342">
            <v>8687.1</v>
          </cell>
          <cell r="E342" t="str">
            <v>C</v>
          </cell>
          <cell r="F342">
            <v>8687.1</v>
          </cell>
          <cell r="H342">
            <v>8687.1</v>
          </cell>
          <cell r="I342" t="str">
            <v>D</v>
          </cell>
          <cell r="J342">
            <v>0</v>
          </cell>
          <cell r="L342">
            <v>0</v>
          </cell>
        </row>
        <row r="343">
          <cell r="A343" t="str">
            <v>300REA01</v>
          </cell>
          <cell r="B343" t="str">
            <v>Real State Department</v>
          </cell>
          <cell r="C343" t="str">
            <v>C</v>
          </cell>
          <cell r="D343">
            <v>0</v>
          </cell>
          <cell r="H343">
            <v>0</v>
          </cell>
          <cell r="J343">
            <v>0</v>
          </cell>
          <cell r="L343">
            <v>0</v>
          </cell>
        </row>
        <row r="344">
          <cell r="A344" t="str">
            <v>300REI01</v>
          </cell>
          <cell r="B344" t="str">
            <v>Reis &amp; Co</v>
          </cell>
          <cell r="C344" t="str">
            <v>C</v>
          </cell>
          <cell r="D344">
            <v>0</v>
          </cell>
          <cell r="H344">
            <v>0</v>
          </cell>
          <cell r="J344">
            <v>0</v>
          </cell>
          <cell r="L344">
            <v>0</v>
          </cell>
        </row>
        <row r="345">
          <cell r="A345" t="str">
            <v>300RIK01</v>
          </cell>
          <cell r="B345" t="str">
            <v>RIK</v>
          </cell>
          <cell r="C345" t="str">
            <v>C</v>
          </cell>
          <cell r="D345" t="str">
            <v>78.15C</v>
          </cell>
          <cell r="F345">
            <v>1.99</v>
          </cell>
          <cell r="H345" t="str">
            <v>1.99D</v>
          </cell>
          <cell r="J345">
            <v>76.16</v>
          </cell>
          <cell r="K345" t="str">
            <v>C</v>
          </cell>
          <cell r="L345">
            <v>76.16</v>
          </cell>
        </row>
        <row r="346">
          <cell r="A346" t="str">
            <v>300ROB01</v>
          </cell>
          <cell r="B346" t="str">
            <v>Robertson &amp; Blums</v>
          </cell>
          <cell r="C346" t="str">
            <v>C</v>
          </cell>
          <cell r="D346">
            <v>16416</v>
          </cell>
          <cell r="E346" t="str">
            <v>C</v>
          </cell>
          <cell r="F346">
            <v>16416</v>
          </cell>
          <cell r="H346">
            <v>16416</v>
          </cell>
          <cell r="I346" t="str">
            <v>D</v>
          </cell>
          <cell r="J346">
            <v>0</v>
          </cell>
          <cell r="L346">
            <v>0</v>
          </cell>
        </row>
        <row r="347">
          <cell r="A347" t="str">
            <v>300RUS01</v>
          </cell>
          <cell r="B347" t="str">
            <v>Ruslan Co</v>
          </cell>
          <cell r="C347" t="str">
            <v>C</v>
          </cell>
          <cell r="D347">
            <v>0</v>
          </cell>
          <cell r="H347">
            <v>0</v>
          </cell>
          <cell r="J347">
            <v>0</v>
          </cell>
          <cell r="L347">
            <v>0</v>
          </cell>
        </row>
        <row r="348">
          <cell r="A348" t="str">
            <v>300SAB01</v>
          </cell>
          <cell r="B348" t="str">
            <v>Sabina</v>
          </cell>
          <cell r="C348" t="str">
            <v>C</v>
          </cell>
          <cell r="D348">
            <v>0</v>
          </cell>
          <cell r="H348">
            <v>0</v>
          </cell>
          <cell r="J348">
            <v>0</v>
          </cell>
          <cell r="L348">
            <v>0</v>
          </cell>
        </row>
        <row r="349">
          <cell r="A349" t="str">
            <v>300SAF01</v>
          </cell>
          <cell r="B349" t="str">
            <v>Safar</v>
          </cell>
          <cell r="C349" t="str">
            <v>C</v>
          </cell>
          <cell r="D349">
            <v>86176.54</v>
          </cell>
          <cell r="E349" t="str">
            <v>C</v>
          </cell>
          <cell r="F349">
            <v>172355.08</v>
          </cell>
          <cell r="G349">
            <v>86158.54</v>
          </cell>
          <cell r="H349">
            <v>86196.54</v>
          </cell>
          <cell r="I349" t="str">
            <v>D</v>
          </cell>
          <cell r="J349">
            <v>20</v>
          </cell>
          <cell r="K349" t="str">
            <v>D</v>
          </cell>
          <cell r="L349">
            <v>-20</v>
          </cell>
        </row>
        <row r="350">
          <cell r="A350" t="str">
            <v>300SAK01</v>
          </cell>
          <cell r="B350" t="str">
            <v>SAK</v>
          </cell>
          <cell r="C350" t="str">
            <v>C</v>
          </cell>
          <cell r="D350">
            <v>0</v>
          </cell>
          <cell r="H350">
            <v>0</v>
          </cell>
          <cell r="J350">
            <v>0</v>
          </cell>
          <cell r="L350">
            <v>0</v>
          </cell>
        </row>
        <row r="351">
          <cell r="A351" t="str">
            <v>300SAL01</v>
          </cell>
          <cell r="B351" t="str">
            <v>Salut &amp; Co.</v>
          </cell>
          <cell r="C351" t="str">
            <v>C</v>
          </cell>
          <cell r="D351">
            <v>0</v>
          </cell>
          <cell r="H351">
            <v>0</v>
          </cell>
          <cell r="J351">
            <v>0</v>
          </cell>
          <cell r="L351">
            <v>0</v>
          </cell>
        </row>
        <row r="352">
          <cell r="A352" t="str">
            <v>300SAN01</v>
          </cell>
          <cell r="B352" t="str">
            <v>Sanitation &amp; Epid Station</v>
          </cell>
          <cell r="C352" t="str">
            <v>C</v>
          </cell>
          <cell r="D352">
            <v>0</v>
          </cell>
          <cell r="G352">
            <v>5512.74</v>
          </cell>
          <cell r="H352">
            <v>5512.74</v>
          </cell>
          <cell r="I352" t="str">
            <v>C</v>
          </cell>
          <cell r="J352">
            <v>5512.74</v>
          </cell>
          <cell r="K352" t="str">
            <v>C</v>
          </cell>
          <cell r="L352">
            <v>5512.74</v>
          </cell>
        </row>
        <row r="353">
          <cell r="A353" t="str">
            <v>300SAR01</v>
          </cell>
          <cell r="B353" t="str">
            <v>Sarsha</v>
          </cell>
          <cell r="C353" t="str">
            <v>C</v>
          </cell>
          <cell r="D353">
            <v>0</v>
          </cell>
          <cell r="H353">
            <v>0</v>
          </cell>
          <cell r="J353">
            <v>0</v>
          </cell>
          <cell r="L353">
            <v>0</v>
          </cell>
        </row>
        <row r="354">
          <cell r="A354" t="str">
            <v>300SAT01</v>
          </cell>
          <cell r="B354" t="str">
            <v>SATEL</v>
          </cell>
          <cell r="C354" t="str">
            <v>C</v>
          </cell>
          <cell r="D354">
            <v>86385.61</v>
          </cell>
          <cell r="E354" t="str">
            <v>C</v>
          </cell>
          <cell r="F354">
            <v>2193.14</v>
          </cell>
          <cell r="H354">
            <v>2193.14</v>
          </cell>
          <cell r="I354" t="str">
            <v>D</v>
          </cell>
          <cell r="J354">
            <v>84192.47</v>
          </cell>
          <cell r="K354" t="str">
            <v>C</v>
          </cell>
          <cell r="L354">
            <v>84192.47</v>
          </cell>
        </row>
        <row r="355">
          <cell r="A355" t="str">
            <v>300SCH01</v>
          </cell>
          <cell r="B355" t="str">
            <v>Schlumberge</v>
          </cell>
          <cell r="C355" t="str">
            <v>C</v>
          </cell>
          <cell r="D355">
            <v>48900</v>
          </cell>
          <cell r="E355" t="str">
            <v>C</v>
          </cell>
          <cell r="F355">
            <v>48900</v>
          </cell>
          <cell r="H355">
            <v>48900</v>
          </cell>
          <cell r="I355" t="str">
            <v>D</v>
          </cell>
          <cell r="J355">
            <v>0</v>
          </cell>
          <cell r="L355">
            <v>0</v>
          </cell>
        </row>
        <row r="356">
          <cell r="A356" t="str">
            <v>300SER01</v>
          </cell>
          <cell r="B356" t="str">
            <v>SERT</v>
          </cell>
          <cell r="C356" t="str">
            <v>C</v>
          </cell>
          <cell r="D356">
            <v>0</v>
          </cell>
          <cell r="G356">
            <v>1378.68</v>
          </cell>
          <cell r="H356">
            <v>1378.68</v>
          </cell>
          <cell r="I356" t="str">
            <v>C</v>
          </cell>
          <cell r="J356">
            <v>1378.68</v>
          </cell>
          <cell r="K356" t="str">
            <v>C</v>
          </cell>
          <cell r="L356">
            <v>1378.68</v>
          </cell>
        </row>
        <row r="357">
          <cell r="A357" t="str">
            <v>300SHE01</v>
          </cell>
          <cell r="B357" t="str">
            <v>SABYRZHAN/SHEGENDEU</v>
          </cell>
          <cell r="C357" t="str">
            <v>C</v>
          </cell>
          <cell r="D357">
            <v>0</v>
          </cell>
          <cell r="H357">
            <v>0</v>
          </cell>
          <cell r="J357">
            <v>0</v>
          </cell>
          <cell r="L357">
            <v>0</v>
          </cell>
        </row>
        <row r="358">
          <cell r="A358" t="str">
            <v>300SHU01</v>
          </cell>
          <cell r="B358" t="str">
            <v>Shugyla</v>
          </cell>
          <cell r="C358" t="str">
            <v>C</v>
          </cell>
          <cell r="D358">
            <v>0</v>
          </cell>
          <cell r="H358">
            <v>0</v>
          </cell>
          <cell r="J358">
            <v>0</v>
          </cell>
          <cell r="L358">
            <v>0</v>
          </cell>
        </row>
        <row r="359">
          <cell r="A359" t="str">
            <v>300SMA01</v>
          </cell>
          <cell r="B359" t="str">
            <v>SMAT</v>
          </cell>
          <cell r="C359" t="str">
            <v>C</v>
          </cell>
          <cell r="D359">
            <v>0</v>
          </cell>
          <cell r="H359">
            <v>0</v>
          </cell>
          <cell r="J359">
            <v>0</v>
          </cell>
          <cell r="L359">
            <v>0</v>
          </cell>
        </row>
        <row r="360">
          <cell r="A360" t="str">
            <v>300SOY01</v>
          </cell>
          <cell r="B360" t="str">
            <v>SOYUZ</v>
          </cell>
          <cell r="C360" t="str">
            <v>C</v>
          </cell>
          <cell r="D360">
            <v>0</v>
          </cell>
          <cell r="G360">
            <v>84.5</v>
          </cell>
          <cell r="H360" t="str">
            <v>84.50C</v>
          </cell>
          <cell r="J360">
            <v>84.5</v>
          </cell>
          <cell r="K360" t="str">
            <v>C</v>
          </cell>
          <cell r="L360">
            <v>84.5</v>
          </cell>
        </row>
        <row r="361">
          <cell r="A361" t="str">
            <v>300SPA01</v>
          </cell>
          <cell r="B361" t="str">
            <v>SPARTAC</v>
          </cell>
          <cell r="C361" t="str">
            <v>C</v>
          </cell>
          <cell r="D361">
            <v>0</v>
          </cell>
          <cell r="H361">
            <v>0</v>
          </cell>
          <cell r="J361">
            <v>0</v>
          </cell>
          <cell r="L361">
            <v>0</v>
          </cell>
        </row>
        <row r="362">
          <cell r="A362" t="str">
            <v>300SPE01</v>
          </cell>
          <cell r="B362" t="str">
            <v>Special AK Olympics</v>
          </cell>
          <cell r="C362" t="str">
            <v>C</v>
          </cell>
          <cell r="D362">
            <v>0</v>
          </cell>
          <cell r="H362">
            <v>0</v>
          </cell>
          <cell r="J362">
            <v>0</v>
          </cell>
          <cell r="L362">
            <v>0</v>
          </cell>
        </row>
        <row r="363">
          <cell r="A363" t="str">
            <v>300STA01</v>
          </cell>
          <cell r="B363" t="str">
            <v>Standard Equipment</v>
          </cell>
          <cell r="C363" t="str">
            <v>C</v>
          </cell>
          <cell r="D363">
            <v>0</v>
          </cell>
          <cell r="H363">
            <v>0</v>
          </cell>
          <cell r="J363">
            <v>0</v>
          </cell>
          <cell r="L363">
            <v>0</v>
          </cell>
        </row>
        <row r="364">
          <cell r="A364" t="str">
            <v>300STR01</v>
          </cell>
          <cell r="B364" t="str">
            <v>Streamline</v>
          </cell>
          <cell r="C364" t="str">
            <v>C</v>
          </cell>
          <cell r="D364">
            <v>0</v>
          </cell>
          <cell r="H364">
            <v>0</v>
          </cell>
          <cell r="J364">
            <v>0</v>
          </cell>
          <cell r="L364">
            <v>0</v>
          </cell>
        </row>
        <row r="365">
          <cell r="A365" t="str">
            <v>300STR02</v>
          </cell>
          <cell r="B365" t="str">
            <v>Strizhak S.</v>
          </cell>
          <cell r="C365" t="str">
            <v>C</v>
          </cell>
          <cell r="D365">
            <v>0</v>
          </cell>
          <cell r="H365">
            <v>0</v>
          </cell>
          <cell r="J365">
            <v>0</v>
          </cell>
          <cell r="L365">
            <v>0</v>
          </cell>
        </row>
        <row r="366">
          <cell r="A366" t="str">
            <v>300STS01</v>
          </cell>
          <cell r="B366" t="str">
            <v>STS</v>
          </cell>
          <cell r="C366" t="str">
            <v>C</v>
          </cell>
          <cell r="D366" t="str">
            <v>27.21C</v>
          </cell>
          <cell r="F366">
            <v>27.21</v>
          </cell>
          <cell r="H366" t="str">
            <v>27.21D</v>
          </cell>
          <cell r="J366">
            <v>0</v>
          </cell>
          <cell r="L366">
            <v>0</v>
          </cell>
        </row>
        <row r="367">
          <cell r="A367" t="str">
            <v>300TAN01</v>
          </cell>
          <cell r="B367" t="str">
            <v>TANDEM</v>
          </cell>
          <cell r="C367" t="str">
            <v>C</v>
          </cell>
          <cell r="D367">
            <v>8550.34</v>
          </cell>
          <cell r="E367" t="str">
            <v>C</v>
          </cell>
          <cell r="F367">
            <v>8550.34</v>
          </cell>
          <cell r="H367">
            <v>8550.34</v>
          </cell>
          <cell r="I367" t="str">
            <v>D</v>
          </cell>
          <cell r="J367">
            <v>0</v>
          </cell>
          <cell r="L367">
            <v>0</v>
          </cell>
        </row>
        <row r="368">
          <cell r="A368" t="str">
            <v>300TAT01</v>
          </cell>
          <cell r="B368" t="str">
            <v>Tatyana</v>
          </cell>
          <cell r="C368" t="str">
            <v>C</v>
          </cell>
          <cell r="D368" t="str">
            <v>24.29C</v>
          </cell>
          <cell r="F368">
            <v>24.29</v>
          </cell>
          <cell r="G368">
            <v>11.52</v>
          </cell>
          <cell r="H368" t="str">
            <v>12.77D</v>
          </cell>
          <cell r="J368">
            <v>11.52</v>
          </cell>
          <cell r="K368" t="str">
            <v>C</v>
          </cell>
          <cell r="L368">
            <v>11.52</v>
          </cell>
        </row>
        <row r="369">
          <cell r="A369" t="str">
            <v>300TAX01</v>
          </cell>
          <cell r="B369" t="str">
            <v>Tax Inspection</v>
          </cell>
          <cell r="C369" t="str">
            <v>C</v>
          </cell>
          <cell r="D369">
            <v>0</v>
          </cell>
          <cell r="G369">
            <v>4276.8100000000004</v>
          </cell>
          <cell r="H369">
            <v>4276.8100000000004</v>
          </cell>
          <cell r="I369" t="str">
            <v>C</v>
          </cell>
          <cell r="J369">
            <v>4276.8100000000004</v>
          </cell>
          <cell r="K369" t="str">
            <v>C</v>
          </cell>
          <cell r="L369">
            <v>4276.8100000000004</v>
          </cell>
        </row>
        <row r="370">
          <cell r="A370" t="str">
            <v>300TAZ01</v>
          </cell>
          <cell r="B370" t="str">
            <v>TAZH</v>
          </cell>
          <cell r="C370" t="str">
            <v>C</v>
          </cell>
          <cell r="D370">
            <v>0</v>
          </cell>
          <cell r="H370">
            <v>0</v>
          </cell>
          <cell r="J370">
            <v>0</v>
          </cell>
          <cell r="L370">
            <v>0</v>
          </cell>
        </row>
        <row r="371">
          <cell r="A371" t="str">
            <v>300TEC01</v>
          </cell>
          <cell r="B371" t="str">
            <v>Technokom</v>
          </cell>
          <cell r="C371" t="str">
            <v>C</v>
          </cell>
          <cell r="D371">
            <v>0</v>
          </cell>
          <cell r="H371">
            <v>0</v>
          </cell>
          <cell r="J371">
            <v>0</v>
          </cell>
          <cell r="L371">
            <v>0</v>
          </cell>
        </row>
        <row r="372">
          <cell r="A372" t="str">
            <v>300TEC02</v>
          </cell>
          <cell r="B372" t="str">
            <v>TECHNOTRADE</v>
          </cell>
          <cell r="C372" t="str">
            <v>C</v>
          </cell>
          <cell r="D372">
            <v>40212.9</v>
          </cell>
          <cell r="E372" t="str">
            <v>C</v>
          </cell>
          <cell r="F372">
            <v>47115.03</v>
          </cell>
          <cell r="G372">
            <v>36006.75</v>
          </cell>
          <cell r="H372">
            <v>11108.28</v>
          </cell>
          <cell r="I372" t="str">
            <v>D</v>
          </cell>
          <cell r="J372">
            <v>29104.62</v>
          </cell>
          <cell r="K372" t="str">
            <v>C</v>
          </cell>
          <cell r="L372">
            <v>29104.62</v>
          </cell>
        </row>
        <row r="373">
          <cell r="A373" t="str">
            <v>300TIS01</v>
          </cell>
          <cell r="B373" t="str">
            <v>Tis</v>
          </cell>
          <cell r="C373" t="str">
            <v>C</v>
          </cell>
          <cell r="D373">
            <v>0</v>
          </cell>
          <cell r="H373">
            <v>0</v>
          </cell>
          <cell r="J373">
            <v>0</v>
          </cell>
          <cell r="L373">
            <v>0</v>
          </cell>
        </row>
        <row r="374">
          <cell r="A374" t="str">
            <v>300TNS01</v>
          </cell>
          <cell r="B374" t="str">
            <v>TNS</v>
          </cell>
          <cell r="C374" t="str">
            <v>C</v>
          </cell>
          <cell r="D374">
            <v>20175.37</v>
          </cell>
          <cell r="E374" t="str">
            <v>C</v>
          </cell>
          <cell r="F374">
            <v>18757.189999999999</v>
          </cell>
          <cell r="G374">
            <v>29766.69</v>
          </cell>
          <cell r="H374">
            <v>11009.5</v>
          </cell>
          <cell r="I374" t="str">
            <v>C</v>
          </cell>
          <cell r="J374">
            <v>31184.87</v>
          </cell>
          <cell r="K374" t="str">
            <v>C</v>
          </cell>
          <cell r="L374">
            <v>31184.87</v>
          </cell>
        </row>
        <row r="375">
          <cell r="A375" t="str">
            <v>300TOK01</v>
          </cell>
          <cell r="B375" t="str">
            <v>Toksar</v>
          </cell>
          <cell r="C375" t="str">
            <v>C</v>
          </cell>
          <cell r="D375">
            <v>0</v>
          </cell>
          <cell r="H375">
            <v>0</v>
          </cell>
          <cell r="J375">
            <v>0</v>
          </cell>
          <cell r="L375">
            <v>0</v>
          </cell>
        </row>
        <row r="376">
          <cell r="A376" t="str">
            <v>300TOK02</v>
          </cell>
          <cell r="B376" t="str">
            <v>TOKYMA</v>
          </cell>
          <cell r="C376" t="str">
            <v>C</v>
          </cell>
          <cell r="D376">
            <v>0</v>
          </cell>
          <cell r="H376">
            <v>0</v>
          </cell>
          <cell r="J376">
            <v>0</v>
          </cell>
          <cell r="L376">
            <v>0</v>
          </cell>
        </row>
        <row r="377">
          <cell r="A377" t="str">
            <v>300TOP01</v>
          </cell>
          <cell r="B377" t="str">
            <v>Top Oilfield Equipment Service</v>
          </cell>
          <cell r="C377" t="str">
            <v>C</v>
          </cell>
          <cell r="D377">
            <v>0</v>
          </cell>
          <cell r="H377">
            <v>0</v>
          </cell>
          <cell r="J377">
            <v>0</v>
          </cell>
          <cell r="L377">
            <v>0</v>
          </cell>
        </row>
        <row r="378">
          <cell r="A378" t="str">
            <v>300TRA01</v>
          </cell>
          <cell r="B378" t="str">
            <v>Trans Oil</v>
          </cell>
          <cell r="C378" t="str">
            <v>C</v>
          </cell>
          <cell r="D378">
            <v>14927.12</v>
          </cell>
          <cell r="E378" t="str">
            <v>C</v>
          </cell>
          <cell r="F378">
            <v>14927.12</v>
          </cell>
          <cell r="G378">
            <v>14689.95</v>
          </cell>
          <cell r="H378">
            <v>237.17</v>
          </cell>
          <cell r="I378" t="str">
            <v>D</v>
          </cell>
          <cell r="J378">
            <v>14689.95</v>
          </cell>
          <cell r="K378" t="str">
            <v>C</v>
          </cell>
          <cell r="L378">
            <v>14689.95</v>
          </cell>
        </row>
        <row r="379">
          <cell r="A379" t="str">
            <v>300TRU01</v>
          </cell>
          <cell r="B379" t="str">
            <v>Trucat International</v>
          </cell>
          <cell r="C379" t="str">
            <v>C</v>
          </cell>
          <cell r="D379">
            <v>52518</v>
          </cell>
          <cell r="E379" t="str">
            <v>C</v>
          </cell>
          <cell r="F379">
            <v>51158</v>
          </cell>
          <cell r="H379">
            <v>51158</v>
          </cell>
          <cell r="I379" t="str">
            <v>D</v>
          </cell>
          <cell r="J379">
            <v>1360</v>
          </cell>
          <cell r="K379" t="str">
            <v>C</v>
          </cell>
          <cell r="L379">
            <v>1360</v>
          </cell>
        </row>
        <row r="380">
          <cell r="A380" t="str">
            <v>300TSM01</v>
          </cell>
          <cell r="B380" t="str">
            <v>TSM&amp;S</v>
          </cell>
          <cell r="C380" t="str">
            <v>C</v>
          </cell>
          <cell r="D380">
            <v>0</v>
          </cell>
          <cell r="H380">
            <v>0</v>
          </cell>
          <cell r="J380">
            <v>0</v>
          </cell>
          <cell r="L380">
            <v>0</v>
          </cell>
        </row>
        <row r="381">
          <cell r="A381" t="str">
            <v>300TVS01</v>
          </cell>
          <cell r="B381" t="str">
            <v>TVS&amp;V</v>
          </cell>
          <cell r="C381" t="str">
            <v>C</v>
          </cell>
          <cell r="D381">
            <v>0</v>
          </cell>
          <cell r="G381">
            <v>15.08</v>
          </cell>
          <cell r="H381" t="str">
            <v>15.08C</v>
          </cell>
          <cell r="J381">
            <v>15.08</v>
          </cell>
          <cell r="K381" t="str">
            <v>C</v>
          </cell>
          <cell r="L381">
            <v>15.08</v>
          </cell>
        </row>
        <row r="382">
          <cell r="A382" t="str">
            <v>300TYA01</v>
          </cell>
          <cell r="B382" t="str">
            <v>Tyan-Shan</v>
          </cell>
          <cell r="C382" t="str">
            <v>C</v>
          </cell>
          <cell r="D382">
            <v>0</v>
          </cell>
          <cell r="H382">
            <v>0</v>
          </cell>
          <cell r="J382">
            <v>0</v>
          </cell>
          <cell r="L382">
            <v>0</v>
          </cell>
        </row>
        <row r="383">
          <cell r="A383" t="str">
            <v>300UIM01</v>
          </cell>
          <cell r="B383" t="str">
            <v>Uimaganbetov</v>
          </cell>
          <cell r="C383" t="str">
            <v>C</v>
          </cell>
          <cell r="D383">
            <v>0</v>
          </cell>
          <cell r="G383">
            <v>895.63</v>
          </cell>
          <cell r="H383" t="str">
            <v>895.63C</v>
          </cell>
          <cell r="J383">
            <v>895.63</v>
          </cell>
          <cell r="K383" t="str">
            <v>C</v>
          </cell>
          <cell r="L383">
            <v>895.63</v>
          </cell>
        </row>
        <row r="384">
          <cell r="A384" t="str">
            <v>300UMS01</v>
          </cell>
          <cell r="B384" t="str">
            <v>UMS</v>
          </cell>
          <cell r="C384" t="str">
            <v>C</v>
          </cell>
          <cell r="D384">
            <v>0</v>
          </cell>
          <cell r="H384">
            <v>0</v>
          </cell>
          <cell r="J384">
            <v>0</v>
          </cell>
          <cell r="L384">
            <v>0</v>
          </cell>
        </row>
        <row r="385">
          <cell r="A385" t="str">
            <v>300UPP01</v>
          </cell>
          <cell r="B385" t="str">
            <v>UPP</v>
          </cell>
          <cell r="C385" t="str">
            <v>C</v>
          </cell>
          <cell r="D385">
            <v>0</v>
          </cell>
          <cell r="H385">
            <v>0</v>
          </cell>
          <cell r="J385">
            <v>0</v>
          </cell>
          <cell r="L385">
            <v>0</v>
          </cell>
        </row>
        <row r="386">
          <cell r="A386" t="str">
            <v>300URA01</v>
          </cell>
          <cell r="B386" t="str">
            <v>URAL AUTO TRADING</v>
          </cell>
          <cell r="C386" t="str">
            <v>C</v>
          </cell>
          <cell r="D386">
            <v>4565</v>
          </cell>
          <cell r="E386" t="str">
            <v>C</v>
          </cell>
          <cell r="F386">
            <v>4565</v>
          </cell>
          <cell r="H386">
            <v>4565</v>
          </cell>
          <cell r="I386" t="str">
            <v>D</v>
          </cell>
          <cell r="J386">
            <v>0</v>
          </cell>
          <cell r="L386">
            <v>0</v>
          </cell>
        </row>
        <row r="387">
          <cell r="A387" t="str">
            <v>300VIT01</v>
          </cell>
          <cell r="B387" t="str">
            <v>VITO</v>
          </cell>
          <cell r="C387" t="str">
            <v>C</v>
          </cell>
          <cell r="D387">
            <v>18557.84</v>
          </cell>
          <cell r="E387" t="str">
            <v>C</v>
          </cell>
          <cell r="F387">
            <v>25997.919999999998</v>
          </cell>
          <cell r="G387">
            <v>28608.959999999999</v>
          </cell>
          <cell r="H387">
            <v>2611.04</v>
          </cell>
          <cell r="I387" t="str">
            <v>C</v>
          </cell>
          <cell r="J387">
            <v>21168.880000000001</v>
          </cell>
          <cell r="K387" t="str">
            <v>C</v>
          </cell>
          <cell r="L387">
            <v>21168.880000000001</v>
          </cell>
        </row>
        <row r="388">
          <cell r="A388" t="str">
            <v>300WEA01</v>
          </cell>
          <cell r="B388" t="str">
            <v>West East</v>
          </cell>
          <cell r="C388" t="str">
            <v>C</v>
          </cell>
          <cell r="D388">
            <v>0</v>
          </cell>
          <cell r="H388">
            <v>0</v>
          </cell>
          <cell r="J388">
            <v>0</v>
          </cell>
          <cell r="L388">
            <v>0</v>
          </cell>
        </row>
        <row r="389">
          <cell r="A389" t="str">
            <v>300WEA02</v>
          </cell>
          <cell r="B389" t="str">
            <v>Weatherford</v>
          </cell>
          <cell r="C389" t="str">
            <v>C</v>
          </cell>
          <cell r="D389">
            <v>1463</v>
          </cell>
          <cell r="E389" t="str">
            <v>C</v>
          </cell>
          <cell r="F389">
            <v>1463</v>
          </cell>
          <cell r="H389">
            <v>1463</v>
          </cell>
          <cell r="I389" t="str">
            <v>D</v>
          </cell>
          <cell r="J389">
            <v>0</v>
          </cell>
          <cell r="L389">
            <v>0</v>
          </cell>
        </row>
        <row r="390">
          <cell r="A390" t="str">
            <v>300WES01</v>
          </cell>
          <cell r="B390" t="str">
            <v>West</v>
          </cell>
          <cell r="C390" t="str">
            <v>C</v>
          </cell>
          <cell r="D390">
            <v>4043.23</v>
          </cell>
          <cell r="E390" t="str">
            <v>C</v>
          </cell>
          <cell r="F390">
            <v>4043.09</v>
          </cell>
          <cell r="H390">
            <v>4043.09</v>
          </cell>
          <cell r="I390" t="str">
            <v>D</v>
          </cell>
          <cell r="J390">
            <v>0.14000000000000001</v>
          </cell>
          <cell r="K390" t="str">
            <v>C</v>
          </cell>
          <cell r="L390">
            <v>0.14000000000000001</v>
          </cell>
        </row>
        <row r="391">
          <cell r="A391" t="str">
            <v>300WKA01</v>
          </cell>
          <cell r="B391" t="str">
            <v>WKAEM (EKIMU)</v>
          </cell>
          <cell r="C391" t="str">
            <v>C</v>
          </cell>
          <cell r="D391">
            <v>0</v>
          </cell>
          <cell r="H391">
            <v>0</v>
          </cell>
          <cell r="J391">
            <v>0</v>
          </cell>
          <cell r="L391">
            <v>0</v>
          </cell>
        </row>
        <row r="392">
          <cell r="A392" t="str">
            <v>300YNT01</v>
          </cell>
          <cell r="B392" t="str">
            <v>Ynta</v>
          </cell>
          <cell r="C392" t="str">
            <v>C</v>
          </cell>
          <cell r="D392">
            <v>0</v>
          </cell>
          <cell r="H392">
            <v>0</v>
          </cell>
          <cell r="J392">
            <v>0</v>
          </cell>
          <cell r="L392">
            <v>0</v>
          </cell>
        </row>
        <row r="393">
          <cell r="A393" t="str">
            <v>300YUR01</v>
          </cell>
          <cell r="B393" t="str">
            <v>Yurmael</v>
          </cell>
          <cell r="C393" t="str">
            <v>C</v>
          </cell>
          <cell r="D393">
            <v>0</v>
          </cell>
          <cell r="H393">
            <v>0</v>
          </cell>
          <cell r="J393">
            <v>0</v>
          </cell>
          <cell r="L393">
            <v>0</v>
          </cell>
        </row>
        <row r="394">
          <cell r="A394" t="str">
            <v>300ZAM01</v>
          </cell>
          <cell r="B394" t="str">
            <v>Zaman-Nan</v>
          </cell>
          <cell r="C394" t="str">
            <v>C</v>
          </cell>
          <cell r="D394">
            <v>0</v>
          </cell>
          <cell r="H394">
            <v>0</v>
          </cell>
          <cell r="J394">
            <v>0</v>
          </cell>
          <cell r="L394">
            <v>0</v>
          </cell>
        </row>
        <row r="395">
          <cell r="A395" t="str">
            <v>300ZAP01</v>
          </cell>
          <cell r="B395" t="str">
            <v>ZAPKAZSTROYSERV</v>
          </cell>
          <cell r="C395" t="str">
            <v>C</v>
          </cell>
          <cell r="D395">
            <v>0</v>
          </cell>
          <cell r="H395">
            <v>0</v>
          </cell>
          <cell r="J395">
            <v>0</v>
          </cell>
          <cell r="L395">
            <v>0</v>
          </cell>
        </row>
        <row r="396">
          <cell r="A396" t="str">
            <v>300ZAZ01</v>
          </cell>
          <cell r="B396" t="str">
            <v>ZAZIMENKO</v>
          </cell>
          <cell r="C396" t="str">
            <v>C</v>
          </cell>
          <cell r="D396">
            <v>0</v>
          </cell>
          <cell r="H396">
            <v>0</v>
          </cell>
          <cell r="J396">
            <v>0</v>
          </cell>
          <cell r="L396">
            <v>0</v>
          </cell>
        </row>
        <row r="397">
          <cell r="A397" t="str">
            <v>300ZHA01</v>
          </cell>
          <cell r="B397" t="str">
            <v>Zhaksylyk</v>
          </cell>
          <cell r="C397" t="str">
            <v>C</v>
          </cell>
          <cell r="D397">
            <v>5642.99</v>
          </cell>
          <cell r="E397" t="str">
            <v>C</v>
          </cell>
          <cell r="F397">
            <v>13465.57</v>
          </cell>
          <cell r="G397">
            <v>41.92</v>
          </cell>
          <cell r="H397">
            <v>13423.65</v>
          </cell>
          <cell r="I397" t="str">
            <v>D</v>
          </cell>
          <cell r="J397">
            <v>7780.66</v>
          </cell>
          <cell r="K397" t="str">
            <v>D</v>
          </cell>
          <cell r="L397">
            <v>-7780.66</v>
          </cell>
        </row>
        <row r="398">
          <cell r="A398" t="str">
            <v>300ZHA02</v>
          </cell>
          <cell r="B398" t="str">
            <v>Zhardmuli</v>
          </cell>
          <cell r="C398" t="str">
            <v>C</v>
          </cell>
          <cell r="D398">
            <v>0</v>
          </cell>
          <cell r="H398">
            <v>0</v>
          </cell>
          <cell r="J398">
            <v>0</v>
          </cell>
          <cell r="L398">
            <v>0</v>
          </cell>
        </row>
        <row r="399">
          <cell r="A399" t="str">
            <v>300ZHU01</v>
          </cell>
          <cell r="B399" t="str">
            <v>Zhusipova</v>
          </cell>
          <cell r="C399" t="str">
            <v>C</v>
          </cell>
          <cell r="D399">
            <v>0</v>
          </cell>
          <cell r="H399">
            <v>0</v>
          </cell>
          <cell r="J399">
            <v>0</v>
          </cell>
          <cell r="L399">
            <v>0</v>
          </cell>
        </row>
        <row r="400">
          <cell r="A400">
            <v>3051001</v>
          </cell>
          <cell r="B400" t="str">
            <v>Accrued Interest Payable</v>
          </cell>
          <cell r="C400" t="str">
            <v>B</v>
          </cell>
          <cell r="D400">
            <v>3439.27</v>
          </cell>
          <cell r="E400" t="str">
            <v>C</v>
          </cell>
          <cell r="F400">
            <v>5099.46</v>
          </cell>
          <cell r="G400">
            <v>1628.66</v>
          </cell>
          <cell r="H400">
            <v>3470.8</v>
          </cell>
          <cell r="I400" t="str">
            <v>D</v>
          </cell>
          <cell r="J400">
            <v>31.53</v>
          </cell>
          <cell r="K400" t="str">
            <v>D</v>
          </cell>
          <cell r="L400">
            <v>-31.53</v>
          </cell>
        </row>
        <row r="401">
          <cell r="A401">
            <v>3153001</v>
          </cell>
          <cell r="B401" t="str">
            <v>Current Income Tax Payable</v>
          </cell>
          <cell r="C401" t="str">
            <v>B</v>
          </cell>
          <cell r="D401">
            <v>24363.24</v>
          </cell>
          <cell r="E401" t="str">
            <v>C</v>
          </cell>
          <cell r="F401">
            <v>24341.69</v>
          </cell>
          <cell r="G401">
            <v>15308.46</v>
          </cell>
          <cell r="H401">
            <v>9033.23</v>
          </cell>
          <cell r="I401" t="str">
            <v>D</v>
          </cell>
          <cell r="J401">
            <v>15330.01</v>
          </cell>
          <cell r="K401" t="str">
            <v>C</v>
          </cell>
          <cell r="L401">
            <v>15330.01</v>
          </cell>
        </row>
        <row r="402">
          <cell r="A402">
            <v>3154001</v>
          </cell>
          <cell r="B402" t="str">
            <v>Other Taxes Payable</v>
          </cell>
          <cell r="C402" t="str">
            <v>B</v>
          </cell>
          <cell r="D402">
            <v>4399.42</v>
          </cell>
          <cell r="E402" t="str">
            <v>C</v>
          </cell>
          <cell r="F402">
            <v>4400.28</v>
          </cell>
          <cell r="H402">
            <v>4400.28</v>
          </cell>
          <cell r="I402" t="str">
            <v>D</v>
          </cell>
          <cell r="J402">
            <v>0.86</v>
          </cell>
          <cell r="K402" t="str">
            <v>D</v>
          </cell>
          <cell r="L402">
            <v>-0.86</v>
          </cell>
        </row>
        <row r="403">
          <cell r="A403">
            <v>3154010</v>
          </cell>
          <cell r="B403" t="str">
            <v>Road Fund</v>
          </cell>
          <cell r="C403" t="str">
            <v>B</v>
          </cell>
          <cell r="D403">
            <v>0</v>
          </cell>
          <cell r="H403">
            <v>0</v>
          </cell>
          <cell r="J403">
            <v>0</v>
          </cell>
          <cell r="L403">
            <v>0</v>
          </cell>
        </row>
        <row r="404">
          <cell r="A404">
            <v>3154015</v>
          </cell>
          <cell r="B404" t="str">
            <v>Pension Fund</v>
          </cell>
          <cell r="C404" t="str">
            <v>B</v>
          </cell>
          <cell r="D404">
            <v>43892.91</v>
          </cell>
          <cell r="E404" t="str">
            <v>C</v>
          </cell>
          <cell r="F404">
            <v>31646.04</v>
          </cell>
          <cell r="G404">
            <v>24905.29</v>
          </cell>
          <cell r="H404">
            <v>6740.75</v>
          </cell>
          <cell r="I404" t="str">
            <v>D</v>
          </cell>
          <cell r="J404">
            <v>37152.160000000003</v>
          </cell>
          <cell r="K404" t="str">
            <v>C</v>
          </cell>
          <cell r="L404">
            <v>37152.160000000003</v>
          </cell>
        </row>
        <row r="405">
          <cell r="A405">
            <v>3154020</v>
          </cell>
          <cell r="B405" t="str">
            <v>Medical Fund</v>
          </cell>
          <cell r="C405" t="str">
            <v>B</v>
          </cell>
          <cell r="D405">
            <v>0</v>
          </cell>
          <cell r="H405">
            <v>0</v>
          </cell>
          <cell r="J405">
            <v>0</v>
          </cell>
          <cell r="L405">
            <v>0</v>
          </cell>
        </row>
        <row r="406">
          <cell r="A406">
            <v>3154025</v>
          </cell>
          <cell r="B406" t="str">
            <v>Employment Fund</v>
          </cell>
          <cell r="C406" t="str">
            <v>B</v>
          </cell>
          <cell r="D406">
            <v>0</v>
          </cell>
          <cell r="H406">
            <v>0</v>
          </cell>
          <cell r="J406">
            <v>0</v>
          </cell>
          <cell r="L406">
            <v>0</v>
          </cell>
        </row>
        <row r="407">
          <cell r="A407">
            <v>3154030</v>
          </cell>
          <cell r="B407" t="str">
            <v>Property Tax</v>
          </cell>
          <cell r="C407" t="str">
            <v>B</v>
          </cell>
          <cell r="D407">
            <v>56606.57</v>
          </cell>
          <cell r="E407" t="str">
            <v>C</v>
          </cell>
          <cell r="F407">
            <v>6312.46</v>
          </cell>
          <cell r="H407">
            <v>6312.46</v>
          </cell>
          <cell r="I407" t="str">
            <v>D</v>
          </cell>
          <cell r="J407">
            <v>50294.11</v>
          </cell>
          <cell r="K407" t="str">
            <v>C</v>
          </cell>
          <cell r="L407">
            <v>50294.11</v>
          </cell>
        </row>
        <row r="408">
          <cell r="A408">
            <v>3154035</v>
          </cell>
          <cell r="B408" t="str">
            <v>Vehicle Tax</v>
          </cell>
          <cell r="C408" t="str">
            <v>B</v>
          </cell>
          <cell r="D408">
            <v>0</v>
          </cell>
          <cell r="H408">
            <v>0</v>
          </cell>
          <cell r="J408">
            <v>0</v>
          </cell>
          <cell r="L408">
            <v>0</v>
          </cell>
        </row>
        <row r="409">
          <cell r="A409">
            <v>3154040</v>
          </cell>
          <cell r="B409" t="str">
            <v>Current Social Tax P/A</v>
          </cell>
          <cell r="C409" t="str">
            <v>B</v>
          </cell>
          <cell r="D409">
            <v>14703.33</v>
          </cell>
          <cell r="E409" t="str">
            <v>C</v>
          </cell>
          <cell r="F409">
            <v>14900.22</v>
          </cell>
          <cell r="G409">
            <v>19633.39</v>
          </cell>
          <cell r="H409">
            <v>4733.17</v>
          </cell>
          <cell r="I409" t="str">
            <v>C</v>
          </cell>
          <cell r="J409">
            <v>19436.5</v>
          </cell>
          <cell r="K409" t="str">
            <v>C</v>
          </cell>
          <cell r="L409">
            <v>19436.5</v>
          </cell>
        </row>
        <row r="410">
          <cell r="A410">
            <v>3201001</v>
          </cell>
          <cell r="B410" t="str">
            <v>Withholding Tax Payable</v>
          </cell>
          <cell r="C410" t="str">
            <v>B</v>
          </cell>
          <cell r="D410">
            <v>76136.12</v>
          </cell>
          <cell r="E410" t="str">
            <v>C</v>
          </cell>
          <cell r="F410">
            <v>68860.639999999999</v>
          </cell>
          <cell r="H410">
            <v>68860.639999999999</v>
          </cell>
          <cell r="I410" t="str">
            <v>D</v>
          </cell>
          <cell r="J410">
            <v>7275.48</v>
          </cell>
          <cell r="K410" t="str">
            <v>C</v>
          </cell>
          <cell r="L410">
            <v>7275.48</v>
          </cell>
        </row>
        <row r="411">
          <cell r="A411">
            <v>3201002</v>
          </cell>
          <cell r="B411" t="str">
            <v>Accrued Current Payroll</v>
          </cell>
          <cell r="C411" t="str">
            <v>B</v>
          </cell>
          <cell r="D411">
            <v>33151.040000000001</v>
          </cell>
          <cell r="E411" t="str">
            <v>C</v>
          </cell>
          <cell r="F411">
            <v>33151.040000000001</v>
          </cell>
          <cell r="G411">
            <v>63958.28</v>
          </cell>
          <cell r="H411">
            <v>30807.24</v>
          </cell>
          <cell r="I411" t="str">
            <v>C</v>
          </cell>
          <cell r="J411">
            <v>63958.28</v>
          </cell>
          <cell r="K411" t="str">
            <v>C</v>
          </cell>
          <cell r="L411">
            <v>63958.28</v>
          </cell>
        </row>
        <row r="412">
          <cell r="A412">
            <v>3301010</v>
          </cell>
          <cell r="B412" t="str">
            <v>Chase Bank of Texas</v>
          </cell>
          <cell r="C412" t="str">
            <v>B</v>
          </cell>
          <cell r="D412">
            <v>577777.75</v>
          </cell>
          <cell r="E412" t="str">
            <v>C</v>
          </cell>
          <cell r="F412">
            <v>577777.75</v>
          </cell>
          <cell r="H412">
            <v>577777.75</v>
          </cell>
          <cell r="I412" t="str">
            <v>D</v>
          </cell>
          <cell r="J412">
            <v>0</v>
          </cell>
          <cell r="L412">
            <v>0</v>
          </cell>
        </row>
        <row r="413">
          <cell r="A413">
            <v>3302010</v>
          </cell>
          <cell r="B413" t="str">
            <v>CAP-G Cash Advances</v>
          </cell>
          <cell r="C413" t="str">
            <v>B</v>
          </cell>
          <cell r="D413">
            <v>20671850.170000002</v>
          </cell>
          <cell r="E413" t="str">
            <v>C</v>
          </cell>
          <cell r="G413">
            <v>7460000</v>
          </cell>
          <cell r="H413">
            <v>7460000</v>
          </cell>
          <cell r="I413" t="str">
            <v xml:space="preserve">C     </v>
          </cell>
          <cell r="J413">
            <v>28131850.170000002</v>
          </cell>
          <cell r="K413" t="str">
            <v>C</v>
          </cell>
          <cell r="L413">
            <v>28131850.170000002</v>
          </cell>
        </row>
        <row r="414">
          <cell r="A414">
            <v>3302020</v>
          </cell>
          <cell r="B414" t="str">
            <v>CAP-G Management Fees</v>
          </cell>
          <cell r="C414" t="str">
            <v>B</v>
          </cell>
          <cell r="D414">
            <v>6888750</v>
          </cell>
          <cell r="E414" t="str">
            <v>C</v>
          </cell>
          <cell r="H414">
            <v>0</v>
          </cell>
          <cell r="J414">
            <v>6888750</v>
          </cell>
          <cell r="K414" t="str">
            <v>C</v>
          </cell>
          <cell r="L414">
            <v>6888750</v>
          </cell>
        </row>
        <row r="415">
          <cell r="A415">
            <v>3302030</v>
          </cell>
          <cell r="B415" t="str">
            <v>CAP-G Other</v>
          </cell>
          <cell r="C415" t="str">
            <v>B</v>
          </cell>
          <cell r="D415">
            <v>2603107.1800000002</v>
          </cell>
          <cell r="E415" t="str">
            <v>C</v>
          </cell>
          <cell r="F415">
            <v>151500</v>
          </cell>
          <cell r="G415">
            <v>734345.68</v>
          </cell>
          <cell r="H415">
            <v>582845.68000000005</v>
          </cell>
          <cell r="I415" t="str">
            <v>C</v>
          </cell>
          <cell r="J415">
            <v>3185952.86</v>
          </cell>
          <cell r="K415" t="str">
            <v>C</v>
          </cell>
          <cell r="L415">
            <v>3185952.86</v>
          </cell>
        </row>
        <row r="416">
          <cell r="A416">
            <v>3352001</v>
          </cell>
          <cell r="B416" t="str">
            <v>Interest Payable to Related P</v>
          </cell>
          <cell r="C416" t="str">
            <v>a B</v>
          </cell>
          <cell r="D416">
            <v>3281382</v>
          </cell>
          <cell r="E416" t="str">
            <v>C</v>
          </cell>
          <cell r="G416">
            <v>627399</v>
          </cell>
          <cell r="H416">
            <v>627399</v>
          </cell>
          <cell r="I416" t="str">
            <v>C</v>
          </cell>
          <cell r="J416">
            <v>3908781</v>
          </cell>
          <cell r="K416" t="str">
            <v>C</v>
          </cell>
          <cell r="L416">
            <v>3908781</v>
          </cell>
        </row>
        <row r="417">
          <cell r="A417">
            <v>4001010</v>
          </cell>
          <cell r="B417" t="str">
            <v>Central Asia Petroleum</v>
          </cell>
          <cell r="C417" t="str">
            <v>B</v>
          </cell>
          <cell r="D417">
            <v>100000</v>
          </cell>
          <cell r="E417" t="str">
            <v>C</v>
          </cell>
          <cell r="H417">
            <v>0</v>
          </cell>
          <cell r="J417">
            <v>100000</v>
          </cell>
          <cell r="K417" t="str">
            <v>C</v>
          </cell>
          <cell r="L417">
            <v>100000</v>
          </cell>
        </row>
        <row r="418">
          <cell r="A418">
            <v>4001020</v>
          </cell>
          <cell r="B418" t="str">
            <v>Kazakhoil</v>
          </cell>
          <cell r="C418" t="str">
            <v>B</v>
          </cell>
          <cell r="D418">
            <v>80000</v>
          </cell>
          <cell r="E418" t="str">
            <v>C</v>
          </cell>
          <cell r="H418">
            <v>0</v>
          </cell>
          <cell r="J418">
            <v>80000</v>
          </cell>
          <cell r="K418" t="str">
            <v>C</v>
          </cell>
          <cell r="L418">
            <v>80000</v>
          </cell>
        </row>
        <row r="419">
          <cell r="A419">
            <v>4001030</v>
          </cell>
          <cell r="B419" t="str">
            <v>Mangistau Terra International</v>
          </cell>
          <cell r="C419" t="str">
            <v>B</v>
          </cell>
          <cell r="D419">
            <v>20000</v>
          </cell>
          <cell r="E419" t="str">
            <v>C</v>
          </cell>
          <cell r="H419">
            <v>0</v>
          </cell>
          <cell r="J419">
            <v>20000</v>
          </cell>
          <cell r="K419" t="str">
            <v>C</v>
          </cell>
          <cell r="L419">
            <v>20000</v>
          </cell>
        </row>
        <row r="420">
          <cell r="A420">
            <v>4101001</v>
          </cell>
          <cell r="B420" t="str">
            <v>Retained Earnings</v>
          </cell>
          <cell r="C420" t="str">
            <v>B</v>
          </cell>
          <cell r="D420">
            <v>12007422.99</v>
          </cell>
          <cell r="E420" t="str">
            <v>D</v>
          </cell>
          <cell r="H420">
            <v>0</v>
          </cell>
          <cell r="J420">
            <v>12007422.99</v>
          </cell>
          <cell r="K420" t="str">
            <v>D</v>
          </cell>
          <cell r="L420">
            <v>-12007422.99</v>
          </cell>
        </row>
        <row r="421">
          <cell r="A421">
            <v>5991001</v>
          </cell>
          <cell r="B421" t="str">
            <v>Currency Exchange Gain</v>
          </cell>
          <cell r="C421" t="str">
            <v>P</v>
          </cell>
          <cell r="D421">
            <v>0</v>
          </cell>
          <cell r="G421">
            <v>17401.3</v>
          </cell>
          <cell r="H421">
            <v>17401.3</v>
          </cell>
          <cell r="I421" t="str">
            <v>C</v>
          </cell>
          <cell r="J421">
            <v>17401.3</v>
          </cell>
          <cell r="K421" t="str">
            <v>C</v>
          </cell>
          <cell r="L421">
            <v>17401.3</v>
          </cell>
        </row>
        <row r="422">
          <cell r="A422">
            <v>6000501</v>
          </cell>
          <cell r="B422" t="str">
            <v>Chemicals</v>
          </cell>
          <cell r="C422" t="str">
            <v>P</v>
          </cell>
          <cell r="D422">
            <v>0</v>
          </cell>
          <cell r="F422">
            <v>3951.1</v>
          </cell>
          <cell r="G422">
            <v>3951.1</v>
          </cell>
          <cell r="H422">
            <v>0</v>
          </cell>
          <cell r="J422">
            <v>0</v>
          </cell>
          <cell r="L422">
            <v>0</v>
          </cell>
        </row>
        <row r="423">
          <cell r="A423">
            <v>6003001</v>
          </cell>
          <cell r="B423" t="str">
            <v>Transportation</v>
          </cell>
          <cell r="C423" t="str">
            <v>P</v>
          </cell>
          <cell r="D423">
            <v>0</v>
          </cell>
          <cell r="F423">
            <v>495708.56</v>
          </cell>
          <cell r="G423">
            <v>495708.56</v>
          </cell>
          <cell r="H423">
            <v>0</v>
          </cell>
          <cell r="J423">
            <v>0</v>
          </cell>
          <cell r="L423">
            <v>0</v>
          </cell>
        </row>
        <row r="424">
          <cell r="A424">
            <v>6007001</v>
          </cell>
          <cell r="B424" t="str">
            <v>Environmental Expenses</v>
          </cell>
          <cell r="C424" t="str">
            <v>P</v>
          </cell>
          <cell r="D424">
            <v>0</v>
          </cell>
          <cell r="F424">
            <v>10096.200000000001</v>
          </cell>
          <cell r="G424">
            <v>10096.200000000001</v>
          </cell>
          <cell r="H424">
            <v>0</v>
          </cell>
          <cell r="J424">
            <v>0</v>
          </cell>
          <cell r="L424">
            <v>0</v>
          </cell>
        </row>
        <row r="425">
          <cell r="A425">
            <v>6007501</v>
          </cell>
          <cell r="B425" t="str">
            <v>Local Licensing Fees</v>
          </cell>
          <cell r="C425" t="str">
            <v>P</v>
          </cell>
          <cell r="D425">
            <v>0</v>
          </cell>
          <cell r="F425">
            <v>6318.52</v>
          </cell>
          <cell r="G425">
            <v>6318.52</v>
          </cell>
          <cell r="H425">
            <v>0</v>
          </cell>
          <cell r="J425">
            <v>0</v>
          </cell>
          <cell r="L425">
            <v>0</v>
          </cell>
        </row>
        <row r="426">
          <cell r="A426">
            <v>6051301</v>
          </cell>
          <cell r="B426" t="str">
            <v>WO Mud Materials</v>
          </cell>
          <cell r="C426" t="str">
            <v>P</v>
          </cell>
          <cell r="D426">
            <v>0</v>
          </cell>
          <cell r="F426">
            <v>1347.81</v>
          </cell>
          <cell r="G426">
            <v>1347.81</v>
          </cell>
          <cell r="H426">
            <v>0</v>
          </cell>
          <cell r="J426">
            <v>0</v>
          </cell>
          <cell r="L426">
            <v>0</v>
          </cell>
        </row>
        <row r="427">
          <cell r="A427">
            <v>6057520</v>
          </cell>
          <cell r="B427" t="str">
            <v>WO Helicopter Transportation</v>
          </cell>
          <cell r="C427" t="str">
            <v>P</v>
          </cell>
          <cell r="D427">
            <v>0</v>
          </cell>
          <cell r="F427">
            <v>6879.37</v>
          </cell>
          <cell r="G427">
            <v>6879.37</v>
          </cell>
          <cell r="H427">
            <v>0</v>
          </cell>
          <cell r="J427">
            <v>0</v>
          </cell>
          <cell r="L427">
            <v>0</v>
          </cell>
        </row>
        <row r="428">
          <cell r="A428">
            <v>6995001</v>
          </cell>
          <cell r="B428" t="str">
            <v>Depreciation - Corp. Assets</v>
          </cell>
          <cell r="C428" t="str">
            <v>P</v>
          </cell>
          <cell r="D428">
            <v>0</v>
          </cell>
          <cell r="F428">
            <v>197816.07</v>
          </cell>
          <cell r="H428">
            <v>197816.07</v>
          </cell>
          <cell r="I428" t="str">
            <v>D</v>
          </cell>
          <cell r="J428">
            <v>197816.07</v>
          </cell>
          <cell r="K428" t="str">
            <v>D</v>
          </cell>
          <cell r="L428">
            <v>-197816.07</v>
          </cell>
        </row>
        <row r="429">
          <cell r="A429">
            <v>7002001</v>
          </cell>
          <cell r="B429" t="str">
            <v>Geophysical Expenses</v>
          </cell>
          <cell r="C429" t="str">
            <v>P</v>
          </cell>
          <cell r="D429">
            <v>0</v>
          </cell>
          <cell r="F429">
            <v>5089.24</v>
          </cell>
          <cell r="G429">
            <v>5089.2299999999996</v>
          </cell>
          <cell r="H429">
            <v>0.01</v>
          </cell>
          <cell r="I429" t="str">
            <v>D</v>
          </cell>
          <cell r="J429">
            <v>0.01</v>
          </cell>
          <cell r="K429" t="str">
            <v>D</v>
          </cell>
          <cell r="L429">
            <v>-0.01</v>
          </cell>
        </row>
        <row r="430">
          <cell r="A430">
            <v>7003001</v>
          </cell>
          <cell r="B430" t="str">
            <v>Seismic</v>
          </cell>
          <cell r="C430" t="str">
            <v>P</v>
          </cell>
          <cell r="D430">
            <v>0</v>
          </cell>
          <cell r="F430">
            <v>200151.74</v>
          </cell>
          <cell r="G430">
            <v>200151.74</v>
          </cell>
          <cell r="H430">
            <v>0</v>
          </cell>
          <cell r="J430">
            <v>0</v>
          </cell>
          <cell r="L430">
            <v>0</v>
          </cell>
        </row>
        <row r="431">
          <cell r="A431">
            <v>7951001</v>
          </cell>
          <cell r="B431" t="str">
            <v>Marketing Expense</v>
          </cell>
          <cell r="C431" t="str">
            <v>P</v>
          </cell>
          <cell r="D431">
            <v>0</v>
          </cell>
          <cell r="F431">
            <v>88219.18</v>
          </cell>
          <cell r="G431">
            <v>88219.18</v>
          </cell>
          <cell r="H431">
            <v>0</v>
          </cell>
          <cell r="J431">
            <v>0</v>
          </cell>
          <cell r="L431">
            <v>0</v>
          </cell>
        </row>
        <row r="432">
          <cell r="A432">
            <v>8000201</v>
          </cell>
          <cell r="B432" t="str">
            <v>Office Supplies</v>
          </cell>
          <cell r="C432" t="str">
            <v>P</v>
          </cell>
          <cell r="D432">
            <v>0</v>
          </cell>
          <cell r="F432">
            <v>5264.89</v>
          </cell>
          <cell r="H432">
            <v>5264.89</v>
          </cell>
          <cell r="I432" t="str">
            <v>D</v>
          </cell>
          <cell r="J432">
            <v>5264.89</v>
          </cell>
          <cell r="K432" t="str">
            <v>D</v>
          </cell>
          <cell r="L432">
            <v>-5264.89</v>
          </cell>
        </row>
        <row r="433">
          <cell r="A433">
            <v>8000301</v>
          </cell>
          <cell r="B433" t="str">
            <v>Utilities</v>
          </cell>
          <cell r="C433" t="str">
            <v>P</v>
          </cell>
          <cell r="D433">
            <v>0</v>
          </cell>
          <cell r="F433">
            <v>3972.89</v>
          </cell>
          <cell r="H433">
            <v>3972.89</v>
          </cell>
          <cell r="I433" t="str">
            <v>D</v>
          </cell>
          <cell r="J433">
            <v>3972.89</v>
          </cell>
          <cell r="K433" t="str">
            <v>D</v>
          </cell>
          <cell r="L433">
            <v>-3972.89</v>
          </cell>
        </row>
        <row r="434">
          <cell r="A434">
            <v>8000501</v>
          </cell>
          <cell r="B434" t="str">
            <v>Travel and Lodging</v>
          </cell>
          <cell r="C434" t="str">
            <v>P</v>
          </cell>
          <cell r="D434">
            <v>0</v>
          </cell>
          <cell r="F434">
            <v>91023.67</v>
          </cell>
          <cell r="H434">
            <v>91023.67</v>
          </cell>
          <cell r="I434" t="str">
            <v>D</v>
          </cell>
          <cell r="J434">
            <v>91023.67</v>
          </cell>
          <cell r="K434" t="str">
            <v>D</v>
          </cell>
          <cell r="L434">
            <v>-91023.67</v>
          </cell>
        </row>
        <row r="435">
          <cell r="A435">
            <v>8000601</v>
          </cell>
          <cell r="B435" t="str">
            <v>Meals &amp; Entertainment</v>
          </cell>
          <cell r="C435" t="str">
            <v>P</v>
          </cell>
          <cell r="D435">
            <v>0</v>
          </cell>
          <cell r="F435">
            <v>5548.78</v>
          </cell>
          <cell r="H435">
            <v>5548.78</v>
          </cell>
          <cell r="I435" t="str">
            <v>D</v>
          </cell>
          <cell r="J435">
            <v>5548.78</v>
          </cell>
          <cell r="K435" t="str">
            <v>D</v>
          </cell>
          <cell r="L435">
            <v>-5548.78</v>
          </cell>
        </row>
        <row r="436">
          <cell r="A436">
            <v>8000701</v>
          </cell>
          <cell r="B436" t="str">
            <v>Bank Fees</v>
          </cell>
          <cell r="C436" t="str">
            <v>P</v>
          </cell>
          <cell r="D436">
            <v>0</v>
          </cell>
          <cell r="F436">
            <v>10745.44</v>
          </cell>
          <cell r="G436">
            <v>465</v>
          </cell>
          <cell r="H436">
            <v>10280.44</v>
          </cell>
          <cell r="I436" t="str">
            <v>D</v>
          </cell>
          <cell r="J436">
            <v>10280.44</v>
          </cell>
          <cell r="K436" t="str">
            <v>D</v>
          </cell>
          <cell r="L436">
            <v>-10280.44</v>
          </cell>
        </row>
        <row r="437">
          <cell r="A437">
            <v>8000801</v>
          </cell>
          <cell r="B437" t="str">
            <v>Postage &amp; Courier</v>
          </cell>
          <cell r="C437" t="str">
            <v>P</v>
          </cell>
          <cell r="D437">
            <v>0</v>
          </cell>
          <cell r="F437">
            <v>210.04</v>
          </cell>
          <cell r="H437" t="str">
            <v>210.04D</v>
          </cell>
          <cell r="J437">
            <v>210.04</v>
          </cell>
          <cell r="K437" t="str">
            <v>D</v>
          </cell>
          <cell r="L437">
            <v>-210.04</v>
          </cell>
        </row>
        <row r="438">
          <cell r="A438">
            <v>8001001</v>
          </cell>
          <cell r="B438" t="str">
            <v>Contributions</v>
          </cell>
          <cell r="C438" t="str">
            <v>P</v>
          </cell>
          <cell r="D438">
            <v>0</v>
          </cell>
          <cell r="F438">
            <v>2285.66</v>
          </cell>
          <cell r="G438">
            <v>3.62</v>
          </cell>
          <cell r="H438">
            <v>2282.04</v>
          </cell>
          <cell r="I438" t="str">
            <v>D</v>
          </cell>
          <cell r="J438">
            <v>2282.04</v>
          </cell>
          <cell r="K438" t="str">
            <v>D</v>
          </cell>
          <cell r="L438">
            <v>-2282.04</v>
          </cell>
        </row>
        <row r="439">
          <cell r="A439">
            <v>8001010</v>
          </cell>
          <cell r="B439" t="str">
            <v>Training</v>
          </cell>
          <cell r="C439" t="str">
            <v>P</v>
          </cell>
          <cell r="D439">
            <v>0</v>
          </cell>
          <cell r="F439">
            <v>57381.77</v>
          </cell>
          <cell r="H439">
            <v>57381.77</v>
          </cell>
          <cell r="I439" t="str">
            <v>D</v>
          </cell>
          <cell r="J439">
            <v>57381.77</v>
          </cell>
          <cell r="K439" t="str">
            <v>D</v>
          </cell>
          <cell r="L439">
            <v>-57381.77</v>
          </cell>
        </row>
        <row r="440">
          <cell r="A440">
            <v>8001401</v>
          </cell>
          <cell r="B440" t="str">
            <v>Transportation</v>
          </cell>
          <cell r="C440" t="str">
            <v>P</v>
          </cell>
          <cell r="D440">
            <v>0</v>
          </cell>
          <cell r="F440">
            <v>2888.68</v>
          </cell>
          <cell r="H440">
            <v>2888.68</v>
          </cell>
          <cell r="I440" t="str">
            <v>D</v>
          </cell>
          <cell r="J440">
            <v>2888.68</v>
          </cell>
          <cell r="K440" t="str">
            <v>D</v>
          </cell>
          <cell r="L440">
            <v>-2888.68</v>
          </cell>
        </row>
        <row r="441">
          <cell r="A441">
            <v>8001501</v>
          </cell>
          <cell r="B441" t="str">
            <v>Parking</v>
          </cell>
          <cell r="C441" t="str">
            <v>P</v>
          </cell>
          <cell r="D441">
            <v>0</v>
          </cell>
          <cell r="F441">
            <v>407.45</v>
          </cell>
          <cell r="H441" t="str">
            <v>407.45D</v>
          </cell>
          <cell r="J441">
            <v>407.45</v>
          </cell>
          <cell r="K441" t="str">
            <v>D</v>
          </cell>
          <cell r="L441">
            <v>-407.45</v>
          </cell>
        </row>
        <row r="442">
          <cell r="A442">
            <v>8001601</v>
          </cell>
          <cell r="B442" t="str">
            <v>Telecommunication Exp</v>
          </cell>
          <cell r="C442" t="str">
            <v>P</v>
          </cell>
          <cell r="D442">
            <v>0</v>
          </cell>
          <cell r="F442">
            <v>8833.92</v>
          </cell>
          <cell r="H442">
            <v>8833.92</v>
          </cell>
          <cell r="I442" t="str">
            <v>D</v>
          </cell>
          <cell r="J442">
            <v>8833.92</v>
          </cell>
          <cell r="K442" t="str">
            <v>D</v>
          </cell>
          <cell r="L442">
            <v>-8833.92</v>
          </cell>
        </row>
        <row r="443">
          <cell r="A443">
            <v>8001602</v>
          </cell>
          <cell r="B443" t="str">
            <v>Mobiles</v>
          </cell>
          <cell r="C443" t="str">
            <v>P</v>
          </cell>
          <cell r="D443">
            <v>0</v>
          </cell>
          <cell r="F443">
            <v>11543.92</v>
          </cell>
          <cell r="H443">
            <v>11543.92</v>
          </cell>
          <cell r="I443" t="str">
            <v>D</v>
          </cell>
          <cell r="J443">
            <v>11543.92</v>
          </cell>
          <cell r="K443" t="str">
            <v>D</v>
          </cell>
          <cell r="L443">
            <v>-11543.92</v>
          </cell>
        </row>
        <row r="444">
          <cell r="A444">
            <v>8001603</v>
          </cell>
          <cell r="B444" t="str">
            <v>Telephone Lines</v>
          </cell>
          <cell r="C444" t="str">
            <v>P</v>
          </cell>
          <cell r="D444">
            <v>0</v>
          </cell>
          <cell r="F444">
            <v>14063.95</v>
          </cell>
          <cell r="H444">
            <v>14063.95</v>
          </cell>
          <cell r="I444" t="str">
            <v>D</v>
          </cell>
          <cell r="J444">
            <v>14063.95</v>
          </cell>
          <cell r="K444" t="str">
            <v>D</v>
          </cell>
          <cell r="L444">
            <v>-14063.95</v>
          </cell>
        </row>
        <row r="445">
          <cell r="A445">
            <v>8001604</v>
          </cell>
          <cell r="B445" t="str">
            <v>Appartments</v>
          </cell>
          <cell r="C445" t="str">
            <v>P</v>
          </cell>
          <cell r="D445">
            <v>0</v>
          </cell>
          <cell r="F445">
            <v>1780.36</v>
          </cell>
          <cell r="H445">
            <v>1780.36</v>
          </cell>
          <cell r="I445" t="str">
            <v>D</v>
          </cell>
          <cell r="J445">
            <v>1780.36</v>
          </cell>
          <cell r="K445" t="str">
            <v>D</v>
          </cell>
          <cell r="L445">
            <v>-1780.36</v>
          </cell>
        </row>
        <row r="446">
          <cell r="A446">
            <v>8001605</v>
          </cell>
          <cell r="B446" t="str">
            <v>Internet &amp; E-Mail Services</v>
          </cell>
          <cell r="C446" t="str">
            <v>P</v>
          </cell>
          <cell r="D446">
            <v>0</v>
          </cell>
          <cell r="F446">
            <v>1162.07</v>
          </cell>
          <cell r="H446">
            <v>1162.07</v>
          </cell>
          <cell r="I446" t="str">
            <v>D</v>
          </cell>
          <cell r="J446">
            <v>1162.07</v>
          </cell>
          <cell r="K446" t="str">
            <v>D</v>
          </cell>
          <cell r="L446">
            <v>-1162.07</v>
          </cell>
        </row>
        <row r="447">
          <cell r="A447">
            <v>8006001</v>
          </cell>
          <cell r="B447" t="str">
            <v>Company labor</v>
          </cell>
          <cell r="C447" t="str">
            <v>P</v>
          </cell>
          <cell r="D447">
            <v>0</v>
          </cell>
          <cell r="F447">
            <v>116960.41</v>
          </cell>
          <cell r="H447">
            <v>116960.41</v>
          </cell>
          <cell r="I447" t="str">
            <v>D</v>
          </cell>
          <cell r="J447">
            <v>116960.41</v>
          </cell>
          <cell r="K447" t="str">
            <v>D</v>
          </cell>
          <cell r="L447">
            <v>-116960.41</v>
          </cell>
        </row>
        <row r="448">
          <cell r="A448">
            <v>8006201</v>
          </cell>
          <cell r="B448" t="str">
            <v>Contract Labor</v>
          </cell>
          <cell r="C448" t="str">
            <v>P</v>
          </cell>
          <cell r="D448">
            <v>0</v>
          </cell>
          <cell r="F448">
            <v>131988</v>
          </cell>
          <cell r="H448">
            <v>131988</v>
          </cell>
          <cell r="I448" t="str">
            <v>D</v>
          </cell>
          <cell r="J448">
            <v>131988</v>
          </cell>
          <cell r="K448" t="str">
            <v>D</v>
          </cell>
          <cell r="L448">
            <v>-131988</v>
          </cell>
        </row>
        <row r="449">
          <cell r="A449">
            <v>8006701</v>
          </cell>
          <cell r="B449" t="str">
            <v>Professional Services</v>
          </cell>
          <cell r="C449" t="str">
            <v>P</v>
          </cell>
          <cell r="D449">
            <v>0</v>
          </cell>
          <cell r="F449">
            <v>9089.59</v>
          </cell>
          <cell r="H449">
            <v>9089.59</v>
          </cell>
          <cell r="I449" t="str">
            <v>D</v>
          </cell>
          <cell r="J449">
            <v>9089.59</v>
          </cell>
          <cell r="K449" t="str">
            <v>D</v>
          </cell>
          <cell r="L449">
            <v>-9089.59</v>
          </cell>
        </row>
        <row r="450">
          <cell r="A450">
            <v>8007001</v>
          </cell>
          <cell r="B450" t="str">
            <v>Legal Expenses</v>
          </cell>
          <cell r="C450" t="str">
            <v>P</v>
          </cell>
          <cell r="D450">
            <v>0</v>
          </cell>
          <cell r="F450">
            <v>28395.599999999999</v>
          </cell>
          <cell r="H450">
            <v>28395.599999999999</v>
          </cell>
          <cell r="I450" t="str">
            <v>D</v>
          </cell>
          <cell r="J450">
            <v>28395.599999999999</v>
          </cell>
          <cell r="K450" t="str">
            <v>D</v>
          </cell>
          <cell r="L450">
            <v>-28395.599999999999</v>
          </cell>
        </row>
        <row r="451">
          <cell r="A451">
            <v>8007501</v>
          </cell>
          <cell r="B451" t="str">
            <v>Accounting &amp; Audit</v>
          </cell>
          <cell r="C451" t="str">
            <v>P</v>
          </cell>
          <cell r="D451">
            <v>0</v>
          </cell>
          <cell r="F451">
            <v>32267</v>
          </cell>
          <cell r="G451">
            <v>6250</v>
          </cell>
          <cell r="H451">
            <v>26017</v>
          </cell>
          <cell r="I451" t="str">
            <v>D</v>
          </cell>
          <cell r="J451">
            <v>26017</v>
          </cell>
          <cell r="K451" t="str">
            <v>D</v>
          </cell>
          <cell r="L451">
            <v>-26017</v>
          </cell>
        </row>
        <row r="452">
          <cell r="A452">
            <v>8008001</v>
          </cell>
          <cell r="B452" t="str">
            <v>Misc. G. &amp; A.</v>
          </cell>
          <cell r="C452" t="str">
            <v>P</v>
          </cell>
          <cell r="D452">
            <v>0</v>
          </cell>
          <cell r="F452">
            <v>9866.26</v>
          </cell>
          <cell r="H452">
            <v>9866.26</v>
          </cell>
          <cell r="I452" t="str">
            <v>D</v>
          </cell>
          <cell r="J452">
            <v>9866.26</v>
          </cell>
          <cell r="K452" t="str">
            <v>D</v>
          </cell>
          <cell r="L452">
            <v>-9866.26</v>
          </cell>
        </row>
        <row r="453">
          <cell r="A453">
            <v>8009001</v>
          </cell>
          <cell r="B453" t="str">
            <v>Licence Registration Fees</v>
          </cell>
          <cell r="C453" t="str">
            <v>P</v>
          </cell>
          <cell r="D453">
            <v>0</v>
          </cell>
          <cell r="F453">
            <v>16550.740000000002</v>
          </cell>
          <cell r="H453">
            <v>16550.740000000002</v>
          </cell>
          <cell r="I453" t="str">
            <v>D</v>
          </cell>
          <cell r="J453">
            <v>16550.740000000002</v>
          </cell>
          <cell r="K453" t="str">
            <v>D</v>
          </cell>
          <cell r="L453">
            <v>-16550.740000000002</v>
          </cell>
        </row>
        <row r="454">
          <cell r="A454">
            <v>8009701</v>
          </cell>
          <cell r="B454" t="str">
            <v>Repairs &amp; Installations</v>
          </cell>
          <cell r="C454" t="str">
            <v>P</v>
          </cell>
          <cell r="D454">
            <v>0</v>
          </cell>
          <cell r="F454">
            <v>1747.08</v>
          </cell>
          <cell r="H454">
            <v>1747.08</v>
          </cell>
          <cell r="I454" t="str">
            <v>D</v>
          </cell>
          <cell r="J454">
            <v>1747.08</v>
          </cell>
          <cell r="K454" t="str">
            <v>D</v>
          </cell>
          <cell r="L454">
            <v>-1747.08</v>
          </cell>
        </row>
        <row r="455">
          <cell r="A455">
            <v>8551001</v>
          </cell>
          <cell r="B455" t="str">
            <v>Interest on Debts</v>
          </cell>
          <cell r="C455" t="str">
            <v>P</v>
          </cell>
          <cell r="D455">
            <v>0</v>
          </cell>
          <cell r="F455">
            <v>629027.66</v>
          </cell>
          <cell r="H455">
            <v>629027.66</v>
          </cell>
          <cell r="I455" t="str">
            <v>D</v>
          </cell>
          <cell r="J455">
            <v>629027.66</v>
          </cell>
          <cell r="K455" t="str">
            <v>D</v>
          </cell>
          <cell r="L455">
            <v>-629027.66</v>
          </cell>
        </row>
        <row r="456">
          <cell r="A456">
            <v>8751001</v>
          </cell>
          <cell r="B456" t="str">
            <v>Customs Duties</v>
          </cell>
          <cell r="C456" t="str">
            <v>P</v>
          </cell>
          <cell r="D456">
            <v>0</v>
          </cell>
          <cell r="F456">
            <v>14.32</v>
          </cell>
          <cell r="H456" t="str">
            <v>14.32D</v>
          </cell>
          <cell r="J456">
            <v>14.32</v>
          </cell>
          <cell r="K456" t="str">
            <v>D</v>
          </cell>
          <cell r="L456">
            <v>-14.32</v>
          </cell>
        </row>
        <row r="457">
          <cell r="A457">
            <v>8753050</v>
          </cell>
          <cell r="B457" t="str">
            <v>Vehicle Tax</v>
          </cell>
          <cell r="C457" t="str">
            <v>P</v>
          </cell>
          <cell r="D457">
            <v>0</v>
          </cell>
          <cell r="F457">
            <v>4946.7700000000004</v>
          </cell>
          <cell r="H457">
            <v>4946.7700000000004</v>
          </cell>
          <cell r="I457" t="str">
            <v>D</v>
          </cell>
          <cell r="J457">
            <v>4946.7700000000004</v>
          </cell>
          <cell r="K457" t="str">
            <v>D</v>
          </cell>
          <cell r="L457">
            <v>-4946.7700000000004</v>
          </cell>
        </row>
        <row r="458">
          <cell r="A458">
            <v>8754001</v>
          </cell>
          <cell r="B458" t="str">
            <v>Other Taxes</v>
          </cell>
          <cell r="C458" t="str">
            <v>P</v>
          </cell>
          <cell r="D458">
            <v>0</v>
          </cell>
          <cell r="F458">
            <v>90.49</v>
          </cell>
          <cell r="H458" t="str">
            <v>90.49D</v>
          </cell>
          <cell r="J458">
            <v>90.49</v>
          </cell>
          <cell r="K458" t="str">
            <v>D</v>
          </cell>
          <cell r="L458">
            <v>-90.49</v>
          </cell>
        </row>
        <row r="459">
          <cell r="A459">
            <v>8991002</v>
          </cell>
          <cell r="B459" t="str">
            <v>Currency Exchange Loss</v>
          </cell>
          <cell r="C459" t="str">
            <v>P</v>
          </cell>
          <cell r="D459">
            <v>0</v>
          </cell>
          <cell r="F459">
            <v>30201.69</v>
          </cell>
          <cell r="H459">
            <v>30201.69</v>
          </cell>
          <cell r="I459" t="str">
            <v>D</v>
          </cell>
          <cell r="J459">
            <v>30201.69</v>
          </cell>
          <cell r="K459" t="str">
            <v>D</v>
          </cell>
          <cell r="L459">
            <v>-30201.69</v>
          </cell>
        </row>
        <row r="460">
          <cell r="A460">
            <v>9100501</v>
          </cell>
          <cell r="B460" t="str">
            <v>Chemicals</v>
          </cell>
          <cell r="C460" t="str">
            <v>P</v>
          </cell>
          <cell r="D460">
            <v>0</v>
          </cell>
          <cell r="F460">
            <v>31099.93</v>
          </cell>
          <cell r="G460">
            <v>31099.95</v>
          </cell>
          <cell r="H460">
            <v>0.02</v>
          </cell>
          <cell r="I460" t="str">
            <v>C</v>
          </cell>
          <cell r="J460">
            <v>0.02</v>
          </cell>
          <cell r="K460" t="str">
            <v>C</v>
          </cell>
          <cell r="L460">
            <v>0.02</v>
          </cell>
        </row>
        <row r="461">
          <cell r="A461">
            <v>9101501</v>
          </cell>
          <cell r="B461" t="str">
            <v>Rentals</v>
          </cell>
          <cell r="C461" t="str">
            <v>P</v>
          </cell>
          <cell r="D461">
            <v>0</v>
          </cell>
          <cell r="F461">
            <v>1501.06</v>
          </cell>
          <cell r="G461">
            <v>1501.06</v>
          </cell>
          <cell r="H461">
            <v>0</v>
          </cell>
          <cell r="J461">
            <v>0</v>
          </cell>
          <cell r="L461">
            <v>0</v>
          </cell>
        </row>
        <row r="462">
          <cell r="A462">
            <v>9102001</v>
          </cell>
          <cell r="B462" t="str">
            <v>Materials &amp; Supplies</v>
          </cell>
          <cell r="C462" t="str">
            <v>P</v>
          </cell>
          <cell r="D462">
            <v>0</v>
          </cell>
          <cell r="F462">
            <v>43957.65</v>
          </cell>
          <cell r="G462">
            <v>43958.09</v>
          </cell>
          <cell r="H462">
            <v>0.44</v>
          </cell>
          <cell r="I462" t="str">
            <v>C</v>
          </cell>
          <cell r="J462">
            <v>0.44</v>
          </cell>
          <cell r="K462" t="str">
            <v>C</v>
          </cell>
          <cell r="L462">
            <v>0.44</v>
          </cell>
        </row>
        <row r="463">
          <cell r="A463">
            <v>9102501</v>
          </cell>
          <cell r="B463" t="str">
            <v>Fuel &amp; Power</v>
          </cell>
          <cell r="C463" t="str">
            <v>P</v>
          </cell>
          <cell r="D463">
            <v>0</v>
          </cell>
          <cell r="F463">
            <v>151793.85999999999</v>
          </cell>
          <cell r="G463">
            <v>151793.85999999999</v>
          </cell>
          <cell r="H463">
            <v>0</v>
          </cell>
          <cell r="J463">
            <v>0</v>
          </cell>
          <cell r="L463">
            <v>0</v>
          </cell>
        </row>
        <row r="464">
          <cell r="A464">
            <v>9103001</v>
          </cell>
          <cell r="B464" t="str">
            <v>Transportation</v>
          </cell>
          <cell r="C464" t="str">
            <v>P</v>
          </cell>
          <cell r="D464">
            <v>0</v>
          </cell>
          <cell r="F464">
            <v>136779.39000000001</v>
          </cell>
          <cell r="G464">
            <v>136779.39000000001</v>
          </cell>
          <cell r="H464">
            <v>0</v>
          </cell>
          <cell r="J464">
            <v>0</v>
          </cell>
          <cell r="L464">
            <v>0</v>
          </cell>
        </row>
        <row r="465">
          <cell r="A465">
            <v>9103002</v>
          </cell>
          <cell r="B465" t="str">
            <v>Crude Oil Transportation</v>
          </cell>
          <cell r="C465" t="str">
            <v>P</v>
          </cell>
          <cell r="D465">
            <v>0</v>
          </cell>
          <cell r="F465">
            <v>44545.94</v>
          </cell>
          <cell r="G465">
            <v>44545.94</v>
          </cell>
          <cell r="H465">
            <v>0</v>
          </cell>
          <cell r="J465">
            <v>0</v>
          </cell>
          <cell r="L465">
            <v>0</v>
          </cell>
        </row>
        <row r="466">
          <cell r="A466">
            <v>9106201</v>
          </cell>
          <cell r="B466" t="str">
            <v>Contract Labor</v>
          </cell>
          <cell r="C466" t="str">
            <v>P</v>
          </cell>
          <cell r="D466">
            <v>0</v>
          </cell>
          <cell r="F466">
            <v>510000</v>
          </cell>
          <cell r="G466">
            <v>510000</v>
          </cell>
          <cell r="H466">
            <v>0</v>
          </cell>
          <cell r="J466">
            <v>0</v>
          </cell>
          <cell r="L466">
            <v>0</v>
          </cell>
        </row>
        <row r="467">
          <cell r="A467">
            <v>9106501</v>
          </cell>
          <cell r="B467" t="str">
            <v>Contract Services &amp; Equip</v>
          </cell>
          <cell r="C467" t="str">
            <v>P</v>
          </cell>
          <cell r="D467">
            <v>0</v>
          </cell>
          <cell r="F467">
            <v>13969.28</v>
          </cell>
          <cell r="G467">
            <v>13969.28</v>
          </cell>
          <cell r="H467">
            <v>0</v>
          </cell>
          <cell r="J467">
            <v>0</v>
          </cell>
          <cell r="L467">
            <v>0</v>
          </cell>
        </row>
        <row r="468">
          <cell r="A468">
            <v>9201001</v>
          </cell>
          <cell r="B468" t="str">
            <v>Field G &amp; A</v>
          </cell>
          <cell r="C468" t="str">
            <v>P</v>
          </cell>
          <cell r="D468">
            <v>0</v>
          </cell>
          <cell r="F468">
            <v>2572.08</v>
          </cell>
          <cell r="G468">
            <v>2572.08</v>
          </cell>
          <cell r="H468">
            <v>0</v>
          </cell>
          <cell r="J468">
            <v>0</v>
          </cell>
          <cell r="L468">
            <v>0</v>
          </cell>
        </row>
        <row r="469">
          <cell r="A469">
            <v>9204001</v>
          </cell>
          <cell r="B469" t="str">
            <v>Repairs &amp; Maintenance</v>
          </cell>
          <cell r="C469" t="str">
            <v>P</v>
          </cell>
          <cell r="D469">
            <v>0</v>
          </cell>
          <cell r="F469">
            <v>51479.09</v>
          </cell>
          <cell r="G469">
            <v>51478.86</v>
          </cell>
          <cell r="H469">
            <v>0.23</v>
          </cell>
          <cell r="I469" t="str">
            <v>D</v>
          </cell>
          <cell r="J469">
            <v>0.23</v>
          </cell>
          <cell r="K469" t="str">
            <v>D</v>
          </cell>
          <cell r="L469">
            <v>-0.23</v>
          </cell>
        </row>
        <row r="470">
          <cell r="A470">
            <v>9206701</v>
          </cell>
          <cell r="B470" t="str">
            <v>Professional Services</v>
          </cell>
          <cell r="C470" t="str">
            <v>P</v>
          </cell>
          <cell r="D470">
            <v>0</v>
          </cell>
          <cell r="F470">
            <v>26246.2</v>
          </cell>
          <cell r="G470">
            <v>26246.2</v>
          </cell>
          <cell r="H470">
            <v>0</v>
          </cell>
          <cell r="J470">
            <v>0</v>
          </cell>
          <cell r="L470">
            <v>0</v>
          </cell>
        </row>
        <row r="471">
          <cell r="A471">
            <v>9207001</v>
          </cell>
          <cell r="B471" t="str">
            <v>Environmental Expenses</v>
          </cell>
          <cell r="C471" t="str">
            <v>P</v>
          </cell>
          <cell r="D471">
            <v>0</v>
          </cell>
          <cell r="F471">
            <v>9789.5499999999993</v>
          </cell>
          <cell r="G471">
            <v>9789.5499999999993</v>
          </cell>
          <cell r="H471">
            <v>0</v>
          </cell>
          <cell r="J471">
            <v>0</v>
          </cell>
          <cell r="L471">
            <v>0</v>
          </cell>
        </row>
        <row r="472">
          <cell r="A472">
            <v>9208201</v>
          </cell>
          <cell r="B472" t="str">
            <v>Field Supplies</v>
          </cell>
          <cell r="C472" t="str">
            <v>P</v>
          </cell>
          <cell r="D472">
            <v>0</v>
          </cell>
          <cell r="F472">
            <v>147.66999999999999</v>
          </cell>
          <cell r="G472">
            <v>147.65</v>
          </cell>
          <cell r="H472" t="str">
            <v>0.02D</v>
          </cell>
          <cell r="J472">
            <v>0.02</v>
          </cell>
          <cell r="K472" t="str">
            <v>D</v>
          </cell>
          <cell r="L472">
            <v>-0.02</v>
          </cell>
        </row>
        <row r="473">
          <cell r="A473">
            <v>9208301</v>
          </cell>
          <cell r="B473" t="str">
            <v>Utilities</v>
          </cell>
          <cell r="C473" t="str">
            <v>P</v>
          </cell>
          <cell r="D473">
            <v>0</v>
          </cell>
          <cell r="F473">
            <v>1091.8499999999999</v>
          </cell>
          <cell r="G473">
            <v>1091.8499999999999</v>
          </cell>
          <cell r="H473">
            <v>0</v>
          </cell>
          <cell r="J473">
            <v>0</v>
          </cell>
          <cell r="L473">
            <v>0</v>
          </cell>
        </row>
        <row r="474">
          <cell r="A474">
            <v>9208601</v>
          </cell>
          <cell r="B474" t="str">
            <v>Meals &amp; Entertainment</v>
          </cell>
          <cell r="C474" t="str">
            <v>P</v>
          </cell>
          <cell r="D474">
            <v>0</v>
          </cell>
          <cell r="F474">
            <v>6212</v>
          </cell>
          <cell r="G474">
            <v>6212</v>
          </cell>
          <cell r="H474">
            <v>0</v>
          </cell>
          <cell r="J474">
            <v>0</v>
          </cell>
          <cell r="L474">
            <v>0</v>
          </cell>
        </row>
        <row r="475">
          <cell r="A475">
            <v>9208701</v>
          </cell>
          <cell r="B475" t="str">
            <v>Travel</v>
          </cell>
          <cell r="C475" t="str">
            <v>P</v>
          </cell>
          <cell r="D475">
            <v>0</v>
          </cell>
          <cell r="F475">
            <v>47625.69</v>
          </cell>
          <cell r="G475">
            <v>47625.69</v>
          </cell>
          <cell r="H475">
            <v>0</v>
          </cell>
          <cell r="J475">
            <v>0</v>
          </cell>
          <cell r="L475">
            <v>0</v>
          </cell>
        </row>
        <row r="476">
          <cell r="A476">
            <v>9208801</v>
          </cell>
          <cell r="B476" t="str">
            <v>Postage &amp; Courier</v>
          </cell>
          <cell r="C476" t="str">
            <v>P</v>
          </cell>
          <cell r="D476">
            <v>0</v>
          </cell>
          <cell r="F476">
            <v>142.69999999999999</v>
          </cell>
          <cell r="G476">
            <v>142.69999999999999</v>
          </cell>
          <cell r="H476">
            <v>0</v>
          </cell>
          <cell r="J476">
            <v>0</v>
          </cell>
          <cell r="L476">
            <v>0</v>
          </cell>
        </row>
        <row r="477">
          <cell r="A477">
            <v>9208901</v>
          </cell>
          <cell r="B477" t="str">
            <v>Insurance</v>
          </cell>
          <cell r="C477" t="str">
            <v>P</v>
          </cell>
          <cell r="D477">
            <v>0</v>
          </cell>
          <cell r="F477">
            <v>52109.26</v>
          </cell>
          <cell r="G477">
            <v>52109.26</v>
          </cell>
          <cell r="H477">
            <v>0</v>
          </cell>
          <cell r="J477">
            <v>0</v>
          </cell>
          <cell r="L477">
            <v>0</v>
          </cell>
        </row>
        <row r="478">
          <cell r="A478">
            <v>9211301</v>
          </cell>
          <cell r="B478" t="str">
            <v>Medical Expense</v>
          </cell>
          <cell r="C478" t="str">
            <v>P</v>
          </cell>
          <cell r="D478">
            <v>0</v>
          </cell>
          <cell r="F478">
            <v>1509.53</v>
          </cell>
          <cell r="G478">
            <v>1509.53</v>
          </cell>
          <cell r="H478">
            <v>0</v>
          </cell>
          <cell r="J478">
            <v>0</v>
          </cell>
          <cell r="L478">
            <v>0</v>
          </cell>
        </row>
        <row r="479">
          <cell r="A479">
            <v>9211601</v>
          </cell>
          <cell r="B479" t="str">
            <v>Telecommunication Exp</v>
          </cell>
          <cell r="C479" t="str">
            <v>P</v>
          </cell>
          <cell r="D479">
            <v>0</v>
          </cell>
          <cell r="F479">
            <v>13409.42</v>
          </cell>
          <cell r="G479">
            <v>13409.42</v>
          </cell>
          <cell r="H479">
            <v>0</v>
          </cell>
          <cell r="J479">
            <v>0</v>
          </cell>
          <cell r="L479">
            <v>0</v>
          </cell>
        </row>
        <row r="480">
          <cell r="A480">
            <v>9211603</v>
          </cell>
          <cell r="B480" t="str">
            <v>Satellite Phone</v>
          </cell>
          <cell r="C480" t="str">
            <v>P</v>
          </cell>
          <cell r="D480">
            <v>0</v>
          </cell>
          <cell r="F480">
            <v>8544.08</v>
          </cell>
          <cell r="G480">
            <v>8544.08</v>
          </cell>
          <cell r="H480">
            <v>0</v>
          </cell>
          <cell r="J480">
            <v>0</v>
          </cell>
          <cell r="L480">
            <v>0</v>
          </cell>
        </row>
        <row r="481">
          <cell r="A481">
            <v>9216301</v>
          </cell>
          <cell r="B481" t="str">
            <v>Food Services</v>
          </cell>
          <cell r="C481" t="str">
            <v>P</v>
          </cell>
          <cell r="D481">
            <v>0</v>
          </cell>
          <cell r="F481">
            <v>357052.8</v>
          </cell>
          <cell r="G481">
            <v>357052.8</v>
          </cell>
          <cell r="H481">
            <v>0</v>
          </cell>
          <cell r="J481">
            <v>0</v>
          </cell>
          <cell r="L481">
            <v>0</v>
          </cell>
        </row>
        <row r="482">
          <cell r="A482">
            <v>9221001</v>
          </cell>
          <cell r="B482" t="str">
            <v>Custom Services</v>
          </cell>
          <cell r="C482" t="str">
            <v>P</v>
          </cell>
          <cell r="D482">
            <v>0</v>
          </cell>
          <cell r="F482">
            <v>9820</v>
          </cell>
          <cell r="G482">
            <v>9820</v>
          </cell>
          <cell r="H482">
            <v>0</v>
          </cell>
          <cell r="J482">
            <v>0</v>
          </cell>
          <cell r="L482">
            <v>0</v>
          </cell>
        </row>
        <row r="483">
          <cell r="A483">
            <v>9501001</v>
          </cell>
          <cell r="B483" t="str">
            <v>Payroll</v>
          </cell>
          <cell r="C483" t="str">
            <v>P</v>
          </cell>
          <cell r="D483">
            <v>0</v>
          </cell>
          <cell r="F483">
            <v>232646.33</v>
          </cell>
          <cell r="G483">
            <v>232646.33</v>
          </cell>
          <cell r="H483">
            <v>0</v>
          </cell>
          <cell r="J483">
            <v>0</v>
          </cell>
          <cell r="L483">
            <v>0</v>
          </cell>
        </row>
        <row r="484">
          <cell r="A484">
            <v>9502005</v>
          </cell>
          <cell r="B484" t="str">
            <v>Pension Fund 15%</v>
          </cell>
          <cell r="C484" t="str">
            <v>P</v>
          </cell>
          <cell r="D484">
            <v>0</v>
          </cell>
          <cell r="F484">
            <v>24905.29</v>
          </cell>
          <cell r="G484">
            <v>24905.29</v>
          </cell>
          <cell r="H484">
            <v>0</v>
          </cell>
          <cell r="J484">
            <v>0</v>
          </cell>
          <cell r="L484">
            <v>0</v>
          </cell>
        </row>
        <row r="485">
          <cell r="A485">
            <v>9502006</v>
          </cell>
          <cell r="B485" t="str">
            <v>Social Insurance 1.5%</v>
          </cell>
          <cell r="C485" t="str">
            <v>P</v>
          </cell>
          <cell r="D485">
            <v>0</v>
          </cell>
          <cell r="F485">
            <v>19633.39</v>
          </cell>
          <cell r="G485">
            <v>19633.39</v>
          </cell>
          <cell r="H485">
            <v>0</v>
          </cell>
          <cell r="J485">
            <v>0</v>
          </cell>
          <cell r="L485">
            <v>0</v>
          </cell>
        </row>
        <row r="486">
          <cell r="A486">
            <v>9502007</v>
          </cell>
          <cell r="B486" t="str">
            <v>Social Tax 26%</v>
          </cell>
          <cell r="C486" t="str">
            <v>P</v>
          </cell>
          <cell r="D486">
            <v>0</v>
          </cell>
          <cell r="F486">
            <v>39154.6</v>
          </cell>
          <cell r="G486">
            <v>39154.6</v>
          </cell>
          <cell r="H486">
            <v>0</v>
          </cell>
          <cell r="J486">
            <v>0</v>
          </cell>
          <cell r="L486">
            <v>0</v>
          </cell>
        </row>
        <row r="487">
          <cell r="A487" t="str">
            <v>ZAMOUNT</v>
          </cell>
          <cell r="B487" t="str">
            <v>ERROR AMMOUNT</v>
          </cell>
          <cell r="C487" t="str">
            <v>B</v>
          </cell>
          <cell r="D487" t="str">
            <v>0.10C</v>
          </cell>
          <cell r="H487">
            <v>0</v>
          </cell>
          <cell r="J487">
            <v>0.1</v>
          </cell>
          <cell r="K487" t="str">
            <v>C</v>
          </cell>
          <cell r="L487">
            <v>0.1</v>
          </cell>
        </row>
      </sheetData>
      <sheetData sheetId="1" refreshError="1">
        <row r="12">
          <cell r="A12">
            <v>1001002</v>
          </cell>
          <cell r="B12" t="str">
            <v>Petty Cash - Office - Tenge</v>
          </cell>
          <cell r="C12">
            <v>457.24</v>
          </cell>
          <cell r="D12" t="str">
            <v>D</v>
          </cell>
          <cell r="E12">
            <v>63191</v>
          </cell>
          <cell r="F12" t="str">
            <v>D</v>
          </cell>
          <cell r="G12">
            <v>1443.75</v>
          </cell>
          <cell r="H12" t="str">
            <v>D</v>
          </cell>
          <cell r="I12">
            <v>204724</v>
          </cell>
          <cell r="J12" t="str">
            <v>D</v>
          </cell>
          <cell r="K12">
            <v>-204724</v>
          </cell>
        </row>
        <row r="13">
          <cell r="A13">
            <v>1002001</v>
          </cell>
          <cell r="B13" t="str">
            <v>Cash in Neftebank Tenge</v>
          </cell>
          <cell r="C13">
            <v>1480.31</v>
          </cell>
          <cell r="D13" t="str">
            <v>D</v>
          </cell>
          <cell r="E13">
            <v>204578.54</v>
          </cell>
          <cell r="F13" t="str">
            <v>D</v>
          </cell>
          <cell r="G13">
            <v>362.52</v>
          </cell>
          <cell r="H13" t="str">
            <v>D</v>
          </cell>
          <cell r="I13">
            <v>51404.68</v>
          </cell>
          <cell r="J13" t="str">
            <v>D</v>
          </cell>
          <cell r="K13">
            <v>-51404.68</v>
          </cell>
        </row>
        <row r="14">
          <cell r="A14">
            <v>1002002</v>
          </cell>
          <cell r="B14" t="str">
            <v>Cash in Neftebank USD</v>
          </cell>
          <cell r="C14">
            <v>69287.990000000005</v>
          </cell>
          <cell r="D14" t="str">
            <v>D</v>
          </cell>
          <cell r="E14">
            <v>9575600.2200000007</v>
          </cell>
          <cell r="F14" t="str">
            <v>D</v>
          </cell>
          <cell r="G14">
            <v>0</v>
          </cell>
          <cell r="I14">
            <v>0</v>
          </cell>
          <cell r="J14" t="str">
            <v>"</v>
          </cell>
          <cell r="K14">
            <v>0</v>
          </cell>
        </row>
        <row r="15">
          <cell r="A15">
            <v>1002003</v>
          </cell>
          <cell r="B15" t="str">
            <v>Cash in KazcommercerBank Tenge</v>
          </cell>
          <cell r="C15">
            <v>14.5</v>
          </cell>
          <cell r="D15" t="str">
            <v>D</v>
          </cell>
          <cell r="E15">
            <v>2004.23</v>
          </cell>
          <cell r="F15" t="str">
            <v>D</v>
          </cell>
          <cell r="G15">
            <v>14.13</v>
          </cell>
          <cell r="H15" t="str">
            <v>D</v>
          </cell>
          <cell r="I15">
            <v>2004.23</v>
          </cell>
          <cell r="J15" t="str">
            <v>D</v>
          </cell>
          <cell r="K15">
            <v>-2004.23</v>
          </cell>
        </row>
        <row r="16">
          <cell r="A16">
            <v>1002004</v>
          </cell>
          <cell r="B16" t="str">
            <v>Cash in KazcommercerBank USD</v>
          </cell>
          <cell r="C16">
            <v>21.8</v>
          </cell>
          <cell r="D16" t="str">
            <v>D</v>
          </cell>
          <cell r="E16">
            <v>3012.76</v>
          </cell>
          <cell r="F16" t="str">
            <v>D</v>
          </cell>
          <cell r="G16">
            <v>21.8</v>
          </cell>
          <cell r="H16" t="str">
            <v>D</v>
          </cell>
          <cell r="I16">
            <v>3091.24</v>
          </cell>
          <cell r="J16" t="str">
            <v>D</v>
          </cell>
          <cell r="K16">
            <v>-3091.24</v>
          </cell>
        </row>
        <row r="17">
          <cell r="A17">
            <v>1002005</v>
          </cell>
          <cell r="B17" t="str">
            <v>Cash in Narodny Tenge</v>
          </cell>
          <cell r="C17">
            <v>2852.11</v>
          </cell>
          <cell r="D17" t="str">
            <v>D</v>
          </cell>
          <cell r="E17">
            <v>394161.57</v>
          </cell>
          <cell r="F17" t="str">
            <v>D</v>
          </cell>
          <cell r="G17">
            <v>3320.11</v>
          </cell>
          <cell r="H17" t="str">
            <v>D</v>
          </cell>
          <cell r="I17">
            <v>470790.92</v>
          </cell>
          <cell r="J17" t="str">
            <v>D</v>
          </cell>
          <cell r="K17">
            <v>-470790.92</v>
          </cell>
        </row>
        <row r="18">
          <cell r="A18">
            <v>1002006</v>
          </cell>
          <cell r="B18" t="str">
            <v>Cash in Narodny USD</v>
          </cell>
          <cell r="C18">
            <v>11970.21</v>
          </cell>
          <cell r="D18" t="str">
            <v>D</v>
          </cell>
          <cell r="E18">
            <v>1654283.02</v>
          </cell>
          <cell r="F18" t="str">
            <v>D</v>
          </cell>
          <cell r="G18">
            <v>493491.34</v>
          </cell>
          <cell r="H18" t="str">
            <v>D</v>
          </cell>
          <cell r="I18">
            <v>69977072.010000005</v>
          </cell>
          <cell r="J18" t="str">
            <v>D</v>
          </cell>
          <cell r="K18">
            <v>-69977072.010000005</v>
          </cell>
        </row>
        <row r="19">
          <cell r="A19">
            <v>1002007</v>
          </cell>
          <cell r="B19" t="str">
            <v>Cash in ABN AMRO Bank USD</v>
          </cell>
          <cell r="C19">
            <v>0</v>
          </cell>
          <cell r="E19">
            <v>0</v>
          </cell>
          <cell r="G19">
            <v>7832.26</v>
          </cell>
          <cell r="H19" t="str">
            <v>D</v>
          </cell>
          <cell r="I19">
            <v>1110614.47</v>
          </cell>
          <cell r="J19" t="str">
            <v>D</v>
          </cell>
          <cell r="K19">
            <v>-1110614.47</v>
          </cell>
        </row>
        <row r="20">
          <cell r="A20">
            <v>1202002</v>
          </cell>
          <cell r="B20" t="str">
            <v>AR-Employees Tenge</v>
          </cell>
          <cell r="C20">
            <v>72.36</v>
          </cell>
          <cell r="D20" t="str">
            <v>D</v>
          </cell>
          <cell r="E20">
            <v>10000</v>
          </cell>
          <cell r="F20" t="str">
            <v>D</v>
          </cell>
          <cell r="G20">
            <v>70.52</v>
          </cell>
          <cell r="H20" t="str">
            <v>D</v>
          </cell>
          <cell r="I20">
            <v>10000</v>
          </cell>
          <cell r="J20" t="str">
            <v>D</v>
          </cell>
          <cell r="K20">
            <v>-10000</v>
          </cell>
        </row>
        <row r="21">
          <cell r="A21">
            <v>1203001</v>
          </cell>
          <cell r="B21" t="str">
            <v>Accounts Receivable -Other</v>
          </cell>
          <cell r="C21">
            <v>2130.08</v>
          </cell>
          <cell r="D21" t="str">
            <v>D</v>
          </cell>
          <cell r="E21">
            <v>294377</v>
          </cell>
          <cell r="F21" t="str">
            <v>D</v>
          </cell>
          <cell r="G21">
            <v>2076</v>
          </cell>
          <cell r="H21" t="str">
            <v>D</v>
          </cell>
          <cell r="I21">
            <v>294377</v>
          </cell>
          <cell r="J21" t="str">
            <v>D</v>
          </cell>
          <cell r="K21">
            <v>-294377</v>
          </cell>
        </row>
        <row r="22">
          <cell r="A22" t="str">
            <v>120JMC01</v>
          </cell>
          <cell r="B22" t="str">
            <v>JMC</v>
          </cell>
          <cell r="C22">
            <v>4600</v>
          </cell>
          <cell r="D22" t="str">
            <v>D</v>
          </cell>
          <cell r="E22">
            <v>635720</v>
          </cell>
          <cell r="F22" t="str">
            <v>D</v>
          </cell>
          <cell r="G22">
            <v>4600</v>
          </cell>
          <cell r="H22" t="str">
            <v>D</v>
          </cell>
          <cell r="I22">
            <v>652280</v>
          </cell>
          <cell r="J22" t="str">
            <v>D</v>
          </cell>
          <cell r="K22">
            <v>-652280</v>
          </cell>
        </row>
        <row r="23">
          <cell r="A23" t="str">
            <v>120KAZ02</v>
          </cell>
          <cell r="B23" t="str">
            <v>Kazakhoil</v>
          </cell>
          <cell r="C23">
            <v>7027.94</v>
          </cell>
          <cell r="D23" t="str">
            <v>D</v>
          </cell>
          <cell r="E23">
            <v>971261.31</v>
          </cell>
          <cell r="F23" t="str">
            <v>D</v>
          </cell>
          <cell r="G23">
            <v>6849.52</v>
          </cell>
          <cell r="H23" t="str">
            <v>D</v>
          </cell>
          <cell r="I23">
            <v>971261.31</v>
          </cell>
          <cell r="J23" t="str">
            <v>D</v>
          </cell>
          <cell r="K23">
            <v>-971261.31</v>
          </cell>
        </row>
        <row r="24">
          <cell r="A24" t="str">
            <v>120MIR01</v>
          </cell>
          <cell r="B24" t="str">
            <v>Miras-2</v>
          </cell>
          <cell r="C24">
            <v>-0.1</v>
          </cell>
          <cell r="D24" t="str">
            <v>C</v>
          </cell>
          <cell r="E24">
            <v>13.36</v>
          </cell>
          <cell r="F24" t="str">
            <v>C</v>
          </cell>
          <cell r="G24">
            <v>0.1</v>
          </cell>
          <cell r="H24" t="str">
            <v>C</v>
          </cell>
          <cell r="I24">
            <v>13.36</v>
          </cell>
          <cell r="J24" t="str">
            <v>C</v>
          </cell>
          <cell r="K24">
            <v>13.36</v>
          </cell>
        </row>
        <row r="25">
          <cell r="A25" t="str">
            <v>120ZAM01</v>
          </cell>
          <cell r="B25" t="str">
            <v>Zaman</v>
          </cell>
          <cell r="C25">
            <v>0.28999999999999998</v>
          </cell>
          <cell r="D25" t="str">
            <v>D</v>
          </cell>
          <cell r="E25">
            <v>40.79</v>
          </cell>
          <cell r="F25" t="str">
            <v>D</v>
          </cell>
          <cell r="G25">
            <v>0.28999999999999998</v>
          </cell>
          <cell r="H25" t="str">
            <v>D</v>
          </cell>
          <cell r="I25">
            <v>40.79</v>
          </cell>
          <cell r="J25" t="str">
            <v>D</v>
          </cell>
          <cell r="K25">
            <v>-40.79</v>
          </cell>
        </row>
        <row r="26">
          <cell r="A26" t="str">
            <v>120ZAP01</v>
          </cell>
          <cell r="B26" t="str">
            <v>Zap Kaz StroiService</v>
          </cell>
          <cell r="C26">
            <v>0.01</v>
          </cell>
          <cell r="D26" t="str">
            <v>D</v>
          </cell>
          <cell r="E26">
            <v>0</v>
          </cell>
          <cell r="G26">
            <v>0</v>
          </cell>
          <cell r="I26">
            <v>0</v>
          </cell>
          <cell r="K26">
            <v>0</v>
          </cell>
        </row>
        <row r="27">
          <cell r="A27">
            <v>1251001</v>
          </cell>
          <cell r="B27" t="str">
            <v>Crude Oil</v>
          </cell>
          <cell r="C27">
            <v>497702.2</v>
          </cell>
          <cell r="D27" t="str">
            <v>D</v>
          </cell>
          <cell r="E27">
            <v>61466369.159999996</v>
          </cell>
          <cell r="F27" t="str">
            <v>D</v>
          </cell>
          <cell r="G27">
            <v>1081207.82</v>
          </cell>
          <cell r="H27" t="str">
            <v>D</v>
          </cell>
          <cell r="I27">
            <v>131214040.68000001</v>
          </cell>
          <cell r="J27" t="str">
            <v>D</v>
          </cell>
          <cell r="K27">
            <v>-131214040.68000001</v>
          </cell>
        </row>
        <row r="28">
          <cell r="A28">
            <v>1301001</v>
          </cell>
          <cell r="B28" t="str">
            <v>Field Yards</v>
          </cell>
          <cell r="C28">
            <v>0</v>
          </cell>
          <cell r="E28">
            <v>0</v>
          </cell>
          <cell r="G28">
            <v>1501.06</v>
          </cell>
          <cell r="H28" t="str">
            <v>D</v>
          </cell>
          <cell r="I28">
            <v>212850</v>
          </cell>
          <cell r="J28" t="str">
            <v>D</v>
          </cell>
          <cell r="K28">
            <v>-212850</v>
          </cell>
        </row>
        <row r="29">
          <cell r="A29">
            <v>1303000</v>
          </cell>
          <cell r="B29" t="str">
            <v>Warehouse Invent Rollfwd 1997</v>
          </cell>
          <cell r="C29">
            <v>0</v>
          </cell>
          <cell r="E29">
            <v>0.1</v>
          </cell>
          <cell r="F29" t="str">
            <v>C</v>
          </cell>
          <cell r="G29">
            <v>0</v>
          </cell>
          <cell r="I29">
            <v>0.1</v>
          </cell>
          <cell r="J29" t="str">
            <v>C</v>
          </cell>
          <cell r="K29">
            <v>0.1</v>
          </cell>
        </row>
        <row r="30">
          <cell r="A30">
            <v>1303001</v>
          </cell>
          <cell r="B30" t="str">
            <v>Warehouse</v>
          </cell>
          <cell r="C30">
            <v>1093458.6299999999</v>
          </cell>
          <cell r="D30" t="str">
            <v>D</v>
          </cell>
          <cell r="E30">
            <v>90899665.049999997</v>
          </cell>
          <cell r="F30" t="str">
            <v>D</v>
          </cell>
          <cell r="G30">
            <v>1190302.75</v>
          </cell>
          <cell r="H30" t="str">
            <v>D</v>
          </cell>
          <cell r="I30">
            <v>126204532.59</v>
          </cell>
          <cell r="J30" t="str">
            <v>D</v>
          </cell>
          <cell r="K30">
            <v>-126204532.59</v>
          </cell>
        </row>
        <row r="31">
          <cell r="A31">
            <v>1305001</v>
          </cell>
          <cell r="B31" t="str">
            <v>Inventory in Transit</v>
          </cell>
          <cell r="C31">
            <v>-0.01</v>
          </cell>
          <cell r="D31" t="str">
            <v>C</v>
          </cell>
          <cell r="E31">
            <v>0</v>
          </cell>
          <cell r="G31">
            <v>110430.12</v>
          </cell>
          <cell r="H31" t="str">
            <v>D</v>
          </cell>
          <cell r="I31">
            <v>15479107.08</v>
          </cell>
          <cell r="J31" t="str">
            <v>D</v>
          </cell>
          <cell r="K31">
            <v>-15479107.08</v>
          </cell>
        </row>
        <row r="32">
          <cell r="A32">
            <v>1309001</v>
          </cell>
          <cell r="B32" t="str">
            <v>Other</v>
          </cell>
          <cell r="C32">
            <v>42959.44</v>
          </cell>
          <cell r="D32" t="str">
            <v>D</v>
          </cell>
          <cell r="E32">
            <v>3399339.41</v>
          </cell>
          <cell r="F32" t="str">
            <v>D</v>
          </cell>
          <cell r="G32">
            <v>42959.44</v>
          </cell>
          <cell r="H32" t="str">
            <v>D</v>
          </cell>
          <cell r="I32">
            <v>3399339.41</v>
          </cell>
          <cell r="J32" t="str">
            <v>D</v>
          </cell>
          <cell r="K32">
            <v>-3399339.41</v>
          </cell>
        </row>
        <row r="33">
          <cell r="A33">
            <v>1353001</v>
          </cell>
          <cell r="B33" t="str">
            <v>Deposits</v>
          </cell>
          <cell r="C33">
            <v>0</v>
          </cell>
          <cell r="E33">
            <v>0</v>
          </cell>
          <cell r="G33">
            <v>15000</v>
          </cell>
          <cell r="H33" t="str">
            <v>D</v>
          </cell>
          <cell r="I33">
            <v>2119500</v>
          </cell>
          <cell r="J33" t="str">
            <v>D</v>
          </cell>
          <cell r="K33">
            <v>-2119500</v>
          </cell>
        </row>
        <row r="34">
          <cell r="A34">
            <v>1354001</v>
          </cell>
          <cell r="B34" t="str">
            <v>Prepaid Expenses</v>
          </cell>
          <cell r="C34">
            <v>0</v>
          </cell>
          <cell r="E34">
            <v>0</v>
          </cell>
          <cell r="G34">
            <v>543099.18000000005</v>
          </cell>
          <cell r="H34" t="str">
            <v>D</v>
          </cell>
          <cell r="I34">
            <v>76861491.120000005</v>
          </cell>
          <cell r="J34" t="str">
            <v>D</v>
          </cell>
          <cell r="K34">
            <v>-76861491.120000005</v>
          </cell>
        </row>
        <row r="35">
          <cell r="A35">
            <v>1401001</v>
          </cell>
          <cell r="B35" t="str">
            <v>Import VAT</v>
          </cell>
          <cell r="C35">
            <v>692149.07</v>
          </cell>
          <cell r="D35" t="str">
            <v>D</v>
          </cell>
          <cell r="E35">
            <v>95655000.549999997</v>
          </cell>
          <cell r="F35" t="str">
            <v>D</v>
          </cell>
          <cell r="G35">
            <v>674576.87</v>
          </cell>
          <cell r="H35" t="str">
            <v>D</v>
          </cell>
          <cell r="I35">
            <v>95655000.549999997</v>
          </cell>
          <cell r="J35" t="str">
            <v>D</v>
          </cell>
          <cell r="K35">
            <v>-95655000.549999997</v>
          </cell>
        </row>
        <row r="36">
          <cell r="A36">
            <v>1402001</v>
          </cell>
          <cell r="B36" t="str">
            <v>Turnover (local) VAT</v>
          </cell>
          <cell r="C36">
            <v>-21234.66</v>
          </cell>
          <cell r="D36" t="str">
            <v>C</v>
          </cell>
          <cell r="E36">
            <v>2934626.51</v>
          </cell>
          <cell r="F36" t="str">
            <v>C</v>
          </cell>
          <cell r="G36">
            <v>661274.62</v>
          </cell>
          <cell r="H36" t="str">
            <v>D</v>
          </cell>
          <cell r="I36">
            <v>93768740.739999995</v>
          </cell>
          <cell r="J36" t="str">
            <v>D</v>
          </cell>
          <cell r="K36">
            <v>-93768740.739999995</v>
          </cell>
        </row>
        <row r="37">
          <cell r="A37">
            <v>1451001</v>
          </cell>
          <cell r="B37" t="str">
            <v>Advances to Customs</v>
          </cell>
          <cell r="C37">
            <v>54952.480000000003</v>
          </cell>
          <cell r="D37" t="str">
            <v>D</v>
          </cell>
          <cell r="E37">
            <v>7594434.5</v>
          </cell>
          <cell r="F37" t="str">
            <v>D</v>
          </cell>
          <cell r="G37">
            <v>293331.7</v>
          </cell>
          <cell r="H37" t="str">
            <v>D</v>
          </cell>
          <cell r="I37">
            <v>41594434.5</v>
          </cell>
          <cell r="J37" t="str">
            <v>D</v>
          </cell>
          <cell r="K37">
            <v>-41594434.5</v>
          </cell>
        </row>
        <row r="38">
          <cell r="A38">
            <v>2001001</v>
          </cell>
          <cell r="B38" t="str">
            <v>Unproven Acquisition Costs</v>
          </cell>
          <cell r="C38">
            <v>11579.24</v>
          </cell>
          <cell r="D38" t="str">
            <v>D</v>
          </cell>
          <cell r="E38">
            <v>1486044.2</v>
          </cell>
          <cell r="F38" t="str">
            <v>D</v>
          </cell>
          <cell r="G38">
            <v>11579.24</v>
          </cell>
          <cell r="H38" t="str">
            <v>D</v>
          </cell>
          <cell r="I38">
            <v>1486044.2</v>
          </cell>
          <cell r="J38" t="str">
            <v>D</v>
          </cell>
          <cell r="K38">
            <v>-1486044.2</v>
          </cell>
        </row>
        <row r="39">
          <cell r="A39">
            <v>2002001</v>
          </cell>
          <cell r="B39" t="str">
            <v>Proven Acquisition Costs</v>
          </cell>
          <cell r="C39">
            <v>555111.41</v>
          </cell>
          <cell r="D39" t="str">
            <v>D</v>
          </cell>
          <cell r="E39">
            <v>42496043.270000003</v>
          </cell>
          <cell r="F39" t="str">
            <v>D</v>
          </cell>
          <cell r="G39">
            <v>555111.41</v>
          </cell>
          <cell r="H39" t="str">
            <v>D</v>
          </cell>
          <cell r="I39">
            <v>42496043.270000003</v>
          </cell>
          <cell r="J39" t="str">
            <v>D</v>
          </cell>
          <cell r="K39">
            <v>-42496043.270000003</v>
          </cell>
        </row>
        <row r="40">
          <cell r="A40">
            <v>2020100</v>
          </cell>
          <cell r="B40" t="str">
            <v>Oil &amp; Gas Property Rollforward</v>
          </cell>
          <cell r="C40">
            <v>5853846.4100000001</v>
          </cell>
          <cell r="D40" t="str">
            <v>D</v>
          </cell>
          <cell r="E40">
            <v>454345263.36000001</v>
          </cell>
          <cell r="F40" t="str">
            <v>D</v>
          </cell>
          <cell r="G40">
            <v>5853846.4100000001</v>
          </cell>
          <cell r="H40" t="str">
            <v>D</v>
          </cell>
          <cell r="I40">
            <v>454345263.36000001</v>
          </cell>
          <cell r="J40" t="str">
            <v>D</v>
          </cell>
          <cell r="K40">
            <v>-454345263.36000001</v>
          </cell>
        </row>
        <row r="41">
          <cell r="A41">
            <v>2030100</v>
          </cell>
          <cell r="B41" t="str">
            <v>Geological &amp; Geophysical Costs</v>
          </cell>
          <cell r="C41">
            <v>0</v>
          </cell>
          <cell r="E41">
            <v>0</v>
          </cell>
          <cell r="G41">
            <v>5089.2299999999996</v>
          </cell>
          <cell r="H41" t="str">
            <v>D</v>
          </cell>
          <cell r="I41">
            <v>711730</v>
          </cell>
          <cell r="J41" t="str">
            <v>D</v>
          </cell>
          <cell r="K41">
            <v>-711730</v>
          </cell>
        </row>
        <row r="42">
          <cell r="A42">
            <v>2036001</v>
          </cell>
          <cell r="B42" t="str">
            <v>G&amp;G Company Labour</v>
          </cell>
          <cell r="C42">
            <v>18396.54</v>
          </cell>
          <cell r="D42" t="str">
            <v>D</v>
          </cell>
          <cell r="E42">
            <v>1487704.01</v>
          </cell>
          <cell r="F42" t="str">
            <v>D</v>
          </cell>
          <cell r="G42">
            <v>18396.54</v>
          </cell>
          <cell r="H42" t="str">
            <v>D</v>
          </cell>
          <cell r="I42">
            <v>1487704.01</v>
          </cell>
          <cell r="J42" t="str">
            <v>D</v>
          </cell>
          <cell r="K42">
            <v>-1487704.01</v>
          </cell>
        </row>
        <row r="43">
          <cell r="A43">
            <v>2036201</v>
          </cell>
          <cell r="B43" t="str">
            <v>G&amp;G Contract Labour</v>
          </cell>
          <cell r="C43">
            <v>4318.08</v>
          </cell>
          <cell r="D43" t="str">
            <v>D</v>
          </cell>
          <cell r="E43">
            <v>338096.04</v>
          </cell>
          <cell r="F43" t="str">
            <v>D</v>
          </cell>
          <cell r="G43">
            <v>4318.08</v>
          </cell>
          <cell r="H43" t="str">
            <v>D</v>
          </cell>
          <cell r="I43">
            <v>338096.04</v>
          </cell>
          <cell r="J43" t="str">
            <v>D</v>
          </cell>
          <cell r="K43">
            <v>-338096.04</v>
          </cell>
        </row>
        <row r="44">
          <cell r="A44">
            <v>2036501</v>
          </cell>
          <cell r="B44" t="str">
            <v>G&amp;G Seismic</v>
          </cell>
          <cell r="C44">
            <v>101165.86</v>
          </cell>
          <cell r="D44" t="str">
            <v>D</v>
          </cell>
          <cell r="E44">
            <v>9924812.5700000003</v>
          </cell>
          <cell r="F44" t="str">
            <v>D</v>
          </cell>
          <cell r="G44">
            <v>647072.15</v>
          </cell>
          <cell r="H44" t="str">
            <v>D</v>
          </cell>
          <cell r="I44">
            <v>87011329.280000001</v>
          </cell>
          <cell r="J44" t="str">
            <v>D</v>
          </cell>
          <cell r="K44">
            <v>-87011329.280000001</v>
          </cell>
        </row>
        <row r="45">
          <cell r="A45">
            <v>2050101</v>
          </cell>
          <cell r="B45" t="str">
            <v>IDC Drilling Contract Day Rate</v>
          </cell>
          <cell r="C45">
            <v>191670.89</v>
          </cell>
          <cell r="D45" t="str">
            <v>D</v>
          </cell>
          <cell r="E45">
            <v>15036496.869999999</v>
          </cell>
          <cell r="F45" t="str">
            <v>D</v>
          </cell>
          <cell r="G45">
            <v>191670.89</v>
          </cell>
          <cell r="H45" t="str">
            <v>D</v>
          </cell>
          <cell r="I45">
            <v>15036496.869999999</v>
          </cell>
          <cell r="J45" t="str">
            <v>D</v>
          </cell>
          <cell r="K45">
            <v>-15036496.869999999</v>
          </cell>
        </row>
        <row r="46">
          <cell r="A46">
            <v>2051001</v>
          </cell>
          <cell r="B46" t="str">
            <v>IDC Cementing &amp; Cementing Serv</v>
          </cell>
          <cell r="C46">
            <v>11772.39</v>
          </cell>
          <cell r="D46" t="str">
            <v>D</v>
          </cell>
          <cell r="E46">
            <v>947730.05</v>
          </cell>
          <cell r="F46" t="str">
            <v>D</v>
          </cell>
          <cell r="G46">
            <v>11772.39</v>
          </cell>
          <cell r="H46" t="str">
            <v>D</v>
          </cell>
          <cell r="I46">
            <v>947730.05</v>
          </cell>
          <cell r="J46" t="str">
            <v>D</v>
          </cell>
          <cell r="K46">
            <v>-947730.05</v>
          </cell>
        </row>
        <row r="47">
          <cell r="A47">
            <v>2053001</v>
          </cell>
          <cell r="B47" t="str">
            <v>IDC Formation Testing</v>
          </cell>
          <cell r="C47">
            <v>7500.39</v>
          </cell>
          <cell r="D47" t="str">
            <v>D</v>
          </cell>
          <cell r="E47">
            <v>875664.48</v>
          </cell>
          <cell r="F47" t="str">
            <v>D</v>
          </cell>
          <cell r="G47">
            <v>7500.39</v>
          </cell>
          <cell r="H47" t="str">
            <v>D</v>
          </cell>
          <cell r="I47">
            <v>875664.48</v>
          </cell>
          <cell r="J47" t="str">
            <v>D</v>
          </cell>
          <cell r="K47">
            <v>-875664.48</v>
          </cell>
        </row>
        <row r="48">
          <cell r="A48">
            <v>2055501</v>
          </cell>
          <cell r="B48" t="str">
            <v>IDC Tools &amp; Equipment Rental</v>
          </cell>
          <cell r="C48">
            <v>15159.09</v>
          </cell>
          <cell r="D48" t="str">
            <v>D</v>
          </cell>
          <cell r="E48">
            <v>1187207.26</v>
          </cell>
          <cell r="F48" t="str">
            <v>D</v>
          </cell>
          <cell r="G48">
            <v>15159.09</v>
          </cell>
          <cell r="H48" t="str">
            <v>D</v>
          </cell>
          <cell r="I48">
            <v>1187207.26</v>
          </cell>
          <cell r="J48" t="str">
            <v>D</v>
          </cell>
          <cell r="K48">
            <v>-1187207.26</v>
          </cell>
        </row>
        <row r="49">
          <cell r="A49">
            <v>2055701</v>
          </cell>
          <cell r="B49" t="str">
            <v>IDC Materials &amp; Supplies</v>
          </cell>
          <cell r="C49">
            <v>56327.15</v>
          </cell>
          <cell r="D49" t="str">
            <v>D</v>
          </cell>
          <cell r="E49">
            <v>6726959.75</v>
          </cell>
          <cell r="F49" t="str">
            <v>D</v>
          </cell>
          <cell r="G49">
            <v>56327.15</v>
          </cell>
          <cell r="H49" t="str">
            <v>D</v>
          </cell>
          <cell r="I49">
            <v>6726959.75</v>
          </cell>
          <cell r="J49" t="str">
            <v>D</v>
          </cell>
          <cell r="K49">
            <v>-6726959.75</v>
          </cell>
        </row>
        <row r="50">
          <cell r="A50">
            <v>2056001</v>
          </cell>
          <cell r="B50" t="str">
            <v>IDC Company labor</v>
          </cell>
          <cell r="C50">
            <v>21295.79</v>
          </cell>
          <cell r="D50" t="str">
            <v>D</v>
          </cell>
          <cell r="E50">
            <v>1892319.58</v>
          </cell>
          <cell r="F50" t="str">
            <v>D</v>
          </cell>
          <cell r="G50">
            <v>21295.79</v>
          </cell>
          <cell r="H50" t="str">
            <v>D</v>
          </cell>
          <cell r="I50">
            <v>1892319.58</v>
          </cell>
          <cell r="J50" t="str">
            <v>D</v>
          </cell>
          <cell r="K50">
            <v>-1892319.58</v>
          </cell>
        </row>
        <row r="51">
          <cell r="A51">
            <v>2056201</v>
          </cell>
          <cell r="B51" t="str">
            <v>IDC Contract Labor</v>
          </cell>
          <cell r="C51">
            <v>105097.18</v>
          </cell>
          <cell r="D51" t="str">
            <v>D</v>
          </cell>
          <cell r="E51">
            <v>10106585.4</v>
          </cell>
          <cell r="F51" t="str">
            <v>D</v>
          </cell>
          <cell r="G51">
            <v>105097.18</v>
          </cell>
          <cell r="H51" t="str">
            <v>D</v>
          </cell>
          <cell r="I51">
            <v>10106585.4</v>
          </cell>
          <cell r="J51" t="str">
            <v>D</v>
          </cell>
          <cell r="K51">
            <v>-10106585.4</v>
          </cell>
        </row>
        <row r="52">
          <cell r="A52">
            <v>2056501</v>
          </cell>
          <cell r="B52" t="str">
            <v>IDC Contract Services &amp; Equip</v>
          </cell>
          <cell r="C52">
            <v>37770.74</v>
          </cell>
          <cell r="D52" t="str">
            <v>D</v>
          </cell>
          <cell r="E52">
            <v>3683430.86</v>
          </cell>
          <cell r="F52" t="str">
            <v>D</v>
          </cell>
          <cell r="G52">
            <v>37770.74</v>
          </cell>
          <cell r="H52" t="str">
            <v>D</v>
          </cell>
          <cell r="I52">
            <v>3683430.86</v>
          </cell>
          <cell r="J52" t="str">
            <v>D</v>
          </cell>
          <cell r="K52">
            <v>-3683430.86</v>
          </cell>
        </row>
        <row r="53">
          <cell r="A53">
            <v>2056701</v>
          </cell>
          <cell r="B53" t="str">
            <v>IDC Professional Services</v>
          </cell>
          <cell r="C53">
            <v>8177.68</v>
          </cell>
          <cell r="D53" t="str">
            <v>D</v>
          </cell>
          <cell r="E53">
            <v>669563.27</v>
          </cell>
          <cell r="F53" t="str">
            <v>D</v>
          </cell>
          <cell r="G53">
            <v>8177.68</v>
          </cell>
          <cell r="H53" t="str">
            <v>D</v>
          </cell>
          <cell r="I53">
            <v>669563.27</v>
          </cell>
          <cell r="J53" t="str">
            <v>D</v>
          </cell>
          <cell r="K53">
            <v>-669563.27</v>
          </cell>
        </row>
        <row r="54">
          <cell r="A54">
            <v>2057001</v>
          </cell>
          <cell r="B54" t="str">
            <v>IDC Fuel &amp; Power</v>
          </cell>
          <cell r="C54">
            <v>8105.37</v>
          </cell>
          <cell r="D54" t="str">
            <v>D</v>
          </cell>
          <cell r="E54">
            <v>741211.35</v>
          </cell>
          <cell r="F54" t="str">
            <v>D</v>
          </cell>
          <cell r="G54">
            <v>8105.37</v>
          </cell>
          <cell r="H54" t="str">
            <v>D</v>
          </cell>
          <cell r="I54">
            <v>741211.35</v>
          </cell>
          <cell r="J54" t="str">
            <v>D</v>
          </cell>
          <cell r="K54">
            <v>-741211.35</v>
          </cell>
        </row>
        <row r="55">
          <cell r="A55">
            <v>2057501</v>
          </cell>
          <cell r="B55" t="str">
            <v>IDC Transportation</v>
          </cell>
          <cell r="C55">
            <v>5497.35</v>
          </cell>
          <cell r="D55" t="str">
            <v>D</v>
          </cell>
          <cell r="E55">
            <v>444880.25</v>
          </cell>
          <cell r="F55" t="str">
            <v>D</v>
          </cell>
          <cell r="G55">
            <v>5497.35</v>
          </cell>
          <cell r="H55" t="str">
            <v>D</v>
          </cell>
          <cell r="I55">
            <v>444880.25</v>
          </cell>
          <cell r="J55" t="str">
            <v>D</v>
          </cell>
          <cell r="K55">
            <v>-444880.25</v>
          </cell>
        </row>
        <row r="56">
          <cell r="A56">
            <v>2057520</v>
          </cell>
          <cell r="B56" t="str">
            <v>IDC Helicopter Transportation</v>
          </cell>
          <cell r="C56">
            <v>532.69000000000005</v>
          </cell>
          <cell r="D56" t="str">
            <v>D</v>
          </cell>
          <cell r="E56">
            <v>43086.46</v>
          </cell>
          <cell r="F56" t="str">
            <v>D</v>
          </cell>
          <cell r="G56">
            <v>532.69000000000005</v>
          </cell>
          <cell r="H56" t="str">
            <v>D</v>
          </cell>
          <cell r="I56">
            <v>43086.46</v>
          </cell>
          <cell r="J56" t="str">
            <v>D</v>
          </cell>
          <cell r="K56">
            <v>-43086.46</v>
          </cell>
        </row>
        <row r="57">
          <cell r="A57">
            <v>2057530</v>
          </cell>
          <cell r="B57" t="str">
            <v>IDC Air Transportation</v>
          </cell>
          <cell r="C57">
            <v>7418.66</v>
          </cell>
          <cell r="D57" t="str">
            <v>D</v>
          </cell>
          <cell r="E57">
            <v>687844.38</v>
          </cell>
          <cell r="F57" t="str">
            <v>D</v>
          </cell>
          <cell r="G57">
            <v>7418.66</v>
          </cell>
          <cell r="H57" t="str">
            <v>D</v>
          </cell>
          <cell r="I57">
            <v>687844.38</v>
          </cell>
          <cell r="J57" t="str">
            <v>D</v>
          </cell>
          <cell r="K57">
            <v>-687844.38</v>
          </cell>
        </row>
        <row r="58">
          <cell r="A58">
            <v>2058001</v>
          </cell>
          <cell r="B58" t="str">
            <v>IDC Communication Expense</v>
          </cell>
          <cell r="C58">
            <v>1965.78</v>
          </cell>
          <cell r="D58" t="str">
            <v>D</v>
          </cell>
          <cell r="E58">
            <v>167411.37</v>
          </cell>
          <cell r="F58" t="str">
            <v>D</v>
          </cell>
          <cell r="G58">
            <v>1965.78</v>
          </cell>
          <cell r="H58" t="str">
            <v>D</v>
          </cell>
          <cell r="I58">
            <v>167411.37</v>
          </cell>
          <cell r="J58" t="str">
            <v>D</v>
          </cell>
          <cell r="K58">
            <v>-167411.37</v>
          </cell>
        </row>
        <row r="59">
          <cell r="A59">
            <v>2058201</v>
          </cell>
          <cell r="B59" t="str">
            <v>IDC Repairs &amp; Maintenance</v>
          </cell>
          <cell r="C59">
            <v>5997.16</v>
          </cell>
          <cell r="D59" t="str">
            <v>D</v>
          </cell>
          <cell r="E59">
            <v>482117.11</v>
          </cell>
          <cell r="F59" t="str">
            <v>D</v>
          </cell>
          <cell r="G59">
            <v>5997.16</v>
          </cell>
          <cell r="H59" t="str">
            <v>D</v>
          </cell>
          <cell r="I59">
            <v>482117.11</v>
          </cell>
          <cell r="J59" t="str">
            <v>D</v>
          </cell>
          <cell r="K59">
            <v>-482117.11</v>
          </cell>
        </row>
        <row r="60">
          <cell r="A60">
            <v>2058501</v>
          </cell>
          <cell r="B60" t="str">
            <v>IDC Environmental Expense</v>
          </cell>
          <cell r="C60">
            <v>1394.29</v>
          </cell>
          <cell r="D60" t="str">
            <v>D</v>
          </cell>
          <cell r="E60">
            <v>110978.04</v>
          </cell>
          <cell r="F60" t="str">
            <v>D</v>
          </cell>
          <cell r="G60">
            <v>1394.29</v>
          </cell>
          <cell r="H60" t="str">
            <v>D</v>
          </cell>
          <cell r="I60">
            <v>110978.04</v>
          </cell>
          <cell r="J60" t="str">
            <v>D</v>
          </cell>
          <cell r="K60">
            <v>-110978.04</v>
          </cell>
        </row>
        <row r="61">
          <cell r="A61">
            <v>2251000</v>
          </cell>
          <cell r="B61" t="str">
            <v>Buildings Rollforward 1997</v>
          </cell>
          <cell r="C61">
            <v>329936</v>
          </cell>
          <cell r="D61" t="str">
            <v>D</v>
          </cell>
          <cell r="E61">
            <v>24926664.800000001</v>
          </cell>
          <cell r="F61" t="str">
            <v>D</v>
          </cell>
          <cell r="G61">
            <v>329936</v>
          </cell>
          <cell r="H61" t="str">
            <v>D</v>
          </cell>
          <cell r="I61">
            <v>24926664.800000001</v>
          </cell>
          <cell r="J61" t="str">
            <v>D</v>
          </cell>
          <cell r="K61">
            <v>-24926664.800000001</v>
          </cell>
        </row>
        <row r="62">
          <cell r="A62">
            <v>2251001</v>
          </cell>
          <cell r="B62" t="str">
            <v>Buildings</v>
          </cell>
          <cell r="C62">
            <v>2439008</v>
          </cell>
          <cell r="D62" t="str">
            <v>D</v>
          </cell>
          <cell r="E62">
            <v>217933728.88</v>
          </cell>
          <cell r="F62" t="str">
            <v>D</v>
          </cell>
          <cell r="G62">
            <v>2486629.0699999998</v>
          </cell>
          <cell r="H62" t="str">
            <v>D</v>
          </cell>
          <cell r="I62">
            <v>224566201.44999999</v>
          </cell>
          <cell r="J62" t="str">
            <v>D</v>
          </cell>
          <cell r="K62">
            <v>-224566201.44999999</v>
          </cell>
        </row>
        <row r="63">
          <cell r="A63">
            <v>2251501</v>
          </cell>
          <cell r="B63" t="str">
            <v>Roads</v>
          </cell>
          <cell r="C63">
            <v>952831.9</v>
          </cell>
          <cell r="D63" t="str">
            <v>D</v>
          </cell>
          <cell r="E63">
            <v>82149582.870000005</v>
          </cell>
          <cell r="F63" t="str">
            <v>D</v>
          </cell>
          <cell r="G63">
            <v>952831.9</v>
          </cell>
          <cell r="H63" t="str">
            <v>D</v>
          </cell>
          <cell r="I63">
            <v>82149582.870000005</v>
          </cell>
          <cell r="J63" t="str">
            <v>D</v>
          </cell>
          <cell r="K63">
            <v>-82149582.870000005</v>
          </cell>
        </row>
        <row r="64">
          <cell r="A64">
            <v>2252001</v>
          </cell>
          <cell r="B64" t="str">
            <v>Pipelines</v>
          </cell>
          <cell r="C64">
            <v>628271.03</v>
          </cell>
          <cell r="D64" t="str">
            <v>D</v>
          </cell>
          <cell r="E64">
            <v>50473625.490000002</v>
          </cell>
          <cell r="F64" t="str">
            <v>D</v>
          </cell>
          <cell r="G64">
            <v>628271.03</v>
          </cell>
          <cell r="H64" t="str">
            <v>D</v>
          </cell>
          <cell r="I64">
            <v>50473625.490000002</v>
          </cell>
          <cell r="J64" t="str">
            <v>D</v>
          </cell>
          <cell r="K64">
            <v>-50473625.490000002</v>
          </cell>
        </row>
        <row r="65">
          <cell r="A65">
            <v>2253000</v>
          </cell>
          <cell r="B65" t="str">
            <v>Plant &amp; Equipment R/F 1997</v>
          </cell>
          <cell r="C65">
            <v>0</v>
          </cell>
          <cell r="E65">
            <v>0.5</v>
          </cell>
          <cell r="F65" t="str">
            <v>D</v>
          </cell>
          <cell r="G65">
            <v>0</v>
          </cell>
          <cell r="I65">
            <v>0.5</v>
          </cell>
          <cell r="J65" t="str">
            <v>D</v>
          </cell>
          <cell r="K65">
            <v>-0.5</v>
          </cell>
        </row>
        <row r="66">
          <cell r="A66">
            <v>2253001</v>
          </cell>
          <cell r="B66" t="str">
            <v>Plant &amp; Equipment</v>
          </cell>
          <cell r="C66">
            <v>1207834.7</v>
          </cell>
          <cell r="D66" t="str">
            <v>D</v>
          </cell>
          <cell r="E66">
            <v>98244645.269999996</v>
          </cell>
          <cell r="F66" t="str">
            <v>D</v>
          </cell>
          <cell r="G66">
            <v>1211973.02</v>
          </cell>
          <cell r="H66" t="str">
            <v>D</v>
          </cell>
          <cell r="I66">
            <v>98823970.269999996</v>
          </cell>
          <cell r="J66" t="str">
            <v>D</v>
          </cell>
          <cell r="K66">
            <v>-98823970.269999996</v>
          </cell>
        </row>
        <row r="67">
          <cell r="A67">
            <v>2253500</v>
          </cell>
          <cell r="B67" t="str">
            <v>Vehicles Rollforward 1997</v>
          </cell>
          <cell r="C67">
            <v>541479</v>
          </cell>
          <cell r="D67" t="str">
            <v>D</v>
          </cell>
          <cell r="E67">
            <v>40908738.450000003</v>
          </cell>
          <cell r="F67" t="str">
            <v>D</v>
          </cell>
          <cell r="G67">
            <v>541479</v>
          </cell>
          <cell r="H67" t="str">
            <v>D</v>
          </cell>
          <cell r="I67">
            <v>40908738.450000003</v>
          </cell>
          <cell r="J67" t="str">
            <v>D</v>
          </cell>
          <cell r="K67">
            <v>-40908738.450000003</v>
          </cell>
        </row>
        <row r="68">
          <cell r="A68">
            <v>2253501</v>
          </cell>
          <cell r="B68" t="str">
            <v>Vehicles</v>
          </cell>
          <cell r="C68">
            <v>9250.85</v>
          </cell>
          <cell r="D68" t="str">
            <v>D</v>
          </cell>
          <cell r="E68">
            <v>1211861.3500000001</v>
          </cell>
          <cell r="F68" t="str">
            <v>D</v>
          </cell>
          <cell r="G68">
            <v>9250.85</v>
          </cell>
          <cell r="H68" t="str">
            <v>D</v>
          </cell>
          <cell r="I68">
            <v>1211861.3500000001</v>
          </cell>
          <cell r="J68" t="str">
            <v>D</v>
          </cell>
          <cell r="K68">
            <v>-1211861.3500000001</v>
          </cell>
        </row>
        <row r="69">
          <cell r="A69">
            <v>2254001</v>
          </cell>
          <cell r="B69" t="str">
            <v>Vehicles for specialized tasks</v>
          </cell>
          <cell r="C69">
            <v>951455.11</v>
          </cell>
          <cell r="D69" t="str">
            <v>D</v>
          </cell>
          <cell r="E69">
            <v>73860594.870000005</v>
          </cell>
          <cell r="F69" t="str">
            <v>D</v>
          </cell>
          <cell r="G69">
            <v>947650.94</v>
          </cell>
          <cell r="H69" t="str">
            <v>D</v>
          </cell>
          <cell r="I69">
            <v>73321163.560000002</v>
          </cell>
          <cell r="J69" t="str">
            <v>D</v>
          </cell>
          <cell r="K69">
            <v>-73321163.560000002</v>
          </cell>
        </row>
        <row r="70">
          <cell r="A70">
            <v>2254501</v>
          </cell>
          <cell r="B70" t="str">
            <v>Vehicles for personnel</v>
          </cell>
          <cell r="C70">
            <v>128051.16</v>
          </cell>
          <cell r="D70" t="str">
            <v>D</v>
          </cell>
          <cell r="E70">
            <v>10205265.640000001</v>
          </cell>
          <cell r="F70" t="str">
            <v>D</v>
          </cell>
          <cell r="G70">
            <v>128051.16</v>
          </cell>
          <cell r="H70" t="str">
            <v>D</v>
          </cell>
          <cell r="I70">
            <v>10205265.640000001</v>
          </cell>
          <cell r="J70" t="str">
            <v>D</v>
          </cell>
          <cell r="K70">
            <v>-10205265.640000001</v>
          </cell>
        </row>
        <row r="71">
          <cell r="A71">
            <v>2254502</v>
          </cell>
          <cell r="B71" t="str">
            <v>Vehicles-Personnel-VAT-Paid</v>
          </cell>
          <cell r="C71">
            <v>78183.91</v>
          </cell>
          <cell r="D71" t="str">
            <v>D</v>
          </cell>
          <cell r="E71">
            <v>6146750</v>
          </cell>
          <cell r="F71" t="str">
            <v>D</v>
          </cell>
          <cell r="G71">
            <v>78183.91</v>
          </cell>
          <cell r="H71" t="str">
            <v>D</v>
          </cell>
          <cell r="I71">
            <v>6146750</v>
          </cell>
          <cell r="J71" t="str">
            <v>D</v>
          </cell>
          <cell r="K71">
            <v>-6146750</v>
          </cell>
        </row>
        <row r="72">
          <cell r="A72">
            <v>2255001</v>
          </cell>
          <cell r="B72" t="str">
            <v>Furniture &amp; Fixtures</v>
          </cell>
          <cell r="C72">
            <v>113206.46</v>
          </cell>
          <cell r="D72" t="str">
            <v>D</v>
          </cell>
          <cell r="E72">
            <v>8746458.4100000001</v>
          </cell>
          <cell r="F72" t="str">
            <v>D</v>
          </cell>
          <cell r="G72">
            <v>113206.46</v>
          </cell>
          <cell r="H72" t="str">
            <v>D</v>
          </cell>
          <cell r="I72">
            <v>8746458.4100000001</v>
          </cell>
          <cell r="J72" t="str">
            <v>D</v>
          </cell>
          <cell r="K72">
            <v>-8746458.4100000001</v>
          </cell>
        </row>
        <row r="73">
          <cell r="A73">
            <v>2256001</v>
          </cell>
          <cell r="B73" t="str">
            <v>Field Communicatios</v>
          </cell>
          <cell r="C73">
            <v>280762.5</v>
          </cell>
          <cell r="D73" t="str">
            <v>D</v>
          </cell>
          <cell r="E73">
            <v>25013963.390000001</v>
          </cell>
          <cell r="F73" t="str">
            <v>D</v>
          </cell>
          <cell r="G73">
            <v>283975.49</v>
          </cell>
          <cell r="H73" t="str">
            <v>D</v>
          </cell>
          <cell r="I73">
            <v>25461455.510000002</v>
          </cell>
          <cell r="J73" t="str">
            <v>D</v>
          </cell>
          <cell r="K73">
            <v>-25461455.510000002</v>
          </cell>
        </row>
        <row r="74">
          <cell r="A74">
            <v>2301000</v>
          </cell>
          <cell r="B74" t="str">
            <v>Apartments Rollforward 1997</v>
          </cell>
          <cell r="C74">
            <v>67212</v>
          </cell>
          <cell r="D74" t="str">
            <v>D</v>
          </cell>
          <cell r="E74">
            <v>5077866.5999999996</v>
          </cell>
          <cell r="F74" t="str">
            <v>D</v>
          </cell>
          <cell r="G74">
            <v>67212</v>
          </cell>
          <cell r="H74" t="str">
            <v>D</v>
          </cell>
          <cell r="I74">
            <v>5077866.5999999996</v>
          </cell>
          <cell r="J74" t="str">
            <v>D</v>
          </cell>
          <cell r="K74">
            <v>-5077866.5999999996</v>
          </cell>
        </row>
        <row r="75">
          <cell r="A75">
            <v>2301001</v>
          </cell>
          <cell r="B75" t="str">
            <v>Buildings</v>
          </cell>
          <cell r="C75">
            <v>64757.81</v>
          </cell>
          <cell r="D75" t="str">
            <v>D</v>
          </cell>
          <cell r="E75">
            <v>9473805.8000000007</v>
          </cell>
          <cell r="F75" t="str">
            <v>D</v>
          </cell>
          <cell r="G75">
            <v>64757.81</v>
          </cell>
          <cell r="H75" t="str">
            <v>D</v>
          </cell>
          <cell r="I75">
            <v>9473805.8000000007</v>
          </cell>
          <cell r="J75" t="str">
            <v>D</v>
          </cell>
          <cell r="K75">
            <v>-9473805.8000000007</v>
          </cell>
        </row>
        <row r="76">
          <cell r="A76">
            <v>2301010</v>
          </cell>
          <cell r="B76" t="str">
            <v>Office Buildings</v>
          </cell>
          <cell r="C76">
            <v>21702.03</v>
          </cell>
          <cell r="D76" t="str">
            <v>D</v>
          </cell>
          <cell r="E76">
            <v>1970797.33</v>
          </cell>
          <cell r="F76" t="str">
            <v>D</v>
          </cell>
          <cell r="G76">
            <v>50970.33</v>
          </cell>
          <cell r="H76" t="str">
            <v>D</v>
          </cell>
          <cell r="I76">
            <v>6052768.8300000001</v>
          </cell>
          <cell r="J76" t="str">
            <v>D</v>
          </cell>
          <cell r="K76">
            <v>-6052768.8300000001</v>
          </cell>
        </row>
        <row r="77">
          <cell r="A77">
            <v>2301020</v>
          </cell>
          <cell r="B77" t="str">
            <v>Apartments</v>
          </cell>
          <cell r="C77">
            <v>147787.25</v>
          </cell>
          <cell r="D77" t="str">
            <v>D</v>
          </cell>
          <cell r="E77">
            <v>11802425.67</v>
          </cell>
          <cell r="F77" t="str">
            <v>D</v>
          </cell>
          <cell r="G77">
            <v>147787.25</v>
          </cell>
          <cell r="H77" t="str">
            <v>D</v>
          </cell>
          <cell r="I77">
            <v>11802425.67</v>
          </cell>
          <cell r="J77" t="str">
            <v>D</v>
          </cell>
          <cell r="K77">
            <v>-11802425.67</v>
          </cell>
        </row>
        <row r="78">
          <cell r="A78">
            <v>2303000</v>
          </cell>
          <cell r="B78" t="str">
            <v>Office F&amp;F Rollforward 1997</v>
          </cell>
          <cell r="C78">
            <v>227318</v>
          </cell>
          <cell r="D78" t="str">
            <v>D</v>
          </cell>
          <cell r="E78">
            <v>17173874.899999999</v>
          </cell>
          <cell r="F78" t="str">
            <v>D</v>
          </cell>
          <cell r="G78">
            <v>227318</v>
          </cell>
          <cell r="H78" t="str">
            <v>D</v>
          </cell>
          <cell r="I78">
            <v>17173874.899999999</v>
          </cell>
          <cell r="J78" t="str">
            <v>D</v>
          </cell>
          <cell r="K78">
            <v>-17173874.899999999</v>
          </cell>
        </row>
        <row r="79">
          <cell r="A79">
            <v>2303010</v>
          </cell>
          <cell r="B79" t="str">
            <v>Office Furniture &amp; Fixtures</v>
          </cell>
          <cell r="C79">
            <v>14782.82</v>
          </cell>
          <cell r="D79" t="str">
            <v>D</v>
          </cell>
          <cell r="E79">
            <v>1118262.8999999999</v>
          </cell>
          <cell r="F79" t="str">
            <v>D</v>
          </cell>
          <cell r="G79">
            <v>19654.27</v>
          </cell>
          <cell r="H79" t="str">
            <v>D</v>
          </cell>
          <cell r="I79">
            <v>1807425.9</v>
          </cell>
          <cell r="J79" t="str">
            <v>D</v>
          </cell>
          <cell r="K79">
            <v>-1807425.9</v>
          </cell>
        </row>
        <row r="80">
          <cell r="A80">
            <v>2303020</v>
          </cell>
          <cell r="B80" t="str">
            <v>Apartment Furniture &amp; Fixtures</v>
          </cell>
          <cell r="C80">
            <v>65805.070000000007</v>
          </cell>
          <cell r="D80" t="str">
            <v>D</v>
          </cell>
          <cell r="E80">
            <v>5488224.7999999998</v>
          </cell>
          <cell r="F80" t="str">
            <v>D</v>
          </cell>
          <cell r="G80">
            <v>72237.73</v>
          </cell>
          <cell r="H80" t="str">
            <v>D</v>
          </cell>
          <cell r="I80">
            <v>6390315.0300000003</v>
          </cell>
          <cell r="J80" t="str">
            <v>D</v>
          </cell>
          <cell r="K80">
            <v>-6390315.0300000003</v>
          </cell>
        </row>
        <row r="81">
          <cell r="A81">
            <v>2304001</v>
          </cell>
          <cell r="B81" t="str">
            <v>Office Equipment</v>
          </cell>
          <cell r="C81">
            <v>98157.29</v>
          </cell>
          <cell r="D81" t="str">
            <v>D</v>
          </cell>
          <cell r="E81">
            <v>7850018.96</v>
          </cell>
          <cell r="F81" t="str">
            <v>D</v>
          </cell>
          <cell r="G81">
            <v>99081.91</v>
          </cell>
          <cell r="H81" t="str">
            <v>D</v>
          </cell>
          <cell r="I81">
            <v>7980060.8300000001</v>
          </cell>
          <cell r="J81" t="str">
            <v>D</v>
          </cell>
          <cell r="K81">
            <v>-7980060.8300000001</v>
          </cell>
        </row>
        <row r="82">
          <cell r="A82">
            <v>2305001</v>
          </cell>
          <cell r="B82" t="str">
            <v>Intangible Assets</v>
          </cell>
          <cell r="C82">
            <v>2851.76</v>
          </cell>
          <cell r="D82" t="str">
            <v>D</v>
          </cell>
          <cell r="E82">
            <v>205935</v>
          </cell>
          <cell r="F82" t="str">
            <v>D</v>
          </cell>
          <cell r="G82">
            <v>2851.76</v>
          </cell>
          <cell r="H82" t="str">
            <v>D</v>
          </cell>
          <cell r="I82">
            <v>205935</v>
          </cell>
          <cell r="J82" t="str">
            <v>D</v>
          </cell>
          <cell r="K82">
            <v>-205935</v>
          </cell>
        </row>
        <row r="83">
          <cell r="A83">
            <v>2305002</v>
          </cell>
          <cell r="B83" t="str">
            <v>Software-Sun System-GL</v>
          </cell>
          <cell r="C83">
            <v>62093.59</v>
          </cell>
          <cell r="D83" t="str">
            <v>D</v>
          </cell>
          <cell r="E83">
            <v>5214962.84</v>
          </cell>
          <cell r="F83" t="str">
            <v>D</v>
          </cell>
          <cell r="G83">
            <v>62093.59</v>
          </cell>
          <cell r="H83" t="str">
            <v>D</v>
          </cell>
          <cell r="I83">
            <v>5214962.84</v>
          </cell>
          <cell r="J83" t="str">
            <v>D</v>
          </cell>
          <cell r="K83">
            <v>-5214962.84</v>
          </cell>
        </row>
        <row r="84">
          <cell r="A84">
            <v>2305003</v>
          </cell>
          <cell r="B84" t="str">
            <v>Software-Sun System-Payroll</v>
          </cell>
          <cell r="C84">
            <v>9353.4500000000007</v>
          </cell>
          <cell r="D84" t="str">
            <v>D</v>
          </cell>
          <cell r="E84">
            <v>778140</v>
          </cell>
          <cell r="F84" t="str">
            <v>D</v>
          </cell>
          <cell r="G84">
            <v>9353.4500000000007</v>
          </cell>
          <cell r="H84" t="str">
            <v>D</v>
          </cell>
          <cell r="I84">
            <v>778140</v>
          </cell>
          <cell r="J84" t="str">
            <v>D</v>
          </cell>
          <cell r="K84">
            <v>-778140</v>
          </cell>
        </row>
        <row r="85">
          <cell r="A85">
            <v>2350101</v>
          </cell>
          <cell r="B85" t="str">
            <v>WIP IDC Dril Cont Day Rate</v>
          </cell>
          <cell r="C85">
            <v>1846530.02</v>
          </cell>
          <cell r="D85" t="str">
            <v>D</v>
          </cell>
          <cell r="E85">
            <v>221248708.56999999</v>
          </cell>
          <cell r="F85" t="str">
            <v>D</v>
          </cell>
          <cell r="G85">
            <v>2900339.6</v>
          </cell>
          <cell r="H85" t="str">
            <v>D</v>
          </cell>
          <cell r="I85">
            <v>368973093.13999999</v>
          </cell>
          <cell r="J85" t="str">
            <v>D</v>
          </cell>
          <cell r="K85">
            <v>-368973093.13999999</v>
          </cell>
        </row>
        <row r="86">
          <cell r="A86">
            <v>2350501</v>
          </cell>
          <cell r="B86" t="str">
            <v>WIP IDC Mobilization/Demob</v>
          </cell>
          <cell r="C86">
            <v>1125297.6299999999</v>
          </cell>
          <cell r="D86" t="str">
            <v>D</v>
          </cell>
          <cell r="E86">
            <v>108331597.84999999</v>
          </cell>
          <cell r="F86" t="str">
            <v>D</v>
          </cell>
          <cell r="G86">
            <v>1185297.6299999999</v>
          </cell>
          <cell r="H86" t="str">
            <v>D</v>
          </cell>
          <cell r="I86">
            <v>116795597.84999999</v>
          </cell>
          <cell r="J86" t="str">
            <v>D</v>
          </cell>
          <cell r="K86">
            <v>-116795597.84999999</v>
          </cell>
        </row>
        <row r="87">
          <cell r="A87">
            <v>2350701</v>
          </cell>
          <cell r="B87" t="str">
            <v>WIP IDC Road|Loc. Pits &amp; Keyws</v>
          </cell>
          <cell r="C87">
            <v>306620.2</v>
          </cell>
          <cell r="D87" t="str">
            <v>D</v>
          </cell>
          <cell r="E87">
            <v>29980531.98</v>
          </cell>
          <cell r="F87" t="str">
            <v>D</v>
          </cell>
          <cell r="G87">
            <v>631594.73</v>
          </cell>
          <cell r="H87" t="str">
            <v>D</v>
          </cell>
          <cell r="I87">
            <v>75228427.930000007</v>
          </cell>
          <cell r="J87" t="str">
            <v>D</v>
          </cell>
          <cell r="K87">
            <v>-75228427.930000007</v>
          </cell>
        </row>
        <row r="88">
          <cell r="A88">
            <v>2351001</v>
          </cell>
          <cell r="B88" t="str">
            <v>WIP IDC Cement &amp; Cement Serv</v>
          </cell>
          <cell r="C88">
            <v>105731</v>
          </cell>
          <cell r="D88" t="str">
            <v>D</v>
          </cell>
          <cell r="E88">
            <v>11968804.550000001</v>
          </cell>
          <cell r="F88" t="str">
            <v>D</v>
          </cell>
          <cell r="G88">
            <v>278082</v>
          </cell>
          <cell r="H88" t="str">
            <v>D</v>
          </cell>
          <cell r="I88">
            <v>35422644.549999997</v>
          </cell>
          <cell r="J88" t="str">
            <v>D</v>
          </cell>
          <cell r="K88">
            <v>-35422644.549999997</v>
          </cell>
        </row>
        <row r="89">
          <cell r="A89">
            <v>2351501</v>
          </cell>
          <cell r="B89" t="str">
            <v>WIP IDC Chemicals</v>
          </cell>
          <cell r="C89">
            <v>0</v>
          </cell>
          <cell r="E89">
            <v>0</v>
          </cell>
          <cell r="G89">
            <v>65241.33</v>
          </cell>
          <cell r="H89" t="str">
            <v>D</v>
          </cell>
          <cell r="I89">
            <v>8733468.6300000008</v>
          </cell>
          <cell r="J89" t="str">
            <v>D</v>
          </cell>
          <cell r="K89">
            <v>-8733468.6300000008</v>
          </cell>
        </row>
        <row r="90">
          <cell r="A90">
            <v>2352001</v>
          </cell>
          <cell r="B90" t="str">
            <v>WIP IDC Wireline Logging</v>
          </cell>
          <cell r="C90">
            <v>23300.14</v>
          </cell>
          <cell r="D90" t="str">
            <v>D</v>
          </cell>
          <cell r="E90">
            <v>1917702.39</v>
          </cell>
          <cell r="F90" t="str">
            <v>D</v>
          </cell>
          <cell r="G90">
            <v>108611.3</v>
          </cell>
          <cell r="H90" t="str">
            <v>D</v>
          </cell>
          <cell r="I90">
            <v>14014824.880000001</v>
          </cell>
          <cell r="J90" t="str">
            <v>D</v>
          </cell>
          <cell r="K90">
            <v>-14014824.880000001</v>
          </cell>
        </row>
        <row r="91">
          <cell r="A91">
            <v>2352501</v>
          </cell>
          <cell r="B91" t="str">
            <v>WIP IDC Mud Logging</v>
          </cell>
          <cell r="C91">
            <v>222776.23</v>
          </cell>
          <cell r="D91" t="str">
            <v>D</v>
          </cell>
          <cell r="E91">
            <v>29125866.870000001</v>
          </cell>
          <cell r="F91" t="str">
            <v>D</v>
          </cell>
          <cell r="G91">
            <v>222776.23</v>
          </cell>
          <cell r="H91" t="str">
            <v>D</v>
          </cell>
          <cell r="I91">
            <v>29125866.870000001</v>
          </cell>
          <cell r="J91" t="str">
            <v>D</v>
          </cell>
          <cell r="K91">
            <v>-29125866.870000001</v>
          </cell>
        </row>
        <row r="92">
          <cell r="A92">
            <v>2353001</v>
          </cell>
          <cell r="B92" t="str">
            <v>WIP IDC Formation Testing</v>
          </cell>
          <cell r="C92">
            <v>109940.48</v>
          </cell>
          <cell r="D92" t="str">
            <v>D</v>
          </cell>
          <cell r="E92">
            <v>14189516.800000001</v>
          </cell>
          <cell r="F92" t="str">
            <v>D</v>
          </cell>
          <cell r="G92">
            <v>181233.13</v>
          </cell>
          <cell r="H92" t="str">
            <v>D</v>
          </cell>
          <cell r="I92">
            <v>24289796.969999999</v>
          </cell>
          <cell r="J92" t="str">
            <v>D</v>
          </cell>
          <cell r="K92">
            <v>-24289796.969999999</v>
          </cell>
        </row>
        <row r="93">
          <cell r="A93">
            <v>2355001</v>
          </cell>
          <cell r="B93" t="str">
            <v>WIP IDC Drill Bits</v>
          </cell>
          <cell r="C93">
            <v>76421</v>
          </cell>
          <cell r="D93" t="str">
            <v>D</v>
          </cell>
          <cell r="E93">
            <v>10582448</v>
          </cell>
          <cell r="F93" t="str">
            <v>D</v>
          </cell>
          <cell r="G93">
            <v>158072</v>
          </cell>
          <cell r="H93" t="str">
            <v>D</v>
          </cell>
          <cell r="I93">
            <v>17370096</v>
          </cell>
          <cell r="J93" t="str">
            <v>D</v>
          </cell>
          <cell r="K93">
            <v>-17370096</v>
          </cell>
        </row>
        <row r="94">
          <cell r="A94">
            <v>2355501</v>
          </cell>
          <cell r="B94" t="str">
            <v>WIP IDC Tools &amp; Equip Rental</v>
          </cell>
          <cell r="C94">
            <v>38564.86</v>
          </cell>
          <cell r="D94" t="str">
            <v>D</v>
          </cell>
          <cell r="E94">
            <v>5329663.6500000004</v>
          </cell>
          <cell r="F94" t="str">
            <v>D</v>
          </cell>
          <cell r="G94">
            <v>468257.79</v>
          </cell>
          <cell r="H94" t="str">
            <v>D</v>
          </cell>
          <cell r="I94">
            <v>65593665.920000002</v>
          </cell>
          <cell r="J94" t="str">
            <v>D</v>
          </cell>
          <cell r="K94">
            <v>-65593665.920000002</v>
          </cell>
        </row>
        <row r="95">
          <cell r="A95">
            <v>2355701</v>
          </cell>
          <cell r="B95" t="str">
            <v>WIP IDC Materials &amp; Supplies</v>
          </cell>
          <cell r="C95">
            <v>420693.51</v>
          </cell>
          <cell r="D95" t="str">
            <v>D</v>
          </cell>
          <cell r="E95">
            <v>54126038.049999997</v>
          </cell>
          <cell r="F95" t="str">
            <v>D</v>
          </cell>
          <cell r="G95">
            <v>593888.18000000005</v>
          </cell>
          <cell r="H95" t="str">
            <v>D</v>
          </cell>
          <cell r="I95">
            <v>76306025.150000006</v>
          </cell>
          <cell r="J95" t="str">
            <v>D</v>
          </cell>
          <cell r="K95">
            <v>-76306025.150000006</v>
          </cell>
        </row>
        <row r="96">
          <cell r="A96">
            <v>2356001</v>
          </cell>
          <cell r="B96" t="str">
            <v>WIP IDC Company labor</v>
          </cell>
          <cell r="C96">
            <v>98075.75</v>
          </cell>
          <cell r="D96" t="str">
            <v>D</v>
          </cell>
          <cell r="E96">
            <v>9190388.0600000005</v>
          </cell>
          <cell r="F96" t="str">
            <v>D</v>
          </cell>
          <cell r="G96">
            <v>176143.07</v>
          </cell>
          <cell r="H96" t="str">
            <v>D</v>
          </cell>
          <cell r="I96">
            <v>20208012.280000001</v>
          </cell>
          <cell r="J96" t="str">
            <v>D</v>
          </cell>
          <cell r="K96">
            <v>-20208012.280000001</v>
          </cell>
        </row>
        <row r="97">
          <cell r="A97">
            <v>2356201</v>
          </cell>
          <cell r="B97" t="str">
            <v>WIP IDC Contract Labor</v>
          </cell>
          <cell r="C97">
            <v>687138.08</v>
          </cell>
          <cell r="D97" t="str">
            <v>D</v>
          </cell>
          <cell r="E97">
            <v>66008911.920000002</v>
          </cell>
          <cell r="F97" t="str">
            <v>D</v>
          </cell>
          <cell r="G97">
            <v>993385.25</v>
          </cell>
          <cell r="H97" t="str">
            <v>D</v>
          </cell>
          <cell r="I97">
            <v>109024307.75</v>
          </cell>
          <cell r="J97" t="str">
            <v>D</v>
          </cell>
          <cell r="K97">
            <v>-109024307.75</v>
          </cell>
        </row>
        <row r="98">
          <cell r="A98">
            <v>2356501</v>
          </cell>
          <cell r="B98" t="str">
            <v>WIP IDC Cont Services &amp; Equip</v>
          </cell>
          <cell r="C98">
            <v>304787.39</v>
          </cell>
          <cell r="D98" t="str">
            <v>D</v>
          </cell>
          <cell r="E98">
            <v>30346246.629999999</v>
          </cell>
          <cell r="F98" t="str">
            <v>D</v>
          </cell>
          <cell r="G98">
            <v>321140.47999999998</v>
          </cell>
          <cell r="H98" t="str">
            <v>D</v>
          </cell>
          <cell r="I98">
            <v>32649694.489999998</v>
          </cell>
          <cell r="J98" t="str">
            <v>D</v>
          </cell>
          <cell r="K98">
            <v>-32649694.489999998</v>
          </cell>
        </row>
        <row r="99">
          <cell r="A99">
            <v>2356701</v>
          </cell>
          <cell r="B99" t="str">
            <v>WIP IDC Professional Services</v>
          </cell>
          <cell r="C99">
            <v>155105.19</v>
          </cell>
          <cell r="D99" t="str">
            <v>D</v>
          </cell>
          <cell r="E99">
            <v>12260825.93</v>
          </cell>
          <cell r="F99" t="str">
            <v>D</v>
          </cell>
          <cell r="G99">
            <v>155105.19</v>
          </cell>
          <cell r="H99" t="str">
            <v>D</v>
          </cell>
          <cell r="I99">
            <v>12260825.93</v>
          </cell>
          <cell r="J99" t="str">
            <v>D</v>
          </cell>
          <cell r="K99">
            <v>-12260825.93</v>
          </cell>
        </row>
        <row r="100">
          <cell r="A100">
            <v>2357001</v>
          </cell>
          <cell r="B100" t="str">
            <v>WIP IDC Fuel &amp; Power</v>
          </cell>
          <cell r="C100">
            <v>50031.78</v>
          </cell>
          <cell r="D100" t="str">
            <v>D</v>
          </cell>
          <cell r="E100">
            <v>4680865.88</v>
          </cell>
          <cell r="F100" t="str">
            <v>D</v>
          </cell>
          <cell r="G100">
            <v>109394</v>
          </cell>
          <cell r="H100" t="str">
            <v>D</v>
          </cell>
          <cell r="I100">
            <v>13019309.16</v>
          </cell>
          <cell r="J100" t="str">
            <v>D</v>
          </cell>
          <cell r="K100">
            <v>-13019309.16</v>
          </cell>
        </row>
        <row r="101">
          <cell r="A101">
            <v>2357501</v>
          </cell>
          <cell r="B101" t="str">
            <v>WIP IDC Transportation</v>
          </cell>
          <cell r="C101">
            <v>133349.54</v>
          </cell>
          <cell r="D101" t="str">
            <v>D</v>
          </cell>
          <cell r="E101">
            <v>16969389.559999999</v>
          </cell>
          <cell r="F101" t="str">
            <v>D</v>
          </cell>
          <cell r="G101">
            <v>231440.46</v>
          </cell>
          <cell r="H101" t="str">
            <v>D</v>
          </cell>
          <cell r="I101">
            <v>30758784.5</v>
          </cell>
          <cell r="J101" t="str">
            <v>D</v>
          </cell>
          <cell r="K101">
            <v>-30758784.5</v>
          </cell>
        </row>
        <row r="102">
          <cell r="A102">
            <v>2357520</v>
          </cell>
          <cell r="B102" t="str">
            <v>WIP IDC Helicopter Transport</v>
          </cell>
          <cell r="C102">
            <v>2129.6999999999998</v>
          </cell>
          <cell r="D102" t="str">
            <v>D</v>
          </cell>
          <cell r="E102">
            <v>172339.33</v>
          </cell>
          <cell r="F102" t="str">
            <v>D</v>
          </cell>
          <cell r="G102">
            <v>2129.6999999999998</v>
          </cell>
          <cell r="H102" t="str">
            <v>D</v>
          </cell>
          <cell r="I102">
            <v>172339.33</v>
          </cell>
          <cell r="J102" t="str">
            <v>D</v>
          </cell>
          <cell r="K102">
            <v>-172339.33</v>
          </cell>
        </row>
        <row r="103">
          <cell r="A103">
            <v>2357540</v>
          </cell>
          <cell r="B103" t="str">
            <v>WIP IDC Marine Transportation</v>
          </cell>
          <cell r="C103">
            <v>20318.87</v>
          </cell>
          <cell r="D103" t="str">
            <v>D</v>
          </cell>
          <cell r="E103">
            <v>1967482.98</v>
          </cell>
          <cell r="F103" t="str">
            <v>D</v>
          </cell>
          <cell r="G103">
            <v>50229.99</v>
          </cell>
          <cell r="H103" t="str">
            <v>D</v>
          </cell>
          <cell r="I103">
            <v>6168698.0899999999</v>
          </cell>
          <cell r="J103" t="str">
            <v>D</v>
          </cell>
          <cell r="K103">
            <v>-6168698.0899999999</v>
          </cell>
        </row>
        <row r="104">
          <cell r="A104">
            <v>2358001</v>
          </cell>
          <cell r="B104" t="str">
            <v>WIP IDC Communication Expense</v>
          </cell>
          <cell r="C104">
            <v>7865.19</v>
          </cell>
          <cell r="D104" t="str">
            <v>D</v>
          </cell>
          <cell r="E104">
            <v>669663.36</v>
          </cell>
          <cell r="F104" t="str">
            <v>D</v>
          </cell>
          <cell r="G104">
            <v>16471.07</v>
          </cell>
          <cell r="H104" t="str">
            <v>D</v>
          </cell>
          <cell r="I104">
            <v>1885319.23</v>
          </cell>
          <cell r="J104" t="str">
            <v>D</v>
          </cell>
          <cell r="K104">
            <v>-1885319.23</v>
          </cell>
        </row>
        <row r="105">
          <cell r="A105">
            <v>2358201</v>
          </cell>
          <cell r="B105" t="str">
            <v>WIP IDC Repairs &amp; Maintenance</v>
          </cell>
          <cell r="C105">
            <v>23988.61</v>
          </cell>
          <cell r="D105" t="str">
            <v>D</v>
          </cell>
          <cell r="E105">
            <v>1928469.45</v>
          </cell>
          <cell r="F105" t="str">
            <v>D</v>
          </cell>
          <cell r="G105">
            <v>44168.58</v>
          </cell>
          <cell r="H105" t="str">
            <v>D</v>
          </cell>
          <cell r="I105">
            <v>4430090.6500000004</v>
          </cell>
          <cell r="J105" t="str">
            <v>D</v>
          </cell>
          <cell r="K105">
            <v>-4430090.6500000004</v>
          </cell>
        </row>
        <row r="106">
          <cell r="A106">
            <v>2358501</v>
          </cell>
          <cell r="B106" t="str">
            <v>WIP IDC Environmental Expense</v>
          </cell>
          <cell r="C106">
            <v>5575.08</v>
          </cell>
          <cell r="D106" t="str">
            <v>D</v>
          </cell>
          <cell r="E106">
            <v>443908.19</v>
          </cell>
          <cell r="F106" t="str">
            <v>D</v>
          </cell>
          <cell r="G106">
            <v>9412.6299999999992</v>
          </cell>
          <cell r="H106" t="str">
            <v>D</v>
          </cell>
          <cell r="I106">
            <v>988073.4</v>
          </cell>
          <cell r="J106" t="str">
            <v>D</v>
          </cell>
          <cell r="K106">
            <v>-988073.4</v>
          </cell>
        </row>
        <row r="107">
          <cell r="A107">
            <v>2358701</v>
          </cell>
          <cell r="B107" t="str">
            <v>WIP IDC Local Licensing Fees</v>
          </cell>
          <cell r="C107">
            <v>126006.5</v>
          </cell>
          <cell r="D107" t="str">
            <v>D</v>
          </cell>
          <cell r="E107">
            <v>9885704.0199999996</v>
          </cell>
          <cell r="F107" t="str">
            <v>D</v>
          </cell>
          <cell r="G107">
            <v>129855.99</v>
          </cell>
          <cell r="H107" t="str">
            <v>D</v>
          </cell>
          <cell r="I107">
            <v>10426879.43</v>
          </cell>
          <cell r="J107" t="str">
            <v>D</v>
          </cell>
          <cell r="K107">
            <v>-10426879.43</v>
          </cell>
        </row>
        <row r="108">
          <cell r="A108">
            <v>2359001</v>
          </cell>
          <cell r="B108" t="str">
            <v>WIP IDC General &amp; Admin</v>
          </cell>
          <cell r="C108">
            <v>0</v>
          </cell>
          <cell r="E108">
            <v>0</v>
          </cell>
          <cell r="G108">
            <v>118164.42</v>
          </cell>
          <cell r="H108" t="str">
            <v>D</v>
          </cell>
          <cell r="I108">
            <v>16593142.300000001</v>
          </cell>
          <cell r="J108" t="str">
            <v>D</v>
          </cell>
          <cell r="K108">
            <v>-16593142.300000001</v>
          </cell>
        </row>
        <row r="109">
          <cell r="A109">
            <v>2403001</v>
          </cell>
          <cell r="B109" t="str">
            <v>WIP-TDC-Production Casing</v>
          </cell>
          <cell r="C109">
            <v>40418</v>
          </cell>
          <cell r="D109" t="str">
            <v>D</v>
          </cell>
          <cell r="E109">
            <v>5577684</v>
          </cell>
          <cell r="F109" t="str">
            <v>D</v>
          </cell>
          <cell r="G109">
            <v>215188.8</v>
          </cell>
          <cell r="H109" t="str">
            <v>D</v>
          </cell>
          <cell r="I109">
            <v>22289824.600000001</v>
          </cell>
          <cell r="J109" t="str">
            <v>D</v>
          </cell>
          <cell r="K109">
            <v>-22289824.600000001</v>
          </cell>
        </row>
        <row r="110">
          <cell r="A110">
            <v>2403501</v>
          </cell>
          <cell r="B110" t="str">
            <v>WIP-TDC-Tubing</v>
          </cell>
          <cell r="C110">
            <v>255399.8</v>
          </cell>
          <cell r="D110" t="str">
            <v>D</v>
          </cell>
          <cell r="E110">
            <v>20408146.41</v>
          </cell>
          <cell r="F110" t="str">
            <v>D</v>
          </cell>
          <cell r="G110">
            <v>287235.8</v>
          </cell>
          <cell r="H110" t="str">
            <v>D</v>
          </cell>
          <cell r="I110">
            <v>23054632.41</v>
          </cell>
          <cell r="J110" t="str">
            <v>D</v>
          </cell>
          <cell r="K110">
            <v>-23054632.41</v>
          </cell>
        </row>
        <row r="111">
          <cell r="A111">
            <v>2405001</v>
          </cell>
          <cell r="B111" t="str">
            <v>WIP-TDC-Casinghead</v>
          </cell>
          <cell r="C111">
            <v>28806.240000000002</v>
          </cell>
          <cell r="D111" t="str">
            <v>D</v>
          </cell>
          <cell r="E111">
            <v>3760731.31</v>
          </cell>
          <cell r="F111" t="str">
            <v>D</v>
          </cell>
          <cell r="G111">
            <v>28806.240000000002</v>
          </cell>
          <cell r="H111" t="str">
            <v>D</v>
          </cell>
          <cell r="I111">
            <v>3760731.31</v>
          </cell>
          <cell r="J111" t="str">
            <v>D</v>
          </cell>
          <cell r="K111">
            <v>-3760731.31</v>
          </cell>
        </row>
        <row r="112">
          <cell r="A112">
            <v>2406001</v>
          </cell>
          <cell r="B112" t="str">
            <v>WIP-TDC-Xmas Tree</v>
          </cell>
          <cell r="C112">
            <v>63374.36</v>
          </cell>
          <cell r="D112" t="str">
            <v>D</v>
          </cell>
          <cell r="E112">
            <v>4927382.16</v>
          </cell>
          <cell r="F112" t="str">
            <v>D</v>
          </cell>
          <cell r="G112">
            <v>63374.36</v>
          </cell>
          <cell r="H112" t="str">
            <v>D</v>
          </cell>
          <cell r="I112">
            <v>4927382.16</v>
          </cell>
          <cell r="J112" t="str">
            <v>D</v>
          </cell>
          <cell r="K112">
            <v>-4927382.16</v>
          </cell>
        </row>
        <row r="113">
          <cell r="A113">
            <v>2409001</v>
          </cell>
          <cell r="B113" t="str">
            <v>WIP-TDC-Other Mats &amp; Equip</v>
          </cell>
          <cell r="C113">
            <v>429350.56</v>
          </cell>
          <cell r="D113" t="str">
            <v>D</v>
          </cell>
          <cell r="E113">
            <v>33993062.43</v>
          </cell>
          <cell r="F113" t="str">
            <v>D</v>
          </cell>
          <cell r="G113">
            <v>428131.39</v>
          </cell>
          <cell r="H113" t="str">
            <v>D</v>
          </cell>
          <cell r="I113">
            <v>33820184.119999997</v>
          </cell>
          <cell r="J113" t="str">
            <v>D</v>
          </cell>
          <cell r="K113">
            <v>-33820184.119999997</v>
          </cell>
        </row>
        <row r="114">
          <cell r="A114">
            <v>2511001</v>
          </cell>
          <cell r="B114" t="str">
            <v>WIP-BUILDINGS-Materials</v>
          </cell>
          <cell r="C114">
            <v>0</v>
          </cell>
          <cell r="E114">
            <v>0</v>
          </cell>
          <cell r="G114">
            <v>12307.77</v>
          </cell>
          <cell r="H114" t="str">
            <v>D</v>
          </cell>
          <cell r="I114">
            <v>1727500</v>
          </cell>
          <cell r="J114" t="str">
            <v>D</v>
          </cell>
          <cell r="K114">
            <v>-1727500</v>
          </cell>
        </row>
        <row r="115">
          <cell r="A115">
            <v>2511701</v>
          </cell>
          <cell r="B115" t="str">
            <v>WIP - Buildings - Proj Design</v>
          </cell>
          <cell r="C115">
            <v>41790.21</v>
          </cell>
          <cell r="D115" t="str">
            <v>D</v>
          </cell>
          <cell r="E115">
            <v>3762189.6</v>
          </cell>
          <cell r="F115" t="str">
            <v>D</v>
          </cell>
          <cell r="G115">
            <v>48527.79</v>
          </cell>
          <cell r="H115" t="str">
            <v>D</v>
          </cell>
          <cell r="I115">
            <v>4715381.5999999996</v>
          </cell>
          <cell r="J115" t="str">
            <v>D</v>
          </cell>
          <cell r="K115">
            <v>-4715381.5999999996</v>
          </cell>
        </row>
        <row r="116">
          <cell r="A116">
            <v>2516201</v>
          </cell>
          <cell r="B116" t="str">
            <v>WIP-BUILDINGS-Contract Labor</v>
          </cell>
          <cell r="C116">
            <v>0</v>
          </cell>
          <cell r="E116">
            <v>0</v>
          </cell>
          <cell r="G116">
            <v>567.64</v>
          </cell>
          <cell r="H116" t="str">
            <v>D</v>
          </cell>
          <cell r="I116">
            <v>79753</v>
          </cell>
          <cell r="J116" t="str">
            <v>D</v>
          </cell>
          <cell r="K116">
            <v>-79753</v>
          </cell>
        </row>
        <row r="117">
          <cell r="A117">
            <v>2521701</v>
          </cell>
          <cell r="B117" t="str">
            <v>WIP - Roads - Proj Design</v>
          </cell>
          <cell r="C117">
            <v>6467.33</v>
          </cell>
          <cell r="D117" t="str">
            <v>D</v>
          </cell>
          <cell r="E117">
            <v>905425.7</v>
          </cell>
          <cell r="F117" t="str">
            <v>D</v>
          </cell>
          <cell r="G117">
            <v>6467.33</v>
          </cell>
          <cell r="H117" t="str">
            <v>D</v>
          </cell>
          <cell r="I117">
            <v>905425.7</v>
          </cell>
          <cell r="J117" t="str">
            <v>D</v>
          </cell>
          <cell r="K117">
            <v>-905425.7</v>
          </cell>
        </row>
        <row r="118">
          <cell r="A118">
            <v>2522501</v>
          </cell>
          <cell r="B118" t="str">
            <v>WIP-ROADS-Local Services</v>
          </cell>
          <cell r="C118">
            <v>17496.330000000002</v>
          </cell>
          <cell r="D118" t="str">
            <v>D</v>
          </cell>
          <cell r="E118">
            <v>2443066.33</v>
          </cell>
          <cell r="F118" t="str">
            <v>D</v>
          </cell>
          <cell r="G118">
            <v>17496.330000000002</v>
          </cell>
          <cell r="H118" t="str">
            <v>D</v>
          </cell>
          <cell r="I118">
            <v>2443066.33</v>
          </cell>
          <cell r="J118" t="str">
            <v>D</v>
          </cell>
          <cell r="K118">
            <v>-2443066.33</v>
          </cell>
        </row>
        <row r="119">
          <cell r="A119">
            <v>2531001</v>
          </cell>
          <cell r="B119" t="str">
            <v>WIP-P'LINES-Materials</v>
          </cell>
          <cell r="C119">
            <v>127569.46</v>
          </cell>
          <cell r="D119" t="str">
            <v>D</v>
          </cell>
          <cell r="E119">
            <v>12338277.199999999</v>
          </cell>
          <cell r="F119" t="str">
            <v>D</v>
          </cell>
          <cell r="G119">
            <v>127569.46</v>
          </cell>
          <cell r="H119" t="str">
            <v>D</v>
          </cell>
          <cell r="I119">
            <v>12338277.199999999</v>
          </cell>
          <cell r="J119" t="str">
            <v>D</v>
          </cell>
          <cell r="K119">
            <v>-12338277.199999999</v>
          </cell>
        </row>
        <row r="120">
          <cell r="A120">
            <v>2531501</v>
          </cell>
          <cell r="B120" t="str">
            <v>WIP-P'LINES-Overhead</v>
          </cell>
          <cell r="C120">
            <v>136679.17000000001</v>
          </cell>
          <cell r="D120" t="str">
            <v>D</v>
          </cell>
          <cell r="E120">
            <v>11615775.529999999</v>
          </cell>
          <cell r="F120" t="str">
            <v>D</v>
          </cell>
          <cell r="G120">
            <v>136679.17000000001</v>
          </cell>
          <cell r="H120" t="str">
            <v>D</v>
          </cell>
          <cell r="I120">
            <v>11615775.529999999</v>
          </cell>
          <cell r="J120" t="str">
            <v>D</v>
          </cell>
          <cell r="K120">
            <v>-11615775.529999999</v>
          </cell>
        </row>
        <row r="121">
          <cell r="A121">
            <v>2531701</v>
          </cell>
          <cell r="B121" t="str">
            <v>WIP - Pipelines - Proj Design</v>
          </cell>
          <cell r="C121">
            <v>40487.760000000002</v>
          </cell>
          <cell r="D121" t="str">
            <v>D</v>
          </cell>
          <cell r="E121">
            <v>3331846.46</v>
          </cell>
          <cell r="F121" t="str">
            <v>D</v>
          </cell>
          <cell r="G121">
            <v>40487.760000000002</v>
          </cell>
          <cell r="H121" t="str">
            <v>D</v>
          </cell>
          <cell r="I121">
            <v>3331846.46</v>
          </cell>
          <cell r="J121" t="str">
            <v>D</v>
          </cell>
          <cell r="K121">
            <v>-3331846.46</v>
          </cell>
        </row>
        <row r="122">
          <cell r="A122">
            <v>2532001</v>
          </cell>
          <cell r="B122" t="str">
            <v>WIP-P'LINES-Transportation</v>
          </cell>
          <cell r="C122">
            <v>29324.29</v>
          </cell>
          <cell r="D122" t="str">
            <v>D</v>
          </cell>
          <cell r="E122">
            <v>2373096.27</v>
          </cell>
          <cell r="F122" t="str">
            <v>D</v>
          </cell>
          <cell r="G122">
            <v>29324.29</v>
          </cell>
          <cell r="H122" t="str">
            <v>D</v>
          </cell>
          <cell r="I122">
            <v>2373096.27</v>
          </cell>
          <cell r="J122" t="str">
            <v>D</v>
          </cell>
          <cell r="K122">
            <v>-2373096.27</v>
          </cell>
        </row>
        <row r="123">
          <cell r="A123">
            <v>2532501</v>
          </cell>
          <cell r="B123" t="str">
            <v>WIP-P'LINES-Local Services</v>
          </cell>
          <cell r="C123">
            <v>2447.5300000000002</v>
          </cell>
          <cell r="D123" t="str">
            <v>D</v>
          </cell>
          <cell r="E123">
            <v>281084.13</v>
          </cell>
          <cell r="F123" t="str">
            <v>D</v>
          </cell>
          <cell r="G123">
            <v>2447.5300000000002</v>
          </cell>
          <cell r="H123" t="str">
            <v>D</v>
          </cell>
          <cell r="I123">
            <v>281084.13</v>
          </cell>
          <cell r="J123" t="str">
            <v>D</v>
          </cell>
          <cell r="K123">
            <v>-281084.13</v>
          </cell>
        </row>
        <row r="124">
          <cell r="A124">
            <v>2536001</v>
          </cell>
          <cell r="B124" t="str">
            <v>WIP-P'LINES-Company labor</v>
          </cell>
          <cell r="C124">
            <v>90488.17</v>
          </cell>
          <cell r="D124" t="str">
            <v>D</v>
          </cell>
          <cell r="E124">
            <v>7751349.4699999997</v>
          </cell>
          <cell r="F124" t="str">
            <v>D</v>
          </cell>
          <cell r="G124">
            <v>90488.17</v>
          </cell>
          <cell r="H124" t="str">
            <v>D</v>
          </cell>
          <cell r="I124">
            <v>7751349.4699999997</v>
          </cell>
          <cell r="J124" t="str">
            <v>D</v>
          </cell>
          <cell r="K124">
            <v>-7751349.4699999997</v>
          </cell>
        </row>
        <row r="125">
          <cell r="A125">
            <v>2536201</v>
          </cell>
          <cell r="B125" t="str">
            <v>WIP-P'LINES-Contract Labor</v>
          </cell>
          <cell r="C125">
            <v>227305.69</v>
          </cell>
          <cell r="D125" t="str">
            <v>D</v>
          </cell>
          <cell r="E125">
            <v>18784379.239999998</v>
          </cell>
          <cell r="F125" t="str">
            <v>D</v>
          </cell>
          <cell r="G125">
            <v>227305.69</v>
          </cell>
          <cell r="H125" t="str">
            <v>D</v>
          </cell>
          <cell r="I125">
            <v>18784379.239999998</v>
          </cell>
          <cell r="J125" t="str">
            <v>D</v>
          </cell>
          <cell r="K125">
            <v>-18784379.239999998</v>
          </cell>
        </row>
        <row r="126">
          <cell r="A126">
            <v>2541001</v>
          </cell>
          <cell r="B126" t="str">
            <v>WIP-GATHSYS-Materials</v>
          </cell>
          <cell r="C126">
            <v>488981.24</v>
          </cell>
          <cell r="D126" t="str">
            <v>D</v>
          </cell>
          <cell r="E126">
            <v>61510889.140000001</v>
          </cell>
          <cell r="F126" t="str">
            <v>D</v>
          </cell>
          <cell r="G126">
            <v>515708.61</v>
          </cell>
          <cell r="H126" t="str">
            <v>D</v>
          </cell>
          <cell r="I126">
            <v>65267328.600000001</v>
          </cell>
          <cell r="J126" t="str">
            <v>D</v>
          </cell>
          <cell r="K126">
            <v>-65267328.600000001</v>
          </cell>
        </row>
        <row r="127">
          <cell r="A127">
            <v>2541501</v>
          </cell>
          <cell r="B127" t="str">
            <v>WIP-GATHSYS-Overhead</v>
          </cell>
          <cell r="C127">
            <v>143405.5</v>
          </cell>
          <cell r="D127" t="str">
            <v>D</v>
          </cell>
          <cell r="E127">
            <v>13939371.85</v>
          </cell>
          <cell r="F127" t="str">
            <v>D</v>
          </cell>
          <cell r="G127">
            <v>143405.5</v>
          </cell>
          <cell r="H127" t="str">
            <v>D</v>
          </cell>
          <cell r="I127">
            <v>13939371.85</v>
          </cell>
          <cell r="J127" t="str">
            <v>D</v>
          </cell>
          <cell r="K127">
            <v>-13939371.85</v>
          </cell>
        </row>
        <row r="128">
          <cell r="A128">
            <v>2541701</v>
          </cell>
          <cell r="B128" t="str">
            <v>WIP - Gathsys - Proj Design</v>
          </cell>
          <cell r="C128">
            <v>43464.22</v>
          </cell>
          <cell r="D128" t="str">
            <v>D</v>
          </cell>
          <cell r="E128">
            <v>3173458.03</v>
          </cell>
          <cell r="F128" t="str">
            <v>D</v>
          </cell>
          <cell r="G128">
            <v>95697.16</v>
          </cell>
          <cell r="H128" t="str">
            <v>D</v>
          </cell>
          <cell r="I128">
            <v>10572924.43</v>
          </cell>
          <cell r="J128" t="str">
            <v>D</v>
          </cell>
          <cell r="K128">
            <v>-10572924.43</v>
          </cell>
        </row>
        <row r="129">
          <cell r="A129">
            <v>2542001</v>
          </cell>
          <cell r="B129" t="str">
            <v>WIP-GATHSYS-Transportation</v>
          </cell>
          <cell r="C129">
            <v>19243.169999999998</v>
          </cell>
          <cell r="D129" t="str">
            <v>D</v>
          </cell>
          <cell r="E129">
            <v>2085138.02</v>
          </cell>
          <cell r="F129" t="str">
            <v>D</v>
          </cell>
          <cell r="G129">
            <v>19243.169999999998</v>
          </cell>
          <cell r="H129" t="str">
            <v>D</v>
          </cell>
          <cell r="I129">
            <v>2085138.02</v>
          </cell>
          <cell r="J129" t="str">
            <v>D</v>
          </cell>
          <cell r="K129">
            <v>-2085138.02</v>
          </cell>
        </row>
        <row r="130">
          <cell r="A130">
            <v>2542501</v>
          </cell>
          <cell r="B130" t="str">
            <v>WIP-GATHSYS-Local Services</v>
          </cell>
          <cell r="C130">
            <v>296767.95</v>
          </cell>
          <cell r="D130" t="str">
            <v>D</v>
          </cell>
          <cell r="E130">
            <v>40069179.719999999</v>
          </cell>
          <cell r="F130" t="str">
            <v>D</v>
          </cell>
          <cell r="G130">
            <v>328706.58</v>
          </cell>
          <cell r="H130" t="str">
            <v>D</v>
          </cell>
          <cell r="I130">
            <v>44586086.049999997</v>
          </cell>
          <cell r="J130" t="str">
            <v>D</v>
          </cell>
          <cell r="K130">
            <v>-44586086.049999997</v>
          </cell>
        </row>
        <row r="131">
          <cell r="A131">
            <v>2546001</v>
          </cell>
          <cell r="B131" t="str">
            <v>WIP-GATHSYS-Company labor</v>
          </cell>
          <cell r="C131">
            <v>37631.120000000003</v>
          </cell>
          <cell r="D131" t="str">
            <v>D</v>
          </cell>
          <cell r="E131">
            <v>3553671.24</v>
          </cell>
          <cell r="F131" t="str">
            <v>D</v>
          </cell>
          <cell r="G131">
            <v>37631.120000000003</v>
          </cell>
          <cell r="H131" t="str">
            <v>D</v>
          </cell>
          <cell r="I131">
            <v>3553671.24</v>
          </cell>
          <cell r="J131" t="str">
            <v>D</v>
          </cell>
          <cell r="K131">
            <v>-3553671.24</v>
          </cell>
        </row>
        <row r="132">
          <cell r="A132">
            <v>2546201</v>
          </cell>
          <cell r="B132" t="str">
            <v>WIP-GATHSYS-Contract Labor</v>
          </cell>
          <cell r="C132">
            <v>112913.8</v>
          </cell>
          <cell r="D132" t="str">
            <v>D</v>
          </cell>
          <cell r="E132">
            <v>10444446.800000001</v>
          </cell>
          <cell r="F132" t="str">
            <v>D</v>
          </cell>
          <cell r="G132">
            <v>112913.8</v>
          </cell>
          <cell r="H132" t="str">
            <v>D</v>
          </cell>
          <cell r="I132">
            <v>10444446.800000001</v>
          </cell>
          <cell r="J132" t="str">
            <v>D</v>
          </cell>
          <cell r="K132">
            <v>-10444446.800000001</v>
          </cell>
        </row>
        <row r="133">
          <cell r="A133">
            <v>2551001</v>
          </cell>
          <cell r="B133" t="str">
            <v>WIP-P&amp;E-Materials</v>
          </cell>
          <cell r="C133">
            <v>629880.43999999994</v>
          </cell>
          <cell r="D133" t="str">
            <v>D</v>
          </cell>
          <cell r="E133">
            <v>80700048.379999995</v>
          </cell>
          <cell r="F133" t="str">
            <v>D</v>
          </cell>
          <cell r="G133">
            <v>707732.53</v>
          </cell>
          <cell r="H133" t="str">
            <v>D</v>
          </cell>
          <cell r="I133">
            <v>89564419.810000002</v>
          </cell>
          <cell r="J133" t="str">
            <v>D</v>
          </cell>
          <cell r="K133">
            <v>-89564419.810000002</v>
          </cell>
        </row>
        <row r="134">
          <cell r="A134">
            <v>2551501</v>
          </cell>
          <cell r="B134" t="str">
            <v>WIP-P&amp;E-Overhead</v>
          </cell>
          <cell r="C134">
            <v>316452.2</v>
          </cell>
          <cell r="D134" t="str">
            <v>D</v>
          </cell>
          <cell r="E134">
            <v>29098115.719999999</v>
          </cell>
          <cell r="F134" t="str">
            <v>D</v>
          </cell>
          <cell r="G134">
            <v>405300.79</v>
          </cell>
          <cell r="H134" t="str">
            <v>D</v>
          </cell>
          <cell r="I134">
            <v>41461664.289999999</v>
          </cell>
          <cell r="J134" t="str">
            <v>D</v>
          </cell>
          <cell r="K134">
            <v>-41461664.289999999</v>
          </cell>
        </row>
        <row r="135">
          <cell r="A135">
            <v>2551701</v>
          </cell>
          <cell r="B135" t="str">
            <v>WIP - P&amp;E - Proj Design</v>
          </cell>
          <cell r="C135">
            <v>63674.879999999997</v>
          </cell>
          <cell r="D135" t="str">
            <v>D</v>
          </cell>
          <cell r="E135">
            <v>5244831.22</v>
          </cell>
          <cell r="F135" t="str">
            <v>D</v>
          </cell>
          <cell r="G135">
            <v>63674.879999999997</v>
          </cell>
          <cell r="H135" t="str">
            <v>D</v>
          </cell>
          <cell r="I135">
            <v>5244831.22</v>
          </cell>
          <cell r="J135" t="str">
            <v>D</v>
          </cell>
          <cell r="K135">
            <v>-5244831.22</v>
          </cell>
        </row>
        <row r="136">
          <cell r="A136">
            <v>2552001</v>
          </cell>
          <cell r="B136" t="str">
            <v>WIP-P&amp;E-Transportation</v>
          </cell>
          <cell r="C136">
            <v>47502.21</v>
          </cell>
          <cell r="D136" t="str">
            <v>D</v>
          </cell>
          <cell r="E136">
            <v>3844140.5</v>
          </cell>
          <cell r="F136" t="str">
            <v>D</v>
          </cell>
          <cell r="G136">
            <v>66906.58</v>
          </cell>
          <cell r="H136" t="str">
            <v>D</v>
          </cell>
          <cell r="I136">
            <v>6578835.9199999999</v>
          </cell>
          <cell r="J136" t="str">
            <v>D</v>
          </cell>
          <cell r="K136">
            <v>-6578835.9199999999</v>
          </cell>
        </row>
        <row r="137">
          <cell r="A137">
            <v>2552501</v>
          </cell>
          <cell r="B137" t="str">
            <v>WIP-P&amp;E-Local Services</v>
          </cell>
          <cell r="C137">
            <v>30496.51</v>
          </cell>
          <cell r="D137" t="str">
            <v>D</v>
          </cell>
          <cell r="E137">
            <v>2611311.19</v>
          </cell>
          <cell r="F137" t="str">
            <v>D</v>
          </cell>
          <cell r="G137">
            <v>36201.730000000003</v>
          </cell>
          <cell r="H137" t="str">
            <v>D</v>
          </cell>
          <cell r="I137">
            <v>3414730.2</v>
          </cell>
          <cell r="J137" t="str">
            <v>D</v>
          </cell>
          <cell r="K137">
            <v>-3414730.2</v>
          </cell>
        </row>
        <row r="138">
          <cell r="A138">
            <v>2556001</v>
          </cell>
          <cell r="B138" t="str">
            <v>WIP-P&amp;E-Company labor</v>
          </cell>
          <cell r="C138">
            <v>130462.26</v>
          </cell>
          <cell r="D138" t="str">
            <v>D</v>
          </cell>
          <cell r="E138">
            <v>11298829.890000001</v>
          </cell>
          <cell r="F138" t="str">
            <v>D</v>
          </cell>
          <cell r="G138">
            <v>158714.74</v>
          </cell>
          <cell r="H138" t="str">
            <v>D</v>
          </cell>
          <cell r="I138">
            <v>15286095.869999999</v>
          </cell>
          <cell r="J138" t="str">
            <v>D</v>
          </cell>
          <cell r="K138">
            <v>-15286095.869999999</v>
          </cell>
        </row>
        <row r="139">
          <cell r="A139">
            <v>2556201</v>
          </cell>
          <cell r="B139" t="str">
            <v>WIP-P&amp;E-Contract Labor</v>
          </cell>
          <cell r="C139">
            <v>473254.96</v>
          </cell>
          <cell r="D139" t="str">
            <v>D</v>
          </cell>
          <cell r="E139">
            <v>40112847.409999996</v>
          </cell>
          <cell r="F139" t="str">
            <v>D</v>
          </cell>
          <cell r="G139">
            <v>526882.05000000005</v>
          </cell>
          <cell r="H139" t="str">
            <v>D</v>
          </cell>
          <cell r="I139">
            <v>47645668.920000002</v>
          </cell>
          <cell r="J139" t="str">
            <v>D</v>
          </cell>
          <cell r="K139">
            <v>-47645668.920000002</v>
          </cell>
        </row>
        <row r="140">
          <cell r="A140">
            <v>2601001</v>
          </cell>
          <cell r="B140" t="str">
            <v>Sales FCP Offset</v>
          </cell>
          <cell r="C140">
            <v>-2504261.65</v>
          </cell>
          <cell r="D140" t="str">
            <v>C</v>
          </cell>
          <cell r="E140">
            <v>312068494.77999997</v>
          </cell>
          <cell r="F140" t="str">
            <v>C</v>
          </cell>
          <cell r="G140">
            <v>2504261.65</v>
          </cell>
          <cell r="H140" t="str">
            <v>C</v>
          </cell>
          <cell r="I140">
            <v>312068494.77999997</v>
          </cell>
          <cell r="J140" t="str">
            <v>C</v>
          </cell>
          <cell r="K140">
            <v>312068494.77999997</v>
          </cell>
        </row>
        <row r="141">
          <cell r="A141">
            <v>2602001</v>
          </cell>
          <cell r="B141" t="str">
            <v>Transportation FCP Offset</v>
          </cell>
          <cell r="C141">
            <v>231326.03</v>
          </cell>
          <cell r="D141" t="str">
            <v>D</v>
          </cell>
          <cell r="E141">
            <v>26201086.780000001</v>
          </cell>
          <cell r="F141" t="str">
            <v>D</v>
          </cell>
          <cell r="G141">
            <v>231326.03</v>
          </cell>
          <cell r="H141" t="str">
            <v>D</v>
          </cell>
          <cell r="I141">
            <v>26201086.780000001</v>
          </cell>
          <cell r="J141" t="str">
            <v>D</v>
          </cell>
          <cell r="K141">
            <v>-26201086.780000001</v>
          </cell>
        </row>
        <row r="142">
          <cell r="A142">
            <v>2603001</v>
          </cell>
          <cell r="B142" t="str">
            <v>Marketing FCP Offset</v>
          </cell>
          <cell r="C142">
            <v>40509.24</v>
          </cell>
          <cell r="D142" t="str">
            <v>D</v>
          </cell>
          <cell r="E142">
            <v>4618051.8499999996</v>
          </cell>
          <cell r="F142" t="str">
            <v>D</v>
          </cell>
          <cell r="G142">
            <v>40509.24</v>
          </cell>
          <cell r="H142" t="str">
            <v>D</v>
          </cell>
          <cell r="I142">
            <v>4618051.8499999996</v>
          </cell>
          <cell r="J142" t="str">
            <v>D</v>
          </cell>
          <cell r="K142">
            <v>-4618051.8499999996</v>
          </cell>
        </row>
        <row r="143">
          <cell r="A143">
            <v>2604001</v>
          </cell>
          <cell r="B143" t="str">
            <v>Operating expense FCP Offset</v>
          </cell>
          <cell r="C143">
            <v>1213721.71</v>
          </cell>
          <cell r="D143" t="str">
            <v>D</v>
          </cell>
          <cell r="E143">
            <v>118616710.17</v>
          </cell>
          <cell r="F143" t="str">
            <v>D</v>
          </cell>
          <cell r="G143">
            <v>1213721.71</v>
          </cell>
          <cell r="H143" t="str">
            <v>D</v>
          </cell>
          <cell r="I143">
            <v>118616710.17</v>
          </cell>
          <cell r="J143" t="str">
            <v>D</v>
          </cell>
          <cell r="K143">
            <v>-118616710.17</v>
          </cell>
        </row>
        <row r="144">
          <cell r="A144">
            <v>2701001</v>
          </cell>
          <cell r="B144" t="str">
            <v>Accumulated Depletion</v>
          </cell>
          <cell r="C144">
            <v>-146511.35999999999</v>
          </cell>
          <cell r="D144" t="str">
            <v>C</v>
          </cell>
          <cell r="E144">
            <v>12767535.76</v>
          </cell>
          <cell r="F144" t="str">
            <v>C</v>
          </cell>
          <cell r="G144">
            <v>370810.95</v>
          </cell>
          <cell r="H144" t="str">
            <v>C</v>
          </cell>
          <cell r="I144">
            <v>32313822.23</v>
          </cell>
          <cell r="J144" t="str">
            <v>C</v>
          </cell>
          <cell r="K144">
            <v>32313822.23</v>
          </cell>
        </row>
        <row r="145">
          <cell r="A145">
            <v>2705000</v>
          </cell>
          <cell r="B145" t="str">
            <v>Accum. Deprec.-CORPA 1997</v>
          </cell>
          <cell r="C145">
            <v>-190950</v>
          </cell>
          <cell r="D145" t="str">
            <v>C</v>
          </cell>
          <cell r="E145">
            <v>14426272.5</v>
          </cell>
          <cell r="F145" t="str">
            <v>C</v>
          </cell>
          <cell r="G145">
            <v>190950</v>
          </cell>
          <cell r="H145" t="str">
            <v>C</v>
          </cell>
          <cell r="I145">
            <v>14426272.5</v>
          </cell>
          <cell r="J145" t="str">
            <v>C</v>
          </cell>
          <cell r="K145">
            <v>14426272.5</v>
          </cell>
        </row>
        <row r="146">
          <cell r="A146">
            <v>2705001</v>
          </cell>
          <cell r="B146" t="str">
            <v>Accumulated Depreciation-CORPA</v>
          </cell>
          <cell r="C146">
            <v>-1184964.8700000001</v>
          </cell>
          <cell r="D146" t="str">
            <v>C</v>
          </cell>
          <cell r="E146">
            <v>138247130.63</v>
          </cell>
          <cell r="F146" t="str">
            <v>C</v>
          </cell>
          <cell r="G146">
            <v>1382780.94</v>
          </cell>
          <cell r="H146" t="str">
            <v>C</v>
          </cell>
          <cell r="I146">
            <v>153548203.86000001</v>
          </cell>
          <cell r="J146" t="str">
            <v>C</v>
          </cell>
          <cell r="K146">
            <v>153548203.86000001</v>
          </cell>
        </row>
        <row r="147">
          <cell r="A147" t="str">
            <v>300ACE01</v>
          </cell>
          <cell r="B147" t="str">
            <v>ACE-Intl Agents</v>
          </cell>
          <cell r="C147">
            <v>0</v>
          </cell>
          <cell r="E147">
            <v>0</v>
          </cell>
          <cell r="G147">
            <v>4225</v>
          </cell>
          <cell r="H147" t="str">
            <v>C</v>
          </cell>
          <cell r="I147">
            <v>599105</v>
          </cell>
          <cell r="J147" t="str">
            <v>C</v>
          </cell>
          <cell r="K147">
            <v>599105</v>
          </cell>
        </row>
        <row r="148">
          <cell r="A148" t="str">
            <v>300AGP01</v>
          </cell>
          <cell r="B148" t="str">
            <v>AGP1</v>
          </cell>
          <cell r="C148">
            <v>-176.37</v>
          </cell>
          <cell r="D148" t="str">
            <v>C</v>
          </cell>
          <cell r="E148">
            <v>24374</v>
          </cell>
          <cell r="F148" t="str">
            <v>C</v>
          </cell>
          <cell r="G148">
            <v>0</v>
          </cell>
          <cell r="I148">
            <v>0</v>
          </cell>
          <cell r="J148" t="str">
            <v>"</v>
          </cell>
          <cell r="K148">
            <v>0</v>
          </cell>
        </row>
        <row r="149">
          <cell r="A149" t="str">
            <v>300AIB01</v>
          </cell>
          <cell r="B149" t="str">
            <v>AIB</v>
          </cell>
          <cell r="C149">
            <v>-2222.46</v>
          </cell>
          <cell r="D149" t="str">
            <v>C</v>
          </cell>
          <cell r="E149">
            <v>307144.5</v>
          </cell>
          <cell r="F149" t="str">
            <v>C</v>
          </cell>
          <cell r="G149">
            <v>0</v>
          </cell>
          <cell r="I149">
            <v>0</v>
          </cell>
          <cell r="J149" t="str">
            <v>"</v>
          </cell>
          <cell r="K149">
            <v>0</v>
          </cell>
        </row>
        <row r="150">
          <cell r="A150" t="str">
            <v>300AJI01</v>
          </cell>
          <cell r="B150" t="str">
            <v>Ajigaliev</v>
          </cell>
          <cell r="C150">
            <v>-1173.3</v>
          </cell>
          <cell r="D150" t="str">
            <v>C</v>
          </cell>
          <cell r="E150">
            <v>162150</v>
          </cell>
          <cell r="F150" t="str">
            <v>C</v>
          </cell>
          <cell r="G150">
            <v>0</v>
          </cell>
          <cell r="I150">
            <v>0</v>
          </cell>
          <cell r="J150" t="str">
            <v>"</v>
          </cell>
          <cell r="K150">
            <v>0</v>
          </cell>
        </row>
        <row r="151">
          <cell r="A151" t="str">
            <v>300AKK01</v>
          </cell>
          <cell r="B151" t="str">
            <v>Akku</v>
          </cell>
          <cell r="C151">
            <v>0</v>
          </cell>
          <cell r="E151">
            <v>0</v>
          </cell>
          <cell r="G151">
            <v>138.65</v>
          </cell>
          <cell r="H151" t="str">
            <v>C</v>
          </cell>
          <cell r="I151">
            <v>19660</v>
          </cell>
          <cell r="J151" t="str">
            <v>C</v>
          </cell>
          <cell r="K151">
            <v>19660</v>
          </cell>
        </row>
        <row r="152">
          <cell r="A152" t="str">
            <v>300ALP01</v>
          </cell>
          <cell r="B152" t="str">
            <v>ALPHA PRO</v>
          </cell>
          <cell r="C152">
            <v>0</v>
          </cell>
          <cell r="E152">
            <v>0</v>
          </cell>
          <cell r="G152">
            <v>266.22000000000003</v>
          </cell>
          <cell r="H152" t="str">
            <v>C</v>
          </cell>
          <cell r="I152">
            <v>37750</v>
          </cell>
          <cell r="J152" t="str">
            <v>C</v>
          </cell>
          <cell r="K152">
            <v>37750</v>
          </cell>
        </row>
        <row r="153">
          <cell r="A153" t="str">
            <v>300ALT01</v>
          </cell>
          <cell r="B153" t="str">
            <v>ALTEL</v>
          </cell>
          <cell r="C153">
            <v>-130.22</v>
          </cell>
          <cell r="D153" t="str">
            <v>C</v>
          </cell>
          <cell r="E153">
            <v>17996.54</v>
          </cell>
          <cell r="F153" t="str">
            <v>C</v>
          </cell>
          <cell r="G153">
            <v>246.52</v>
          </cell>
          <cell r="H153" t="str">
            <v>C</v>
          </cell>
          <cell r="I153">
            <v>34955.96</v>
          </cell>
          <cell r="J153" t="str">
            <v>C</v>
          </cell>
          <cell r="K153">
            <v>34955.96</v>
          </cell>
        </row>
        <row r="154">
          <cell r="A154" t="str">
            <v>300AME01</v>
          </cell>
          <cell r="B154" t="str">
            <v>Ameron International</v>
          </cell>
          <cell r="C154">
            <v>-34245.769999999997</v>
          </cell>
          <cell r="D154" t="str">
            <v>C</v>
          </cell>
          <cell r="E154">
            <v>4732765.41</v>
          </cell>
          <cell r="F154" t="str">
            <v>C</v>
          </cell>
          <cell r="G154">
            <v>0.5</v>
          </cell>
          <cell r="H154" t="str">
            <v>C</v>
          </cell>
          <cell r="I154">
            <v>70.900000000000006</v>
          </cell>
          <cell r="J154" t="str">
            <v>C</v>
          </cell>
          <cell r="K154">
            <v>70.900000000000006</v>
          </cell>
        </row>
        <row r="155">
          <cell r="A155" t="str">
            <v>300ANG01</v>
          </cell>
          <cell r="B155" t="str">
            <v>Anglo-Caspian Serv</v>
          </cell>
          <cell r="C155">
            <v>-6900</v>
          </cell>
          <cell r="D155" t="str">
            <v>C</v>
          </cell>
          <cell r="E155">
            <v>953580</v>
          </cell>
          <cell r="F155" t="str">
            <v>C</v>
          </cell>
          <cell r="G155">
            <v>0</v>
          </cell>
          <cell r="I155">
            <v>0</v>
          </cell>
          <cell r="J155" t="str">
            <v>"</v>
          </cell>
          <cell r="K155">
            <v>0</v>
          </cell>
        </row>
        <row r="156">
          <cell r="A156" t="str">
            <v>300ANK01</v>
          </cell>
          <cell r="B156" t="str">
            <v>Ankara Hotel (Ait)</v>
          </cell>
          <cell r="C156">
            <v>0</v>
          </cell>
          <cell r="E156">
            <v>0</v>
          </cell>
          <cell r="G156">
            <v>3130.01</v>
          </cell>
          <cell r="H156" t="str">
            <v>C</v>
          </cell>
          <cell r="I156">
            <v>443835.42</v>
          </cell>
          <cell r="J156" t="str">
            <v>C</v>
          </cell>
          <cell r="K156">
            <v>443835.42</v>
          </cell>
        </row>
        <row r="157">
          <cell r="A157" t="str">
            <v>300ARC01</v>
          </cell>
          <cell r="B157" t="str">
            <v>Arctic/Plains Const</v>
          </cell>
          <cell r="C157">
            <v>-11160</v>
          </cell>
          <cell r="D157" t="str">
            <v>C</v>
          </cell>
          <cell r="E157">
            <v>1542312</v>
          </cell>
          <cell r="F157" t="str">
            <v>C</v>
          </cell>
          <cell r="G157">
            <v>21600</v>
          </cell>
          <cell r="H157" t="str">
            <v>C</v>
          </cell>
          <cell r="I157">
            <v>3062880</v>
          </cell>
          <cell r="J157" t="str">
            <v>C</v>
          </cell>
          <cell r="K157">
            <v>3062880</v>
          </cell>
        </row>
        <row r="158">
          <cell r="A158" t="str">
            <v>300ARV01</v>
          </cell>
          <cell r="B158" t="str">
            <v>ARVES</v>
          </cell>
          <cell r="C158">
            <v>0</v>
          </cell>
          <cell r="E158">
            <v>0</v>
          </cell>
          <cell r="G158">
            <v>1078.98</v>
          </cell>
          <cell r="H158" t="str">
            <v>C</v>
          </cell>
          <cell r="I158">
            <v>153000</v>
          </cell>
          <cell r="J158" t="str">
            <v>C</v>
          </cell>
          <cell r="K158">
            <v>153000</v>
          </cell>
        </row>
        <row r="159">
          <cell r="A159" t="str">
            <v>300AST01</v>
          </cell>
          <cell r="B159" t="str">
            <v>Astros</v>
          </cell>
          <cell r="C159">
            <v>0</v>
          </cell>
          <cell r="E159">
            <v>0</v>
          </cell>
          <cell r="G159">
            <v>977.22</v>
          </cell>
          <cell r="H159" t="str">
            <v>C</v>
          </cell>
          <cell r="I159">
            <v>138569.76</v>
          </cell>
          <cell r="J159" t="str">
            <v>C</v>
          </cell>
          <cell r="K159">
            <v>138569.76</v>
          </cell>
        </row>
        <row r="160">
          <cell r="A160" t="str">
            <v>300AUE01</v>
          </cell>
          <cell r="B160" t="str">
            <v>AUES</v>
          </cell>
          <cell r="C160">
            <v>-325.25</v>
          </cell>
          <cell r="D160" t="str">
            <v>C</v>
          </cell>
          <cell r="E160">
            <v>44950</v>
          </cell>
          <cell r="F160" t="str">
            <v>C</v>
          </cell>
          <cell r="G160">
            <v>0</v>
          </cell>
          <cell r="I160">
            <v>0</v>
          </cell>
          <cell r="J160" t="str">
            <v>"</v>
          </cell>
          <cell r="K160">
            <v>0</v>
          </cell>
        </row>
        <row r="161">
          <cell r="A161" t="str">
            <v>300AVR01</v>
          </cell>
          <cell r="B161" t="str">
            <v>Avramenco</v>
          </cell>
          <cell r="C161">
            <v>-9303.0400000000009</v>
          </cell>
          <cell r="D161" t="str">
            <v>C</v>
          </cell>
          <cell r="E161">
            <v>1285680</v>
          </cell>
          <cell r="F161" t="str">
            <v>C</v>
          </cell>
          <cell r="G161">
            <v>464.84</v>
          </cell>
          <cell r="H161" t="str">
            <v>D</v>
          </cell>
          <cell r="I161">
            <v>65913.77</v>
          </cell>
          <cell r="J161" t="str">
            <v>D</v>
          </cell>
          <cell r="K161">
            <v>-65913.77</v>
          </cell>
        </row>
        <row r="162">
          <cell r="A162" t="str">
            <v>300AYA01</v>
          </cell>
          <cell r="B162" t="str">
            <v>AYAZ</v>
          </cell>
          <cell r="C162">
            <v>-3952.6</v>
          </cell>
          <cell r="D162" t="str">
            <v>C</v>
          </cell>
          <cell r="E162">
            <v>546250</v>
          </cell>
          <cell r="F162" t="str">
            <v>C</v>
          </cell>
          <cell r="G162">
            <v>0</v>
          </cell>
          <cell r="I162">
            <v>0</v>
          </cell>
          <cell r="J162" t="str">
            <v>"</v>
          </cell>
          <cell r="K162">
            <v>0</v>
          </cell>
        </row>
        <row r="163">
          <cell r="A163" t="str">
            <v>300BAK02</v>
          </cell>
          <cell r="B163" t="str">
            <v>Baker Hughes Solutions</v>
          </cell>
          <cell r="C163">
            <v>-167612.54999999999</v>
          </cell>
          <cell r="D163" t="str">
            <v>C</v>
          </cell>
          <cell r="E163">
            <v>23164054.41</v>
          </cell>
          <cell r="F163" t="str">
            <v>C</v>
          </cell>
          <cell r="G163">
            <v>1122812.74</v>
          </cell>
          <cell r="H163" t="str">
            <v>C</v>
          </cell>
          <cell r="I163">
            <v>159214846.53</v>
          </cell>
          <cell r="J163" t="str">
            <v>C</v>
          </cell>
          <cell r="K163">
            <v>159214846.53</v>
          </cell>
        </row>
        <row r="164">
          <cell r="A164" t="str">
            <v>300BAS01</v>
          </cell>
          <cell r="B164" t="str">
            <v>BAS</v>
          </cell>
          <cell r="C164">
            <v>-70123.28</v>
          </cell>
          <cell r="D164" t="str">
            <v>C</v>
          </cell>
          <cell r="E164">
            <v>9691036.8900000006</v>
          </cell>
          <cell r="F164" t="str">
            <v>C</v>
          </cell>
          <cell r="G164">
            <v>74583.47</v>
          </cell>
          <cell r="H164" t="str">
            <v>C</v>
          </cell>
          <cell r="I164">
            <v>10575935.99</v>
          </cell>
          <cell r="J164" t="str">
            <v>C</v>
          </cell>
          <cell r="K164">
            <v>10575935.99</v>
          </cell>
        </row>
        <row r="165">
          <cell r="A165" t="str">
            <v>300BEY01</v>
          </cell>
          <cell r="B165" t="str">
            <v>Beyneu Joldiery</v>
          </cell>
          <cell r="C165">
            <v>-131969.63</v>
          </cell>
          <cell r="D165" t="str">
            <v>C</v>
          </cell>
          <cell r="E165">
            <v>18238203.649999999</v>
          </cell>
          <cell r="F165" t="str">
            <v>C</v>
          </cell>
          <cell r="G165">
            <v>14271.33</v>
          </cell>
          <cell r="H165" t="str">
            <v>C</v>
          </cell>
          <cell r="I165">
            <v>2023674</v>
          </cell>
          <cell r="J165" t="str">
            <v>C</v>
          </cell>
          <cell r="K165">
            <v>2023674</v>
          </cell>
        </row>
        <row r="166">
          <cell r="A166" t="str">
            <v>300CAN01</v>
          </cell>
          <cell r="B166" t="str">
            <v>Canam Services</v>
          </cell>
          <cell r="C166">
            <v>-59.71</v>
          </cell>
          <cell r="D166" t="str">
            <v>C</v>
          </cell>
          <cell r="E166">
            <v>8252.3700000000008</v>
          </cell>
          <cell r="F166" t="str">
            <v>C</v>
          </cell>
          <cell r="G166">
            <v>58.2</v>
          </cell>
          <cell r="H166" t="str">
            <v>C</v>
          </cell>
          <cell r="I166">
            <v>8252.3700000000008</v>
          </cell>
          <cell r="J166" t="str">
            <v>C</v>
          </cell>
          <cell r="K166">
            <v>8252.3700000000008</v>
          </cell>
        </row>
        <row r="167">
          <cell r="A167" t="str">
            <v>300CAS01</v>
          </cell>
          <cell r="B167" t="str">
            <v>Caspi Munai Gaz</v>
          </cell>
          <cell r="C167">
            <v>-911.72</v>
          </cell>
          <cell r="D167" t="str">
            <v>C</v>
          </cell>
          <cell r="E167">
            <v>126000</v>
          </cell>
          <cell r="F167" t="str">
            <v>C</v>
          </cell>
          <cell r="G167">
            <v>888.58</v>
          </cell>
          <cell r="H167" t="str">
            <v>C</v>
          </cell>
          <cell r="I167">
            <v>126000</v>
          </cell>
          <cell r="J167" t="str">
            <v>C</v>
          </cell>
          <cell r="K167">
            <v>126000</v>
          </cell>
        </row>
        <row r="168">
          <cell r="A168" t="str">
            <v>300CAT01</v>
          </cell>
          <cell r="B168" t="str">
            <v>Catkaz</v>
          </cell>
          <cell r="C168">
            <v>-69940.34</v>
          </cell>
          <cell r="D168" t="str">
            <v>C</v>
          </cell>
          <cell r="E168">
            <v>9665754.9900000002</v>
          </cell>
          <cell r="F168" t="str">
            <v>C</v>
          </cell>
          <cell r="G168">
            <v>133000</v>
          </cell>
          <cell r="H168" t="str">
            <v>C</v>
          </cell>
          <cell r="I168">
            <v>18859400</v>
          </cell>
          <cell r="J168" t="str">
            <v>C</v>
          </cell>
          <cell r="K168">
            <v>18859400</v>
          </cell>
        </row>
        <row r="169">
          <cell r="A169" t="str">
            <v>300CHA01</v>
          </cell>
          <cell r="B169" t="str">
            <v>Challenger Oil Services</v>
          </cell>
          <cell r="C169">
            <v>-1400023.61</v>
          </cell>
          <cell r="D169" t="str">
            <v>C</v>
          </cell>
          <cell r="E169">
            <v>193483262.90000001</v>
          </cell>
          <cell r="F169" t="str">
            <v>C</v>
          </cell>
          <cell r="G169">
            <v>0.61</v>
          </cell>
          <cell r="H169" t="str">
            <v>C</v>
          </cell>
          <cell r="I169">
            <v>86.5</v>
          </cell>
          <cell r="J169" t="str">
            <v>C</v>
          </cell>
          <cell r="K169">
            <v>86.5</v>
          </cell>
        </row>
        <row r="170">
          <cell r="A170" t="str">
            <v>300CHA02</v>
          </cell>
          <cell r="B170" t="str">
            <v>Chaparral Resources Inc</v>
          </cell>
          <cell r="C170">
            <v>0</v>
          </cell>
          <cell r="E170">
            <v>0</v>
          </cell>
          <cell r="G170">
            <v>799082.99</v>
          </cell>
          <cell r="H170" t="str">
            <v>C</v>
          </cell>
          <cell r="I170">
            <v>113309967.98</v>
          </cell>
          <cell r="J170" t="str">
            <v>C</v>
          </cell>
          <cell r="K170">
            <v>113309967.98</v>
          </cell>
        </row>
        <row r="171">
          <cell r="A171" t="str">
            <v>300COM03</v>
          </cell>
          <cell r="B171" t="str">
            <v>Comfort</v>
          </cell>
          <cell r="C171">
            <v>0.01</v>
          </cell>
          <cell r="D171" t="str">
            <v>D</v>
          </cell>
          <cell r="E171">
            <v>0</v>
          </cell>
          <cell r="G171">
            <v>0</v>
          </cell>
          <cell r="I171">
            <v>0</v>
          </cell>
          <cell r="K171">
            <v>0</v>
          </cell>
        </row>
        <row r="172">
          <cell r="A172" t="str">
            <v>300CON01</v>
          </cell>
          <cell r="B172" t="str">
            <v>Continental Shiptores</v>
          </cell>
          <cell r="C172">
            <v>-400000</v>
          </cell>
          <cell r="D172" t="str">
            <v>C</v>
          </cell>
          <cell r="E172">
            <v>55280000</v>
          </cell>
          <cell r="F172" t="str">
            <v>C</v>
          </cell>
          <cell r="G172">
            <v>13517</v>
          </cell>
          <cell r="H172" t="str">
            <v>C</v>
          </cell>
          <cell r="I172">
            <v>1916710.6</v>
          </cell>
          <cell r="J172" t="str">
            <v>C</v>
          </cell>
          <cell r="K172">
            <v>1916710.6</v>
          </cell>
        </row>
        <row r="173">
          <cell r="A173" t="str">
            <v>300DAR01</v>
          </cell>
          <cell r="B173" t="str">
            <v>Dariya</v>
          </cell>
          <cell r="C173">
            <v>-406.5</v>
          </cell>
          <cell r="D173" t="str">
            <v>C</v>
          </cell>
          <cell r="E173">
            <v>56178</v>
          </cell>
          <cell r="F173" t="str">
            <v>C</v>
          </cell>
          <cell r="G173">
            <v>198.46</v>
          </cell>
          <cell r="H173" t="str">
            <v>C</v>
          </cell>
          <cell r="I173">
            <v>28141</v>
          </cell>
          <cell r="J173" t="str">
            <v>C</v>
          </cell>
          <cell r="K173">
            <v>28141</v>
          </cell>
        </row>
        <row r="174">
          <cell r="A174" t="str">
            <v>300EME01</v>
          </cell>
          <cell r="B174" t="str">
            <v>Emerging Mkts Gruop</v>
          </cell>
          <cell r="C174">
            <v>-260.38</v>
          </cell>
          <cell r="D174" t="str">
            <v>C</v>
          </cell>
          <cell r="E174">
            <v>35984</v>
          </cell>
          <cell r="F174" t="str">
            <v>C</v>
          </cell>
          <cell r="G174">
            <v>253.77</v>
          </cell>
          <cell r="H174" t="str">
            <v>C</v>
          </cell>
          <cell r="I174">
            <v>35984</v>
          </cell>
          <cell r="J174" t="str">
            <v>C</v>
          </cell>
          <cell r="K174">
            <v>35984</v>
          </cell>
        </row>
        <row r="175">
          <cell r="A175" t="str">
            <v>300ENE01</v>
          </cell>
          <cell r="B175" t="str">
            <v>Energopromservis</v>
          </cell>
          <cell r="C175">
            <v>-2054.31</v>
          </cell>
          <cell r="D175" t="str">
            <v>C</v>
          </cell>
          <cell r="E175">
            <v>283906</v>
          </cell>
          <cell r="F175" t="str">
            <v>C</v>
          </cell>
          <cell r="G175">
            <v>0</v>
          </cell>
          <cell r="I175">
            <v>0</v>
          </cell>
          <cell r="J175" t="str">
            <v>"</v>
          </cell>
          <cell r="K175">
            <v>0</v>
          </cell>
        </row>
        <row r="176">
          <cell r="A176" t="str">
            <v>300ERN01</v>
          </cell>
          <cell r="B176" t="str">
            <v>Ernst &amp; Young Kazakhstan</v>
          </cell>
          <cell r="C176">
            <v>-154597</v>
          </cell>
          <cell r="D176" t="str">
            <v>C</v>
          </cell>
          <cell r="E176">
            <v>21365305.399999999</v>
          </cell>
          <cell r="F176" t="str">
            <v>C</v>
          </cell>
          <cell r="G176">
            <v>22500.7</v>
          </cell>
          <cell r="H176" t="str">
            <v>C</v>
          </cell>
          <cell r="I176">
            <v>3190599.26</v>
          </cell>
          <cell r="J176" t="str">
            <v>C</v>
          </cell>
          <cell r="K176">
            <v>3190599.26</v>
          </cell>
        </row>
        <row r="177">
          <cell r="A177" t="str">
            <v>300FED01</v>
          </cell>
          <cell r="B177" t="str">
            <v>Fedotav</v>
          </cell>
          <cell r="C177">
            <v>-371.92</v>
          </cell>
          <cell r="D177" t="str">
            <v>C</v>
          </cell>
          <cell r="E177">
            <v>51400</v>
          </cell>
          <cell r="F177" t="str">
            <v>C</v>
          </cell>
          <cell r="G177">
            <v>67.489999999999995</v>
          </cell>
          <cell r="H177" t="str">
            <v>C</v>
          </cell>
          <cell r="I177">
            <v>9570</v>
          </cell>
          <cell r="J177" t="str">
            <v>C</v>
          </cell>
          <cell r="K177">
            <v>9570</v>
          </cell>
        </row>
        <row r="178">
          <cell r="A178" t="str">
            <v>300FRA02</v>
          </cell>
          <cell r="B178" t="str">
            <v>Frazier</v>
          </cell>
          <cell r="C178">
            <v>-4193.3999999999996</v>
          </cell>
          <cell r="D178" t="str">
            <v>C</v>
          </cell>
          <cell r="E178">
            <v>579528</v>
          </cell>
          <cell r="F178" t="str">
            <v>C</v>
          </cell>
          <cell r="G178">
            <v>0</v>
          </cell>
          <cell r="I178">
            <v>0</v>
          </cell>
          <cell r="J178" t="str">
            <v>"</v>
          </cell>
          <cell r="K178">
            <v>0</v>
          </cell>
        </row>
        <row r="179">
          <cell r="A179" t="str">
            <v>300GAL01</v>
          </cell>
          <cell r="B179" t="str">
            <v>Galia</v>
          </cell>
          <cell r="C179">
            <v>-255.77</v>
          </cell>
          <cell r="D179" t="str">
            <v>C</v>
          </cell>
          <cell r="E179">
            <v>35348</v>
          </cell>
          <cell r="F179" t="str">
            <v>C</v>
          </cell>
          <cell r="G179">
            <v>113.59</v>
          </cell>
          <cell r="H179" t="str">
            <v>C</v>
          </cell>
          <cell r="I179">
            <v>16107</v>
          </cell>
          <cell r="J179" t="str">
            <v>C</v>
          </cell>
          <cell r="K179">
            <v>16107</v>
          </cell>
        </row>
        <row r="180">
          <cell r="A180" t="str">
            <v>300GDU01</v>
          </cell>
          <cell r="B180" t="str">
            <v>RGP GDU (SCOUT DBASE)</v>
          </cell>
          <cell r="C180">
            <v>-9985.5300000000007</v>
          </cell>
          <cell r="D180" t="str">
            <v>C</v>
          </cell>
          <cell r="E180">
            <v>1380000</v>
          </cell>
          <cell r="F180" t="str">
            <v>C</v>
          </cell>
          <cell r="G180">
            <v>0</v>
          </cell>
          <cell r="I180">
            <v>0</v>
          </cell>
          <cell r="J180" t="str">
            <v>"</v>
          </cell>
          <cell r="K180">
            <v>0</v>
          </cell>
        </row>
        <row r="181">
          <cell r="A181" t="str">
            <v>300GEN01</v>
          </cell>
          <cell r="B181" t="str">
            <v>Genesis</v>
          </cell>
          <cell r="C181">
            <v>0</v>
          </cell>
          <cell r="E181">
            <v>0</v>
          </cell>
          <cell r="G181">
            <v>49248</v>
          </cell>
          <cell r="H181" t="str">
            <v>C</v>
          </cell>
          <cell r="I181">
            <v>6983366.4000000004</v>
          </cell>
          <cell r="J181" t="str">
            <v>C</v>
          </cell>
          <cell r="K181">
            <v>6983366.4000000004</v>
          </cell>
        </row>
        <row r="182">
          <cell r="A182" t="str">
            <v>300GEO01</v>
          </cell>
          <cell r="B182" t="str">
            <v>Geotex</v>
          </cell>
          <cell r="C182">
            <v>-4233</v>
          </cell>
          <cell r="D182" t="str">
            <v>C</v>
          </cell>
          <cell r="E182">
            <v>585000</v>
          </cell>
          <cell r="F182" t="str">
            <v>C</v>
          </cell>
          <cell r="G182">
            <v>200292.78</v>
          </cell>
          <cell r="H182" t="str">
            <v>C</v>
          </cell>
          <cell r="I182">
            <v>28401516.73</v>
          </cell>
          <cell r="J182" t="str">
            <v>C</v>
          </cell>
          <cell r="K182">
            <v>28401516.73</v>
          </cell>
        </row>
        <row r="183">
          <cell r="A183" t="str">
            <v>300GEO03</v>
          </cell>
          <cell r="B183" t="str">
            <v>Geologistics/Matrix</v>
          </cell>
          <cell r="C183">
            <v>-40326.76</v>
          </cell>
          <cell r="D183" t="str">
            <v>C</v>
          </cell>
          <cell r="E183">
            <v>5573158.2300000004</v>
          </cell>
          <cell r="F183" t="str">
            <v>C</v>
          </cell>
          <cell r="G183">
            <v>57760.14</v>
          </cell>
          <cell r="H183" t="str">
            <v>C</v>
          </cell>
          <cell r="I183">
            <v>8190387.8499999996</v>
          </cell>
          <cell r="J183" t="str">
            <v>C</v>
          </cell>
          <cell r="K183">
            <v>8190387.8499999996</v>
          </cell>
        </row>
        <row r="184">
          <cell r="A184" t="str">
            <v>300GEO04</v>
          </cell>
          <cell r="B184" t="str">
            <v>Geos Ltd</v>
          </cell>
          <cell r="C184">
            <v>0</v>
          </cell>
          <cell r="E184">
            <v>0</v>
          </cell>
          <cell r="G184">
            <v>14600.28</v>
          </cell>
          <cell r="H184" t="str">
            <v>C</v>
          </cell>
          <cell r="I184">
            <v>2070320</v>
          </cell>
          <cell r="J184" t="str">
            <v>C</v>
          </cell>
          <cell r="K184">
            <v>2070320</v>
          </cell>
        </row>
        <row r="185">
          <cell r="A185" t="str">
            <v>300GLO01</v>
          </cell>
          <cell r="B185" t="str">
            <v>GLOBUS</v>
          </cell>
          <cell r="C185">
            <v>0</v>
          </cell>
          <cell r="E185">
            <v>0</v>
          </cell>
          <cell r="G185">
            <v>14441.1</v>
          </cell>
          <cell r="H185" t="str">
            <v>C</v>
          </cell>
          <cell r="I185">
            <v>2047748.4</v>
          </cell>
          <cell r="J185" t="str">
            <v>C</v>
          </cell>
          <cell r="K185">
            <v>2047748.4</v>
          </cell>
        </row>
        <row r="186">
          <cell r="A186" t="str">
            <v>300GLO02</v>
          </cell>
          <cell r="B186" t="str">
            <v>Globalink</v>
          </cell>
          <cell r="C186">
            <v>0</v>
          </cell>
          <cell r="E186">
            <v>0</v>
          </cell>
          <cell r="G186">
            <v>2389.0100000000002</v>
          </cell>
          <cell r="H186" t="str">
            <v>C</v>
          </cell>
          <cell r="I186">
            <v>338761</v>
          </cell>
          <cell r="J186" t="str">
            <v>C</v>
          </cell>
          <cell r="K186">
            <v>338761</v>
          </cell>
        </row>
        <row r="187">
          <cell r="A187" t="str">
            <v>300GRA01</v>
          </cell>
          <cell r="B187" t="str">
            <v>GRATA</v>
          </cell>
          <cell r="C187">
            <v>0</v>
          </cell>
          <cell r="E187">
            <v>0</v>
          </cell>
          <cell r="G187">
            <v>20144.77</v>
          </cell>
          <cell r="H187" t="str">
            <v>C</v>
          </cell>
          <cell r="I187">
            <v>2856527.81</v>
          </cell>
          <cell r="J187" t="str">
            <v>C</v>
          </cell>
          <cell r="K187">
            <v>2856527.81</v>
          </cell>
        </row>
        <row r="188">
          <cell r="A188" t="str">
            <v>300HIM01</v>
          </cell>
          <cell r="B188" t="str">
            <v>Himmontaj</v>
          </cell>
          <cell r="C188">
            <v>-40356.25</v>
          </cell>
          <cell r="D188" t="str">
            <v>C</v>
          </cell>
          <cell r="E188">
            <v>5577233.9299999997</v>
          </cell>
          <cell r="F188" t="str">
            <v>C</v>
          </cell>
          <cell r="G188">
            <v>19381.060000000001</v>
          </cell>
          <cell r="H188" t="str">
            <v>C</v>
          </cell>
          <cell r="I188">
            <v>2748233.93</v>
          </cell>
          <cell r="J188" t="str">
            <v>C</v>
          </cell>
          <cell r="K188">
            <v>2748233.93</v>
          </cell>
        </row>
        <row r="189">
          <cell r="A189" t="str">
            <v>300HYC01</v>
          </cell>
          <cell r="B189" t="str">
            <v>Hycalog / Camco Int. Ltd</v>
          </cell>
          <cell r="C189">
            <v>-263.02</v>
          </cell>
          <cell r="D189" t="str">
            <v>C</v>
          </cell>
          <cell r="E189">
            <v>36350</v>
          </cell>
          <cell r="F189" t="str">
            <v>C</v>
          </cell>
          <cell r="G189">
            <v>256.35000000000002</v>
          </cell>
          <cell r="H189" t="str">
            <v>C</v>
          </cell>
          <cell r="I189">
            <v>36350</v>
          </cell>
          <cell r="J189" t="str">
            <v>C</v>
          </cell>
          <cell r="K189">
            <v>36350</v>
          </cell>
        </row>
        <row r="190">
          <cell r="A190" t="str">
            <v>300INT01</v>
          </cell>
          <cell r="B190" t="str">
            <v>Integral</v>
          </cell>
          <cell r="C190">
            <v>-38.44</v>
          </cell>
          <cell r="D190" t="str">
            <v>C</v>
          </cell>
          <cell r="E190">
            <v>5312</v>
          </cell>
          <cell r="F190" t="str">
            <v>C</v>
          </cell>
          <cell r="G190">
            <v>0</v>
          </cell>
          <cell r="I190">
            <v>0</v>
          </cell>
          <cell r="J190" t="str">
            <v>"</v>
          </cell>
          <cell r="K190">
            <v>0</v>
          </cell>
        </row>
        <row r="191">
          <cell r="A191" t="str">
            <v>300KAN01</v>
          </cell>
          <cell r="B191" t="str">
            <v>Kann</v>
          </cell>
          <cell r="C191">
            <v>-1302.46</v>
          </cell>
          <cell r="D191" t="str">
            <v>C</v>
          </cell>
          <cell r="E191">
            <v>180000</v>
          </cell>
          <cell r="F191" t="str">
            <v>C</v>
          </cell>
          <cell r="G191">
            <v>0</v>
          </cell>
          <cell r="I191">
            <v>0</v>
          </cell>
          <cell r="J191" t="str">
            <v>"</v>
          </cell>
          <cell r="K191">
            <v>0</v>
          </cell>
        </row>
        <row r="192">
          <cell r="A192" t="str">
            <v>300KAZ01</v>
          </cell>
          <cell r="B192" t="str">
            <v>Kaztransoil</v>
          </cell>
          <cell r="C192">
            <v>-277.14</v>
          </cell>
          <cell r="D192" t="str">
            <v>C</v>
          </cell>
          <cell r="E192">
            <v>38300.14</v>
          </cell>
          <cell r="F192" t="str">
            <v>C</v>
          </cell>
          <cell r="G192">
            <v>17188.07</v>
          </cell>
          <cell r="H192" t="str">
            <v>C</v>
          </cell>
          <cell r="I192">
            <v>2437268.71</v>
          </cell>
          <cell r="J192" t="str">
            <v>C</v>
          </cell>
          <cell r="K192">
            <v>2437268.71</v>
          </cell>
        </row>
        <row r="193">
          <cell r="A193" t="str">
            <v>300KAZ05</v>
          </cell>
          <cell r="B193" t="str">
            <v>Kazakhoil Drilling</v>
          </cell>
          <cell r="C193">
            <v>0</v>
          </cell>
          <cell r="E193">
            <v>0</v>
          </cell>
          <cell r="G193">
            <v>476330.82</v>
          </cell>
          <cell r="H193" t="str">
            <v>C</v>
          </cell>
          <cell r="I193">
            <v>67543710.280000001</v>
          </cell>
          <cell r="J193" t="str">
            <v>C</v>
          </cell>
          <cell r="K193">
            <v>67543710.280000001</v>
          </cell>
        </row>
        <row r="194">
          <cell r="A194" t="str">
            <v>300KEE01</v>
          </cell>
          <cell r="B194" t="str">
            <v>KEENOIL</v>
          </cell>
          <cell r="C194">
            <v>-107592</v>
          </cell>
          <cell r="D194" t="str">
            <v>C</v>
          </cell>
          <cell r="E194">
            <v>14869214.4</v>
          </cell>
          <cell r="F194" t="str">
            <v>C</v>
          </cell>
          <cell r="G194">
            <v>7592</v>
          </cell>
          <cell r="H194" t="str">
            <v>C</v>
          </cell>
          <cell r="I194">
            <v>1076545.6000000001</v>
          </cell>
          <cell r="J194" t="str">
            <v>C</v>
          </cell>
          <cell r="K194">
            <v>1076545.6000000001</v>
          </cell>
        </row>
        <row r="195">
          <cell r="A195" t="str">
            <v>300KEZ01</v>
          </cell>
          <cell r="B195" t="str">
            <v>Kezby</v>
          </cell>
          <cell r="C195">
            <v>0</v>
          </cell>
          <cell r="E195">
            <v>0</v>
          </cell>
          <cell r="G195">
            <v>1801.27</v>
          </cell>
          <cell r="H195" t="str">
            <v>C</v>
          </cell>
          <cell r="I195">
            <v>255420</v>
          </cell>
          <cell r="J195" t="str">
            <v>C</v>
          </cell>
          <cell r="K195">
            <v>255420</v>
          </cell>
        </row>
        <row r="196">
          <cell r="A196" t="str">
            <v>300KIM01</v>
          </cell>
          <cell r="B196" t="str">
            <v>KIMER</v>
          </cell>
          <cell r="C196">
            <v>-1231.3399999999999</v>
          </cell>
          <cell r="D196" t="str">
            <v>C</v>
          </cell>
          <cell r="E196">
            <v>170170.5</v>
          </cell>
          <cell r="F196" t="str">
            <v>C</v>
          </cell>
          <cell r="G196">
            <v>439.05</v>
          </cell>
          <cell r="H196" t="str">
            <v>C</v>
          </cell>
          <cell r="I196">
            <v>62257.5</v>
          </cell>
          <cell r="J196" t="str">
            <v>C</v>
          </cell>
          <cell r="K196">
            <v>62257.5</v>
          </cell>
        </row>
        <row r="197">
          <cell r="A197" t="str">
            <v>300KIS01</v>
          </cell>
          <cell r="B197" t="str">
            <v>Kislorod</v>
          </cell>
          <cell r="C197">
            <v>0</v>
          </cell>
          <cell r="E197">
            <v>0</v>
          </cell>
          <cell r="G197">
            <v>1119.6099999999999</v>
          </cell>
          <cell r="H197" t="str">
            <v>C</v>
          </cell>
          <cell r="I197">
            <v>158760</v>
          </cell>
          <cell r="J197" t="str">
            <v>C</v>
          </cell>
          <cell r="K197">
            <v>158760</v>
          </cell>
        </row>
        <row r="198">
          <cell r="A198" t="str">
            <v>300KMO01</v>
          </cell>
          <cell r="B198" t="str">
            <v>K-MOBILE</v>
          </cell>
          <cell r="C198">
            <v>0</v>
          </cell>
          <cell r="E198">
            <v>0</v>
          </cell>
          <cell r="G198">
            <v>3016.54</v>
          </cell>
          <cell r="H198" t="str">
            <v>C</v>
          </cell>
          <cell r="I198">
            <v>427745.16</v>
          </cell>
          <cell r="J198" t="str">
            <v>C</v>
          </cell>
          <cell r="K198">
            <v>427745.16</v>
          </cell>
        </row>
        <row r="199">
          <cell r="A199" t="str">
            <v>300KOR01</v>
          </cell>
          <cell r="B199" t="str">
            <v>Koruna V N</v>
          </cell>
          <cell r="C199">
            <v>-2758.87</v>
          </cell>
          <cell r="D199" t="str">
            <v>C</v>
          </cell>
          <cell r="E199">
            <v>381276</v>
          </cell>
          <cell r="F199" t="str">
            <v>C</v>
          </cell>
          <cell r="G199">
            <v>78.31</v>
          </cell>
          <cell r="H199" t="str">
            <v>C</v>
          </cell>
          <cell r="I199">
            <v>11105</v>
          </cell>
          <cell r="J199" t="str">
            <v>C</v>
          </cell>
          <cell r="K199">
            <v>11105</v>
          </cell>
        </row>
        <row r="200">
          <cell r="A200" t="str">
            <v>300LAT01</v>
          </cell>
          <cell r="B200" t="str">
            <v>Latipov B.C.</v>
          </cell>
          <cell r="C200">
            <v>-1767.98</v>
          </cell>
          <cell r="D200" t="str">
            <v>C</v>
          </cell>
          <cell r="E200">
            <v>244335.1</v>
          </cell>
          <cell r="F200" t="str">
            <v>C</v>
          </cell>
          <cell r="G200">
            <v>2459.34</v>
          </cell>
          <cell r="H200" t="str">
            <v>C</v>
          </cell>
          <cell r="I200">
            <v>348733.9</v>
          </cell>
          <cell r="J200" t="str">
            <v>C</v>
          </cell>
          <cell r="K200">
            <v>348733.9</v>
          </cell>
        </row>
        <row r="201">
          <cell r="A201" t="str">
            <v>300LOM01</v>
          </cell>
          <cell r="B201" t="str">
            <v>Lomakin</v>
          </cell>
          <cell r="C201">
            <v>0</v>
          </cell>
          <cell r="E201">
            <v>0</v>
          </cell>
          <cell r="G201">
            <v>167.49</v>
          </cell>
          <cell r="H201" t="str">
            <v>C</v>
          </cell>
          <cell r="I201">
            <v>23750</v>
          </cell>
          <cell r="J201" t="str">
            <v>C</v>
          </cell>
          <cell r="K201">
            <v>23750</v>
          </cell>
        </row>
        <row r="202">
          <cell r="A202" t="str">
            <v>300LSI01</v>
          </cell>
          <cell r="B202" t="str">
            <v>L.S.I.P.</v>
          </cell>
          <cell r="C202">
            <v>-1947.83</v>
          </cell>
          <cell r="D202" t="str">
            <v>C</v>
          </cell>
          <cell r="E202">
            <v>269190</v>
          </cell>
          <cell r="F202" t="str">
            <v>C</v>
          </cell>
          <cell r="G202">
            <v>4163.45</v>
          </cell>
          <cell r="H202" t="str">
            <v>C</v>
          </cell>
          <cell r="I202">
            <v>590377.44999999995</v>
          </cell>
          <cell r="J202" t="str">
            <v>C</v>
          </cell>
          <cell r="K202">
            <v>590377.44999999995</v>
          </cell>
        </row>
        <row r="203">
          <cell r="A203" t="str">
            <v>300MAN03</v>
          </cell>
          <cell r="B203" t="str">
            <v>Mangistauenergomontazh</v>
          </cell>
          <cell r="C203">
            <v>0</v>
          </cell>
          <cell r="E203">
            <v>0</v>
          </cell>
          <cell r="G203">
            <v>275.04000000000002</v>
          </cell>
          <cell r="H203" t="str">
            <v>C</v>
          </cell>
          <cell r="I203">
            <v>39000</v>
          </cell>
          <cell r="J203" t="str">
            <v>C</v>
          </cell>
          <cell r="K203">
            <v>39000</v>
          </cell>
        </row>
        <row r="204">
          <cell r="A204" t="str">
            <v>300MIC01</v>
          </cell>
          <cell r="B204" t="str">
            <v>Akim of Mangistau</v>
          </cell>
          <cell r="C204">
            <v>-34000</v>
          </cell>
          <cell r="D204" t="str">
            <v>C</v>
          </cell>
          <cell r="E204">
            <v>4698800</v>
          </cell>
          <cell r="F204" t="str">
            <v>C</v>
          </cell>
          <cell r="G204">
            <v>12.2</v>
          </cell>
          <cell r="H204" t="str">
            <v>D</v>
          </cell>
          <cell r="I204">
            <v>1729.96</v>
          </cell>
          <cell r="J204" t="str">
            <v>D</v>
          </cell>
          <cell r="K204">
            <v>-1729.96</v>
          </cell>
        </row>
        <row r="205">
          <cell r="A205" t="str">
            <v>300MOD01</v>
          </cell>
          <cell r="B205" t="str">
            <v>MODT</v>
          </cell>
          <cell r="C205">
            <v>-11160.66</v>
          </cell>
          <cell r="D205" t="str">
            <v>C</v>
          </cell>
          <cell r="E205">
            <v>1542403.46</v>
          </cell>
          <cell r="F205" t="str">
            <v>C</v>
          </cell>
          <cell r="G205">
            <v>0</v>
          </cell>
          <cell r="I205">
            <v>0</v>
          </cell>
          <cell r="J205" t="str">
            <v>"</v>
          </cell>
          <cell r="K205">
            <v>0</v>
          </cell>
        </row>
        <row r="206">
          <cell r="A206" t="str">
            <v>300MOL01</v>
          </cell>
          <cell r="B206" t="str">
            <v>MOLEST</v>
          </cell>
          <cell r="C206">
            <v>-4288.6400000000003</v>
          </cell>
          <cell r="D206" t="str">
            <v>C</v>
          </cell>
          <cell r="E206">
            <v>592690</v>
          </cell>
          <cell r="F206" t="str">
            <v>C</v>
          </cell>
          <cell r="G206">
            <v>751.06</v>
          </cell>
          <cell r="H206" t="str">
            <v>C</v>
          </cell>
          <cell r="I206">
            <v>106500</v>
          </cell>
          <cell r="J206" t="str">
            <v>C</v>
          </cell>
          <cell r="K206">
            <v>106500</v>
          </cell>
        </row>
        <row r="207">
          <cell r="A207" t="str">
            <v>300MVO01</v>
          </cell>
          <cell r="B207" t="str">
            <v>MVO-AKBEREN</v>
          </cell>
          <cell r="C207">
            <v>-922.31</v>
          </cell>
          <cell r="D207" t="str">
            <v>C</v>
          </cell>
          <cell r="E207">
            <v>127463</v>
          </cell>
          <cell r="F207" t="str">
            <v>C</v>
          </cell>
          <cell r="G207">
            <v>1763.05</v>
          </cell>
          <cell r="H207" t="str">
            <v>C</v>
          </cell>
          <cell r="I207">
            <v>250000</v>
          </cell>
          <cell r="J207" t="str">
            <v>C</v>
          </cell>
          <cell r="K207">
            <v>250000</v>
          </cell>
        </row>
        <row r="208">
          <cell r="A208" t="str">
            <v>300NIP02</v>
          </cell>
          <cell r="B208" t="str">
            <v>NIPI Neftegas</v>
          </cell>
          <cell r="C208">
            <v>-25893.19</v>
          </cell>
          <cell r="D208" t="str">
            <v>C</v>
          </cell>
          <cell r="E208">
            <v>3578439</v>
          </cell>
          <cell r="F208" t="str">
            <v>C</v>
          </cell>
          <cell r="G208">
            <v>15543.41</v>
          </cell>
          <cell r="H208" t="str">
            <v>C</v>
          </cell>
          <cell r="I208">
            <v>2204055</v>
          </cell>
          <cell r="J208" t="str">
            <v>C</v>
          </cell>
          <cell r="K208">
            <v>2204055</v>
          </cell>
        </row>
        <row r="209">
          <cell r="A209" t="str">
            <v>300ORB01</v>
          </cell>
          <cell r="B209" t="str">
            <v>ORBITA</v>
          </cell>
          <cell r="C209">
            <v>0</v>
          </cell>
          <cell r="E209">
            <v>0</v>
          </cell>
          <cell r="G209">
            <v>894.92</v>
          </cell>
          <cell r="H209" t="str">
            <v>C</v>
          </cell>
          <cell r="I209">
            <v>126900</v>
          </cell>
          <cell r="J209" t="str">
            <v>C</v>
          </cell>
          <cell r="K209">
            <v>126900</v>
          </cell>
        </row>
        <row r="210">
          <cell r="A210" t="str">
            <v>300ORT01</v>
          </cell>
          <cell r="B210" t="str">
            <v>ORT Sondyrushi</v>
          </cell>
          <cell r="C210">
            <v>-1567.67</v>
          </cell>
          <cell r="D210" t="str">
            <v>C</v>
          </cell>
          <cell r="E210">
            <v>216652</v>
          </cell>
          <cell r="F210" t="str">
            <v>C</v>
          </cell>
          <cell r="G210">
            <v>0</v>
          </cell>
          <cell r="I210">
            <v>0</v>
          </cell>
          <cell r="J210" t="str">
            <v>"</v>
          </cell>
          <cell r="K210">
            <v>0</v>
          </cell>
        </row>
        <row r="211">
          <cell r="A211" t="str">
            <v>300OTE01</v>
          </cell>
          <cell r="B211" t="str">
            <v>OTES</v>
          </cell>
          <cell r="C211">
            <v>0</v>
          </cell>
          <cell r="E211">
            <v>0</v>
          </cell>
          <cell r="G211">
            <v>354.41</v>
          </cell>
          <cell r="H211" t="str">
            <v>C</v>
          </cell>
          <cell r="I211">
            <v>50256</v>
          </cell>
          <cell r="J211" t="str">
            <v>C</v>
          </cell>
          <cell r="K211">
            <v>50256</v>
          </cell>
        </row>
        <row r="212">
          <cell r="A212" t="str">
            <v>300OTR01</v>
          </cell>
          <cell r="B212" t="str">
            <v>OTRAR TRAVEL</v>
          </cell>
          <cell r="C212">
            <v>-894.32</v>
          </cell>
          <cell r="D212" t="str">
            <v>C</v>
          </cell>
          <cell r="E212">
            <v>123595.5</v>
          </cell>
          <cell r="F212" t="str">
            <v>C</v>
          </cell>
          <cell r="G212">
            <v>7509.58</v>
          </cell>
          <cell r="H212" t="str">
            <v>C</v>
          </cell>
          <cell r="I212">
            <v>1064858</v>
          </cell>
          <cell r="J212" t="str">
            <v>C</v>
          </cell>
          <cell r="K212">
            <v>1064858</v>
          </cell>
        </row>
        <row r="213">
          <cell r="A213" t="str">
            <v>300PAR01</v>
          </cell>
          <cell r="B213" t="str">
            <v>Partner</v>
          </cell>
          <cell r="C213">
            <v>-164.76</v>
          </cell>
          <cell r="D213" t="str">
            <v>C</v>
          </cell>
          <cell r="E213">
            <v>22770</v>
          </cell>
          <cell r="F213" t="str">
            <v>C</v>
          </cell>
          <cell r="G213">
            <v>0</v>
          </cell>
          <cell r="I213">
            <v>0</v>
          </cell>
          <cell r="J213" t="str">
            <v>"</v>
          </cell>
          <cell r="K213">
            <v>0</v>
          </cell>
        </row>
        <row r="214">
          <cell r="A214" t="str">
            <v>300PET02</v>
          </cell>
          <cell r="B214" t="str">
            <v>Petroleum Pipe Company</v>
          </cell>
          <cell r="C214">
            <v>102.36</v>
          </cell>
          <cell r="D214" t="str">
            <v>D</v>
          </cell>
          <cell r="E214">
            <v>14146.3</v>
          </cell>
          <cell r="F214" t="str">
            <v>D</v>
          </cell>
          <cell r="G214">
            <v>104.96</v>
          </cell>
          <cell r="H214" t="str">
            <v>D</v>
          </cell>
          <cell r="I214">
            <v>14146.3</v>
          </cell>
          <cell r="J214" t="str">
            <v>D</v>
          </cell>
          <cell r="K214">
            <v>-14146.3</v>
          </cell>
        </row>
        <row r="215">
          <cell r="A215" t="str">
            <v>300PSV01</v>
          </cell>
          <cell r="B215" t="str">
            <v>PSV</v>
          </cell>
          <cell r="C215">
            <v>0.01</v>
          </cell>
          <cell r="D215" t="str">
            <v>D</v>
          </cell>
          <cell r="E215">
            <v>0</v>
          </cell>
          <cell r="G215">
            <v>0.02</v>
          </cell>
          <cell r="H215" t="str">
            <v>D</v>
          </cell>
          <cell r="I215">
            <v>0</v>
          </cell>
          <cell r="K215">
            <v>0</v>
          </cell>
        </row>
        <row r="216">
          <cell r="A216" t="str">
            <v>300RAY01</v>
          </cell>
          <cell r="B216" t="str">
            <v>Raychem N. V.</v>
          </cell>
          <cell r="C216">
            <v>-20.18</v>
          </cell>
          <cell r="D216" t="str">
            <v>C</v>
          </cell>
          <cell r="E216">
            <v>2788.4</v>
          </cell>
          <cell r="F216" t="str">
            <v>C</v>
          </cell>
          <cell r="G216">
            <v>19.66</v>
          </cell>
          <cell r="H216" t="str">
            <v>C</v>
          </cell>
          <cell r="I216">
            <v>2788.4</v>
          </cell>
          <cell r="J216" t="str">
            <v>C</v>
          </cell>
          <cell r="K216">
            <v>2788.4</v>
          </cell>
        </row>
        <row r="217">
          <cell r="A217" t="str">
            <v>300RDS01</v>
          </cell>
          <cell r="B217" t="str">
            <v>RDS (Technical) LTD</v>
          </cell>
          <cell r="C217">
            <v>-8687.1</v>
          </cell>
          <cell r="D217" t="str">
            <v>C</v>
          </cell>
          <cell r="E217">
            <v>1200557.22</v>
          </cell>
          <cell r="F217" t="str">
            <v>C</v>
          </cell>
          <cell r="G217">
            <v>0</v>
          </cell>
          <cell r="I217">
            <v>0</v>
          </cell>
          <cell r="J217" t="str">
            <v>"</v>
          </cell>
          <cell r="K217">
            <v>0</v>
          </cell>
        </row>
        <row r="218">
          <cell r="A218" t="str">
            <v>300RIK01</v>
          </cell>
          <cell r="B218" t="str">
            <v>RIK</v>
          </cell>
          <cell r="C218">
            <v>-78.150000000000006</v>
          </cell>
          <cell r="D218" t="str">
            <v>C</v>
          </cell>
          <cell r="E218">
            <v>10800</v>
          </cell>
          <cell r="F218" t="str">
            <v>C</v>
          </cell>
          <cell r="G218">
            <v>76.16</v>
          </cell>
          <cell r="H218" t="str">
            <v>C</v>
          </cell>
          <cell r="I218">
            <v>10800</v>
          </cell>
          <cell r="J218" t="str">
            <v>C</v>
          </cell>
          <cell r="K218">
            <v>10800</v>
          </cell>
        </row>
        <row r="219">
          <cell r="A219" t="str">
            <v>300ROB01</v>
          </cell>
          <cell r="B219" t="str">
            <v>Robertson &amp; Blums</v>
          </cell>
          <cell r="C219">
            <v>-16416</v>
          </cell>
          <cell r="D219" t="str">
            <v>C</v>
          </cell>
          <cell r="E219">
            <v>2268691.2000000002</v>
          </cell>
          <cell r="F219" t="str">
            <v>C</v>
          </cell>
          <cell r="G219">
            <v>0</v>
          </cell>
          <cell r="I219">
            <v>0</v>
          </cell>
          <cell r="J219" t="str">
            <v>"</v>
          </cell>
          <cell r="K219">
            <v>0</v>
          </cell>
        </row>
        <row r="220">
          <cell r="A220" t="str">
            <v>300SAF01</v>
          </cell>
          <cell r="B220" t="str">
            <v>Safar</v>
          </cell>
          <cell r="C220">
            <v>-86176.54</v>
          </cell>
          <cell r="D220" t="str">
            <v>C</v>
          </cell>
          <cell r="E220">
            <v>11909597.83</v>
          </cell>
          <cell r="F220" t="str">
            <v>C</v>
          </cell>
          <cell r="G220">
            <v>20</v>
          </cell>
          <cell r="H220" t="str">
            <v>D</v>
          </cell>
          <cell r="I220">
            <v>2836</v>
          </cell>
          <cell r="J220" t="str">
            <v>D</v>
          </cell>
          <cell r="K220">
            <v>-2836</v>
          </cell>
        </row>
        <row r="221">
          <cell r="A221" t="str">
            <v>300SAN01</v>
          </cell>
          <cell r="B221" t="str">
            <v>Sanitation &amp; Epid Station</v>
          </cell>
          <cell r="C221">
            <v>0</v>
          </cell>
          <cell r="E221">
            <v>0</v>
          </cell>
          <cell r="G221">
            <v>5512.74</v>
          </cell>
          <cell r="H221" t="str">
            <v>C</v>
          </cell>
          <cell r="I221">
            <v>781707</v>
          </cell>
          <cell r="J221" t="str">
            <v>C</v>
          </cell>
          <cell r="K221">
            <v>781707</v>
          </cell>
        </row>
        <row r="222">
          <cell r="A222" t="str">
            <v>300SAT01</v>
          </cell>
          <cell r="B222" t="str">
            <v>SATEL</v>
          </cell>
          <cell r="C222">
            <v>-86385.61</v>
          </cell>
          <cell r="D222" t="str">
            <v>C</v>
          </cell>
          <cell r="E222">
            <v>11938491.6</v>
          </cell>
          <cell r="F222" t="str">
            <v>C</v>
          </cell>
          <cell r="G222">
            <v>84192.47</v>
          </cell>
          <cell r="H222" t="str">
            <v>C</v>
          </cell>
          <cell r="I222">
            <v>11938491.6</v>
          </cell>
          <cell r="J222" t="str">
            <v>C</v>
          </cell>
          <cell r="K222">
            <v>11938491.6</v>
          </cell>
        </row>
        <row r="223">
          <cell r="A223" t="str">
            <v>300SCH01</v>
          </cell>
          <cell r="B223" t="str">
            <v>Schlumberge</v>
          </cell>
          <cell r="C223">
            <v>-48900</v>
          </cell>
          <cell r="D223" t="str">
            <v>C</v>
          </cell>
          <cell r="E223">
            <v>6757980</v>
          </cell>
          <cell r="F223" t="str">
            <v>C</v>
          </cell>
          <cell r="G223">
            <v>0</v>
          </cell>
          <cell r="I223">
            <v>0</v>
          </cell>
          <cell r="J223" t="str">
            <v>"</v>
          </cell>
          <cell r="K223">
            <v>0</v>
          </cell>
        </row>
        <row r="224">
          <cell r="A224" t="str">
            <v>300SER01</v>
          </cell>
          <cell r="B224" t="str">
            <v>SERT</v>
          </cell>
          <cell r="C224">
            <v>0</v>
          </cell>
          <cell r="E224">
            <v>0</v>
          </cell>
          <cell r="G224">
            <v>1378.68</v>
          </cell>
          <cell r="H224" t="str">
            <v>C</v>
          </cell>
          <cell r="I224">
            <v>195496.82</v>
          </cell>
          <cell r="J224" t="str">
            <v>C</v>
          </cell>
          <cell r="K224">
            <v>195496.82</v>
          </cell>
        </row>
        <row r="225">
          <cell r="A225" t="str">
            <v>300SOY01</v>
          </cell>
          <cell r="B225" t="str">
            <v>SOYUZ</v>
          </cell>
          <cell r="C225">
            <v>0</v>
          </cell>
          <cell r="E225">
            <v>0</v>
          </cell>
          <cell r="G225">
            <v>84.5</v>
          </cell>
          <cell r="H225" t="str">
            <v>C</v>
          </cell>
          <cell r="I225">
            <v>11982</v>
          </cell>
          <cell r="J225" t="str">
            <v>C</v>
          </cell>
          <cell r="K225">
            <v>11982</v>
          </cell>
        </row>
        <row r="226">
          <cell r="A226" t="str">
            <v>300STS01</v>
          </cell>
          <cell r="B226" t="str">
            <v>STS</v>
          </cell>
          <cell r="C226">
            <v>-27.21</v>
          </cell>
          <cell r="D226" t="str">
            <v>C</v>
          </cell>
          <cell r="E226">
            <v>3760</v>
          </cell>
          <cell r="F226" t="str">
            <v>C</v>
          </cell>
          <cell r="G226">
            <v>0</v>
          </cell>
          <cell r="I226">
            <v>0</v>
          </cell>
          <cell r="J226" t="str">
            <v>"</v>
          </cell>
          <cell r="K226">
            <v>0</v>
          </cell>
        </row>
        <row r="227">
          <cell r="A227" t="str">
            <v>300TAN01</v>
          </cell>
          <cell r="B227" t="str">
            <v>TANDEM</v>
          </cell>
          <cell r="C227">
            <v>-8550.34</v>
          </cell>
          <cell r="D227" t="str">
            <v>C</v>
          </cell>
          <cell r="E227">
            <v>1181657</v>
          </cell>
          <cell r="F227" t="str">
            <v>C</v>
          </cell>
          <cell r="G227">
            <v>0</v>
          </cell>
          <cell r="I227">
            <v>0</v>
          </cell>
          <cell r="J227" t="str">
            <v>"</v>
          </cell>
          <cell r="K227">
            <v>0</v>
          </cell>
        </row>
        <row r="228">
          <cell r="A228" t="str">
            <v>300TAT01</v>
          </cell>
          <cell r="B228" t="str">
            <v>Tatyana</v>
          </cell>
          <cell r="C228">
            <v>-24.29</v>
          </cell>
          <cell r="D228" t="str">
            <v>C</v>
          </cell>
          <cell r="E228">
            <v>3357.18</v>
          </cell>
          <cell r="F228" t="str">
            <v>C</v>
          </cell>
          <cell r="G228">
            <v>11.52</v>
          </cell>
          <cell r="H228" t="str">
            <v>C</v>
          </cell>
          <cell r="I228">
            <v>1633.6</v>
          </cell>
          <cell r="J228" t="str">
            <v>C</v>
          </cell>
          <cell r="K228">
            <v>1633.6</v>
          </cell>
        </row>
        <row r="229">
          <cell r="A229" t="str">
            <v>300TAX01</v>
          </cell>
          <cell r="B229" t="str">
            <v>Tax Inspection</v>
          </cell>
          <cell r="C229">
            <v>0</v>
          </cell>
          <cell r="E229">
            <v>0</v>
          </cell>
          <cell r="G229">
            <v>4276.8100000000004</v>
          </cell>
          <cell r="H229" t="str">
            <v>C</v>
          </cell>
          <cell r="I229">
            <v>606452</v>
          </cell>
          <cell r="J229" t="str">
            <v>C</v>
          </cell>
          <cell r="K229">
            <v>606452</v>
          </cell>
        </row>
        <row r="230">
          <cell r="A230" t="str">
            <v>300TEC02</v>
          </cell>
          <cell r="B230" t="str">
            <v>TECHNOTRADE</v>
          </cell>
          <cell r="C230">
            <v>-40212.9</v>
          </cell>
          <cell r="D230" t="str">
            <v>C</v>
          </cell>
          <cell r="E230">
            <v>5557423.3300000001</v>
          </cell>
          <cell r="F230" t="str">
            <v>C</v>
          </cell>
          <cell r="G230">
            <v>29104.62</v>
          </cell>
          <cell r="H230" t="str">
            <v>C</v>
          </cell>
          <cell r="I230">
            <v>4127034.48</v>
          </cell>
          <cell r="J230" t="str">
            <v>C</v>
          </cell>
          <cell r="K230">
            <v>4127034.48</v>
          </cell>
        </row>
        <row r="231">
          <cell r="A231" t="str">
            <v>300TNS01</v>
          </cell>
          <cell r="B231" t="str">
            <v>TNS</v>
          </cell>
          <cell r="C231">
            <v>-20175.37</v>
          </cell>
          <cell r="D231" t="str">
            <v>C</v>
          </cell>
          <cell r="E231">
            <v>2788235.66</v>
          </cell>
          <cell r="F231" t="str">
            <v>C</v>
          </cell>
          <cell r="G231">
            <v>31184.87</v>
          </cell>
          <cell r="H231" t="str">
            <v>C</v>
          </cell>
          <cell r="I231">
            <v>4422014.9000000004</v>
          </cell>
          <cell r="J231" t="str">
            <v>C</v>
          </cell>
          <cell r="K231">
            <v>4422014.9000000004</v>
          </cell>
        </row>
        <row r="232">
          <cell r="A232" t="str">
            <v>300TRA01</v>
          </cell>
          <cell r="B232" t="str">
            <v>Trans Oil</v>
          </cell>
          <cell r="C232">
            <v>-14927.12</v>
          </cell>
          <cell r="D232" t="str">
            <v>C</v>
          </cell>
          <cell r="E232">
            <v>2062928.47</v>
          </cell>
          <cell r="F232" t="str">
            <v>C</v>
          </cell>
          <cell r="G232">
            <v>14689.95</v>
          </cell>
          <cell r="H232" t="str">
            <v>C</v>
          </cell>
          <cell r="I232">
            <v>2083034.91</v>
          </cell>
          <cell r="J232" t="str">
            <v>C</v>
          </cell>
          <cell r="K232">
            <v>2083034.91</v>
          </cell>
        </row>
        <row r="233">
          <cell r="A233" t="str">
            <v>300TRU01</v>
          </cell>
          <cell r="B233" t="str">
            <v>Trucat International</v>
          </cell>
          <cell r="C233">
            <v>-52518</v>
          </cell>
          <cell r="D233" t="str">
            <v>C</v>
          </cell>
          <cell r="E233">
            <v>7257987.5999999996</v>
          </cell>
          <cell r="F233" t="str">
            <v>C</v>
          </cell>
          <cell r="G233">
            <v>1360</v>
          </cell>
          <cell r="H233" t="str">
            <v>C</v>
          </cell>
          <cell r="I233">
            <v>192848</v>
          </cell>
          <cell r="J233" t="str">
            <v>C</v>
          </cell>
          <cell r="K233">
            <v>192848</v>
          </cell>
        </row>
        <row r="234">
          <cell r="A234" t="str">
            <v>300TVS01</v>
          </cell>
          <cell r="B234" t="str">
            <v>TVS&amp;V</v>
          </cell>
          <cell r="C234">
            <v>0</v>
          </cell>
          <cell r="E234">
            <v>0</v>
          </cell>
          <cell r="G234">
            <v>15.08</v>
          </cell>
          <cell r="H234" t="str">
            <v>C</v>
          </cell>
          <cell r="I234">
            <v>2137.7399999999998</v>
          </cell>
          <cell r="J234" t="str">
            <v>C</v>
          </cell>
          <cell r="K234">
            <v>2137.7399999999998</v>
          </cell>
        </row>
        <row r="235">
          <cell r="A235" t="str">
            <v>300UIM01</v>
          </cell>
          <cell r="B235" t="str">
            <v>Uimaganbetov</v>
          </cell>
          <cell r="C235">
            <v>0</v>
          </cell>
          <cell r="E235">
            <v>0</v>
          </cell>
          <cell r="G235">
            <v>895.63</v>
          </cell>
          <cell r="H235" t="str">
            <v>C</v>
          </cell>
          <cell r="I235">
            <v>127000</v>
          </cell>
          <cell r="J235" t="str">
            <v>C</v>
          </cell>
          <cell r="K235">
            <v>127000</v>
          </cell>
        </row>
        <row r="236">
          <cell r="A236" t="str">
            <v>300URA01</v>
          </cell>
          <cell r="B236" t="str">
            <v>URAL AUTO TRADING</v>
          </cell>
          <cell r="C236">
            <v>-4565</v>
          </cell>
          <cell r="D236" t="str">
            <v>C</v>
          </cell>
          <cell r="E236">
            <v>630883</v>
          </cell>
          <cell r="F236" t="str">
            <v>C</v>
          </cell>
          <cell r="G236">
            <v>0</v>
          </cell>
          <cell r="I236">
            <v>0</v>
          </cell>
          <cell r="J236" t="str">
            <v>"</v>
          </cell>
          <cell r="K236">
            <v>0</v>
          </cell>
        </row>
        <row r="237">
          <cell r="A237" t="str">
            <v>300VIT01</v>
          </cell>
          <cell r="B237" t="str">
            <v>VITO</v>
          </cell>
          <cell r="C237">
            <v>-18557.84</v>
          </cell>
          <cell r="D237" t="str">
            <v>C</v>
          </cell>
          <cell r="E237">
            <v>2564692.86</v>
          </cell>
          <cell r="F237" t="str">
            <v>C</v>
          </cell>
          <cell r="G237">
            <v>21168.880000000001</v>
          </cell>
          <cell r="H237" t="str">
            <v>C</v>
          </cell>
          <cell r="I237">
            <v>3001747.46</v>
          </cell>
          <cell r="J237" t="str">
            <v>C</v>
          </cell>
          <cell r="K237">
            <v>3001747.46</v>
          </cell>
        </row>
        <row r="238">
          <cell r="A238" t="str">
            <v>300WEA02</v>
          </cell>
          <cell r="B238" t="str">
            <v>Weatherford</v>
          </cell>
          <cell r="C238">
            <v>-1463</v>
          </cell>
          <cell r="D238" t="str">
            <v>C</v>
          </cell>
          <cell r="E238">
            <v>202186.6</v>
          </cell>
          <cell r="F238" t="str">
            <v>C</v>
          </cell>
          <cell r="G238">
            <v>0</v>
          </cell>
          <cell r="I238">
            <v>0</v>
          </cell>
          <cell r="J238" t="str">
            <v>"</v>
          </cell>
          <cell r="K238">
            <v>0</v>
          </cell>
        </row>
        <row r="239">
          <cell r="A239" t="str">
            <v>300WES01</v>
          </cell>
          <cell r="B239" t="str">
            <v>West</v>
          </cell>
          <cell r="C239">
            <v>-4043.23</v>
          </cell>
          <cell r="D239" t="str">
            <v>C</v>
          </cell>
          <cell r="E239">
            <v>558775</v>
          </cell>
          <cell r="F239" t="str">
            <v>C</v>
          </cell>
          <cell r="G239">
            <v>0.14000000000000001</v>
          </cell>
          <cell r="H239" t="str">
            <v>C</v>
          </cell>
          <cell r="I239">
            <v>20</v>
          </cell>
          <cell r="J239" t="str">
            <v>C</v>
          </cell>
          <cell r="K239">
            <v>20</v>
          </cell>
        </row>
        <row r="240">
          <cell r="A240" t="str">
            <v>300ZHA01</v>
          </cell>
          <cell r="B240" t="str">
            <v>Zhaksylyk</v>
          </cell>
          <cell r="C240">
            <v>-5642.99</v>
          </cell>
          <cell r="D240" t="str">
            <v>C</v>
          </cell>
          <cell r="E240">
            <v>779862</v>
          </cell>
          <cell r="F240" t="str">
            <v>C</v>
          </cell>
          <cell r="G240">
            <v>7780.66</v>
          </cell>
          <cell r="H240" t="str">
            <v>D</v>
          </cell>
          <cell r="I240">
            <v>1103298</v>
          </cell>
          <cell r="J240" t="str">
            <v>D</v>
          </cell>
          <cell r="K240">
            <v>-1103298</v>
          </cell>
        </row>
        <row r="241">
          <cell r="A241">
            <v>3051001</v>
          </cell>
          <cell r="B241" t="str">
            <v>Accrued Interest Payable</v>
          </cell>
          <cell r="C241">
            <v>-3439.27</v>
          </cell>
          <cell r="D241" t="str">
            <v>C</v>
          </cell>
          <cell r="E241">
            <v>475307.66</v>
          </cell>
          <cell r="F241" t="str">
            <v>C</v>
          </cell>
          <cell r="G241">
            <v>31.53</v>
          </cell>
          <cell r="H241" t="str">
            <v>D</v>
          </cell>
          <cell r="I241">
            <v>4470.51</v>
          </cell>
          <cell r="J241" t="str">
            <v>D</v>
          </cell>
          <cell r="K241">
            <v>-4470.51</v>
          </cell>
        </row>
        <row r="242">
          <cell r="A242">
            <v>3153001</v>
          </cell>
          <cell r="B242" t="str">
            <v>Current Income Tax Payable</v>
          </cell>
          <cell r="C242">
            <v>-24363.24</v>
          </cell>
          <cell r="D242" t="str">
            <v>C</v>
          </cell>
          <cell r="E242">
            <v>3367000</v>
          </cell>
          <cell r="F242" t="str">
            <v>C</v>
          </cell>
          <cell r="G242">
            <v>15330.01</v>
          </cell>
          <cell r="H242" t="str">
            <v>C</v>
          </cell>
          <cell r="I242">
            <v>2173796</v>
          </cell>
          <cell r="J242" t="str">
            <v>C</v>
          </cell>
          <cell r="K242">
            <v>2173796</v>
          </cell>
        </row>
        <row r="243">
          <cell r="A243">
            <v>3154001</v>
          </cell>
          <cell r="B243" t="str">
            <v>Other Taxes Payable</v>
          </cell>
          <cell r="C243">
            <v>-4399.42</v>
          </cell>
          <cell r="D243" t="str">
            <v>C</v>
          </cell>
          <cell r="E243">
            <v>608000</v>
          </cell>
          <cell r="F243" t="str">
            <v>C</v>
          </cell>
          <cell r="G243">
            <v>0.86</v>
          </cell>
          <cell r="H243" t="str">
            <v>D</v>
          </cell>
          <cell r="I243">
            <v>122</v>
          </cell>
          <cell r="J243" t="str">
            <v>D</v>
          </cell>
          <cell r="K243">
            <v>-122</v>
          </cell>
        </row>
        <row r="244">
          <cell r="A244">
            <v>3154015</v>
          </cell>
          <cell r="B244" t="str">
            <v>Pension Fund</v>
          </cell>
          <cell r="C244">
            <v>-43892.91</v>
          </cell>
          <cell r="D244" t="str">
            <v>C</v>
          </cell>
          <cell r="E244">
            <v>6066000</v>
          </cell>
          <cell r="F244" t="str">
            <v>C</v>
          </cell>
          <cell r="G244">
            <v>37152.160000000003</v>
          </cell>
          <cell r="H244" t="str">
            <v>C</v>
          </cell>
          <cell r="I244">
            <v>5268176</v>
          </cell>
          <cell r="J244" t="str">
            <v>C</v>
          </cell>
          <cell r="K244">
            <v>5268176</v>
          </cell>
        </row>
        <row r="245">
          <cell r="A245">
            <v>3154030</v>
          </cell>
          <cell r="B245" t="str">
            <v>Property Tax</v>
          </cell>
          <cell r="C245">
            <v>-56606.57</v>
          </cell>
          <cell r="D245" t="str">
            <v>C</v>
          </cell>
          <cell r="E245">
            <v>7823028</v>
          </cell>
          <cell r="F245" t="str">
            <v>C</v>
          </cell>
          <cell r="G245">
            <v>50294.11</v>
          </cell>
          <cell r="H245" t="str">
            <v>C</v>
          </cell>
          <cell r="I245">
            <v>7131705</v>
          </cell>
          <cell r="J245" t="str">
            <v>C</v>
          </cell>
          <cell r="K245">
            <v>7131705</v>
          </cell>
        </row>
        <row r="246">
          <cell r="A246">
            <v>3154040</v>
          </cell>
          <cell r="B246" t="str">
            <v>Current Social Tax P/A</v>
          </cell>
          <cell r="C246">
            <v>-14703.33</v>
          </cell>
          <cell r="D246" t="str">
            <v>C</v>
          </cell>
          <cell r="E246">
            <v>2032000</v>
          </cell>
          <cell r="F246" t="str">
            <v>C</v>
          </cell>
          <cell r="G246">
            <v>19436.5</v>
          </cell>
          <cell r="H246" t="str">
            <v>C</v>
          </cell>
          <cell r="I246">
            <v>2756096</v>
          </cell>
          <cell r="J246" t="str">
            <v>C</v>
          </cell>
          <cell r="K246">
            <v>2756096</v>
          </cell>
        </row>
        <row r="247">
          <cell r="A247">
            <v>3201001</v>
          </cell>
          <cell r="B247" t="str">
            <v>Withholding Tax Payable</v>
          </cell>
          <cell r="C247">
            <v>-76136.12</v>
          </cell>
          <cell r="D247" t="str">
            <v>C</v>
          </cell>
          <cell r="E247">
            <v>10522012.34</v>
          </cell>
          <cell r="F247" t="str">
            <v>C</v>
          </cell>
          <cell r="G247">
            <v>7275.48</v>
          </cell>
          <cell r="H247" t="str">
            <v>C</v>
          </cell>
          <cell r="I247">
            <v>1031663</v>
          </cell>
          <cell r="J247" t="str">
            <v>C</v>
          </cell>
          <cell r="K247">
            <v>1031663</v>
          </cell>
        </row>
        <row r="248">
          <cell r="A248">
            <v>3201002</v>
          </cell>
          <cell r="B248" t="str">
            <v>Accrued Current Payroll</v>
          </cell>
          <cell r="C248">
            <v>-33151.040000000001</v>
          </cell>
          <cell r="D248" t="str">
            <v>C</v>
          </cell>
          <cell r="E248">
            <v>4581474</v>
          </cell>
          <cell r="F248" t="str">
            <v>C</v>
          </cell>
          <cell r="G248">
            <v>63958.28</v>
          </cell>
          <cell r="H248" t="str">
            <v>C</v>
          </cell>
          <cell r="I248">
            <v>9069284.3599999994</v>
          </cell>
          <cell r="J248" t="str">
            <v>C</v>
          </cell>
          <cell r="K248">
            <v>9069284.3599999994</v>
          </cell>
        </row>
        <row r="249">
          <cell r="A249">
            <v>3301010</v>
          </cell>
          <cell r="B249" t="str">
            <v>Chase Bank of Texas</v>
          </cell>
          <cell r="C249">
            <v>-577777.75</v>
          </cell>
          <cell r="D249" t="str">
            <v>C</v>
          </cell>
          <cell r="E249">
            <v>79848885.049999997</v>
          </cell>
          <cell r="F249" t="str">
            <v>C</v>
          </cell>
          <cell r="G249">
            <v>0</v>
          </cell>
          <cell r="I249">
            <v>0</v>
          </cell>
          <cell r="J249" t="str">
            <v>"</v>
          </cell>
          <cell r="K249">
            <v>0</v>
          </cell>
        </row>
        <row r="250">
          <cell r="A250">
            <v>3302010</v>
          </cell>
          <cell r="B250" t="str">
            <v>CAP-G Cash Advances</v>
          </cell>
          <cell r="C250">
            <v>-20671850.170000002</v>
          </cell>
          <cell r="D250" t="str">
            <v>C</v>
          </cell>
          <cell r="E250">
            <v>2856849693.4899998</v>
          </cell>
          <cell r="F250" t="str">
            <v>C</v>
          </cell>
          <cell r="G250">
            <v>28131850.170000002</v>
          </cell>
          <cell r="H250" t="str">
            <v>C</v>
          </cell>
          <cell r="I250">
            <v>3989096354.1100001</v>
          </cell>
          <cell r="J250" t="str">
            <v>C</v>
          </cell>
          <cell r="K250">
            <v>3989096354.1100001</v>
          </cell>
        </row>
        <row r="251">
          <cell r="A251">
            <v>3302020</v>
          </cell>
          <cell r="B251" t="str">
            <v>CAP-G Management Fees</v>
          </cell>
          <cell r="C251">
            <v>-6888750</v>
          </cell>
          <cell r="D251" t="str">
            <v>C</v>
          </cell>
          <cell r="E251">
            <v>952025250</v>
          </cell>
          <cell r="F251" t="str">
            <v>C</v>
          </cell>
          <cell r="G251">
            <v>6888750</v>
          </cell>
          <cell r="H251" t="str">
            <v>C</v>
          </cell>
          <cell r="I251">
            <v>976824750</v>
          </cell>
          <cell r="J251" t="str">
            <v>C</v>
          </cell>
          <cell r="K251">
            <v>976824750</v>
          </cell>
        </row>
        <row r="252">
          <cell r="A252">
            <v>3302030</v>
          </cell>
          <cell r="B252" t="str">
            <v>CAP-G Other</v>
          </cell>
          <cell r="C252">
            <v>-2603107.1800000002</v>
          </cell>
          <cell r="D252" t="str">
            <v>C</v>
          </cell>
          <cell r="E252">
            <v>359749412.27999997</v>
          </cell>
          <cell r="F252" t="str">
            <v>C</v>
          </cell>
          <cell r="G252">
            <v>3185952.86</v>
          </cell>
          <cell r="H252" t="str">
            <v>C</v>
          </cell>
          <cell r="I252">
            <v>451768115.55000001</v>
          </cell>
          <cell r="J252" t="str">
            <v>C</v>
          </cell>
          <cell r="K252">
            <v>451768115.55000001</v>
          </cell>
        </row>
        <row r="253">
          <cell r="A253">
            <v>3352001</v>
          </cell>
          <cell r="B253" t="str">
            <v>Interest Payable to Related Pa</v>
          </cell>
          <cell r="C253">
            <v>-3281382</v>
          </cell>
          <cell r="D253" t="str">
            <v>C</v>
          </cell>
          <cell r="E253">
            <v>453486992.39999998</v>
          </cell>
          <cell r="F253" t="str">
            <v>C</v>
          </cell>
          <cell r="G253">
            <v>3908781</v>
          </cell>
          <cell r="H253" t="str">
            <v>C</v>
          </cell>
          <cell r="I253">
            <v>554265145.79999995</v>
          </cell>
          <cell r="J253" t="str">
            <v>C</v>
          </cell>
          <cell r="K253">
            <v>554265145.79999995</v>
          </cell>
        </row>
        <row r="254">
          <cell r="A254">
            <v>4001010</v>
          </cell>
          <cell r="B254" t="str">
            <v>Central Asia Petroleum</v>
          </cell>
          <cell r="C254">
            <v>-100000</v>
          </cell>
          <cell r="D254" t="str">
            <v>C</v>
          </cell>
          <cell r="E254">
            <v>7555000</v>
          </cell>
          <cell r="F254" t="str">
            <v>C</v>
          </cell>
          <cell r="G254">
            <v>100000</v>
          </cell>
          <cell r="H254" t="str">
            <v>C</v>
          </cell>
          <cell r="I254">
            <v>7555000</v>
          </cell>
          <cell r="J254" t="str">
            <v>C</v>
          </cell>
          <cell r="K254">
            <v>7555000</v>
          </cell>
        </row>
        <row r="255">
          <cell r="A255">
            <v>4001020</v>
          </cell>
          <cell r="B255" t="str">
            <v>Kazakhoil</v>
          </cell>
          <cell r="C255">
            <v>-80000</v>
          </cell>
          <cell r="D255" t="str">
            <v>C</v>
          </cell>
          <cell r="E255">
            <v>6044000</v>
          </cell>
          <cell r="F255" t="str">
            <v>C</v>
          </cell>
          <cell r="G255">
            <v>80000</v>
          </cell>
          <cell r="H255" t="str">
            <v>C</v>
          </cell>
          <cell r="I255">
            <v>6044000</v>
          </cell>
          <cell r="J255" t="str">
            <v>C</v>
          </cell>
          <cell r="K255">
            <v>6044000</v>
          </cell>
        </row>
        <row r="256">
          <cell r="A256">
            <v>4001030</v>
          </cell>
          <cell r="B256" t="str">
            <v>Mangistau Terra International</v>
          </cell>
          <cell r="C256">
            <v>-20000</v>
          </cell>
          <cell r="D256" t="str">
            <v>C</v>
          </cell>
          <cell r="E256">
            <v>1511000</v>
          </cell>
          <cell r="F256" t="str">
            <v>C</v>
          </cell>
          <cell r="G256">
            <v>20000</v>
          </cell>
          <cell r="H256" t="str">
            <v>C</v>
          </cell>
          <cell r="I256">
            <v>1511000</v>
          </cell>
          <cell r="J256" t="str">
            <v>C</v>
          </cell>
          <cell r="K256">
            <v>1511000</v>
          </cell>
        </row>
        <row r="257">
          <cell r="A257">
            <v>4101001</v>
          </cell>
          <cell r="B257" t="str">
            <v>Retained Earnings</v>
          </cell>
          <cell r="C257">
            <v>12007422.99</v>
          </cell>
          <cell r="D257" t="str">
            <v>D</v>
          </cell>
          <cell r="E257">
            <v>2909168026.1300001</v>
          </cell>
          <cell r="F257" t="str">
            <v>D</v>
          </cell>
          <cell r="G257">
            <v>12007422.99</v>
          </cell>
          <cell r="H257" t="str">
            <v>D</v>
          </cell>
          <cell r="I257">
            <v>2909168026.1300001</v>
          </cell>
          <cell r="J257" t="str">
            <v>D</v>
          </cell>
          <cell r="K257">
            <v>-2909168026.1300001</v>
          </cell>
        </row>
        <row r="258">
          <cell r="A258">
            <v>5991001</v>
          </cell>
          <cell r="B258" t="str">
            <v>Currency Exchange Gain</v>
          </cell>
          <cell r="C258">
            <v>-0.01</v>
          </cell>
          <cell r="D258" t="str">
            <v>C</v>
          </cell>
          <cell r="E258">
            <v>0</v>
          </cell>
          <cell r="G258">
            <v>17401.310000000001</v>
          </cell>
          <cell r="H258" t="str">
            <v>C</v>
          </cell>
          <cell r="I258">
            <v>3210683.73</v>
          </cell>
          <cell r="J258" t="str">
            <v>C</v>
          </cell>
          <cell r="K258">
            <v>3210683.73</v>
          </cell>
        </row>
        <row r="259">
          <cell r="A259">
            <v>6995001</v>
          </cell>
          <cell r="B259" t="str">
            <v>Depreciation - Corp. Assets</v>
          </cell>
          <cell r="C259">
            <v>0</v>
          </cell>
          <cell r="E259">
            <v>0</v>
          </cell>
          <cell r="G259">
            <v>197816.07</v>
          </cell>
          <cell r="H259" t="str">
            <v>D</v>
          </cell>
          <cell r="I259">
            <v>15301073.23</v>
          </cell>
          <cell r="J259" t="str">
            <v>D</v>
          </cell>
          <cell r="K259">
            <v>-15301073.23</v>
          </cell>
        </row>
        <row r="260">
          <cell r="A260">
            <v>7002001</v>
          </cell>
          <cell r="B260" t="str">
            <v>Geophysical Expenses</v>
          </cell>
          <cell r="C260">
            <v>-0.01</v>
          </cell>
          <cell r="D260" t="str">
            <v>C</v>
          </cell>
          <cell r="E260">
            <v>0</v>
          </cell>
          <cell r="G260">
            <v>0</v>
          </cell>
          <cell r="I260">
            <v>0</v>
          </cell>
          <cell r="K260">
            <v>0</v>
          </cell>
        </row>
        <row r="261">
          <cell r="A261">
            <v>8000201</v>
          </cell>
          <cell r="B261" t="str">
            <v>Office Supplies</v>
          </cell>
          <cell r="C261">
            <v>0</v>
          </cell>
          <cell r="E261">
            <v>0</v>
          </cell>
          <cell r="G261">
            <v>5264.89</v>
          </cell>
          <cell r="H261" t="str">
            <v>D</v>
          </cell>
          <cell r="I261">
            <v>739858.21</v>
          </cell>
          <cell r="J261" t="str">
            <v>D</v>
          </cell>
          <cell r="K261">
            <v>-739858.21</v>
          </cell>
        </row>
        <row r="262">
          <cell r="A262">
            <v>8000301</v>
          </cell>
          <cell r="B262" t="str">
            <v>Utilities</v>
          </cell>
          <cell r="C262">
            <v>0.01</v>
          </cell>
          <cell r="D262" t="str">
            <v>D</v>
          </cell>
          <cell r="E262">
            <v>0</v>
          </cell>
          <cell r="G262">
            <v>3972.9</v>
          </cell>
          <cell r="H262" t="str">
            <v>D</v>
          </cell>
          <cell r="I262">
            <v>558661.9</v>
          </cell>
          <cell r="J262" t="str">
            <v>D</v>
          </cell>
          <cell r="K262">
            <v>-558661.9</v>
          </cell>
        </row>
        <row r="263">
          <cell r="A263">
            <v>8000501</v>
          </cell>
          <cell r="B263" t="str">
            <v>Travel and Lodging</v>
          </cell>
          <cell r="C263">
            <v>0</v>
          </cell>
          <cell r="E263">
            <v>0</v>
          </cell>
          <cell r="G263">
            <v>91023.67</v>
          </cell>
          <cell r="H263" t="str">
            <v>D</v>
          </cell>
          <cell r="I263">
            <v>12814567.43</v>
          </cell>
          <cell r="J263" t="str">
            <v>D</v>
          </cell>
          <cell r="K263">
            <v>-12814567.43</v>
          </cell>
        </row>
        <row r="264">
          <cell r="A264">
            <v>8000601</v>
          </cell>
          <cell r="B264" t="str">
            <v>Meals &amp; Entertainment</v>
          </cell>
          <cell r="C264">
            <v>0</v>
          </cell>
          <cell r="E264">
            <v>0</v>
          </cell>
          <cell r="G264">
            <v>5548.78</v>
          </cell>
          <cell r="H264" t="str">
            <v>D</v>
          </cell>
          <cell r="I264">
            <v>774262</v>
          </cell>
          <cell r="J264" t="str">
            <v>D</v>
          </cell>
          <cell r="K264">
            <v>-774262</v>
          </cell>
        </row>
        <row r="265">
          <cell r="A265">
            <v>8000701</v>
          </cell>
          <cell r="B265" t="str">
            <v>Bank Fees</v>
          </cell>
          <cell r="C265">
            <v>0</v>
          </cell>
          <cell r="E265">
            <v>0</v>
          </cell>
          <cell r="G265">
            <v>10280.44</v>
          </cell>
          <cell r="H265" t="str">
            <v>D</v>
          </cell>
          <cell r="I265">
            <v>1442504.97</v>
          </cell>
          <cell r="J265" t="str">
            <v>D</v>
          </cell>
          <cell r="K265">
            <v>-1442504.97</v>
          </cell>
        </row>
        <row r="266">
          <cell r="A266">
            <v>8000801</v>
          </cell>
          <cell r="B266" t="str">
            <v>Postage &amp; Courier</v>
          </cell>
          <cell r="C266">
            <v>0</v>
          </cell>
          <cell r="E266">
            <v>0</v>
          </cell>
          <cell r="G266">
            <v>210.04</v>
          </cell>
          <cell r="H266" t="str">
            <v>D</v>
          </cell>
          <cell r="I266">
            <v>29403.67</v>
          </cell>
          <cell r="J266" t="str">
            <v>D</v>
          </cell>
          <cell r="K266">
            <v>-29403.67</v>
          </cell>
        </row>
        <row r="267">
          <cell r="A267">
            <v>8001001</v>
          </cell>
          <cell r="B267" t="str">
            <v>Contributions</v>
          </cell>
          <cell r="C267">
            <v>0</v>
          </cell>
          <cell r="E267">
            <v>0</v>
          </cell>
          <cell r="G267">
            <v>2282.04</v>
          </cell>
          <cell r="H267" t="str">
            <v>D</v>
          </cell>
          <cell r="I267">
            <v>315500</v>
          </cell>
          <cell r="J267" t="str">
            <v>D</v>
          </cell>
          <cell r="K267">
            <v>-315500</v>
          </cell>
        </row>
        <row r="268">
          <cell r="A268">
            <v>8001010</v>
          </cell>
          <cell r="B268" t="str">
            <v>Training</v>
          </cell>
          <cell r="C268">
            <v>0</v>
          </cell>
          <cell r="E268">
            <v>0</v>
          </cell>
          <cell r="G268">
            <v>57381.77</v>
          </cell>
          <cell r="H268" t="str">
            <v>D</v>
          </cell>
          <cell r="I268">
            <v>8006480.8399999999</v>
          </cell>
          <cell r="J268" t="str">
            <v>D</v>
          </cell>
          <cell r="K268">
            <v>-8006480.8399999999</v>
          </cell>
        </row>
        <row r="269">
          <cell r="A269">
            <v>8001401</v>
          </cell>
          <cell r="B269" t="str">
            <v>Transportation</v>
          </cell>
          <cell r="C269">
            <v>0</v>
          </cell>
          <cell r="E269">
            <v>0</v>
          </cell>
          <cell r="G269">
            <v>2888.68</v>
          </cell>
          <cell r="H269" t="str">
            <v>D</v>
          </cell>
          <cell r="I269">
            <v>404360.51</v>
          </cell>
          <cell r="J269" t="str">
            <v>D</v>
          </cell>
          <cell r="K269">
            <v>-404360.51</v>
          </cell>
        </row>
        <row r="270">
          <cell r="A270">
            <v>8001501</v>
          </cell>
          <cell r="B270" t="str">
            <v>Parking</v>
          </cell>
          <cell r="C270">
            <v>0</v>
          </cell>
          <cell r="E270">
            <v>0</v>
          </cell>
          <cell r="G270">
            <v>407.45</v>
          </cell>
          <cell r="H270" t="str">
            <v>D</v>
          </cell>
          <cell r="I270">
            <v>56900</v>
          </cell>
          <cell r="J270" t="str">
            <v>D</v>
          </cell>
          <cell r="K270">
            <v>-56900</v>
          </cell>
        </row>
        <row r="271">
          <cell r="A271">
            <v>8001601</v>
          </cell>
          <cell r="B271" t="str">
            <v>Telecommunication Exp</v>
          </cell>
          <cell r="C271">
            <v>0</v>
          </cell>
          <cell r="E271">
            <v>0</v>
          </cell>
          <cell r="G271">
            <v>8833.92</v>
          </cell>
          <cell r="H271" t="str">
            <v>D</v>
          </cell>
          <cell r="I271">
            <v>1250000</v>
          </cell>
          <cell r="J271" t="str">
            <v>D</v>
          </cell>
          <cell r="K271">
            <v>-1250000</v>
          </cell>
        </row>
        <row r="272">
          <cell r="A272">
            <v>8001602</v>
          </cell>
          <cell r="B272" t="str">
            <v>Mobiles</v>
          </cell>
          <cell r="C272">
            <v>0</v>
          </cell>
          <cell r="E272">
            <v>0</v>
          </cell>
          <cell r="G272">
            <v>11543.92</v>
          </cell>
          <cell r="H272" t="str">
            <v>D</v>
          </cell>
          <cell r="I272">
            <v>1623575.52</v>
          </cell>
          <cell r="J272" t="str">
            <v>D</v>
          </cell>
          <cell r="K272">
            <v>-1623575.52</v>
          </cell>
        </row>
        <row r="273">
          <cell r="A273">
            <v>8001603</v>
          </cell>
          <cell r="B273" t="str">
            <v>Telephone Lines</v>
          </cell>
          <cell r="C273">
            <v>0</v>
          </cell>
          <cell r="E273">
            <v>0</v>
          </cell>
          <cell r="G273">
            <v>14063.95</v>
          </cell>
          <cell r="H273" t="str">
            <v>D</v>
          </cell>
          <cell r="I273">
            <v>1967053.88</v>
          </cell>
          <cell r="J273" t="str">
            <v>D</v>
          </cell>
          <cell r="K273">
            <v>-1967053.88</v>
          </cell>
        </row>
        <row r="274">
          <cell r="A274">
            <v>8001604</v>
          </cell>
          <cell r="B274" t="str">
            <v>Appartments</v>
          </cell>
          <cell r="C274">
            <v>0</v>
          </cell>
          <cell r="E274">
            <v>0</v>
          </cell>
          <cell r="G274">
            <v>1780.36</v>
          </cell>
          <cell r="H274" t="str">
            <v>D</v>
          </cell>
          <cell r="I274">
            <v>249714.67</v>
          </cell>
          <cell r="J274" t="str">
            <v>D</v>
          </cell>
          <cell r="K274">
            <v>-249714.67</v>
          </cell>
        </row>
        <row r="275">
          <cell r="A275">
            <v>8001605</v>
          </cell>
          <cell r="B275" t="str">
            <v>Internet &amp; E-Mail Services</v>
          </cell>
          <cell r="C275">
            <v>0</v>
          </cell>
          <cell r="E275">
            <v>0</v>
          </cell>
          <cell r="G275">
            <v>1162.07</v>
          </cell>
          <cell r="H275" t="str">
            <v>D</v>
          </cell>
          <cell r="I275">
            <v>163154.16</v>
          </cell>
          <cell r="J275" t="str">
            <v>D</v>
          </cell>
          <cell r="K275">
            <v>-163154.16</v>
          </cell>
        </row>
        <row r="276">
          <cell r="A276">
            <v>8006001</v>
          </cell>
          <cell r="B276" t="str">
            <v>Company labor</v>
          </cell>
          <cell r="C276">
            <v>0</v>
          </cell>
          <cell r="E276">
            <v>0</v>
          </cell>
          <cell r="G276">
            <v>116960.41</v>
          </cell>
          <cell r="H276" t="str">
            <v>D</v>
          </cell>
          <cell r="I276">
            <v>16506597.75</v>
          </cell>
          <cell r="J276" t="str">
            <v>D</v>
          </cell>
          <cell r="K276">
            <v>-16506597.75</v>
          </cell>
        </row>
        <row r="277">
          <cell r="A277">
            <v>8006201</v>
          </cell>
          <cell r="B277" t="str">
            <v>Contract Labor</v>
          </cell>
          <cell r="C277">
            <v>0</v>
          </cell>
          <cell r="E277">
            <v>0</v>
          </cell>
          <cell r="G277">
            <v>131988</v>
          </cell>
          <cell r="H277" t="str">
            <v>D</v>
          </cell>
          <cell r="I277">
            <v>18539914.399999999</v>
          </cell>
          <cell r="J277" t="str">
            <v>D</v>
          </cell>
          <cell r="K277">
            <v>-18539914.399999999</v>
          </cell>
        </row>
        <row r="278">
          <cell r="A278">
            <v>8006701</v>
          </cell>
          <cell r="B278" t="str">
            <v>Professional Services</v>
          </cell>
          <cell r="C278">
            <v>0</v>
          </cell>
          <cell r="E278">
            <v>0</v>
          </cell>
          <cell r="G278">
            <v>9089.59</v>
          </cell>
          <cell r="H278" t="str">
            <v>D</v>
          </cell>
          <cell r="I278">
            <v>1277700</v>
          </cell>
          <cell r="J278" t="str">
            <v>D</v>
          </cell>
          <cell r="K278">
            <v>-1277700</v>
          </cell>
        </row>
        <row r="279">
          <cell r="A279">
            <v>8007001</v>
          </cell>
          <cell r="B279" t="str">
            <v>Legal Expenses</v>
          </cell>
          <cell r="C279">
            <v>0</v>
          </cell>
          <cell r="E279">
            <v>0</v>
          </cell>
          <cell r="G279">
            <v>28395.599999999999</v>
          </cell>
          <cell r="H279" t="str">
            <v>D</v>
          </cell>
          <cell r="I279">
            <v>4011937.1</v>
          </cell>
          <cell r="J279" t="str">
            <v>D</v>
          </cell>
          <cell r="K279">
            <v>-4011937.1</v>
          </cell>
        </row>
        <row r="280">
          <cell r="A280">
            <v>8007501</v>
          </cell>
          <cell r="B280" t="str">
            <v>Accounting &amp; Audit</v>
          </cell>
          <cell r="C280">
            <v>0</v>
          </cell>
          <cell r="E280">
            <v>0</v>
          </cell>
          <cell r="G280">
            <v>26017</v>
          </cell>
          <cell r="H280" t="str">
            <v>D</v>
          </cell>
          <cell r="I280">
            <v>3689210.6</v>
          </cell>
          <cell r="J280" t="str">
            <v>D</v>
          </cell>
          <cell r="K280">
            <v>-3689210.6</v>
          </cell>
        </row>
        <row r="281">
          <cell r="A281">
            <v>8008001</v>
          </cell>
          <cell r="B281" t="str">
            <v>Misc. G. &amp; A.</v>
          </cell>
          <cell r="C281">
            <v>0</v>
          </cell>
          <cell r="E281">
            <v>0</v>
          </cell>
          <cell r="G281">
            <v>9866.26</v>
          </cell>
          <cell r="H281" t="str">
            <v>D</v>
          </cell>
          <cell r="I281">
            <v>1382175.88</v>
          </cell>
          <cell r="J281" t="str">
            <v>D</v>
          </cell>
          <cell r="K281">
            <v>-1382175.88</v>
          </cell>
        </row>
        <row r="282">
          <cell r="A282">
            <v>8009001</v>
          </cell>
          <cell r="B282" t="str">
            <v>Licence Registration Fees</v>
          </cell>
          <cell r="C282">
            <v>0</v>
          </cell>
          <cell r="E282">
            <v>0</v>
          </cell>
          <cell r="G282">
            <v>16550.740000000002</v>
          </cell>
          <cell r="H282" t="str">
            <v>D</v>
          </cell>
          <cell r="I282">
            <v>2316256.15</v>
          </cell>
          <cell r="J282" t="str">
            <v>D</v>
          </cell>
          <cell r="K282">
            <v>-2316256.15</v>
          </cell>
        </row>
        <row r="283">
          <cell r="A283">
            <v>8009701</v>
          </cell>
          <cell r="B283" t="str">
            <v>Repairs &amp; Installations</v>
          </cell>
          <cell r="C283">
            <v>0</v>
          </cell>
          <cell r="E283">
            <v>0</v>
          </cell>
          <cell r="G283">
            <v>1747.08</v>
          </cell>
          <cell r="H283" t="str">
            <v>D</v>
          </cell>
          <cell r="I283">
            <v>243536.34</v>
          </cell>
          <cell r="J283" t="str">
            <v>D</v>
          </cell>
          <cell r="K283">
            <v>-243536.34</v>
          </cell>
        </row>
        <row r="284">
          <cell r="A284">
            <v>8551001</v>
          </cell>
          <cell r="B284" t="str">
            <v>Interest on Debts</v>
          </cell>
          <cell r="C284">
            <v>-0.79</v>
          </cell>
          <cell r="D284" t="str">
            <v>C</v>
          </cell>
          <cell r="E284">
            <v>0.18</v>
          </cell>
          <cell r="F284" t="str">
            <v>C</v>
          </cell>
          <cell r="G284">
            <v>629026.87</v>
          </cell>
          <cell r="H284" t="str">
            <v>D</v>
          </cell>
          <cell r="I284">
            <v>89192376.090000004</v>
          </cell>
          <cell r="J284" t="str">
            <v>D</v>
          </cell>
          <cell r="K284">
            <v>-89192376.090000004</v>
          </cell>
        </row>
        <row r="285">
          <cell r="A285">
            <v>8751001</v>
          </cell>
          <cell r="B285" t="str">
            <v>Customs Duties</v>
          </cell>
          <cell r="C285">
            <v>0</v>
          </cell>
          <cell r="E285">
            <v>0</v>
          </cell>
          <cell r="G285">
            <v>14.32</v>
          </cell>
          <cell r="H285" t="str">
            <v>D</v>
          </cell>
          <cell r="I285">
            <v>2000</v>
          </cell>
          <cell r="J285" t="str">
            <v>D</v>
          </cell>
          <cell r="K285">
            <v>-2000</v>
          </cell>
        </row>
        <row r="286">
          <cell r="A286">
            <v>8753050</v>
          </cell>
          <cell r="B286" t="str">
            <v>Vehicle Tax</v>
          </cell>
          <cell r="C286">
            <v>0</v>
          </cell>
          <cell r="E286">
            <v>0</v>
          </cell>
          <cell r="G286">
            <v>4946.7700000000004</v>
          </cell>
          <cell r="H286" t="str">
            <v>D</v>
          </cell>
          <cell r="I286">
            <v>699721</v>
          </cell>
          <cell r="J286" t="str">
            <v>D</v>
          </cell>
          <cell r="K286">
            <v>-699721</v>
          </cell>
        </row>
        <row r="287">
          <cell r="A287">
            <v>8754001</v>
          </cell>
          <cell r="B287" t="str">
            <v>Other Taxes</v>
          </cell>
          <cell r="C287">
            <v>0</v>
          </cell>
          <cell r="E287">
            <v>0.02</v>
          </cell>
          <cell r="F287" t="str">
            <v>C</v>
          </cell>
          <cell r="G287">
            <v>90.49</v>
          </cell>
          <cell r="H287" t="str">
            <v>D</v>
          </cell>
          <cell r="I287">
            <v>12995.98</v>
          </cell>
          <cell r="J287" t="str">
            <v>D</v>
          </cell>
          <cell r="K287">
            <v>-12995.98</v>
          </cell>
        </row>
        <row r="288">
          <cell r="A288">
            <v>8991002</v>
          </cell>
          <cell r="B288" t="str">
            <v>Currency Exchange Loss</v>
          </cell>
          <cell r="C288">
            <v>-0.02</v>
          </cell>
          <cell r="D288" t="str">
            <v>C</v>
          </cell>
          <cell r="E288">
            <v>0</v>
          </cell>
          <cell r="G288">
            <v>30201.67</v>
          </cell>
          <cell r="H288" t="str">
            <v>D</v>
          </cell>
          <cell r="I288">
            <v>143335838.00999999</v>
          </cell>
          <cell r="J288" t="str">
            <v>D</v>
          </cell>
          <cell r="K288">
            <v>-143335838.00999999</v>
          </cell>
        </row>
        <row r="289">
          <cell r="A289">
            <v>9100501</v>
          </cell>
          <cell r="B289" t="str">
            <v>Chemicals</v>
          </cell>
          <cell r="C289">
            <v>0</v>
          </cell>
          <cell r="E289">
            <v>0</v>
          </cell>
          <cell r="G289">
            <v>0.02</v>
          </cell>
          <cell r="H289" t="str">
            <v>C</v>
          </cell>
          <cell r="I289">
            <v>0</v>
          </cell>
          <cell r="K289">
            <v>0</v>
          </cell>
        </row>
        <row r="290">
          <cell r="A290">
            <v>9102001</v>
          </cell>
          <cell r="B290" t="str">
            <v>Materials &amp; Supplies</v>
          </cell>
          <cell r="C290">
            <v>0</v>
          </cell>
          <cell r="E290">
            <v>0</v>
          </cell>
          <cell r="G290">
            <v>0.44</v>
          </cell>
          <cell r="H290" t="str">
            <v>C</v>
          </cell>
          <cell r="I290">
            <v>0.04</v>
          </cell>
          <cell r="J290" t="str">
            <v>D</v>
          </cell>
          <cell r="K290">
            <v>-0.04</v>
          </cell>
        </row>
        <row r="291">
          <cell r="A291">
            <v>9204001</v>
          </cell>
          <cell r="B291" t="str">
            <v>Repairs &amp; Maintenance</v>
          </cell>
          <cell r="C291">
            <v>0</v>
          </cell>
          <cell r="E291">
            <v>0</v>
          </cell>
          <cell r="G291">
            <v>0.23</v>
          </cell>
          <cell r="H291" t="str">
            <v>D</v>
          </cell>
          <cell r="I291">
            <v>0.33</v>
          </cell>
          <cell r="J291" t="str">
            <v>C</v>
          </cell>
          <cell r="K291">
            <v>0.33</v>
          </cell>
        </row>
        <row r="292">
          <cell r="A292">
            <v>9208201</v>
          </cell>
          <cell r="B292" t="str">
            <v>Field Supplies</v>
          </cell>
          <cell r="C292">
            <v>-0.02</v>
          </cell>
          <cell r="D292" t="str">
            <v>C</v>
          </cell>
          <cell r="E292">
            <v>0</v>
          </cell>
          <cell r="G292">
            <v>0</v>
          </cell>
          <cell r="I292">
            <v>0</v>
          </cell>
          <cell r="K292">
            <v>0</v>
          </cell>
        </row>
        <row r="293">
          <cell r="A293">
            <v>9502004</v>
          </cell>
          <cell r="B293" t="str">
            <v>Savings Fund</v>
          </cell>
          <cell r="C293">
            <v>0</v>
          </cell>
          <cell r="E293">
            <v>0.01</v>
          </cell>
          <cell r="F293" t="str">
            <v>C</v>
          </cell>
          <cell r="G293">
            <v>0</v>
          </cell>
          <cell r="I293">
            <v>0.01</v>
          </cell>
          <cell r="J293" t="str">
            <v>C</v>
          </cell>
          <cell r="K293">
            <v>0.01</v>
          </cell>
        </row>
        <row r="294">
          <cell r="A294" t="str">
            <v>960CON01</v>
          </cell>
          <cell r="B294" t="str">
            <v>Continental Shiptores</v>
          </cell>
          <cell r="C294">
            <v>0.64</v>
          </cell>
          <cell r="D294" t="str">
            <v>D</v>
          </cell>
          <cell r="E294">
            <v>0</v>
          </cell>
          <cell r="G294">
            <v>0.64</v>
          </cell>
          <cell r="H294" t="str">
            <v>D</v>
          </cell>
          <cell r="I294">
            <v>0</v>
          </cell>
          <cell r="K294">
            <v>0</v>
          </cell>
        </row>
        <row r="295">
          <cell r="A295" t="str">
            <v>960ENK01</v>
          </cell>
          <cell r="B295" t="str">
            <v>Enkaz</v>
          </cell>
          <cell r="C295">
            <v>0.01</v>
          </cell>
          <cell r="D295" t="str">
            <v>D</v>
          </cell>
          <cell r="E295">
            <v>0.01</v>
          </cell>
          <cell r="F295" t="str">
            <v>C</v>
          </cell>
          <cell r="G295">
            <v>0.01</v>
          </cell>
          <cell r="H295" t="str">
            <v>D</v>
          </cell>
          <cell r="I295">
            <v>0.01</v>
          </cell>
          <cell r="J295" t="str">
            <v>C</v>
          </cell>
          <cell r="K295">
            <v>0.01</v>
          </cell>
        </row>
        <row r="296">
          <cell r="A296" t="str">
            <v>960JMC01</v>
          </cell>
          <cell r="B296" t="str">
            <v>JMC Oilfield</v>
          </cell>
          <cell r="C296">
            <v>0</v>
          </cell>
          <cell r="E296">
            <v>0.01</v>
          </cell>
          <cell r="F296" t="str">
            <v>C</v>
          </cell>
          <cell r="G296">
            <v>0</v>
          </cell>
          <cell r="I296">
            <v>0.01</v>
          </cell>
          <cell r="J296" t="str">
            <v>C</v>
          </cell>
          <cell r="K296">
            <v>0.01</v>
          </cell>
        </row>
        <row r="297">
          <cell r="A297" t="str">
            <v>960YNT01</v>
          </cell>
          <cell r="B297" t="str">
            <v>Ynta</v>
          </cell>
          <cell r="C297">
            <v>1.1599999999999999</v>
          </cell>
          <cell r="D297" t="str">
            <v>D</v>
          </cell>
          <cell r="E297">
            <v>0</v>
          </cell>
          <cell r="G297">
            <v>1.1599999999999999</v>
          </cell>
          <cell r="H297" t="str">
            <v>D</v>
          </cell>
          <cell r="I297">
            <v>0</v>
          </cell>
          <cell r="K297">
            <v>0</v>
          </cell>
        </row>
        <row r="298">
          <cell r="A298" t="str">
            <v>ZAMOUNT</v>
          </cell>
          <cell r="B298" t="str">
            <v>ERROR AMMOUNT</v>
          </cell>
          <cell r="C298">
            <v>-0.1</v>
          </cell>
          <cell r="D298" t="str">
            <v>C</v>
          </cell>
          <cell r="E298">
            <v>0</v>
          </cell>
          <cell r="G298">
            <v>0.1</v>
          </cell>
          <cell r="H298" t="str">
            <v>C</v>
          </cell>
          <cell r="I298">
            <v>0</v>
          </cell>
          <cell r="K298">
            <v>0</v>
          </cell>
        </row>
      </sheetData>
      <sheetData sheetId="2" refreshError="1"/>
      <sheetData sheetId="3" refreshError="1"/>
      <sheetData sheetId="4" refreshError="1"/>
      <sheetData sheetId="5" refreshError="1"/>
      <sheetData sheetId="6" refreshError="1"/>
      <sheetData sheetId="7" refreshError="1"/>
      <sheetData sheetId="8" refreshError="1"/>
      <sheetData sheetId="9">
        <row r="11">
          <cell r="A11">
            <v>1001002</v>
          </cell>
        </row>
      </sheetData>
      <sheetData sheetId="10"/>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f"/>
      <sheetName val="- 1 -"/>
      <sheetName val="_ 1 _"/>
      <sheetName val="CPI"/>
      <sheetName val="ЯНВАРЬ"/>
      <sheetName val="Actuals Input"/>
      <sheetName val="Cost 99v98"/>
      <sheetName val="д.7.001"/>
      <sheetName val="TB-KZT"/>
      <sheetName val="TB USD"/>
      <sheetName val="Hidden"/>
      <sheetName val="TB"/>
      <sheetName val="Форма2"/>
      <sheetName val="Data"/>
      <sheetName val="SMSTemp"/>
      <sheetName val="VLOOKUP"/>
      <sheetName val="INPUTMASTER"/>
      <sheetName val="TRIAL BALANCE"/>
      <sheetName val="P9-BS by Co"/>
      <sheetName val="Статьи"/>
      <sheetName val="Intercompany transactions"/>
      <sheetName val="B 1"/>
      <sheetName val="I. Прогноз доходов"/>
      <sheetName val="XVIa(i) - average price (2)"/>
      <sheetName val="Keys"/>
      <sheetName val="Глоссарий"/>
      <sheetName val="PR CN"/>
      <sheetName val="ACT 2005"/>
      <sheetName val="-_1_-"/>
      <sheetName val="__1__"/>
      <sheetName val="Cost_99v98"/>
      <sheetName val="д_7_001"/>
      <sheetName val="TB-00"/>
      <sheetName val="TB-01"/>
      <sheetName val="TB-02"/>
      <sheetName val="TB-03"/>
      <sheetName val="1НК_объемы"/>
      <sheetName val="Control"/>
      <sheetName val="C 2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sheetData sheetId="37"/>
      <sheetData sheetId="3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2"/>
      <sheetName val="MKM2005"/>
      <sheetName val="RKM2005"/>
      <sheetName val="py BS"/>
      <sheetName val="Disclosure"/>
      <sheetName val="Balance Sheet"/>
      <sheetName val="Income Statement"/>
      <sheetName val="Shareholders' Equity"/>
      <sheetName val="Cash Flow - Indirect Method_new"/>
      <sheetName val="Cash Flow - CY Workings_new"/>
      <sheetName val="FA"/>
      <sheetName val="IA"/>
      <sheetName val="Inventories"/>
      <sheetName val="WC"/>
      <sheetName val="Income &amp; expense"/>
      <sheetName val="G&amp;A"/>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14">
          <cell r="B14">
            <v>30237.315159999998</v>
          </cell>
        </row>
      </sheetData>
      <sheetData sheetId="13" refreshError="1"/>
      <sheetData sheetId="14" refreshError="1"/>
      <sheetData sheetId="15" refreshError="1"/>
      <sheetData sheetId="16"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duction, Revenue &amp; Inventory"/>
      <sheetName val="Income Statment"/>
      <sheetName val="Bal Sheet"/>
      <sheetName val="Volumes"/>
      <sheetName val="Intercompany receivables"/>
      <sheetName val="Prepaids"/>
      <sheetName val="AR Analysis"/>
      <sheetName val="Inventory"/>
      <sheetName val="Intercompany payables"/>
      <sheetName val="Prepayments"/>
      <sheetName val="Accounts payable"/>
      <sheetName val="Refining"/>
      <sheetName val="Selling Exp"/>
      <sheetName val="G&amp;A Analysis"/>
      <sheetName val=" GAAP Summary"/>
      <sheetName val="GAAP detailed TB 01.01.02"/>
      <sheetName val="GAAP TB 31.12.01  detail p&amp;l"/>
      <sheetName val="Staff allocation"/>
      <sheetName val="Aug"/>
      <sheetName val="Выбор"/>
      <sheetName val="Production,_Revenue_&amp;_Inventory"/>
      <sheetName val="Income_Statment"/>
      <sheetName val="Bal_Sheet"/>
      <sheetName val="Intercompany_receivables"/>
      <sheetName val="AR_Analysis"/>
      <sheetName val="Intercompany_payables"/>
      <sheetName val="Accounts_payable"/>
      <sheetName val="Selling_Exp"/>
      <sheetName val="G&amp;A_Analysis"/>
      <sheetName val="_GAAP_Summary"/>
      <sheetName val="GAAP_detailed_TB_01_01_02"/>
      <sheetName val="GAAP_TB_31_12_01__detail_p&amp;l"/>
      <sheetName val="HKM depl"/>
      <sheetName val="TB 2005"/>
      <sheetName val="Production_Ref Q-1-3"/>
      <sheetName val="Production_ref_Q4"/>
      <sheetName val="- 1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yalty"/>
      <sheetName val="Royalty_Supporting"/>
      <sheetName val="Tickmarks"/>
      <sheetName val="Transportation Services"/>
      <sheetName val="Summary"/>
      <sheetName val="Workover service"/>
      <sheetName val="Utilities Expense"/>
      <sheetName val="GAAP TB 30.09.01  detail p&amp;l"/>
      <sheetName val="GAAP TB 31.12.01  detail p&amp;l"/>
      <sheetName val="Balance Sheet"/>
      <sheetName val="10"/>
      <sheetName val="7"/>
      <sheetName val="21"/>
      <sheetName val="AJE 2002"/>
      <sheetName val="D&amp;T'02"/>
      <sheetName val="UNITPRICES"/>
      <sheetName val="HKM depl"/>
      <sheetName val="Payroll Test"/>
      <sheetName val="Staff allocation"/>
      <sheetName val="2002"/>
      <sheetName val="FA movement"/>
      <sheetName val="TB"/>
      <sheetName val="Kas FA Movement"/>
      <sheetName val="- 1 -"/>
      <sheetName val="VLOOKUP"/>
      <sheetName val="INPUTMASTER"/>
      <sheetName val="Затраты"/>
    </sheetNames>
    <sheetDataSet>
      <sheetData sheetId="0" refreshError="1">
        <row r="23">
          <cell r="C23">
            <v>33685750</v>
          </cell>
        </row>
      </sheetData>
      <sheetData sheetId="1">
        <row r="23">
          <cell r="C23">
            <v>33685750</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ory Count Sheet (2)"/>
      <sheetName val="Inventory Count Sheet"/>
      <sheetName val="Cutt-off test"/>
      <sheetName val="Central warehouse"/>
      <sheetName val="Transit warehouse"/>
      <sheetName val="Obsoletes"/>
      <sheetName val="Emergency stock,10"/>
      <sheetName val="Emergency stock,15"/>
      <sheetName val="Tickmarks"/>
      <sheetName val="Royalty"/>
      <sheetName val="Transportation Services"/>
      <sheetName val="Workover service"/>
      <sheetName val="Utilities Expense"/>
      <sheetName val="- 1 -"/>
      <sheetName val="Comp"/>
      <sheetName val="консолид Нурсат"/>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osure"/>
      <sheetName val="PP&amp;E mvt for 2003"/>
      <sheetName val="Rollfwd 2 mths all"/>
      <sheetName val="PP&amp;E mvt for 2003 - ID"/>
      <sheetName val="Rollfwd 2 mths - ID"/>
      <sheetName val="Sample size calc"/>
      <sheetName val="Additions selection"/>
      <sheetName val="Additions test"/>
      <sheetName val="Disposals selection"/>
      <sheetName val="Disposals test"/>
      <sheetName val="Depreciation test"/>
      <sheetName val="Threshold Calc"/>
      <sheetName val="122"/>
      <sheetName val="123.4"/>
      <sheetName val="XREF"/>
      <sheetName val="Tickmarks"/>
      <sheetName val="PP&amp;E mvt PBC"/>
      <sheetName val="PP&amp;E mvt 2 mths PBC"/>
      <sheetName val="PP&amp;E mvt ID 2003 PBC"/>
      <sheetName val="PP&amp;E mvt 2 mths ID-PBC"/>
      <sheetName val="PP_E mvt for 2003"/>
      <sheetName val="Добыча нефти4"/>
      <sheetName val="Äîáû÷à íåôòè4"/>
      <sheetName val="FES"/>
      <sheetName val="Форма2"/>
      <sheetName val="Worksheet in 5650 PP&amp;E movement"/>
      <sheetName val="FA register"/>
      <sheetName val="2.2 ОтклОТМ"/>
      <sheetName val="1.3.2 ОТМ"/>
      <sheetName val="Предпр"/>
      <sheetName val="ЦентрЗатр"/>
      <sheetName val="ЕдИзм"/>
      <sheetName val="L-1"/>
      <sheetName val="Собственный капитал"/>
      <sheetName val="Transportation Services"/>
      <sheetName val="Summary"/>
      <sheetName val="Workover service"/>
      <sheetName val="Utilities Expense"/>
      <sheetName val="Royalty"/>
      <sheetName val="14.1.2.2.(Услуги связи)"/>
      <sheetName val="7.1"/>
      <sheetName val="Def"/>
      <sheetName val="- 1 -"/>
      <sheetName val="Test of FA Installation"/>
      <sheetName val="Additions"/>
      <sheetName val="ставки"/>
      <sheetName val="Ôîðìà2"/>
      <sheetName val="Ñîáñòâåííûé êàïèòàë"/>
      <sheetName val="Book Adjustments"/>
      <sheetName val="VLOOKUP"/>
      <sheetName val="INPUTMASTER"/>
      <sheetName val="TB"/>
      <sheetName val="InputTD"/>
      <sheetName val="Данные"/>
      <sheetName val="Kas FA Movement"/>
      <sheetName val="00"/>
      <sheetName val="Inventory Count Sheet"/>
      <sheetName val="Depr"/>
      <sheetName val="2_Loans to customers"/>
      <sheetName val="July_03_Pg8"/>
      <sheetName val="Notes IS"/>
      <sheetName val="2005 Social"/>
      <sheetName val="Financial ratios А3"/>
      <sheetName val="C 25"/>
      <sheetName val="9"/>
      <sheetName val="Data-in"/>
      <sheetName val="Info"/>
      <sheetName val="Содержание"/>
      <sheetName val="Movements"/>
      <sheetName val="Movement"/>
      <sheetName val="P&amp;L"/>
      <sheetName val="Provisions"/>
      <sheetName val="9-1"/>
      <sheetName val="4"/>
      <sheetName val="1-1"/>
      <sheetName val="1"/>
      <sheetName val="Datasheet"/>
      <sheetName val="Capex"/>
      <sheetName val="Anlagevermögen"/>
      <sheetName val="Deferred tax"/>
      <sheetName val="Hidden"/>
      <sheetName val="General Assumptions"/>
      <sheetName val="консолид Нурсат"/>
      <sheetName val="TB-KZT"/>
      <sheetName val="TB USD"/>
      <sheetName val="Production_Ref Q-1-3"/>
      <sheetName val="FA Movement Kyrg"/>
      <sheetName val="ЛСЦ начисленное на 31.12.08"/>
      <sheetName val="ЛЛизинг начис. на 31.12.08"/>
      <sheetName val="GAAP TB 31.12.01  detail p&amp;l"/>
      <sheetName val="8082"/>
      <sheetName val="8145"/>
      <sheetName val="8200"/>
      <sheetName val="8113"/>
      <sheetName val="8140"/>
      <sheetName val="8070"/>
      <sheetName val="PL"/>
      <sheetName val="24"/>
      <sheetName val="8"/>
      <sheetName val="SE"/>
      <sheetName val="10"/>
      <sheetName val="7"/>
      <sheetName val="11"/>
      <sheetName val="12"/>
      <sheetName val="14"/>
      <sheetName val="16"/>
      <sheetName val="17"/>
      <sheetName val="23"/>
      <sheetName val="18"/>
      <sheetName val="6"/>
      <sheetName val="CFS"/>
      <sheetName val="21"/>
      <sheetName val="19"/>
      <sheetName val="Interco payables&amp;receivables"/>
      <sheetName val="breakdown"/>
      <sheetName val="FA depreciation"/>
      <sheetName val="IS"/>
      <sheetName val="Intercompany transactions"/>
      <sheetName val="MODEL500"/>
      <sheetName val="1НК_объемы"/>
      <sheetName val="Control"/>
      <sheetName val="$ IS"/>
      <sheetName val="Cur portion of L-t loans 2006"/>
      <sheetName val=""/>
      <sheetName val="Dept"/>
      <sheetName val="BS"/>
      <sheetName val="FS"/>
      <sheetName val="Project Detail Inputs"/>
      <sheetName val="1NK"/>
      <sheetName val="100.00"/>
      <sheetName val="99累油"/>
      <sheetName val="SATIŞ LİTRE"/>
      <sheetName val="TL B.Y. DATA"/>
      <sheetName val="TL F.Y. DATA"/>
      <sheetName val="TL R.B.Y. DATA"/>
      <sheetName val="LTM"/>
      <sheetName val="CREDIT STATS"/>
      <sheetName val="DropZone"/>
      <sheetName val="Analitics"/>
      <sheetName val="B 1"/>
      <sheetName val="A 100"/>
      <sheetName val="Additions testing"/>
      <sheetName val="Movement schedule"/>
      <sheetName val="depreciation testing"/>
      <sheetName val="3НК"/>
      <sheetName val="Historical cost"/>
      <sheetName val="FA Movement "/>
    </sheetNames>
    <sheetDataSet>
      <sheetData sheetId="0" refreshError="1"/>
      <sheetData sheetId="1" refreshError="1">
        <row r="18">
          <cell r="R18">
            <v>-785</v>
          </cell>
        </row>
        <row r="19">
          <cell r="P19">
            <v>-534835</v>
          </cell>
        </row>
        <row r="25">
          <cell r="P25">
            <v>-24272</v>
          </cell>
        </row>
        <row r="26">
          <cell r="P26">
            <v>-8148</v>
          </cell>
        </row>
        <row r="46">
          <cell r="P46">
            <v>180009</v>
          </cell>
        </row>
        <row r="52">
          <cell r="P52">
            <v>18427</v>
          </cell>
        </row>
        <row r="53">
          <cell r="P53">
            <v>5489</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U-500"/>
      <sheetName val="TOD 1"/>
      <sheetName val="Gas Sibmetahim"/>
      <sheetName val="SAP 1"/>
      <sheetName val="SAP 2"/>
      <sheetName val="SAP 3"/>
      <sheetName val="U-600"/>
      <sheetName val="PBC --&gt;"/>
      <sheetName val="Март"/>
      <sheetName val="Сентябрь"/>
      <sheetName val="Квартал"/>
      <sheetName val="Январь"/>
      <sheetName val="Декабрь"/>
      <sheetName val="Ноябрь"/>
      <sheetName val="Excess Calc Social Tax"/>
      <sheetName val="Misc"/>
    </sheetNames>
    <sheetDataSet>
      <sheetData sheetId="0"/>
      <sheetData sheetId="1">
        <row r="5">
          <cell r="E5" t="str">
            <v>U-500</v>
          </cell>
        </row>
      </sheetData>
      <sheetData sheetId="2">
        <row r="5">
          <cell r="H5" t="str">
            <v>TOD 1</v>
          </cell>
        </row>
      </sheetData>
      <sheetData sheetId="3"/>
      <sheetData sheetId="4">
        <row r="5">
          <cell r="J5" t="str">
            <v>SAP 1</v>
          </cell>
        </row>
      </sheetData>
      <sheetData sheetId="5">
        <row r="5">
          <cell r="H5" t="str">
            <v>SAP 2</v>
          </cell>
        </row>
        <row r="13">
          <cell r="C13" t="e">
            <v>#REF!</v>
          </cell>
        </row>
        <row r="15">
          <cell r="C15" t="e">
            <v>#REF!</v>
          </cell>
        </row>
        <row r="16">
          <cell r="C16" t="e">
            <v>#REF!</v>
          </cell>
        </row>
        <row r="17">
          <cell r="C17" t="e">
            <v>#REF!</v>
          </cell>
        </row>
        <row r="18">
          <cell r="C18" t="e">
            <v>#REF!</v>
          </cell>
        </row>
        <row r="20">
          <cell r="C20" t="e">
            <v>#REF!</v>
          </cell>
        </row>
      </sheetData>
      <sheetData sheetId="6">
        <row r="5">
          <cell r="H5" t="str">
            <v>SAP 3</v>
          </cell>
        </row>
      </sheetData>
      <sheetData sheetId="7">
        <row r="5">
          <cell r="G5" t="str">
            <v>U-600</v>
          </cell>
        </row>
      </sheetData>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P info"/>
      <sheetName val="N1"/>
      <sheetName val="N2"/>
      <sheetName val="N3"/>
      <sheetName val="N4"/>
      <sheetName val="N5"/>
      <sheetName val="N6"/>
      <sheetName val="N7"/>
      <sheetName val="Covenants"/>
      <sheetName val="SAP 2"/>
      <sheetName val="TOD 02.0040_PPE deprec"/>
      <sheetName val="TOD 02.0010 Leadsheet_FA"/>
      <sheetName val="F100-Trial BS"/>
    </sheetNames>
    <sheetDataSet>
      <sheetData sheetId="0"/>
      <sheetData sheetId="1">
        <row r="3">
          <cell r="H3" t="str">
            <v>Date: 12.11.2013</v>
          </cell>
        </row>
      </sheetData>
      <sheetData sheetId="2"/>
      <sheetData sheetId="3">
        <row r="15">
          <cell r="F15">
            <v>127022</v>
          </cell>
        </row>
      </sheetData>
      <sheetData sheetId="4"/>
      <sheetData sheetId="5"/>
      <sheetData sheetId="6">
        <row r="35">
          <cell r="M35">
            <v>2522</v>
          </cell>
        </row>
      </sheetData>
      <sheetData sheetId="7"/>
      <sheetData sheetId="8"/>
      <sheetData sheetId="9" refreshError="1"/>
      <sheetData sheetId="10" refreshError="1"/>
      <sheetData sheetId="11" refreshError="1"/>
      <sheetData sheetId="12"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
      <sheetName val="V-1"/>
      <sheetName val="V-10"/>
      <sheetName val="V-20"/>
      <sheetName val="V-30"/>
      <sheetName val="V-40"/>
      <sheetName val="V-50"/>
      <sheetName val="V-60"/>
      <sheetName val="V-70"/>
      <sheetName val="V-75"/>
      <sheetName val="V-80"/>
      <sheetName val="V-85"/>
      <sheetName val="V-90"/>
      <sheetName val="V-95"/>
      <sheetName val="V-100"/>
      <sheetName val="V-110"/>
      <sheetName val="V-115"/>
      <sheetName val="V-120"/>
      <sheetName val="V-125"/>
      <sheetName val="V-130"/>
      <sheetName val="V-140"/>
      <sheetName val="V-160"/>
      <sheetName val="Accuracy=&gt;"/>
      <sheetName val="V-200"/>
      <sheetName val="V-210"/>
      <sheetName val="V-220"/>
      <sheetName val="V-230"/>
      <sheetName val="PBC=&gt;"/>
      <sheetName val="4100"/>
      <sheetName val="2000"/>
      <sheetName val="Turnover"/>
      <sheetName val="FST_2009"/>
      <sheetName val="FST_2010"/>
      <sheetName val="N2"/>
      <sheetName val="N3"/>
      <sheetName val="Data"/>
    </sheetNames>
    <sheetDataSet>
      <sheetData sheetId="0"/>
      <sheetData sheetId="1">
        <row r="10">
          <cell r="E10">
            <v>25625373.34967</v>
          </cell>
        </row>
        <row r="15">
          <cell r="E15">
            <v>30431418.563549999</v>
          </cell>
        </row>
      </sheetData>
      <sheetData sheetId="2"/>
      <sheetData sheetId="3"/>
      <sheetData sheetId="4"/>
      <sheetData sheetId="5">
        <row r="11">
          <cell r="I11">
            <v>697477.76671</v>
          </cell>
        </row>
        <row r="12">
          <cell r="I12">
            <v>2360462.4941599998</v>
          </cell>
        </row>
        <row r="15">
          <cell r="I15">
            <v>4662418.3471800005</v>
          </cell>
        </row>
        <row r="16">
          <cell r="I16">
            <v>57226.89142</v>
          </cell>
        </row>
        <row r="17">
          <cell r="I17">
            <v>15059272.317749999</v>
          </cell>
        </row>
        <row r="18">
          <cell r="I18">
            <v>716485.11130999995</v>
          </cell>
        </row>
        <row r="19">
          <cell r="I19">
            <v>123204.70378</v>
          </cell>
        </row>
        <row r="20">
          <cell r="I20">
            <v>58523.822939999998</v>
          </cell>
        </row>
        <row r="21">
          <cell r="I21">
            <v>229074.03719</v>
          </cell>
        </row>
        <row r="25">
          <cell r="I25">
            <v>311176.47388999996</v>
          </cell>
        </row>
        <row r="26">
          <cell r="I26">
            <v>1335042.4426600002</v>
          </cell>
        </row>
        <row r="27">
          <cell r="I27">
            <v>1646218.9165500002</v>
          </cell>
        </row>
        <row r="29">
          <cell r="I29">
            <v>14500</v>
          </cell>
        </row>
        <row r="30">
          <cell r="I30">
            <v>508.94067999999999</v>
          </cell>
        </row>
        <row r="31">
          <cell r="I31">
            <v>25625373.34967</v>
          </cell>
        </row>
      </sheetData>
      <sheetData sheetId="6"/>
      <sheetData sheetId="7">
        <row r="10">
          <cell r="C10">
            <v>3050548.6015697354</v>
          </cell>
          <cell r="D10">
            <v>3057940.2608699999</v>
          </cell>
        </row>
        <row r="12">
          <cell r="C12">
            <v>3953555.2367026033</v>
          </cell>
          <cell r="D12">
            <v>3944532.5466600005</v>
          </cell>
        </row>
      </sheetData>
      <sheetData sheetId="8"/>
      <sheetData sheetId="9"/>
      <sheetData sheetId="10"/>
      <sheetData sheetId="11"/>
      <sheetData sheetId="12"/>
      <sheetData sheetId="13"/>
      <sheetData sheetId="14">
        <row r="12">
          <cell r="C12" t="str">
            <v>Volume, kWt/h</v>
          </cell>
          <cell r="D12" t="str">
            <v>Average monthly market price, RUB/kWt/h</v>
          </cell>
          <cell r="H12" t="str">
            <v>Volume, kWt/h</v>
          </cell>
          <cell r="I12" t="str">
            <v>Average monthly market price, RUB/kWt/h</v>
          </cell>
          <cell r="M12" t="str">
            <v>Volume, MWt</v>
          </cell>
          <cell r="N12" t="str">
            <v>Average monthly market price, RUB/MWt</v>
          </cell>
        </row>
        <row r="13">
          <cell r="C13">
            <v>71067262</v>
          </cell>
          <cell r="D13">
            <v>0.50741566728999998</v>
          </cell>
          <cell r="H13">
            <v>9821125</v>
          </cell>
          <cell r="I13">
            <v>0.68843223460000003</v>
          </cell>
          <cell r="M13">
            <v>114.998</v>
          </cell>
          <cell r="N13">
            <v>176981.14149811302</v>
          </cell>
        </row>
        <row r="14">
          <cell r="C14">
            <v>63401858</v>
          </cell>
          <cell r="D14">
            <v>0.53700851006999994</v>
          </cell>
          <cell r="H14">
            <v>3314126</v>
          </cell>
          <cell r="I14">
            <v>0.79222044363999999</v>
          </cell>
          <cell r="M14">
            <v>114.842</v>
          </cell>
          <cell r="N14">
            <v>183233.8301318333</v>
          </cell>
        </row>
        <row r="15">
          <cell r="C15">
            <v>83797550</v>
          </cell>
          <cell r="D15">
            <v>0.52583179651</v>
          </cell>
          <cell r="H15">
            <v>2019429</v>
          </cell>
          <cell r="I15">
            <v>1.03564261482</v>
          </cell>
          <cell r="M15">
            <v>85.73</v>
          </cell>
          <cell r="N15">
            <v>153821.20552898635</v>
          </cell>
        </row>
        <row r="16">
          <cell r="C16">
            <v>76500978</v>
          </cell>
          <cell r="D16">
            <v>0.60267638904999998</v>
          </cell>
          <cell r="H16">
            <v>1826161</v>
          </cell>
          <cell r="I16">
            <v>1.14110723534</v>
          </cell>
          <cell r="M16">
            <v>11.058999999999999</v>
          </cell>
          <cell r="N16">
            <v>151918.65268107425</v>
          </cell>
        </row>
        <row r="17">
          <cell r="C17">
            <v>65534489</v>
          </cell>
          <cell r="D17">
            <v>0.55128805047999996</v>
          </cell>
          <cell r="H17">
            <v>2303776</v>
          </cell>
          <cell r="I17">
            <v>0.92873361385999997</v>
          </cell>
          <cell r="M17">
            <v>11.170999999999999</v>
          </cell>
          <cell r="N17">
            <v>145687.9733237848</v>
          </cell>
        </row>
        <row r="18">
          <cell r="C18">
            <v>64497008</v>
          </cell>
          <cell r="D18">
            <v>0.59137854781999999</v>
          </cell>
          <cell r="H18">
            <v>3629261</v>
          </cell>
          <cell r="I18">
            <v>0.90764732545000004</v>
          </cell>
          <cell r="M18">
            <v>11.289</v>
          </cell>
          <cell r="N18">
            <v>146801.21445655063</v>
          </cell>
        </row>
        <row r="19">
          <cell r="C19">
            <v>128994148</v>
          </cell>
          <cell r="D19">
            <v>0.70971292511999995</v>
          </cell>
          <cell r="H19">
            <v>2061798</v>
          </cell>
          <cell r="I19">
            <v>1.17868990561</v>
          </cell>
          <cell r="M19">
            <v>34.381</v>
          </cell>
          <cell r="N19">
            <v>136136.18568395334</v>
          </cell>
        </row>
        <row r="20">
          <cell r="C20">
            <v>126773840</v>
          </cell>
          <cell r="D20">
            <v>0.74398019590999998</v>
          </cell>
          <cell r="H20">
            <v>2985326</v>
          </cell>
          <cell r="I20">
            <v>1.1007891366</v>
          </cell>
          <cell r="M20">
            <v>58.043999999999997</v>
          </cell>
          <cell r="N20">
            <v>138905.79801529873</v>
          </cell>
        </row>
        <row r="21">
          <cell r="C21">
            <v>122472042</v>
          </cell>
          <cell r="D21">
            <v>0.82149584727000002</v>
          </cell>
          <cell r="H21">
            <v>2210488</v>
          </cell>
          <cell r="I21">
            <v>1.1030598447</v>
          </cell>
          <cell r="M21">
            <v>76.882000000000005</v>
          </cell>
          <cell r="N21">
            <v>150328.13454384642</v>
          </cell>
        </row>
        <row r="22">
          <cell r="C22">
            <v>132529041</v>
          </cell>
          <cell r="D22">
            <v>0.75381388822999995</v>
          </cell>
          <cell r="H22">
            <v>3851967</v>
          </cell>
          <cell r="I22">
            <v>1.01792874394</v>
          </cell>
          <cell r="M22">
            <v>13.087</v>
          </cell>
          <cell r="N22">
            <v>162244.52357301139</v>
          </cell>
        </row>
        <row r="23">
          <cell r="C23">
            <v>132467674</v>
          </cell>
          <cell r="D23">
            <v>0.68933868356000005</v>
          </cell>
          <cell r="H23">
            <v>1910741</v>
          </cell>
          <cell r="I23">
            <v>1.00441428221</v>
          </cell>
          <cell r="M23">
            <v>42.225999999999999</v>
          </cell>
          <cell r="N23">
            <v>175746.69705868422</v>
          </cell>
        </row>
        <row r="24">
          <cell r="C24">
            <v>145860765</v>
          </cell>
          <cell r="D24">
            <v>0.86173201360999996</v>
          </cell>
          <cell r="H24">
            <v>3870587</v>
          </cell>
          <cell r="I24">
            <v>1.20488848074</v>
          </cell>
          <cell r="M24">
            <v>19.876000000000001</v>
          </cell>
          <cell r="N24">
            <v>181120.57003421211</v>
          </cell>
        </row>
        <row r="35">
          <cell r="C35" t="str">
            <v>Volume, kWt/h</v>
          </cell>
          <cell r="D35" t="str">
            <v>Average monthly market price, RUB/kWt/h</v>
          </cell>
          <cell r="H35" t="str">
            <v>Volume, kWt/h</v>
          </cell>
          <cell r="I35" t="str">
            <v>Average monthly market price, RUB/kWt/h</v>
          </cell>
          <cell r="M35" t="str">
            <v>Volume, MWt</v>
          </cell>
          <cell r="N35" t="str">
            <v>Average monthly market price, RUB/MWt</v>
          </cell>
        </row>
        <row r="36">
          <cell r="C36">
            <v>176255960</v>
          </cell>
          <cell r="D36">
            <v>0.85438723024999996</v>
          </cell>
          <cell r="H36">
            <v>6488775</v>
          </cell>
          <cell r="I36">
            <v>1.1472845845299999</v>
          </cell>
          <cell r="M36">
            <v>44.819000000000003</v>
          </cell>
          <cell r="N36">
            <v>180312.94160958522</v>
          </cell>
        </row>
        <row r="37">
          <cell r="C37">
            <v>154786992</v>
          </cell>
          <cell r="D37">
            <v>0.92317798564999998</v>
          </cell>
          <cell r="H37">
            <v>2137741</v>
          </cell>
          <cell r="I37">
            <v>1.4644243666600001</v>
          </cell>
          <cell r="M37">
            <v>20.042999999999999</v>
          </cell>
          <cell r="N37">
            <v>190607.11819587887</v>
          </cell>
        </row>
        <row r="38">
          <cell r="C38">
            <v>169517471</v>
          </cell>
          <cell r="D38">
            <v>0.86018058050000001</v>
          </cell>
          <cell r="H38">
            <v>2270165</v>
          </cell>
          <cell r="I38">
            <v>1.33392670136</v>
          </cell>
          <cell r="M38">
            <v>2.4590000000000001</v>
          </cell>
          <cell r="N38">
            <v>195259.02806018706</v>
          </cell>
        </row>
        <row r="39">
          <cell r="C39">
            <v>155737198</v>
          </cell>
          <cell r="D39">
            <v>0.81790434376999999</v>
          </cell>
          <cell r="H39">
            <v>1865220</v>
          </cell>
          <cell r="I39">
            <v>1.2973811561099999</v>
          </cell>
          <cell r="M39">
            <v>73.683000000000007</v>
          </cell>
          <cell r="N39">
            <v>189572.23864392057</v>
          </cell>
        </row>
        <row r="40">
          <cell r="C40">
            <v>159250179</v>
          </cell>
          <cell r="D40">
            <v>0.70149258713999996</v>
          </cell>
          <cell r="H40">
            <v>4069200</v>
          </cell>
          <cell r="I40">
            <v>0.85702755578000001</v>
          </cell>
          <cell r="M40">
            <v>0</v>
          </cell>
          <cell r="N40">
            <v>0</v>
          </cell>
        </row>
        <row r="41">
          <cell r="C41">
            <v>156215904</v>
          </cell>
          <cell r="D41">
            <v>0.77249426704000002</v>
          </cell>
          <cell r="H41">
            <v>3132560</v>
          </cell>
          <cell r="I41">
            <v>1.1040968153799999</v>
          </cell>
          <cell r="M41">
            <v>6.6689999999999996</v>
          </cell>
          <cell r="N41">
            <v>151814.50892187734</v>
          </cell>
        </row>
        <row r="42">
          <cell r="C42">
            <v>212664960</v>
          </cell>
          <cell r="D42">
            <v>0.93715432795999998</v>
          </cell>
          <cell r="H42">
            <v>4541575</v>
          </cell>
          <cell r="I42">
            <v>1.1854484468499999</v>
          </cell>
          <cell r="M42">
            <v>3.5419999999999998</v>
          </cell>
          <cell r="N42">
            <v>145308.08018068888</v>
          </cell>
        </row>
        <row r="43">
          <cell r="C43">
            <v>218695292</v>
          </cell>
          <cell r="D43">
            <v>0.99306610222000002</v>
          </cell>
          <cell r="H43">
            <v>2982998</v>
          </cell>
          <cell r="I43">
            <v>1.2985908069700001</v>
          </cell>
          <cell r="M43">
            <v>5.6360000000000001</v>
          </cell>
          <cell r="N43">
            <v>148888.63200851667</v>
          </cell>
        </row>
        <row r="44">
          <cell r="C44">
            <v>204358703</v>
          </cell>
          <cell r="D44">
            <v>0.91673423696</v>
          </cell>
          <cell r="H44">
            <v>6248110</v>
          </cell>
          <cell r="I44">
            <v>1.15716751146</v>
          </cell>
          <cell r="M44">
            <v>20.596</v>
          </cell>
          <cell r="N44">
            <v>172423.27053796855</v>
          </cell>
        </row>
      </sheetData>
      <sheetData sheetId="15">
        <row r="13">
          <cell r="E13" t="str">
            <v>Volume, MWt</v>
          </cell>
          <cell r="F13" t="str">
            <v>Price, RUB/Mwt</v>
          </cell>
          <cell r="H13" t="str">
            <v>Volume, Mwt/h</v>
          </cell>
          <cell r="I13" t="str">
            <v>Price RUB/Mwt/h</v>
          </cell>
          <cell r="K13" t="str">
            <v>Volume, MWt</v>
          </cell>
          <cell r="L13" t="str">
            <v>Price, RUB/Mwt</v>
          </cell>
          <cell r="N13" t="str">
            <v>Volume, Mwt/h</v>
          </cell>
          <cell r="O13" t="str">
            <v>Price RUB/Mwt/h</v>
          </cell>
        </row>
      </sheetData>
      <sheetData sheetId="16">
        <row r="13">
          <cell r="G13" t="str">
            <v>Volume, MWt</v>
          </cell>
          <cell r="H13" t="str">
            <v>Price, RUB/Mwt</v>
          </cell>
          <cell r="J13" t="str">
            <v>Volume, Mwt/h</v>
          </cell>
          <cell r="K13" t="str">
            <v>Price RUB/Mwt/h</v>
          </cell>
          <cell r="M13" t="str">
            <v>Volume, MWt</v>
          </cell>
          <cell r="N13" t="str">
            <v>Price, RUB/Mwt</v>
          </cell>
          <cell r="P13" t="str">
            <v>Volume, Mwt/h</v>
          </cell>
          <cell r="Q13" t="str">
            <v>Price RUB/Mwt/h</v>
          </cell>
          <cell r="S13" t="str">
            <v>Volume, Mwt/h</v>
          </cell>
          <cell r="T13" t="str">
            <v>Price RUB/Mwt/h</v>
          </cell>
        </row>
      </sheetData>
      <sheetData sheetId="17"/>
      <sheetData sheetId="18"/>
      <sheetData sheetId="19">
        <row r="17">
          <cell r="C17" t="str">
            <v>Volume</v>
          </cell>
        </row>
        <row r="20">
          <cell r="C20" t="str">
            <v>Price</v>
          </cell>
        </row>
        <row r="28">
          <cell r="C28" t="str">
            <v>Amount of technological losses</v>
          </cell>
        </row>
        <row r="33">
          <cell r="C33" t="str">
            <v>Volume</v>
          </cell>
        </row>
        <row r="36">
          <cell r="C36" t="str">
            <v>Price</v>
          </cell>
        </row>
        <row r="44">
          <cell r="C44" t="str">
            <v>Amount of technological losses</v>
          </cell>
        </row>
        <row r="63">
          <cell r="C63" t="str">
            <v>Volume</v>
          </cell>
        </row>
        <row r="66">
          <cell r="C66" t="str">
            <v>Price</v>
          </cell>
        </row>
        <row r="74">
          <cell r="C74" t="str">
            <v>Amount of technological losses</v>
          </cell>
        </row>
        <row r="79">
          <cell r="C79" t="str">
            <v>Volume</v>
          </cell>
        </row>
        <row r="82">
          <cell r="C82" t="str">
            <v>Price</v>
          </cell>
        </row>
        <row r="90">
          <cell r="C90" t="str">
            <v>Amount of technological losses</v>
          </cell>
        </row>
        <row r="95">
          <cell r="C95" t="str">
            <v>Volume</v>
          </cell>
        </row>
        <row r="98">
          <cell r="C98" t="str">
            <v>Price</v>
          </cell>
        </row>
        <row r="106">
          <cell r="C106" t="str">
            <v>Amount of technological losses</v>
          </cell>
        </row>
        <row r="111">
          <cell r="C111" t="str">
            <v>Volume</v>
          </cell>
        </row>
        <row r="114">
          <cell r="C114" t="str">
            <v>Price</v>
          </cell>
        </row>
        <row r="122">
          <cell r="C122" t="str">
            <v>Amount of technological losses</v>
          </cell>
        </row>
      </sheetData>
      <sheetData sheetId="20">
        <row r="19">
          <cell r="B19" t="str">
            <v>Volume ВН</v>
          </cell>
        </row>
        <row r="22">
          <cell r="B22" t="str">
            <v>Tariff</v>
          </cell>
        </row>
        <row r="26">
          <cell r="B26" t="str">
            <v>Volume СН1</v>
          </cell>
        </row>
        <row r="29">
          <cell r="B29" t="str">
            <v>Tariff</v>
          </cell>
        </row>
        <row r="33">
          <cell r="B33" t="str">
            <v>Volume СН2</v>
          </cell>
        </row>
        <row r="36">
          <cell r="B36" t="str">
            <v>Tariff</v>
          </cell>
        </row>
        <row r="40">
          <cell r="B40" t="str">
            <v>Volume НН</v>
          </cell>
        </row>
        <row r="43">
          <cell r="B43" t="str">
            <v>Tariff</v>
          </cell>
        </row>
        <row r="49">
          <cell r="B49" t="str">
            <v>Volume СН2</v>
          </cell>
        </row>
        <row r="52">
          <cell r="B52" t="str">
            <v>Tariff</v>
          </cell>
        </row>
        <row r="57">
          <cell r="B57" t="str">
            <v>Volume СН2</v>
          </cell>
        </row>
        <row r="60">
          <cell r="B60" t="str">
            <v>Tariff</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refreshError="1"/>
      <sheetData sheetId="34" refreshError="1"/>
      <sheetData sheetId="35"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0-факт"/>
      <sheetName val="на 1 тут"/>
      <sheetName val="Воркута-99"/>
      <sheetName val="Воркута2000"/>
      <sheetName val="Воркута2002"/>
      <sheetName val="Лист1"/>
      <sheetName val="FES"/>
      <sheetName val="Позиция"/>
      <sheetName val="ВАРИАНТ 3 РАБОЧИЙ"/>
      <sheetName val="20"/>
      <sheetName val="23"/>
      <sheetName val="26"/>
      <sheetName val="27"/>
      <sheetName val="28"/>
      <sheetName val="21"/>
      <sheetName val="29"/>
      <sheetName val="Справочники"/>
      <sheetName val="25"/>
      <sheetName val="19"/>
      <sheetName val="22"/>
      <sheetName val="24"/>
      <sheetName val="Кедровский"/>
      <sheetName val="UGOL"/>
      <sheetName val="TEHSHEET"/>
      <sheetName val="план 2000"/>
      <sheetName val="Перегруппировка"/>
      <sheetName val="ПрЭС"/>
      <sheetName val="Главная для ТП"/>
      <sheetName val="1.15 (д.б.)"/>
      <sheetName val="Заголовок"/>
      <sheetName val="EKDEB90"/>
      <sheetName val="Смета_"/>
      <sheetName val="ФОТ по месяцам"/>
      <sheetName val="Смета ДУ и ПД"/>
      <sheetName val="Главная"/>
      <sheetName val="на_1_тут"/>
      <sheetName val="ВАРИАНТ_3_РАБОЧИЙ"/>
      <sheetName val="план_2000"/>
      <sheetName val="Главная_для_ТП"/>
      <sheetName val="1_15_(д_б_)"/>
      <sheetName val="Списки"/>
      <sheetName val="Перечень"/>
      <sheetName val="БДР"/>
      <sheetName val="прочие доходы"/>
      <sheetName val="ТЭП ТНС утв."/>
      <sheetName val="КПЭ"/>
      <sheetName val="ОНА,ОНО"/>
      <sheetName val="Т6"/>
      <sheetName val="1. свод филиалы"/>
      <sheetName val="1. ИА"/>
      <sheetName val="1. свод ЛЭ"/>
      <sheetName val="Смета2 проект. раб."/>
      <sheetName val="T0"/>
      <sheetName val="Drop down lists"/>
      <sheetName val="реестр сф 2012"/>
      <sheetName val="служебная"/>
      <sheetName val="Итоги"/>
      <sheetName val="Лист2"/>
      <sheetName val="список"/>
      <sheetName val="Гр5(о)"/>
      <sheetName val="共機J"/>
      <sheetName val="Сводка - лизинг"/>
      <sheetName val="SET"/>
      <sheetName val="Сведения"/>
      <sheetName val="База"/>
      <sheetName val="Свод"/>
      <sheetName val="перекрестка"/>
      <sheetName val="16"/>
      <sheetName val="18.2"/>
      <sheetName val="4"/>
      <sheetName val="6"/>
      <sheetName val="6 Списки"/>
      <sheetName val="15"/>
      <sheetName val="17.1"/>
      <sheetName val="2.3"/>
      <sheetName val="P2.1"/>
      <sheetName val="control"/>
      <sheetName val="Регионы"/>
      <sheetName val="NEW-PANEL"/>
      <sheetName val="Свод сметы"/>
      <sheetName val="П.8."/>
      <sheetName val="Автозаполнение"/>
      <sheetName val="Handbook"/>
      <sheetName val="Информ-я о регулируемой орг-и"/>
      <sheetName val="Справочник коды"/>
      <sheetName val="база подразделение"/>
      <sheetName val="база статьи затрат"/>
      <sheetName val="Список подразделений"/>
      <sheetName val="1.0"/>
      <sheetName val="1.1"/>
      <sheetName val="основа часы 51W 51 O"/>
      <sheetName val="основа часы CWP3-CWP3A"/>
      <sheetName val="Справочник"/>
      <sheetName val="Настройка"/>
      <sheetName val="Extrapolacija i interpolacija"/>
      <sheetName val="Параметры должностей"/>
      <sheetName val="Настройка 1"/>
      <sheetName val="Справочник статей ДДС"/>
      <sheetName val="Ввод"/>
      <sheetName val="Курсы_валют"/>
      <sheetName val="Раскрывающиеся списки"/>
      <sheetName val="Список_подразделений"/>
      <sheetName val="1_0"/>
      <sheetName val="1_1"/>
      <sheetName val="основа_часы_51W_51_O"/>
      <sheetName val="основа_часы_CWP3-CWP3A"/>
      <sheetName val="Extrapolacija_i_interpolacija"/>
      <sheetName val="Настройка_1"/>
      <sheetName val="Параметры_должностей"/>
      <sheetName val="Справочник_статей_ДДС"/>
      <sheetName val="Раскрывающиеся_списки"/>
      <sheetName val="УШР на текущую дату"/>
      <sheetName val="Доп. данные"/>
      <sheetName val="Настройки"/>
      <sheetName val="РС"/>
      <sheetName val="Parametri"/>
      <sheetName val="Условия"/>
      <sheetName val="Cevi ukupno "/>
      <sheetName val="БЗ"/>
      <sheetName val="БД"/>
      <sheetName val=" СУ ФНП"/>
      <sheetName val="ID ПС"/>
      <sheetName val="Нормы325"/>
      <sheetName val="TOPLIWO"/>
      <sheetName val="2018"/>
      <sheetName val="2019"/>
      <sheetName val="договора-ОТЧЕТутв.БП"/>
      <sheetName val="Справочно"/>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sheetData sheetId="102"/>
      <sheetData sheetId="103"/>
      <sheetData sheetId="104"/>
      <sheetData sheetId="105"/>
      <sheetData sheetId="106"/>
      <sheetData sheetId="107"/>
      <sheetData sheetId="108"/>
      <sheetData sheetId="109"/>
      <sheetData sheetId="110"/>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3_Самара-Нафта"/>
      <sheetName val="анализ 08"/>
      <sheetName val="0108"/>
      <sheetName val="Dr08"/>
      <sheetName val="analis 2 m"/>
      <sheetName val="osv 01 2m"/>
      <sheetName val="Sheet6"/>
      <sheetName val="OSV 01"/>
      <sheetName val="analis01"/>
      <sheetName val="K-200 WP"/>
      <sheetName val="analis 2m subcont"/>
      <sheetName val="OSV02год"/>
      <sheetName val="анализ 02 год"/>
      <sheetName val="analis01 god"/>
      <sheetName val="OSV01 2013"/>
      <sheetName val="osv 08god"/>
      <sheetName val="analis 08"/>
      <sheetName val="analis08 god"/>
      <sheetName val="analis07 god"/>
      <sheetName val="K-300 PPE Roll"/>
      <sheetName val="PPE Add"/>
      <sheetName val="K-400 PPE Additions"/>
      <sheetName val="K-500 CIP Additions"/>
      <sheetName val="CIP"/>
      <sheetName val="PPE"/>
      <sheetName val="CIP add for MUS"/>
      <sheetName val="PPE add for MUS"/>
      <sheetName val="K-600 DDA Prediction"/>
      <sheetName val="K-650 Exploration wells"/>
      <sheetName val="K-700 FA DDA Calculation"/>
      <sheetName val="osv 08"/>
      <sheetName val="CIP wo movement"/>
      <sheetName val="K-750 CIP wo movement"/>
      <sheetName val="K-800 Objects on conservation"/>
      <sheetName val="Conservation 31.10.2013"/>
      <sheetName val="Sheet16"/>
      <sheetName val="K-850 License agreements"/>
      <sheetName val="K-900 Wells reconciliation"/>
      <sheetName val="K-950 G&amp;G_2013"/>
      <sheetName val="K-1000 ARO recalculation"/>
      <sheetName val="K-1010_Differences in methodol."/>
      <sheetName val="K-1020_ARO recalcul per LUKOIL"/>
      <sheetName val="K-1100 Average cost vouching"/>
      <sheetName val="K-1200 Objects wo registration"/>
      <sheetName val="каталог"/>
      <sheetName val="K-1300 Int. expl. assets"/>
      <sheetName val="08.11"/>
      <sheetName val="08.11 8m"/>
      <sheetName val="MUS--&gt;"/>
      <sheetName val="MUS sample_01"/>
      <sheetName val="MUS documents_01"/>
      <sheetName val="MUS sample_08"/>
      <sheetName val="MUS documents_08"/>
      <sheetName val="MUS sample_state registration"/>
      <sheetName val="MUS documents_state reg"/>
      <sheetName val="PBC--&gt;"/>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Просвет"/>
      <sheetName val="Зареченский"/>
      <sheetName val="Мамуринский"/>
      <sheetName val="Восточно-Фурмановский ЛУ"/>
      <sheetName val="Карасево-Никоновский ЛУ"/>
      <sheetName val="Томинский ЛУ"/>
      <sheetName val="Булатовский"/>
      <sheetName val="Аксеновский"/>
      <sheetName val="Воздвиженский"/>
      <sheetName val="Васильевский"/>
      <sheetName val="Елховский"/>
      <sheetName val="Сборновский ЛУ"/>
      <sheetName val="Черниговский"/>
      <sheetName val="Пушкарихинский ЛУ"/>
      <sheetName val="Моздокский ЛУ"/>
      <sheetName val="ЛУ"/>
      <sheetName val="Sheet2"/>
      <sheetName val="Мало-Черниговский ЛУ"/>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V-40"/>
      <sheetName val="V-100"/>
      <sheetName val="V-60"/>
      <sheetName val="V-110"/>
      <sheetName val="V-115"/>
      <sheetName val="V-130"/>
      <sheetName val="V-140"/>
      <sheetName val="V-1"/>
      <sheetName val="Determination of Threshol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ow r="41">
          <cell r="B41" t="str">
            <v>Просвет</v>
          </cell>
        </row>
      </sheetData>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200 WP"/>
      <sheetName val="K-300 PPE Roll"/>
      <sheetName val="K-400 PPE Additions"/>
      <sheetName val="K-500 CIP Additions"/>
      <sheetName val="K-600 CIP wo movement"/>
      <sheetName val="K-700 Objects on conservation"/>
      <sheetName val="K-800 License agreement"/>
      <sheetName val="K-900 Wells reconciliation"/>
      <sheetName val="K-1000 Modernisation"/>
      <sheetName val="K-1100 G&amp;G_2013"/>
      <sheetName val="K-1200 Objects wo registr"/>
      <sheetName val="K-1300 Int. expl. assets"/>
      <sheetName val="K-1400 Mat. exp.assets"/>
      <sheetName val="K-1500 FAR"/>
      <sheetName val="PBC--&gt;"/>
      <sheetName val="K-1200 Objects wo registration"/>
      <sheetName val="баланс  Октябрь 13  - 23.11 (2)"/>
      <sheetName val="TDSheet (3)"/>
      <sheetName val="Выгрузка пообъектная"/>
      <sheetName val="Wo registration 31.10.2013"/>
      <sheetName val="TDSheet (2)"/>
      <sheetName val="баланс  ОКТЯБРЬ  2013"/>
      <sheetName val="Север."/>
      <sheetName val="СН"/>
      <sheetName val="Лист1"/>
      <sheetName val="Modernisation 2013"/>
      <sheetName val="Database"/>
      <sheetName val="карточка модерниз"/>
      <sheetName val="01 for mod"/>
      <sheetName val="Datamodern"/>
      <sheetName val="Результаты"/>
      <sheetName val="seismic "/>
      <sheetName val="Поисковое (07.2013"/>
      <sheetName val="97лицензии"/>
      <sheetName val="K-850 License agreements"/>
      <sheetName val="analis 2m subcont"/>
      <sheetName val="OSV02год"/>
      <sheetName val="анализ 02 год"/>
      <sheetName val="analis01 god"/>
      <sheetName val="OSV01 2013"/>
      <sheetName val="osv 08god"/>
      <sheetName val="analis 08"/>
      <sheetName val="OSV 01"/>
      <sheetName val="analis01"/>
      <sheetName val="analis08 god"/>
      <sheetName val="analis07 god"/>
      <sheetName val="PPE Add"/>
      <sheetName val="CIP"/>
      <sheetName val="PPE"/>
      <sheetName val="CIP add for MUS"/>
      <sheetName val="PPE add for MUS"/>
      <sheetName val="K-600 DDA Prediction"/>
      <sheetName val="K-650 Exploration wells"/>
      <sheetName val="K-700 FA DDA Calculation"/>
      <sheetName val="osv 08"/>
      <sheetName val="K-750 CIP wo movement"/>
      <sheetName val="Conservation 31.10.2013"/>
      <sheetName val="Sheet16"/>
      <sheetName val="K-1000 ARO recalculation"/>
      <sheetName val="K-1010_Differences in methodol."/>
      <sheetName val="K-1020_ARO recalcul per LUKOIL"/>
      <sheetName val="K-1100 Average cost vouching"/>
      <sheetName val="каталог"/>
      <sheetName val="08.11"/>
      <sheetName val="08.11 8m"/>
      <sheetName val="08 год"/>
      <sheetName val="норматив_ликвидация скажины"/>
      <sheetName val="08.11 ЛУ"/>
      <sheetName val="спецтехника"/>
      <sheetName val="G&amp;G_2012"/>
      <sheetName val="G&amp;G_2011"/>
      <sheetName val="FA_Group"/>
      <sheetName val="DDA groups"/>
      <sheetName val="01.03"/>
      <sheetName val="01_total"/>
      <sheetName val="acc. 08.04"/>
      <sheetName val="acc. 08.03.2"/>
      <sheetName val="acc. 08.11"/>
      <sheetName val="additions for MUS"/>
      <sheetName val="SN_additions"/>
      <sheetName val="08_карточка"/>
      <sheetName val="acc. 08.03.8"/>
      <sheetName val="acc. 08.03.7"/>
      <sheetName val="acc. 08.03.6"/>
      <sheetName val="acc. 08.03.5"/>
      <sheetName val="анализ_08"/>
      <sheetName val="анализ_01"/>
      <sheetName val="ЛУ"/>
      <sheetName val="Sheet2"/>
      <sheetName val="ОС по ЛУ"/>
      <sheetName val="OSV_08.11"/>
      <sheetName val="Conservation as of 01.01.2013"/>
      <sheetName val="Conservation as of 31.08.2013"/>
      <sheetName val="OSV_total"/>
      <sheetName val="08_анализ_31.12.2012"/>
      <sheetName val="CIP_поисковые"/>
      <sheetName val="НС без движения"/>
      <sheetName val="G&amp;G"/>
      <sheetName val="скважины на 08"/>
      <sheetName val="TDSheet"/>
      <sheetName val="Фонд скважин"/>
      <sheetName val="группировка"/>
      <sheetName val="Скважины на консервации"/>
      <sheetName val="ЗАО &quot;Самара-Нафта&quot;"/>
      <sheetName val="S100.3_ARO 2012 calculation"/>
      <sheetName val="S100.4_ARO 2011 calculation"/>
      <sheetName val="S100.5_ARO 2010 calculation"/>
      <sheetName val="S100.2_Error Schedule"/>
      <sheetName val="08_анализ_31.12.2012 (2)"/>
      <sheetName val="спецтехника (2)"/>
      <sheetName val="норматив_ликвидация скажины (2)"/>
      <sheetName val="Ликвидация скважины (2)"/>
      <sheetName val="АГЗУ_Смета (2)"/>
      <sheetName val="ЛЭП (2)"/>
      <sheetName val="Выкидные линии (2)"/>
      <sheetName val="Трубопровод 159 (2)"/>
      <sheetName val="Трубопровод 219 (2)"/>
      <sheetName val="МНС_Смета (2)"/>
      <sheetName val="Sheet5"/>
      <sheetName val="Sheet7"/>
      <sheetName val="INSTRUC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row r="41">
          <cell r="B41" t="str">
            <v>Просвет</v>
          </cell>
        </row>
      </sheetData>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Int. Cap O&amp;G Assets"/>
      <sheetName val="SunTB"/>
      <sheetName val="UNITPRICES"/>
      <sheetName val="Cost 99v98"/>
      <sheetName val="PP&amp;E mvt for 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rketing Assumptions"/>
      <sheetName val="Input"/>
      <sheetName val="Income Statement"/>
      <sheetName val="G&amp;A"/>
      <sheetName val="Selling Expenses"/>
      <sheetName val="Crude Allocation"/>
      <sheetName val="HOP Loading Rev"/>
      <sheetName val="HOP Processing Rev"/>
      <sheetName val="Crude Transfer Pricing"/>
      <sheetName val="HOP Prod Transp Cost"/>
      <sheetName val="HOP RTC rent costs"/>
      <sheetName val="HOP Ref"/>
      <sheetName val="HKM Prod"/>
      <sheetName val="Dom netback calc"/>
      <sheetName val="Product Prices"/>
      <sheetName val="HKM Royalty"/>
      <sheetName val="Crude-Prod Distrib"/>
      <sheetName val="JV Prod"/>
      <sheetName val="Adjust. sales"/>
      <sheetName val="Regional LLPs"/>
      <sheetName val="Product transfer"/>
      <sheetName val="Product Sales"/>
      <sheetName val="Product Rev"/>
      <sheetName val="Crude Exports"/>
      <sheetName val="Exp Diffls Tekesu"/>
      <sheetName val="Exp Diffl Dzhus-Tek"/>
      <sheetName val=" Electricity sales"/>
      <sheetName val="HKM Trans Costs"/>
      <sheetName val="HKM Domestic Crude Sales"/>
      <sheetName val="HKM RTC Crude costs"/>
      <sheetName val="TP revenue and costs"/>
      <sheetName val="Март"/>
      <sheetName val="Сентябрь"/>
      <sheetName val="Квартал"/>
      <sheetName val="Январь"/>
      <sheetName val="Декабрь"/>
      <sheetName val="Ноябрь"/>
      <sheetName val="GUVVGLFX"/>
      <sheetName val="821302"/>
      <sheetName val="Marketing_Assumptions"/>
      <sheetName val="Income_Statement"/>
      <sheetName val="Selling_Expenses"/>
      <sheetName val="Crude_Allocation"/>
      <sheetName val="HOP_Loading_Rev"/>
      <sheetName val="HOP_Processing_Rev"/>
      <sheetName val="Crude_Transfer_Pricing"/>
      <sheetName val="HOP_Prod_Transp_Cost"/>
      <sheetName val="HOP_RTC_rent_costs"/>
      <sheetName val="HOP_Ref"/>
      <sheetName val="HKM_Prod"/>
      <sheetName val="Dom_netback_calc"/>
      <sheetName val="Product_Prices"/>
      <sheetName val="HKM_Royalty"/>
      <sheetName val="Crude-Prod_Distrib"/>
      <sheetName val="JV_Prod"/>
      <sheetName val="Adjust__sales"/>
      <sheetName val="Regional_LLPs"/>
      <sheetName val="Product_transfer"/>
      <sheetName val="Product_Sales"/>
      <sheetName val="Product_Rev"/>
      <sheetName val="Crude_Exports"/>
      <sheetName val="Exp_Diffls_Tekesu"/>
      <sheetName val="Exp_Diffl_Dzhus-Tek"/>
      <sheetName val="_Electricity_sales"/>
      <sheetName val="HKM_Trans_Costs"/>
      <sheetName val="HKM_Domestic_Crude_Sales"/>
      <sheetName val="HKM_RTC_Crude_costs"/>
      <sheetName val="TP_revenue_and_costs"/>
      <sheetName val="Royalty"/>
      <sheetName val="Hidden"/>
      <sheetName val="2002"/>
      <sheetName val="Combined"/>
      <sheetName val="Book Adjustments"/>
      <sheetName val="UNITPRICES"/>
      <sheetName val="name"/>
      <sheetName val="Transportation Services"/>
      <sheetName val="Summary"/>
      <sheetName val="Workover service"/>
      <sheetName val="Utilities Expense"/>
      <sheetName val="Апрель"/>
      <sheetName val="Июль"/>
      <sheetName val="Июнь"/>
      <sheetName val="TB30699"/>
      <sheetName val="3Q JV-Interest Cap."/>
      <sheetName val="TB30999vs30699"/>
    </sheetNames>
    <sheetDataSet>
      <sheetData sheetId="0" refreshError="1"/>
      <sheetData sheetId="1" refreshError="1"/>
      <sheetData sheetId="2" refreshError="1"/>
      <sheetData sheetId="3"/>
      <sheetData sheetId="4"/>
      <sheetData sheetId="5" refreshError="1"/>
      <sheetData sheetId="6" refreshError="1"/>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52">
          <cell r="A52">
            <v>20</v>
          </cell>
        </row>
      </sheetData>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Income Statement"/>
      <sheetName val="Balance Sheet"/>
      <sheetName val="Cash"/>
      <sheetName val="Income Statement - E&amp;P"/>
      <sheetName val="Balance Sheet E &amp; P"/>
      <sheetName val="IS Consolidated HKM&amp;Turg"/>
      <sheetName val="Is Divisional Summary"/>
      <sheetName val="Income Statement - Refining"/>
      <sheetName val="Balance Sheet ShNos"/>
      <sheetName val="Income Statement - Ref Deta"/>
      <sheetName val="IS Divisional Refining"/>
      <sheetName val="Income Statement - Farm"/>
      <sheetName val="Balance Sheet Agriculture"/>
      <sheetName val="Income Statem.-Farm Det"/>
      <sheetName val="IS Divisional Farm"/>
      <sheetName val="Income Statement - Corporate"/>
      <sheetName val="Balance Sheet Corporate"/>
      <sheetName val="Income Stat-Corp Det"/>
      <sheetName val="IS Divisional Corporate"/>
      <sheetName val="HKM RTC Crude costs"/>
      <sheetName val="ТЭП старая"/>
      <sheetName val="TB"/>
      <sheetName val="PR CN"/>
      <sheetName val="Deferred tax liability (asset)"/>
      <sheetName val="Март"/>
      <sheetName val="Сентябрь"/>
      <sheetName val="Квартал"/>
      <sheetName val="Январь"/>
      <sheetName val="Декабрь"/>
      <sheetName val="Ноябрь"/>
      <sheetName val="$ IS"/>
      <sheetName val="Main_Page"/>
      <sheetName val="Income_Statement"/>
      <sheetName val="Balance_Sheet"/>
      <sheetName val="Income_Statement_-_E&amp;P"/>
      <sheetName val="Balance_Sheet_E_&amp;_P"/>
      <sheetName val="IS_Consolidated_HKM&amp;Turg"/>
      <sheetName val="Is_Divisional_Summary"/>
      <sheetName val="Income_Statement_-_Refining"/>
      <sheetName val="Balance_Sheet_ShNos"/>
      <sheetName val="Income_Statement_-_Ref_Deta"/>
      <sheetName val="IS_Divisional_Refining"/>
      <sheetName val="Income_Statement_-_Farm"/>
      <sheetName val="Balance_Sheet_Agriculture"/>
      <sheetName val="Income_Statem_-Farm_Det"/>
      <sheetName val="IS_Divisional_Farm"/>
      <sheetName val="Income_Statement_-_Corporate"/>
      <sheetName val="Balance_Sheet_Corporate"/>
      <sheetName val="Income_Stat-Corp_Det"/>
      <sheetName val="IS_Divisional_Corporate"/>
      <sheetName val="Main_Page1"/>
      <sheetName val="Income_Statement1"/>
      <sheetName val="Balance_Sheet1"/>
      <sheetName val="Income_Statement_-_E&amp;P1"/>
      <sheetName val="Balance_Sheet_E_&amp;_P1"/>
      <sheetName val="IS_Consolidated_HKM&amp;Turg1"/>
      <sheetName val="Is_Divisional_Summary1"/>
      <sheetName val="Income_Statement_-_Refining1"/>
      <sheetName val="Balance_Sheet_ShNos1"/>
      <sheetName val="Income_Statement_-_Ref_Deta1"/>
      <sheetName val="IS_Divisional_Refining1"/>
      <sheetName val="Income_Statement_-_Farm1"/>
      <sheetName val="Balance_Sheet_Agriculture1"/>
      <sheetName val="Income_Statem_-Farm_Det1"/>
      <sheetName val="IS_Divisional_Farm1"/>
      <sheetName val="Income_Statement_-_Corporate1"/>
      <sheetName val="Balance_Sheet_Corporate1"/>
      <sheetName val="Income_Stat-Corp_Det1"/>
      <sheetName val="IS_Divisional_Corporate1"/>
      <sheetName val="HKM_RTC_Crude_costs"/>
      <sheetName val="ТЭП_старая"/>
      <sheetName val="PR_CN"/>
      <sheetName val="ОборБалФормОтч"/>
      <sheetName val="UNITPRICES"/>
      <sheetName val="Test"/>
      <sheetName val="GAAP TB 31.12.01  detail p&amp;l"/>
      <sheetName val="ЗАО_мес"/>
      <sheetName val="ЗАО_н.ит"/>
      <sheetName val="INSTRUCTIONS"/>
      <sheetName val="J"/>
      <sheetName val="Выбор"/>
      <sheetName val="ТитулЛистОтч"/>
      <sheetName val="Title"/>
      <sheetName val="2003"/>
      <sheetName val="реестр(only 6-month)"/>
      <sheetName val="модель"/>
    </sheetNames>
    <sheetDataSet>
      <sheetData sheetId="0" refreshError="1"/>
      <sheetData sheetId="1" refreshError="1"/>
      <sheetData sheetId="2" refreshError="1">
        <row r="5">
          <cell r="F5" t="str">
            <v>January 2001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sheetData sheetId="45"/>
      <sheetData sheetId="46"/>
      <sheetData sheetId="47"/>
      <sheetData sheetId="48"/>
      <sheetData sheetId="49"/>
      <sheetData sheetId="50"/>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
      <sheetName val="Structure of portfolio"/>
      <sheetName val="XLR_NoRangeSheet"/>
    </sheetNames>
    <sheetDataSet>
      <sheetData sheetId="0"/>
      <sheetData sheetId="1" refreshError="1"/>
      <sheetData sheetId="2"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refreshError="1"/>
      <sheetData sheetId="1"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refreshError="1"/>
      <sheetData sheetId="1" refreshError="1">
        <row r="6">
          <cell r="B6" t="str">
            <v>Сальдовки по счетам за 29.05.2009</v>
          </cell>
        </row>
      </sheetData>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row r="6">
          <cell r="B6" t="str">
            <v>30.01.2006</v>
          </cell>
        </row>
      </sheetData>
      <sheetData sheetId="1" refreshError="1">
        <row r="6">
          <cell r="B6" t="str">
            <v>30.01.2006</v>
          </cell>
        </row>
      </sheetData>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isclosures"/>
      <sheetName val="BHPP"/>
      <sheetName val="Bcutoff"/>
      <sheetName val="Unusual transactions"/>
      <sheetName val="CHEPS"/>
      <sheetName val="Ccutoff"/>
      <sheetName val="THEPS"/>
      <sheetName val="Tcutoff"/>
      <sheetName val="OshHPP"/>
      <sheetName val="LE"/>
      <sheetName val="AHEPS"/>
      <sheetName val="XREF"/>
      <sheetName val="Tickmarks"/>
      <sheetName val="reconcile"/>
      <sheetName val="Sheet1"/>
      <sheetName val="Conlist"/>
      <sheetName val="XLR_NoRangeSheet"/>
      <sheetName val="Rollforward"/>
      <sheetName val="Test of FA Installation"/>
      <sheetName val="Additions"/>
      <sheetName val="Balance Sheet"/>
      <sheetName val="Datasheet"/>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summary"/>
      <sheetName val="INSTRUCTIONS"/>
      <sheetName val="Worksheet in (C) 6151 Accounts "/>
      <sheetName val="Production Data Input"/>
      <sheetName val="FA movement shedule"/>
      <sheetName val="Disclosure"/>
      <sheetName val="Accounts payable"/>
      <sheetName val="GBM"/>
      <sheetName val="Early cut off"/>
      <sheetName val="Cash disb"/>
      <sheetName val="JET"/>
      <sheetName val="Late cut off"/>
      <sheetName val="Maturity analysis"/>
      <sheetName val="F100-Trial BS"/>
      <sheetName val="TB"/>
      <sheetName val="Test"/>
      <sheetName val="K-300 PPE Roll"/>
      <sheetName val="K-400 PPE Additions"/>
      <sheetName val="Unusual_transactions"/>
      <sheetName val="Balance_Sheet"/>
      <sheetName val="Test_of_FA_Installation"/>
      <sheetName val="8180_(8181,8182)"/>
      <sheetName val="Worksheet_in_(C)_6151_Accounts_"/>
      <sheetName val="FA_movement_shedule"/>
      <sheetName val="Production_Data_Input"/>
      <sheetName val="Accounts_payable"/>
      <sheetName val="Early_cut_off"/>
      <sheetName val="Cash_disb"/>
      <sheetName val="Late_cut_off"/>
      <sheetName val="Maturity_analysis"/>
      <sheetName val="F100-Trial_BS"/>
      <sheetName val="K-300_PPE_Roll"/>
      <sheetName val="K-400_PPE_Additions"/>
      <sheetName val="Income Stateme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FES"/>
      <sheetName val="TS"/>
      <sheetName val="Volumetrics"/>
      <sheetName val="Scen"/>
      <sheetName val="Control_Panel"/>
      <sheetName val="Interco_JVs"/>
      <sheetName val="Asset"/>
      <sheetName val="Parameters"/>
      <sheetName val="BS"/>
      <sheetName val="Summary_Cash_Flow"/>
      <sheetName val="Ctrls"/>
      <sheetName val="Switches"/>
      <sheetName val="Historic_Recs_-_Data_&amp;_Stats"/>
      <sheetName val="Control_Panel_-_Consolidation"/>
      <sheetName val="Controls"/>
      <sheetName val="Inuput_Qty"/>
      <sheetName val="Eng_Last"/>
      <sheetName val="FA_database_(production)299"/>
      <sheetName val="1"/>
      <sheetName val="Лист1"/>
      <sheetName val="дата"/>
      <sheetName val="Незав_пр-во_"/>
      <sheetName val="ц_эл_"/>
      <sheetName val="данные"/>
      <sheetName val="RYSSPROG"/>
      <sheetName val="прочие"/>
      <sheetName val="Настройки"/>
      <sheetName val="Справочники"/>
      <sheetName val="Лист2"/>
      <sheetName val="Приложение 2 (НРР)"/>
      <sheetName val="Приложение 4 (НРР)"/>
      <sheetName val="Лист &quot;Доходы и расходы&quot;"/>
      <sheetName val="Справочник"/>
      <sheetName val="Приложение_2_(НРР)1"/>
      <sheetName val="Приложение_4_(НРР)1"/>
      <sheetName val="Приложение_2_(НРР)"/>
      <sheetName val="Приложение_4_(НРР)"/>
      <sheetName val="Приложение_2_(НРР)2"/>
      <sheetName val="Приложение_4_(НРР)2"/>
      <sheetName val="Приложение_2_(НРР)3"/>
      <sheetName val="Приложение_4_(НРР)3"/>
      <sheetName val="Приложение_2_(НРР)4"/>
      <sheetName val="Приложение_4_(НРР)4"/>
      <sheetName val="Приложение_2_(НРР)5"/>
      <sheetName val="Приложение_4_(НРР)5"/>
      <sheetName val="Приложение_2_(НРР)6"/>
      <sheetName val="Приложение_4_(НРР)6"/>
      <sheetName val="Приложение_2_(НРР)7"/>
      <sheetName val="Приложение_4_(НРР)7"/>
      <sheetName val="Новый справочник БДР"/>
      <sheetName val="assumptions"/>
      <sheetName val="Labor"/>
      <sheetName val="Факт07"/>
      <sheetName val="ЦФО"/>
      <sheetName val="KPI"/>
      <sheetName val="????? ?????"/>
      <sheetName val="Cr91_DonAgr"/>
      <sheetName val="RSOILBAL"/>
      <sheetName val="список"/>
      <sheetName val="CapIQ 13.06"/>
      <sheetName val="_CIQHiddenCacheSheet"/>
      <sheetName val="UPSLIDE_UndoFormatting"/>
      <sheetName val="UPSLIDE_Undo"/>
      <sheetName val="Worksheet"/>
      <sheetName val="BS_PY"/>
      <sheetName val="Приложение_2_(НРР)8"/>
      <sheetName val="Приложение_4_(НРР)8"/>
      <sheetName val="Новый_справочник_БДР"/>
      <sheetName val="Свод-2018"/>
      <sheetName val="дополнительно"/>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refreshError="1"/>
      <sheetData sheetId="70"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XLR_NoRangeSheet"/>
      <sheetName val="БПО остаток на 31.12.2007"/>
      <sheetName val="VLOOKUP"/>
      <sheetName val="INPUTMASTER"/>
      <sheetName val="V-40"/>
      <sheetName val="V-100"/>
      <sheetName val="V-60"/>
      <sheetName val="V-110"/>
      <sheetName val="V-115"/>
      <sheetName val="V-130"/>
      <sheetName val="V-140"/>
      <sheetName val="V-1"/>
      <sheetName val="16"/>
      <sheetName val="17"/>
      <sheetName val="4"/>
      <sheetName val="5"/>
      <sheetName val="Ф-1 (для АО-энерго)"/>
      <sheetName val="Ф-2 (для АО-энерго)"/>
      <sheetName val="перекрестка"/>
      <sheetName val="свод"/>
    </sheetNames>
    <sheetDataSet>
      <sheetData sheetId="0"/>
      <sheetData sheetId="1">
        <row r="6">
          <cell r="B6" t="str">
            <v>Остатки ТМЦ</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250"/>
      <sheetName val="8180 (8181,8182)"/>
      <sheetName val="8140"/>
      <sheetName val="8210"/>
      <sheetName val="8030; 8221"/>
      <sheetName val="8070"/>
      <sheetName val="8200"/>
      <sheetName val="8145"/>
      <sheetName val="8113"/>
      <sheetName val="8082"/>
      <sheetName val="XREF"/>
      <sheetName val="Tickmarks"/>
      <sheetName val="8180 _8181_8182_"/>
      <sheetName val="AHEPS"/>
      <sheetName val="OshHPP"/>
      <sheetName val="BHPP"/>
      <sheetName val="Additions testing"/>
      <sheetName val="Movement schedule"/>
      <sheetName val="depreciation testing"/>
      <sheetName val="Март"/>
      <sheetName val="Сентябрь"/>
      <sheetName val="Квартал"/>
      <sheetName val="Январь"/>
      <sheetName val="Декабрь"/>
      <sheetName val="Ноябрь"/>
      <sheetName val="XLR_NoRangeSheet"/>
      <sheetName val="Апрель"/>
      <sheetName val="Июль"/>
      <sheetName val="Июнь"/>
      <sheetName val="Worksheet in (C) 8344 Administr"/>
      <sheetName val="Production Data Input"/>
      <sheetName val="FA Movement "/>
      <sheetName val="Balance Sheet"/>
      <sheetName val="Hidden"/>
      <sheetName val="9"/>
      <sheetName val="Summary"/>
      <sheetName val="GAAP TB 31.12.01  detail p&amp;l"/>
      <sheetName val="Capex"/>
      <sheetName val="LME_prices"/>
      <sheetName val="Movement"/>
      <sheetName val="breakdown"/>
      <sheetName val="FA depreciation"/>
      <sheetName val="Форма2"/>
      <sheetName val="services.01"/>
      <sheetName val="Threshold Calc"/>
      <sheetName val="utilities.01"/>
      <sheetName val="P&amp;L"/>
      <sheetName val="Provisions"/>
      <sheetName val="Deferred tax"/>
      <sheetName val="ВСДС_1 (MAIN)"/>
      <sheetName val="Собственный капитал"/>
      <sheetName val="PP&amp;E mvt for 2003"/>
      <sheetName val="ТМЗ-6"/>
      <sheetName val="Список документов"/>
      <sheetName val="7"/>
      <sheetName val="10"/>
      <sheetName val="1"/>
      <sheetName val="ЛСЦ начисленное на 31.12.08"/>
      <sheetName val="ЛЛизинг начис. на 31.12.08"/>
      <sheetName val="Бонды стр.341"/>
      <sheetName val="material realised"/>
      <sheetName val="electricity"/>
      <sheetName val="Target"/>
      <sheetName val="L-1"/>
      <sheetName val="FA Movement Kyrg"/>
      <sheetName val="9-1"/>
      <sheetName val="4"/>
      <sheetName val="1-1"/>
      <sheetName val="Additions_Disposals"/>
      <sheetName val="Assumptions"/>
      <sheetName val="Branches"/>
      <sheetName val="Приложение 1 KZT"/>
      <sheetName val="Курсы"/>
      <sheetName val="Огл. Графиков"/>
      <sheetName val="Текущие цены"/>
      <sheetName val="рабочий"/>
      <sheetName val="окраска"/>
      <sheetName val="Drop down lists"/>
      <sheetName val="10Cash"/>
      <sheetName val="Anlagevermögen"/>
      <sheetName val="Production_Ref Q-1-3"/>
      <sheetName val="% threshhold(salary)"/>
      <sheetName val="Datasheet"/>
      <sheetName val="ЦентрЗатр"/>
      <sheetName val="ЕдИзм"/>
      <sheetName val="Предпр"/>
      <sheetName val="K-400 PPE Additions"/>
      <sheetName val="Acct"/>
      <sheetName val="Salaries &amp; Benefits &amp; Staffing"/>
      <sheetName val="Payroll test"/>
      <sheetName val="8180_(8181,8182)"/>
      <sheetName val="8030;_8221"/>
      <sheetName val="8180__8181_8182_"/>
      <sheetName val="Additions_testing"/>
      <sheetName val="Movement_schedule"/>
      <sheetName val="depreciation_testing"/>
      <sheetName val="Production_Data_Input"/>
      <sheetName val="Worksheet_in_(C)_8344_Administr"/>
      <sheetName val="FA_Movement_"/>
      <sheetName val="Balance_Sheet"/>
      <sheetName val="GAAP_TB_31_12_01__detail_p&amp;l"/>
      <sheetName val="FA_depreciation"/>
      <sheetName val="services_01"/>
      <sheetName val="Threshold_Calc"/>
      <sheetName val="utilities_01"/>
      <sheetName val="Deferred_tax"/>
      <sheetName val="ВСДС_1_(MAIN)"/>
      <sheetName val="Собственный_капитал"/>
      <sheetName val="PP&amp;E_mvt_for_2003"/>
      <sheetName val="Список_документов"/>
      <sheetName val="ЛСЦ_начисленное_на_31_12_08"/>
      <sheetName val="ЛЛизинг_начис__на_31_12_08"/>
      <sheetName val="Бонды_стр_341"/>
      <sheetName val="material_realised"/>
      <sheetName val="FA_Movement_Kyrg"/>
      <sheetName val="Приложение_1_KZT"/>
      <sheetName val="Огл__Графиков"/>
      <sheetName val="Текущие_цены"/>
      <sheetName val="Drop_down_lists"/>
      <sheetName val="%_threshhold(salary)"/>
      <sheetName val="Production_Ref_Q-1-3"/>
      <sheetName val="K-400_PPE_Additions"/>
    </sheetNames>
    <sheetDataSet>
      <sheetData sheetId="0" refreshError="1">
        <row r="15">
          <cell r="D15" t="str">
            <v>GL</v>
          </cell>
        </row>
        <row r="44">
          <cell r="C44">
            <v>620764.84000000008</v>
          </cell>
          <cell r="D44" t="str">
            <v>!</v>
          </cell>
        </row>
      </sheetData>
      <sheetData sheetId="1" refreshError="1">
        <row r="3">
          <cell r="A3">
            <v>25461.85</v>
          </cell>
        </row>
        <row r="20">
          <cell r="O20">
            <v>119927.58</v>
          </cell>
        </row>
      </sheetData>
      <sheetData sheetId="2" refreshError="1">
        <row r="3">
          <cell r="A3">
            <v>25461.85</v>
          </cell>
        </row>
        <row r="15">
          <cell r="P15" t="str">
            <v>GL</v>
          </cell>
        </row>
        <row r="16">
          <cell r="O16">
            <v>2404864.4500000002</v>
          </cell>
          <cell r="P16" t="str">
            <v>!</v>
          </cell>
        </row>
        <row r="17">
          <cell r="P17" t="str">
            <v>!</v>
          </cell>
        </row>
        <row r="18">
          <cell r="P18" t="str">
            <v>!</v>
          </cell>
        </row>
        <row r="19">
          <cell r="P19" t="str">
            <v>!</v>
          </cell>
        </row>
        <row r="20">
          <cell r="P20" t="str">
            <v>!</v>
          </cell>
        </row>
      </sheetData>
      <sheetData sheetId="3" refreshError="1">
        <row r="3">
          <cell r="A3">
            <v>25461.85</v>
          </cell>
        </row>
        <row r="18">
          <cell r="O18">
            <v>369779.94</v>
          </cell>
        </row>
      </sheetData>
      <sheetData sheetId="4" refreshError="1"/>
      <sheetData sheetId="5" refreshError="1">
        <row r="3">
          <cell r="A3">
            <v>25461.85</v>
          </cell>
        </row>
        <row r="18">
          <cell r="O18">
            <v>1413898.9800000002</v>
          </cell>
        </row>
      </sheetData>
      <sheetData sheetId="6" refreshError="1">
        <row r="3">
          <cell r="A3">
            <v>25461.85</v>
          </cell>
        </row>
        <row r="17">
          <cell r="O17">
            <v>674792.71000000008</v>
          </cell>
        </row>
      </sheetData>
      <sheetData sheetId="7" refreshError="1">
        <row r="3">
          <cell r="A3">
            <v>25461.85</v>
          </cell>
        </row>
        <row r="15">
          <cell r="P15" t="str">
            <v>GL</v>
          </cell>
        </row>
        <row r="16">
          <cell r="P16" t="str">
            <v>GL</v>
          </cell>
        </row>
        <row r="17">
          <cell r="O17">
            <v>423663.33000000007</v>
          </cell>
          <cell r="P17" t="str">
            <v>!</v>
          </cell>
        </row>
        <row r="18">
          <cell r="P18" t="str">
            <v>!</v>
          </cell>
        </row>
      </sheetData>
      <sheetData sheetId="8" refreshError="1">
        <row r="3">
          <cell r="A3">
            <v>25461.85</v>
          </cell>
        </row>
        <row r="15">
          <cell r="P15" t="str">
            <v>GL</v>
          </cell>
        </row>
        <row r="16">
          <cell r="O16">
            <v>438998.77</v>
          </cell>
          <cell r="P16" t="str">
            <v>!</v>
          </cell>
        </row>
        <row r="17">
          <cell r="P17" t="str">
            <v>!</v>
          </cell>
        </row>
        <row r="18">
          <cell r="P18" t="str">
            <v>!</v>
          </cell>
        </row>
      </sheetData>
      <sheetData sheetId="9" refreshError="1">
        <row r="3">
          <cell r="A3">
            <v>25461.85</v>
          </cell>
        </row>
        <row r="16">
          <cell r="O16">
            <v>210157.7</v>
          </cell>
        </row>
      </sheetData>
      <sheetData sheetId="10" refreshError="1">
        <row r="3">
          <cell r="A3">
            <v>25461.85</v>
          </cell>
          <cell r="B3">
            <v>25462</v>
          </cell>
          <cell r="D3" t="str">
            <v>Administrative Combined Leadsheet</v>
          </cell>
          <cell r="E3" t="str">
            <v>!</v>
          </cell>
        </row>
        <row r="4">
          <cell r="A4">
            <v>119927.58</v>
          </cell>
          <cell r="B4">
            <v>119928</v>
          </cell>
          <cell r="D4" t="str">
            <v>Administrative Combined Leadsheet</v>
          </cell>
          <cell r="E4" t="str">
            <v>!</v>
          </cell>
        </row>
        <row r="5">
          <cell r="A5">
            <v>369779.94</v>
          </cell>
          <cell r="B5">
            <v>369780</v>
          </cell>
          <cell r="D5" t="str">
            <v>Administrative Combined Leadsheet</v>
          </cell>
          <cell r="E5" t="str">
            <v>!</v>
          </cell>
        </row>
        <row r="6">
          <cell r="A6">
            <v>620764.84000000008</v>
          </cell>
          <cell r="B6">
            <v>620765</v>
          </cell>
          <cell r="D6" t="str">
            <v>Administrative Combined Leadsheet</v>
          </cell>
          <cell r="E6" t="str">
            <v>!</v>
          </cell>
        </row>
        <row r="7">
          <cell r="A7">
            <v>2404864.4500000002</v>
          </cell>
          <cell r="B7">
            <v>2404864</v>
          </cell>
          <cell r="D7" t="str">
            <v>Administrative Combined Leadsheet</v>
          </cell>
          <cell r="E7" t="str">
            <v>!</v>
          </cell>
        </row>
        <row r="8">
          <cell r="A8">
            <v>1555845.97</v>
          </cell>
          <cell r="B8">
            <v>1555846</v>
          </cell>
          <cell r="D8" t="str">
            <v>Administrative Combined Leadsheet</v>
          </cell>
          <cell r="E8" t="str">
            <v>!</v>
          </cell>
        </row>
        <row r="9">
          <cell r="A9">
            <v>119014.37999999999</v>
          </cell>
          <cell r="B9">
            <v>119014</v>
          </cell>
          <cell r="D9" t="str">
            <v>Administrative Combined Leadsheet</v>
          </cell>
          <cell r="E9" t="str">
            <v>!</v>
          </cell>
        </row>
        <row r="10">
          <cell r="A10">
            <v>1413898.9800000002</v>
          </cell>
          <cell r="B10">
            <v>1413899</v>
          </cell>
          <cell r="D10" t="str">
            <v>Administrative Combined Leadsheet</v>
          </cell>
          <cell r="E10" t="str">
            <v>!</v>
          </cell>
        </row>
        <row r="11">
          <cell r="A11">
            <v>423663.33000000007</v>
          </cell>
          <cell r="B11">
            <v>423663</v>
          </cell>
          <cell r="D11" t="str">
            <v>Administrative Combined Leadsheet</v>
          </cell>
          <cell r="E11" t="str">
            <v>!</v>
          </cell>
        </row>
        <row r="12">
          <cell r="A12">
            <v>674792.71000000008</v>
          </cell>
          <cell r="B12">
            <v>674793</v>
          </cell>
          <cell r="D12" t="str">
            <v>Administrative Combined Leadsheet</v>
          </cell>
          <cell r="E12" t="str">
            <v>!</v>
          </cell>
        </row>
        <row r="13">
          <cell r="A13">
            <v>438998.77</v>
          </cell>
          <cell r="B13">
            <v>438999</v>
          </cell>
          <cell r="D13" t="str">
            <v>Administrative Combined Leadsheet</v>
          </cell>
          <cell r="E13" t="str">
            <v>!</v>
          </cell>
        </row>
        <row r="14">
          <cell r="A14">
            <v>210157.7</v>
          </cell>
          <cell r="B14">
            <v>210158</v>
          </cell>
          <cell r="D14" t="str">
            <v>Administrative Combined Leadsheet</v>
          </cell>
          <cell r="E14" t="str">
            <v>!</v>
          </cell>
        </row>
      </sheetData>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ow r="3">
          <cell r="A3">
            <v>25461.85</v>
          </cell>
        </row>
      </sheetData>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D Reserve calculation (2)"/>
      <sheetName val="Disclosure"/>
      <sheetName val="HO"/>
      <sheetName val="Transformation table"/>
      <sheetName val="Summary"/>
      <sheetName val="CHEPS"/>
      <sheetName val="LE"/>
      <sheetName val="BHPP"/>
      <sheetName val="Circularization"/>
      <sheetName val="Alternative procedures"/>
      <sheetName val="Kazenergo offsetting"/>
      <sheetName val="DD Reserve calculation"/>
      <sheetName val="DD Provision"/>
      <sheetName val="Discounting"/>
      <sheetName val="Список корректировок - 2002 год"/>
      <sheetName val="Notes receivable"/>
      <sheetName val="XREF"/>
      <sheetName val="Tickmarks"/>
      <sheetName val="HO (2)"/>
      <sheetName val="Kazakhenergo"/>
      <sheetName val="Disclosures"/>
      <sheetName val="8250"/>
      <sheetName val="8140"/>
      <sheetName val="8145"/>
      <sheetName val="8113"/>
      <sheetName val="8200"/>
      <sheetName val="8082"/>
      <sheetName val="8180 (8181,8182)"/>
      <sheetName val="8210"/>
      <sheetName val="8070"/>
      <sheetName val="Anlagevermögen"/>
      <sheetName val="Cust acc 2003"/>
      <sheetName val="depreciation testing"/>
      <sheetName val="Additions testing"/>
      <sheetName val="Movement schedule"/>
      <sheetName val="AHEPS"/>
      <sheetName val="OshHPP"/>
      <sheetName val="CC_Mar (Global air)"/>
      <sheetName val="XLR_NoRange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XREF"/>
      <sheetName val="Tickmarks"/>
      <sheetName val="DD Reserve calculation"/>
      <sheetName val="Данные"/>
      <sheetName val="8250"/>
      <sheetName val="8140"/>
      <sheetName val="8145"/>
      <sheetName val="8113"/>
      <sheetName val="8200"/>
      <sheetName val="8082"/>
      <sheetName val="8180 (8181,8182)"/>
      <sheetName val="8210"/>
      <sheetName val="8070"/>
      <sheetName val="Fees and commissions"/>
      <sheetName val="Sheet2"/>
      <sheetName val="with AA indemnification-3 pages"/>
      <sheetName val="Cust acc 2003"/>
      <sheetName val="XLR_NoRangeSheet"/>
    </sheetNames>
    <sheetDataSet>
      <sheetData sheetId="0" refreshError="1"/>
      <sheetData sheetId="1" refreshError="1">
        <row r="2">
          <cell r="A2">
            <v>8942</v>
          </cell>
          <cell r="B2">
            <v>8942</v>
          </cell>
          <cell r="D2" t="str">
            <v>FEE AND COMMISSION EXPENSE Leadsheet</v>
          </cell>
          <cell r="E2" t="str">
            <v>!</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trade receivables 1401"/>
      <sheetName val="1530"/>
      <sheetName val="1531"/>
      <sheetName val="1570"/>
      <sheetName val="1450"/>
      <sheetName val="XREF"/>
      <sheetName val="Tickmarks"/>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2006 2Day Tel"/>
      <sheetName val="Апрель"/>
      <sheetName val="Июль"/>
      <sheetName val="Июнь"/>
      <sheetName val="DD Reserve calculation"/>
      <sheetName val="Balance Sheet"/>
      <sheetName val="Бонды стр.341"/>
      <sheetName val="Hidden"/>
      <sheetName val="Mvnt"/>
      <sheetName val="Disclosure"/>
      <sheetName val="ТМЗ-6"/>
      <sheetName val="Head Count Planning"/>
      <sheetName val="Movement"/>
      <sheetName val="Datasheet"/>
      <sheetName val="Movements"/>
      <sheetName val="ВСДС_1 (MAIN)"/>
      <sheetName val="Форма2"/>
      <sheetName val="Форма1"/>
      <sheetName val="Additions testing"/>
      <sheetName val="Movement schedule"/>
      <sheetName val="depreciation testing"/>
      <sheetName val="Б.мчас (П)"/>
      <sheetName val="7"/>
      <sheetName val="10"/>
      <sheetName val="1"/>
      <sheetName val="Список документов"/>
      <sheetName val="База"/>
      <sheetName val="AHEPS"/>
      <sheetName val="OshHPP"/>
      <sheetName val="BHPP"/>
      <sheetName val="Analytics"/>
      <sheetName val="PP&amp;E mvt for 2003"/>
      <sheetName val="Собственный капитал"/>
      <sheetName val="9-1"/>
      <sheetName val="4"/>
      <sheetName val="1-1"/>
      <sheetName val="FA movement shedule"/>
      <sheetName val="GAAP TB 31.12.01  detail p&amp;l"/>
      <sheetName val="P&amp;L"/>
      <sheetName val="Provisions"/>
      <sheetName val="breakdown"/>
      <sheetName val="Target"/>
      <sheetName val="Basic Info"/>
      <sheetName val="FA Movement "/>
      <sheetName val="Макро"/>
      <sheetName val="calc"/>
      <sheetName val="XLR_NoRangeSheet"/>
      <sheetName val="ATI"/>
      <sheetName val="Курсы"/>
      <sheetName val="Data USA Adj US$"/>
      <sheetName val="Test"/>
      <sheetName val="trade_receivables_1401"/>
      <sheetName val="Cust_acc_2003"/>
      <sheetName val="8180_(8181,8182)"/>
      <sheetName val="2006_2Day_Tel"/>
      <sheetName val="DD_Reserve_calculation"/>
      <sheetName val="Balance_Sheet"/>
      <sheetName val="Бонды_стр_341"/>
      <sheetName val="Head_Count_Planning"/>
      <sheetName val="ВСДС_1_(MAIN)"/>
      <sheetName val="Additions_testing"/>
      <sheetName val="Movement_schedule"/>
      <sheetName val="depreciation_testing"/>
      <sheetName val="Б_мчас_(П)"/>
      <sheetName val="Список_документов"/>
      <sheetName val="FA_movement_shedule"/>
      <sheetName val="PP&amp;E_mvt_for_2003"/>
      <sheetName val="Собственный_капитал"/>
      <sheetName val="Basic_Info"/>
      <sheetName val="FA_Movement_"/>
      <sheetName val="GAAP_TB_31_12_01__detail_p&amp;l"/>
      <sheetName val="PPE 2"/>
      <sheetName val="Stmnt of fin position"/>
    </sheet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refreshError="1"/>
      <sheetData sheetId="96"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reakdown"/>
      <sheetName val="Salary test"/>
      <sheetName val="XREF"/>
      <sheetName val="Tickmarks"/>
      <sheetName val="summary"/>
      <sheetName val="Threshold Table"/>
      <sheetName val="Cust acc 2003"/>
      <sheetName val="8180 (8181,8182)"/>
      <sheetName val="8082"/>
      <sheetName val="8250"/>
      <sheetName val="8140"/>
      <sheetName val="8070"/>
      <sheetName val="8145"/>
      <sheetName val="8200"/>
      <sheetName val="8113"/>
      <sheetName val="8210"/>
      <sheetName val="Март"/>
      <sheetName val="Сентябрь"/>
      <sheetName val="Квартал"/>
      <sheetName val="Январь"/>
      <sheetName val="Декабрь"/>
      <sheetName val="Ноябрь"/>
      <sheetName val="д.7.001"/>
      <sheetName val="Anlagevermögen"/>
      <sheetName val="ТМЗ-6"/>
      <sheetName val="Datasheet"/>
      <sheetName val="4"/>
      <sheetName val="Mvnt"/>
      <sheetName val="Disclosure"/>
      <sheetName val="KEGOC - Global"/>
      <sheetName val="Sarbai MES"/>
      <sheetName val="Содержание"/>
      <sheetName val="CMA Calculations- R Factor"/>
      <sheetName val="CMA Calculations- Figure 5440.1"/>
      <sheetName val="九九年各月"/>
      <sheetName val="Бонды стр.341"/>
      <sheetName val="Target"/>
      <sheetName val="Links"/>
      <sheetName val="Lead"/>
      <sheetName val="Depreciation"/>
      <sheetName val="Additions testing"/>
      <sheetName val="Movement schedule"/>
      <sheetName val="depreciation testing"/>
      <sheetName val="Worksheet in 8341 Salaries - CH"/>
      <sheetName val="Inputs"/>
      <sheetName val="XLR_NoRangeSheet"/>
      <sheetName val="Saisie obligatoire"/>
      <sheetName val="Work_Packages_data"/>
      <sheetName val="Salary_test"/>
      <sheetName val="Threshold_Table"/>
      <sheetName val="Cust_acc_2003"/>
      <sheetName val="8180_(8181,8182)"/>
      <sheetName val="д_7_001"/>
      <sheetName val="KEGOC_-_Global"/>
      <sheetName val="Sarbai_MES"/>
      <sheetName val="CMA_Calculations-_R_Factor"/>
      <sheetName val="CMA_Calculations-_Figure_5440_1"/>
      <sheetName val="Бонды_стр_341"/>
      <sheetName val="Additions_testing"/>
      <sheetName val="Movement_schedule"/>
      <sheetName val="depreciation_testing"/>
      <sheetName val="Worksheet_in_8341_Salaries_-_CH"/>
      <sheetName val="Saisie_obligatoire"/>
    </sheetNames>
    <sheetDataSet>
      <sheetData sheetId="0"/>
      <sheetData sheetId="1"/>
      <sheetData sheetId="2"/>
      <sheetData sheetId="3"/>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1. Principles"/>
      <sheetName val="2a.Deviations betw. HBII a. HBI"/>
      <sheetName val="2b US-GAAP-Reconcil."/>
      <sheetName val="3.Changes in acc.a.val. methods"/>
      <sheetName val="3.1.Effects of balance sheet"/>
      <sheetName val="3.1.Effects on income statement"/>
      <sheetName val="3.1.Contingent liabilities"/>
      <sheetName val="4.2.Principles o.currency conv."/>
      <sheetName val="4.3.Transf.restr.4.4.infl.devel"/>
      <sheetName val="5.1.Scope of consolidation"/>
      <sheetName val="5.2.Explanation o.consolidation"/>
      <sheetName val="5.3.Minority interests"/>
      <sheetName val="6.1.1.Goodwill - Breakdown"/>
      <sheetName val="6.1.2.Market. a.similar rights"/>
      <sheetName val="6.1.3.Product rights,Licences.."/>
      <sheetName val="6.1.4.Know-how,patents..."/>
      <sheetName val="6.1.5.Self generated intang.ass"/>
      <sheetName val="6.1.6.Other rights and values"/>
      <sheetName val="6.1.7.Info. reg. collateral"/>
      <sheetName val="6.1.8.Obligation f. purchase"/>
      <sheetName val="6.2.Tangible fixed assets"/>
      <sheetName val="6.2.Tangible fixed assets.cont."/>
      <sheetName val="6.3.Investm.in Group companies"/>
      <sheetName val="6.3.Valuation t.equity method"/>
      <sheetName val="6.3.Investment i.Non-Group comp"/>
      <sheetName val="6.3.Valuat. o.investm.in C-comp"/>
      <sheetName val="6.3.2.Loans"/>
      <sheetName val="6.3.2.Explan. a. Valuation adj."/>
      <sheetName val="6.3.3.Long-term Securities"/>
      <sheetName val="6.3.3.Descript.o.long-term secu"/>
      <sheetName val="7.1.Short-term assets,Inventor."/>
      <sheetName val="7.1.Valuation adjustments"/>
      <sheetName val="7.2.Receivables"/>
      <sheetName val="7.2. Receivables"/>
      <sheetName val="7.3.Short-term Securities"/>
      <sheetName val="7.3. Short-term Securities"/>
      <sheetName val="7.5.1.Other receivab.short-term"/>
      <sheetName val="7.5.1.Other receivab.long-term"/>
      <sheetName val="7.5.1Valuation allow. o.receiva"/>
      <sheetName val="7.5.2.Deferred tax assets"/>
      <sheetName val="7.5.3.Prepaid expenses"/>
      <sheetName val="7.6.Collateral held"/>
      <sheetName val="7.7.Contingent Assets"/>
      <sheetName val="8.1.Capital stock"/>
      <sheetName val="8.2.Capital increases,decreases"/>
      <sheetName val="8.3.Reserves"/>
      <sheetName val="8.4.Proposed distribu. o.profit"/>
      <sheetName val="9.2.1.Pensions,Valuation princ."/>
      <sheetName val="9.2.2.Development of DBO"/>
      <sheetName val="9.2.3.Development o.plan assets"/>
      <sheetName val="9.2.4.Pens.prov.,def.ben.asset"/>
      <sheetName val="9.2.5.Developm. actuarial gains"/>
      <sheetName val="9.2.6.Additional discl.SFAS 132"/>
      <sheetName val="9.2.7.SFAS 132,ABO and DBO-PBO"/>
      <sheetName val="9.2.8.Additional discl.plan ass"/>
      <sheetName val="9.2.8.Investment policies"/>
      <sheetName val="9.2.9.Future impact cash-flow"/>
      <sheetName val="9.2.10.Additional info.sensitiv"/>
      <sheetName val="9.2.11.Effect in assumed health"/>
      <sheetName val="9.2.12.Add.data US-GAAP reconc "/>
      <sheetName val="9.3.Descr.companies def.con.pl."/>
      <sheetName val="9.4.Expenses f.pension benefits"/>
      <sheetName val="9.5.Tax provisions"/>
      <sheetName val="9.5.Provisions f.deferred taxes"/>
      <sheetName val="9.6.1.Other prov.long-a.short-t"/>
      <sheetName val="9.6.2.1.Other prov.long-term"/>
      <sheetName val="9.6.2.2.Other prov.short-term"/>
      <sheetName val="9.6.2.2.Explan.material provis"/>
      <sheetName val="10.1.Bonds"/>
      <sheetName val="10.2.Bank liabilities"/>
      <sheetName val="10.2.Cont.Bank liabilities"/>
      <sheetName val="10.3.Maturities a.securities"/>
      <sheetName val="10.4.Tax liabilities"/>
      <sheetName val="10.5.Social service liabilities"/>
      <sheetName val="10.6.Other liabilities"/>
      <sheetName val="10.7.Deferred income"/>
      <sheetName val="10.8.Contingent liablities"/>
      <sheetName val="10.9.Derivativ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10.Hedge Accounting"/>
      <sheetName val="10.11.1.1.Finance Lease"/>
      <sheetName val="10.11.1.2.Operating Lease"/>
      <sheetName val="10.11.2.Other purchase commitm"/>
      <sheetName val="10.11.3.Commitm.investm.project"/>
      <sheetName val="10.11.4.Contractual maturity"/>
      <sheetName val="10.11.5.Other contr.obligations"/>
      <sheetName val="11.1.Sales"/>
      <sheetName val="11.2.Special items"/>
      <sheetName val="11.3.Personnel costs a.employee"/>
      <sheetName val="11.3.Cont.Personnel costs"/>
      <sheetName val="11.4.Supplem.profit a.loss info"/>
      <sheetName val="11.4.Cont.1 Supplem.prof.a.loss"/>
      <sheetName val="11.4.Cont.2 Supplem.prof.a.loss"/>
      <sheetName val="11.4.Cont.3 Supplem.prof.a.loss"/>
      <sheetName val="11.4.Cont.4 Supplem.prof.a.loss"/>
      <sheetName val="11.4.Cont.5 Supplem.prof.a.loss"/>
      <sheetName val="11.5.Income taxes"/>
      <sheetName val="11.5.Description o.income taxes"/>
      <sheetName val="11.5.Tax loss carryforwards"/>
      <sheetName val="11.5.Deferred taxes"/>
      <sheetName val="12.2.Miscellan. explan. remarks"/>
      <sheetName val="12.3.BASF Stock options plan"/>
      <sheetName val="Input"/>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M  Daily Report "/>
      <sheetName val="Сводка "/>
      <sheetName val="ARY tolf"/>
      <sheetName val="KK CPF"/>
      <sheetName val="Oil Analysis"/>
      <sheetName val="Report Injection"/>
      <sheetName val="ГКС"/>
      <sheetName val="Water"/>
      <sheetName val="СЧ"/>
      <sheetName val="MB BKNS"/>
      <sheetName val="Heater"/>
      <sheetName val="SRP"/>
      <sheetName val="НБ-125"/>
      <sheetName val="$ IS"/>
      <sheetName val="UNITPRICES"/>
      <sheetName val="Копия 15 01 2008 (2)"/>
    </sheetNames>
    <sheetDataSet>
      <sheetData sheetId="0"/>
      <sheetData sheetId="1"/>
      <sheetData sheetId="2" refreshError="1">
        <row r="22">
          <cell r="A22" t="str">
            <v xml:space="preserve">Р, сепараторC100 // P, C-100 </v>
          </cell>
          <cell r="B22" t="str">
            <v>2,9/43</v>
          </cell>
          <cell r="C22" t="str">
            <v>2,9/45</v>
          </cell>
          <cell r="D22" t="str">
            <v>2,9/45</v>
          </cell>
          <cell r="E22" t="str">
            <v>3,0/44</v>
          </cell>
          <cell r="F22" t="str">
            <v>2,9/43</v>
          </cell>
          <cell r="G22" t="str">
            <v>2,9/44</v>
          </cell>
          <cell r="H22" t="str">
            <v>3,0/43</v>
          </cell>
          <cell r="I22" t="str">
            <v>3,0/43</v>
          </cell>
          <cell r="J22" t="str">
            <v>3,0/43</v>
          </cell>
          <cell r="K22" t="str">
            <v>3,0/44</v>
          </cell>
          <cell r="L22" t="str">
            <v>3,0/45</v>
          </cell>
          <cell r="M22" t="str">
            <v>3,0/45</v>
          </cell>
          <cell r="N22" t="str">
            <v xml:space="preserve">   1 .  Уборка рабочих мест и територии</v>
          </cell>
        </row>
      </sheetData>
      <sheetData sheetId="3"/>
      <sheetData sheetId="4"/>
      <sheetData sheetId="5"/>
      <sheetData sheetId="6"/>
      <sheetData sheetId="7"/>
      <sheetData sheetId="8"/>
      <sheetData sheetId="9"/>
      <sheetData sheetId="10"/>
      <sheetData sheetId="11"/>
      <sheetData sheetId="12"/>
      <sheetData sheetId="13" refreshError="1"/>
      <sheetData sheetId="14" refreshError="1"/>
      <sheetData sheetId="15"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 квартал"/>
      <sheetName val="II квартал "/>
      <sheetName val="III квартал"/>
      <sheetName val="бюдж с расшифр(ст)"/>
      <sheetName val="июль2001"/>
      <sheetName val="цтс"/>
      <sheetName val="июнь ожид."/>
      <sheetName val="1 полуг"/>
      <sheetName val="Лист1 (2)"/>
      <sheetName val="бюдж с расшифр_ст_"/>
      <sheetName val="VLOOKUP"/>
      <sheetName val="INPUTMASTER"/>
      <sheetName val="ЗАО_н.ит"/>
      <sheetName val="ЗАО_мес"/>
      <sheetName val="Report"/>
      <sheetName val="ОснПок_с ЦО"/>
      <sheetName val="Forecast"/>
      <sheetName val="sapactivexlhiddensheet"/>
      <sheetName val="Лист3"/>
      <sheetName val="Справочники соответствия"/>
      <sheetName val="Списки"/>
      <sheetName val="I_квартал"/>
      <sheetName val="II_квартал_"/>
      <sheetName val="III_квартал"/>
      <sheetName val="бюдж_с_расшифр(ст)"/>
      <sheetName val="июнь_ожид_"/>
      <sheetName val="1_полуг"/>
      <sheetName val="Лист1_(2)"/>
      <sheetName val="бюдж_с_расшифр_ст_"/>
      <sheetName val="ЗАО_н_ит"/>
      <sheetName val="ОснПок_с_ЦО"/>
      <sheetName val="Справочники_соответствия"/>
      <sheetName val="ТПП Л-Усинск"/>
      <sheetName val="Prior year figures restatement"/>
      <sheetName val="Traffic"/>
      <sheetName val="Спр_ пласт"/>
      <sheetName val="Справочник контрагента"/>
      <sheetName val="Список"/>
      <sheetName val="Лист2"/>
      <sheetName val="бензин по авто"/>
      <sheetName val="2003"/>
      <sheetName val="Лист визирования"/>
      <sheetName val="Контрагенты"/>
      <sheetName val="XLR_NoRangeSheet"/>
      <sheetName val="2006"/>
      <sheetName val="COS"/>
      <sheetName val="XREF"/>
      <sheetName val="rollforward"/>
      <sheetName val="ДД"/>
      <sheetName val="Др адм"/>
      <sheetName val="Осн.ср-ва"/>
      <sheetName val="Бюджет ИЮНЬ2001xls"/>
      <sheetName val="Справочник"/>
      <sheetName val="ГРУППА"/>
      <sheetName val="Language"/>
      <sheetName val="Calculator"/>
    </sheetNames>
    <sheetDataSet>
      <sheetData sheetId="0">
        <row r="11">
          <cell r="B11" t="str">
            <v xml:space="preserve">             СХПК "Прикамье"</v>
          </cell>
        </row>
      </sheetData>
      <sheetData sheetId="1"/>
      <sheetData sheetId="2"/>
      <sheetData sheetId="3" refreshError="1">
        <row r="11">
          <cell r="B11" t="str">
            <v xml:space="preserve">             СХПК "Прикамье"</v>
          </cell>
          <cell r="C11">
            <v>0</v>
          </cell>
          <cell r="D11">
            <v>0</v>
          </cell>
          <cell r="E11">
            <v>0</v>
          </cell>
          <cell r="F11">
            <v>0</v>
          </cell>
          <cell r="G11">
            <v>0</v>
          </cell>
          <cell r="H11">
            <v>0</v>
          </cell>
          <cell r="I11">
            <v>0</v>
          </cell>
          <cell r="J11">
            <v>0</v>
          </cell>
          <cell r="K11">
            <v>0</v>
          </cell>
          <cell r="L11">
            <v>0</v>
          </cell>
          <cell r="M11">
            <v>0</v>
          </cell>
          <cell r="N11">
            <v>0</v>
          </cell>
          <cell r="O11">
            <v>0</v>
          </cell>
          <cell r="P11">
            <v>0</v>
          </cell>
          <cell r="Q11">
            <v>0</v>
          </cell>
          <cell r="R11">
            <v>0</v>
          </cell>
          <cell r="S11">
            <v>0</v>
          </cell>
          <cell r="T11">
            <v>0</v>
          </cell>
          <cell r="U11">
            <v>0</v>
          </cell>
          <cell r="V11">
            <v>0</v>
          </cell>
          <cell r="W11">
            <v>0</v>
          </cell>
          <cell r="X11">
            <v>0</v>
          </cell>
          <cell r="Y11">
            <v>0</v>
          </cell>
          <cell r="Z11">
            <v>0</v>
          </cell>
          <cell r="AA11">
            <v>0</v>
          </cell>
          <cell r="AB11">
            <v>0</v>
          </cell>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A11">
            <v>0</v>
          </cell>
          <cell r="BB11">
            <v>0</v>
          </cell>
          <cell r="BC11">
            <v>0</v>
          </cell>
          <cell r="BD11">
            <v>0</v>
          </cell>
          <cell r="BE11">
            <v>0</v>
          </cell>
          <cell r="BF11">
            <v>0</v>
          </cell>
          <cell r="BG11">
            <v>0</v>
          </cell>
          <cell r="BH11">
            <v>0</v>
          </cell>
          <cell r="BI11">
            <v>0</v>
          </cell>
          <cell r="BJ11">
            <v>0</v>
          </cell>
          <cell r="BK11">
            <v>0</v>
          </cell>
          <cell r="BL11">
            <v>0</v>
          </cell>
          <cell r="BM11">
            <v>0</v>
          </cell>
          <cell r="BN11">
            <v>0</v>
          </cell>
          <cell r="BO11">
            <v>0</v>
          </cell>
          <cell r="BP11">
            <v>0</v>
          </cell>
          <cell r="BQ11">
            <v>0</v>
          </cell>
          <cell r="BR11">
            <v>0</v>
          </cell>
          <cell r="BS11">
            <v>207</v>
          </cell>
          <cell r="BT11">
            <v>0</v>
          </cell>
          <cell r="BU11">
            <v>207</v>
          </cell>
          <cell r="BV11">
            <v>0</v>
          </cell>
          <cell r="BW11">
            <v>0</v>
          </cell>
          <cell r="BX11">
            <v>207</v>
          </cell>
          <cell r="BY11">
            <v>0</v>
          </cell>
          <cell r="BZ11">
            <v>110</v>
          </cell>
          <cell r="CA11">
            <v>110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cell r="CT11">
            <v>0</v>
          </cell>
          <cell r="CU11">
            <v>0</v>
          </cell>
          <cell r="CV11">
            <v>207</v>
          </cell>
          <cell r="CW11">
            <v>207</v>
          </cell>
          <cell r="CX11">
            <v>207</v>
          </cell>
          <cell r="CY11">
            <v>207</v>
          </cell>
          <cell r="CZ11">
            <v>207</v>
          </cell>
          <cell r="DA11">
            <v>207</v>
          </cell>
          <cell r="DB11">
            <v>0</v>
          </cell>
          <cell r="DC11">
            <v>207</v>
          </cell>
          <cell r="DD11">
            <v>207</v>
          </cell>
          <cell r="DE11">
            <v>0</v>
          </cell>
          <cell r="DF11">
            <v>207</v>
          </cell>
          <cell r="DG11">
            <v>207</v>
          </cell>
          <cell r="DH11">
            <v>0</v>
          </cell>
          <cell r="DI11">
            <v>110</v>
          </cell>
          <cell r="DJ11">
            <v>110</v>
          </cell>
          <cell r="DK11">
            <v>317</v>
          </cell>
          <cell r="DL11">
            <v>0</v>
          </cell>
          <cell r="DM11">
            <v>0</v>
          </cell>
          <cell r="DN11">
            <v>0</v>
          </cell>
          <cell r="DO11">
            <v>317</v>
          </cell>
          <cell r="DP11">
            <v>317</v>
          </cell>
          <cell r="DQ11">
            <v>0</v>
          </cell>
          <cell r="DR11">
            <v>207</v>
          </cell>
          <cell r="DS11">
            <v>207</v>
          </cell>
          <cell r="DT11">
            <v>634</v>
          </cell>
          <cell r="DU11">
            <v>634</v>
          </cell>
          <cell r="DV11">
            <v>634</v>
          </cell>
          <cell r="DW11">
            <v>634</v>
          </cell>
          <cell r="DX11">
            <v>634</v>
          </cell>
          <cell r="DY11">
            <v>634</v>
          </cell>
          <cell r="DZ11">
            <v>634</v>
          </cell>
          <cell r="EA11">
            <v>634</v>
          </cell>
          <cell r="EB11">
            <v>634</v>
          </cell>
          <cell r="EC11">
            <v>634</v>
          </cell>
          <cell r="ED11">
            <v>634</v>
          </cell>
          <cell r="EE11">
            <v>634</v>
          </cell>
          <cell r="EF11">
            <v>634</v>
          </cell>
          <cell r="EG11">
            <v>634</v>
          </cell>
          <cell r="EH11">
            <v>634</v>
          </cell>
          <cell r="EI11">
            <v>634</v>
          </cell>
          <cell r="EJ11">
            <v>634</v>
          </cell>
          <cell r="EK11">
            <v>634</v>
          </cell>
          <cell r="EL11">
            <v>634</v>
          </cell>
          <cell r="EM11">
            <v>634</v>
          </cell>
          <cell r="EN11">
            <v>634</v>
          </cell>
          <cell r="EO11">
            <v>634</v>
          </cell>
          <cell r="EP11">
            <v>634</v>
          </cell>
          <cell r="FM11">
            <v>634</v>
          </cell>
        </row>
        <row r="12">
          <cell r="B12" t="str">
            <v xml:space="preserve">             СХПК " Ножовский"</v>
          </cell>
          <cell r="C12">
            <v>0</v>
          </cell>
          <cell r="D12">
            <v>0</v>
          </cell>
          <cell r="E12">
            <v>0</v>
          </cell>
          <cell r="F12">
            <v>0</v>
          </cell>
          <cell r="G12">
            <v>0</v>
          </cell>
          <cell r="H12">
            <v>0</v>
          </cell>
          <cell r="I12">
            <v>0</v>
          </cell>
          <cell r="J12">
            <v>0</v>
          </cell>
          <cell r="K12">
            <v>0</v>
          </cell>
          <cell r="L12">
            <v>0</v>
          </cell>
          <cell r="M12">
            <v>0</v>
          </cell>
          <cell r="N12">
            <v>0</v>
          </cell>
          <cell r="O12">
            <v>0</v>
          </cell>
          <cell r="P12">
            <v>0</v>
          </cell>
          <cell r="Q12">
            <v>0</v>
          </cell>
          <cell r="R12">
            <v>0</v>
          </cell>
          <cell r="S12">
            <v>0</v>
          </cell>
          <cell r="T12">
            <v>0</v>
          </cell>
          <cell r="U12">
            <v>0</v>
          </cell>
          <cell r="V12">
            <v>0</v>
          </cell>
          <cell r="W12">
            <v>0</v>
          </cell>
          <cell r="X12">
            <v>0</v>
          </cell>
          <cell r="Y12">
            <v>0</v>
          </cell>
          <cell r="Z12">
            <v>0</v>
          </cell>
          <cell r="AA12">
            <v>0</v>
          </cell>
          <cell r="AB12">
            <v>0</v>
          </cell>
          <cell r="AC12">
            <v>0</v>
          </cell>
          <cell r="AD12">
            <v>0</v>
          </cell>
          <cell r="AE12">
            <v>0</v>
          </cell>
          <cell r="AF12">
            <v>0</v>
          </cell>
          <cell r="AG12">
            <v>0</v>
          </cell>
          <cell r="AH12">
            <v>0</v>
          </cell>
          <cell r="AI12">
            <v>0</v>
          </cell>
          <cell r="AJ12">
            <v>0</v>
          </cell>
          <cell r="AK12">
            <v>0</v>
          </cell>
          <cell r="AL12">
            <v>0</v>
          </cell>
          <cell r="AM12">
            <v>0</v>
          </cell>
          <cell r="AN12">
            <v>0</v>
          </cell>
          <cell r="AO12">
            <v>0</v>
          </cell>
          <cell r="AP12">
            <v>0</v>
          </cell>
          <cell r="AQ12">
            <v>0</v>
          </cell>
          <cell r="AR12">
            <v>0</v>
          </cell>
          <cell r="AS12">
            <v>0</v>
          </cell>
          <cell r="AT12">
            <v>0</v>
          </cell>
          <cell r="AU12">
            <v>0</v>
          </cell>
          <cell r="AV12">
            <v>0</v>
          </cell>
          <cell r="AW12">
            <v>0</v>
          </cell>
          <cell r="AX12">
            <v>0</v>
          </cell>
          <cell r="AY12">
            <v>0</v>
          </cell>
          <cell r="AZ12">
            <v>0</v>
          </cell>
          <cell r="BA12">
            <v>0</v>
          </cell>
          <cell r="BB12">
            <v>0</v>
          </cell>
          <cell r="BC12">
            <v>0</v>
          </cell>
          <cell r="BD12">
            <v>0</v>
          </cell>
          <cell r="BE12">
            <v>0</v>
          </cell>
          <cell r="BF12">
            <v>0</v>
          </cell>
          <cell r="BG12">
            <v>0</v>
          </cell>
          <cell r="BH12">
            <v>0</v>
          </cell>
          <cell r="BI12">
            <v>0</v>
          </cell>
          <cell r="BJ12">
            <v>0</v>
          </cell>
          <cell r="BK12">
            <v>0</v>
          </cell>
          <cell r="BL12">
            <v>0</v>
          </cell>
          <cell r="BM12">
            <v>0</v>
          </cell>
          <cell r="BN12">
            <v>0</v>
          </cell>
          <cell r="BO12">
            <v>0</v>
          </cell>
          <cell r="BP12">
            <v>0</v>
          </cell>
          <cell r="BQ12">
            <v>0</v>
          </cell>
          <cell r="BR12">
            <v>0</v>
          </cell>
          <cell r="BS12">
            <v>0</v>
          </cell>
          <cell r="BT12">
            <v>0</v>
          </cell>
          <cell r="BU12">
            <v>0</v>
          </cell>
          <cell r="BV12">
            <v>0</v>
          </cell>
          <cell r="BW12">
            <v>0</v>
          </cell>
          <cell r="BX12">
            <v>187</v>
          </cell>
          <cell r="BY12">
            <v>0</v>
          </cell>
          <cell r="BZ12">
            <v>0</v>
          </cell>
          <cell r="CA12">
            <v>0</v>
          </cell>
          <cell r="CB12">
            <v>0</v>
          </cell>
          <cell r="CC12">
            <v>0</v>
          </cell>
          <cell r="CD12">
            <v>0</v>
          </cell>
          <cell r="CE12">
            <v>0</v>
          </cell>
          <cell r="CF12">
            <v>0</v>
          </cell>
          <cell r="CG12">
            <v>0</v>
          </cell>
          <cell r="CH12">
            <v>0</v>
          </cell>
          <cell r="CI12">
            <v>0</v>
          </cell>
          <cell r="CJ12">
            <v>0</v>
          </cell>
          <cell r="CK12">
            <v>0</v>
          </cell>
          <cell r="CL12">
            <v>0</v>
          </cell>
          <cell r="CM12">
            <v>0</v>
          </cell>
          <cell r="CN12">
            <v>0</v>
          </cell>
          <cell r="CO12">
            <v>0</v>
          </cell>
          <cell r="CP12">
            <v>0</v>
          </cell>
          <cell r="CQ12">
            <v>0</v>
          </cell>
          <cell r="CR12">
            <v>0</v>
          </cell>
          <cell r="CS12">
            <v>0</v>
          </cell>
          <cell r="CT12">
            <v>0</v>
          </cell>
          <cell r="CU12">
            <v>0</v>
          </cell>
          <cell r="CV12">
            <v>0</v>
          </cell>
          <cell r="CW12">
            <v>0</v>
          </cell>
          <cell r="CX12">
            <v>0</v>
          </cell>
          <cell r="CY12">
            <v>0</v>
          </cell>
          <cell r="CZ12">
            <v>0</v>
          </cell>
          <cell r="DA12">
            <v>0</v>
          </cell>
          <cell r="DB12">
            <v>0</v>
          </cell>
          <cell r="DC12">
            <v>0</v>
          </cell>
          <cell r="DD12">
            <v>0</v>
          </cell>
          <cell r="DE12">
            <v>0</v>
          </cell>
          <cell r="DF12">
            <v>0</v>
          </cell>
          <cell r="DG12">
            <v>0</v>
          </cell>
          <cell r="DH12">
            <v>187</v>
          </cell>
          <cell r="DI12">
            <v>187</v>
          </cell>
          <cell r="DJ12">
            <v>187</v>
          </cell>
          <cell r="DK12">
            <v>0</v>
          </cell>
          <cell r="DL12">
            <v>0</v>
          </cell>
          <cell r="DM12">
            <v>0</v>
          </cell>
          <cell r="DN12">
            <v>0</v>
          </cell>
          <cell r="DO12">
            <v>187</v>
          </cell>
          <cell r="DP12">
            <v>187</v>
          </cell>
          <cell r="DQ12">
            <v>0</v>
          </cell>
          <cell r="DR12">
            <v>0</v>
          </cell>
          <cell r="DS12">
            <v>0</v>
          </cell>
          <cell r="DT12">
            <v>374</v>
          </cell>
          <cell r="DU12">
            <v>374</v>
          </cell>
          <cell r="DV12">
            <v>374</v>
          </cell>
          <cell r="DW12">
            <v>374</v>
          </cell>
          <cell r="DX12">
            <v>374</v>
          </cell>
          <cell r="DY12">
            <v>374</v>
          </cell>
          <cell r="DZ12">
            <v>374</v>
          </cell>
          <cell r="EA12">
            <v>374</v>
          </cell>
          <cell r="EB12">
            <v>374</v>
          </cell>
          <cell r="EC12">
            <v>374</v>
          </cell>
          <cell r="ED12">
            <v>374</v>
          </cell>
          <cell r="EE12">
            <v>374</v>
          </cell>
          <cell r="EF12">
            <v>374</v>
          </cell>
          <cell r="EG12">
            <v>374</v>
          </cell>
          <cell r="EH12">
            <v>374</v>
          </cell>
          <cell r="EI12">
            <v>374</v>
          </cell>
          <cell r="EJ12">
            <v>374</v>
          </cell>
          <cell r="EK12">
            <v>374</v>
          </cell>
          <cell r="EL12">
            <v>374</v>
          </cell>
          <cell r="EM12">
            <v>374</v>
          </cell>
          <cell r="EN12">
            <v>374</v>
          </cell>
          <cell r="EO12">
            <v>374</v>
          </cell>
          <cell r="EP12">
            <v>374</v>
          </cell>
          <cell r="FM12">
            <v>374</v>
          </cell>
        </row>
        <row r="13">
          <cell r="B13" t="str">
            <v xml:space="preserve">             ООО "Урал"</v>
          </cell>
          <cell r="C13">
            <v>0</v>
          </cell>
          <cell r="D13">
            <v>0</v>
          </cell>
          <cell r="E13">
            <v>0</v>
          </cell>
          <cell r="F13">
            <v>0</v>
          </cell>
          <cell r="G13">
            <v>0</v>
          </cell>
          <cell r="H13">
            <v>0</v>
          </cell>
          <cell r="I13">
            <v>0</v>
          </cell>
          <cell r="J13">
            <v>0</v>
          </cell>
          <cell r="K13">
            <v>0</v>
          </cell>
          <cell r="L13">
            <v>0</v>
          </cell>
          <cell r="M13">
            <v>0</v>
          </cell>
          <cell r="N13">
            <v>0</v>
          </cell>
          <cell r="O13">
            <v>0</v>
          </cell>
          <cell r="P13">
            <v>0</v>
          </cell>
          <cell r="Q13">
            <v>0</v>
          </cell>
          <cell r="R13">
            <v>0</v>
          </cell>
          <cell r="S13">
            <v>0</v>
          </cell>
          <cell r="T13">
            <v>0</v>
          </cell>
          <cell r="U13">
            <v>0</v>
          </cell>
          <cell r="V13">
            <v>39.1</v>
          </cell>
          <cell r="W13">
            <v>39.1</v>
          </cell>
          <cell r="X13">
            <v>0</v>
          </cell>
          <cell r="Y13">
            <v>0</v>
          </cell>
          <cell r="Z13">
            <v>39.1</v>
          </cell>
          <cell r="AA13">
            <v>39.1</v>
          </cell>
          <cell r="AB13">
            <v>0</v>
          </cell>
          <cell r="AC13">
            <v>0</v>
          </cell>
          <cell r="AD13">
            <v>0</v>
          </cell>
          <cell r="AE13">
            <v>0</v>
          </cell>
          <cell r="AF13">
            <v>0</v>
          </cell>
          <cell r="AG13">
            <v>0</v>
          </cell>
          <cell r="AH13">
            <v>0</v>
          </cell>
          <cell r="AI13">
            <v>39.1</v>
          </cell>
          <cell r="AJ13">
            <v>39.1</v>
          </cell>
          <cell r="AK13">
            <v>156.4</v>
          </cell>
          <cell r="AL13">
            <v>0</v>
          </cell>
          <cell r="AM13">
            <v>0</v>
          </cell>
          <cell r="AN13">
            <v>0</v>
          </cell>
          <cell r="AO13">
            <v>0</v>
          </cell>
          <cell r="AP13">
            <v>0</v>
          </cell>
          <cell r="AQ13">
            <v>0</v>
          </cell>
          <cell r="AR13">
            <v>39.1</v>
          </cell>
          <cell r="AS13">
            <v>39.1</v>
          </cell>
          <cell r="AT13">
            <v>0</v>
          </cell>
          <cell r="AU13">
            <v>0</v>
          </cell>
          <cell r="AV13">
            <v>0</v>
          </cell>
          <cell r="AW13">
            <v>0</v>
          </cell>
          <cell r="AX13">
            <v>39.1</v>
          </cell>
          <cell r="AY13">
            <v>39.1</v>
          </cell>
          <cell r="AZ13">
            <v>0</v>
          </cell>
          <cell r="BA13">
            <v>39.1</v>
          </cell>
          <cell r="BB13">
            <v>0</v>
          </cell>
          <cell r="BC13">
            <v>0</v>
          </cell>
          <cell r="BD13">
            <v>0</v>
          </cell>
          <cell r="BE13">
            <v>0</v>
          </cell>
          <cell r="BF13">
            <v>0</v>
          </cell>
          <cell r="BG13">
            <v>39.1</v>
          </cell>
          <cell r="BH13">
            <v>39.1</v>
          </cell>
          <cell r="BI13">
            <v>0</v>
          </cell>
          <cell r="BJ13">
            <v>0</v>
          </cell>
          <cell r="BK13">
            <v>0</v>
          </cell>
          <cell r="BL13">
            <v>0</v>
          </cell>
          <cell r="BM13">
            <v>0</v>
          </cell>
          <cell r="BN13">
            <v>0</v>
          </cell>
          <cell r="BO13">
            <v>0</v>
          </cell>
          <cell r="BP13">
            <v>39.1</v>
          </cell>
          <cell r="BQ13">
            <v>39.1</v>
          </cell>
          <cell r="BR13">
            <v>39.1</v>
          </cell>
          <cell r="BS13">
            <v>10</v>
          </cell>
          <cell r="BT13">
            <v>39.1</v>
          </cell>
          <cell r="BU13">
            <v>0</v>
          </cell>
          <cell r="BV13">
            <v>156.4</v>
          </cell>
          <cell r="BW13">
            <v>10</v>
          </cell>
          <cell r="BX13">
            <v>0</v>
          </cell>
          <cell r="BY13">
            <v>0</v>
          </cell>
          <cell r="BZ13">
            <v>49.1</v>
          </cell>
          <cell r="CA13">
            <v>0</v>
          </cell>
          <cell r="CB13">
            <v>0</v>
          </cell>
          <cell r="CC13">
            <v>0</v>
          </cell>
          <cell r="CD13">
            <v>0</v>
          </cell>
          <cell r="CE13">
            <v>0</v>
          </cell>
          <cell r="CF13">
            <v>39.1</v>
          </cell>
          <cell r="CG13">
            <v>39.1</v>
          </cell>
          <cell r="CH13">
            <v>0</v>
          </cell>
          <cell r="CI13">
            <v>0</v>
          </cell>
          <cell r="CJ13">
            <v>0</v>
          </cell>
          <cell r="CK13">
            <v>0</v>
          </cell>
          <cell r="CL13">
            <v>39.1</v>
          </cell>
          <cell r="CM13">
            <v>39.1</v>
          </cell>
          <cell r="CN13">
            <v>0</v>
          </cell>
          <cell r="CO13">
            <v>156.4</v>
          </cell>
          <cell r="CP13">
            <v>0</v>
          </cell>
          <cell r="CQ13">
            <v>0</v>
          </cell>
          <cell r="CR13">
            <v>0</v>
          </cell>
          <cell r="CS13">
            <v>0</v>
          </cell>
          <cell r="CT13">
            <v>0</v>
          </cell>
          <cell r="CU13">
            <v>0</v>
          </cell>
          <cell r="CV13">
            <v>10</v>
          </cell>
          <cell r="CW13">
            <v>10</v>
          </cell>
          <cell r="CX13">
            <v>10</v>
          </cell>
          <cell r="CY13">
            <v>10</v>
          </cell>
          <cell r="CZ13">
            <v>10</v>
          </cell>
          <cell r="DA13">
            <v>10</v>
          </cell>
          <cell r="DB13">
            <v>0</v>
          </cell>
          <cell r="DC13">
            <v>10</v>
          </cell>
          <cell r="DD13">
            <v>10</v>
          </cell>
          <cell r="DE13">
            <v>0</v>
          </cell>
          <cell r="DF13">
            <v>49.1</v>
          </cell>
          <cell r="DG13">
            <v>49.1</v>
          </cell>
          <cell r="DH13">
            <v>0</v>
          </cell>
          <cell r="DI13">
            <v>10</v>
          </cell>
          <cell r="DJ13">
            <v>0</v>
          </cell>
          <cell r="DK13">
            <v>0</v>
          </cell>
          <cell r="DL13">
            <v>49.1</v>
          </cell>
          <cell r="DM13">
            <v>0</v>
          </cell>
          <cell r="DN13">
            <v>0</v>
          </cell>
          <cell r="DO13">
            <v>10</v>
          </cell>
          <cell r="DP13">
            <v>10</v>
          </cell>
          <cell r="DQ13">
            <v>0</v>
          </cell>
          <cell r="DR13">
            <v>49.1</v>
          </cell>
          <cell r="DS13">
            <v>49.1</v>
          </cell>
          <cell r="DT13">
            <v>176.4</v>
          </cell>
          <cell r="DU13">
            <v>176.4</v>
          </cell>
          <cell r="DV13">
            <v>176.4</v>
          </cell>
          <cell r="DW13">
            <v>176.4</v>
          </cell>
          <cell r="DX13">
            <v>176.4</v>
          </cell>
          <cell r="DY13">
            <v>176.4</v>
          </cell>
          <cell r="DZ13">
            <v>176.4</v>
          </cell>
          <cell r="EA13">
            <v>176.4</v>
          </cell>
          <cell r="EB13">
            <v>176.4</v>
          </cell>
          <cell r="EC13">
            <v>176.4</v>
          </cell>
          <cell r="ED13">
            <v>176.4</v>
          </cell>
          <cell r="EE13">
            <v>176.4</v>
          </cell>
          <cell r="EF13">
            <v>176.4</v>
          </cell>
          <cell r="EG13">
            <v>176.4</v>
          </cell>
          <cell r="EH13">
            <v>176.4</v>
          </cell>
          <cell r="EI13">
            <v>176.4</v>
          </cell>
          <cell r="EJ13">
            <v>176.4</v>
          </cell>
          <cell r="EK13">
            <v>176.4</v>
          </cell>
          <cell r="EL13">
            <v>176.4</v>
          </cell>
          <cell r="EM13">
            <v>176.4</v>
          </cell>
          <cell r="EN13">
            <v>176.4</v>
          </cell>
          <cell r="EO13">
            <v>176.4</v>
          </cell>
          <cell r="EP13">
            <v>176.4</v>
          </cell>
          <cell r="FM13">
            <v>176.4</v>
          </cell>
        </row>
        <row r="14">
          <cell r="B14" t="str">
            <v xml:space="preserve">             ЧП Чабина</v>
          </cell>
          <cell r="C14">
            <v>0</v>
          </cell>
          <cell r="D14">
            <v>0</v>
          </cell>
          <cell r="E14">
            <v>0</v>
          </cell>
          <cell r="F14">
            <v>0</v>
          </cell>
          <cell r="G14">
            <v>0</v>
          </cell>
          <cell r="H14">
            <v>0</v>
          </cell>
          <cell r="I14">
            <v>0</v>
          </cell>
          <cell r="J14">
            <v>0</v>
          </cell>
          <cell r="K14">
            <v>0</v>
          </cell>
          <cell r="L14">
            <v>0</v>
          </cell>
          <cell r="M14">
            <v>0</v>
          </cell>
          <cell r="N14">
            <v>0</v>
          </cell>
          <cell r="O14">
            <v>0</v>
          </cell>
          <cell r="P14">
            <v>0</v>
          </cell>
          <cell r="Q14">
            <v>0</v>
          </cell>
          <cell r="R14">
            <v>0</v>
          </cell>
          <cell r="S14">
            <v>0</v>
          </cell>
          <cell r="T14">
            <v>0</v>
          </cell>
          <cell r="U14">
            <v>0</v>
          </cell>
          <cell r="V14">
            <v>0</v>
          </cell>
          <cell r="W14">
            <v>0</v>
          </cell>
          <cell r="X14">
            <v>0</v>
          </cell>
          <cell r="Y14">
            <v>0</v>
          </cell>
          <cell r="Z14">
            <v>0</v>
          </cell>
          <cell r="AA14">
            <v>0</v>
          </cell>
          <cell r="AB14">
            <v>0</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A14">
            <v>0</v>
          </cell>
          <cell r="BB14">
            <v>0</v>
          </cell>
          <cell r="BC14">
            <v>0</v>
          </cell>
          <cell r="BD14">
            <v>0</v>
          </cell>
          <cell r="BE14">
            <v>0</v>
          </cell>
          <cell r="BF14">
            <v>0</v>
          </cell>
          <cell r="BG14">
            <v>0</v>
          </cell>
          <cell r="BH14">
            <v>0</v>
          </cell>
          <cell r="BI14">
            <v>0</v>
          </cell>
          <cell r="BJ14">
            <v>0</v>
          </cell>
          <cell r="BK14">
            <v>0</v>
          </cell>
          <cell r="BL14">
            <v>0</v>
          </cell>
          <cell r="BM14">
            <v>0</v>
          </cell>
          <cell r="BN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cell r="CT14">
            <v>0</v>
          </cell>
          <cell r="CU14">
            <v>0</v>
          </cell>
          <cell r="CV14">
            <v>0</v>
          </cell>
          <cell r="CW14">
            <v>0</v>
          </cell>
          <cell r="CX14">
            <v>0</v>
          </cell>
          <cell r="CY14">
            <v>0</v>
          </cell>
          <cell r="CZ14">
            <v>0</v>
          </cell>
          <cell r="DA14">
            <v>0</v>
          </cell>
          <cell r="DB14">
            <v>0</v>
          </cell>
          <cell r="DC14">
            <v>0</v>
          </cell>
          <cell r="DD14">
            <v>0</v>
          </cell>
          <cell r="DE14">
            <v>0</v>
          </cell>
          <cell r="DF14">
            <v>0</v>
          </cell>
          <cell r="DG14">
            <v>0</v>
          </cell>
          <cell r="DH14">
            <v>0</v>
          </cell>
          <cell r="DI14">
            <v>0</v>
          </cell>
          <cell r="DJ14">
            <v>0</v>
          </cell>
          <cell r="DK14">
            <v>0</v>
          </cell>
          <cell r="DL14">
            <v>0</v>
          </cell>
          <cell r="DM14">
            <v>0</v>
          </cell>
          <cell r="DN14">
            <v>0</v>
          </cell>
          <cell r="DO14">
            <v>0</v>
          </cell>
          <cell r="DP14">
            <v>0</v>
          </cell>
          <cell r="DQ14">
            <v>0</v>
          </cell>
          <cell r="DR14">
            <v>0</v>
          </cell>
          <cell r="DS14">
            <v>0</v>
          </cell>
          <cell r="DT14">
            <v>0</v>
          </cell>
          <cell r="DU14">
            <v>0</v>
          </cell>
          <cell r="DV14">
            <v>0</v>
          </cell>
          <cell r="DW14">
            <v>0</v>
          </cell>
          <cell r="DX14">
            <v>0</v>
          </cell>
          <cell r="DY14">
            <v>0</v>
          </cell>
          <cell r="DZ14">
            <v>0</v>
          </cell>
          <cell r="EA14">
            <v>0</v>
          </cell>
          <cell r="EB14">
            <v>0</v>
          </cell>
          <cell r="EC14">
            <v>0</v>
          </cell>
          <cell r="ED14">
            <v>0</v>
          </cell>
          <cell r="EE14">
            <v>0</v>
          </cell>
          <cell r="EF14">
            <v>0</v>
          </cell>
          <cell r="EG14">
            <v>0</v>
          </cell>
          <cell r="EH14">
            <v>0</v>
          </cell>
          <cell r="EI14">
            <v>0</v>
          </cell>
          <cell r="EJ14">
            <v>0</v>
          </cell>
          <cell r="EK14">
            <v>0</v>
          </cell>
          <cell r="EL14">
            <v>0</v>
          </cell>
          <cell r="EM14">
            <v>0</v>
          </cell>
          <cell r="EN14">
            <v>0</v>
          </cell>
          <cell r="EO14">
            <v>0</v>
          </cell>
          <cell r="EP14">
            <v>0</v>
          </cell>
          <cell r="FM14">
            <v>0</v>
          </cell>
        </row>
        <row r="15">
          <cell r="B15" t="str">
            <v xml:space="preserve">             Змеевский сельсовет</v>
          </cell>
          <cell r="C15">
            <v>0</v>
          </cell>
          <cell r="D15">
            <v>0</v>
          </cell>
          <cell r="E15">
            <v>0</v>
          </cell>
          <cell r="F15">
            <v>0</v>
          </cell>
          <cell r="G15">
            <v>0</v>
          </cell>
          <cell r="H15">
            <v>0</v>
          </cell>
          <cell r="I15">
            <v>0</v>
          </cell>
          <cell r="J15">
            <v>0</v>
          </cell>
          <cell r="K15">
            <v>0</v>
          </cell>
          <cell r="L15">
            <v>0</v>
          </cell>
          <cell r="M15">
            <v>39.1</v>
          </cell>
          <cell r="N15">
            <v>39.1</v>
          </cell>
          <cell r="O15">
            <v>0</v>
          </cell>
          <cell r="P15">
            <v>0</v>
          </cell>
          <cell r="Q15">
            <v>0</v>
          </cell>
          <cell r="R15">
            <v>-39.1</v>
          </cell>
          <cell r="S15">
            <v>39.1</v>
          </cell>
          <cell r="T15">
            <v>10</v>
          </cell>
          <cell r="U15">
            <v>10</v>
          </cell>
          <cell r="V15">
            <v>10</v>
          </cell>
          <cell r="W15">
            <v>10</v>
          </cell>
          <cell r="X15">
            <v>0</v>
          </cell>
          <cell r="Y15">
            <v>10</v>
          </cell>
          <cell r="Z15">
            <v>10</v>
          </cell>
          <cell r="AA15">
            <v>0</v>
          </cell>
          <cell r="AB15">
            <v>10</v>
          </cell>
          <cell r="AC15">
            <v>10</v>
          </cell>
          <cell r="AD15">
            <v>0</v>
          </cell>
          <cell r="AE15">
            <v>0</v>
          </cell>
          <cell r="AF15">
            <v>0</v>
          </cell>
          <cell r="AG15">
            <v>10</v>
          </cell>
          <cell r="AH15">
            <v>10</v>
          </cell>
          <cell r="AI15">
            <v>0</v>
          </cell>
          <cell r="AJ15">
            <v>10</v>
          </cell>
          <cell r="AK15">
            <v>0</v>
          </cell>
          <cell r="AL15">
            <v>59.1</v>
          </cell>
          <cell r="AM15">
            <v>59.1</v>
          </cell>
          <cell r="AN15">
            <v>0</v>
          </cell>
          <cell r="AO15">
            <v>0</v>
          </cell>
          <cell r="AP15">
            <v>0</v>
          </cell>
          <cell r="AQ15">
            <v>0</v>
          </cell>
          <cell r="AR15">
            <v>0</v>
          </cell>
          <cell r="AS15">
            <v>0</v>
          </cell>
          <cell r="AT15">
            <v>0</v>
          </cell>
          <cell r="AU15">
            <v>0</v>
          </cell>
          <cell r="AV15">
            <v>0</v>
          </cell>
          <cell r="AW15">
            <v>39.1</v>
          </cell>
          <cell r="AX15">
            <v>39.1</v>
          </cell>
          <cell r="AY15">
            <v>0</v>
          </cell>
          <cell r="AZ15">
            <v>0</v>
          </cell>
          <cell r="BA15">
            <v>0</v>
          </cell>
          <cell r="BB15">
            <v>-39.1</v>
          </cell>
          <cell r="BC15">
            <v>39.1</v>
          </cell>
          <cell r="BD15">
            <v>10</v>
          </cell>
          <cell r="BE15">
            <v>10</v>
          </cell>
          <cell r="BF15">
            <v>0</v>
          </cell>
          <cell r="BG15">
            <v>10</v>
          </cell>
          <cell r="BH15">
            <v>0</v>
          </cell>
          <cell r="BI15">
            <v>10</v>
          </cell>
          <cell r="BJ15">
            <v>10</v>
          </cell>
          <cell r="BK15">
            <v>0</v>
          </cell>
          <cell r="BL15">
            <v>10</v>
          </cell>
          <cell r="BM15">
            <v>10</v>
          </cell>
          <cell r="BN15">
            <v>0</v>
          </cell>
          <cell r="BO15">
            <v>0</v>
          </cell>
          <cell r="BP15">
            <v>0</v>
          </cell>
          <cell r="BQ15">
            <v>10</v>
          </cell>
          <cell r="BR15">
            <v>0</v>
          </cell>
          <cell r="BS15">
            <v>0</v>
          </cell>
          <cell r="BT15">
            <v>0</v>
          </cell>
          <cell r="BU15">
            <v>10</v>
          </cell>
          <cell r="BV15">
            <v>0</v>
          </cell>
          <cell r="BW15">
            <v>59.1</v>
          </cell>
          <cell r="BX15">
            <v>0</v>
          </cell>
          <cell r="BY15">
            <v>0</v>
          </cell>
          <cell r="BZ15">
            <v>0</v>
          </cell>
          <cell r="CA15">
            <v>0</v>
          </cell>
          <cell r="CB15">
            <v>0</v>
          </cell>
          <cell r="CC15">
            <v>0</v>
          </cell>
          <cell r="CD15">
            <v>0</v>
          </cell>
          <cell r="CE15">
            <v>0</v>
          </cell>
          <cell r="CF15">
            <v>39.1</v>
          </cell>
          <cell r="CG15">
            <v>39.1</v>
          </cell>
          <cell r="CH15">
            <v>-39.1</v>
          </cell>
          <cell r="CI15">
            <v>39.1</v>
          </cell>
          <cell r="CJ15">
            <v>10</v>
          </cell>
          <cell r="CK15">
            <v>0</v>
          </cell>
          <cell r="CL15">
            <v>0</v>
          </cell>
          <cell r="CM15">
            <v>0</v>
          </cell>
          <cell r="CN15">
            <v>-39.1</v>
          </cell>
          <cell r="CO15">
            <v>39.1</v>
          </cell>
          <cell r="CP15">
            <v>10</v>
          </cell>
          <cell r="CQ15">
            <v>0</v>
          </cell>
          <cell r="CR15">
            <v>10</v>
          </cell>
          <cell r="CS15">
            <v>10</v>
          </cell>
          <cell r="CT15">
            <v>0</v>
          </cell>
          <cell r="CU15">
            <v>0</v>
          </cell>
          <cell r="CV15">
            <v>0</v>
          </cell>
          <cell r="CW15">
            <v>10</v>
          </cell>
          <cell r="CX15">
            <v>10</v>
          </cell>
          <cell r="CY15">
            <v>0</v>
          </cell>
          <cell r="CZ15">
            <v>10</v>
          </cell>
          <cell r="DA15">
            <v>10</v>
          </cell>
          <cell r="DB15">
            <v>0</v>
          </cell>
          <cell r="DC15">
            <v>10</v>
          </cell>
          <cell r="DD15">
            <v>10</v>
          </cell>
          <cell r="DE15">
            <v>0</v>
          </cell>
          <cell r="DF15">
            <v>10</v>
          </cell>
          <cell r="DG15">
            <v>10</v>
          </cell>
          <cell r="DH15">
            <v>0</v>
          </cell>
          <cell r="DI15">
            <v>0</v>
          </cell>
          <cell r="DJ15">
            <v>0</v>
          </cell>
          <cell r="DK15">
            <v>10</v>
          </cell>
          <cell r="DL15">
            <v>10</v>
          </cell>
          <cell r="DM15">
            <v>0</v>
          </cell>
          <cell r="DN15">
            <v>0</v>
          </cell>
          <cell r="DO15">
            <v>10</v>
          </cell>
          <cell r="DP15">
            <v>10</v>
          </cell>
          <cell r="DQ15">
            <v>0</v>
          </cell>
          <cell r="DR15">
            <v>10</v>
          </cell>
          <cell r="DS15">
            <v>10</v>
          </cell>
          <cell r="DT15">
            <v>59.1</v>
          </cell>
          <cell r="DU15">
            <v>59.1</v>
          </cell>
          <cell r="DV15">
            <v>59.1</v>
          </cell>
          <cell r="DW15">
            <v>59.1</v>
          </cell>
          <cell r="DX15">
            <v>59.1</v>
          </cell>
          <cell r="DY15">
            <v>59.1</v>
          </cell>
          <cell r="DZ15">
            <v>59.1</v>
          </cell>
          <cell r="EA15">
            <v>59.1</v>
          </cell>
          <cell r="EB15">
            <v>59.1</v>
          </cell>
          <cell r="EC15">
            <v>59.1</v>
          </cell>
          <cell r="ED15">
            <v>59.1</v>
          </cell>
          <cell r="EE15">
            <v>59.1</v>
          </cell>
          <cell r="EF15">
            <v>59.1</v>
          </cell>
          <cell r="EG15">
            <v>59.1</v>
          </cell>
          <cell r="EH15">
            <v>59.1</v>
          </cell>
          <cell r="EI15">
            <v>59.1</v>
          </cell>
          <cell r="EJ15">
            <v>59.1</v>
          </cell>
          <cell r="EK15">
            <v>59.1</v>
          </cell>
          <cell r="EL15">
            <v>59.1</v>
          </cell>
          <cell r="EM15">
            <v>59.1</v>
          </cell>
          <cell r="EN15">
            <v>59.1</v>
          </cell>
          <cell r="FM15">
            <v>59.1</v>
          </cell>
        </row>
        <row r="16">
          <cell r="B16" t="str">
            <v xml:space="preserve">             Частинский зем. комитет</v>
          </cell>
          <cell r="C16">
            <v>0</v>
          </cell>
          <cell r="D16">
            <v>0</v>
          </cell>
          <cell r="E16">
            <v>0</v>
          </cell>
          <cell r="F16">
            <v>0</v>
          </cell>
          <cell r="G16">
            <v>0</v>
          </cell>
          <cell r="H16">
            <v>0</v>
          </cell>
          <cell r="I16">
            <v>0</v>
          </cell>
          <cell r="J16">
            <v>0</v>
          </cell>
          <cell r="K16">
            <v>0</v>
          </cell>
          <cell r="L16">
            <v>0</v>
          </cell>
          <cell r="M16">
            <v>0</v>
          </cell>
          <cell r="N16">
            <v>0</v>
          </cell>
          <cell r="O16">
            <v>0</v>
          </cell>
          <cell r="P16">
            <v>0</v>
          </cell>
          <cell r="Q16">
            <v>0</v>
          </cell>
          <cell r="R16">
            <v>0</v>
          </cell>
          <cell r="S16">
            <v>0</v>
          </cell>
          <cell r="T16">
            <v>0</v>
          </cell>
          <cell r="U16">
            <v>0</v>
          </cell>
          <cell r="V16">
            <v>100</v>
          </cell>
          <cell r="W16">
            <v>100</v>
          </cell>
          <cell r="X16">
            <v>100</v>
          </cell>
          <cell r="Y16">
            <v>18</v>
          </cell>
          <cell r="Z16">
            <v>18</v>
          </cell>
          <cell r="AA16">
            <v>18</v>
          </cell>
          <cell r="AB16">
            <v>0</v>
          </cell>
          <cell r="AC16">
            <v>100</v>
          </cell>
          <cell r="AD16">
            <v>100</v>
          </cell>
          <cell r="AE16">
            <v>0</v>
          </cell>
          <cell r="AF16">
            <v>100</v>
          </cell>
          <cell r="AG16">
            <v>100</v>
          </cell>
          <cell r="AH16">
            <v>0</v>
          </cell>
          <cell r="AI16">
            <v>18</v>
          </cell>
          <cell r="AJ16">
            <v>18</v>
          </cell>
          <cell r="AK16">
            <v>672</v>
          </cell>
          <cell r="AL16">
            <v>0</v>
          </cell>
          <cell r="AM16">
            <v>0</v>
          </cell>
          <cell r="AN16">
            <v>0</v>
          </cell>
          <cell r="AO16">
            <v>100</v>
          </cell>
          <cell r="AP16">
            <v>0</v>
          </cell>
          <cell r="AQ16">
            <v>0</v>
          </cell>
          <cell r="AR16">
            <v>100</v>
          </cell>
          <cell r="AS16">
            <v>0</v>
          </cell>
          <cell r="AT16">
            <v>0</v>
          </cell>
          <cell r="AU16">
            <v>100</v>
          </cell>
          <cell r="AV16">
            <v>100</v>
          </cell>
          <cell r="AW16">
            <v>0</v>
          </cell>
          <cell r="AX16">
            <v>18</v>
          </cell>
          <cell r="AY16">
            <v>18</v>
          </cell>
          <cell r="AZ16">
            <v>308</v>
          </cell>
          <cell r="BA16">
            <v>0</v>
          </cell>
          <cell r="BB16">
            <v>0</v>
          </cell>
          <cell r="BC16">
            <v>0</v>
          </cell>
          <cell r="BD16">
            <v>0</v>
          </cell>
          <cell r="BE16">
            <v>0</v>
          </cell>
          <cell r="BF16">
            <v>0</v>
          </cell>
          <cell r="BG16">
            <v>39.1</v>
          </cell>
          <cell r="BH16">
            <v>0</v>
          </cell>
          <cell r="BI16">
            <v>0</v>
          </cell>
          <cell r="BJ16">
            <v>100</v>
          </cell>
          <cell r="BK16">
            <v>100</v>
          </cell>
          <cell r="BL16">
            <v>0</v>
          </cell>
          <cell r="BM16">
            <v>100</v>
          </cell>
          <cell r="BN16">
            <v>100</v>
          </cell>
          <cell r="BO16">
            <v>0</v>
          </cell>
          <cell r="BP16">
            <v>18</v>
          </cell>
          <cell r="BQ16">
            <v>18</v>
          </cell>
          <cell r="BR16">
            <v>-82</v>
          </cell>
          <cell r="BS16">
            <v>18</v>
          </cell>
          <cell r="BT16">
            <v>-82</v>
          </cell>
          <cell r="BU16">
            <v>18</v>
          </cell>
          <cell r="BV16">
            <v>308</v>
          </cell>
          <cell r="BW16">
            <v>0</v>
          </cell>
          <cell r="BX16">
            <v>0</v>
          </cell>
          <cell r="BY16">
            <v>0</v>
          </cell>
          <cell r="BZ16">
            <v>100</v>
          </cell>
          <cell r="CA16">
            <v>0</v>
          </cell>
          <cell r="CB16">
            <v>0</v>
          </cell>
          <cell r="CC16">
            <v>0</v>
          </cell>
          <cell r="CD16">
            <v>0</v>
          </cell>
          <cell r="CE16">
            <v>0</v>
          </cell>
          <cell r="CF16">
            <v>39.1</v>
          </cell>
          <cell r="CG16">
            <v>39.1</v>
          </cell>
          <cell r="CH16">
            <v>0</v>
          </cell>
          <cell r="CI16">
            <v>100</v>
          </cell>
          <cell r="CJ16">
            <v>100</v>
          </cell>
          <cell r="CK16">
            <v>0</v>
          </cell>
          <cell r="CL16">
            <v>18</v>
          </cell>
          <cell r="CM16">
            <v>18</v>
          </cell>
          <cell r="CN16">
            <v>-21.1</v>
          </cell>
          <cell r="CO16">
            <v>293.09999999999997</v>
          </cell>
          <cell r="CP16">
            <v>0</v>
          </cell>
          <cell r="CQ16">
            <v>0</v>
          </cell>
          <cell r="CR16">
            <v>0</v>
          </cell>
          <cell r="CS16">
            <v>0</v>
          </cell>
          <cell r="CT16">
            <v>0</v>
          </cell>
          <cell r="CU16">
            <v>0</v>
          </cell>
          <cell r="CV16">
            <v>0</v>
          </cell>
          <cell r="CW16">
            <v>0</v>
          </cell>
          <cell r="CX16">
            <v>0</v>
          </cell>
          <cell r="CY16">
            <v>100</v>
          </cell>
          <cell r="CZ16">
            <v>100</v>
          </cell>
          <cell r="DA16">
            <v>0</v>
          </cell>
          <cell r="DB16">
            <v>0</v>
          </cell>
          <cell r="DC16">
            <v>100</v>
          </cell>
          <cell r="DD16">
            <v>100</v>
          </cell>
          <cell r="DE16">
            <v>0</v>
          </cell>
          <cell r="DF16">
            <v>18</v>
          </cell>
          <cell r="DG16">
            <v>18</v>
          </cell>
          <cell r="DH16">
            <v>100</v>
          </cell>
          <cell r="DI16">
            <v>0</v>
          </cell>
          <cell r="DJ16">
            <v>0</v>
          </cell>
          <cell r="DK16">
            <v>18</v>
          </cell>
          <cell r="DL16">
            <v>93.1</v>
          </cell>
          <cell r="DM16">
            <v>0</v>
          </cell>
          <cell r="DN16">
            <v>0</v>
          </cell>
          <cell r="DO16">
            <v>100</v>
          </cell>
          <cell r="DP16">
            <v>100</v>
          </cell>
          <cell r="DQ16">
            <v>0</v>
          </cell>
          <cell r="DR16">
            <v>18</v>
          </cell>
          <cell r="DS16">
            <v>18</v>
          </cell>
          <cell r="DT16">
            <v>93.1</v>
          </cell>
          <cell r="DU16">
            <v>93.1</v>
          </cell>
          <cell r="DV16">
            <v>93.1</v>
          </cell>
          <cell r="DW16">
            <v>93.1</v>
          </cell>
          <cell r="DX16">
            <v>93.1</v>
          </cell>
          <cell r="DY16">
            <v>93.1</v>
          </cell>
          <cell r="DZ16">
            <v>93.1</v>
          </cell>
          <cell r="EA16">
            <v>93.1</v>
          </cell>
          <cell r="EB16">
            <v>93.1</v>
          </cell>
          <cell r="EC16">
            <v>93.1</v>
          </cell>
          <cell r="ED16">
            <v>93.1</v>
          </cell>
          <cell r="EE16">
            <v>93.1</v>
          </cell>
          <cell r="EF16">
            <v>93.1</v>
          </cell>
          <cell r="EG16">
            <v>93.1</v>
          </cell>
          <cell r="EH16">
            <v>93.1</v>
          </cell>
          <cell r="EI16">
            <v>93.1</v>
          </cell>
          <cell r="EJ16">
            <v>93.1</v>
          </cell>
          <cell r="EK16">
            <v>93.1</v>
          </cell>
          <cell r="EL16">
            <v>93.1</v>
          </cell>
          <cell r="EM16">
            <v>93.1</v>
          </cell>
          <cell r="EN16">
            <v>93.1</v>
          </cell>
          <cell r="EO16">
            <v>93.1</v>
          </cell>
          <cell r="EP16">
            <v>93.1</v>
          </cell>
          <cell r="FM16">
            <v>93.1</v>
          </cell>
        </row>
        <row r="638">
          <cell r="DT638">
            <v>0</v>
          </cell>
          <cell r="DU638">
            <v>0</v>
          </cell>
          <cell r="DV638">
            <v>0</v>
          </cell>
          <cell r="DW638">
            <v>0</v>
          </cell>
          <cell r="DX638">
            <v>0</v>
          </cell>
          <cell r="DY638">
            <v>0</v>
          </cell>
          <cell r="DZ638">
            <v>0</v>
          </cell>
          <cell r="EA638">
            <v>0</v>
          </cell>
          <cell r="EB638">
            <v>0</v>
          </cell>
          <cell r="EC638">
            <v>0</v>
          </cell>
          <cell r="ED638">
            <v>0</v>
          </cell>
          <cell r="EE638">
            <v>0</v>
          </cell>
          <cell r="EF638">
            <v>0</v>
          </cell>
          <cell r="EG638">
            <v>0</v>
          </cell>
          <cell r="EH638">
            <v>0</v>
          </cell>
          <cell r="EI638">
            <v>0</v>
          </cell>
          <cell r="EJ638">
            <v>0</v>
          </cell>
          <cell r="EK638">
            <v>0</v>
          </cell>
          <cell r="EL638">
            <v>0</v>
          </cell>
          <cell r="EM638">
            <v>0</v>
          </cell>
          <cell r="EN638">
            <v>0</v>
          </cell>
          <cell r="EO638">
            <v>0</v>
          </cell>
          <cell r="EP638">
            <v>0</v>
          </cell>
          <cell r="EQ638">
            <v>0</v>
          </cell>
          <cell r="ER638">
            <v>0</v>
          </cell>
          <cell r="FM638">
            <v>0</v>
          </cell>
        </row>
        <row r="639">
          <cell r="I639">
            <v>471.23</v>
          </cell>
          <cell r="J639">
            <v>761.02</v>
          </cell>
          <cell r="K639">
            <v>540.41999999999996</v>
          </cell>
          <cell r="L639">
            <v>471.23</v>
          </cell>
          <cell r="M639">
            <v>761.02</v>
          </cell>
          <cell r="N639">
            <v>540.41999999999996</v>
          </cell>
          <cell r="O639">
            <v>471.23</v>
          </cell>
          <cell r="P639">
            <v>761.02</v>
          </cell>
          <cell r="Q639">
            <v>540.41999999999996</v>
          </cell>
          <cell r="R639">
            <v>471.23</v>
          </cell>
          <cell r="S639">
            <v>761.02</v>
          </cell>
          <cell r="T639">
            <v>540.41999999999996</v>
          </cell>
          <cell r="U639">
            <v>0</v>
          </cell>
          <cell r="V639">
            <v>0</v>
          </cell>
          <cell r="W639">
            <v>471.23</v>
          </cell>
          <cell r="X639">
            <v>761.02</v>
          </cell>
          <cell r="Y639">
            <v>540.41999999999996</v>
          </cell>
          <cell r="Z639">
            <v>471.23</v>
          </cell>
          <cell r="AA639">
            <v>761.02</v>
          </cell>
          <cell r="AB639">
            <v>540.41999999999996</v>
          </cell>
          <cell r="AC639">
            <v>0</v>
          </cell>
          <cell r="AD639">
            <v>0</v>
          </cell>
          <cell r="AE639">
            <v>471.23</v>
          </cell>
          <cell r="AF639">
            <v>761.02</v>
          </cell>
          <cell r="AG639">
            <v>540.41999999999996</v>
          </cell>
          <cell r="AH639">
            <v>471.23</v>
          </cell>
          <cell r="AI639">
            <v>761.02</v>
          </cell>
          <cell r="AJ639">
            <v>540.41999999999996</v>
          </cell>
          <cell r="AK639">
            <v>0</v>
          </cell>
          <cell r="AL639">
            <v>0</v>
          </cell>
          <cell r="AM639">
            <v>471.23</v>
          </cell>
          <cell r="AN639">
            <v>761.02</v>
          </cell>
          <cell r="AO639">
            <v>540.41999999999996</v>
          </cell>
          <cell r="AP639">
            <v>471.23</v>
          </cell>
          <cell r="AQ639">
            <v>761.02</v>
          </cell>
          <cell r="AR639">
            <v>540.41999999999996</v>
          </cell>
          <cell r="AS639">
            <v>0</v>
          </cell>
          <cell r="AT639">
            <v>0</v>
          </cell>
          <cell r="AU639">
            <v>471.23</v>
          </cell>
          <cell r="AV639">
            <v>761.02</v>
          </cell>
          <cell r="AW639">
            <v>540.41999999999996</v>
          </cell>
          <cell r="AX639">
            <v>471.23</v>
          </cell>
          <cell r="AY639">
            <v>761.02</v>
          </cell>
          <cell r="AZ639">
            <v>540.41999999999996</v>
          </cell>
          <cell r="BA639">
            <v>0</v>
          </cell>
          <cell r="BB639">
            <v>0</v>
          </cell>
          <cell r="BC639">
            <v>471.23</v>
          </cell>
          <cell r="BD639">
            <v>761.02</v>
          </cell>
          <cell r="BE639">
            <v>540.41999999999996</v>
          </cell>
          <cell r="BF639">
            <v>471.23</v>
          </cell>
          <cell r="BG639">
            <v>761.02</v>
          </cell>
          <cell r="BH639">
            <v>540.41999999999996</v>
          </cell>
          <cell r="BI639">
            <v>0</v>
          </cell>
          <cell r="BJ639">
            <v>0</v>
          </cell>
          <cell r="BK639">
            <v>471.23</v>
          </cell>
          <cell r="BL639">
            <v>761.02</v>
          </cell>
          <cell r="BM639">
            <v>540.41999999999996</v>
          </cell>
          <cell r="BN639">
            <v>471.23</v>
          </cell>
          <cell r="BO639">
            <v>761.02</v>
          </cell>
          <cell r="BP639">
            <v>540.41999999999996</v>
          </cell>
          <cell r="BQ639">
            <v>0</v>
          </cell>
          <cell r="BR639">
            <v>0</v>
          </cell>
          <cell r="BS639">
            <v>471.23</v>
          </cell>
          <cell r="BT639">
            <v>761.02</v>
          </cell>
          <cell r="BU639">
            <v>540.41999999999996</v>
          </cell>
          <cell r="BV639">
            <v>471.23</v>
          </cell>
          <cell r="BW639">
            <v>761.02</v>
          </cell>
          <cell r="BX639">
            <v>540.41999999999996</v>
          </cell>
          <cell r="BY639">
            <v>0</v>
          </cell>
          <cell r="BZ639">
            <v>0</v>
          </cell>
          <cell r="CA639">
            <v>471.23</v>
          </cell>
          <cell r="CB639">
            <v>761.02</v>
          </cell>
          <cell r="CC639">
            <v>540.41999999999996</v>
          </cell>
          <cell r="CD639">
            <v>471.23</v>
          </cell>
          <cell r="CE639">
            <v>761.02</v>
          </cell>
          <cell r="CF639">
            <v>540.41999999999996</v>
          </cell>
          <cell r="CG639">
            <v>0</v>
          </cell>
          <cell r="CH639">
            <v>0</v>
          </cell>
          <cell r="CI639">
            <v>471.23</v>
          </cell>
          <cell r="CJ639">
            <v>761.02</v>
          </cell>
          <cell r="CK639">
            <v>540.41999999999996</v>
          </cell>
          <cell r="CL639">
            <v>471.23</v>
          </cell>
          <cell r="CM639">
            <v>761.02</v>
          </cell>
          <cell r="CN639">
            <v>540.41999999999996</v>
          </cell>
          <cell r="CO639">
            <v>0</v>
          </cell>
          <cell r="CP639">
            <v>471.23</v>
          </cell>
          <cell r="CQ639">
            <v>761.02</v>
          </cell>
          <cell r="CR639">
            <v>540.41999999999996</v>
          </cell>
          <cell r="CS639">
            <v>471.23</v>
          </cell>
          <cell r="CT639">
            <v>761.02</v>
          </cell>
          <cell r="CU639">
            <v>540.41999999999996</v>
          </cell>
          <cell r="CV639">
            <v>0</v>
          </cell>
          <cell r="CW639">
            <v>0</v>
          </cell>
          <cell r="CX639">
            <v>0</v>
          </cell>
          <cell r="CY639">
            <v>0</v>
          </cell>
          <cell r="CZ639">
            <v>0</v>
          </cell>
          <cell r="DA639">
            <v>0</v>
          </cell>
          <cell r="DB639">
            <v>0</v>
          </cell>
          <cell r="DC639">
            <v>0</v>
          </cell>
          <cell r="DD639">
            <v>0</v>
          </cell>
          <cell r="DE639">
            <v>0</v>
          </cell>
          <cell r="DF639">
            <v>0</v>
          </cell>
          <cell r="DG639">
            <v>0</v>
          </cell>
          <cell r="DH639">
            <v>0</v>
          </cell>
          <cell r="DI639">
            <v>0</v>
          </cell>
          <cell r="DJ639">
            <v>0</v>
          </cell>
          <cell r="DK639">
            <v>0</v>
          </cell>
          <cell r="DL639">
            <v>0</v>
          </cell>
          <cell r="DM639">
            <v>0</v>
          </cell>
          <cell r="DN639">
            <v>0</v>
          </cell>
          <cell r="DO639">
            <v>0</v>
          </cell>
          <cell r="DP639">
            <v>0</v>
          </cell>
          <cell r="DQ639">
            <v>0</v>
          </cell>
          <cell r="DR639">
            <v>0</v>
          </cell>
          <cell r="DS639">
            <v>0</v>
          </cell>
          <cell r="DT639">
            <v>0</v>
          </cell>
          <cell r="DU639">
            <v>0</v>
          </cell>
          <cell r="DV639">
            <v>0</v>
          </cell>
          <cell r="FM639">
            <v>0</v>
          </cell>
        </row>
        <row r="640">
          <cell r="I640">
            <v>487.28</v>
          </cell>
          <cell r="J640">
            <v>824.27</v>
          </cell>
          <cell r="K640">
            <v>567.74</v>
          </cell>
          <cell r="L640">
            <v>481.93425554034314</v>
          </cell>
          <cell r="M640">
            <v>940.40353273482913</v>
          </cell>
          <cell r="N640">
            <v>591.96015180691666</v>
          </cell>
          <cell r="O640">
            <v>481.93425554034314</v>
          </cell>
          <cell r="P640">
            <v>940.40353273482913</v>
          </cell>
          <cell r="Q640">
            <v>591.96015180691666</v>
          </cell>
          <cell r="R640">
            <v>487.28</v>
          </cell>
          <cell r="S640">
            <v>824.27</v>
          </cell>
          <cell r="T640">
            <v>567.74</v>
          </cell>
          <cell r="U640">
            <v>0</v>
          </cell>
          <cell r="V640">
            <v>481.93425554034314</v>
          </cell>
          <cell r="W640">
            <v>940.40353273482913</v>
          </cell>
          <cell r="X640">
            <v>591.96015180691666</v>
          </cell>
          <cell r="Y640">
            <v>481.93425554034314</v>
          </cell>
          <cell r="Z640">
            <v>940.40353273482913</v>
          </cell>
          <cell r="AA640">
            <v>591.96015180691666</v>
          </cell>
          <cell r="AB640">
            <v>487.28</v>
          </cell>
          <cell r="AC640">
            <v>824.27</v>
          </cell>
          <cell r="AD640">
            <v>567.74</v>
          </cell>
          <cell r="AE640">
            <v>0</v>
          </cell>
          <cell r="AF640">
            <v>0</v>
          </cell>
          <cell r="AG640">
            <v>487.28</v>
          </cell>
          <cell r="AH640">
            <v>824.27</v>
          </cell>
          <cell r="AI640">
            <v>567.74</v>
          </cell>
          <cell r="AJ640">
            <v>0</v>
          </cell>
          <cell r="AK640">
            <v>0</v>
          </cell>
          <cell r="AL640">
            <v>487.28</v>
          </cell>
          <cell r="AM640">
            <v>824.27</v>
          </cell>
          <cell r="AN640">
            <v>567.74</v>
          </cell>
          <cell r="AO640">
            <v>0</v>
          </cell>
          <cell r="AP640">
            <v>0</v>
          </cell>
          <cell r="AQ640">
            <v>487.28</v>
          </cell>
          <cell r="AR640">
            <v>824.27</v>
          </cell>
          <cell r="AS640">
            <v>567.74</v>
          </cell>
          <cell r="AT640">
            <v>0</v>
          </cell>
          <cell r="AU640">
            <v>0</v>
          </cell>
          <cell r="AV640">
            <v>487.28</v>
          </cell>
          <cell r="AW640">
            <v>824.27</v>
          </cell>
          <cell r="AX640">
            <v>567.74</v>
          </cell>
          <cell r="AY640">
            <v>0</v>
          </cell>
          <cell r="AZ640">
            <v>0</v>
          </cell>
          <cell r="BA640">
            <v>487.28</v>
          </cell>
          <cell r="BB640">
            <v>824.27</v>
          </cell>
          <cell r="BC640">
            <v>567.74</v>
          </cell>
          <cell r="BD640">
            <v>0</v>
          </cell>
          <cell r="BE640">
            <v>0</v>
          </cell>
          <cell r="BF640">
            <v>487.28</v>
          </cell>
          <cell r="BG640">
            <v>824.27</v>
          </cell>
          <cell r="BH640">
            <v>567.74</v>
          </cell>
          <cell r="BI640">
            <v>0</v>
          </cell>
          <cell r="BJ640">
            <v>0</v>
          </cell>
          <cell r="BK640">
            <v>487.28</v>
          </cell>
          <cell r="BL640">
            <v>824.27</v>
          </cell>
          <cell r="BM640">
            <v>567.74</v>
          </cell>
          <cell r="BN640">
            <v>0</v>
          </cell>
          <cell r="BO640">
            <v>0</v>
          </cell>
          <cell r="BP640">
            <v>487.28</v>
          </cell>
          <cell r="BQ640">
            <v>824.27</v>
          </cell>
          <cell r="BR640">
            <v>567.74</v>
          </cell>
          <cell r="BS640">
            <v>0</v>
          </cell>
          <cell r="BT640">
            <v>0</v>
          </cell>
          <cell r="BU640">
            <v>487.28</v>
          </cell>
          <cell r="BV640">
            <v>824.27</v>
          </cell>
          <cell r="BW640">
            <v>567.74</v>
          </cell>
          <cell r="BX640">
            <v>0</v>
          </cell>
          <cell r="BY640">
            <v>0</v>
          </cell>
          <cell r="BZ640">
            <v>487.28</v>
          </cell>
          <cell r="CA640">
            <v>824.27</v>
          </cell>
          <cell r="CB640">
            <v>567.74</v>
          </cell>
          <cell r="CC640">
            <v>0</v>
          </cell>
          <cell r="CD640">
            <v>0</v>
          </cell>
          <cell r="CE640">
            <v>487.28</v>
          </cell>
          <cell r="CF640">
            <v>824.27</v>
          </cell>
          <cell r="CG640">
            <v>567.74</v>
          </cell>
          <cell r="CH640">
            <v>0</v>
          </cell>
          <cell r="CI640">
            <v>0</v>
          </cell>
          <cell r="CJ640">
            <v>487.28</v>
          </cell>
          <cell r="CK640">
            <v>824.27</v>
          </cell>
          <cell r="CL640">
            <v>567.74</v>
          </cell>
          <cell r="CM640">
            <v>0</v>
          </cell>
          <cell r="CN640">
            <v>0</v>
          </cell>
          <cell r="CO640">
            <v>487.28</v>
          </cell>
          <cell r="CP640">
            <v>487.28</v>
          </cell>
          <cell r="CQ640">
            <v>824.27</v>
          </cell>
          <cell r="CR640">
            <v>567.74</v>
          </cell>
          <cell r="CS640">
            <v>0</v>
          </cell>
          <cell r="CT640">
            <v>0</v>
          </cell>
          <cell r="CU640">
            <v>0</v>
          </cell>
          <cell r="CV640">
            <v>0</v>
          </cell>
          <cell r="CW640">
            <v>0</v>
          </cell>
          <cell r="CX640">
            <v>0</v>
          </cell>
          <cell r="CY640">
            <v>0</v>
          </cell>
          <cell r="CZ640">
            <v>0</v>
          </cell>
          <cell r="DA640">
            <v>0</v>
          </cell>
          <cell r="DB640">
            <v>0</v>
          </cell>
          <cell r="DC640">
            <v>0</v>
          </cell>
          <cell r="DD640">
            <v>0</v>
          </cell>
          <cell r="DE640">
            <v>0</v>
          </cell>
          <cell r="DF640">
            <v>0</v>
          </cell>
          <cell r="DG640">
            <v>0</v>
          </cell>
          <cell r="DH640">
            <v>0</v>
          </cell>
          <cell r="DI640">
            <v>0</v>
          </cell>
          <cell r="DJ640">
            <v>0</v>
          </cell>
          <cell r="DK640">
            <v>0</v>
          </cell>
          <cell r="DT640">
            <v>0</v>
          </cell>
          <cell r="FM640">
            <v>0</v>
          </cell>
        </row>
        <row r="641">
          <cell r="D641" t="str">
            <v>Л.Н.Черкасова</v>
          </cell>
          <cell r="E641" t="str">
            <v>Л.Н.Черкасова</v>
          </cell>
          <cell r="F641" t="str">
            <v>Л.Н. Черкасова</v>
          </cell>
          <cell r="G641" t="str">
            <v>Л.Н.Черкасова</v>
          </cell>
          <cell r="H641" t="str">
            <v>Л.Н.Черкасова</v>
          </cell>
          <cell r="I641" t="str">
            <v>Л.Н.Черкасова</v>
          </cell>
          <cell r="J641" t="str">
            <v>Л.Н.Черкасова</v>
          </cell>
          <cell r="K641" t="str">
            <v>Л.Н.Черкасова</v>
          </cell>
          <cell r="L641" t="str">
            <v>Л.Н.Черкасова</v>
          </cell>
          <cell r="M641">
            <v>0</v>
          </cell>
          <cell r="N641">
            <v>0</v>
          </cell>
          <cell r="O641" t="str">
            <v>Л.Н.Черкасова</v>
          </cell>
          <cell r="P641" t="str">
            <v>Л.Н. Черкасова</v>
          </cell>
          <cell r="Q641" t="str">
            <v>Л.Н.Черкасова</v>
          </cell>
          <cell r="R641" t="str">
            <v>Л.Н.Черкасова</v>
          </cell>
          <cell r="S641" t="str">
            <v>Л.Н.Черкасова</v>
          </cell>
          <cell r="T641" t="str">
            <v>Л.Н.Черкасова</v>
          </cell>
          <cell r="U641" t="str">
            <v>Л.Н.Черкасова</v>
          </cell>
          <cell r="V641" t="str">
            <v>Л.Н.Черкасова</v>
          </cell>
          <cell r="W641">
            <v>0</v>
          </cell>
          <cell r="X641">
            <v>0</v>
          </cell>
          <cell r="Y641" t="str">
            <v>Л.Н. Черкасова</v>
          </cell>
          <cell r="Z641" t="str">
            <v>Л.Н.Черкасова</v>
          </cell>
          <cell r="AA641" t="str">
            <v>Л.Н.Черкасова</v>
          </cell>
          <cell r="AB641" t="str">
            <v>Л.Н.Черкасова</v>
          </cell>
          <cell r="AC641" t="str">
            <v>Л.Н.Черкасова</v>
          </cell>
          <cell r="AD641" t="str">
            <v>Л.Н.Черкасова</v>
          </cell>
          <cell r="AE641" t="str">
            <v>Л.Н.Черкасова</v>
          </cell>
          <cell r="AF641">
            <v>0</v>
          </cell>
          <cell r="AG641">
            <v>0</v>
          </cell>
          <cell r="AH641" t="str">
            <v>Л.Н. Черкасова</v>
          </cell>
          <cell r="AI641" t="str">
            <v>Л.Н.Черкасова</v>
          </cell>
          <cell r="AJ641" t="str">
            <v>Л.Н.Черкасова</v>
          </cell>
          <cell r="AK641" t="str">
            <v>Л.Н.Черкасова</v>
          </cell>
          <cell r="AL641" t="str">
            <v>Л.Н.Черкасова</v>
          </cell>
          <cell r="AM641" t="str">
            <v>Л.Н. Черкасова</v>
          </cell>
          <cell r="AN641" t="str">
            <v>Л.Н.Черкасова</v>
          </cell>
          <cell r="AO641">
            <v>0</v>
          </cell>
          <cell r="AP641">
            <v>0</v>
          </cell>
          <cell r="AQ641" t="str">
            <v>Л.Н.Черкасова</v>
          </cell>
          <cell r="AR641" t="str">
            <v>Л.Н.Черкасова</v>
          </cell>
          <cell r="AS641" t="str">
            <v>Л.Н.Черкасова</v>
          </cell>
          <cell r="AT641" t="str">
            <v>Л.Н.Черкасова</v>
          </cell>
          <cell r="AU641" t="str">
            <v>Л.Н.Черкасова</v>
          </cell>
          <cell r="AV641" t="str">
            <v>Л.Н.Черкасова</v>
          </cell>
          <cell r="AW641" t="str">
            <v>Л.Н.Черкасова</v>
          </cell>
          <cell r="AX641">
            <v>0</v>
          </cell>
          <cell r="AY641" t="str">
            <v>Л.Н.Черкасова</v>
          </cell>
          <cell r="AZ641" t="str">
            <v>Л.Н.Черкасова</v>
          </cell>
          <cell r="BA641" t="str">
            <v>Л.Н.Черкасова</v>
          </cell>
          <cell r="BB641" t="str">
            <v>Л.Н.Черкасова</v>
          </cell>
          <cell r="BC641" t="str">
            <v>Л.Н.Черкасова</v>
          </cell>
          <cell r="BD641">
            <v>0</v>
          </cell>
          <cell r="BE641">
            <v>0</v>
          </cell>
          <cell r="BF641" t="str">
            <v>Л.Н.Черкасова</v>
          </cell>
          <cell r="BG641" t="str">
            <v>Л.Н.Черкасова</v>
          </cell>
          <cell r="BH641" t="str">
            <v>Л.Н.Черкасова</v>
          </cell>
          <cell r="BI641" t="str">
            <v>Л.Н.Черкасова</v>
          </cell>
          <cell r="BJ641" t="str">
            <v>Л.Н.Черкасова</v>
          </cell>
          <cell r="BK641">
            <v>0</v>
          </cell>
          <cell r="BL641">
            <v>0</v>
          </cell>
          <cell r="BM641" t="str">
            <v>Л.Н.Черкасова</v>
          </cell>
          <cell r="BN641" t="str">
            <v>Л.Н.Черкасова</v>
          </cell>
          <cell r="BO641" t="str">
            <v>Л.Н.Черкасова</v>
          </cell>
          <cell r="BP641" t="str">
            <v>Л.Н.Черкасова</v>
          </cell>
          <cell r="BQ641" t="str">
            <v>Л.Н.Черкасова</v>
          </cell>
          <cell r="BR641">
            <v>0</v>
          </cell>
          <cell r="BS641">
            <v>0</v>
          </cell>
          <cell r="BT641" t="str">
            <v>Л.Н.Черкасова</v>
          </cell>
          <cell r="BU641" t="str">
            <v>Л.Н.Черкасова</v>
          </cell>
          <cell r="BV641" t="str">
            <v>Л.Н.Черкасова</v>
          </cell>
          <cell r="BW641" t="str">
            <v>Л.Н.Черкасова</v>
          </cell>
          <cell r="BX641">
            <v>0</v>
          </cell>
          <cell r="BY641">
            <v>0</v>
          </cell>
          <cell r="BZ641" t="str">
            <v>Л.Н.Черкасова</v>
          </cell>
          <cell r="CA641" t="str">
            <v>Л.Н.Черкасова</v>
          </cell>
          <cell r="CB641" t="str">
            <v>Л.Н.Черкасова</v>
          </cell>
          <cell r="CC641" t="str">
            <v>Л.Н.Черкасова</v>
          </cell>
          <cell r="CD641">
            <v>0</v>
          </cell>
          <cell r="CE641">
            <v>0</v>
          </cell>
          <cell r="CF641" t="str">
            <v>Л.Н.Черкасова</v>
          </cell>
          <cell r="CG641" t="str">
            <v>Л.Н.Черкасова</v>
          </cell>
          <cell r="CH641" t="str">
            <v>Л.Н.Черкасова</v>
          </cell>
          <cell r="CI641" t="str">
            <v>Л.Н.Черкасова</v>
          </cell>
          <cell r="CJ641">
            <v>0</v>
          </cell>
          <cell r="CK641">
            <v>0</v>
          </cell>
          <cell r="CL641" t="str">
            <v>Л.Н.Черкасова</v>
          </cell>
          <cell r="CM641" t="str">
            <v>Л.Н.Черкасова</v>
          </cell>
          <cell r="CN641" t="str">
            <v>Л.Н.Черкасова</v>
          </cell>
          <cell r="CO641" t="str">
            <v>Л.Н.Черкасова</v>
          </cell>
          <cell r="CP641">
            <v>0</v>
          </cell>
          <cell r="CQ641">
            <v>0</v>
          </cell>
          <cell r="CR641" t="str">
            <v>Л.Н.Черкасова</v>
          </cell>
          <cell r="CS641" t="str">
            <v>Л.Н.Черкасова</v>
          </cell>
          <cell r="CT641" t="str">
            <v>Л.Н.Черкасова</v>
          </cell>
          <cell r="CU641" t="str">
            <v>Л.Н.Черкасова</v>
          </cell>
          <cell r="CV641">
            <v>0</v>
          </cell>
          <cell r="CW641">
            <v>0</v>
          </cell>
          <cell r="CX641" t="str">
            <v>Л.Н.Черкасова</v>
          </cell>
          <cell r="CY641" t="str">
            <v>Л.Н.Черкасова</v>
          </cell>
          <cell r="CZ641" t="str">
            <v>Л.Н.Черкасова</v>
          </cell>
          <cell r="DA641" t="str">
            <v>Л.Н.Черкасова</v>
          </cell>
          <cell r="DB641">
            <v>0</v>
          </cell>
          <cell r="DC641">
            <v>0</v>
          </cell>
          <cell r="DD641" t="str">
            <v>Л.Н.Черкасова</v>
          </cell>
          <cell r="DE641" t="str">
            <v>Л.Н.Черкасова</v>
          </cell>
          <cell r="DF641" t="str">
            <v>Л.Н.Черкасова</v>
          </cell>
          <cell r="DG641">
            <v>0</v>
          </cell>
          <cell r="DH641">
            <v>0</v>
          </cell>
          <cell r="DI641" t="str">
            <v>Л.Н.Черкасова</v>
          </cell>
          <cell r="DJ641" t="str">
            <v>Л.Н.Черкасова</v>
          </cell>
          <cell r="DK641">
            <v>0</v>
          </cell>
          <cell r="DL641" t="str">
            <v>Л.Н.Черкасова</v>
          </cell>
          <cell r="DM641" t="str">
            <v>Л.Н.Черкасова</v>
          </cell>
          <cell r="DN641">
            <v>0</v>
          </cell>
          <cell r="DO641">
            <v>0</v>
          </cell>
          <cell r="DP641" t="str">
            <v>Л.Н.Черкасова</v>
          </cell>
          <cell r="DQ641" t="str">
            <v>Л.Н.Черкасова</v>
          </cell>
          <cell r="DR641">
            <v>0</v>
          </cell>
          <cell r="DS641">
            <v>0</v>
          </cell>
          <cell r="DT641">
            <v>0</v>
          </cell>
          <cell r="DU641">
            <v>0</v>
          </cell>
          <cell r="DV641">
            <v>0</v>
          </cell>
          <cell r="DW641">
            <v>0</v>
          </cell>
          <cell r="DX641">
            <v>0</v>
          </cell>
          <cell r="DY641">
            <v>0</v>
          </cell>
          <cell r="FM641">
            <v>0</v>
          </cell>
        </row>
        <row r="642">
          <cell r="BE642" t="str">
            <v>Общ -0,78;0,22</v>
          </cell>
          <cell r="BF642">
            <v>0</v>
          </cell>
          <cell r="BG642">
            <v>0</v>
          </cell>
          <cell r="BH642">
            <v>0</v>
          </cell>
          <cell r="BI642">
            <v>0</v>
          </cell>
          <cell r="BJ642">
            <v>0</v>
          </cell>
          <cell r="BK642">
            <v>0</v>
          </cell>
          <cell r="BL642">
            <v>0</v>
          </cell>
          <cell r="BM642">
            <v>0</v>
          </cell>
          <cell r="BN642">
            <v>0</v>
          </cell>
          <cell r="BO642">
            <v>0</v>
          </cell>
          <cell r="BP642">
            <v>0</v>
          </cell>
          <cell r="BQ642">
            <v>0</v>
          </cell>
          <cell r="BR642">
            <v>0</v>
          </cell>
          <cell r="BS642">
            <v>0</v>
          </cell>
          <cell r="BT642">
            <v>0</v>
          </cell>
          <cell r="BU642">
            <v>0</v>
          </cell>
          <cell r="BV642">
            <v>0</v>
          </cell>
          <cell r="BW642">
            <v>0</v>
          </cell>
          <cell r="BX642">
            <v>0</v>
          </cell>
          <cell r="BY642">
            <v>0</v>
          </cell>
          <cell r="BZ642">
            <v>0</v>
          </cell>
          <cell r="CA642">
            <v>0</v>
          </cell>
          <cell r="CB642">
            <v>0</v>
          </cell>
          <cell r="CC642">
            <v>0</v>
          </cell>
          <cell r="CD642">
            <v>0</v>
          </cell>
          <cell r="CE642">
            <v>0</v>
          </cell>
          <cell r="CF642">
            <v>0</v>
          </cell>
          <cell r="CG642">
            <v>0</v>
          </cell>
          <cell r="CH642">
            <v>0</v>
          </cell>
          <cell r="CI642">
            <v>0</v>
          </cell>
          <cell r="CJ642">
            <v>0</v>
          </cell>
          <cell r="CK642">
            <v>0</v>
          </cell>
          <cell r="CL642">
            <v>0</v>
          </cell>
          <cell r="CM642">
            <v>0</v>
          </cell>
          <cell r="CN642">
            <v>0</v>
          </cell>
          <cell r="CO642">
            <v>0</v>
          </cell>
          <cell r="CP642">
            <v>0</v>
          </cell>
          <cell r="CQ642">
            <v>0</v>
          </cell>
          <cell r="CR642">
            <v>0</v>
          </cell>
          <cell r="CS642">
            <v>0</v>
          </cell>
          <cell r="CT642">
            <v>0</v>
          </cell>
          <cell r="CU642">
            <v>0</v>
          </cell>
          <cell r="CV642">
            <v>0</v>
          </cell>
          <cell r="CW642">
            <v>0</v>
          </cell>
          <cell r="CX642">
            <v>0</v>
          </cell>
          <cell r="CY642">
            <v>0</v>
          </cell>
          <cell r="CZ642">
            <v>0</v>
          </cell>
          <cell r="DA642">
            <v>0</v>
          </cell>
          <cell r="DT642">
            <v>0</v>
          </cell>
          <cell r="FM642">
            <v>0</v>
          </cell>
        </row>
        <row r="643">
          <cell r="B643" t="str">
            <v>Справочно:</v>
          </cell>
          <cell r="C643">
            <v>0</v>
          </cell>
          <cell r="D643">
            <v>0</v>
          </cell>
          <cell r="E643">
            <v>0</v>
          </cell>
          <cell r="F643">
            <v>0</v>
          </cell>
          <cell r="G643">
            <v>0</v>
          </cell>
          <cell r="H643">
            <v>0</v>
          </cell>
          <cell r="I643">
            <v>0</v>
          </cell>
          <cell r="J643">
            <v>0</v>
          </cell>
          <cell r="K643">
            <v>0</v>
          </cell>
          <cell r="L643">
            <v>0</v>
          </cell>
          <cell r="M643">
            <v>0</v>
          </cell>
          <cell r="N643">
            <v>0</v>
          </cell>
          <cell r="O643">
            <v>0</v>
          </cell>
          <cell r="P643">
            <v>0</v>
          </cell>
          <cell r="Q643">
            <v>0</v>
          </cell>
          <cell r="R643">
            <v>0</v>
          </cell>
          <cell r="S643">
            <v>0</v>
          </cell>
          <cell r="T643">
            <v>0</v>
          </cell>
          <cell r="U643">
            <v>0</v>
          </cell>
          <cell r="V643">
            <v>0</v>
          </cell>
          <cell r="W643">
            <v>0</v>
          </cell>
          <cell r="X643">
            <v>0</v>
          </cell>
          <cell r="Y643">
            <v>0</v>
          </cell>
          <cell r="Z643">
            <v>0</v>
          </cell>
          <cell r="AA643">
            <v>0</v>
          </cell>
          <cell r="AB643">
            <v>0</v>
          </cell>
          <cell r="AC643">
            <v>0</v>
          </cell>
          <cell r="AD643">
            <v>0</v>
          </cell>
          <cell r="AE643">
            <v>0</v>
          </cell>
          <cell r="AF643">
            <v>0</v>
          </cell>
          <cell r="AG643">
            <v>0</v>
          </cell>
          <cell r="AH643">
            <v>0</v>
          </cell>
          <cell r="AI643">
            <v>0</v>
          </cell>
          <cell r="AJ643">
            <v>0</v>
          </cell>
          <cell r="AK643">
            <v>0</v>
          </cell>
          <cell r="AL643">
            <v>0</v>
          </cell>
          <cell r="AM643">
            <v>0</v>
          </cell>
          <cell r="AN643">
            <v>0</v>
          </cell>
          <cell r="AO643">
            <v>0</v>
          </cell>
          <cell r="AP643">
            <v>0</v>
          </cell>
          <cell r="AQ643">
            <v>0</v>
          </cell>
          <cell r="AR643">
            <v>0</v>
          </cell>
          <cell r="AS643">
            <v>0</v>
          </cell>
          <cell r="AT643">
            <v>0</v>
          </cell>
          <cell r="AU643">
            <v>0</v>
          </cell>
          <cell r="AV643">
            <v>0</v>
          </cell>
          <cell r="AW643">
            <v>0</v>
          </cell>
          <cell r="AX643">
            <v>0</v>
          </cell>
          <cell r="DT643">
            <v>0</v>
          </cell>
          <cell r="FM643">
            <v>0</v>
          </cell>
        </row>
        <row r="644">
          <cell r="B644" t="str">
            <v>Услуги ЦТС по службам, всего</v>
          </cell>
          <cell r="C644">
            <v>8562</v>
          </cell>
          <cell r="D644">
            <v>4546</v>
          </cell>
          <cell r="E644">
            <v>13108</v>
          </cell>
          <cell r="F644">
            <v>9352.1</v>
          </cell>
          <cell r="G644">
            <v>5519.3</v>
          </cell>
          <cell r="H644">
            <v>14871.400000000001</v>
          </cell>
          <cell r="I644">
            <v>8799.5</v>
          </cell>
          <cell r="J644">
            <v>5399.7</v>
          </cell>
          <cell r="K644">
            <v>14199.2</v>
          </cell>
          <cell r="L644">
            <v>7433</v>
          </cell>
          <cell r="M644">
            <v>6034.5</v>
          </cell>
          <cell r="N644">
            <v>13467.5</v>
          </cell>
          <cell r="O644">
            <v>0</v>
          </cell>
          <cell r="P644">
            <v>0</v>
          </cell>
          <cell r="Q644">
            <v>0</v>
          </cell>
          <cell r="R644">
            <v>9500.2999999999993</v>
          </cell>
          <cell r="S644">
            <v>5614.77</v>
          </cell>
          <cell r="T644">
            <v>15115.07</v>
          </cell>
          <cell r="U644">
            <v>9500.2999999999993</v>
          </cell>
          <cell r="V644">
            <v>5614.77</v>
          </cell>
          <cell r="W644">
            <v>15115.07</v>
          </cell>
          <cell r="X644">
            <v>11605</v>
          </cell>
          <cell r="Y644">
            <v>6042</v>
          </cell>
          <cell r="Z644">
            <v>17647</v>
          </cell>
          <cell r="AA644">
            <v>0</v>
          </cell>
          <cell r="AB644">
            <v>0</v>
          </cell>
          <cell r="AC644">
            <v>0</v>
          </cell>
          <cell r="AD644">
            <v>120857.54000000001</v>
          </cell>
          <cell r="AE644">
            <v>120857.54000000001</v>
          </cell>
          <cell r="AF644">
            <v>8562</v>
          </cell>
          <cell r="AG644">
            <v>4546</v>
          </cell>
          <cell r="AH644">
            <v>13108</v>
          </cell>
          <cell r="AI644">
            <v>9352.1</v>
          </cell>
          <cell r="AJ644">
            <v>5519.3</v>
          </cell>
          <cell r="AK644">
            <v>14871.400000000001</v>
          </cell>
          <cell r="AL644">
            <v>8799.5</v>
          </cell>
          <cell r="AM644">
            <v>5399.7</v>
          </cell>
          <cell r="AN644">
            <v>14199.2</v>
          </cell>
          <cell r="AO644">
            <v>7433</v>
          </cell>
          <cell r="AP644">
            <v>6034.5</v>
          </cell>
          <cell r="AQ644">
            <v>13467.5</v>
          </cell>
          <cell r="AR644">
            <v>0</v>
          </cell>
          <cell r="AS644">
            <v>0</v>
          </cell>
          <cell r="AT644">
            <v>0</v>
          </cell>
          <cell r="AU644">
            <v>9500.2999999999993</v>
          </cell>
          <cell r="AV644">
            <v>5614.77</v>
          </cell>
          <cell r="AW644">
            <v>15115.07</v>
          </cell>
          <cell r="AX644">
            <v>9500.2999999999993</v>
          </cell>
          <cell r="AY644">
            <v>5614.77</v>
          </cell>
          <cell r="AZ644">
            <v>8562</v>
          </cell>
          <cell r="BA644">
            <v>4546</v>
          </cell>
          <cell r="BB644">
            <v>13108</v>
          </cell>
          <cell r="BC644">
            <v>9352.1</v>
          </cell>
          <cell r="BD644">
            <v>5519.3</v>
          </cell>
          <cell r="BE644">
            <v>14871.400000000001</v>
          </cell>
          <cell r="BF644">
            <v>0</v>
          </cell>
          <cell r="BG644">
            <v>120857.54000000001</v>
          </cell>
          <cell r="BH644">
            <v>120857.54000000001</v>
          </cell>
          <cell r="BI644">
            <v>8799.5</v>
          </cell>
          <cell r="BJ644">
            <v>5399.7</v>
          </cell>
          <cell r="BK644">
            <v>14199.2</v>
          </cell>
          <cell r="BL644">
            <v>7433</v>
          </cell>
          <cell r="BM644">
            <v>6034.5</v>
          </cell>
          <cell r="BN644">
            <v>13467.5</v>
          </cell>
          <cell r="BO644">
            <v>0</v>
          </cell>
          <cell r="BP644">
            <v>0</v>
          </cell>
          <cell r="BQ644">
            <v>0</v>
          </cell>
          <cell r="BR644">
            <v>9500.2999999999993</v>
          </cell>
          <cell r="BS644">
            <v>5614.77</v>
          </cell>
          <cell r="BT644">
            <v>15115.07</v>
          </cell>
          <cell r="BU644">
            <v>9500.2999999999993</v>
          </cell>
          <cell r="BV644">
            <v>5614.77</v>
          </cell>
          <cell r="BW644">
            <v>8799.5</v>
          </cell>
          <cell r="BX644">
            <v>5399.7</v>
          </cell>
          <cell r="BY644">
            <v>14199.2</v>
          </cell>
          <cell r="BZ644">
            <v>7433</v>
          </cell>
          <cell r="CA644">
            <v>6034.5</v>
          </cell>
          <cell r="CB644">
            <v>13467.5</v>
          </cell>
          <cell r="CC644">
            <v>0</v>
          </cell>
          <cell r="CD644">
            <v>120857.54000000001</v>
          </cell>
          <cell r="CE644">
            <v>0</v>
          </cell>
          <cell r="CF644">
            <v>0</v>
          </cell>
          <cell r="CG644">
            <v>0</v>
          </cell>
          <cell r="CH644">
            <v>9500.2999999999993</v>
          </cell>
          <cell r="CI644">
            <v>5614.77</v>
          </cell>
          <cell r="CJ644">
            <v>15115.07</v>
          </cell>
          <cell r="CK644">
            <v>9500.2999999999993</v>
          </cell>
          <cell r="CL644">
            <v>5614.77</v>
          </cell>
          <cell r="CM644">
            <v>15115.07</v>
          </cell>
          <cell r="CN644">
            <v>11605</v>
          </cell>
          <cell r="CO644">
            <v>6042</v>
          </cell>
          <cell r="CP644">
            <v>17647</v>
          </cell>
          <cell r="CQ644">
            <v>0</v>
          </cell>
          <cell r="CR644">
            <v>0</v>
          </cell>
          <cell r="CS644">
            <v>0</v>
          </cell>
          <cell r="CT644">
            <v>120857.54000000001</v>
          </cell>
          <cell r="CU644">
            <v>120857.54000000001</v>
          </cell>
          <cell r="CV644">
            <v>9500.2999999999993</v>
          </cell>
          <cell r="CW644">
            <v>5614.77</v>
          </cell>
          <cell r="CX644">
            <v>15115.07</v>
          </cell>
          <cell r="CY644">
            <v>9500.2999999999993</v>
          </cell>
          <cell r="CZ644">
            <v>5614.77</v>
          </cell>
          <cell r="DA644">
            <v>15115.07</v>
          </cell>
          <cell r="DB644">
            <v>11605</v>
          </cell>
          <cell r="DC644">
            <v>6042</v>
          </cell>
          <cell r="DD644">
            <v>17647</v>
          </cell>
          <cell r="DE644">
            <v>0</v>
          </cell>
          <cell r="DF644">
            <v>0</v>
          </cell>
          <cell r="DG644">
            <v>0</v>
          </cell>
          <cell r="DH644">
            <v>11605</v>
          </cell>
          <cell r="DI644">
            <v>6042</v>
          </cell>
          <cell r="DJ644">
            <v>17647</v>
          </cell>
          <cell r="DK644">
            <v>0</v>
          </cell>
          <cell r="DL644">
            <v>0</v>
          </cell>
          <cell r="DM644">
            <v>0</v>
          </cell>
          <cell r="DN644">
            <v>120857.54000000001</v>
          </cell>
          <cell r="DO644">
            <v>120857.54000000001</v>
          </cell>
          <cell r="DP644">
            <v>120857.54000000001</v>
          </cell>
          <cell r="DQ644">
            <v>120857.54000000001</v>
          </cell>
          <cell r="DR644">
            <v>120857.54000000001</v>
          </cell>
          <cell r="DS644">
            <v>120857.54000000001</v>
          </cell>
          <cell r="DT644">
            <v>120857.54000000001</v>
          </cell>
          <cell r="DU644">
            <v>120857.54000000001</v>
          </cell>
          <cell r="DV644">
            <v>120857.54000000001</v>
          </cell>
          <cell r="DW644">
            <v>120857.54000000001</v>
          </cell>
          <cell r="DX644">
            <v>120857.54000000001</v>
          </cell>
          <cell r="DY644">
            <v>120857.54000000001</v>
          </cell>
          <cell r="DZ644">
            <v>120857.54000000001</v>
          </cell>
          <cell r="EA644">
            <v>120857.54000000001</v>
          </cell>
          <cell r="EB644">
            <v>120857.54000000001</v>
          </cell>
          <cell r="EC644">
            <v>120857.54000000001</v>
          </cell>
          <cell r="ED644">
            <v>120857.54000000001</v>
          </cell>
          <cell r="EE644">
            <v>120857.54000000001</v>
          </cell>
          <cell r="EF644">
            <v>120857.54000000001</v>
          </cell>
          <cell r="EG644">
            <v>120857.54000000001</v>
          </cell>
          <cell r="EH644">
            <v>120857.54000000001</v>
          </cell>
          <cell r="EI644">
            <v>120857.54000000001</v>
          </cell>
          <cell r="EJ644">
            <v>120857.54000000001</v>
          </cell>
          <cell r="FM644">
            <v>120857.54000000001</v>
          </cell>
        </row>
        <row r="645">
          <cell r="B645" t="str">
            <v>в т.ч. метрология</v>
          </cell>
          <cell r="C645">
            <v>180</v>
          </cell>
          <cell r="D645">
            <v>100</v>
          </cell>
          <cell r="E645">
            <v>280</v>
          </cell>
          <cell r="F645">
            <v>139.30000000000001</v>
          </cell>
          <cell r="G645">
            <v>63.2</v>
          </cell>
          <cell r="H645">
            <v>202.5</v>
          </cell>
          <cell r="I645">
            <v>150</v>
          </cell>
          <cell r="J645">
            <v>48.6</v>
          </cell>
          <cell r="K645">
            <v>198.6</v>
          </cell>
          <cell r="L645">
            <v>91.2</v>
          </cell>
          <cell r="M645">
            <v>40.6</v>
          </cell>
          <cell r="N645">
            <v>131.80000000000001</v>
          </cell>
          <cell r="O645">
            <v>0</v>
          </cell>
          <cell r="P645">
            <v>140</v>
          </cell>
          <cell r="Q645">
            <v>60.77</v>
          </cell>
          <cell r="R645">
            <v>200.77</v>
          </cell>
          <cell r="S645">
            <v>140</v>
          </cell>
          <cell r="T645">
            <v>60.77</v>
          </cell>
          <cell r="U645">
            <v>200.77</v>
          </cell>
          <cell r="V645">
            <v>100</v>
          </cell>
          <cell r="W645">
            <v>78</v>
          </cell>
          <cell r="X645">
            <v>178</v>
          </cell>
          <cell r="Y645">
            <v>0</v>
          </cell>
          <cell r="Z645">
            <v>1418.34</v>
          </cell>
          <cell r="AA645">
            <v>1418.34</v>
          </cell>
          <cell r="AB645">
            <v>180</v>
          </cell>
          <cell r="AC645">
            <v>100</v>
          </cell>
          <cell r="AD645">
            <v>280</v>
          </cell>
          <cell r="AE645">
            <v>139.30000000000001</v>
          </cell>
          <cell r="AF645">
            <v>63.2</v>
          </cell>
          <cell r="AG645">
            <v>202.5</v>
          </cell>
          <cell r="AH645">
            <v>150</v>
          </cell>
          <cell r="AI645">
            <v>48.6</v>
          </cell>
          <cell r="AJ645">
            <v>198.6</v>
          </cell>
          <cell r="AK645">
            <v>91.2</v>
          </cell>
          <cell r="AL645">
            <v>40.6</v>
          </cell>
          <cell r="AM645">
            <v>131.80000000000001</v>
          </cell>
          <cell r="AN645">
            <v>0</v>
          </cell>
          <cell r="AO645">
            <v>140</v>
          </cell>
          <cell r="AP645">
            <v>60.77</v>
          </cell>
          <cell r="AQ645">
            <v>200.77</v>
          </cell>
          <cell r="AR645">
            <v>140</v>
          </cell>
          <cell r="AS645">
            <v>60.77</v>
          </cell>
          <cell r="AT645">
            <v>200.77</v>
          </cell>
          <cell r="AU645">
            <v>100</v>
          </cell>
          <cell r="AV645">
            <v>78</v>
          </cell>
          <cell r="AW645">
            <v>178</v>
          </cell>
          <cell r="AX645">
            <v>0</v>
          </cell>
          <cell r="AY645">
            <v>1418.34</v>
          </cell>
          <cell r="AZ645">
            <v>180</v>
          </cell>
          <cell r="BA645">
            <v>100</v>
          </cell>
          <cell r="BB645">
            <v>280</v>
          </cell>
          <cell r="BC645">
            <v>139.30000000000001</v>
          </cell>
          <cell r="BD645">
            <v>63.2</v>
          </cell>
          <cell r="BE645">
            <v>202.5</v>
          </cell>
          <cell r="BF645">
            <v>150</v>
          </cell>
          <cell r="BG645">
            <v>48.6</v>
          </cell>
          <cell r="BH645">
            <v>198.6</v>
          </cell>
          <cell r="BI645">
            <v>91.2</v>
          </cell>
          <cell r="BJ645">
            <v>40.6</v>
          </cell>
          <cell r="BK645">
            <v>131.80000000000001</v>
          </cell>
          <cell r="BL645">
            <v>0</v>
          </cell>
          <cell r="BM645">
            <v>140</v>
          </cell>
          <cell r="BN645">
            <v>60.77</v>
          </cell>
          <cell r="BO645">
            <v>200.77</v>
          </cell>
          <cell r="BP645">
            <v>140</v>
          </cell>
          <cell r="BQ645">
            <v>60.77</v>
          </cell>
          <cell r="BR645">
            <v>200.77</v>
          </cell>
          <cell r="BS645">
            <v>100</v>
          </cell>
          <cell r="BT645">
            <v>78</v>
          </cell>
          <cell r="BU645">
            <v>178</v>
          </cell>
          <cell r="BV645">
            <v>0</v>
          </cell>
          <cell r="BW645">
            <v>150</v>
          </cell>
          <cell r="BX645">
            <v>48.6</v>
          </cell>
          <cell r="BY645">
            <v>198.6</v>
          </cell>
          <cell r="BZ645">
            <v>91.2</v>
          </cell>
          <cell r="CA645">
            <v>40.6</v>
          </cell>
          <cell r="CB645">
            <v>131.80000000000001</v>
          </cell>
          <cell r="CC645">
            <v>0</v>
          </cell>
          <cell r="CD645">
            <v>140</v>
          </cell>
          <cell r="CE645">
            <v>60.77</v>
          </cell>
          <cell r="CF645">
            <v>200.77</v>
          </cell>
          <cell r="CG645">
            <v>0</v>
          </cell>
          <cell r="CH645">
            <v>60.77</v>
          </cell>
          <cell r="CI645">
            <v>200.77</v>
          </cell>
          <cell r="CJ645">
            <v>100</v>
          </cell>
          <cell r="CK645">
            <v>78</v>
          </cell>
          <cell r="CL645">
            <v>178</v>
          </cell>
          <cell r="CM645">
            <v>0</v>
          </cell>
          <cell r="CN645">
            <v>1418.34</v>
          </cell>
          <cell r="CO645">
            <v>1418.34</v>
          </cell>
          <cell r="CP645">
            <v>140</v>
          </cell>
          <cell r="CQ645">
            <v>60.77</v>
          </cell>
          <cell r="CR645">
            <v>200.77</v>
          </cell>
          <cell r="CS645">
            <v>140</v>
          </cell>
          <cell r="CT645">
            <v>60.77</v>
          </cell>
          <cell r="CU645">
            <v>200.77</v>
          </cell>
          <cell r="CV645">
            <v>140</v>
          </cell>
          <cell r="CW645">
            <v>60.77</v>
          </cell>
          <cell r="CX645">
            <v>200.77</v>
          </cell>
          <cell r="CY645">
            <v>140</v>
          </cell>
          <cell r="CZ645">
            <v>60.77</v>
          </cell>
          <cell r="DA645">
            <v>200.77</v>
          </cell>
          <cell r="DB645">
            <v>100</v>
          </cell>
          <cell r="DC645">
            <v>78</v>
          </cell>
          <cell r="DD645">
            <v>178</v>
          </cell>
          <cell r="DE645">
            <v>0</v>
          </cell>
          <cell r="DF645">
            <v>1418.34</v>
          </cell>
          <cell r="DG645">
            <v>1418.34</v>
          </cell>
          <cell r="DH645">
            <v>100</v>
          </cell>
          <cell r="DI645">
            <v>78</v>
          </cell>
          <cell r="DJ645">
            <v>178</v>
          </cell>
          <cell r="DK645">
            <v>0</v>
          </cell>
          <cell r="DL645">
            <v>1418.34</v>
          </cell>
          <cell r="DM645">
            <v>0</v>
          </cell>
          <cell r="DN645">
            <v>1418.34</v>
          </cell>
          <cell r="DO645">
            <v>1418.34</v>
          </cell>
          <cell r="DP645">
            <v>1418.34</v>
          </cell>
          <cell r="DQ645">
            <v>1418.34</v>
          </cell>
          <cell r="DR645">
            <v>1418.34</v>
          </cell>
          <cell r="DS645">
            <v>1418.34</v>
          </cell>
          <cell r="DT645">
            <v>1418.34</v>
          </cell>
          <cell r="DU645">
            <v>1418.34</v>
          </cell>
          <cell r="DV645">
            <v>1418.34</v>
          </cell>
          <cell r="DW645">
            <v>1418.34</v>
          </cell>
          <cell r="DX645">
            <v>1418.34</v>
          </cell>
          <cell r="DY645">
            <v>1418.34</v>
          </cell>
          <cell r="DZ645">
            <v>1418.34</v>
          </cell>
          <cell r="EA645">
            <v>1418.34</v>
          </cell>
          <cell r="EB645">
            <v>1418.34</v>
          </cell>
          <cell r="EC645">
            <v>1418.34</v>
          </cell>
          <cell r="ED645">
            <v>1418.34</v>
          </cell>
          <cell r="EE645">
            <v>1418.34</v>
          </cell>
          <cell r="EF645">
            <v>1418.34</v>
          </cell>
          <cell r="EG645">
            <v>1418.34</v>
          </cell>
          <cell r="EH645">
            <v>1418.34</v>
          </cell>
          <cell r="FM645">
            <v>1418.34</v>
          </cell>
        </row>
        <row r="646">
          <cell r="B646" t="str">
            <v xml:space="preserve">          тех. диагностика</v>
          </cell>
          <cell r="C646">
            <v>42</v>
          </cell>
          <cell r="D646">
            <v>100</v>
          </cell>
          <cell r="E646">
            <v>142</v>
          </cell>
          <cell r="F646">
            <v>107.7</v>
          </cell>
          <cell r="G646">
            <v>19.5</v>
          </cell>
          <cell r="H646">
            <v>127.2</v>
          </cell>
          <cell r="I646">
            <v>44.5</v>
          </cell>
          <cell r="J646">
            <v>27.1</v>
          </cell>
          <cell r="K646">
            <v>71.599999999999994</v>
          </cell>
          <cell r="L646">
            <v>44.4</v>
          </cell>
          <cell r="M646">
            <v>53.5</v>
          </cell>
          <cell r="N646">
            <v>97.9</v>
          </cell>
          <cell r="O646">
            <v>0</v>
          </cell>
          <cell r="P646">
            <v>5.3</v>
          </cell>
          <cell r="Q646">
            <v>4</v>
          </cell>
          <cell r="R646">
            <v>9.3000000000000007</v>
          </cell>
          <cell r="S646">
            <v>5.3</v>
          </cell>
          <cell r="T646">
            <v>4</v>
          </cell>
          <cell r="U646">
            <v>9.3000000000000007</v>
          </cell>
          <cell r="V646">
            <v>32</v>
          </cell>
          <cell r="W646">
            <v>16</v>
          </cell>
          <cell r="X646">
            <v>48</v>
          </cell>
          <cell r="Y646">
            <v>0</v>
          </cell>
          <cell r="Z646">
            <v>453.6</v>
          </cell>
          <cell r="AA646">
            <v>453.6</v>
          </cell>
          <cell r="AB646">
            <v>42</v>
          </cell>
          <cell r="AC646">
            <v>100</v>
          </cell>
          <cell r="AD646">
            <v>142</v>
          </cell>
          <cell r="AE646">
            <v>107.7</v>
          </cell>
          <cell r="AF646">
            <v>19.5</v>
          </cell>
          <cell r="AG646">
            <v>127.2</v>
          </cell>
          <cell r="AH646">
            <v>44.5</v>
          </cell>
          <cell r="AI646">
            <v>27.1</v>
          </cell>
          <cell r="AJ646">
            <v>71.599999999999994</v>
          </cell>
          <cell r="AK646">
            <v>44.4</v>
          </cell>
          <cell r="AL646">
            <v>53.5</v>
          </cell>
          <cell r="AM646">
            <v>97.9</v>
          </cell>
          <cell r="AN646">
            <v>0</v>
          </cell>
          <cell r="AO646">
            <v>5.3</v>
          </cell>
          <cell r="AP646">
            <v>4</v>
          </cell>
          <cell r="AQ646">
            <v>9.3000000000000007</v>
          </cell>
          <cell r="AR646">
            <v>5.3</v>
          </cell>
          <cell r="AS646">
            <v>4</v>
          </cell>
          <cell r="AT646">
            <v>9.3000000000000007</v>
          </cell>
          <cell r="AU646">
            <v>32</v>
          </cell>
          <cell r="AV646">
            <v>16</v>
          </cell>
          <cell r="AW646">
            <v>48</v>
          </cell>
          <cell r="AX646">
            <v>0</v>
          </cell>
          <cell r="AY646">
            <v>453.6</v>
          </cell>
          <cell r="AZ646">
            <v>42</v>
          </cell>
          <cell r="BA646">
            <v>100</v>
          </cell>
          <cell r="BB646">
            <v>142</v>
          </cell>
          <cell r="BC646">
            <v>107.7</v>
          </cell>
          <cell r="BD646">
            <v>19.5</v>
          </cell>
          <cell r="BE646">
            <v>127.2</v>
          </cell>
          <cell r="BF646">
            <v>44.5</v>
          </cell>
          <cell r="BG646">
            <v>27.1</v>
          </cell>
          <cell r="BH646">
            <v>71.599999999999994</v>
          </cell>
          <cell r="BI646">
            <v>44.4</v>
          </cell>
          <cell r="BJ646">
            <v>53.5</v>
          </cell>
          <cell r="BK646">
            <v>97.9</v>
          </cell>
          <cell r="BL646">
            <v>0</v>
          </cell>
          <cell r="BM646">
            <v>5.3</v>
          </cell>
          <cell r="BN646">
            <v>4</v>
          </cell>
          <cell r="BO646">
            <v>9.3000000000000007</v>
          </cell>
          <cell r="BP646">
            <v>5.3</v>
          </cell>
          <cell r="BQ646">
            <v>4</v>
          </cell>
          <cell r="BR646">
            <v>9.3000000000000007</v>
          </cell>
          <cell r="BS646">
            <v>32</v>
          </cell>
          <cell r="BT646">
            <v>16</v>
          </cell>
          <cell r="BU646">
            <v>48</v>
          </cell>
          <cell r="BV646">
            <v>0</v>
          </cell>
          <cell r="BW646">
            <v>44.5</v>
          </cell>
          <cell r="BX646">
            <v>27.1</v>
          </cell>
          <cell r="BY646">
            <v>71.599999999999994</v>
          </cell>
          <cell r="BZ646">
            <v>44.4</v>
          </cell>
          <cell r="CA646">
            <v>53.5</v>
          </cell>
          <cell r="CB646">
            <v>97.9</v>
          </cell>
          <cell r="CC646">
            <v>0</v>
          </cell>
          <cell r="CD646">
            <v>5.3</v>
          </cell>
          <cell r="CE646">
            <v>4</v>
          </cell>
          <cell r="CF646">
            <v>9.3000000000000007</v>
          </cell>
          <cell r="CG646">
            <v>0</v>
          </cell>
          <cell r="CH646">
            <v>4</v>
          </cell>
          <cell r="CI646">
            <v>9.3000000000000007</v>
          </cell>
          <cell r="CJ646">
            <v>32</v>
          </cell>
          <cell r="CK646">
            <v>16</v>
          </cell>
          <cell r="CL646">
            <v>48</v>
          </cell>
          <cell r="CM646">
            <v>0</v>
          </cell>
          <cell r="CN646">
            <v>453.6</v>
          </cell>
          <cell r="CO646">
            <v>453.6</v>
          </cell>
          <cell r="CP646">
            <v>5.3</v>
          </cell>
          <cell r="CQ646">
            <v>4</v>
          </cell>
          <cell r="CR646">
            <v>9.3000000000000007</v>
          </cell>
          <cell r="CS646">
            <v>5.3</v>
          </cell>
          <cell r="CT646">
            <v>4</v>
          </cell>
          <cell r="CU646">
            <v>9.3000000000000007</v>
          </cell>
          <cell r="CV646">
            <v>5.3</v>
          </cell>
          <cell r="CW646">
            <v>4</v>
          </cell>
          <cell r="CX646">
            <v>9.3000000000000007</v>
          </cell>
          <cell r="CY646">
            <v>5.3</v>
          </cell>
          <cell r="CZ646">
            <v>4</v>
          </cell>
          <cell r="DA646">
            <v>9.3000000000000007</v>
          </cell>
          <cell r="DB646">
            <v>32</v>
          </cell>
          <cell r="DC646">
            <v>16</v>
          </cell>
          <cell r="DD646">
            <v>48</v>
          </cell>
          <cell r="DE646">
            <v>0</v>
          </cell>
          <cell r="DF646">
            <v>453.6</v>
          </cell>
          <cell r="DG646">
            <v>453.6</v>
          </cell>
          <cell r="DH646">
            <v>32</v>
          </cell>
          <cell r="DI646">
            <v>16</v>
          </cell>
          <cell r="DJ646">
            <v>48</v>
          </cell>
          <cell r="DK646">
            <v>0</v>
          </cell>
          <cell r="DL646">
            <v>453.6</v>
          </cell>
          <cell r="DM646">
            <v>0</v>
          </cell>
          <cell r="DN646">
            <v>453.6</v>
          </cell>
          <cell r="DO646">
            <v>453.6</v>
          </cell>
          <cell r="DP646">
            <v>453.6</v>
          </cell>
          <cell r="DQ646">
            <v>453.6</v>
          </cell>
          <cell r="DR646">
            <v>453.6</v>
          </cell>
          <cell r="DS646">
            <v>453.6</v>
          </cell>
          <cell r="DT646">
            <v>453.6</v>
          </cell>
          <cell r="DU646">
            <v>453.6</v>
          </cell>
          <cell r="DV646">
            <v>453.6</v>
          </cell>
          <cell r="DW646">
            <v>453.6</v>
          </cell>
          <cell r="DX646">
            <v>453.6</v>
          </cell>
          <cell r="DY646">
            <v>453.6</v>
          </cell>
          <cell r="DZ646">
            <v>453.6</v>
          </cell>
          <cell r="EA646">
            <v>453.6</v>
          </cell>
          <cell r="EB646">
            <v>453.6</v>
          </cell>
          <cell r="EC646">
            <v>453.6</v>
          </cell>
          <cell r="ED646">
            <v>453.6</v>
          </cell>
          <cell r="EE646">
            <v>453.6</v>
          </cell>
          <cell r="EF646">
            <v>453.6</v>
          </cell>
          <cell r="EG646">
            <v>453.6</v>
          </cell>
          <cell r="EH646">
            <v>453.6</v>
          </cell>
          <cell r="FM646">
            <v>453.6</v>
          </cell>
        </row>
        <row r="647">
          <cell r="B647" t="str">
            <v xml:space="preserve">          автоматизация и связь</v>
          </cell>
          <cell r="C647">
            <v>650</v>
          </cell>
          <cell r="D647">
            <v>500</v>
          </cell>
          <cell r="E647">
            <v>1150</v>
          </cell>
          <cell r="F647">
            <v>645.1</v>
          </cell>
          <cell r="G647">
            <v>611.70000000000005</v>
          </cell>
          <cell r="H647">
            <v>1256.8000000000002</v>
          </cell>
          <cell r="I647">
            <v>700</v>
          </cell>
          <cell r="J647">
            <v>550</v>
          </cell>
          <cell r="K647">
            <v>1250</v>
          </cell>
          <cell r="L647">
            <v>664.4</v>
          </cell>
          <cell r="M647">
            <v>530.6</v>
          </cell>
          <cell r="N647">
            <v>1195</v>
          </cell>
          <cell r="O647">
            <v>0</v>
          </cell>
          <cell r="P647">
            <v>700</v>
          </cell>
          <cell r="Q647">
            <v>650</v>
          </cell>
          <cell r="R647">
            <v>1350</v>
          </cell>
          <cell r="S647">
            <v>700</v>
          </cell>
          <cell r="T647">
            <v>650</v>
          </cell>
          <cell r="U647">
            <v>1350</v>
          </cell>
          <cell r="V647">
            <v>870</v>
          </cell>
          <cell r="W647">
            <v>652</v>
          </cell>
          <cell r="X647">
            <v>1522</v>
          </cell>
          <cell r="Y647">
            <v>0</v>
          </cell>
          <cell r="Z647">
            <v>10634</v>
          </cell>
          <cell r="AA647">
            <v>10634</v>
          </cell>
          <cell r="AB647">
            <v>650</v>
          </cell>
          <cell r="AC647">
            <v>500</v>
          </cell>
          <cell r="AD647">
            <v>1150</v>
          </cell>
          <cell r="AE647">
            <v>645.1</v>
          </cell>
          <cell r="AF647">
            <v>611.70000000000005</v>
          </cell>
          <cell r="AG647">
            <v>1256.8000000000002</v>
          </cell>
          <cell r="AH647">
            <v>700</v>
          </cell>
          <cell r="AI647">
            <v>550</v>
          </cell>
          <cell r="AJ647">
            <v>1250</v>
          </cell>
          <cell r="AK647">
            <v>664.4</v>
          </cell>
          <cell r="AL647">
            <v>530.6</v>
          </cell>
          <cell r="AM647">
            <v>1195</v>
          </cell>
          <cell r="AN647">
            <v>0</v>
          </cell>
          <cell r="AO647">
            <v>700</v>
          </cell>
          <cell r="AP647">
            <v>650</v>
          </cell>
          <cell r="AQ647">
            <v>1350</v>
          </cell>
          <cell r="AR647">
            <v>700</v>
          </cell>
          <cell r="AS647">
            <v>650</v>
          </cell>
          <cell r="AT647">
            <v>1350</v>
          </cell>
          <cell r="AU647">
            <v>870</v>
          </cell>
          <cell r="AV647">
            <v>652</v>
          </cell>
          <cell r="AW647">
            <v>1522</v>
          </cell>
          <cell r="AX647">
            <v>0</v>
          </cell>
          <cell r="AY647">
            <v>10634</v>
          </cell>
          <cell r="AZ647">
            <v>650</v>
          </cell>
          <cell r="BA647">
            <v>500</v>
          </cell>
          <cell r="BB647">
            <v>1150</v>
          </cell>
          <cell r="BC647">
            <v>645.1</v>
          </cell>
          <cell r="BD647">
            <v>611.70000000000005</v>
          </cell>
          <cell r="BE647">
            <v>1256.8000000000002</v>
          </cell>
          <cell r="BF647">
            <v>700</v>
          </cell>
          <cell r="BG647">
            <v>550</v>
          </cell>
          <cell r="BH647">
            <v>1250</v>
          </cell>
          <cell r="BI647">
            <v>664.4</v>
          </cell>
          <cell r="BJ647">
            <v>530.6</v>
          </cell>
          <cell r="BK647">
            <v>1195</v>
          </cell>
          <cell r="BL647">
            <v>0</v>
          </cell>
          <cell r="BM647">
            <v>700</v>
          </cell>
          <cell r="BN647">
            <v>650</v>
          </cell>
          <cell r="BO647">
            <v>1350</v>
          </cell>
          <cell r="BP647">
            <v>700</v>
          </cell>
          <cell r="BQ647">
            <v>650</v>
          </cell>
          <cell r="BR647">
            <v>1350</v>
          </cell>
          <cell r="BS647">
            <v>870</v>
          </cell>
          <cell r="BT647">
            <v>652</v>
          </cell>
          <cell r="BU647">
            <v>1522</v>
          </cell>
          <cell r="BV647">
            <v>0</v>
          </cell>
          <cell r="BW647">
            <v>700</v>
          </cell>
          <cell r="BX647">
            <v>550</v>
          </cell>
          <cell r="BY647">
            <v>1250</v>
          </cell>
          <cell r="BZ647">
            <v>664.4</v>
          </cell>
          <cell r="CA647">
            <v>530.6</v>
          </cell>
          <cell r="CB647">
            <v>1195</v>
          </cell>
          <cell r="CC647">
            <v>0</v>
          </cell>
          <cell r="CD647">
            <v>700</v>
          </cell>
          <cell r="CE647">
            <v>650</v>
          </cell>
          <cell r="CF647">
            <v>1350</v>
          </cell>
          <cell r="CG647">
            <v>0</v>
          </cell>
          <cell r="CH647">
            <v>650</v>
          </cell>
          <cell r="CI647">
            <v>1350</v>
          </cell>
          <cell r="CJ647">
            <v>870</v>
          </cell>
          <cell r="CK647">
            <v>652</v>
          </cell>
          <cell r="CL647">
            <v>1522</v>
          </cell>
          <cell r="CM647">
            <v>0</v>
          </cell>
          <cell r="CN647">
            <v>10634</v>
          </cell>
          <cell r="CO647">
            <v>10634</v>
          </cell>
          <cell r="CP647">
            <v>700</v>
          </cell>
          <cell r="CQ647">
            <v>650</v>
          </cell>
          <cell r="CR647">
            <v>1350</v>
          </cell>
          <cell r="CS647">
            <v>700</v>
          </cell>
          <cell r="CT647">
            <v>650</v>
          </cell>
          <cell r="CU647">
            <v>1350</v>
          </cell>
          <cell r="CV647">
            <v>700</v>
          </cell>
          <cell r="CW647">
            <v>650</v>
          </cell>
          <cell r="CX647">
            <v>1350</v>
          </cell>
          <cell r="CY647">
            <v>700</v>
          </cell>
          <cell r="CZ647">
            <v>650</v>
          </cell>
          <cell r="DA647">
            <v>1350</v>
          </cell>
          <cell r="DB647">
            <v>870</v>
          </cell>
          <cell r="DC647">
            <v>652</v>
          </cell>
          <cell r="DD647">
            <v>1522</v>
          </cell>
          <cell r="DE647">
            <v>0</v>
          </cell>
          <cell r="DF647">
            <v>10634</v>
          </cell>
          <cell r="DG647">
            <v>10634</v>
          </cell>
          <cell r="DH647">
            <v>870</v>
          </cell>
          <cell r="DI647">
            <v>652</v>
          </cell>
          <cell r="DJ647">
            <v>1522</v>
          </cell>
          <cell r="DK647">
            <v>0</v>
          </cell>
          <cell r="DL647">
            <v>10634</v>
          </cell>
          <cell r="DM647">
            <v>0</v>
          </cell>
          <cell r="DN647">
            <v>10634</v>
          </cell>
          <cell r="DO647">
            <v>10634</v>
          </cell>
          <cell r="DP647">
            <v>10634</v>
          </cell>
          <cell r="DQ647">
            <v>10634</v>
          </cell>
          <cell r="DR647">
            <v>10634</v>
          </cell>
          <cell r="DS647">
            <v>10634</v>
          </cell>
          <cell r="DT647">
            <v>10634</v>
          </cell>
          <cell r="DU647">
            <v>10634</v>
          </cell>
          <cell r="DV647">
            <v>10634</v>
          </cell>
          <cell r="DW647">
            <v>10634</v>
          </cell>
          <cell r="DX647">
            <v>10634</v>
          </cell>
          <cell r="DY647">
            <v>10634</v>
          </cell>
          <cell r="DZ647">
            <v>10634</v>
          </cell>
          <cell r="EA647">
            <v>10634</v>
          </cell>
          <cell r="EB647">
            <v>10634</v>
          </cell>
          <cell r="EC647">
            <v>10634</v>
          </cell>
          <cell r="ED647">
            <v>10634</v>
          </cell>
          <cell r="EE647">
            <v>10634</v>
          </cell>
          <cell r="EF647">
            <v>10634</v>
          </cell>
          <cell r="EG647">
            <v>10634</v>
          </cell>
          <cell r="EH647">
            <v>10634</v>
          </cell>
          <cell r="FM647">
            <v>10634</v>
          </cell>
        </row>
        <row r="648">
          <cell r="B648" t="str">
            <v xml:space="preserve">          энергетики</v>
          </cell>
          <cell r="C648">
            <v>3710</v>
          </cell>
          <cell r="D648">
            <v>2720</v>
          </cell>
          <cell r="E648">
            <v>6430</v>
          </cell>
          <cell r="F648">
            <v>4387</v>
          </cell>
          <cell r="G648">
            <v>3261.1000000000004</v>
          </cell>
          <cell r="H648">
            <v>7648.1</v>
          </cell>
          <cell r="I648">
            <v>3765</v>
          </cell>
          <cell r="J648">
            <v>2765</v>
          </cell>
          <cell r="K648">
            <v>6530</v>
          </cell>
          <cell r="L648">
            <v>4037.9</v>
          </cell>
          <cell r="M648">
            <v>2994.4</v>
          </cell>
          <cell r="N648">
            <v>7032.3</v>
          </cell>
          <cell r="O648">
            <v>0</v>
          </cell>
          <cell r="P648">
            <v>4333</v>
          </cell>
          <cell r="Q648">
            <v>2880</v>
          </cell>
          <cell r="R648">
            <v>7213</v>
          </cell>
          <cell r="S648">
            <v>4333</v>
          </cell>
          <cell r="T648">
            <v>2880</v>
          </cell>
          <cell r="U648">
            <v>7213</v>
          </cell>
          <cell r="V648">
            <v>4819</v>
          </cell>
          <cell r="W648">
            <v>3471</v>
          </cell>
          <cell r="X648">
            <v>8290</v>
          </cell>
          <cell r="Y648">
            <v>0</v>
          </cell>
          <cell r="Z648">
            <v>58130.600000000006</v>
          </cell>
          <cell r="AA648">
            <v>58130.600000000006</v>
          </cell>
          <cell r="AB648">
            <v>3710</v>
          </cell>
          <cell r="AC648">
            <v>2720</v>
          </cell>
          <cell r="AD648">
            <v>6430</v>
          </cell>
          <cell r="AE648">
            <v>4387</v>
          </cell>
          <cell r="AF648">
            <v>3261.1000000000004</v>
          </cell>
          <cell r="AG648">
            <v>7648.1</v>
          </cell>
          <cell r="AH648">
            <v>3765</v>
          </cell>
          <cell r="AI648">
            <v>2765</v>
          </cell>
          <cell r="AJ648">
            <v>6530</v>
          </cell>
          <cell r="AK648">
            <v>4037.9</v>
          </cell>
          <cell r="AL648">
            <v>2994.4</v>
          </cell>
          <cell r="AM648">
            <v>7032.3</v>
          </cell>
          <cell r="AN648">
            <v>0</v>
          </cell>
          <cell r="AO648">
            <v>4333</v>
          </cell>
          <cell r="AP648">
            <v>2880</v>
          </cell>
          <cell r="AQ648">
            <v>7213</v>
          </cell>
          <cell r="AR648">
            <v>4333</v>
          </cell>
          <cell r="AS648">
            <v>2880</v>
          </cell>
          <cell r="AT648">
            <v>7213</v>
          </cell>
          <cell r="AU648">
            <v>4819</v>
          </cell>
          <cell r="AV648">
            <v>3471</v>
          </cell>
          <cell r="AW648">
            <v>8290</v>
          </cell>
          <cell r="AX648">
            <v>0</v>
          </cell>
          <cell r="AY648">
            <v>58130.600000000006</v>
          </cell>
          <cell r="AZ648">
            <v>3710</v>
          </cell>
          <cell r="BA648">
            <v>2720</v>
          </cell>
          <cell r="BB648">
            <v>6430</v>
          </cell>
          <cell r="BC648">
            <v>4387</v>
          </cell>
          <cell r="BD648">
            <v>3261.1000000000004</v>
          </cell>
          <cell r="BE648">
            <v>7648.1</v>
          </cell>
          <cell r="BF648">
            <v>3765</v>
          </cell>
          <cell r="BG648">
            <v>2765</v>
          </cell>
          <cell r="BH648">
            <v>6530</v>
          </cell>
          <cell r="BI648">
            <v>4037.9</v>
          </cell>
          <cell r="BJ648">
            <v>2994.4</v>
          </cell>
          <cell r="BK648">
            <v>7032.3</v>
          </cell>
          <cell r="BL648">
            <v>0</v>
          </cell>
          <cell r="BM648">
            <v>4333</v>
          </cell>
          <cell r="BN648">
            <v>2880</v>
          </cell>
          <cell r="BO648">
            <v>7213</v>
          </cell>
          <cell r="BP648">
            <v>4333</v>
          </cell>
          <cell r="BQ648">
            <v>2880</v>
          </cell>
          <cell r="BR648">
            <v>7213</v>
          </cell>
          <cell r="BS648">
            <v>4819</v>
          </cell>
          <cell r="BT648">
            <v>3471</v>
          </cell>
          <cell r="BU648">
            <v>8290</v>
          </cell>
          <cell r="BV648">
            <v>0</v>
          </cell>
          <cell r="BW648">
            <v>3765</v>
          </cell>
          <cell r="BX648">
            <v>2765</v>
          </cell>
          <cell r="BY648">
            <v>6530</v>
          </cell>
          <cell r="BZ648">
            <v>4037.9</v>
          </cell>
          <cell r="CA648">
            <v>2994.4</v>
          </cell>
          <cell r="CB648">
            <v>7032.3</v>
          </cell>
          <cell r="CC648">
            <v>0</v>
          </cell>
          <cell r="CD648">
            <v>4333</v>
          </cell>
          <cell r="CE648">
            <v>2880</v>
          </cell>
          <cell r="CF648">
            <v>7213</v>
          </cell>
          <cell r="CG648">
            <v>0</v>
          </cell>
          <cell r="CH648">
            <v>2880</v>
          </cell>
          <cell r="CI648">
            <v>7213</v>
          </cell>
          <cell r="CJ648">
            <v>4819</v>
          </cell>
          <cell r="CK648">
            <v>3471</v>
          </cell>
          <cell r="CL648">
            <v>8290</v>
          </cell>
          <cell r="CM648">
            <v>0</v>
          </cell>
          <cell r="CN648">
            <v>58130.600000000006</v>
          </cell>
          <cell r="CO648">
            <v>58130.600000000006</v>
          </cell>
          <cell r="CP648">
            <v>4333</v>
          </cell>
          <cell r="CQ648">
            <v>2880</v>
          </cell>
          <cell r="CR648">
            <v>7213</v>
          </cell>
          <cell r="CS648">
            <v>4333</v>
          </cell>
          <cell r="CT648">
            <v>2880</v>
          </cell>
          <cell r="CU648">
            <v>7213</v>
          </cell>
          <cell r="CV648">
            <v>4333</v>
          </cell>
          <cell r="CW648">
            <v>2880</v>
          </cell>
          <cell r="CX648">
            <v>7213</v>
          </cell>
          <cell r="CY648">
            <v>4333</v>
          </cell>
          <cell r="CZ648">
            <v>2880</v>
          </cell>
          <cell r="DA648">
            <v>7213</v>
          </cell>
          <cell r="DB648">
            <v>4819</v>
          </cell>
          <cell r="DC648">
            <v>3471</v>
          </cell>
          <cell r="DD648">
            <v>8290</v>
          </cell>
          <cell r="DE648">
            <v>0</v>
          </cell>
          <cell r="DF648">
            <v>58130.600000000006</v>
          </cell>
          <cell r="DG648">
            <v>58130.600000000006</v>
          </cell>
          <cell r="DH648">
            <v>4819</v>
          </cell>
          <cell r="DI648">
            <v>3471</v>
          </cell>
          <cell r="DJ648">
            <v>8290</v>
          </cell>
          <cell r="DK648">
            <v>0</v>
          </cell>
          <cell r="DL648">
            <v>58130.600000000006</v>
          </cell>
          <cell r="DM648">
            <v>0</v>
          </cell>
          <cell r="DN648">
            <v>58130.600000000006</v>
          </cell>
          <cell r="DO648">
            <v>58130.600000000006</v>
          </cell>
          <cell r="DP648">
            <v>58130.600000000006</v>
          </cell>
          <cell r="DQ648">
            <v>58130.600000000006</v>
          </cell>
          <cell r="DR648">
            <v>58130.600000000006</v>
          </cell>
          <cell r="DS648">
            <v>58130.600000000006</v>
          </cell>
          <cell r="DT648">
            <v>58130.600000000006</v>
          </cell>
          <cell r="DU648">
            <v>58130.600000000006</v>
          </cell>
          <cell r="DV648">
            <v>58130.600000000006</v>
          </cell>
          <cell r="DW648">
            <v>58130.600000000006</v>
          </cell>
          <cell r="DX648">
            <v>58130.600000000006</v>
          </cell>
          <cell r="DY648">
            <v>58130.600000000006</v>
          </cell>
          <cell r="DZ648">
            <v>58130.600000000006</v>
          </cell>
          <cell r="EA648">
            <v>58130.600000000006</v>
          </cell>
          <cell r="EB648">
            <v>58130.600000000006</v>
          </cell>
          <cell r="EC648">
            <v>58130.600000000006</v>
          </cell>
          <cell r="ED648">
            <v>58130.600000000006</v>
          </cell>
          <cell r="EE648">
            <v>58130.600000000006</v>
          </cell>
          <cell r="EF648">
            <v>58130.600000000006</v>
          </cell>
          <cell r="EG648">
            <v>58130.600000000006</v>
          </cell>
          <cell r="EH648">
            <v>58130.600000000006</v>
          </cell>
          <cell r="FM648">
            <v>58130.600000000006</v>
          </cell>
        </row>
        <row r="649">
          <cell r="B649" t="str">
            <v xml:space="preserve">          механики</v>
          </cell>
          <cell r="C649">
            <v>3980</v>
          </cell>
          <cell r="D649">
            <v>1126</v>
          </cell>
          <cell r="E649">
            <v>5106</v>
          </cell>
          <cell r="F649">
            <v>4073</v>
          </cell>
          <cell r="G649">
            <v>1563.8</v>
          </cell>
          <cell r="H649">
            <v>5636.8</v>
          </cell>
          <cell r="I649">
            <v>4140</v>
          </cell>
          <cell r="J649">
            <v>2009</v>
          </cell>
          <cell r="K649">
            <v>6149</v>
          </cell>
          <cell r="L649">
            <v>2460.1</v>
          </cell>
          <cell r="M649">
            <v>1871.4</v>
          </cell>
          <cell r="N649">
            <v>4331.5</v>
          </cell>
          <cell r="O649">
            <v>0</v>
          </cell>
          <cell r="P649">
            <v>4322</v>
          </cell>
          <cell r="Q649">
            <v>2020</v>
          </cell>
          <cell r="R649">
            <v>6342</v>
          </cell>
          <cell r="S649">
            <v>4322</v>
          </cell>
          <cell r="T649">
            <v>2020</v>
          </cell>
          <cell r="U649">
            <v>6342</v>
          </cell>
          <cell r="V649">
            <v>1824</v>
          </cell>
          <cell r="W649">
            <v>725</v>
          </cell>
          <cell r="X649">
            <v>2549</v>
          </cell>
          <cell r="Y649">
            <v>0</v>
          </cell>
          <cell r="Z649">
            <v>38743</v>
          </cell>
          <cell r="AA649">
            <v>38743</v>
          </cell>
          <cell r="AB649">
            <v>3980</v>
          </cell>
          <cell r="AC649">
            <v>1126</v>
          </cell>
          <cell r="AD649">
            <v>5106</v>
          </cell>
          <cell r="AE649">
            <v>4073</v>
          </cell>
          <cell r="AF649">
            <v>1563.8</v>
          </cell>
          <cell r="AG649">
            <v>5636.8</v>
          </cell>
          <cell r="AH649">
            <v>4140</v>
          </cell>
          <cell r="AI649">
            <v>2009</v>
          </cell>
          <cell r="AJ649">
            <v>6149</v>
          </cell>
          <cell r="AK649">
            <v>2460.1</v>
          </cell>
          <cell r="AL649">
            <v>1871.4</v>
          </cell>
          <cell r="AM649">
            <v>4331.5</v>
          </cell>
          <cell r="AN649">
            <v>0</v>
          </cell>
          <cell r="AO649">
            <v>4322</v>
          </cell>
          <cell r="AP649">
            <v>2020</v>
          </cell>
          <cell r="AQ649">
            <v>6342</v>
          </cell>
          <cell r="AR649">
            <v>4322</v>
          </cell>
          <cell r="AS649">
            <v>2020</v>
          </cell>
          <cell r="AT649">
            <v>6342</v>
          </cell>
          <cell r="AU649">
            <v>1824</v>
          </cell>
          <cell r="AV649">
            <v>725</v>
          </cell>
          <cell r="AW649">
            <v>2549</v>
          </cell>
          <cell r="AX649">
            <v>0</v>
          </cell>
          <cell r="AY649">
            <v>38743</v>
          </cell>
          <cell r="AZ649">
            <v>3980</v>
          </cell>
          <cell r="BA649">
            <v>1126</v>
          </cell>
          <cell r="BB649">
            <v>5106</v>
          </cell>
          <cell r="BC649">
            <v>4073</v>
          </cell>
          <cell r="BD649">
            <v>1563.8</v>
          </cell>
          <cell r="BE649">
            <v>5636.8</v>
          </cell>
          <cell r="BF649">
            <v>4140</v>
          </cell>
          <cell r="BG649">
            <v>2009</v>
          </cell>
          <cell r="BH649">
            <v>6149</v>
          </cell>
          <cell r="BI649">
            <v>2460.1</v>
          </cell>
          <cell r="BJ649">
            <v>1871.4</v>
          </cell>
          <cell r="BK649">
            <v>4331.5</v>
          </cell>
          <cell r="BL649">
            <v>0</v>
          </cell>
          <cell r="BM649">
            <v>4322</v>
          </cell>
          <cell r="BN649">
            <v>2020</v>
          </cell>
          <cell r="BO649">
            <v>6342</v>
          </cell>
          <cell r="BP649">
            <v>4322</v>
          </cell>
          <cell r="BQ649">
            <v>2020</v>
          </cell>
          <cell r="BR649">
            <v>6342</v>
          </cell>
          <cell r="BS649">
            <v>1824</v>
          </cell>
          <cell r="BT649">
            <v>725</v>
          </cell>
          <cell r="BU649">
            <v>2549</v>
          </cell>
          <cell r="BV649">
            <v>0</v>
          </cell>
          <cell r="BW649">
            <v>4140</v>
          </cell>
          <cell r="BX649">
            <v>2009</v>
          </cell>
          <cell r="BY649">
            <v>6149</v>
          </cell>
          <cell r="BZ649">
            <v>2460.1</v>
          </cell>
          <cell r="CA649">
            <v>1871.4</v>
          </cell>
          <cell r="CB649">
            <v>4331.5</v>
          </cell>
          <cell r="CC649">
            <v>0</v>
          </cell>
          <cell r="CD649">
            <v>4322</v>
          </cell>
          <cell r="CE649">
            <v>2020</v>
          </cell>
          <cell r="CF649">
            <v>6342</v>
          </cell>
          <cell r="CG649">
            <v>0</v>
          </cell>
          <cell r="CH649">
            <v>2020</v>
          </cell>
          <cell r="CI649">
            <v>6342</v>
          </cell>
          <cell r="CJ649">
            <v>1824</v>
          </cell>
          <cell r="CK649">
            <v>725</v>
          </cell>
          <cell r="CL649">
            <v>2549</v>
          </cell>
          <cell r="CM649">
            <v>0</v>
          </cell>
          <cell r="CN649">
            <v>38743</v>
          </cell>
          <cell r="CO649">
            <v>38743</v>
          </cell>
          <cell r="CP649">
            <v>4322</v>
          </cell>
          <cell r="CQ649">
            <v>2020</v>
          </cell>
          <cell r="CR649">
            <v>6342</v>
          </cell>
          <cell r="CS649">
            <v>4322</v>
          </cell>
          <cell r="CT649">
            <v>2020</v>
          </cell>
          <cell r="CU649">
            <v>6342</v>
          </cell>
          <cell r="CV649">
            <v>4322</v>
          </cell>
          <cell r="CW649">
            <v>2020</v>
          </cell>
          <cell r="CX649">
            <v>6342</v>
          </cell>
          <cell r="CY649">
            <v>4322</v>
          </cell>
          <cell r="CZ649">
            <v>2020</v>
          </cell>
          <cell r="DA649">
            <v>6342</v>
          </cell>
          <cell r="DB649">
            <v>1824</v>
          </cell>
          <cell r="DC649">
            <v>725</v>
          </cell>
          <cell r="DD649">
            <v>2549</v>
          </cell>
          <cell r="DE649">
            <v>0</v>
          </cell>
          <cell r="DF649">
            <v>38743</v>
          </cell>
          <cell r="DG649">
            <v>38743</v>
          </cell>
          <cell r="DH649">
            <v>1824</v>
          </cell>
          <cell r="DI649">
            <v>725</v>
          </cell>
          <cell r="DJ649">
            <v>2549</v>
          </cell>
          <cell r="DK649">
            <v>0</v>
          </cell>
          <cell r="DL649">
            <v>38743</v>
          </cell>
          <cell r="DM649">
            <v>0</v>
          </cell>
          <cell r="DN649">
            <v>38743</v>
          </cell>
          <cell r="DO649">
            <v>38743</v>
          </cell>
          <cell r="DP649">
            <v>38743</v>
          </cell>
          <cell r="DQ649">
            <v>38743</v>
          </cell>
          <cell r="DR649">
            <v>38743</v>
          </cell>
          <cell r="DS649">
            <v>38743</v>
          </cell>
          <cell r="DT649">
            <v>38743</v>
          </cell>
          <cell r="DU649">
            <v>38743</v>
          </cell>
          <cell r="DV649">
            <v>38743</v>
          </cell>
          <cell r="DW649">
            <v>38743</v>
          </cell>
          <cell r="DX649">
            <v>38743</v>
          </cell>
          <cell r="DY649">
            <v>38743</v>
          </cell>
          <cell r="DZ649">
            <v>38743</v>
          </cell>
          <cell r="EA649">
            <v>38743</v>
          </cell>
          <cell r="EB649">
            <v>38743</v>
          </cell>
          <cell r="EC649">
            <v>38743</v>
          </cell>
          <cell r="ED649">
            <v>38743</v>
          </cell>
          <cell r="EE649">
            <v>38743</v>
          </cell>
          <cell r="EF649">
            <v>38743</v>
          </cell>
          <cell r="EG649">
            <v>38743</v>
          </cell>
          <cell r="EH649">
            <v>38743</v>
          </cell>
          <cell r="FM649">
            <v>38743</v>
          </cell>
        </row>
        <row r="650">
          <cell r="B650" t="str">
            <v>управление кап.ремонта</v>
          </cell>
          <cell r="C650" t="str">
            <v>по заявке ЦТС</v>
          </cell>
          <cell r="D650">
            <v>135</v>
          </cell>
          <cell r="E650">
            <v>544</v>
          </cell>
          <cell r="F650">
            <v>679</v>
          </cell>
          <cell r="G650">
            <v>3960</v>
          </cell>
          <cell r="H650">
            <v>1100</v>
          </cell>
          <cell r="I650">
            <v>5060</v>
          </cell>
          <cell r="J650">
            <v>11478</v>
          </cell>
          <cell r="K650" t="str">
            <v>по заявке ЦТС</v>
          </cell>
          <cell r="L650">
            <v>135</v>
          </cell>
          <cell r="M650">
            <v>544</v>
          </cell>
          <cell r="N650">
            <v>679</v>
          </cell>
          <cell r="O650">
            <v>3960</v>
          </cell>
          <cell r="P650">
            <v>1100</v>
          </cell>
          <cell r="Q650">
            <v>5060</v>
          </cell>
          <cell r="R650">
            <v>11478</v>
          </cell>
          <cell r="S650" t="str">
            <v>по заявке ЦТС</v>
          </cell>
          <cell r="T650">
            <v>135</v>
          </cell>
          <cell r="U650">
            <v>544</v>
          </cell>
          <cell r="V650">
            <v>679</v>
          </cell>
          <cell r="W650">
            <v>3960</v>
          </cell>
          <cell r="X650">
            <v>1100</v>
          </cell>
          <cell r="Y650">
            <v>5060</v>
          </cell>
          <cell r="Z650">
            <v>11478</v>
          </cell>
          <cell r="AA650" t="str">
            <v>по заявке ЦТС</v>
          </cell>
          <cell r="AB650">
            <v>135</v>
          </cell>
          <cell r="AC650">
            <v>544</v>
          </cell>
          <cell r="AD650">
            <v>679</v>
          </cell>
          <cell r="AE650">
            <v>3960</v>
          </cell>
          <cell r="AF650">
            <v>1100</v>
          </cell>
          <cell r="AG650">
            <v>5060</v>
          </cell>
          <cell r="AH650">
            <v>11478</v>
          </cell>
          <cell r="AI650" t="str">
            <v>по заявке ЦТС</v>
          </cell>
          <cell r="AJ650">
            <v>135</v>
          </cell>
          <cell r="AK650">
            <v>544</v>
          </cell>
          <cell r="AL650">
            <v>679</v>
          </cell>
          <cell r="AM650">
            <v>3960</v>
          </cell>
          <cell r="AN650">
            <v>1100</v>
          </cell>
          <cell r="AO650">
            <v>5060</v>
          </cell>
          <cell r="AP650">
            <v>11478</v>
          </cell>
          <cell r="AQ650" t="str">
            <v>по заявке ЦТС</v>
          </cell>
          <cell r="AR650">
            <v>135</v>
          </cell>
          <cell r="AS650">
            <v>544</v>
          </cell>
          <cell r="AT650">
            <v>679</v>
          </cell>
          <cell r="AU650">
            <v>3960</v>
          </cell>
          <cell r="AV650">
            <v>1100</v>
          </cell>
          <cell r="AW650">
            <v>5060</v>
          </cell>
          <cell r="AX650">
            <v>11478</v>
          </cell>
          <cell r="AY650" t="str">
            <v>по заявке ЦТС</v>
          </cell>
          <cell r="AZ650" t="str">
            <v>по заявке ЦТС</v>
          </cell>
          <cell r="BA650">
            <v>544</v>
          </cell>
          <cell r="BB650">
            <v>679</v>
          </cell>
          <cell r="BC650">
            <v>3960</v>
          </cell>
          <cell r="BD650">
            <v>1100</v>
          </cell>
          <cell r="BE650">
            <v>5060</v>
          </cell>
          <cell r="BF650">
            <v>11478</v>
          </cell>
          <cell r="BG650">
            <v>135</v>
          </cell>
          <cell r="BH650">
            <v>544</v>
          </cell>
          <cell r="BI650">
            <v>679</v>
          </cell>
          <cell r="BJ650">
            <v>3960</v>
          </cell>
          <cell r="BK650">
            <v>1100</v>
          </cell>
          <cell r="BL650">
            <v>5060</v>
          </cell>
          <cell r="BM650">
            <v>11478</v>
          </cell>
          <cell r="BN650">
            <v>135</v>
          </cell>
          <cell r="BO650">
            <v>544</v>
          </cell>
          <cell r="BP650">
            <v>679</v>
          </cell>
          <cell r="BQ650">
            <v>3960</v>
          </cell>
          <cell r="BR650">
            <v>1100</v>
          </cell>
          <cell r="BS650">
            <v>5060</v>
          </cell>
          <cell r="BT650">
            <v>11478</v>
          </cell>
          <cell r="BU650">
            <v>135</v>
          </cell>
          <cell r="BV650">
            <v>544</v>
          </cell>
          <cell r="BW650">
            <v>679</v>
          </cell>
          <cell r="BX650">
            <v>3960</v>
          </cell>
          <cell r="BY650">
            <v>1100</v>
          </cell>
          <cell r="BZ650">
            <v>135</v>
          </cell>
          <cell r="CA650">
            <v>544</v>
          </cell>
          <cell r="CB650">
            <v>679</v>
          </cell>
          <cell r="CC650">
            <v>3960</v>
          </cell>
          <cell r="CD650">
            <v>1100</v>
          </cell>
          <cell r="CE650">
            <v>5060</v>
          </cell>
          <cell r="CF650">
            <v>11478</v>
          </cell>
          <cell r="CG650">
            <v>3960</v>
          </cell>
          <cell r="CH650">
            <v>1100</v>
          </cell>
          <cell r="CI650">
            <v>5060</v>
          </cell>
          <cell r="CJ650">
            <v>11478</v>
          </cell>
          <cell r="CK650">
            <v>3960</v>
          </cell>
          <cell r="CL650">
            <v>1100</v>
          </cell>
          <cell r="CM650">
            <v>5060</v>
          </cell>
          <cell r="CN650">
            <v>11478</v>
          </cell>
          <cell r="CO650">
            <v>3960</v>
          </cell>
          <cell r="CP650">
            <v>1100</v>
          </cell>
          <cell r="CQ650">
            <v>5060</v>
          </cell>
          <cell r="CR650">
            <v>11478</v>
          </cell>
          <cell r="CS650">
            <v>3960</v>
          </cell>
          <cell r="CT650">
            <v>1100</v>
          </cell>
          <cell r="CU650">
            <v>5060</v>
          </cell>
          <cell r="CV650">
            <v>11478</v>
          </cell>
          <cell r="CW650">
            <v>3960</v>
          </cell>
          <cell r="CX650">
            <v>1100</v>
          </cell>
          <cell r="CY650">
            <v>5060</v>
          </cell>
          <cell r="CZ650">
            <v>11478</v>
          </cell>
          <cell r="DA650">
            <v>3960</v>
          </cell>
          <cell r="DB650">
            <v>1100</v>
          </cell>
          <cell r="DC650">
            <v>5060</v>
          </cell>
          <cell r="DD650">
            <v>11478</v>
          </cell>
          <cell r="DE650">
            <v>3960</v>
          </cell>
          <cell r="DF650">
            <v>1100</v>
          </cell>
          <cell r="DG650">
            <v>5060</v>
          </cell>
          <cell r="DH650">
            <v>3960</v>
          </cell>
          <cell r="DI650">
            <v>1100</v>
          </cell>
          <cell r="DJ650">
            <v>5060</v>
          </cell>
          <cell r="DK650">
            <v>11478</v>
          </cell>
          <cell r="DL650">
            <v>11478</v>
          </cell>
          <cell r="DM650">
            <v>11478</v>
          </cell>
          <cell r="DN650">
            <v>11478</v>
          </cell>
          <cell r="DO650">
            <v>11478</v>
          </cell>
          <cell r="DP650">
            <v>11478</v>
          </cell>
          <cell r="DT650">
            <v>11478</v>
          </cell>
        </row>
        <row r="651">
          <cell r="AZ651">
            <v>9252.6</v>
          </cell>
          <cell r="BA651">
            <v>5154.3999999999996</v>
          </cell>
          <cell r="BB651">
            <v>14407</v>
          </cell>
        </row>
        <row r="652">
          <cell r="AZ652">
            <v>180</v>
          </cell>
          <cell r="BA652">
            <v>100</v>
          </cell>
          <cell r="BB652">
            <v>280</v>
          </cell>
        </row>
        <row r="653">
          <cell r="AZ653">
            <v>30</v>
          </cell>
          <cell r="BA653">
            <v>70</v>
          </cell>
          <cell r="BB653">
            <v>100</v>
          </cell>
        </row>
        <row r="654">
          <cell r="AZ654">
            <v>824</v>
          </cell>
          <cell r="BA654">
            <v>670</v>
          </cell>
          <cell r="BB654">
            <v>1494</v>
          </cell>
        </row>
        <row r="655">
          <cell r="AZ655">
            <v>3917</v>
          </cell>
          <cell r="BA655">
            <v>2625</v>
          </cell>
          <cell r="BB655">
            <v>6542</v>
          </cell>
        </row>
        <row r="656">
          <cell r="AZ656">
            <v>4301.6000000000004</v>
          </cell>
          <cell r="BA656">
            <v>1689.4</v>
          </cell>
          <cell r="BB656">
            <v>5991</v>
          </cell>
        </row>
      </sheetData>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ow r="11">
          <cell r="B11" t="str">
            <v xml:space="preserve">             СХПК "Прикамье"</v>
          </cell>
        </row>
      </sheetData>
      <sheetData sheetId="22">
        <row r="11">
          <cell r="B11" t="str">
            <v xml:space="preserve">             СХПК "Прикамье"</v>
          </cell>
        </row>
      </sheetData>
      <sheetData sheetId="23">
        <row r="11">
          <cell r="B11" t="str">
            <v xml:space="preserve">             СХПК "Прикамье"</v>
          </cell>
        </row>
      </sheetData>
      <sheetData sheetId="24">
        <row r="11">
          <cell r="B11" t="str">
            <v xml:space="preserve">             СХПК "Прикамье"</v>
          </cell>
        </row>
      </sheetData>
      <sheetData sheetId="25">
        <row r="11">
          <cell r="B11" t="str">
            <v xml:space="preserve">             СХПК "Прикамье"</v>
          </cell>
        </row>
      </sheetData>
      <sheetData sheetId="26">
        <row r="11">
          <cell r="B11" t="str">
            <v xml:space="preserve">             СХПК "Прикамье"</v>
          </cell>
        </row>
      </sheetData>
      <sheetData sheetId="27">
        <row r="11">
          <cell r="B11" t="str">
            <v xml:space="preserve">             СХПК "Прикамье"</v>
          </cell>
        </row>
      </sheetData>
      <sheetData sheetId="28">
        <row r="11">
          <cell r="B11" t="str">
            <v xml:space="preserve">             СХПК "Прикамье"</v>
          </cell>
        </row>
      </sheetData>
      <sheetData sheetId="29">
        <row r="11">
          <cell r="B11" t="str">
            <v xml:space="preserve">             СХПК "Прикамье"</v>
          </cell>
        </row>
      </sheetData>
      <sheetData sheetId="30">
        <row r="11">
          <cell r="B11" t="str">
            <v xml:space="preserve">             СХПК "Прикамье"</v>
          </cell>
        </row>
      </sheetData>
      <sheetData sheetId="31">
        <row r="11">
          <cell r="B11" t="str">
            <v xml:space="preserve">             СХПК "Прикамье"</v>
          </cell>
        </row>
      </sheetData>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refreshError="1"/>
      <sheetData sheetId="55"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Quantity "/>
      <sheetName val="Sales-COS"/>
      <sheetName val="______1"/>
      <sheetName val="Swab 66-KK (8)"/>
      <sheetName val="Quality"/>
      <sheetName val="H3.100 Rollforward"/>
      <sheetName val="Loans out"/>
      <sheetName val="Book Adjustments"/>
      <sheetName val="Borrowing"/>
      <sheetName val="2010"/>
      <sheetName val="3380"/>
      <sheetName val="Intexpense"/>
      <sheetName val="4010 card"/>
    </sheetNames>
    <sheetDataSet>
      <sheetData sheetId="0" refreshError="1">
        <row r="1">
          <cell r="A1" t="str">
            <v>??????55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ланкК"/>
      <sheetName val="расш.кальк."/>
      <sheetName val="общепроизв"/>
      <sheetName val="усл.с сод. ЦАУ"/>
      <sheetName val="смета"/>
      <sheetName val="усл с рент"/>
      <sheetName val="расшифр"/>
      <sheetName val="прочие затраты"/>
      <sheetName val="дороги"/>
      <sheetName val="раб.и усл.произ.хар."/>
      <sheetName val="аморт"/>
      <sheetName val="расш_кальк_"/>
      <sheetName val="ТПП Л-Усинск"/>
      <sheetName val="бюдж с расшифр(ст)"/>
      <sheetName val="смета+расш."/>
      <sheetName val="расш_кальк_1"/>
      <sheetName val="усл_с_сод__ЦАУ"/>
      <sheetName val="усл_с_рент"/>
      <sheetName val="прочие_затраты"/>
      <sheetName val="раб_и_усл_произ_хар_"/>
      <sheetName val="ТПП_Л-Усинск"/>
      <sheetName val="смета+расш_"/>
      <sheetName val="бюдж_с_расшифр(ст)"/>
      <sheetName val="XLR_NoRangeSheet"/>
      <sheetName val="#ССЫЛКА"/>
      <sheetName val="смета затрат2000"/>
      <sheetName val="Бурение"/>
      <sheetName val="Справочники"/>
      <sheetName val=""/>
      <sheetName val="AHEPS"/>
      <sheetName val="OshHPP"/>
      <sheetName val="BHPP"/>
      <sheetName val="XREF"/>
      <sheetName val="COS"/>
      <sheetName val="ГК лохл"/>
      <sheetName val="Q2 EXPECTED"/>
    </sheetNames>
    <sheetDataSet>
      <sheetData sheetId="0">
        <row r="6">
          <cell r="A6" t="str">
            <v>Добыча   Ш Г Н</v>
          </cell>
        </row>
      </sheetData>
      <sheetData sheetId="1" refreshError="1">
        <row r="6">
          <cell r="A6" t="str">
            <v>Добыча   Ш Г Н</v>
          </cell>
        </row>
        <row r="7">
          <cell r="A7" t="str">
            <v xml:space="preserve">     -жидкости</v>
          </cell>
          <cell r="B7" t="str">
            <v>тн</v>
          </cell>
          <cell r="C7">
            <v>0</v>
          </cell>
          <cell r="D7">
            <v>0</v>
          </cell>
          <cell r="E7">
            <v>0</v>
          </cell>
          <cell r="F7">
            <v>0</v>
          </cell>
          <cell r="G7">
            <v>0</v>
          </cell>
          <cell r="H7">
            <v>0</v>
          </cell>
          <cell r="I7">
            <v>0</v>
          </cell>
          <cell r="J7">
            <v>0</v>
          </cell>
          <cell r="K7">
            <v>0</v>
          </cell>
          <cell r="L7">
            <v>0</v>
          </cell>
          <cell r="M7">
            <v>0</v>
          </cell>
          <cell r="N7">
            <v>0</v>
          </cell>
        </row>
        <row r="8">
          <cell r="A8" t="str">
            <v xml:space="preserve">     -нефти</v>
          </cell>
          <cell r="B8" t="str">
            <v>тн</v>
          </cell>
          <cell r="C8">
            <v>0</v>
          </cell>
          <cell r="D8">
            <v>0</v>
          </cell>
          <cell r="E8">
            <v>0</v>
          </cell>
          <cell r="F8">
            <v>0</v>
          </cell>
          <cell r="G8">
            <v>0</v>
          </cell>
          <cell r="H8">
            <v>0</v>
          </cell>
          <cell r="I8">
            <v>0</v>
          </cell>
          <cell r="J8">
            <v>0</v>
          </cell>
          <cell r="K8">
            <v>0</v>
          </cell>
          <cell r="L8">
            <v>0</v>
          </cell>
          <cell r="M8">
            <v>0</v>
          </cell>
          <cell r="N8">
            <v>0</v>
          </cell>
        </row>
        <row r="9">
          <cell r="A9" t="str">
            <v>Расход эл.энергии на:</v>
          </cell>
        </row>
        <row r="10">
          <cell r="A10" t="str">
            <v xml:space="preserve">     -на 1 тн нефти</v>
          </cell>
          <cell r="B10" t="str">
            <v>квтч/тн</v>
          </cell>
          <cell r="C10">
            <v>0</v>
          </cell>
          <cell r="D10">
            <v>0</v>
          </cell>
          <cell r="E10">
            <v>0</v>
          </cell>
          <cell r="F10">
            <v>0</v>
          </cell>
          <cell r="G10">
            <v>0</v>
          </cell>
          <cell r="H10">
            <v>0</v>
          </cell>
          <cell r="I10">
            <v>0</v>
          </cell>
          <cell r="J10">
            <v>0</v>
          </cell>
          <cell r="K10">
            <v>0</v>
          </cell>
          <cell r="L10">
            <v>0</v>
          </cell>
          <cell r="M10">
            <v>0</v>
          </cell>
          <cell r="N10">
            <v>0</v>
          </cell>
        </row>
        <row r="11">
          <cell r="A11" t="str">
            <v xml:space="preserve">     -на 1 тн жидкости</v>
          </cell>
          <cell r="B11" t="str">
            <v>квтч/тн</v>
          </cell>
          <cell r="C11">
            <v>0</v>
          </cell>
          <cell r="D11">
            <v>0</v>
          </cell>
          <cell r="E11">
            <v>0</v>
          </cell>
          <cell r="F11">
            <v>0</v>
          </cell>
          <cell r="G11">
            <v>0</v>
          </cell>
          <cell r="H11">
            <v>0</v>
          </cell>
          <cell r="I11">
            <v>0</v>
          </cell>
          <cell r="J11">
            <v>0</v>
          </cell>
          <cell r="K11">
            <v>0</v>
          </cell>
          <cell r="L11">
            <v>0</v>
          </cell>
          <cell r="M11">
            <v>0</v>
          </cell>
          <cell r="N11">
            <v>0</v>
          </cell>
        </row>
        <row r="12">
          <cell r="A12" t="str">
            <v>Общий расход энергии</v>
          </cell>
          <cell r="B12" t="str">
            <v>тыс.квтч</v>
          </cell>
          <cell r="C12">
            <v>0</v>
          </cell>
          <cell r="D12">
            <v>0</v>
          </cell>
          <cell r="E12">
            <v>0</v>
          </cell>
          <cell r="F12">
            <v>0</v>
          </cell>
          <cell r="G12">
            <v>0</v>
          </cell>
          <cell r="H12">
            <v>0</v>
          </cell>
          <cell r="I12">
            <v>0</v>
          </cell>
          <cell r="J12">
            <v>0</v>
          </cell>
          <cell r="K12">
            <v>0</v>
          </cell>
          <cell r="L12">
            <v>0</v>
          </cell>
          <cell r="M12">
            <v>0</v>
          </cell>
          <cell r="N12">
            <v>0</v>
          </cell>
        </row>
        <row r="13">
          <cell r="A13" t="str">
            <v>Стоимость 1 квтч</v>
          </cell>
          <cell r="B13" t="str">
            <v>руб.</v>
          </cell>
          <cell r="C13">
            <v>0</v>
          </cell>
          <cell r="D13">
            <v>0</v>
          </cell>
          <cell r="E13">
            <v>0</v>
          </cell>
          <cell r="F13">
            <v>0</v>
          </cell>
          <cell r="G13">
            <v>0</v>
          </cell>
          <cell r="H13">
            <v>0</v>
          </cell>
          <cell r="I13">
            <v>0</v>
          </cell>
          <cell r="J13">
            <v>0</v>
          </cell>
          <cell r="K13">
            <v>0</v>
          </cell>
          <cell r="L13">
            <v>0</v>
          </cell>
          <cell r="M13">
            <v>0</v>
          </cell>
          <cell r="N13">
            <v>0</v>
          </cell>
        </row>
        <row r="14">
          <cell r="A14" t="str">
            <v>ВСЕГО энергетических затрат</v>
          </cell>
          <cell r="B14" t="str">
            <v>млн.руб</v>
          </cell>
          <cell r="C14">
            <v>0</v>
          </cell>
          <cell r="D14">
            <v>0</v>
          </cell>
          <cell r="E14">
            <v>0</v>
          </cell>
          <cell r="F14">
            <v>0</v>
          </cell>
          <cell r="G14">
            <v>0</v>
          </cell>
          <cell r="H14">
            <v>0</v>
          </cell>
          <cell r="I14">
            <v>0</v>
          </cell>
          <cell r="J14">
            <v>0</v>
          </cell>
          <cell r="K14">
            <v>0</v>
          </cell>
          <cell r="L14">
            <v>0</v>
          </cell>
          <cell r="M14">
            <v>0</v>
          </cell>
          <cell r="N14">
            <v>0</v>
          </cell>
        </row>
        <row r="15">
          <cell r="A15" t="str">
            <v>Стоимость эл.энергии на :</v>
          </cell>
        </row>
        <row r="16">
          <cell r="A16" t="str">
            <v xml:space="preserve">     -на 1 тн нефти</v>
          </cell>
          <cell r="B16" t="str">
            <v>руб.</v>
          </cell>
          <cell r="C16">
            <v>0</v>
          </cell>
          <cell r="D16">
            <v>0</v>
          </cell>
          <cell r="E16">
            <v>0</v>
          </cell>
          <cell r="F16">
            <v>0</v>
          </cell>
          <cell r="G16">
            <v>0</v>
          </cell>
          <cell r="H16">
            <v>0</v>
          </cell>
          <cell r="I16">
            <v>0</v>
          </cell>
          <cell r="J16">
            <v>0</v>
          </cell>
          <cell r="K16">
            <v>0</v>
          </cell>
          <cell r="L16">
            <v>0</v>
          </cell>
          <cell r="M16">
            <v>0</v>
          </cell>
          <cell r="N16">
            <v>0</v>
          </cell>
        </row>
        <row r="17">
          <cell r="A17" t="str">
            <v xml:space="preserve">     -на 1 тн жидкости</v>
          </cell>
          <cell r="B17" t="str">
            <v>руб.</v>
          </cell>
          <cell r="C17">
            <v>0</v>
          </cell>
          <cell r="D17">
            <v>0</v>
          </cell>
          <cell r="E17">
            <v>0</v>
          </cell>
          <cell r="F17">
            <v>0</v>
          </cell>
          <cell r="G17">
            <v>0</v>
          </cell>
          <cell r="H17">
            <v>0</v>
          </cell>
          <cell r="I17">
            <v>0</v>
          </cell>
          <cell r="J17">
            <v>0</v>
          </cell>
          <cell r="K17">
            <v>0</v>
          </cell>
          <cell r="L17">
            <v>0</v>
          </cell>
          <cell r="M17">
            <v>0</v>
          </cell>
          <cell r="N17">
            <v>0</v>
          </cell>
        </row>
        <row r="18">
          <cell r="A18" t="str">
            <v>Реактивная мощность</v>
          </cell>
          <cell r="B18" t="str">
            <v>млн.руб</v>
          </cell>
          <cell r="C18">
            <v>0</v>
          </cell>
          <cell r="D18">
            <v>0</v>
          </cell>
          <cell r="E18">
            <v>0</v>
          </cell>
          <cell r="F18">
            <v>0</v>
          </cell>
          <cell r="G18">
            <v>0</v>
          </cell>
          <cell r="H18">
            <v>0</v>
          </cell>
          <cell r="I18">
            <v>0</v>
          </cell>
          <cell r="J18">
            <v>0</v>
          </cell>
          <cell r="K18">
            <v>0</v>
          </cell>
          <cell r="L18">
            <v>0</v>
          </cell>
          <cell r="M18">
            <v>0</v>
          </cell>
          <cell r="N18">
            <v>0</v>
          </cell>
        </row>
        <row r="32">
          <cell r="A32" t="str">
            <v>Добыча  Э В Н</v>
          </cell>
          <cell r="B32">
            <v>0</v>
          </cell>
          <cell r="C32">
            <v>0</v>
          </cell>
          <cell r="D32" t="e">
            <v>#DIV/0!</v>
          </cell>
          <cell r="E32" t="e">
            <v>#DIV/0!</v>
          </cell>
          <cell r="F32">
            <v>0</v>
          </cell>
          <cell r="G32">
            <v>0</v>
          </cell>
          <cell r="H32" t="e">
            <v>#DIV/0!</v>
          </cell>
          <cell r="I32" t="e">
            <v>#DIV/0!</v>
          </cell>
          <cell r="J32">
            <v>0</v>
          </cell>
          <cell r="K32">
            <v>0</v>
          </cell>
          <cell r="L32">
            <v>0</v>
          </cell>
          <cell r="M32">
            <v>0</v>
          </cell>
          <cell r="N32">
            <v>0</v>
          </cell>
          <cell r="O32" t="e">
            <v>#DIV/0!</v>
          </cell>
          <cell r="P32" t="e">
            <v>#DIV/0!</v>
          </cell>
          <cell r="Q32">
            <v>0</v>
          </cell>
          <cell r="R32">
            <v>0</v>
          </cell>
        </row>
        <row r="33">
          <cell r="A33" t="str">
            <v xml:space="preserve">     -жидкости</v>
          </cell>
          <cell r="B33" t="str">
            <v>тн</v>
          </cell>
          <cell r="C33">
            <v>0</v>
          </cell>
          <cell r="D33">
            <v>0</v>
          </cell>
          <cell r="E33" t="e">
            <v>#DIV/0!</v>
          </cell>
          <cell r="F33">
            <v>0</v>
          </cell>
          <cell r="G33">
            <v>0</v>
          </cell>
          <cell r="H33" t="e">
            <v>#DIV/0!</v>
          </cell>
          <cell r="I33" t="e">
            <v>#DIV/0!</v>
          </cell>
          <cell r="J33" t="e">
            <v>#DIV/0!</v>
          </cell>
          <cell r="K33">
            <v>0</v>
          </cell>
          <cell r="L33">
            <v>0</v>
          </cell>
          <cell r="M33">
            <v>0</v>
          </cell>
          <cell r="N33">
            <v>0</v>
          </cell>
          <cell r="O33" t="e">
            <v>#DIV/0!</v>
          </cell>
          <cell r="P33" t="e">
            <v>#DIV/0!</v>
          </cell>
          <cell r="Q33">
            <v>0</v>
          </cell>
          <cell r="R33">
            <v>0</v>
          </cell>
        </row>
        <row r="34">
          <cell r="A34" t="str">
            <v xml:space="preserve">     -нефти</v>
          </cell>
          <cell r="B34" t="str">
            <v>тн</v>
          </cell>
          <cell r="C34">
            <v>0</v>
          </cell>
          <cell r="D34">
            <v>0</v>
          </cell>
          <cell r="E34" t="e">
            <v>#DIV/0!</v>
          </cell>
          <cell r="F34">
            <v>0</v>
          </cell>
          <cell r="G34">
            <v>0</v>
          </cell>
          <cell r="H34" t="e">
            <v>#DIV/0!</v>
          </cell>
          <cell r="I34" t="e">
            <v>#DIV/0!</v>
          </cell>
          <cell r="J34" t="e">
            <v>#DIV/0!</v>
          </cell>
          <cell r="K34">
            <v>0</v>
          </cell>
          <cell r="L34">
            <v>0</v>
          </cell>
          <cell r="M34">
            <v>0</v>
          </cell>
          <cell r="N34">
            <v>0</v>
          </cell>
          <cell r="O34" t="e">
            <v>#DIV/0!</v>
          </cell>
          <cell r="P34" t="e">
            <v>#DIV/0!</v>
          </cell>
          <cell r="Q34">
            <v>0</v>
          </cell>
          <cell r="R34">
            <v>0</v>
          </cell>
        </row>
        <row r="35">
          <cell r="A35" t="str">
            <v>Расход эл.энергии на:</v>
          </cell>
          <cell r="B35">
            <v>0</v>
          </cell>
          <cell r="C35">
            <v>0</v>
          </cell>
          <cell r="D35" t="e">
            <v>#DIV/0!</v>
          </cell>
          <cell r="E35" t="e">
            <v>#DIV/0!</v>
          </cell>
          <cell r="F35">
            <v>0</v>
          </cell>
          <cell r="G35">
            <v>0</v>
          </cell>
          <cell r="H35" t="e">
            <v>#DIV/0!</v>
          </cell>
          <cell r="I35" t="e">
            <v>#DIV/0!</v>
          </cell>
          <cell r="J35">
            <v>0</v>
          </cell>
          <cell r="K35">
            <v>0</v>
          </cell>
          <cell r="L35">
            <v>0</v>
          </cell>
          <cell r="M35">
            <v>0</v>
          </cell>
          <cell r="N35">
            <v>0</v>
          </cell>
          <cell r="O35" t="e">
            <v>#DIV/0!</v>
          </cell>
          <cell r="P35" t="e">
            <v>#DIV/0!</v>
          </cell>
          <cell r="Q35">
            <v>0</v>
          </cell>
          <cell r="R35">
            <v>0</v>
          </cell>
        </row>
        <row r="36">
          <cell r="A36" t="str">
            <v xml:space="preserve">     -на 1 тн нефти</v>
          </cell>
          <cell r="B36" t="str">
            <v>квтч/тн</v>
          </cell>
          <cell r="C36">
            <v>0</v>
          </cell>
          <cell r="D36">
            <v>0</v>
          </cell>
          <cell r="E36" t="e">
            <v>#DIV/0!</v>
          </cell>
          <cell r="F36">
            <v>0</v>
          </cell>
          <cell r="G36">
            <v>0</v>
          </cell>
          <cell r="H36" t="e">
            <v>#DIV/0!</v>
          </cell>
          <cell r="I36" t="e">
            <v>#DIV/0!</v>
          </cell>
          <cell r="J36" t="e">
            <v>#DIV/0!</v>
          </cell>
          <cell r="K36">
            <v>0</v>
          </cell>
          <cell r="L36">
            <v>0</v>
          </cell>
          <cell r="M36">
            <v>0</v>
          </cell>
          <cell r="N36">
            <v>0</v>
          </cell>
          <cell r="O36" t="e">
            <v>#DIV/0!</v>
          </cell>
          <cell r="P36" t="e">
            <v>#DIV/0!</v>
          </cell>
          <cell r="Q36">
            <v>0</v>
          </cell>
          <cell r="R36">
            <v>0</v>
          </cell>
        </row>
        <row r="37">
          <cell r="A37" t="str">
            <v xml:space="preserve">     -на 1 тн жидкости</v>
          </cell>
          <cell r="B37" t="str">
            <v>квтч/тн</v>
          </cell>
          <cell r="C37">
            <v>0</v>
          </cell>
          <cell r="D37">
            <v>0</v>
          </cell>
          <cell r="E37" t="e">
            <v>#DIV/0!</v>
          </cell>
          <cell r="F37">
            <v>0</v>
          </cell>
          <cell r="G37">
            <v>0</v>
          </cell>
          <cell r="H37" t="e">
            <v>#DIV/0!</v>
          </cell>
          <cell r="I37" t="e">
            <v>#DIV/0!</v>
          </cell>
          <cell r="J37" t="e">
            <v>#DIV/0!</v>
          </cell>
          <cell r="K37">
            <v>0</v>
          </cell>
          <cell r="L37">
            <v>0</v>
          </cell>
          <cell r="M37">
            <v>0</v>
          </cell>
          <cell r="N37">
            <v>0</v>
          </cell>
          <cell r="O37" t="e">
            <v>#DIV/0!</v>
          </cell>
          <cell r="P37" t="e">
            <v>#DIV/0!</v>
          </cell>
          <cell r="Q37">
            <v>0</v>
          </cell>
          <cell r="R37">
            <v>0</v>
          </cell>
        </row>
        <row r="38">
          <cell r="A38" t="str">
            <v>Общий расход энергии</v>
          </cell>
          <cell r="B38" t="str">
            <v>тыс.квтч</v>
          </cell>
          <cell r="C38">
            <v>0</v>
          </cell>
          <cell r="D38">
            <v>0</v>
          </cell>
          <cell r="E38" t="e">
            <v>#DIV/0!</v>
          </cell>
          <cell r="F38">
            <v>0</v>
          </cell>
          <cell r="G38">
            <v>0</v>
          </cell>
          <cell r="H38" t="e">
            <v>#DIV/0!</v>
          </cell>
          <cell r="I38" t="e">
            <v>#DIV/0!</v>
          </cell>
          <cell r="J38" t="e">
            <v>#DIV/0!</v>
          </cell>
          <cell r="K38">
            <v>0</v>
          </cell>
          <cell r="L38">
            <v>0</v>
          </cell>
          <cell r="M38">
            <v>0</v>
          </cell>
          <cell r="N38">
            <v>0</v>
          </cell>
          <cell r="O38" t="e">
            <v>#DIV/0!</v>
          </cell>
          <cell r="P38" t="e">
            <v>#DIV/0!</v>
          </cell>
          <cell r="Q38">
            <v>0</v>
          </cell>
          <cell r="R38">
            <v>0</v>
          </cell>
        </row>
        <row r="39">
          <cell r="A39" t="str">
            <v>Стоимость 1 квтч</v>
          </cell>
          <cell r="B39" t="str">
            <v>руб.</v>
          </cell>
          <cell r="C39">
            <v>0</v>
          </cell>
          <cell r="D39">
            <v>0</v>
          </cell>
          <cell r="E39" t="e">
            <v>#DIV/0!</v>
          </cell>
          <cell r="F39">
            <v>0</v>
          </cell>
          <cell r="G39">
            <v>0</v>
          </cell>
          <cell r="H39" t="e">
            <v>#DIV/0!</v>
          </cell>
          <cell r="I39" t="e">
            <v>#DIV/0!</v>
          </cell>
          <cell r="J39" t="e">
            <v>#DIV/0!</v>
          </cell>
          <cell r="K39">
            <v>0</v>
          </cell>
          <cell r="L39">
            <v>0</v>
          </cell>
          <cell r="M39">
            <v>0</v>
          </cell>
          <cell r="N39">
            <v>0</v>
          </cell>
          <cell r="O39" t="e">
            <v>#DIV/0!</v>
          </cell>
          <cell r="P39" t="e">
            <v>#DIV/0!</v>
          </cell>
          <cell r="Q39">
            <v>0</v>
          </cell>
          <cell r="R39">
            <v>0</v>
          </cell>
        </row>
        <row r="40">
          <cell r="A40" t="str">
            <v>ВСЕГО энергетических затрат</v>
          </cell>
          <cell r="B40" t="str">
            <v>млн.руб</v>
          </cell>
          <cell r="C40">
            <v>0</v>
          </cell>
          <cell r="D40">
            <v>0</v>
          </cell>
          <cell r="E40" t="e">
            <v>#DIV/0!</v>
          </cell>
          <cell r="F40">
            <v>0</v>
          </cell>
          <cell r="G40">
            <v>0</v>
          </cell>
          <cell r="H40" t="e">
            <v>#DIV/0!</v>
          </cell>
          <cell r="I40" t="e">
            <v>#DIV/0!</v>
          </cell>
          <cell r="J40" t="e">
            <v>#DIV/0!</v>
          </cell>
          <cell r="K40">
            <v>0</v>
          </cell>
          <cell r="L40">
            <v>0</v>
          </cell>
          <cell r="M40">
            <v>0</v>
          </cell>
          <cell r="N40">
            <v>0</v>
          </cell>
          <cell r="O40" t="e">
            <v>#DIV/0!</v>
          </cell>
          <cell r="P40" t="e">
            <v>#DIV/0!</v>
          </cell>
          <cell r="Q40">
            <v>0</v>
          </cell>
          <cell r="R40">
            <v>0</v>
          </cell>
        </row>
        <row r="41">
          <cell r="A41" t="str">
            <v>Стоимость эл.энергии на :</v>
          </cell>
          <cell r="B41">
            <v>0</v>
          </cell>
          <cell r="C41">
            <v>0</v>
          </cell>
          <cell r="D41" t="e">
            <v>#DIV/0!</v>
          </cell>
          <cell r="E41" t="e">
            <v>#DIV/0!</v>
          </cell>
          <cell r="F41">
            <v>0</v>
          </cell>
          <cell r="G41">
            <v>0</v>
          </cell>
          <cell r="H41" t="e">
            <v>#DIV/0!</v>
          </cell>
          <cell r="I41" t="e">
            <v>#DIV/0!</v>
          </cell>
          <cell r="J41">
            <v>0</v>
          </cell>
          <cell r="K41">
            <v>0</v>
          </cell>
          <cell r="L41">
            <v>0</v>
          </cell>
          <cell r="M41">
            <v>0</v>
          </cell>
          <cell r="N41">
            <v>0</v>
          </cell>
          <cell r="O41" t="e">
            <v>#DIV/0!</v>
          </cell>
          <cell r="P41" t="e">
            <v>#DIV/0!</v>
          </cell>
          <cell r="Q41">
            <v>0</v>
          </cell>
          <cell r="R41">
            <v>0</v>
          </cell>
        </row>
        <row r="42">
          <cell r="A42" t="str">
            <v xml:space="preserve">     -на 1 тн нефти</v>
          </cell>
          <cell r="B42" t="str">
            <v>руб.</v>
          </cell>
          <cell r="C42">
            <v>0</v>
          </cell>
          <cell r="D42">
            <v>0</v>
          </cell>
          <cell r="E42" t="e">
            <v>#DIV/0!</v>
          </cell>
          <cell r="F42">
            <v>0</v>
          </cell>
          <cell r="G42">
            <v>0</v>
          </cell>
          <cell r="H42" t="e">
            <v>#DIV/0!</v>
          </cell>
          <cell r="I42" t="e">
            <v>#DIV/0!</v>
          </cell>
          <cell r="J42" t="e">
            <v>#DIV/0!</v>
          </cell>
          <cell r="K42">
            <v>0</v>
          </cell>
          <cell r="L42">
            <v>0</v>
          </cell>
          <cell r="M42">
            <v>0</v>
          </cell>
          <cell r="N42">
            <v>0</v>
          </cell>
          <cell r="O42" t="e">
            <v>#DIV/0!</v>
          </cell>
          <cell r="P42" t="e">
            <v>#DIV/0!</v>
          </cell>
          <cell r="Q42">
            <v>0</v>
          </cell>
          <cell r="R42">
            <v>0</v>
          </cell>
        </row>
        <row r="43">
          <cell r="A43" t="str">
            <v xml:space="preserve">     -на 1 тн жидкости</v>
          </cell>
          <cell r="B43" t="str">
            <v>руб.</v>
          </cell>
          <cell r="C43">
            <v>0</v>
          </cell>
          <cell r="D43">
            <v>0</v>
          </cell>
          <cell r="E43" t="e">
            <v>#DIV/0!</v>
          </cell>
          <cell r="F43">
            <v>0</v>
          </cell>
          <cell r="G43">
            <v>0</v>
          </cell>
          <cell r="H43" t="e">
            <v>#DIV/0!</v>
          </cell>
          <cell r="I43" t="e">
            <v>#DIV/0!</v>
          </cell>
          <cell r="J43" t="e">
            <v>#DIV/0!</v>
          </cell>
          <cell r="K43">
            <v>0</v>
          </cell>
          <cell r="L43">
            <v>0</v>
          </cell>
          <cell r="M43">
            <v>0</v>
          </cell>
          <cell r="N43">
            <v>0</v>
          </cell>
          <cell r="O43" t="e">
            <v>#DIV/0!</v>
          </cell>
          <cell r="P43" t="e">
            <v>#DIV/0!</v>
          </cell>
          <cell r="Q43">
            <v>0</v>
          </cell>
          <cell r="R43">
            <v>0</v>
          </cell>
        </row>
        <row r="44">
          <cell r="A44" t="str">
            <v>Реактивная мощность</v>
          </cell>
          <cell r="B44" t="str">
            <v>тыс.руб.</v>
          </cell>
          <cell r="C44">
            <v>0</v>
          </cell>
          <cell r="D44">
            <v>0</v>
          </cell>
          <cell r="E44" t="e">
            <v>#DIV/0!</v>
          </cell>
          <cell r="F44">
            <v>0</v>
          </cell>
          <cell r="G44">
            <v>0</v>
          </cell>
          <cell r="H44" t="e">
            <v>#DIV/0!</v>
          </cell>
          <cell r="I44" t="e">
            <v>#DIV/0!</v>
          </cell>
          <cell r="J44" t="e">
            <v>#DIV/0!</v>
          </cell>
          <cell r="K44">
            <v>0</v>
          </cell>
          <cell r="L44">
            <v>0</v>
          </cell>
          <cell r="M44">
            <v>0</v>
          </cell>
          <cell r="N44">
            <v>0</v>
          </cell>
          <cell r="O44" t="e">
            <v>#DIV/0!</v>
          </cell>
          <cell r="P44" t="e">
            <v>#DIV/0!</v>
          </cell>
          <cell r="Q44">
            <v>0</v>
          </cell>
          <cell r="R44">
            <v>0</v>
          </cell>
        </row>
        <row r="45">
          <cell r="A45" t="str">
            <v>Добыча  струйными насосоми</v>
          </cell>
          <cell r="B45">
            <v>0</v>
          </cell>
          <cell r="C45">
            <v>0</v>
          </cell>
          <cell r="D45" t="e">
            <v>#DIV/0!</v>
          </cell>
          <cell r="E45" t="e">
            <v>#DIV/0!</v>
          </cell>
          <cell r="F45">
            <v>0</v>
          </cell>
          <cell r="G45">
            <v>0</v>
          </cell>
          <cell r="H45" t="e">
            <v>#DIV/0!</v>
          </cell>
          <cell r="I45" t="e">
            <v>#DIV/0!</v>
          </cell>
          <cell r="J45">
            <v>0</v>
          </cell>
          <cell r="K45">
            <v>0</v>
          </cell>
          <cell r="L45">
            <v>0</v>
          </cell>
          <cell r="M45">
            <v>0</v>
          </cell>
          <cell r="N45">
            <v>0</v>
          </cell>
          <cell r="O45" t="e">
            <v>#DIV/0!</v>
          </cell>
          <cell r="P45" t="e">
            <v>#DIV/0!</v>
          </cell>
          <cell r="Q45">
            <v>0</v>
          </cell>
          <cell r="R45">
            <v>0</v>
          </cell>
        </row>
        <row r="46">
          <cell r="A46" t="str">
            <v xml:space="preserve">     -жидкости</v>
          </cell>
          <cell r="B46" t="str">
            <v>тн</v>
          </cell>
          <cell r="C46">
            <v>0</v>
          </cell>
          <cell r="D46">
            <v>0</v>
          </cell>
          <cell r="E46" t="e">
            <v>#DIV/0!</v>
          </cell>
          <cell r="F46">
            <v>0</v>
          </cell>
          <cell r="G46">
            <v>0</v>
          </cell>
          <cell r="H46" t="e">
            <v>#DIV/0!</v>
          </cell>
          <cell r="I46" t="e">
            <v>#DIV/0!</v>
          </cell>
          <cell r="J46" t="e">
            <v>#DIV/0!</v>
          </cell>
          <cell r="K46">
            <v>0</v>
          </cell>
          <cell r="L46">
            <v>0</v>
          </cell>
          <cell r="M46">
            <v>0</v>
          </cell>
          <cell r="N46">
            <v>0</v>
          </cell>
          <cell r="O46" t="e">
            <v>#DIV/0!</v>
          </cell>
          <cell r="P46" t="e">
            <v>#DIV/0!</v>
          </cell>
          <cell r="Q46">
            <v>0</v>
          </cell>
          <cell r="R46">
            <v>0</v>
          </cell>
        </row>
        <row r="47">
          <cell r="A47" t="str">
            <v xml:space="preserve">     -нефти</v>
          </cell>
          <cell r="B47" t="str">
            <v>тн</v>
          </cell>
          <cell r="C47">
            <v>0</v>
          </cell>
          <cell r="D47">
            <v>0</v>
          </cell>
          <cell r="E47" t="e">
            <v>#DIV/0!</v>
          </cell>
          <cell r="F47">
            <v>0</v>
          </cell>
          <cell r="G47">
            <v>0</v>
          </cell>
          <cell r="H47" t="e">
            <v>#DIV/0!</v>
          </cell>
          <cell r="I47" t="e">
            <v>#DIV/0!</v>
          </cell>
          <cell r="J47" t="e">
            <v>#DIV/0!</v>
          </cell>
          <cell r="K47">
            <v>0</v>
          </cell>
          <cell r="L47">
            <v>0</v>
          </cell>
          <cell r="M47">
            <v>0</v>
          </cell>
          <cell r="N47">
            <v>0</v>
          </cell>
          <cell r="O47" t="e">
            <v>#DIV/0!</v>
          </cell>
          <cell r="P47" t="e">
            <v>#DIV/0!</v>
          </cell>
          <cell r="Q47">
            <v>0</v>
          </cell>
          <cell r="R47">
            <v>0</v>
          </cell>
        </row>
        <row r="48">
          <cell r="A48" t="str">
            <v>Расход эл.энергии на:</v>
          </cell>
          <cell r="B48">
            <v>0</v>
          </cell>
          <cell r="C48">
            <v>0</v>
          </cell>
          <cell r="D48" t="e">
            <v>#DIV/0!</v>
          </cell>
          <cell r="E48" t="e">
            <v>#DIV/0!</v>
          </cell>
          <cell r="F48">
            <v>0</v>
          </cell>
          <cell r="G48">
            <v>0</v>
          </cell>
          <cell r="H48" t="e">
            <v>#DIV/0!</v>
          </cell>
          <cell r="I48" t="e">
            <v>#DIV/0!</v>
          </cell>
          <cell r="J48">
            <v>0</v>
          </cell>
          <cell r="K48">
            <v>0</v>
          </cell>
          <cell r="L48">
            <v>0</v>
          </cell>
          <cell r="M48">
            <v>0</v>
          </cell>
          <cell r="N48">
            <v>0</v>
          </cell>
          <cell r="O48" t="e">
            <v>#DIV/0!</v>
          </cell>
          <cell r="P48" t="e">
            <v>#DIV/0!</v>
          </cell>
          <cell r="Q48">
            <v>0</v>
          </cell>
          <cell r="R48">
            <v>0</v>
          </cell>
        </row>
        <row r="49">
          <cell r="A49" t="str">
            <v xml:space="preserve">     -на 1 тн нефти</v>
          </cell>
          <cell r="B49" t="str">
            <v>квтч/тн</v>
          </cell>
          <cell r="C49">
            <v>0</v>
          </cell>
          <cell r="D49">
            <v>0</v>
          </cell>
          <cell r="E49" t="e">
            <v>#DIV/0!</v>
          </cell>
          <cell r="F49">
            <v>0</v>
          </cell>
          <cell r="G49">
            <v>0</v>
          </cell>
          <cell r="H49" t="e">
            <v>#DIV/0!</v>
          </cell>
          <cell r="I49" t="e">
            <v>#DIV/0!</v>
          </cell>
          <cell r="J49" t="e">
            <v>#DIV/0!</v>
          </cell>
          <cell r="K49">
            <v>0</v>
          </cell>
          <cell r="L49">
            <v>0</v>
          </cell>
          <cell r="M49">
            <v>0</v>
          </cell>
          <cell r="N49">
            <v>0</v>
          </cell>
          <cell r="O49" t="e">
            <v>#DIV/0!</v>
          </cell>
          <cell r="P49" t="e">
            <v>#DIV/0!</v>
          </cell>
          <cell r="Q49">
            <v>0</v>
          </cell>
          <cell r="R49">
            <v>0</v>
          </cell>
        </row>
        <row r="50">
          <cell r="A50" t="str">
            <v xml:space="preserve">     -на 1 тн жидкости</v>
          </cell>
          <cell r="B50" t="str">
            <v>квтч/тн</v>
          </cell>
          <cell r="C50">
            <v>0</v>
          </cell>
          <cell r="D50">
            <v>0</v>
          </cell>
          <cell r="E50" t="e">
            <v>#DIV/0!</v>
          </cell>
          <cell r="F50">
            <v>0</v>
          </cell>
          <cell r="G50">
            <v>0</v>
          </cell>
          <cell r="H50" t="e">
            <v>#DIV/0!</v>
          </cell>
          <cell r="I50" t="e">
            <v>#DIV/0!</v>
          </cell>
          <cell r="J50" t="e">
            <v>#DIV/0!</v>
          </cell>
          <cell r="K50">
            <v>0</v>
          </cell>
          <cell r="L50">
            <v>0</v>
          </cell>
          <cell r="M50">
            <v>0</v>
          </cell>
          <cell r="N50">
            <v>0</v>
          </cell>
          <cell r="O50" t="e">
            <v>#DIV/0!</v>
          </cell>
          <cell r="P50" t="e">
            <v>#DIV/0!</v>
          </cell>
          <cell r="Q50">
            <v>0</v>
          </cell>
          <cell r="R50">
            <v>0</v>
          </cell>
        </row>
        <row r="51">
          <cell r="A51" t="str">
            <v>Общий расход энергии</v>
          </cell>
          <cell r="B51" t="str">
            <v>тыс.квтч</v>
          </cell>
          <cell r="C51">
            <v>0</v>
          </cell>
          <cell r="D51">
            <v>0</v>
          </cell>
          <cell r="E51" t="e">
            <v>#DIV/0!</v>
          </cell>
          <cell r="F51">
            <v>0</v>
          </cell>
          <cell r="G51">
            <v>0</v>
          </cell>
          <cell r="H51" t="e">
            <v>#DIV/0!</v>
          </cell>
          <cell r="I51" t="e">
            <v>#DIV/0!</v>
          </cell>
          <cell r="J51" t="e">
            <v>#DIV/0!</v>
          </cell>
          <cell r="K51">
            <v>0</v>
          </cell>
          <cell r="L51">
            <v>0</v>
          </cell>
          <cell r="M51">
            <v>0</v>
          </cell>
          <cell r="N51">
            <v>0</v>
          </cell>
          <cell r="O51" t="e">
            <v>#DIV/0!</v>
          </cell>
          <cell r="P51" t="e">
            <v>#DIV/0!</v>
          </cell>
          <cell r="Q51">
            <v>0</v>
          </cell>
          <cell r="R51">
            <v>0</v>
          </cell>
        </row>
        <row r="52">
          <cell r="A52" t="str">
            <v>Стоимость 1 квтч</v>
          </cell>
          <cell r="B52" t="str">
            <v>руб.</v>
          </cell>
          <cell r="C52">
            <v>0</v>
          </cell>
          <cell r="D52">
            <v>0</v>
          </cell>
          <cell r="E52" t="e">
            <v>#DIV/0!</v>
          </cell>
          <cell r="F52">
            <v>0</v>
          </cell>
          <cell r="G52">
            <v>0</v>
          </cell>
          <cell r="H52" t="e">
            <v>#DIV/0!</v>
          </cell>
          <cell r="I52" t="e">
            <v>#DIV/0!</v>
          </cell>
          <cell r="J52" t="e">
            <v>#DIV/0!</v>
          </cell>
          <cell r="K52">
            <v>0</v>
          </cell>
          <cell r="L52">
            <v>0</v>
          </cell>
          <cell r="M52">
            <v>0</v>
          </cell>
          <cell r="N52">
            <v>0</v>
          </cell>
          <cell r="O52" t="e">
            <v>#DIV/0!</v>
          </cell>
          <cell r="P52" t="e">
            <v>#DIV/0!</v>
          </cell>
          <cell r="Q52">
            <v>0</v>
          </cell>
          <cell r="R52">
            <v>0</v>
          </cell>
        </row>
        <row r="53">
          <cell r="A53" t="str">
            <v>ВСЕГО энергетических затрат</v>
          </cell>
          <cell r="B53" t="str">
            <v>тыс.руб.</v>
          </cell>
          <cell r="C53">
            <v>0</v>
          </cell>
          <cell r="D53">
            <v>0</v>
          </cell>
          <cell r="E53" t="e">
            <v>#DIV/0!</v>
          </cell>
          <cell r="F53">
            <v>0</v>
          </cell>
          <cell r="G53">
            <v>0</v>
          </cell>
          <cell r="H53" t="e">
            <v>#DIV/0!</v>
          </cell>
          <cell r="I53" t="e">
            <v>#DIV/0!</v>
          </cell>
          <cell r="J53" t="e">
            <v>#DIV/0!</v>
          </cell>
          <cell r="K53">
            <v>0</v>
          </cell>
          <cell r="L53">
            <v>0</v>
          </cell>
          <cell r="M53">
            <v>0</v>
          </cell>
          <cell r="N53">
            <v>0</v>
          </cell>
          <cell r="O53" t="e">
            <v>#DIV/0!</v>
          </cell>
          <cell r="P53" t="e">
            <v>#DIV/0!</v>
          </cell>
          <cell r="Q53">
            <v>0</v>
          </cell>
          <cell r="R53">
            <v>0</v>
          </cell>
        </row>
        <row r="54">
          <cell r="A54" t="str">
            <v>Стоимость эл.энергии на :</v>
          </cell>
          <cell r="B54">
            <v>0</v>
          </cell>
          <cell r="C54">
            <v>0</v>
          </cell>
          <cell r="D54" t="e">
            <v>#DIV/0!</v>
          </cell>
          <cell r="E54" t="e">
            <v>#DIV/0!</v>
          </cell>
          <cell r="F54">
            <v>0</v>
          </cell>
          <cell r="G54">
            <v>0</v>
          </cell>
          <cell r="H54" t="e">
            <v>#DIV/0!</v>
          </cell>
          <cell r="I54" t="e">
            <v>#DIV/0!</v>
          </cell>
          <cell r="J54">
            <v>0</v>
          </cell>
          <cell r="K54">
            <v>0</v>
          </cell>
          <cell r="L54">
            <v>0</v>
          </cell>
          <cell r="M54">
            <v>0</v>
          </cell>
          <cell r="N54">
            <v>0</v>
          </cell>
          <cell r="O54" t="e">
            <v>#DIV/0!</v>
          </cell>
          <cell r="P54" t="e">
            <v>#DIV/0!</v>
          </cell>
          <cell r="Q54">
            <v>0</v>
          </cell>
          <cell r="R54">
            <v>0</v>
          </cell>
        </row>
        <row r="55">
          <cell r="A55" t="str">
            <v xml:space="preserve">     -на 1 тн нефти</v>
          </cell>
          <cell r="B55" t="str">
            <v>руб.</v>
          </cell>
          <cell r="C55">
            <v>0</v>
          </cell>
          <cell r="D55">
            <v>0</v>
          </cell>
          <cell r="E55" t="e">
            <v>#DIV/0!</v>
          </cell>
          <cell r="F55">
            <v>0</v>
          </cell>
          <cell r="G55">
            <v>0</v>
          </cell>
          <cell r="H55" t="e">
            <v>#DIV/0!</v>
          </cell>
          <cell r="I55" t="e">
            <v>#DIV/0!</v>
          </cell>
          <cell r="J55" t="e">
            <v>#DIV/0!</v>
          </cell>
          <cell r="K55">
            <v>0</v>
          </cell>
          <cell r="L55">
            <v>0</v>
          </cell>
          <cell r="M55">
            <v>0</v>
          </cell>
          <cell r="N55">
            <v>0</v>
          </cell>
          <cell r="O55" t="e">
            <v>#DIV/0!</v>
          </cell>
          <cell r="P55" t="e">
            <v>#DIV/0!</v>
          </cell>
          <cell r="Q55">
            <v>0</v>
          </cell>
          <cell r="R55">
            <v>0</v>
          </cell>
        </row>
        <row r="56">
          <cell r="A56" t="str">
            <v xml:space="preserve">     -на 1 тн жидкости</v>
          </cell>
          <cell r="B56" t="str">
            <v>руб.</v>
          </cell>
          <cell r="C56">
            <v>0</v>
          </cell>
          <cell r="D56">
            <v>0</v>
          </cell>
          <cell r="E56" t="e">
            <v>#DIV/0!</v>
          </cell>
          <cell r="F56">
            <v>0</v>
          </cell>
          <cell r="G56">
            <v>0</v>
          </cell>
          <cell r="H56" t="e">
            <v>#DIV/0!</v>
          </cell>
          <cell r="I56" t="e">
            <v>#DIV/0!</v>
          </cell>
          <cell r="J56" t="e">
            <v>#DIV/0!</v>
          </cell>
          <cell r="K56">
            <v>0</v>
          </cell>
          <cell r="L56">
            <v>0</v>
          </cell>
          <cell r="M56">
            <v>0</v>
          </cell>
          <cell r="N56">
            <v>0</v>
          </cell>
          <cell r="O56" t="e">
            <v>#DIV/0!</v>
          </cell>
          <cell r="P56" t="e">
            <v>#DIV/0!</v>
          </cell>
          <cell r="Q56">
            <v>0</v>
          </cell>
          <cell r="R56">
            <v>0</v>
          </cell>
        </row>
        <row r="57">
          <cell r="A57" t="str">
            <v>Услуги "Энергонефти"</v>
          </cell>
          <cell r="B57" t="str">
            <v>тыс.руб.</v>
          </cell>
          <cell r="C57">
            <v>0</v>
          </cell>
          <cell r="D57">
            <v>0</v>
          </cell>
          <cell r="E57" t="e">
            <v>#DIV/0!</v>
          </cell>
          <cell r="F57">
            <v>0</v>
          </cell>
          <cell r="G57">
            <v>0</v>
          </cell>
          <cell r="H57" t="e">
            <v>#DIV/0!</v>
          </cell>
          <cell r="I57" t="e">
            <v>#DIV/0!</v>
          </cell>
          <cell r="J57" t="e">
            <v>#DIV/0!</v>
          </cell>
          <cell r="K57">
            <v>0</v>
          </cell>
          <cell r="L57">
            <v>0</v>
          </cell>
          <cell r="M57">
            <v>0</v>
          </cell>
          <cell r="N57">
            <v>0</v>
          </cell>
          <cell r="O57" t="e">
            <v>#DIV/0!</v>
          </cell>
          <cell r="P57" t="e">
            <v>#DIV/0!</v>
          </cell>
          <cell r="Q57">
            <v>0</v>
          </cell>
          <cell r="R57">
            <v>0</v>
          </cell>
        </row>
        <row r="119">
          <cell r="A119" t="str">
            <v>Расходы по сбору и транспортировке газа</v>
          </cell>
          <cell r="B119">
            <v>0</v>
          </cell>
          <cell r="C119">
            <v>0</v>
          </cell>
          <cell r="D119">
            <v>0</v>
          </cell>
          <cell r="E119">
            <v>0</v>
          </cell>
          <cell r="F119">
            <v>0</v>
          </cell>
          <cell r="G119">
            <v>0</v>
          </cell>
          <cell r="H119">
            <v>0</v>
          </cell>
          <cell r="I119">
            <v>0</v>
          </cell>
          <cell r="J119">
            <v>0</v>
          </cell>
          <cell r="K119">
            <v>0</v>
          </cell>
          <cell r="L119">
            <v>0</v>
          </cell>
          <cell r="M119">
            <v>0</v>
          </cell>
          <cell r="N119">
            <v>0</v>
          </cell>
          <cell r="O119">
            <v>0</v>
          </cell>
          <cell r="P119">
            <v>0</v>
          </cell>
          <cell r="Q119">
            <v>0</v>
          </cell>
          <cell r="R119">
            <v>0</v>
          </cell>
        </row>
        <row r="120">
          <cell r="R120">
            <v>0</v>
          </cell>
        </row>
        <row r="121">
          <cell r="B121" t="str">
            <v>Ед.</v>
          </cell>
          <cell r="C121" t="str">
            <v>1996 год</v>
          </cell>
          <cell r="D121" t="str">
            <v>1997 год</v>
          </cell>
          <cell r="E121" t="str">
            <v>1996 год</v>
          </cell>
          <cell r="F121" t="str">
            <v>1997 год</v>
          </cell>
          <cell r="G121">
            <v>0</v>
          </cell>
          <cell r="H121" t="str">
            <v>1996 год</v>
          </cell>
          <cell r="I121" t="str">
            <v>1997 год</v>
          </cell>
          <cell r="J121" t="str">
            <v>1996 год</v>
          </cell>
          <cell r="K121" t="str">
            <v>1997 год</v>
          </cell>
          <cell r="L121">
            <v>0</v>
          </cell>
          <cell r="M121">
            <v>0</v>
          </cell>
          <cell r="N121">
            <v>0</v>
          </cell>
          <cell r="O121">
            <v>0</v>
          </cell>
          <cell r="P121">
            <v>0</v>
          </cell>
          <cell r="Q121">
            <v>0</v>
          </cell>
          <cell r="R121">
            <v>0</v>
          </cell>
        </row>
        <row r="122">
          <cell r="A122" t="str">
            <v>Статьи затрат</v>
          </cell>
          <cell r="B122" t="str">
            <v>изм.</v>
          </cell>
          <cell r="C122" t="str">
            <v>отчет</v>
          </cell>
          <cell r="D122" t="str">
            <v>План</v>
          </cell>
          <cell r="E122" t="str">
            <v>Факт</v>
          </cell>
          <cell r="F122" t="str">
            <v>Отклонения, абс.</v>
          </cell>
          <cell r="G122" t="str">
            <v>отчет</v>
          </cell>
          <cell r="H122" t="str">
            <v>План</v>
          </cell>
          <cell r="I122" t="str">
            <v>Факт</v>
          </cell>
          <cell r="J122" t="str">
            <v>отчет</v>
          </cell>
          <cell r="K122" t="str">
            <v>План</v>
          </cell>
          <cell r="L122" t="str">
            <v>Факт</v>
          </cell>
          <cell r="M122" t="str">
            <v>Отклонения, абс.</v>
          </cell>
          <cell r="N122" t="e">
            <v>#VALUE!</v>
          </cell>
          <cell r="O122" t="e">
            <v>#VALUE!</v>
          </cell>
          <cell r="P122" t="e">
            <v>#VALUE!</v>
          </cell>
          <cell r="Q122" t="e">
            <v>#VALUE!</v>
          </cell>
          <cell r="R122" t="e">
            <v>#VALUE!</v>
          </cell>
        </row>
        <row r="123">
          <cell r="F123" t="str">
            <v>ф.97/ф96</v>
          </cell>
          <cell r="G123" t="str">
            <v>ф.97/п.97</v>
          </cell>
          <cell r="H123" t="str">
            <v>ф.97/ф96</v>
          </cell>
          <cell r="I123" t="str">
            <v>ф.97/п.97</v>
          </cell>
          <cell r="J123">
            <v>0</v>
          </cell>
          <cell r="K123" t="str">
            <v>ф.97/ф96</v>
          </cell>
          <cell r="L123" t="str">
            <v>ф.97/п.97</v>
          </cell>
          <cell r="M123" t="str">
            <v>ф.97/ф96</v>
          </cell>
          <cell r="N123" t="str">
            <v>ф.97/п.97</v>
          </cell>
          <cell r="O123">
            <v>0</v>
          </cell>
          <cell r="P123">
            <v>0</v>
          </cell>
          <cell r="Q123">
            <v>0</v>
          </cell>
          <cell r="R123">
            <v>0</v>
          </cell>
        </row>
        <row r="124">
          <cell r="A124" t="str">
            <v>1.Вспомогательные материалы</v>
          </cell>
          <cell r="B124" t="str">
            <v>млн.руб.</v>
          </cell>
          <cell r="C124">
            <v>0</v>
          </cell>
          <cell r="D124">
            <v>0</v>
          </cell>
          <cell r="E124">
            <v>0</v>
          </cell>
          <cell r="F124">
            <v>0</v>
          </cell>
          <cell r="G124">
            <v>0</v>
          </cell>
          <cell r="H124">
            <v>0</v>
          </cell>
          <cell r="I124">
            <v>0</v>
          </cell>
          <cell r="J124">
            <v>0</v>
          </cell>
          <cell r="K124">
            <v>0</v>
          </cell>
          <cell r="L124">
            <v>0</v>
          </cell>
          <cell r="M124">
            <v>0</v>
          </cell>
          <cell r="N124">
            <v>0</v>
          </cell>
          <cell r="O124">
            <v>0</v>
          </cell>
          <cell r="P124">
            <v>0</v>
          </cell>
          <cell r="Q124">
            <v>0</v>
          </cell>
          <cell r="R124">
            <v>0</v>
          </cell>
        </row>
        <row r="125">
          <cell r="A125" t="str">
            <v>2.Оплата труда</v>
          </cell>
          <cell r="B125" t="str">
            <v>"</v>
          </cell>
          <cell r="C125">
            <v>0</v>
          </cell>
          <cell r="D125">
            <v>0</v>
          </cell>
          <cell r="E125">
            <v>0</v>
          </cell>
          <cell r="F125">
            <v>0</v>
          </cell>
          <cell r="G125">
            <v>0</v>
          </cell>
          <cell r="H125">
            <v>0</v>
          </cell>
          <cell r="I125">
            <v>0</v>
          </cell>
          <cell r="J125">
            <v>0</v>
          </cell>
          <cell r="K125">
            <v>0</v>
          </cell>
          <cell r="L125">
            <v>0</v>
          </cell>
          <cell r="M125">
            <v>0</v>
          </cell>
          <cell r="N125">
            <v>0</v>
          </cell>
          <cell r="O125">
            <v>0</v>
          </cell>
          <cell r="P125">
            <v>0</v>
          </cell>
          <cell r="Q125">
            <v>0</v>
          </cell>
          <cell r="R125">
            <v>0</v>
          </cell>
        </row>
        <row r="126">
          <cell r="A126" t="str">
            <v>3.Отчисления на соц.страх.</v>
          </cell>
          <cell r="B126" t="str">
            <v>"</v>
          </cell>
          <cell r="C126">
            <v>0</v>
          </cell>
          <cell r="D126">
            <v>0</v>
          </cell>
          <cell r="E126">
            <v>0</v>
          </cell>
          <cell r="F126">
            <v>0</v>
          </cell>
          <cell r="G126">
            <v>0</v>
          </cell>
          <cell r="H126">
            <v>0</v>
          </cell>
          <cell r="I126">
            <v>0</v>
          </cell>
          <cell r="J126">
            <v>0</v>
          </cell>
          <cell r="K126">
            <v>0</v>
          </cell>
          <cell r="L126">
            <v>0</v>
          </cell>
          <cell r="M126">
            <v>0</v>
          </cell>
          <cell r="N126">
            <v>0</v>
          </cell>
          <cell r="O126">
            <v>0</v>
          </cell>
          <cell r="P126">
            <v>0</v>
          </cell>
          <cell r="Q126">
            <v>0</v>
          </cell>
          <cell r="R126">
            <v>0</v>
          </cell>
        </row>
        <row r="127">
          <cell r="A127" t="str">
            <v>4.Амортизация осн.фондов</v>
          </cell>
          <cell r="B127" t="str">
            <v>"</v>
          </cell>
          <cell r="C127">
            <v>0</v>
          </cell>
          <cell r="D127">
            <v>0</v>
          </cell>
          <cell r="E127">
            <v>0</v>
          </cell>
          <cell r="F127">
            <v>0</v>
          </cell>
          <cell r="G127">
            <v>0</v>
          </cell>
          <cell r="H127">
            <v>0</v>
          </cell>
          <cell r="I127">
            <v>0</v>
          </cell>
          <cell r="J127">
            <v>0</v>
          </cell>
          <cell r="K127">
            <v>0</v>
          </cell>
          <cell r="L127">
            <v>0</v>
          </cell>
          <cell r="M127">
            <v>0</v>
          </cell>
          <cell r="N127">
            <v>0</v>
          </cell>
          <cell r="O127">
            <v>0</v>
          </cell>
          <cell r="P127">
            <v>0</v>
          </cell>
          <cell r="Q127">
            <v>0</v>
          </cell>
          <cell r="R127">
            <v>0</v>
          </cell>
        </row>
        <row r="128">
          <cell r="A128" t="str">
            <v>5.Транспортные расходы</v>
          </cell>
          <cell r="B128" t="str">
            <v>"</v>
          </cell>
          <cell r="C128">
            <v>0</v>
          </cell>
          <cell r="D128">
            <v>0</v>
          </cell>
          <cell r="E128">
            <v>0</v>
          </cell>
          <cell r="F128">
            <v>0</v>
          </cell>
          <cell r="G128">
            <v>0</v>
          </cell>
          <cell r="H128">
            <v>0</v>
          </cell>
          <cell r="I128">
            <v>0</v>
          </cell>
          <cell r="J128">
            <v>0</v>
          </cell>
          <cell r="K128">
            <v>0</v>
          </cell>
          <cell r="L128">
            <v>0</v>
          </cell>
          <cell r="M128">
            <v>0</v>
          </cell>
          <cell r="N128">
            <v>0</v>
          </cell>
          <cell r="O128">
            <v>0</v>
          </cell>
          <cell r="P128">
            <v>0</v>
          </cell>
          <cell r="Q128">
            <v>0</v>
          </cell>
          <cell r="R128">
            <v>0</v>
          </cell>
        </row>
        <row r="129">
          <cell r="A129" t="str">
            <v>6.Услуги со стороны</v>
          </cell>
          <cell r="B129" t="str">
            <v>"</v>
          </cell>
          <cell r="C129">
            <v>0</v>
          </cell>
          <cell r="D129">
            <v>0</v>
          </cell>
          <cell r="E129">
            <v>0</v>
          </cell>
          <cell r="F129">
            <v>0</v>
          </cell>
          <cell r="G129">
            <v>0</v>
          </cell>
          <cell r="H129">
            <v>0</v>
          </cell>
          <cell r="I129">
            <v>0</v>
          </cell>
          <cell r="J129">
            <v>0</v>
          </cell>
          <cell r="K129">
            <v>0</v>
          </cell>
          <cell r="L129">
            <v>0</v>
          </cell>
          <cell r="M129">
            <v>0</v>
          </cell>
          <cell r="N129">
            <v>0</v>
          </cell>
          <cell r="O129">
            <v>0</v>
          </cell>
          <cell r="P129">
            <v>0</v>
          </cell>
          <cell r="Q129">
            <v>0</v>
          </cell>
          <cell r="R129">
            <v>0</v>
          </cell>
        </row>
        <row r="130">
          <cell r="A130" t="str">
            <v>7.Цеховые расходы</v>
          </cell>
          <cell r="B130" t="str">
            <v>"</v>
          </cell>
          <cell r="C130">
            <v>0</v>
          </cell>
          <cell r="D130">
            <v>0</v>
          </cell>
          <cell r="E130">
            <v>0</v>
          </cell>
          <cell r="F130">
            <v>0</v>
          </cell>
          <cell r="G130">
            <v>0</v>
          </cell>
          <cell r="H130">
            <v>0</v>
          </cell>
          <cell r="I130">
            <v>0</v>
          </cell>
          <cell r="J130">
            <v>0</v>
          </cell>
          <cell r="K130">
            <v>0</v>
          </cell>
          <cell r="L130">
            <v>0</v>
          </cell>
          <cell r="M130">
            <v>0</v>
          </cell>
          <cell r="N130">
            <v>0</v>
          </cell>
          <cell r="O130">
            <v>0</v>
          </cell>
          <cell r="P130">
            <v>0</v>
          </cell>
          <cell r="Q130">
            <v>0</v>
          </cell>
          <cell r="R130">
            <v>0</v>
          </cell>
        </row>
        <row r="131">
          <cell r="A131" t="str">
            <v>8.Капитальный ремонт основных фондов</v>
          </cell>
          <cell r="B131" t="str">
            <v>"</v>
          </cell>
          <cell r="C131">
            <v>0</v>
          </cell>
          <cell r="D131">
            <v>0</v>
          </cell>
          <cell r="E131">
            <v>0</v>
          </cell>
          <cell r="F131">
            <v>0</v>
          </cell>
          <cell r="G131">
            <v>0</v>
          </cell>
          <cell r="H131">
            <v>0</v>
          </cell>
          <cell r="I131">
            <v>0</v>
          </cell>
          <cell r="J131">
            <v>0</v>
          </cell>
          <cell r="K131">
            <v>0</v>
          </cell>
          <cell r="L131">
            <v>0</v>
          </cell>
          <cell r="M131">
            <v>0</v>
          </cell>
          <cell r="N131">
            <v>0</v>
          </cell>
          <cell r="O131">
            <v>0</v>
          </cell>
          <cell r="P131">
            <v>0</v>
          </cell>
          <cell r="Q131">
            <v>0</v>
          </cell>
          <cell r="R131">
            <v>0</v>
          </cell>
        </row>
        <row r="132">
          <cell r="A132" t="str">
            <v>9.Содержание компрессорной</v>
          </cell>
          <cell r="B132" t="str">
            <v>"</v>
          </cell>
          <cell r="C132">
            <v>0</v>
          </cell>
          <cell r="D132">
            <v>0</v>
          </cell>
          <cell r="E132">
            <v>0</v>
          </cell>
          <cell r="F132">
            <v>0</v>
          </cell>
          <cell r="G132">
            <v>0</v>
          </cell>
          <cell r="H132">
            <v>0</v>
          </cell>
          <cell r="I132">
            <v>0</v>
          </cell>
          <cell r="J132">
            <v>0</v>
          </cell>
          <cell r="K132">
            <v>0</v>
          </cell>
          <cell r="L132">
            <v>0</v>
          </cell>
          <cell r="M132">
            <v>0</v>
          </cell>
          <cell r="N132">
            <v>0</v>
          </cell>
          <cell r="O132">
            <v>0</v>
          </cell>
          <cell r="P132">
            <v>0</v>
          </cell>
          <cell r="Q132">
            <v>0</v>
          </cell>
          <cell r="R132">
            <v>0</v>
          </cell>
        </row>
        <row r="133">
          <cell r="A133" t="str">
            <v>10.Услуги других цехов</v>
          </cell>
          <cell r="B133" t="str">
            <v>"</v>
          </cell>
          <cell r="C133">
            <v>0</v>
          </cell>
          <cell r="D133">
            <v>0</v>
          </cell>
          <cell r="E133">
            <v>0</v>
          </cell>
          <cell r="F133">
            <v>0</v>
          </cell>
          <cell r="G133">
            <v>0</v>
          </cell>
          <cell r="H133">
            <v>0</v>
          </cell>
          <cell r="I133">
            <v>0</v>
          </cell>
          <cell r="J133">
            <v>0</v>
          </cell>
          <cell r="K133">
            <v>0</v>
          </cell>
          <cell r="L133">
            <v>0</v>
          </cell>
          <cell r="M133">
            <v>0</v>
          </cell>
          <cell r="N133">
            <v>0</v>
          </cell>
          <cell r="O133">
            <v>0</v>
          </cell>
          <cell r="P133">
            <v>0</v>
          </cell>
          <cell r="Q133">
            <v>0</v>
          </cell>
          <cell r="R133">
            <v>0</v>
          </cell>
        </row>
        <row r="134">
          <cell r="A134" t="str">
            <v>ИТОГО  затрат:</v>
          </cell>
          <cell r="B134" t="str">
            <v>"</v>
          </cell>
          <cell r="C134">
            <v>0</v>
          </cell>
          <cell r="D134">
            <v>0</v>
          </cell>
          <cell r="E134">
            <v>0</v>
          </cell>
          <cell r="F134">
            <v>0</v>
          </cell>
          <cell r="G134">
            <v>0</v>
          </cell>
          <cell r="H134">
            <v>0</v>
          </cell>
          <cell r="I134">
            <v>0</v>
          </cell>
          <cell r="J134">
            <v>0</v>
          </cell>
          <cell r="K134">
            <v>0</v>
          </cell>
          <cell r="L134">
            <v>0</v>
          </cell>
          <cell r="M134">
            <v>0</v>
          </cell>
          <cell r="N134">
            <v>0</v>
          </cell>
          <cell r="O134">
            <v>0</v>
          </cell>
          <cell r="P134">
            <v>0</v>
          </cell>
          <cell r="Q134">
            <v>0</v>
          </cell>
          <cell r="R134">
            <v>0</v>
          </cell>
        </row>
        <row r="135">
          <cell r="A135" t="str">
            <v>Услуги на сторону</v>
          </cell>
          <cell r="B135" t="str">
            <v>"</v>
          </cell>
          <cell r="C135">
            <v>0</v>
          </cell>
          <cell r="D135">
            <v>0</v>
          </cell>
          <cell r="E135">
            <v>0</v>
          </cell>
          <cell r="F135">
            <v>0</v>
          </cell>
          <cell r="G135">
            <v>0</v>
          </cell>
          <cell r="H135">
            <v>0</v>
          </cell>
          <cell r="I135">
            <v>0</v>
          </cell>
          <cell r="J135">
            <v>0</v>
          </cell>
          <cell r="K135">
            <v>0</v>
          </cell>
          <cell r="L135">
            <v>0</v>
          </cell>
          <cell r="M135">
            <v>0</v>
          </cell>
          <cell r="N135">
            <v>0</v>
          </cell>
          <cell r="O135">
            <v>0</v>
          </cell>
          <cell r="P135">
            <v>0</v>
          </cell>
          <cell r="Q135">
            <v>0</v>
          </cell>
          <cell r="R135">
            <v>0</v>
          </cell>
        </row>
        <row r="136">
          <cell r="A136" t="str">
            <v>ИТОГО  затрат на себестоимость</v>
          </cell>
          <cell r="B136" t="str">
            <v>"</v>
          </cell>
          <cell r="C136">
            <v>0</v>
          </cell>
          <cell r="D136">
            <v>0</v>
          </cell>
          <cell r="E136">
            <v>0</v>
          </cell>
          <cell r="F136">
            <v>0</v>
          </cell>
          <cell r="G136">
            <v>0</v>
          </cell>
          <cell r="H136">
            <v>0</v>
          </cell>
          <cell r="I136">
            <v>0</v>
          </cell>
          <cell r="J136">
            <v>0</v>
          </cell>
          <cell r="K136">
            <v>0</v>
          </cell>
          <cell r="L136">
            <v>0</v>
          </cell>
          <cell r="M136">
            <v>0</v>
          </cell>
          <cell r="N136">
            <v>0</v>
          </cell>
          <cell r="O136">
            <v>0</v>
          </cell>
          <cell r="P136">
            <v>0</v>
          </cell>
          <cell r="Q136">
            <v>0</v>
          </cell>
          <cell r="R136">
            <v>0</v>
          </cell>
        </row>
        <row r="137">
          <cell r="A137" t="str">
            <v>Объем добычи газа</v>
          </cell>
          <cell r="B137" t="str">
            <v>тыс.м3</v>
          </cell>
          <cell r="C137">
            <v>0</v>
          </cell>
          <cell r="D137">
            <v>0</v>
          </cell>
          <cell r="E137">
            <v>0</v>
          </cell>
          <cell r="F137">
            <v>0</v>
          </cell>
          <cell r="G137">
            <v>0</v>
          </cell>
          <cell r="H137">
            <v>0</v>
          </cell>
          <cell r="I137">
            <v>0</v>
          </cell>
          <cell r="J137">
            <v>0</v>
          </cell>
          <cell r="K137">
            <v>0</v>
          </cell>
          <cell r="L137">
            <v>0</v>
          </cell>
          <cell r="M137">
            <v>0</v>
          </cell>
          <cell r="N137">
            <v>0</v>
          </cell>
          <cell r="O137">
            <v>0</v>
          </cell>
          <cell r="P137">
            <v>0</v>
          </cell>
          <cell r="Q137">
            <v>0</v>
          </cell>
          <cell r="R137">
            <v>0</v>
          </cell>
        </row>
        <row r="138">
          <cell r="A138" t="str">
            <v>Себестоимость перекачки 1 т.м3 газа</v>
          </cell>
          <cell r="B138" t="str">
            <v>руб/тыс.м3</v>
          </cell>
          <cell r="C138" t="e">
            <v>#DIV/0!</v>
          </cell>
          <cell r="D138" t="e">
            <v>#DIV/0!</v>
          </cell>
          <cell r="E138" t="e">
            <v>#DIV/0!</v>
          </cell>
          <cell r="F138" t="e">
            <v>#DIV/0!</v>
          </cell>
          <cell r="G138" t="e">
            <v>#DIV/0!</v>
          </cell>
          <cell r="H138" t="e">
            <v>#DIV/0!</v>
          </cell>
          <cell r="I138" t="e">
            <v>#DIV/0!</v>
          </cell>
          <cell r="J138" t="e">
            <v>#DIV/0!</v>
          </cell>
          <cell r="K138" t="e">
            <v>#DIV/0!</v>
          </cell>
          <cell r="L138" t="e">
            <v>#DIV/0!</v>
          </cell>
          <cell r="M138" t="e">
            <v>#DIV/0!</v>
          </cell>
          <cell r="N138" t="e">
            <v>#DIV/0!</v>
          </cell>
          <cell r="O138" t="e">
            <v>#DIV/0!</v>
          </cell>
          <cell r="P138" t="e">
            <v>#DIV/0!</v>
          </cell>
          <cell r="Q138" t="e">
            <v>#DIV/0!</v>
          </cell>
          <cell r="R138" t="e">
            <v>#DIV/0!</v>
          </cell>
        </row>
        <row r="139">
          <cell r="R139">
            <v>0</v>
          </cell>
        </row>
        <row r="140">
          <cell r="R140">
            <v>0</v>
          </cell>
        </row>
        <row r="216">
          <cell r="A216" t="str">
            <v>Кроме того: *)</v>
          </cell>
          <cell r="B216">
            <v>0</v>
          </cell>
          <cell r="C216">
            <v>0</v>
          </cell>
          <cell r="D216">
            <v>0</v>
          </cell>
          <cell r="E216">
            <v>0</v>
          </cell>
          <cell r="F216">
            <v>0</v>
          </cell>
          <cell r="G216">
            <v>0</v>
          </cell>
          <cell r="H216">
            <v>0</v>
          </cell>
          <cell r="I216">
            <v>0</v>
          </cell>
          <cell r="J216">
            <v>0</v>
          </cell>
          <cell r="K216">
            <v>0</v>
          </cell>
          <cell r="L216">
            <v>0</v>
          </cell>
          <cell r="M216">
            <v>0</v>
          </cell>
          <cell r="N216">
            <v>0</v>
          </cell>
          <cell r="O216">
            <v>0</v>
          </cell>
          <cell r="P216">
            <v>0</v>
          </cell>
          <cell r="Q216">
            <v>0</v>
          </cell>
          <cell r="R216">
            <v>0</v>
          </cell>
        </row>
        <row r="217">
          <cell r="A217" t="str">
            <v>-Услуги "ОйлПамп"</v>
          </cell>
          <cell r="B217" t="str">
            <v>"</v>
          </cell>
          <cell r="C217">
            <v>0</v>
          </cell>
          <cell r="D217">
            <v>0</v>
          </cell>
          <cell r="E217">
            <v>0</v>
          </cell>
          <cell r="F217">
            <v>0</v>
          </cell>
          <cell r="G217">
            <v>0</v>
          </cell>
          <cell r="H217">
            <v>0</v>
          </cell>
          <cell r="I217">
            <v>0</v>
          </cell>
          <cell r="J217">
            <v>0</v>
          </cell>
          <cell r="K217">
            <v>0</v>
          </cell>
          <cell r="L217">
            <v>0</v>
          </cell>
          <cell r="M217">
            <v>0</v>
          </cell>
          <cell r="N217">
            <v>0</v>
          </cell>
          <cell r="O217">
            <v>0</v>
          </cell>
          <cell r="P217">
            <v>0</v>
          </cell>
          <cell r="Q217">
            <v>0</v>
          </cell>
          <cell r="R217">
            <v>0</v>
          </cell>
        </row>
        <row r="218">
          <cell r="A218" t="str">
            <v>-Трест КНДСР (кап.ремонт дорог)</v>
          </cell>
          <cell r="B218" t="str">
            <v>"</v>
          </cell>
          <cell r="C218">
            <v>0</v>
          </cell>
          <cell r="D218">
            <v>0</v>
          </cell>
          <cell r="E218">
            <v>0</v>
          </cell>
          <cell r="F218">
            <v>0</v>
          </cell>
          <cell r="G218">
            <v>0</v>
          </cell>
          <cell r="H218">
            <v>0</v>
          </cell>
          <cell r="I218">
            <v>0</v>
          </cell>
          <cell r="J218">
            <v>0</v>
          </cell>
          <cell r="K218">
            <v>0</v>
          </cell>
          <cell r="L218">
            <v>0</v>
          </cell>
          <cell r="M218">
            <v>0</v>
          </cell>
          <cell r="N218">
            <v>0</v>
          </cell>
          <cell r="O218">
            <v>0</v>
          </cell>
          <cell r="P218">
            <v>0</v>
          </cell>
          <cell r="Q218">
            <v>0</v>
          </cell>
          <cell r="R218">
            <v>0</v>
          </cell>
        </row>
        <row r="219">
          <cell r="A219" t="str">
            <v>-УПНП и КРС(капремонт скважин)</v>
          </cell>
          <cell r="B219" t="str">
            <v>"</v>
          </cell>
          <cell r="C219">
            <v>0</v>
          </cell>
          <cell r="D219">
            <v>0</v>
          </cell>
          <cell r="E219">
            <v>0</v>
          </cell>
          <cell r="F219">
            <v>0</v>
          </cell>
          <cell r="G219">
            <v>0</v>
          </cell>
          <cell r="H219">
            <v>0</v>
          </cell>
          <cell r="I219">
            <v>0</v>
          </cell>
          <cell r="J219">
            <v>0</v>
          </cell>
          <cell r="K219">
            <v>0</v>
          </cell>
          <cell r="L219">
            <v>0</v>
          </cell>
          <cell r="M219">
            <v>0</v>
          </cell>
          <cell r="N219">
            <v>0</v>
          </cell>
          <cell r="O219">
            <v>0</v>
          </cell>
          <cell r="P219">
            <v>0</v>
          </cell>
          <cell r="Q219">
            <v>0</v>
          </cell>
          <cell r="R219">
            <v>0</v>
          </cell>
        </row>
        <row r="220">
          <cell r="A220" t="str">
            <v>-Woodbine (капремонт скважин)</v>
          </cell>
          <cell r="B220" t="str">
            <v>"</v>
          </cell>
          <cell r="C220">
            <v>0</v>
          </cell>
          <cell r="D220">
            <v>0</v>
          </cell>
          <cell r="E220">
            <v>0</v>
          </cell>
          <cell r="F220">
            <v>0</v>
          </cell>
          <cell r="G220">
            <v>0</v>
          </cell>
          <cell r="H220">
            <v>0</v>
          </cell>
          <cell r="I220">
            <v>0</v>
          </cell>
          <cell r="J220">
            <v>0</v>
          </cell>
          <cell r="K220">
            <v>0</v>
          </cell>
          <cell r="L220">
            <v>0</v>
          </cell>
          <cell r="M220">
            <v>0</v>
          </cell>
          <cell r="N220">
            <v>0</v>
          </cell>
          <cell r="O220">
            <v>0</v>
          </cell>
          <cell r="P220">
            <v>0</v>
          </cell>
          <cell r="Q220">
            <v>0</v>
          </cell>
          <cell r="R220">
            <v>0</v>
          </cell>
        </row>
        <row r="221">
          <cell r="A221" t="str">
            <v>-Кат  ГМБХ (капремонт скважин)</v>
          </cell>
          <cell r="B221" t="str">
            <v>"</v>
          </cell>
          <cell r="C221">
            <v>0</v>
          </cell>
          <cell r="D221">
            <v>0</v>
          </cell>
          <cell r="E221">
            <v>0</v>
          </cell>
          <cell r="F221">
            <v>0</v>
          </cell>
          <cell r="G221">
            <v>0</v>
          </cell>
          <cell r="H221">
            <v>0</v>
          </cell>
          <cell r="I221">
            <v>0</v>
          </cell>
          <cell r="J221">
            <v>0</v>
          </cell>
          <cell r="K221">
            <v>0</v>
          </cell>
          <cell r="L221">
            <v>0</v>
          </cell>
          <cell r="M221">
            <v>0</v>
          </cell>
          <cell r="N221">
            <v>0</v>
          </cell>
          <cell r="O221">
            <v>0</v>
          </cell>
          <cell r="P221">
            <v>0</v>
          </cell>
          <cell r="Q221">
            <v>0</v>
          </cell>
          <cell r="R221">
            <v>0</v>
          </cell>
        </row>
        <row r="222">
          <cell r="A222" t="str">
            <v>-ЦБПО  и  ЭПУ - прокат ЭПУ</v>
          </cell>
          <cell r="B222" t="str">
            <v>"</v>
          </cell>
          <cell r="C222">
            <v>0</v>
          </cell>
          <cell r="D222">
            <v>0</v>
          </cell>
          <cell r="E222">
            <v>0</v>
          </cell>
          <cell r="F222">
            <v>0</v>
          </cell>
          <cell r="G222">
            <v>0</v>
          </cell>
          <cell r="H222">
            <v>0</v>
          </cell>
          <cell r="I222">
            <v>0</v>
          </cell>
          <cell r="J222">
            <v>0</v>
          </cell>
          <cell r="K222">
            <v>0</v>
          </cell>
          <cell r="L222">
            <v>0</v>
          </cell>
          <cell r="M222">
            <v>0</v>
          </cell>
          <cell r="N222">
            <v>0</v>
          </cell>
          <cell r="O222">
            <v>0</v>
          </cell>
          <cell r="P222">
            <v>0</v>
          </cell>
          <cell r="Q222">
            <v>0</v>
          </cell>
          <cell r="R222">
            <v>0</v>
          </cell>
        </row>
        <row r="223">
          <cell r="A223" t="str">
            <v>-УЭЭС  и  Э О (кап.ремонт эл.двиг.)</v>
          </cell>
          <cell r="B223" t="str">
            <v>"</v>
          </cell>
          <cell r="C223">
            <v>0</v>
          </cell>
          <cell r="D223">
            <v>0</v>
          </cell>
          <cell r="E223">
            <v>0</v>
          </cell>
          <cell r="F223">
            <v>0</v>
          </cell>
          <cell r="G223">
            <v>0</v>
          </cell>
          <cell r="H223">
            <v>0</v>
          </cell>
          <cell r="I223">
            <v>0</v>
          </cell>
          <cell r="J223">
            <v>0</v>
          </cell>
          <cell r="K223">
            <v>0</v>
          </cell>
          <cell r="L223">
            <v>0</v>
          </cell>
          <cell r="M223">
            <v>0</v>
          </cell>
          <cell r="N223">
            <v>0</v>
          </cell>
          <cell r="O223">
            <v>0</v>
          </cell>
          <cell r="P223">
            <v>0</v>
          </cell>
          <cell r="Q223">
            <v>0</v>
          </cell>
          <cell r="R223">
            <v>0</v>
          </cell>
        </row>
        <row r="224">
          <cell r="A224" t="str">
            <v>-УЭЭС  и  ЭО (содержание)</v>
          </cell>
          <cell r="B224" t="str">
            <v>"</v>
          </cell>
          <cell r="C224">
            <v>0</v>
          </cell>
          <cell r="D224">
            <v>0</v>
          </cell>
          <cell r="E224">
            <v>0</v>
          </cell>
          <cell r="F224">
            <v>0</v>
          </cell>
          <cell r="G224">
            <v>0</v>
          </cell>
          <cell r="H224">
            <v>0</v>
          </cell>
          <cell r="I224">
            <v>0</v>
          </cell>
          <cell r="J224">
            <v>0</v>
          </cell>
          <cell r="K224">
            <v>0</v>
          </cell>
          <cell r="L224">
            <v>0</v>
          </cell>
          <cell r="M224">
            <v>0</v>
          </cell>
          <cell r="N224">
            <v>0</v>
          </cell>
          <cell r="O224">
            <v>0</v>
          </cell>
          <cell r="P224">
            <v>0</v>
          </cell>
          <cell r="Q224">
            <v>0</v>
          </cell>
          <cell r="R224">
            <v>0</v>
          </cell>
        </row>
        <row r="225">
          <cell r="A225" t="str">
            <v>-СП "Катконефть"(кап.ремонт)</v>
          </cell>
          <cell r="B225" t="str">
            <v>"</v>
          </cell>
          <cell r="C225">
            <v>0</v>
          </cell>
          <cell r="D225">
            <v>0</v>
          </cell>
          <cell r="E225">
            <v>0</v>
          </cell>
          <cell r="F225">
            <v>0</v>
          </cell>
          <cell r="G225">
            <v>0</v>
          </cell>
          <cell r="H225">
            <v>0</v>
          </cell>
          <cell r="I225">
            <v>0</v>
          </cell>
          <cell r="J225">
            <v>0</v>
          </cell>
          <cell r="K225">
            <v>0</v>
          </cell>
          <cell r="L225">
            <v>0</v>
          </cell>
          <cell r="M225">
            <v>0</v>
          </cell>
          <cell r="N225">
            <v>0</v>
          </cell>
          <cell r="O225">
            <v>0</v>
          </cell>
          <cell r="P225">
            <v>0</v>
          </cell>
          <cell r="Q225">
            <v>0</v>
          </cell>
          <cell r="R225">
            <v>0</v>
          </cell>
        </row>
        <row r="226">
          <cell r="A226" t="str">
            <v xml:space="preserve"> -ЦБПО БНО - услуги по капит.ремонту</v>
          </cell>
          <cell r="B226" t="str">
            <v>"</v>
          </cell>
          <cell r="C226">
            <v>0</v>
          </cell>
          <cell r="D226">
            <v>0</v>
          </cell>
          <cell r="E226">
            <v>0</v>
          </cell>
          <cell r="F226">
            <v>0</v>
          </cell>
          <cell r="G226">
            <v>0</v>
          </cell>
          <cell r="H226">
            <v>0</v>
          </cell>
          <cell r="I226">
            <v>0</v>
          </cell>
          <cell r="J226">
            <v>0</v>
          </cell>
          <cell r="K226">
            <v>0</v>
          </cell>
          <cell r="L226">
            <v>0</v>
          </cell>
          <cell r="M226">
            <v>0</v>
          </cell>
          <cell r="N226">
            <v>0</v>
          </cell>
          <cell r="O226">
            <v>0</v>
          </cell>
          <cell r="P226">
            <v>0</v>
          </cell>
          <cell r="Q226">
            <v>0</v>
          </cell>
          <cell r="R226">
            <v>0</v>
          </cell>
        </row>
        <row r="227">
          <cell r="A227" t="str">
            <v>-Цех интеграции - капит.ремонт скважин</v>
          </cell>
          <cell r="B227" t="str">
            <v>"</v>
          </cell>
          <cell r="C227">
            <v>0</v>
          </cell>
          <cell r="D227">
            <v>0</v>
          </cell>
          <cell r="E227">
            <v>0</v>
          </cell>
          <cell r="F227">
            <v>0</v>
          </cell>
          <cell r="G227">
            <v>0</v>
          </cell>
          <cell r="H227">
            <v>0</v>
          </cell>
          <cell r="I227">
            <v>0</v>
          </cell>
          <cell r="J227">
            <v>0</v>
          </cell>
          <cell r="K227">
            <v>0</v>
          </cell>
          <cell r="L227">
            <v>0</v>
          </cell>
          <cell r="M227">
            <v>0</v>
          </cell>
          <cell r="N227">
            <v>0</v>
          </cell>
          <cell r="O227">
            <v>0</v>
          </cell>
          <cell r="P227">
            <v>0</v>
          </cell>
          <cell r="Q227">
            <v>0</v>
          </cell>
          <cell r="R227">
            <v>0</v>
          </cell>
        </row>
        <row r="228">
          <cell r="A228" t="str">
            <v>-Ремонт ЛТД и КО   - " -</v>
          </cell>
          <cell r="B228" t="str">
            <v>"</v>
          </cell>
          <cell r="C228">
            <v>0</v>
          </cell>
          <cell r="D228">
            <v>0</v>
          </cell>
          <cell r="E228">
            <v>0</v>
          </cell>
          <cell r="F228">
            <v>0</v>
          </cell>
          <cell r="G228">
            <v>0</v>
          </cell>
          <cell r="H228">
            <v>0</v>
          </cell>
          <cell r="I228">
            <v>0</v>
          </cell>
          <cell r="J228">
            <v>0</v>
          </cell>
          <cell r="K228">
            <v>0</v>
          </cell>
          <cell r="L228">
            <v>0</v>
          </cell>
          <cell r="M228">
            <v>0</v>
          </cell>
          <cell r="N228">
            <v>0</v>
          </cell>
          <cell r="O228">
            <v>0</v>
          </cell>
          <cell r="P228">
            <v>0</v>
          </cell>
          <cell r="Q228">
            <v>0</v>
          </cell>
          <cell r="R228">
            <v>0</v>
          </cell>
        </row>
        <row r="229">
          <cell r="A229" t="str">
            <v>-Когалымнефтепрогресс  - " -</v>
          </cell>
          <cell r="B229" t="str">
            <v>"</v>
          </cell>
          <cell r="C229">
            <v>0</v>
          </cell>
          <cell r="D229">
            <v>0</v>
          </cell>
          <cell r="E229">
            <v>0</v>
          </cell>
          <cell r="F229">
            <v>0</v>
          </cell>
          <cell r="G229">
            <v>0</v>
          </cell>
          <cell r="H229">
            <v>0</v>
          </cell>
          <cell r="I229">
            <v>0</v>
          </cell>
          <cell r="J229">
            <v>0</v>
          </cell>
          <cell r="K229">
            <v>0</v>
          </cell>
          <cell r="L229">
            <v>0</v>
          </cell>
          <cell r="M229">
            <v>0</v>
          </cell>
          <cell r="N229">
            <v>0</v>
          </cell>
          <cell r="O229">
            <v>0</v>
          </cell>
          <cell r="P229">
            <v>0</v>
          </cell>
          <cell r="Q229">
            <v>0</v>
          </cell>
          <cell r="R229">
            <v>0</v>
          </cell>
        </row>
        <row r="230">
          <cell r="A230" t="str">
            <v>-РИТЭКнефть   - " -</v>
          </cell>
          <cell r="B230" t="str">
            <v>"</v>
          </cell>
          <cell r="C230">
            <v>0</v>
          </cell>
          <cell r="D230">
            <v>0</v>
          </cell>
          <cell r="E230">
            <v>0</v>
          </cell>
          <cell r="F230">
            <v>0</v>
          </cell>
          <cell r="G230">
            <v>0</v>
          </cell>
          <cell r="H230">
            <v>0</v>
          </cell>
          <cell r="I230">
            <v>0</v>
          </cell>
          <cell r="J230">
            <v>0</v>
          </cell>
          <cell r="K230">
            <v>0</v>
          </cell>
          <cell r="L230">
            <v>0</v>
          </cell>
          <cell r="M230">
            <v>0</v>
          </cell>
          <cell r="N230">
            <v>0</v>
          </cell>
          <cell r="O230">
            <v>0</v>
          </cell>
          <cell r="P230">
            <v>0</v>
          </cell>
          <cell r="Q230">
            <v>0</v>
          </cell>
          <cell r="R230">
            <v>0</v>
          </cell>
        </row>
        <row r="231">
          <cell r="A231" t="str">
            <v xml:space="preserve"> -АООТ"ЛУКойл-Кубань"   - " -</v>
          </cell>
          <cell r="B231" t="str">
            <v>"</v>
          </cell>
          <cell r="C231">
            <v>0</v>
          </cell>
          <cell r="D231">
            <v>0</v>
          </cell>
          <cell r="E231">
            <v>0</v>
          </cell>
          <cell r="F231">
            <v>0</v>
          </cell>
          <cell r="G231">
            <v>0</v>
          </cell>
          <cell r="H231">
            <v>0</v>
          </cell>
          <cell r="I231">
            <v>0</v>
          </cell>
          <cell r="J231">
            <v>0</v>
          </cell>
          <cell r="K231">
            <v>0</v>
          </cell>
          <cell r="L231">
            <v>0</v>
          </cell>
          <cell r="M231">
            <v>0</v>
          </cell>
          <cell r="N231">
            <v>0</v>
          </cell>
          <cell r="O231">
            <v>0</v>
          </cell>
          <cell r="P231">
            <v>0</v>
          </cell>
          <cell r="Q231">
            <v>0</v>
          </cell>
          <cell r="R231">
            <v>0</v>
          </cell>
        </row>
        <row r="232">
          <cell r="A232" t="str">
            <v xml:space="preserve">  -ЛУКойл-Петролеум Сервис "(рем.скв.)</v>
          </cell>
          <cell r="B232" t="str">
            <v>"</v>
          </cell>
          <cell r="C232">
            <v>0</v>
          </cell>
          <cell r="D232">
            <v>0</v>
          </cell>
          <cell r="E232">
            <v>0</v>
          </cell>
          <cell r="F232">
            <v>0</v>
          </cell>
          <cell r="G232">
            <v>0</v>
          </cell>
          <cell r="H232">
            <v>0</v>
          </cell>
          <cell r="I232">
            <v>0</v>
          </cell>
          <cell r="J232">
            <v>0</v>
          </cell>
          <cell r="K232">
            <v>0</v>
          </cell>
          <cell r="L232">
            <v>0</v>
          </cell>
          <cell r="M232">
            <v>0</v>
          </cell>
          <cell r="N232">
            <v>0</v>
          </cell>
          <cell r="O232">
            <v>0</v>
          </cell>
          <cell r="P232">
            <v>0</v>
          </cell>
          <cell r="Q232">
            <v>0</v>
          </cell>
          <cell r="R232">
            <v>0</v>
          </cell>
        </row>
        <row r="233">
          <cell r="A233" t="str">
            <v>-"ЛУКойл-Бурение"</v>
          </cell>
          <cell r="B233" t="str">
            <v>"</v>
          </cell>
          <cell r="C233">
            <v>0</v>
          </cell>
          <cell r="D233">
            <v>0</v>
          </cell>
          <cell r="E233">
            <v>0</v>
          </cell>
          <cell r="F233">
            <v>0</v>
          </cell>
          <cell r="G233">
            <v>0</v>
          </cell>
          <cell r="H233">
            <v>0</v>
          </cell>
          <cell r="I233">
            <v>0</v>
          </cell>
          <cell r="J233">
            <v>0</v>
          </cell>
          <cell r="K233">
            <v>0</v>
          </cell>
          <cell r="L233">
            <v>0</v>
          </cell>
          <cell r="M233">
            <v>0</v>
          </cell>
          <cell r="N233">
            <v>0</v>
          </cell>
          <cell r="O233">
            <v>0</v>
          </cell>
          <cell r="P233">
            <v>0</v>
          </cell>
          <cell r="Q233">
            <v>0</v>
          </cell>
          <cell r="R233">
            <v>0</v>
          </cell>
        </row>
        <row r="234">
          <cell r="A234" t="str">
            <v>-"Компания ТЕХНОТЭК"</v>
          </cell>
          <cell r="B234" t="str">
            <v>"</v>
          </cell>
          <cell r="C234">
            <v>0</v>
          </cell>
          <cell r="D234">
            <v>0</v>
          </cell>
          <cell r="E234">
            <v>0</v>
          </cell>
          <cell r="F234">
            <v>0</v>
          </cell>
          <cell r="G234">
            <v>0</v>
          </cell>
          <cell r="H234">
            <v>0</v>
          </cell>
          <cell r="I234">
            <v>0</v>
          </cell>
          <cell r="J234">
            <v>0</v>
          </cell>
          <cell r="K234">
            <v>0</v>
          </cell>
          <cell r="L234">
            <v>0</v>
          </cell>
          <cell r="M234">
            <v>0</v>
          </cell>
          <cell r="N234">
            <v>0</v>
          </cell>
          <cell r="O234">
            <v>0</v>
          </cell>
          <cell r="P234">
            <v>0</v>
          </cell>
          <cell r="Q234">
            <v>0</v>
          </cell>
          <cell r="R234">
            <v>0</v>
          </cell>
        </row>
        <row r="235">
          <cell r="A235" t="str">
            <v>-ОАО"Севернефтьпереработка"</v>
          </cell>
          <cell r="B235" t="str">
            <v>"</v>
          </cell>
          <cell r="C235">
            <v>0</v>
          </cell>
          <cell r="D235">
            <v>0</v>
          </cell>
          <cell r="E235">
            <v>0</v>
          </cell>
          <cell r="F235">
            <v>0</v>
          </cell>
          <cell r="G235">
            <v>0</v>
          </cell>
          <cell r="H235">
            <v>0</v>
          </cell>
          <cell r="I235">
            <v>0</v>
          </cell>
          <cell r="J235">
            <v>0</v>
          </cell>
          <cell r="K235">
            <v>0</v>
          </cell>
          <cell r="L235">
            <v>0</v>
          </cell>
          <cell r="M235">
            <v>0</v>
          </cell>
          <cell r="N235">
            <v>0</v>
          </cell>
          <cell r="O235">
            <v>0</v>
          </cell>
          <cell r="P235">
            <v>0</v>
          </cell>
          <cell r="Q235">
            <v>0</v>
          </cell>
          <cell r="R235">
            <v>0</v>
          </cell>
        </row>
        <row r="236">
          <cell r="A236" t="str">
            <v xml:space="preserve"> -ООО "Стекс"</v>
          </cell>
          <cell r="B236">
            <v>0</v>
          </cell>
          <cell r="C236">
            <v>0</v>
          </cell>
          <cell r="D236">
            <v>0</v>
          </cell>
          <cell r="E236">
            <v>0</v>
          </cell>
          <cell r="F236">
            <v>0</v>
          </cell>
          <cell r="G236">
            <v>0</v>
          </cell>
          <cell r="H236">
            <v>0</v>
          </cell>
          <cell r="I236">
            <v>0</v>
          </cell>
          <cell r="J236">
            <v>0</v>
          </cell>
          <cell r="K236">
            <v>0</v>
          </cell>
          <cell r="L236">
            <v>0</v>
          </cell>
          <cell r="M236">
            <v>0</v>
          </cell>
          <cell r="N236">
            <v>0</v>
          </cell>
          <cell r="O236">
            <v>0</v>
          </cell>
          <cell r="P236">
            <v>0</v>
          </cell>
          <cell r="Q236">
            <v>0</v>
          </cell>
          <cell r="R236">
            <v>0</v>
          </cell>
        </row>
        <row r="237">
          <cell r="A237" t="str">
            <v xml:space="preserve"> -прочие</v>
          </cell>
          <cell r="B237" t="str">
            <v>"</v>
          </cell>
          <cell r="C237">
            <v>0</v>
          </cell>
          <cell r="D237">
            <v>0</v>
          </cell>
          <cell r="E237">
            <v>0</v>
          </cell>
          <cell r="F237">
            <v>0</v>
          </cell>
          <cell r="G237">
            <v>0</v>
          </cell>
          <cell r="H237">
            <v>0</v>
          </cell>
          <cell r="I237">
            <v>0</v>
          </cell>
          <cell r="J237">
            <v>0</v>
          </cell>
          <cell r="K237">
            <v>0</v>
          </cell>
          <cell r="L237">
            <v>0</v>
          </cell>
          <cell r="M237">
            <v>0</v>
          </cell>
          <cell r="N237">
            <v>0</v>
          </cell>
          <cell r="O237">
            <v>0</v>
          </cell>
          <cell r="P237">
            <v>0</v>
          </cell>
          <cell r="Q237">
            <v>0</v>
          </cell>
          <cell r="R237">
            <v>0</v>
          </cell>
        </row>
        <row r="238">
          <cell r="A238" t="str">
            <v>ВСЕГО  ЗАТРАТ:</v>
          </cell>
          <cell r="B238" t="str">
            <v>млн.руб.</v>
          </cell>
          <cell r="C238">
            <v>0</v>
          </cell>
          <cell r="D238">
            <v>0</v>
          </cell>
          <cell r="E238">
            <v>0</v>
          </cell>
          <cell r="F238">
            <v>0</v>
          </cell>
          <cell r="G238">
            <v>0</v>
          </cell>
          <cell r="H238">
            <v>0</v>
          </cell>
          <cell r="I238">
            <v>23457</v>
          </cell>
          <cell r="J238">
            <v>0</v>
          </cell>
          <cell r="K238">
            <v>23457</v>
          </cell>
          <cell r="L238">
            <v>33646</v>
          </cell>
          <cell r="M238">
            <v>33646</v>
          </cell>
          <cell r="N238">
            <v>10189</v>
          </cell>
          <cell r="O238">
            <v>99121.116000000009</v>
          </cell>
          <cell r="P238">
            <v>99121.116000000009</v>
          </cell>
          <cell r="Q238">
            <v>99121.116000000009</v>
          </cell>
          <cell r="R238">
            <v>99121.116000000009</v>
          </cell>
        </row>
        <row r="239">
          <cell r="A239" t="str">
            <v>Среднедействующий фонд скв.</v>
          </cell>
          <cell r="B239" t="str">
            <v>скв.</v>
          </cell>
          <cell r="C239">
            <v>0</v>
          </cell>
          <cell r="D239">
            <v>0</v>
          </cell>
          <cell r="E239">
            <v>0</v>
          </cell>
          <cell r="F239">
            <v>0</v>
          </cell>
          <cell r="G239">
            <v>0</v>
          </cell>
          <cell r="H239">
            <v>0</v>
          </cell>
          <cell r="I239">
            <v>0</v>
          </cell>
          <cell r="J239">
            <v>0</v>
          </cell>
          <cell r="K239">
            <v>0</v>
          </cell>
          <cell r="L239">
            <v>0</v>
          </cell>
          <cell r="M239">
            <v>0</v>
          </cell>
          <cell r="N239">
            <v>0</v>
          </cell>
          <cell r="O239">
            <v>0</v>
          </cell>
          <cell r="P239">
            <v>0</v>
          </cell>
          <cell r="Q239">
            <v>0</v>
          </cell>
          <cell r="R239">
            <v>0</v>
          </cell>
        </row>
        <row r="240">
          <cell r="A240" t="str">
            <v>Затраты на 1 скв.</v>
          </cell>
          <cell r="B240" t="str">
            <v>руб/скв</v>
          </cell>
          <cell r="C240">
            <v>0</v>
          </cell>
          <cell r="D240">
            <v>0</v>
          </cell>
          <cell r="E240">
            <v>0</v>
          </cell>
          <cell r="F240">
            <v>0</v>
          </cell>
          <cell r="G240">
            <v>0</v>
          </cell>
          <cell r="H240">
            <v>0</v>
          </cell>
          <cell r="I240">
            <v>0</v>
          </cell>
          <cell r="J240">
            <v>0</v>
          </cell>
          <cell r="K240">
            <v>0</v>
          </cell>
          <cell r="L240">
            <v>0</v>
          </cell>
          <cell r="M240">
            <v>0</v>
          </cell>
          <cell r="N240">
            <v>0</v>
          </cell>
          <cell r="O240">
            <v>0</v>
          </cell>
          <cell r="P240">
            <v>0</v>
          </cell>
          <cell r="Q240">
            <v>0</v>
          </cell>
          <cell r="R240">
            <v>0</v>
          </cell>
        </row>
        <row r="241">
          <cell r="A241" t="str">
            <v>*) заполнять согласно сложившейся организационной структуры</v>
          </cell>
          <cell r="B241">
            <v>0</v>
          </cell>
          <cell r="C241">
            <v>0</v>
          </cell>
          <cell r="D241">
            <v>0</v>
          </cell>
          <cell r="E241">
            <v>0</v>
          </cell>
          <cell r="F241">
            <v>0</v>
          </cell>
          <cell r="G241">
            <v>0</v>
          </cell>
          <cell r="H241">
            <v>0</v>
          </cell>
          <cell r="I241">
            <v>0</v>
          </cell>
          <cell r="J241">
            <v>0</v>
          </cell>
          <cell r="K241">
            <v>0</v>
          </cell>
          <cell r="L241">
            <v>0</v>
          </cell>
          <cell r="M241">
            <v>0</v>
          </cell>
          <cell r="N241">
            <v>0</v>
          </cell>
          <cell r="O241">
            <v>0</v>
          </cell>
          <cell r="P241">
            <v>0</v>
          </cell>
          <cell r="Q241">
            <v>0</v>
          </cell>
          <cell r="R241">
            <v>0</v>
          </cell>
        </row>
      </sheetData>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ow r="6">
          <cell r="A6" t="str">
            <v>Добыча   Ш Г Н</v>
          </cell>
        </row>
      </sheetData>
      <sheetData sheetId="16">
        <row r="6">
          <cell r="A6" t="str">
            <v>Добыча   Ш Г Н</v>
          </cell>
        </row>
      </sheetData>
      <sheetData sheetId="17">
        <row r="6">
          <cell r="A6" t="str">
            <v>Добыча   Ш Г Н</v>
          </cell>
        </row>
      </sheetData>
      <sheetData sheetId="18">
        <row r="6">
          <cell r="A6" t="str">
            <v>Добыча   Ш Г Н</v>
          </cell>
        </row>
      </sheetData>
      <sheetData sheetId="19">
        <row r="6">
          <cell r="A6" t="str">
            <v>Добыча   Ш Г Н</v>
          </cell>
        </row>
      </sheetData>
      <sheetData sheetId="20">
        <row r="6">
          <cell r="A6" t="str">
            <v>Добыча   Ш Г Н</v>
          </cell>
        </row>
      </sheetData>
      <sheetData sheetId="21">
        <row r="6">
          <cell r="A6" t="str">
            <v>Добыча   Ш Г Н</v>
          </cell>
        </row>
      </sheetData>
      <sheetData sheetId="22">
        <row r="6">
          <cell r="A6" t="str">
            <v>Добыча   Ш Г Н</v>
          </cell>
        </row>
      </sheetData>
      <sheetData sheetId="23" refreshError="1"/>
      <sheetData sheetId="24" refreshError="1"/>
      <sheetData sheetId="25" refreshError="1"/>
      <sheetData sheetId="26" refreshError="1"/>
      <sheetData sheetId="27" refreshError="1"/>
      <sheetData sheetId="28"/>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абота и у сл.произ.хар. (2)"/>
      <sheetName val="смета (3)"/>
      <sheetName val="смета (2)"/>
      <sheetName val="бланкК (2)"/>
      <sheetName val="смета"/>
      <sheetName val="смета+расш."/>
      <sheetName val="прочие затраты"/>
      <sheetName val="дороги"/>
      <sheetName val="Работа и у сл.произ.хар."/>
      <sheetName val="бланкК"/>
      <sheetName val="расш.кальк."/>
      <sheetName val="общепроизв"/>
      <sheetName val="смета_расш_"/>
      <sheetName val="ТПП Л-Усинск"/>
      <sheetName val="Работа_и_у_сл_произ_хар__(2)"/>
      <sheetName val="смета_(3)"/>
      <sheetName val="смета_(2)"/>
      <sheetName val="бланкК_(2)"/>
      <sheetName val="смета+расш_"/>
      <sheetName val="прочие_затраты"/>
      <sheetName val="Работа_и_у_сл_произ_хар_"/>
      <sheetName val="расш_кальк_"/>
      <sheetName val="ТПП_Л-Усинск"/>
      <sheetName val="Cover"/>
      <sheetName val="отчет4 кв_"/>
      <sheetName val="ROOUT95"/>
      <sheetName val="8250"/>
      <sheetName val="8140"/>
      <sheetName val="8145"/>
      <sheetName val="8113"/>
      <sheetName val="XREF"/>
      <sheetName val="8200"/>
      <sheetName val="8082"/>
      <sheetName val="8180 (8181,8182)"/>
      <sheetName val="8210"/>
      <sheetName val="8070"/>
      <sheetName val="SAP 2"/>
      <sheetName val="бюдж с расшифр(ст)"/>
      <sheetName val="ДД"/>
      <sheetName val="ГРУППА"/>
      <sheetName val="Charts"/>
      <sheetName val="wq2"/>
      <sheetName val="Sheet1"/>
      <sheetName val="Detail"/>
    </sheetNames>
    <sheetDataSet>
      <sheetData sheetId="0">
        <row r="180">
          <cell r="A180" t="str">
            <v xml:space="preserve">           ППД</v>
          </cell>
        </row>
      </sheetData>
      <sheetData sheetId="1"/>
      <sheetData sheetId="2"/>
      <sheetData sheetId="3"/>
      <sheetData sheetId="4"/>
      <sheetData sheetId="5" refreshError="1">
        <row r="180">
          <cell r="A180" t="str">
            <v xml:space="preserve">           ППД</v>
          </cell>
          <cell r="B180" t="str">
            <v>"</v>
          </cell>
          <cell r="C180">
            <v>0</v>
          </cell>
          <cell r="D180">
            <v>0</v>
          </cell>
          <cell r="E180" t="e">
            <v>#DIV/0!</v>
          </cell>
          <cell r="F180">
            <v>0</v>
          </cell>
          <cell r="G180">
            <v>0</v>
          </cell>
          <cell r="H180" t="e">
            <v>#DIV/0!</v>
          </cell>
          <cell r="I180" t="e">
            <v>#DIV/0!</v>
          </cell>
          <cell r="J180">
            <v>0</v>
          </cell>
          <cell r="K180">
            <v>0</v>
          </cell>
          <cell r="L180">
            <v>0</v>
          </cell>
          <cell r="M180">
            <v>0</v>
          </cell>
          <cell r="N180">
            <v>0</v>
          </cell>
          <cell r="O180">
            <v>0</v>
          </cell>
          <cell r="P180">
            <v>0</v>
          </cell>
        </row>
        <row r="181">
          <cell r="A181" t="str">
            <v xml:space="preserve">           ППН</v>
          </cell>
          <cell r="B181" t="str">
            <v>"</v>
          </cell>
          <cell r="C181">
            <v>0</v>
          </cell>
          <cell r="D181">
            <v>0</v>
          </cell>
          <cell r="E181" t="e">
            <v>#DIV/0!</v>
          </cell>
          <cell r="F181">
            <v>0</v>
          </cell>
          <cell r="G181">
            <v>0</v>
          </cell>
          <cell r="H181" t="e">
            <v>#DIV/0!</v>
          </cell>
          <cell r="I181" t="e">
            <v>#DIV/0!</v>
          </cell>
          <cell r="J181">
            <v>0</v>
          </cell>
          <cell r="K181">
            <v>0</v>
          </cell>
          <cell r="L181">
            <v>0</v>
          </cell>
          <cell r="M181">
            <v>0</v>
          </cell>
          <cell r="N181">
            <v>0</v>
          </cell>
          <cell r="O181">
            <v>0</v>
          </cell>
          <cell r="P181">
            <v>0</v>
          </cell>
        </row>
        <row r="248">
          <cell r="A248" t="str">
            <v>Максимум нагрузки</v>
          </cell>
          <cell r="B248" t="str">
            <v>квт.</v>
          </cell>
          <cell r="C248">
            <v>0</v>
          </cell>
          <cell r="D248">
            <v>0</v>
          </cell>
          <cell r="E248" t="e">
            <v>#DIV/0!</v>
          </cell>
          <cell r="F248">
            <v>0</v>
          </cell>
          <cell r="G248">
            <v>0</v>
          </cell>
          <cell r="H248" t="e">
            <v>#DIV/0!</v>
          </cell>
          <cell r="I248" t="e">
            <v>#DIV/0!</v>
          </cell>
          <cell r="J248" t="e">
            <v>#DIV/0!</v>
          </cell>
          <cell r="K248">
            <v>0</v>
          </cell>
          <cell r="L248">
            <v>0</v>
          </cell>
          <cell r="M248" t="e">
            <v>#DIV/0!</v>
          </cell>
          <cell r="N248" t="e">
            <v>#DIV/0!</v>
          </cell>
          <cell r="O248">
            <v>0</v>
          </cell>
          <cell r="P248">
            <v>0</v>
          </cell>
          <cell r="Q248" t="e">
            <v>#DIV/0!</v>
          </cell>
          <cell r="R248" t="e">
            <v>#DIV/0!</v>
          </cell>
        </row>
        <row r="249">
          <cell r="A249" t="str">
            <v>Сумма</v>
          </cell>
          <cell r="B249" t="str">
            <v>млн.руб.</v>
          </cell>
          <cell r="C249">
            <v>0</v>
          </cell>
          <cell r="D249">
            <v>0</v>
          </cell>
          <cell r="E249" t="e">
            <v>#DIV/0!</v>
          </cell>
          <cell r="F249">
            <v>0</v>
          </cell>
          <cell r="G249">
            <v>0</v>
          </cell>
          <cell r="H249" t="e">
            <v>#DIV/0!</v>
          </cell>
          <cell r="I249" t="e">
            <v>#DIV/0!</v>
          </cell>
          <cell r="J249" t="e">
            <v>#DIV/0!</v>
          </cell>
          <cell r="K249">
            <v>0</v>
          </cell>
          <cell r="L249">
            <v>0</v>
          </cell>
          <cell r="M249" t="e">
            <v>#DIV/0!</v>
          </cell>
          <cell r="N249" t="e">
            <v>#DIV/0!</v>
          </cell>
          <cell r="O249">
            <v>0</v>
          </cell>
          <cell r="P249">
            <v>0</v>
          </cell>
          <cell r="Q249" t="e">
            <v>#DIV/0!</v>
          </cell>
          <cell r="R249" t="e">
            <v>#DIV/0!</v>
          </cell>
        </row>
        <row r="250">
          <cell r="A250" t="str">
            <v>ИТОГО затрат</v>
          </cell>
          <cell r="B250" t="str">
            <v>млн.руб.</v>
          </cell>
          <cell r="C250">
            <v>0</v>
          </cell>
          <cell r="D250">
            <v>0</v>
          </cell>
          <cell r="E250" t="e">
            <v>#DIV/0!</v>
          </cell>
          <cell r="F250">
            <v>0</v>
          </cell>
          <cell r="G250">
            <v>0</v>
          </cell>
          <cell r="H250" t="e">
            <v>#DIV/0!</v>
          </cell>
          <cell r="I250" t="e">
            <v>#DIV/0!</v>
          </cell>
          <cell r="J250" t="e">
            <v>#DIV/0!</v>
          </cell>
          <cell r="K250">
            <v>0</v>
          </cell>
          <cell r="L250">
            <v>0</v>
          </cell>
          <cell r="M250" t="e">
            <v>#DIV/0!</v>
          </cell>
          <cell r="N250" t="e">
            <v>#DIV/0!</v>
          </cell>
          <cell r="O250">
            <v>0</v>
          </cell>
          <cell r="P250">
            <v>0</v>
          </cell>
          <cell r="Q250" t="e">
            <v>#DIV/0!</v>
          </cell>
          <cell r="R250" t="e">
            <v>#DIV/0!</v>
          </cell>
        </row>
        <row r="252">
          <cell r="A252" t="str">
            <v>Реактивная мощность</v>
          </cell>
          <cell r="B252" t="str">
            <v>млн.руб.</v>
          </cell>
          <cell r="C252">
            <v>0</v>
          </cell>
          <cell r="D252">
            <v>0</v>
          </cell>
          <cell r="E252" t="e">
            <v>#DIV/0!</v>
          </cell>
          <cell r="F252">
            <v>0</v>
          </cell>
          <cell r="G252">
            <v>0</v>
          </cell>
          <cell r="H252" t="e">
            <v>#DIV/0!</v>
          </cell>
          <cell r="I252" t="e">
            <v>#DIV/0!</v>
          </cell>
          <cell r="J252" t="e">
            <v>#DIV/0!</v>
          </cell>
          <cell r="K252">
            <v>0</v>
          </cell>
          <cell r="L252">
            <v>0</v>
          </cell>
          <cell r="M252" t="e">
            <v>#DIV/0!</v>
          </cell>
          <cell r="N252" t="e">
            <v>#DIV/0!</v>
          </cell>
          <cell r="O252">
            <v>0</v>
          </cell>
          <cell r="P252">
            <v>0</v>
          </cell>
          <cell r="Q252" t="e">
            <v>#DIV/0!</v>
          </cell>
          <cell r="R252" t="e">
            <v>#DIV/0!</v>
          </cell>
        </row>
        <row r="253">
          <cell r="A253" t="str">
            <v>Услуги "ЭН"</v>
          </cell>
          <cell r="B253" t="str">
            <v>млн.руб.</v>
          </cell>
          <cell r="C253">
            <v>0</v>
          </cell>
          <cell r="D253">
            <v>0</v>
          </cell>
          <cell r="E253" t="e">
            <v>#DIV/0!</v>
          </cell>
          <cell r="F253">
            <v>0</v>
          </cell>
          <cell r="G253">
            <v>0</v>
          </cell>
          <cell r="H253" t="e">
            <v>#DIV/0!</v>
          </cell>
          <cell r="I253" t="e">
            <v>#DIV/0!</v>
          </cell>
          <cell r="J253" t="e">
            <v>#DIV/0!</v>
          </cell>
          <cell r="K253">
            <v>0</v>
          </cell>
          <cell r="L253">
            <v>0</v>
          </cell>
          <cell r="M253" t="e">
            <v>#DIV/0!</v>
          </cell>
          <cell r="N253" t="e">
            <v>#DIV/0!</v>
          </cell>
          <cell r="O253">
            <v>0</v>
          </cell>
          <cell r="P253">
            <v>0</v>
          </cell>
          <cell r="Q253" t="e">
            <v>#DIV/0!</v>
          </cell>
          <cell r="R253" t="e">
            <v>#DIV/0!</v>
          </cell>
        </row>
        <row r="259">
          <cell r="A259" t="str">
            <v>Максимум нагрузки</v>
          </cell>
          <cell r="B259" t="str">
            <v>квт.</v>
          </cell>
          <cell r="C259">
            <v>0</v>
          </cell>
          <cell r="D259">
            <v>0</v>
          </cell>
          <cell r="E259" t="e">
            <v>#DIV/0!</v>
          </cell>
          <cell r="F259">
            <v>0</v>
          </cell>
          <cell r="G259">
            <v>0</v>
          </cell>
          <cell r="H259" t="e">
            <v>#DIV/0!</v>
          </cell>
          <cell r="I259" t="e">
            <v>#DIV/0!</v>
          </cell>
          <cell r="J259" t="e">
            <v>#DIV/0!</v>
          </cell>
          <cell r="K259">
            <v>0</v>
          </cell>
          <cell r="L259">
            <v>0</v>
          </cell>
          <cell r="M259" t="e">
            <v>#DIV/0!</v>
          </cell>
          <cell r="N259" t="e">
            <v>#DIV/0!</v>
          </cell>
          <cell r="O259">
            <v>0</v>
          </cell>
          <cell r="P259">
            <v>0</v>
          </cell>
          <cell r="Q259" t="e">
            <v>#DIV/0!</v>
          </cell>
          <cell r="R259" t="e">
            <v>#DIV/0!</v>
          </cell>
        </row>
        <row r="260">
          <cell r="A260" t="str">
            <v>Сумма</v>
          </cell>
          <cell r="B260" t="str">
            <v>млн.руб.</v>
          </cell>
          <cell r="C260">
            <v>0</v>
          </cell>
          <cell r="D260">
            <v>0</v>
          </cell>
          <cell r="E260" t="e">
            <v>#DIV/0!</v>
          </cell>
          <cell r="F260">
            <v>0</v>
          </cell>
          <cell r="G260">
            <v>0</v>
          </cell>
          <cell r="H260" t="e">
            <v>#DIV/0!</v>
          </cell>
          <cell r="I260" t="e">
            <v>#DIV/0!</v>
          </cell>
          <cell r="J260" t="e">
            <v>#DIV/0!</v>
          </cell>
          <cell r="K260">
            <v>0</v>
          </cell>
          <cell r="L260">
            <v>0</v>
          </cell>
          <cell r="M260" t="e">
            <v>#DIV/0!</v>
          </cell>
          <cell r="N260" t="e">
            <v>#DIV/0!</v>
          </cell>
          <cell r="O260">
            <v>0</v>
          </cell>
          <cell r="P260">
            <v>0</v>
          </cell>
          <cell r="Q260" t="e">
            <v>#DIV/0!</v>
          </cell>
          <cell r="R260" t="e">
            <v>#DIV/0!</v>
          </cell>
        </row>
        <row r="261">
          <cell r="A261" t="str">
            <v>ИТОГО затрат</v>
          </cell>
          <cell r="B261" t="str">
            <v>млн.руб.</v>
          </cell>
          <cell r="C261">
            <v>0</v>
          </cell>
          <cell r="D261">
            <v>0</v>
          </cell>
          <cell r="E261" t="e">
            <v>#DIV/0!</v>
          </cell>
          <cell r="F261">
            <v>0</v>
          </cell>
          <cell r="G261">
            <v>0</v>
          </cell>
          <cell r="H261" t="e">
            <v>#DIV/0!</v>
          </cell>
          <cell r="I261" t="e">
            <v>#DIV/0!</v>
          </cell>
          <cell r="J261" t="e">
            <v>#DIV/0!</v>
          </cell>
          <cell r="K261">
            <v>0</v>
          </cell>
          <cell r="L261">
            <v>0</v>
          </cell>
          <cell r="M261" t="e">
            <v>#DIV/0!</v>
          </cell>
          <cell r="N261" t="e">
            <v>#DIV/0!</v>
          </cell>
          <cell r="O261">
            <v>0</v>
          </cell>
          <cell r="P261">
            <v>0</v>
          </cell>
          <cell r="Q261" t="e">
            <v>#DIV/0!</v>
          </cell>
          <cell r="R261" t="e">
            <v>#DIV/0!</v>
          </cell>
        </row>
        <row r="263">
          <cell r="A263" t="str">
            <v>Реактивная мощность</v>
          </cell>
          <cell r="B263" t="str">
            <v>млн.руб.</v>
          </cell>
          <cell r="C263">
            <v>0</v>
          </cell>
          <cell r="D263">
            <v>0</v>
          </cell>
          <cell r="E263" t="e">
            <v>#DIV/0!</v>
          </cell>
          <cell r="F263">
            <v>0</v>
          </cell>
          <cell r="G263">
            <v>0</v>
          </cell>
          <cell r="H263" t="e">
            <v>#DIV/0!</v>
          </cell>
          <cell r="I263" t="e">
            <v>#DIV/0!</v>
          </cell>
          <cell r="J263" t="e">
            <v>#DIV/0!</v>
          </cell>
          <cell r="K263">
            <v>0</v>
          </cell>
          <cell r="L263">
            <v>0</v>
          </cell>
          <cell r="M263" t="e">
            <v>#DIV/0!</v>
          </cell>
          <cell r="N263" t="e">
            <v>#DIV/0!</v>
          </cell>
          <cell r="O263">
            <v>0</v>
          </cell>
          <cell r="P263">
            <v>0</v>
          </cell>
          <cell r="Q263" t="e">
            <v>#DIV/0!</v>
          </cell>
          <cell r="R263" t="e">
            <v>#DIV/0!</v>
          </cell>
        </row>
        <row r="269">
          <cell r="A269" t="str">
            <v>Максимум нагрузки</v>
          </cell>
          <cell r="B269" t="str">
            <v>квт.</v>
          </cell>
          <cell r="C269">
            <v>0</v>
          </cell>
          <cell r="D269">
            <v>0</v>
          </cell>
          <cell r="E269" t="e">
            <v>#DIV/0!</v>
          </cell>
          <cell r="F269">
            <v>0</v>
          </cell>
          <cell r="G269">
            <v>0</v>
          </cell>
          <cell r="H269" t="e">
            <v>#DIV/0!</v>
          </cell>
          <cell r="I269" t="e">
            <v>#DIV/0!</v>
          </cell>
          <cell r="J269" t="e">
            <v>#DIV/0!</v>
          </cell>
          <cell r="K269">
            <v>0</v>
          </cell>
          <cell r="L269">
            <v>0</v>
          </cell>
          <cell r="M269" t="e">
            <v>#DIV/0!</v>
          </cell>
          <cell r="N269" t="e">
            <v>#DIV/0!</v>
          </cell>
          <cell r="O269">
            <v>0</v>
          </cell>
          <cell r="P269">
            <v>0</v>
          </cell>
          <cell r="Q269" t="e">
            <v>#DIV/0!</v>
          </cell>
          <cell r="R269" t="e">
            <v>#DIV/0!</v>
          </cell>
        </row>
        <row r="270">
          <cell r="A270" t="str">
            <v>Сумма</v>
          </cell>
          <cell r="B270" t="str">
            <v>млн.руб.</v>
          </cell>
          <cell r="C270">
            <v>0</v>
          </cell>
          <cell r="D270">
            <v>0</v>
          </cell>
          <cell r="E270" t="e">
            <v>#DIV/0!</v>
          </cell>
          <cell r="F270">
            <v>0</v>
          </cell>
          <cell r="G270">
            <v>0</v>
          </cell>
          <cell r="H270" t="e">
            <v>#DIV/0!</v>
          </cell>
          <cell r="I270" t="e">
            <v>#DIV/0!</v>
          </cell>
          <cell r="J270" t="e">
            <v>#DIV/0!</v>
          </cell>
          <cell r="K270">
            <v>0</v>
          </cell>
          <cell r="L270">
            <v>0</v>
          </cell>
          <cell r="M270" t="e">
            <v>#DIV/0!</v>
          </cell>
          <cell r="N270" t="e">
            <v>#DIV/0!</v>
          </cell>
          <cell r="O270">
            <v>0</v>
          </cell>
          <cell r="P270">
            <v>0</v>
          </cell>
          <cell r="Q270" t="e">
            <v>#DIV/0!</v>
          </cell>
          <cell r="R270" t="e">
            <v>#DIV/0!</v>
          </cell>
        </row>
        <row r="271">
          <cell r="A271" t="str">
            <v>ИТОГО затрат</v>
          </cell>
          <cell r="B271" t="str">
            <v>млн.руб.</v>
          </cell>
          <cell r="C271">
            <v>0</v>
          </cell>
          <cell r="D271">
            <v>0</v>
          </cell>
          <cell r="E271" t="e">
            <v>#DIV/0!</v>
          </cell>
          <cell r="F271">
            <v>0</v>
          </cell>
          <cell r="G271">
            <v>0</v>
          </cell>
          <cell r="H271" t="e">
            <v>#DIV/0!</v>
          </cell>
          <cell r="I271" t="e">
            <v>#DIV/0!</v>
          </cell>
          <cell r="J271" t="e">
            <v>#DIV/0!</v>
          </cell>
          <cell r="K271">
            <v>0</v>
          </cell>
          <cell r="L271">
            <v>0</v>
          </cell>
          <cell r="M271" t="e">
            <v>#DIV/0!</v>
          </cell>
          <cell r="N271" t="e">
            <v>#DIV/0!</v>
          </cell>
          <cell r="O271">
            <v>0</v>
          </cell>
          <cell r="P271">
            <v>0</v>
          </cell>
          <cell r="Q271" t="e">
            <v>#DIV/0!</v>
          </cell>
          <cell r="R271" t="e">
            <v>#DIV/0!</v>
          </cell>
        </row>
        <row r="273">
          <cell r="A273" t="str">
            <v>Реактивная мощность</v>
          </cell>
          <cell r="B273" t="str">
            <v>млн.руб.</v>
          </cell>
          <cell r="C273">
            <v>0</v>
          </cell>
          <cell r="D273">
            <v>0</v>
          </cell>
          <cell r="E273" t="e">
            <v>#DIV/0!</v>
          </cell>
          <cell r="F273">
            <v>0</v>
          </cell>
          <cell r="G273">
            <v>0</v>
          </cell>
          <cell r="H273" t="e">
            <v>#DIV/0!</v>
          </cell>
          <cell r="I273" t="e">
            <v>#DIV/0!</v>
          </cell>
          <cell r="J273" t="e">
            <v>#DIV/0!</v>
          </cell>
          <cell r="K273">
            <v>0</v>
          </cell>
          <cell r="L273">
            <v>0</v>
          </cell>
          <cell r="M273" t="e">
            <v>#DIV/0!</v>
          </cell>
          <cell r="N273" t="e">
            <v>#DIV/0!</v>
          </cell>
          <cell r="O273">
            <v>0</v>
          </cell>
          <cell r="P273">
            <v>0</v>
          </cell>
          <cell r="Q273" t="e">
            <v>#DIV/0!</v>
          </cell>
          <cell r="R273" t="e">
            <v>#DIV/0!</v>
          </cell>
        </row>
        <row r="279">
          <cell r="A279" t="str">
            <v>Максимум нагрузки</v>
          </cell>
          <cell r="B279" t="str">
            <v>квт.</v>
          </cell>
          <cell r="C279">
            <v>0</v>
          </cell>
          <cell r="D279">
            <v>0</v>
          </cell>
          <cell r="E279" t="e">
            <v>#DIV/0!</v>
          </cell>
          <cell r="F279">
            <v>0</v>
          </cell>
          <cell r="G279">
            <v>0</v>
          </cell>
          <cell r="H279" t="e">
            <v>#DIV/0!</v>
          </cell>
          <cell r="I279" t="e">
            <v>#DIV/0!</v>
          </cell>
          <cell r="J279" t="e">
            <v>#DIV/0!</v>
          </cell>
          <cell r="K279">
            <v>0</v>
          </cell>
          <cell r="L279">
            <v>0</v>
          </cell>
          <cell r="M279" t="e">
            <v>#DIV/0!</v>
          </cell>
          <cell r="N279" t="e">
            <v>#DIV/0!</v>
          </cell>
          <cell r="O279">
            <v>0</v>
          </cell>
          <cell r="P279">
            <v>0</v>
          </cell>
          <cell r="Q279" t="e">
            <v>#DIV/0!</v>
          </cell>
          <cell r="R279" t="e">
            <v>#DIV/0!</v>
          </cell>
        </row>
        <row r="280">
          <cell r="A280" t="str">
            <v>Сумма</v>
          </cell>
          <cell r="B280" t="str">
            <v>млн.руб.</v>
          </cell>
          <cell r="C280">
            <v>0</v>
          </cell>
          <cell r="D280">
            <v>0</v>
          </cell>
          <cell r="E280" t="e">
            <v>#DIV/0!</v>
          </cell>
          <cell r="F280">
            <v>0</v>
          </cell>
          <cell r="G280">
            <v>0</v>
          </cell>
          <cell r="H280" t="e">
            <v>#DIV/0!</v>
          </cell>
          <cell r="I280" t="e">
            <v>#DIV/0!</v>
          </cell>
          <cell r="J280" t="e">
            <v>#DIV/0!</v>
          </cell>
          <cell r="K280">
            <v>0</v>
          </cell>
          <cell r="L280">
            <v>0</v>
          </cell>
          <cell r="M280" t="e">
            <v>#DIV/0!</v>
          </cell>
          <cell r="N280" t="e">
            <v>#DIV/0!</v>
          </cell>
          <cell r="O280">
            <v>0</v>
          </cell>
          <cell r="P280">
            <v>0</v>
          </cell>
          <cell r="Q280" t="e">
            <v>#DIV/0!</v>
          </cell>
          <cell r="R280" t="e">
            <v>#DIV/0!</v>
          </cell>
        </row>
        <row r="281">
          <cell r="A281" t="str">
            <v>ИТОГО затрат</v>
          </cell>
          <cell r="B281" t="str">
            <v>млн.руб.</v>
          </cell>
          <cell r="C281">
            <v>0</v>
          </cell>
          <cell r="D281">
            <v>0</v>
          </cell>
          <cell r="E281" t="e">
            <v>#DIV/0!</v>
          </cell>
          <cell r="F281">
            <v>0</v>
          </cell>
          <cell r="G281">
            <v>0</v>
          </cell>
          <cell r="H281" t="e">
            <v>#DIV/0!</v>
          </cell>
          <cell r="I281" t="e">
            <v>#DIV/0!</v>
          </cell>
          <cell r="J281" t="e">
            <v>#DIV/0!</v>
          </cell>
          <cell r="K281">
            <v>0</v>
          </cell>
          <cell r="L281">
            <v>0</v>
          </cell>
          <cell r="M281" t="e">
            <v>#DIV/0!</v>
          </cell>
          <cell r="N281" t="e">
            <v>#DIV/0!</v>
          </cell>
          <cell r="O281">
            <v>0</v>
          </cell>
          <cell r="P281">
            <v>0</v>
          </cell>
          <cell r="Q281" t="e">
            <v>#DIV/0!</v>
          </cell>
          <cell r="R281" t="e">
            <v>#DIV/0!</v>
          </cell>
        </row>
        <row r="283">
          <cell r="A283" t="str">
            <v>Реактивная мощность</v>
          </cell>
          <cell r="B283" t="str">
            <v>млн.руб.</v>
          </cell>
          <cell r="C283">
            <v>0</v>
          </cell>
          <cell r="D283">
            <v>0</v>
          </cell>
          <cell r="E283" t="e">
            <v>#DIV/0!</v>
          </cell>
          <cell r="F283">
            <v>0</v>
          </cell>
          <cell r="G283">
            <v>0</v>
          </cell>
          <cell r="H283" t="e">
            <v>#DIV/0!</v>
          </cell>
          <cell r="I283" t="e">
            <v>#DIV/0!</v>
          </cell>
          <cell r="J283" t="e">
            <v>#DIV/0!</v>
          </cell>
          <cell r="K283">
            <v>0</v>
          </cell>
          <cell r="L283">
            <v>0</v>
          </cell>
          <cell r="M283" t="e">
            <v>#DIV/0!</v>
          </cell>
          <cell r="N283" t="e">
            <v>#DIV/0!</v>
          </cell>
          <cell r="O283">
            <v>0</v>
          </cell>
          <cell r="P283">
            <v>0</v>
          </cell>
          <cell r="Q283" t="e">
            <v>#DIV/0!</v>
          </cell>
          <cell r="R283" t="e">
            <v>#DIV/0!</v>
          </cell>
        </row>
        <row r="290">
          <cell r="A290" t="str">
            <v>Максимум нагрузки</v>
          </cell>
          <cell r="B290" t="str">
            <v>квт.</v>
          </cell>
          <cell r="C290">
            <v>0</v>
          </cell>
          <cell r="D290">
            <v>0</v>
          </cell>
          <cell r="E290" t="e">
            <v>#DIV/0!</v>
          </cell>
          <cell r="F290">
            <v>0</v>
          </cell>
          <cell r="G290">
            <v>0</v>
          </cell>
          <cell r="H290" t="e">
            <v>#DIV/0!</v>
          </cell>
          <cell r="I290" t="e">
            <v>#DIV/0!</v>
          </cell>
          <cell r="J290" t="e">
            <v>#DIV/0!</v>
          </cell>
          <cell r="K290">
            <v>0</v>
          </cell>
          <cell r="L290">
            <v>0</v>
          </cell>
          <cell r="M290" t="e">
            <v>#DIV/0!</v>
          </cell>
          <cell r="N290" t="e">
            <v>#DIV/0!</v>
          </cell>
          <cell r="O290">
            <v>0</v>
          </cell>
          <cell r="P290">
            <v>0</v>
          </cell>
          <cell r="Q290" t="e">
            <v>#DIV/0!</v>
          </cell>
          <cell r="R290" t="e">
            <v>#DIV/0!</v>
          </cell>
        </row>
        <row r="291">
          <cell r="A291" t="str">
            <v>Сумма</v>
          </cell>
          <cell r="B291" t="str">
            <v>тыс.руб.</v>
          </cell>
          <cell r="C291">
            <v>0</v>
          </cell>
          <cell r="D291">
            <v>0</v>
          </cell>
          <cell r="E291" t="e">
            <v>#DIV/0!</v>
          </cell>
          <cell r="F291">
            <v>0</v>
          </cell>
          <cell r="G291">
            <v>0</v>
          </cell>
          <cell r="H291" t="e">
            <v>#DIV/0!</v>
          </cell>
          <cell r="I291" t="e">
            <v>#DIV/0!</v>
          </cell>
          <cell r="J291" t="e">
            <v>#DIV/0!</v>
          </cell>
          <cell r="K291">
            <v>0</v>
          </cell>
          <cell r="L291">
            <v>0</v>
          </cell>
          <cell r="M291" t="e">
            <v>#DIV/0!</v>
          </cell>
          <cell r="N291" t="e">
            <v>#DIV/0!</v>
          </cell>
          <cell r="O291">
            <v>0</v>
          </cell>
          <cell r="P291">
            <v>0</v>
          </cell>
          <cell r="Q291" t="e">
            <v>#DIV/0!</v>
          </cell>
          <cell r="R291" t="e">
            <v>#DIV/0!</v>
          </cell>
        </row>
        <row r="292">
          <cell r="A292" t="str">
            <v>ИТОГО затрат</v>
          </cell>
          <cell r="B292" t="str">
            <v>"-"</v>
          </cell>
          <cell r="C292">
            <v>0</v>
          </cell>
          <cell r="D292">
            <v>0</v>
          </cell>
          <cell r="E292" t="e">
            <v>#DIV/0!</v>
          </cell>
          <cell r="F292">
            <v>0</v>
          </cell>
          <cell r="G292">
            <v>0</v>
          </cell>
          <cell r="H292" t="e">
            <v>#DIV/0!</v>
          </cell>
          <cell r="I292" t="e">
            <v>#DIV/0!</v>
          </cell>
          <cell r="J292" t="e">
            <v>#DIV/0!</v>
          </cell>
          <cell r="K292">
            <v>0</v>
          </cell>
          <cell r="L292">
            <v>0</v>
          </cell>
          <cell r="M292" t="e">
            <v>#DIV/0!</v>
          </cell>
          <cell r="N292" t="e">
            <v>#DIV/0!</v>
          </cell>
          <cell r="O292">
            <v>0</v>
          </cell>
          <cell r="P292">
            <v>0</v>
          </cell>
          <cell r="Q292" t="e">
            <v>#DIV/0!</v>
          </cell>
          <cell r="R292" t="e">
            <v>#DIV/0!</v>
          </cell>
        </row>
        <row r="293">
          <cell r="A293" t="str">
            <v>Реактивная мощность</v>
          </cell>
          <cell r="B293" t="str">
            <v>"-"</v>
          </cell>
          <cell r="C293">
            <v>0</v>
          </cell>
          <cell r="D293">
            <v>0</v>
          </cell>
          <cell r="E293" t="e">
            <v>#DIV/0!</v>
          </cell>
          <cell r="F293">
            <v>0</v>
          </cell>
          <cell r="G293">
            <v>0</v>
          </cell>
          <cell r="H293" t="e">
            <v>#DIV/0!</v>
          </cell>
          <cell r="I293" t="e">
            <v>#DIV/0!</v>
          </cell>
          <cell r="J293" t="e">
            <v>#DIV/0!</v>
          </cell>
          <cell r="K293">
            <v>0</v>
          </cell>
          <cell r="L293">
            <v>0</v>
          </cell>
          <cell r="M293" t="e">
            <v>#DIV/0!</v>
          </cell>
          <cell r="N293" t="e">
            <v>#DIV/0!</v>
          </cell>
          <cell r="O293">
            <v>0</v>
          </cell>
          <cell r="P293">
            <v>0</v>
          </cell>
          <cell r="Q293" t="e">
            <v>#DIV/0!</v>
          </cell>
          <cell r="R293" t="e">
            <v>#DIV/0!</v>
          </cell>
        </row>
        <row r="297">
          <cell r="A297" t="str">
            <v>Максимум нагрузки</v>
          </cell>
          <cell r="B297" t="str">
            <v>квт.</v>
          </cell>
          <cell r="C297">
            <v>0</v>
          </cell>
          <cell r="D297">
            <v>0</v>
          </cell>
          <cell r="E297" t="e">
            <v>#DIV/0!</v>
          </cell>
          <cell r="F297">
            <v>0</v>
          </cell>
          <cell r="G297">
            <v>0</v>
          </cell>
          <cell r="H297" t="e">
            <v>#DIV/0!</v>
          </cell>
          <cell r="I297" t="e">
            <v>#DIV/0!</v>
          </cell>
          <cell r="J297" t="e">
            <v>#DIV/0!</v>
          </cell>
          <cell r="K297">
            <v>0</v>
          </cell>
          <cell r="L297">
            <v>0</v>
          </cell>
          <cell r="M297" t="e">
            <v>#DIV/0!</v>
          </cell>
          <cell r="N297" t="e">
            <v>#DIV/0!</v>
          </cell>
          <cell r="O297">
            <v>0</v>
          </cell>
          <cell r="P297">
            <v>0</v>
          </cell>
          <cell r="Q297" t="e">
            <v>#DIV/0!</v>
          </cell>
          <cell r="R297" t="e">
            <v>#DIV/0!</v>
          </cell>
        </row>
        <row r="298">
          <cell r="A298" t="str">
            <v>Сумма</v>
          </cell>
          <cell r="B298" t="str">
            <v>тыс.руб.</v>
          </cell>
          <cell r="C298">
            <v>0</v>
          </cell>
          <cell r="D298">
            <v>0</v>
          </cell>
          <cell r="E298" t="e">
            <v>#DIV/0!</v>
          </cell>
          <cell r="F298">
            <v>0</v>
          </cell>
          <cell r="G298">
            <v>0</v>
          </cell>
          <cell r="H298" t="e">
            <v>#DIV/0!</v>
          </cell>
          <cell r="I298" t="e">
            <v>#DIV/0!</v>
          </cell>
          <cell r="J298" t="e">
            <v>#DIV/0!</v>
          </cell>
          <cell r="K298">
            <v>0</v>
          </cell>
          <cell r="L298">
            <v>0</v>
          </cell>
          <cell r="M298" t="e">
            <v>#DIV/0!</v>
          </cell>
          <cell r="N298" t="e">
            <v>#DIV/0!</v>
          </cell>
          <cell r="O298">
            <v>0</v>
          </cell>
          <cell r="P298">
            <v>0</v>
          </cell>
          <cell r="Q298" t="e">
            <v>#DIV/0!</v>
          </cell>
          <cell r="R298" t="e">
            <v>#DIV/0!</v>
          </cell>
        </row>
        <row r="299">
          <cell r="A299" t="str">
            <v>ИТОГО затрат</v>
          </cell>
          <cell r="B299" t="str">
            <v>"-"</v>
          </cell>
          <cell r="C299">
            <v>0</v>
          </cell>
          <cell r="D299">
            <v>0</v>
          </cell>
          <cell r="E299" t="e">
            <v>#DIV/0!</v>
          </cell>
          <cell r="F299">
            <v>0</v>
          </cell>
          <cell r="G299">
            <v>0</v>
          </cell>
          <cell r="H299" t="e">
            <v>#DIV/0!</v>
          </cell>
          <cell r="I299" t="e">
            <v>#DIV/0!</v>
          </cell>
          <cell r="J299" t="e">
            <v>#DIV/0!</v>
          </cell>
          <cell r="K299">
            <v>0</v>
          </cell>
          <cell r="L299">
            <v>0</v>
          </cell>
          <cell r="M299" t="e">
            <v>#DIV/0!</v>
          </cell>
          <cell r="N299" t="e">
            <v>#DIV/0!</v>
          </cell>
          <cell r="O299">
            <v>0</v>
          </cell>
          <cell r="P299">
            <v>0</v>
          </cell>
          <cell r="Q299" t="e">
            <v>#DIV/0!</v>
          </cell>
          <cell r="R299" t="e">
            <v>#DIV/0!</v>
          </cell>
        </row>
        <row r="300">
          <cell r="A300" t="str">
            <v>Реактивная мощность</v>
          </cell>
          <cell r="B300" t="str">
            <v>"-"</v>
          </cell>
          <cell r="C300">
            <v>0</v>
          </cell>
          <cell r="D300">
            <v>0</v>
          </cell>
          <cell r="E300" t="e">
            <v>#DIV/0!</v>
          </cell>
          <cell r="F300">
            <v>0</v>
          </cell>
          <cell r="G300">
            <v>0</v>
          </cell>
          <cell r="H300" t="e">
            <v>#DIV/0!</v>
          </cell>
          <cell r="I300" t="e">
            <v>#DIV/0!</v>
          </cell>
          <cell r="J300" t="e">
            <v>#DIV/0!</v>
          </cell>
          <cell r="K300">
            <v>0</v>
          </cell>
          <cell r="L300">
            <v>0</v>
          </cell>
          <cell r="M300" t="e">
            <v>#DIV/0!</v>
          </cell>
          <cell r="N300" t="e">
            <v>#DIV/0!</v>
          </cell>
          <cell r="O300">
            <v>0</v>
          </cell>
          <cell r="P300">
            <v>0</v>
          </cell>
          <cell r="Q300" t="e">
            <v>#DIV/0!</v>
          </cell>
          <cell r="R300" t="e">
            <v>#DIV/0!</v>
          </cell>
        </row>
      </sheetData>
      <sheetData sheetId="6"/>
      <sheetData sheetId="7"/>
      <sheetData sheetId="8"/>
      <sheetData sheetId="9"/>
      <sheetData sheetId="10"/>
      <sheetData sheetId="11"/>
      <sheetData sheetId="12"/>
      <sheetData sheetId="13"/>
      <sheetData sheetId="14">
        <row r="180">
          <cell r="A180" t="str">
            <v xml:space="preserve">           ППД</v>
          </cell>
        </row>
      </sheetData>
      <sheetData sheetId="15">
        <row r="180">
          <cell r="A180" t="str">
            <v xml:space="preserve">           ППД</v>
          </cell>
        </row>
      </sheetData>
      <sheetData sheetId="16">
        <row r="180">
          <cell r="A180" t="str">
            <v xml:space="preserve">           ППД</v>
          </cell>
        </row>
      </sheetData>
      <sheetData sheetId="17">
        <row r="180">
          <cell r="A180" t="str">
            <v xml:space="preserve">           ППД</v>
          </cell>
        </row>
      </sheetData>
      <sheetData sheetId="18">
        <row r="180">
          <cell r="A180" t="str">
            <v xml:space="preserve">           ППД</v>
          </cell>
        </row>
      </sheetData>
      <sheetData sheetId="19">
        <row r="180">
          <cell r="A180" t="str">
            <v xml:space="preserve">           ППД</v>
          </cell>
        </row>
      </sheetData>
      <sheetData sheetId="20">
        <row r="180">
          <cell r="A180" t="str">
            <v xml:space="preserve">           ППД</v>
          </cell>
        </row>
      </sheetData>
      <sheetData sheetId="21">
        <row r="180">
          <cell r="A180" t="str">
            <v xml:space="preserve">           ППД</v>
          </cell>
        </row>
      </sheetData>
      <sheetData sheetId="22">
        <row r="180">
          <cell r="A180" t="str">
            <v xml:space="preserve">           ППД</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sheetData sheetId="40" refreshError="1"/>
      <sheetData sheetId="41" refreshError="1"/>
      <sheetData sheetId="42" refreshError="1"/>
      <sheetData sheetId="43" refreshError="1"/>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31_aralik"/>
      <sheetName val="ао"/>
      <sheetName val="Parameters"/>
      <sheetName val="TB"/>
      <sheetName val="Перечень связанных сторон"/>
      <sheetName val="curve"/>
      <sheetName val="Const"/>
      <sheetName val="Debt"/>
      <sheetName val="X-rates"/>
      <sheetName val="PYTB"/>
      <sheetName val="July_03_Pg8"/>
      <sheetName val="SMSTemp"/>
      <sheetName val="Deep Water International"/>
      <sheetName val="тара 2000"/>
      <sheetName val="Статьи"/>
      <sheetName val="KONSOLID"/>
      <sheetName val="PR CN"/>
      <sheetName val="Выбор"/>
      <sheetName val="PR_CN"/>
      <sheetName val="GAAP TB 31.12.01  detail p&amp;l"/>
      <sheetName val="FS-97"/>
      <sheetName val="#511BkRec"/>
      <sheetName val="#511-SEPT97"/>
      <sheetName val="#511-OCT97"/>
      <sheetName val="#511-NOV97"/>
      <sheetName val="#511-DEC97"/>
      <sheetName val="L&amp;E"/>
      <sheetName val="AFE's  By Afe"/>
      <sheetName val="AFE's__By_Afe"/>
      <sheetName val="Cash Flow Summ"/>
      <sheetName val="Maintenance"/>
      <sheetName val="Pre Tax  Output"/>
      <sheetName val="Tax Output"/>
      <sheetName val="Op Assumps"/>
      <sheetName val="Revenue"/>
      <sheetName val="B-4"/>
      <sheetName val="B_4"/>
      <sheetName val="Índices"/>
      <sheetName val="System"/>
      <sheetName val="2_5_Календарь"/>
      <sheetName val="SBM Reserve"/>
      <sheetName val="Summary"/>
      <sheetName val="LISTS"/>
      <sheetName val="EQUIPMENT TYPE"/>
      <sheetName val="WBS"/>
      <sheetName val="preferred"/>
      <sheetName val="Общие начальные данные"/>
      <sheetName val="6674-первонач"/>
      <sheetName val="Список документов"/>
      <sheetName val="Balance sheet proof"/>
      <sheetName val="CIT.mar-09"/>
      <sheetName val="DT CIT rec"/>
      <sheetName val="Version"/>
      <sheetName val="ОборБалФормОтч"/>
      <sheetName val="Форма2"/>
      <sheetName val="2008"/>
      <sheetName val="2009"/>
      <sheetName val="P9-BS by Co"/>
      <sheetName val="справка"/>
      <sheetName val="Anlagevermögen"/>
      <sheetName val="B 1"/>
      <sheetName val="A 100"/>
      <sheetName val="A-20"/>
      <sheetName val="t0_name"/>
      <sheetName val="GAAP TB 30.08.01  detail p&amp;l"/>
      <sheetName val="K_760"/>
      <sheetName val="Assumptions"/>
      <sheetName val="definitions"/>
      <sheetName val="Общая информация"/>
      <sheetName val="Def"/>
      <sheetName val="из сем"/>
      <sheetName val="6 NK"/>
      <sheetName val="факс(2005-20гг.)"/>
      <sheetName val="PKF-2005"/>
      <sheetName val="Confirmation"/>
      <sheetName val="- 1 -"/>
      <sheetName val="База"/>
      <sheetName val="ТитулЛистОтч"/>
      <sheetName val="O.400-VAT "/>
      <sheetName val="J-600 - AR - Lead"/>
      <sheetName val="Cost 99v98"/>
      <sheetName val="H3.100 Rollforward"/>
      <sheetName val="FP20DB (3)"/>
      <sheetName val="Workings"/>
      <sheetName val="Macroeconomic Assumptions"/>
      <sheetName val="ремонт 25"/>
      <sheetName val="16"/>
      <sheetName val="12"/>
      <sheetName val="10"/>
      <sheetName val="22"/>
      <sheetName val="IS"/>
      <sheetName val="Intercompany transactions"/>
      <sheetName val="AHEPS"/>
      <sheetName val="OshHPP"/>
      <sheetName val="BHPP"/>
      <sheetName val="XREF"/>
      <sheetName val="PIT&amp;PP(2)"/>
      <sheetName val="XLR_NoRangeSheet"/>
      <sheetName val="АФ"/>
      <sheetName val=""/>
      <sheetName val="confwh"/>
      <sheetName val="ДД"/>
      <sheetName val="Depr"/>
      <sheetName val="справочники"/>
      <sheetName val="CPIF"/>
      <sheetName val="S"/>
      <sheetName val="U5.1_Расшифровка по 650 стр."/>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7"/>
      <sheetName val="т7 (2)"/>
      <sheetName val="т7 (3)"/>
      <sheetName val="т1 "/>
      <sheetName val="т1  (2)"/>
      <sheetName val="т1  (3)"/>
      <sheetName val="отч о доходах2002г "/>
      <sheetName val="т1  "/>
      <sheetName val="2002г "/>
      <sheetName val="Prelim Co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Все виды материалов D`1-18"/>
      <sheetName val="GAAP TB 31.12.01  detail p&amp;l"/>
      <sheetName val="Добыча нефти4"/>
      <sheetName val="ОТиТБ"/>
      <sheetName val="1NK"/>
      <sheetName val="Статьи"/>
      <sheetName val="TB KMG Fin 2007"/>
      <sheetName val="PM-TE"/>
      <sheetName val="ЯНВАРЬ"/>
      <sheetName val="KAZAK RECO ST 99"/>
      <sheetName val="ОборБалФормОтч"/>
      <sheetName val="ТитулЛистОтч"/>
      <sheetName val="UNITPRICES"/>
      <sheetName val="78"/>
      <sheetName val="ЦентрЗатр"/>
      <sheetName val="form"/>
      <sheetName val="группа"/>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Common"/>
      <sheetName val="OPEX&amp;FIN"/>
      <sheetName val="форма 3 смета затрат"/>
      <sheetName val="Подразделения"/>
      <sheetName val="Проекты"/>
      <sheetName val="Сотрудники"/>
      <sheetName val="O.500 Property Tax"/>
      <sheetName val="класс"/>
      <sheetName val="НДПИ"/>
      <sheetName val="Sheet3"/>
      <sheetName val="Sheet4"/>
      <sheetName val="Sheet5"/>
      <sheetName val="СписокТЭП"/>
      <sheetName val="H3.100 Rollforward"/>
      <sheetName val="прил№10"/>
      <sheetName val="Авансы_уплач,деньги в регионах"/>
      <sheetName val="Авансы_уплач,деньги в регионах,"/>
      <sheetName val="d_pok"/>
      <sheetName val="б"/>
      <sheetName val="PLтв - Б"/>
      <sheetName val="Спр. раб."/>
      <sheetName val="Instructions"/>
      <sheetName val="US Dollar 2003"/>
      <sheetName val="SDR 2003"/>
      <sheetName val="Captions"/>
      <sheetName val="Info"/>
      <sheetName val="Пр2"/>
      <sheetName val="из_сем1"/>
      <sheetName val="US_Dollar_20031"/>
      <sheetName val="SDR_20031"/>
      <sheetName val="из_сем"/>
      <sheetName val="US_Dollar_2003"/>
      <sheetName val="SDR_2003"/>
      <sheetName val="из_сем2"/>
      <sheetName val="US_Dollar_20032"/>
      <sheetName val="SDR_20032"/>
      <sheetName val="Input"/>
      <sheetName val="Control Settings"/>
      <sheetName val="Anlagevermögen"/>
      <sheetName val="GTM BK"/>
      <sheetName val="Const"/>
      <sheetName val="Dep_OpEx"/>
      <sheetName val="Consolidator Inputs"/>
      <sheetName val="Auxilliary_Info"/>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12 из 57 АЗС"/>
      <sheetName val="Авансы-1"/>
      <sheetName val="постоянные затраты"/>
      <sheetName val="Бюджет"/>
      <sheetName val="Пок"/>
      <sheetName val="5R"/>
      <sheetName val="KreПК"/>
      <sheetName val="Sheet1"/>
      <sheetName val="7.1"/>
      <sheetName val="Russia Print Version"/>
      <sheetName val="Пр 41"/>
      <sheetName val="finbal10"/>
      <sheetName val="12НК"/>
      <sheetName val="3НК"/>
      <sheetName val="7НК"/>
      <sheetName val="KCC"/>
      <sheetName val="Данные"/>
      <sheetName val="П"/>
      <sheetName val="Собственный капитал"/>
      <sheetName val="2кв."/>
      <sheetName val="Non-Statistical Sampling Master"/>
      <sheetName val="Global Data"/>
      <sheetName val="A-20"/>
      <sheetName val="Налоги"/>
      <sheetName val="Содержание"/>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I KEY INFORMATION"/>
      <sheetName val="11"/>
      <sheetName val="6НК-cт."/>
      <sheetName val="Interco payables&amp;receivables"/>
      <sheetName val="Оборудование_стоим"/>
      <sheetName val="предприятия"/>
      <sheetName val="Securities"/>
      <sheetName val="из_сем3"/>
      <sheetName val="US_Dollar_20033"/>
      <sheetName val="SDR_20033"/>
      <sheetName val="Control_Settings"/>
      <sheetName val="GTM_BK"/>
      <sheetName val="Consolidator_Inputs"/>
      <sheetName val="Добыча_нефти43"/>
      <sheetName val="поставка_сравн13"/>
      <sheetName val="2_2_ОтклОТМ"/>
      <sheetName val="1_3_2_ОТМ"/>
      <sheetName val="Cost_99v98"/>
      <sheetName val="cant_sim"/>
      <sheetName val="фот_пп2000разбивка"/>
      <sheetName val="Production_Ref_Q-1-3"/>
      <sheetName val="ЗАО_н_ит"/>
      <sheetName val="PP&amp;E_mvt_for_2003"/>
      <sheetName val="FP20DB_(3)"/>
      <sheetName val="Курс_валют"/>
      <sheetName val="Другие_расходы"/>
      <sheetName val="Форма_4_кап_зат-ты_(2)"/>
      <sheetName val="2006_AJE_RJE"/>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U2_775_-_COGS_comparison_per_su"/>
      <sheetName val="I__Прогноз_доходов"/>
      <sheetName val="Financial_ratios_А3"/>
      <sheetName val="2_2_ОтклОТМ1"/>
      <sheetName val="1_3_2_ОТМ1"/>
      <sheetName val="Б_мчас_(П)"/>
      <sheetName val="2008_ГСМ"/>
      <sheetName val="Плата_за_загрязнение_"/>
      <sheetName val="Собственный_капитал"/>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Capex"/>
      <sheetName val="Kolommen_balans"/>
      <sheetName val="SA Procedures"/>
      <sheetName val="ГМ "/>
      <sheetName val="ДД"/>
      <sheetName val="ATI"/>
      <sheetName val="Блоки"/>
      <sheetName val="_ССЫЛКА"/>
      <sheetName val="Справочник"/>
      <sheetName val="почтов."/>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Гр5(о)"/>
      <sheetName val="Макро"/>
      <sheetName val="$ IS"/>
      <sheetName val="7"/>
      <sheetName val="10"/>
      <sheetName val="УПРАВЛЕНИЕ11"/>
      <sheetName val="Cashflow"/>
      <sheetName val="hk"/>
      <sheetName val="FS-97"/>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sheetData sheetId="156"/>
      <sheetData sheetId="157"/>
      <sheetData sheetId="158"/>
      <sheetData sheetId="159"/>
      <sheetData sheetId="160"/>
      <sheetData sheetId="161"/>
      <sheetData sheetId="162"/>
      <sheetData sheetId="163"/>
      <sheetData sheetId="164"/>
      <sheetData sheetId="165"/>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sheetData sheetId="219" refreshError="1"/>
      <sheetData sheetId="220"/>
      <sheetData sheetId="221"/>
      <sheetData sheetId="222"/>
      <sheetData sheetId="223" refreshError="1"/>
      <sheetData sheetId="224"/>
      <sheetData sheetId="225"/>
      <sheetData sheetId="226"/>
      <sheetData sheetId="227" refreshError="1"/>
      <sheetData sheetId="228"/>
      <sheetData sheetId="229"/>
      <sheetData sheetId="230"/>
      <sheetData sheetId="23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sheetData sheetId="259"/>
      <sheetData sheetId="260" refreshError="1"/>
      <sheetData sheetId="261" refreshError="1"/>
      <sheetData sheetId="262" refreshError="1"/>
      <sheetData sheetId="263" refreshError="1"/>
      <sheetData sheetId="264" refreshError="1"/>
      <sheetData sheetId="265" refreshError="1"/>
      <sheetData sheetId="266"/>
      <sheetData sheetId="267"/>
      <sheetData sheetId="268"/>
      <sheetData sheetId="269" refreshError="1"/>
      <sheetData sheetId="270" refreshError="1"/>
      <sheetData sheetId="271" refreshError="1"/>
      <sheetData sheetId="272" refreshError="1"/>
      <sheetData sheetId="273"/>
      <sheetData sheetId="274"/>
      <sheetData sheetId="275"/>
      <sheetData sheetId="276"/>
      <sheetData sheetId="277"/>
      <sheetData sheetId="278"/>
      <sheetData sheetId="279"/>
      <sheetData sheetId="280"/>
      <sheetData sheetId="281"/>
      <sheetData sheetId="282"/>
      <sheetData sheetId="283"/>
      <sheetData sheetId="284"/>
      <sheetData sheetId="285"/>
      <sheetData sheetId="286"/>
      <sheetData sheetId="287"/>
      <sheetData sheetId="288"/>
      <sheetData sheetId="289"/>
      <sheetData sheetId="290"/>
      <sheetData sheetId="291"/>
      <sheetData sheetId="292"/>
      <sheetData sheetId="293"/>
      <sheetData sheetId="294"/>
      <sheetData sheetId="295"/>
      <sheetData sheetId="296"/>
      <sheetData sheetId="297"/>
      <sheetData sheetId="298"/>
      <sheetData sheetId="299"/>
      <sheetData sheetId="300"/>
      <sheetData sheetId="301"/>
      <sheetData sheetId="302"/>
      <sheetData sheetId="303"/>
      <sheetData sheetId="304"/>
      <sheetData sheetId="305"/>
      <sheetData sheetId="306"/>
      <sheetData sheetId="307"/>
      <sheetData sheetId="308"/>
      <sheetData sheetId="309"/>
      <sheetData sheetId="310"/>
      <sheetData sheetId="31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sheetData sheetId="335"/>
      <sheetData sheetId="336"/>
      <sheetData sheetId="337"/>
      <sheetData sheetId="338"/>
      <sheetData sheetId="339"/>
      <sheetData sheetId="340"/>
      <sheetData sheetId="341"/>
      <sheetData sheetId="342"/>
      <sheetData sheetId="343"/>
      <sheetData sheetId="344"/>
      <sheetData sheetId="345"/>
      <sheetData sheetId="346"/>
      <sheetData sheetId="347"/>
      <sheetData sheetId="348"/>
      <sheetData sheetId="349"/>
      <sheetData sheetId="350"/>
      <sheetData sheetId="351"/>
      <sheetData sheetId="352" refreshError="1"/>
      <sheetData sheetId="353"/>
      <sheetData sheetId="354"/>
      <sheetData sheetId="355"/>
      <sheetData sheetId="356"/>
      <sheetData sheetId="357"/>
      <sheetData sheetId="358"/>
      <sheetData sheetId="359"/>
      <sheetData sheetId="360"/>
      <sheetData sheetId="361"/>
      <sheetData sheetId="362"/>
      <sheetData sheetId="363"/>
      <sheetData sheetId="364"/>
      <sheetData sheetId="365"/>
      <sheetData sheetId="366"/>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ЦентрЗатр"/>
      <sheetName val="Добыча нефти4"/>
      <sheetName val="form"/>
      <sheetName val="группа"/>
      <sheetName val="GAAP TB 31.12.01  detail p&amp;l"/>
      <sheetName val="КЭШ"/>
      <sheetName val="ОПиУ"/>
      <sheetName val="Лист1"/>
      <sheetName val="1БО"/>
      <sheetName val="штат"/>
      <sheetName val="КВЛ"/>
      <sheetName val="Канцтовары"/>
      <sheetName val="аренда"/>
      <sheetName val="связь"/>
      <sheetName val="реклама"/>
      <sheetName val="расхмат"/>
      <sheetName val="прочие стор"/>
      <sheetName val="услуги прочие"/>
      <sheetName val="обуч"/>
      <sheetName val="ком"/>
      <sheetName val="Выкуп порталов"/>
      <sheetName val="представ"/>
      <sheetName val="обуч (2)"/>
      <sheetName val="прочие стор (2)"/>
      <sheetName val="ком (2)"/>
      <sheetName val="КВЛ (2)"/>
      <sheetName val="СД"/>
      <sheetName val="прочие расходы"/>
      <sheetName val="шт (2)"/>
      <sheetName val="аренда (2)"/>
      <sheetName val="прогноз движения денег в ежемес"/>
      <sheetName val="ОПиУ в ежемес."/>
      <sheetName val="Баланс"/>
      <sheetName val="курсы"/>
      <sheetName val="Добыча_нефти41"/>
      <sheetName val="Добыча_нефти4"/>
      <sheetName val="Добыча_нефти42"/>
      <sheetName val="ЯНВАРЬ"/>
      <sheetName val="XREF"/>
      <sheetName val="Добычанефти4"/>
      <sheetName val="поставкасравн13"/>
      <sheetName val="АПК реформа"/>
      <sheetName val="Movements"/>
      <sheetName val="из сем"/>
      <sheetName val="Б.мчас (П)"/>
      <sheetName val="PP&amp;E mvt for 2003"/>
      <sheetName val="IS"/>
      <sheetName val="свод"/>
      <sheetName val="calc"/>
      <sheetName val="2008 ГСМ"/>
      <sheetName val="Плата за загрязнение "/>
      <sheetName val="Типограф"/>
      <sheetName val="факс(2005-20гг.)"/>
      <sheetName val="канц"/>
      <sheetName val="Апрель"/>
      <sheetName val="Сентябрь"/>
      <sheetName val="Декабрь"/>
      <sheetName val="Ноябрь"/>
      <sheetName val="Квартал"/>
      <sheetName val="Июль"/>
      <sheetName val="Июнь"/>
      <sheetName val="Март"/>
      <sheetName val="поставка сравн13"/>
      <sheetName val="класс"/>
      <sheetName val="прил№10"/>
      <sheetName val="1 (2)"/>
      <sheetName val="ППД"/>
      <sheetName val="2в"/>
      <sheetName val="общ-нефт"/>
      <sheetName val="Budget"/>
      <sheetName val="2.2 ОтклОТМ"/>
      <sheetName val="1.3.2 ОТМ"/>
      <sheetName val="Предпр"/>
      <sheetName val="ЕдИзм"/>
      <sheetName val="Cost 99v98"/>
      <sheetName val="cant sim"/>
      <sheetName val="PYTB"/>
      <sheetName val="1"/>
      <sheetName val="XLR_NoRangeSheet"/>
      <sheetName val="Production_Ref Q-1-3"/>
      <sheetName val="Production_ref_Q4"/>
      <sheetName val="1NK"/>
      <sheetName val="фот пп2000разбивка"/>
      <sheetName val="ЗАО_н.ит"/>
      <sheetName val="#ССЫЛКА"/>
      <sheetName val="ЗАО_мес"/>
      <sheetName val="Sales-COS"/>
      <sheetName val="Financial ratios А3"/>
      <sheetName val="2_2 ОтклОТМ"/>
      <sheetName val="1_3_2 ОТМ"/>
      <sheetName val="U2 775 - COGS comparison per su"/>
      <sheetName val="SMSTemp"/>
      <sheetName val="I. Прогноз доходов"/>
      <sheetName val="База"/>
      <sheetName val="Hidden"/>
      <sheetName val="ОТЧЕТ КТЖ 01.01.09"/>
      <sheetName val="FES"/>
      <sheetName val="8180 (8181,8182)"/>
      <sheetName val="8082"/>
      <sheetName val="8250"/>
      <sheetName val="8140"/>
      <sheetName val="8070"/>
      <sheetName val="8145"/>
      <sheetName val="8200"/>
      <sheetName val="8113"/>
      <sheetName val="8210"/>
      <sheetName val="Balance Sheet"/>
      <sheetName val="summary"/>
      <sheetName val="Datasheet"/>
      <sheetName val="1 вариант  2009 "/>
      <sheetName val="Лист2"/>
      <sheetName val="Список документов"/>
      <sheetName val="GAAP TB 30.09.01  detail p&amp;l"/>
      <sheetName val="O.500 Property Tax"/>
      <sheetName val="ТД РАП"/>
      <sheetName val="Loaded"/>
      <sheetName val="Common"/>
      <sheetName val="OPEX&amp;FIN"/>
      <sheetName val="форма 3 смета затрат"/>
      <sheetName val="Подразделения"/>
      <sheetName val="Проекты"/>
      <sheetName val="Сотрудники"/>
      <sheetName val="Спр. раб."/>
      <sheetName val="Авансы_уплач,деньги в регионах"/>
      <sheetName val="Авансы_уплач,деньги в регионах,"/>
      <sheetName val="d_pok"/>
      <sheetName val="б"/>
      <sheetName val="PLтв - Б"/>
      <sheetName val="Содержание"/>
      <sheetName val="Гр5(о)"/>
      <sheetName val="Макро"/>
      <sheetName val="$ IS"/>
      <sheetName val="7"/>
      <sheetName val="10"/>
      <sheetName val="Собственный капитал"/>
      <sheetName val="УПРАВЛЕНИЕ11"/>
      <sheetName val="Cashflow"/>
      <sheetName val="Info"/>
      <sheetName val="Служебный ФКРБ"/>
      <sheetName val="Источник финансирования"/>
      <sheetName val="Способ закупки"/>
      <sheetName val="Тип пункта плана"/>
      <sheetName val="Disclosure"/>
      <sheetName val="4"/>
      <sheetName val="Movement"/>
      <sheetName val="Analytics"/>
      <sheetName val="FA Movement Kyrg"/>
      <sheetName val="Reference"/>
      <sheetName val="Anlagevermögen"/>
      <sheetName val="Pbs_Wbs_ATC"/>
      <sheetName val="перевозки"/>
      <sheetName val="Non-Statistical Sampling Master"/>
      <sheetName val="Global Data"/>
      <sheetName val="Instructions"/>
      <sheetName val="US Dollar 2003"/>
      <sheetName val="SDR 2003"/>
      <sheetName val="Captions"/>
      <sheetName val="Пр2"/>
      <sheetName val="Control Settings"/>
      <sheetName val="из_сем1"/>
      <sheetName val="US_Dollar_20031"/>
      <sheetName val="SDR_20031"/>
      <sheetName val="из_сем"/>
      <sheetName val="US_Dollar_2003"/>
      <sheetName val="SDR_2003"/>
      <sheetName val="из_сем2"/>
      <sheetName val="US_Dollar_20032"/>
      <sheetName val="SDR_20032"/>
      <sheetName val="Статьи"/>
      <sheetName val="Input"/>
      <sheetName val="Const"/>
      <sheetName val="Dep_OpEx"/>
      <sheetName val="GTM BK"/>
      <sheetName val="Consolidator Inputs"/>
      <sheetName val="Auxilliary_Info"/>
      <sheetName val="KreПК"/>
      <sheetName val="Sheet1"/>
      <sheetName val="7.1"/>
      <sheetName val="Aug"/>
      <sheetName val="Apr"/>
      <sheetName val="Dec"/>
      <sheetName val="Jul"/>
      <sheetName val="Jun"/>
      <sheetName val="May"/>
      <sheetName val="Mar"/>
      <sheetName val="Nov"/>
      <sheetName val="Oct"/>
      <sheetName val="Sep"/>
      <sheetName val="Feb"/>
      <sheetName val="Jan"/>
      <sheetName val="Нефть"/>
      <sheetName val="FP20DB (3)"/>
      <sheetName val="Курс валют"/>
      <sheetName val="АЗФ"/>
      <sheetName val="АК"/>
      <sheetName val="Актюбе"/>
      <sheetName val="ССГПО"/>
      <sheetName val="Другие расходы"/>
      <sheetName val="Форма 4 кап.зат-ты (2)"/>
      <sheetName val="2006 AJE RJE"/>
      <sheetName val="Преискурант"/>
      <sheetName val="стр.245 (2)"/>
      <sheetName val="SETUP"/>
      <sheetName val="топливо"/>
      <sheetName val="Потребители"/>
      <sheetName val="Сдача "/>
      <sheetName val="МО 0012"/>
      <sheetName val="14.1.2.2.(Услуги связи)"/>
      <sheetName val="Осн"/>
      <sheetName val="13 NGDO"/>
      <sheetName val="  2.3.2"/>
      <sheetName val=""/>
      <sheetName val="Ввод"/>
      <sheetName val="СписокТЭП"/>
      <sheetName val="12 из 57 АЗС"/>
      <sheetName val="Авансы-1"/>
      <sheetName val="постоянные затраты"/>
      <sheetName val="Бюджет"/>
      <sheetName val="Пок"/>
      <sheetName val="H3.100 Rollforward"/>
      <sheetName val="Налоги"/>
      <sheetName val="Capex"/>
      <sheetName val="Kolommen_balans"/>
      <sheetName val="SA Procedures"/>
      <sheetName val="Пр 41"/>
      <sheetName val="5R"/>
      <sheetName val="9"/>
      <sheetName val="L-1"/>
      <sheetName val="ввод-вывод ОС авг2004- 2005"/>
      <sheetName val="ОборБалФормОтч"/>
      <sheetName val="ТитулЛистОтч"/>
      <sheetName val="Graph"/>
      <sheetName val="Russia Print Version"/>
      <sheetName val="finbal10"/>
      <sheetName val="12НК"/>
      <sheetName val="3НК"/>
      <sheetName val="7НК"/>
      <sheetName val="KCC"/>
      <sheetName val="Данные"/>
      <sheetName val="П"/>
      <sheetName val="2кв."/>
      <sheetName val="ОТиТБ"/>
      <sheetName val="A-20"/>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Comp06"/>
      <sheetName val="MACRO2.XLM"/>
      <sheetName val="U-ZR_AT1.XLS"/>
      <sheetName val="TOC"/>
      <sheetName val="NPV"/>
      <sheetName val="План произв-ва (мес.) (бюджет)"/>
      <sheetName val="Инв.вл"/>
      <sheetName val="факт 2005 г."/>
      <sheetName val="д.7.001"/>
      <sheetName val="свод грузоотпр."/>
      <sheetName val="Курс"/>
      <sheetName val="Inputs"/>
      <sheetName val="Лист3"/>
      <sheetName val="Итоговая таблица"/>
      <sheetName val="Расчет2000Прямой"/>
      <sheetName val="ДД"/>
      <sheetName val="ATI"/>
      <sheetName val="Блоки"/>
      <sheetName val="_ССЫЛКА"/>
      <sheetName val="Справочник"/>
      <sheetName val="I KEY INFORMATION"/>
      <sheetName val="почтов."/>
      <sheetName val="11"/>
      <sheetName val="6НК-cт."/>
      <sheetName val="Interco payables&amp;receivables"/>
      <sheetName val="предприятия"/>
      <sheetName val="Оборудование_стоим"/>
      <sheetName val="ГСМ Гараж"/>
      <sheetName val="ГСМ по инвест"/>
      <sheetName val="аморт"/>
      <sheetName val="Запчасти Гараж"/>
      <sheetName val="Стор Орг.РМУ"/>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Фин.обязат."/>
      <sheetName val="спецпит,проездн."/>
      <sheetName val="K-800 Imp. test"/>
      <sheetName val="FA register"/>
      <sheetName val="Добыча_нефти43"/>
      <sheetName val="GAAP_TB_31_12_01__detail_p&amp;l"/>
      <sheetName val="прочие_стор"/>
      <sheetName val="услуги_прочие"/>
      <sheetName val="Выкуп_порталов"/>
      <sheetName val="обуч_(2)"/>
      <sheetName val="прочие_стор_(2)"/>
      <sheetName val="ком_(2)"/>
      <sheetName val="КВЛ_(2)"/>
      <sheetName val="прочие_расходы"/>
      <sheetName val="шт_(2)"/>
      <sheetName val="аренда_(2)"/>
      <sheetName val="прогноз_движения_денег_в_ежемес"/>
      <sheetName val="ОПиУ_в_ежемес_"/>
      <sheetName val="АПК_реформа"/>
      <sheetName val="Б_мчас_(П)"/>
      <sheetName val="PP&amp;E_mvt_for_2003"/>
      <sheetName val="2008_ГСМ"/>
      <sheetName val="Плата_за_загрязнение_"/>
      <sheetName val="факс(2005-20гг_)"/>
      <sheetName val="поставка_сравн13"/>
      <sheetName val="коммун."/>
      <sheetName val="Бюджет тек. затрат"/>
      <sheetName val="Добыча_нефти44"/>
      <sheetName val="GAAP_TB_31_12_01__detail_p&amp;l1"/>
      <sheetName val="прочие_стор1"/>
      <sheetName val="услуги_прочие1"/>
      <sheetName val="Выкуп_порталов1"/>
      <sheetName val="обуч_(2)1"/>
      <sheetName val="прочие_стор_(2)1"/>
      <sheetName val="ком_(2)1"/>
      <sheetName val="КВЛ_(2)1"/>
      <sheetName val="прочие_расходы1"/>
      <sheetName val="шт_(2)1"/>
      <sheetName val="аренда_(2)1"/>
      <sheetName val="прогноз_движения_денег_в_ежеме1"/>
      <sheetName val="ОПиУ_в_ежемес_1"/>
      <sheetName val="АПК_реформа1"/>
      <sheetName val="из_сем3"/>
      <sheetName val="Б_мчас_(П)1"/>
      <sheetName val="PP&amp;E_mvt_for_20031"/>
      <sheetName val="2008_ГСМ1"/>
      <sheetName val="Плата_за_загрязнение_1"/>
      <sheetName val="факс(2005-20гг_)1"/>
      <sheetName val="поставка_сравн131"/>
      <sheetName val="ОТЧЕТ_КТЖ_01_01_09"/>
      <sheetName val="8180_(8181,8182)"/>
      <sheetName val="Balance_Sheet"/>
      <sheetName val="1_вариант__2009_"/>
      <sheetName val="Список_документов"/>
      <sheetName val="GAAP_TB_30_09_01__detail_p&amp;l"/>
      <sheetName val="1_(2)"/>
      <sheetName val="2_2_ОтклОТМ"/>
      <sheetName val="1_3_2_ОТМ"/>
      <sheetName val="Cost_99v98"/>
      <sheetName val="cant_sim"/>
      <sheetName val="Production_Ref_Q-1-3"/>
      <sheetName val="фот_пп2000разбивка"/>
      <sheetName val="ЗАО_н_ит"/>
      <sheetName val="Financial_ratios_А3"/>
      <sheetName val="2_2_ОтклОТМ1"/>
      <sheetName val="1_3_2_ОТМ1"/>
      <sheetName val="U2_775_-_COGS_comparison_per_su"/>
      <sheetName val="I__Прогноз_доходов"/>
      <sheetName val="O_500_Property_Tax"/>
      <sheetName val="форма_3_смета_затрат"/>
      <sheetName val="$_IS"/>
      <sheetName val="Собственный_капитал"/>
      <sheetName val="Авансы_уплач,деньги_в_регионах"/>
      <sheetName val="Авансы_уплач,деньги_в_регионах,"/>
      <sheetName val="PLтв_-_Б"/>
      <sheetName val="Спр__раб_"/>
      <sheetName val="US_Dollar_20033"/>
      <sheetName val="SDR_20033"/>
      <sheetName val="Control_Settings"/>
      <sheetName val="GTM_BK"/>
      <sheetName val="Consolidator_Inputs"/>
      <sheetName val="FP20DB_(3)"/>
      <sheetName val="Курс_валют"/>
      <sheetName val="Другие_расходы"/>
      <sheetName val="Форма_4_кап_зат-ты_(2)"/>
      <sheetName val="2006_AJE_RJE"/>
      <sheetName val="стр_245_(2)"/>
      <sheetName val="Сдача_"/>
      <sheetName val="МО_0012"/>
      <sheetName val="14_1_2_2_(Услуги_связи)"/>
      <sheetName val="13_NGDO"/>
      <sheetName val="__2_3_2"/>
      <sheetName val="12_из_57_АЗС"/>
      <sheetName val="постоянные_затраты"/>
      <sheetName val="7_1"/>
      <sheetName val="Пр_41"/>
      <sheetName val="Russia_Print_Version"/>
      <sheetName val="2кв_"/>
      <sheetName val="Non-Statistical_Sampling_Master"/>
      <sheetName val="Global_Data"/>
      <sheetName val="H3_100_Rollforward"/>
      <sheetName val="MACRO2_XLM"/>
      <sheetName val="U-ZR_AT1_XLS"/>
      <sheetName val="План_произв-ва_(мес_)_(бюджет)"/>
      <sheetName val="Инв_вл"/>
      <sheetName val="факт_2005_г_"/>
      <sheetName val="д_7_001"/>
      <sheetName val="свод_грузоотпр_"/>
      <sheetName val="Итоговая_таблица"/>
      <sheetName val="I_KEY_INFORMATION"/>
      <sheetName val="почтов_"/>
      <sheetName val="6НК-cт_"/>
      <sheetName val="Interco_payables&amp;receivables"/>
      <sheetName val="ГСМ_Гараж"/>
      <sheetName val="ГСМ_по_инвест"/>
      <sheetName val="Запчасти_Гараж"/>
      <sheetName val="Стор_Орг_РМУ"/>
      <sheetName val="Материалы_РМУ"/>
      <sheetName val="Постановка_на_учет_авто"/>
      <sheetName val="Размножение_проектов"/>
      <sheetName val="материалы_ВДГО"/>
      <sheetName val="Тех_осмотр"/>
      <sheetName val="Проект_1"/>
      <sheetName val="Объем_ВДГО"/>
      <sheetName val="Фин_обязат_"/>
      <sheetName val="спецпит,проездн_"/>
      <sheetName val="коммун_"/>
      <sheetName val="Бюджет_тек__затрат"/>
      <sheetName val="K-800_Imp__test"/>
      <sheetName val="FA_register"/>
      <sheetName val="не_удалять!"/>
      <sheetName val="заявка_на_произ"/>
      <sheetName val="Служебный ФК_x0005__x0000_"/>
      <sheetName val="6НК簀⽕쐀⽕"/>
      <sheetName val="Добыча_нефти45"/>
      <sheetName val="GAAP_TB_31_12_01__detail_p&amp;l2"/>
      <sheetName val="прочие_стор2"/>
      <sheetName val="услуги_прочие2"/>
      <sheetName val="Выкуп_порталов2"/>
      <sheetName val="обуч_(2)2"/>
      <sheetName val="прочие_стор_(2)2"/>
      <sheetName val="ком_(2)2"/>
      <sheetName val="КВЛ_(2)2"/>
      <sheetName val="прочие_расходы2"/>
      <sheetName val="шт_(2)2"/>
      <sheetName val="аренда_(2)2"/>
      <sheetName val="прогноз_движения_денег_в_ежеме2"/>
      <sheetName val="ОПиУ_в_ежемес_2"/>
      <sheetName val="Б_мчас_(П)2"/>
      <sheetName val="АПК_реформа2"/>
      <sheetName val="из_сем4"/>
      <sheetName val="PP&amp;E_mvt_for_20032"/>
      <sheetName val="2008_ГСМ2"/>
      <sheetName val="Плата_за_загрязнение_2"/>
      <sheetName val="ОТЧЕТ_КТЖ_01_01_091"/>
      <sheetName val="8180_(8181,8182)1"/>
      <sheetName val="Balance_Sheet1"/>
      <sheetName val="поставка_сравн132"/>
      <sheetName val="1_вариант__2009_1"/>
      <sheetName val="Список_документов1"/>
      <sheetName val="GAAP_TB_30_09_01__detail_p&amp;l1"/>
      <sheetName val="факс(2005-20гг_)2"/>
      <sheetName val="Собственный_капитал1"/>
      <sheetName val="$_IS1"/>
      <sheetName val="2_2_ОтклОТМ2"/>
      <sheetName val="1_3_2_ОТМ2"/>
      <sheetName val="Cost_99v981"/>
      <sheetName val="cant_sim1"/>
      <sheetName val="фот_пп2000разбивка1"/>
      <sheetName val="I__Прогноз_доходов1"/>
      <sheetName val="Production_Ref_Q-1-31"/>
      <sheetName val="Financial_ratios_А31"/>
      <sheetName val="2_2_ОтклОТМ3"/>
      <sheetName val="1_3_2_ОТМ3"/>
      <sheetName val="U2_775_-_COGS_comparison_per_s1"/>
      <sheetName val="ЗАО_н_ит1"/>
      <sheetName val="FA_Movement_Kyrg"/>
      <sheetName val="US_Dollar_20034"/>
      <sheetName val="SDR_20034"/>
      <sheetName val="Control_Settings1"/>
      <sheetName val="GTM_BK1"/>
      <sheetName val="Consolidator_Inputs1"/>
      <sheetName val="7_11"/>
      <sheetName val="FP20DB_(3)1"/>
      <sheetName val="Курс_валют1"/>
      <sheetName val="Другие_расходы1"/>
      <sheetName val="Форма_4_кап_зат-ты_(2)1"/>
      <sheetName val="2006_AJE_RJE1"/>
      <sheetName val="стр_245_(2)1"/>
      <sheetName val="Сдача_1"/>
      <sheetName val="МО_00121"/>
      <sheetName val="14_1_2_2_(Услуги_связи)1"/>
      <sheetName val="13_NGDO1"/>
      <sheetName val="__2_3_21"/>
      <sheetName val="12_из_57_АЗС1"/>
      <sheetName val="постоянные_затраты1"/>
      <sheetName val="SA_Procedures"/>
      <sheetName val="Пр_411"/>
      <sheetName val="ввод-вывод_ОС_авг2004-_2005"/>
      <sheetName val="Служебный_ФКРБ"/>
      <sheetName val="Источник_финансирования"/>
      <sheetName val="Способ_закупки"/>
      <sheetName val="Тип_пункта_плана"/>
      <sheetName val="Авансы_уплач,деньги_в_регионах1"/>
      <sheetName val="Авансы_уплач,деньги_в_регионах2"/>
      <sheetName val="PLтв_-_Б1"/>
      <sheetName val="1_(2)1"/>
      <sheetName val="O_500_Property_Tax1"/>
      <sheetName val="форма_3_смета_затрат1"/>
      <sheetName val="Спр__раб_1"/>
      <sheetName val="Russia_Print_Version1"/>
      <sheetName val="2кв_1"/>
      <sheetName val="FA_Movement_"/>
      <sheetName val="depreciation_testing"/>
      <sheetName val="доп_дан_"/>
      <sheetName val="ТД_РАП"/>
      <sheetName val="6НКԯ_x0000_缀_x0000_"/>
      <sheetName val="Securities"/>
      <sheetName val="ГМ "/>
      <sheetName val="Служебный ФК_x0000__x0000_"/>
      <sheetName val="6НК_x0007__x001c__x0009__x000d_"/>
      <sheetName val="_x0000__x000e__x0000__x000a__x0000__x0008__x0000__x000a__x0000__x000b__x0000__x0010__x0000__x0007_"/>
      <sheetName val="6НК_x0007__x001c_ _x000d_"/>
      <sheetName val="K-800_Imp__test1"/>
      <sheetName val="FA_register1"/>
      <sheetName val="Non-Statistical_Sampling_Maste1"/>
      <sheetName val="Global_Data1"/>
      <sheetName val="H3_100_Rollforward1"/>
      <sheetName val="MACRO2_XLM1"/>
      <sheetName val="U-ZR_AT1_XLS1"/>
      <sheetName val="План_произв-ва_(мес_)_(бюджет)1"/>
      <sheetName val="Инв_вл1"/>
      <sheetName val="факт_2005_г_1"/>
      <sheetName val="д_7_0011"/>
      <sheetName val="свод_грузоотпр_1"/>
      <sheetName val="Итоговая_таблица1"/>
      <sheetName val="I_KEY_INFORMATION1"/>
      <sheetName val="почтов_1"/>
      <sheetName val="6НК-cт_1"/>
      <sheetName val="Interco_payables&amp;receivables1"/>
      <sheetName val="ГСМ_Гараж1"/>
      <sheetName val="ГСМ_по_инвест1"/>
      <sheetName val="Запчасти_Гараж1"/>
      <sheetName val="Стор_Орг_РМУ1"/>
      <sheetName val="Материалы_РМУ1"/>
      <sheetName val="Постановка_на_учет_авто1"/>
      <sheetName val="Размножение_проектов1"/>
      <sheetName val="материалы_ВДГО1"/>
      <sheetName val="Тех_осмотр1"/>
      <sheetName val="Проект_11"/>
      <sheetName val="Объем_ВДГО1"/>
      <sheetName val="Фин_обязат_1"/>
      <sheetName val="спецпит,проездн_1"/>
      <sheetName val="Бюджет_тек__затрат1"/>
      <sheetName val="коммун_1"/>
      <sheetName val="Служебный_ФК"/>
      <sheetName val="ГМ_"/>
      <sheetName val="Служебный ФК厈-"/>
      <sheetName val="6НК0_x0000_堀-"/>
      <sheetName val="6НК0_x0000_瀀"/>
      <sheetName val="6НК0_x0000_"/>
      <sheetName val="6НК0_x0000_　Y"/>
      <sheetName val="Служебный ФК恔_x001c_"/>
      <sheetName val="Служебный ФК皸ɫ"/>
      <sheetName val="Служебный ФК_x0017_"/>
      <sheetName val="Служебный ФК_xdd10__x001f_"/>
      <sheetName val="Служебный ФК悄,"/>
      <sheetName val="Служебный ФК⽄"/>
      <sheetName val="Служебный ФК⽬"/>
      <sheetName val="Служебный ФК嵔 "/>
      <sheetName val="Служебный ФК⿯"/>
      <sheetName val="Служебный ФК_xdd90__x0012_"/>
      <sheetName val="Служебный ФК峔("/>
      <sheetName val="ноябрь - декабрь"/>
      <sheetName val="Summary &amp; Variables"/>
      <sheetName val="Служебный ФК『"/>
      <sheetName val="Служебный ФКૐǪ"/>
      <sheetName val="Служебный ФК　"/>
      <sheetName val="6НК/_x0000_쀀"/>
      <sheetName val="6НК/_x0000_栀)"/>
      <sheetName val="6НК/_x0000_瀀à"/>
      <sheetName val="6НК/_x0000_⠀´"/>
      <sheetName val="6НК/_x0000_ࠀµ"/>
      <sheetName val="6НК/_x0000_쀀Ø"/>
      <sheetName val="FA Movement "/>
      <sheetName val="depreciation testing"/>
      <sheetName val="доп.дан."/>
      <sheetName val="Input_Assumptions"/>
      <sheetName val="Индексы"/>
      <sheetName val="Технический"/>
      <sheetName val="Служебный ФК_x0005_"/>
      <sheetName val="6НКԯ"/>
      <sheetName val="Служебный ФК"/>
      <sheetName val="6НК0"/>
      <sheetName val="Служебный ФК_x001f_"/>
      <sheetName val="Служебный ФК_x0012_"/>
      <sheetName val="6НК/_x0000_蠀"/>
      <sheetName val="6НК/_x0000_ü"/>
      <sheetName val="6НК/_x0000_£"/>
      <sheetName val="6НК/_x0000_蠀_x0008_"/>
      <sheetName val="6НК/_x0000_頀K"/>
      <sheetName val="исп.см."/>
      <sheetName val="L&amp;E"/>
      <sheetName val="Cash flows - PBC"/>
      <sheetName val="КР з.ч"/>
      <sheetName val="бартер"/>
      <sheetName val="5"/>
      <sheetName val="4b - P&amp;L ProductLine"/>
      <sheetName val="4a - Revenue ProductLine"/>
      <sheetName val="5a - Orders analysis"/>
      <sheetName val="8 - Receivables"/>
      <sheetName val="D1 - Balances input"/>
      <sheetName val="D3 - DBmagn"/>
      <sheetName val="Precios"/>
      <sheetName val="Исх.данные"/>
      <sheetName val="распределение модели"/>
      <sheetName val="цеховые"/>
      <sheetName val="misc"/>
      <sheetName val="-расчет налогов от ФОТ  на 2014"/>
      <sheetName val="Форма3.6"/>
      <sheetName val="MetaData"/>
      <sheetName val="fish"/>
      <sheetName val="16.12"/>
      <sheetName val="ЛСЦ начисленное на 31.12.08"/>
      <sheetName val="ЛЛизинг начис. на 31.12.08"/>
      <sheetName val="ВОЛС"/>
      <sheetName val="Keys"/>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altai income statement"/>
      <sheetName val="-расчет_налогов_от_ФОТ__на_2014"/>
      <sheetName val="Форма3_6"/>
      <sheetName val="6 NK"/>
      <sheetName val="1кв. "/>
      <sheetName val="замер"/>
      <sheetName val="78"/>
      <sheetName val="PM-TE"/>
      <sheetName val="Test"/>
      <sheetName val="Settings"/>
      <sheetName val="Трафик по АУП"/>
      <sheetName val="Трафик по ЦБПТО"/>
      <sheetName val="Трафик по ПНУ"/>
      <sheetName val="Трафик по ЖНУ"/>
      <sheetName val="Трафик по ШНУ"/>
      <sheetName val="PIT&amp;PP(2)"/>
      <sheetName val="Links"/>
      <sheetName val="Production_analysis"/>
      <sheetName val="N"/>
      <sheetName val="breakdown"/>
      <sheetName val="P&amp;L"/>
      <sheetName val="Provisions"/>
      <sheetName val="FA depreciation"/>
      <sheetName val="Profiles"/>
      <sheetName val="Wells"/>
      <sheetName val="InputTI"/>
      <sheetName val="153541"/>
      <sheetName val="CD-실적"/>
      <sheetName val="Additions_Disposals"/>
      <sheetName val="без НДС"/>
      <sheetName val="Актив(1)"/>
      <sheetName val="6НК/_x0000__xd800_¹"/>
      <sheetName val="6НК퐀ᵝഀ놃"/>
      <sheetName val=" По скв"/>
      <sheetName val="Программа(М)"/>
      <sheetName val="6НК≟ഀﲃ"/>
      <sheetName val="[form.xls]6НК/_x0000_쀀Ø"/>
      <sheetName val="[form.xls]6НК/_x0000_쀀"/>
      <sheetName val="[form.xls]6НК/_x0000_栀)"/>
      <sheetName val="[form.xls]6НК/_x0000_瀀à"/>
      <sheetName val="[form.xls]6НК/_x0000_⠀´"/>
      <sheetName val="[form.xls]6НК/_x0000_ࠀµ"/>
      <sheetName val="[form.xls]6НК/_x0000_蠀"/>
      <sheetName val="[form.xls]6НК/_x0000_ü"/>
      <sheetName val="[form.xls]6НК/_x0000_£"/>
      <sheetName val="[form.xls]6НК/_x0000_蠀_x0008_"/>
      <sheetName val="[form.xls]6НК/_x0000_頀K"/>
      <sheetName val="[form.xls]6НК/_x0000__xd800_¹"/>
      <sheetName val="[form.xls][form.xls]6НК/_x0000_쀀"/>
      <sheetName val="[form.xls][form.xls]6НК/_x0000_栀)"/>
      <sheetName val="[form.xls][form.xls]6НК/_x0000_瀀à"/>
      <sheetName val="[form.xls][form.xls]6НК/_x0000_⠀´"/>
      <sheetName val="[form.xls][form.xls]6НК/_x0000_ࠀµ"/>
      <sheetName val="[form.xls][form.xls]6НК/_x0000_쀀Ø"/>
      <sheetName val="6НК/_x0000_렀£"/>
      <sheetName val="[form.xls]6НК/_x0000_렀£"/>
      <sheetName val="6НК/_x0000_�¹"/>
      <sheetName val="[form.xls][form.xls]6НК/_x0000_蠀"/>
      <sheetName val="[form.xls][form.xls]6НК/_x0000_ü"/>
      <sheetName val="[form.xls][form.xls]6НК/_x0000_£"/>
      <sheetName val="[form.xls][form.xls]6НК/_x0000_蠀_x0008_"/>
      <sheetName val="[form.xls][form.xls]6НК/_x0000_頀K"/>
      <sheetName val="[form.xls][form.xls]6НК/_x0000__xd800_¹"/>
      <sheetName val="полугодие"/>
      <sheetName val="Вып.П.П."/>
      <sheetName val="кварталы"/>
      <sheetName val="план"/>
      <sheetName val="Россия-экспорт"/>
      <sheetName val="Залоги c RS"/>
      <sheetName val="План_произв-в_x0006__x000c__x0007__x000f__x0010__x0011__x0007__x0007_贰΢ǅ_x0000_Ā_x0000__x0000__x0000__x0000_"/>
      <sheetName val="Исх"/>
      <sheetName val="Служебный ФК悤_x001d_"/>
      <sheetName val="Служебный ФК?_x001f_"/>
      <sheetName val="Служебный ФК?_x0012_"/>
      <sheetName val="6НК/"/>
      <sheetName val="[form.xls]6НК/"/>
      <sheetName val="[form.xls][form.xls]6НК/"/>
      <sheetName val="БРК УЖ"/>
      <sheetName val="БРК ЮКО свод"/>
      <sheetName val="Сбер 1450"/>
      <sheetName val="Сбер 1300"/>
      <sheetName val="Сбер 2500"/>
      <sheetName val="Сбер 3750"/>
      <sheetName val="6НК吀ᥢഀ榃"/>
      <sheetName val="[form.xls]6НК/_x0000_�¹"/>
      <sheetName val="[form.xls][form.xls]6НК/_x0000_�¹"/>
      <sheetName val="Трафик_по_АУП"/>
      <sheetName val="Трафик_по_ЦБПТО"/>
      <sheetName val="Трафик_по_ПНУ"/>
      <sheetName val="Трафик_по_ЖНУ"/>
      <sheetName val="Трафик_по_ШНУ"/>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altai_income_statement"/>
      <sheetName val="Assumptions"/>
      <sheetName val="эксп"/>
      <sheetName val="1кв__"/>
      <sheetName val="2БО"/>
      <sheetName val="6_NK"/>
      <sheetName val="Все ТЭП"/>
      <sheetName val="1БК"/>
      <sheetName val="Ôîðìà2"/>
      <sheetName val="Ïàìÿòêà"/>
      <sheetName val="Ôîðìà1"/>
      <sheetName val="Ôîðìà3"/>
      <sheetName val="Ôîðìà4"/>
      <sheetName val="Ôîðìà5"/>
      <sheetName val="Ôîðìà6"/>
      <sheetName val="Ôîðìà7"/>
      <sheetName val="Ôîðìà8"/>
      <sheetName val="èç ñåì"/>
      <sheetName val="Ïð2"/>
      <sheetName val="ÅäÈçì"/>
      <sheetName val="Ïðåäïð"/>
      <sheetName val="из_сем5"/>
      <sheetName val="US_Dollar_20035"/>
      <sheetName val="SDR_20035"/>
      <sheetName val="Control_Settings2"/>
      <sheetName val="GTM_BK2"/>
      <sheetName val="2_2_ОтклОТМ4"/>
      <sheetName val="1_3_2_ОТМ4"/>
      <sheetName val="Cost_99v982"/>
      <sheetName val="cant_sim2"/>
      <sheetName val="фот_пп2000разбивка2"/>
      <sheetName val="Production_Ref_Q-1-32"/>
      <sheetName val="ЗАО_н_ит2"/>
      <sheetName val="FP20DB_(3)2"/>
      <sheetName val="Курс_валют2"/>
      <sheetName val="Другие_расходы2"/>
      <sheetName val="Форма_4_кап_зат-ты_(2)2"/>
      <sheetName val="2006_AJE_RJE2"/>
      <sheetName val="стр_245_(2)2"/>
      <sheetName val="Сдача_2"/>
      <sheetName val="МО_00122"/>
      <sheetName val="14_1_2_2_(Услуги_связи)2"/>
      <sheetName val="13_NGDO2"/>
      <sheetName val="__2_3_22"/>
      <sheetName val="12_из_57_АЗС2"/>
      <sheetName val="постоянные_затраты2"/>
      <sheetName val="Consolidator_Inputs2"/>
      <sheetName val="7_12"/>
      <sheetName val="Пр_412"/>
      <sheetName val="Russia_Print_Version2"/>
      <sheetName val="U2_775_-_COGS_comparison_per_s2"/>
      <sheetName val="I__Прогноз_доходов2"/>
      <sheetName val="Financial_ratios_А32"/>
      <sheetName val="2_2_ОтклОТМ5"/>
      <sheetName val="1_3_2_ОТМ5"/>
      <sheetName val="Собственный_капитал2"/>
      <sheetName val="2кв_2"/>
      <sheetName val="Non-Statistical_Sampling_Maste2"/>
      <sheetName val="Global_Data2"/>
      <sheetName val="H3_100_Rollforward2"/>
      <sheetName val="MACRO2_XLM2"/>
      <sheetName val="U-ZR_AT1_XLS2"/>
      <sheetName val="План_произв-ва_(мес_)_(бюджет)2"/>
      <sheetName val="Инв_вл2"/>
      <sheetName val="факт_2005_г_2"/>
      <sheetName val="д_7_0012"/>
      <sheetName val="свод_грузоотпр_2"/>
      <sheetName val="Итоговая_таблица2"/>
      <sheetName val="SA_Procedures1"/>
      <sheetName val="ГМ_1"/>
      <sheetName val="-расчет_налогов_от_ФОТ__на_2011"/>
      <sheetName val="FA_Movement_Kyrg1"/>
      <sheetName val="ввод-вывод_ОС_авг2004-_20051"/>
      <sheetName val="Форма3_61"/>
      <sheetName val="FA_Movement_1"/>
      <sheetName val="depreciation_testing1"/>
      <sheetName val="16_12"/>
      <sheetName val="4b_-_P&amp;L_ProductLine"/>
      <sheetName val="4a_-_Revenue_ProductLine"/>
      <sheetName val="5a_-_Orders_analysis"/>
      <sheetName val="8_-_Receivables"/>
      <sheetName val="D1_-_Balances_input"/>
      <sheetName val="D3_-_DBmagn"/>
      <sheetName val="ЛСЦ_начисленное_на_31_12_08"/>
      <sheetName val="ЛЛизинг_начис__на_31_12_08"/>
      <sheetName val="исп_см_"/>
      <sheetName val="Cash_flows_-_PBC"/>
      <sheetName val="тиме"/>
      <sheetName val="План_произв-в_x0006__x000c__x0007__x000f__x0010__x0011__x0007__x0007_贰΢ǅ"/>
      <sheetName val="[form.xls][form.xls]6НК/_x0000_렀£"/>
      <sheetName val="Project Detail Inputs"/>
      <sheetName val="ВСДС_1 (MAIN)"/>
      <sheetName val="Конс "/>
      <sheetName val="6НК쌊 /_x0000_"/>
      <sheetName val="14"/>
      <sheetName val="ОПГЗ"/>
      <sheetName val="План ГЗ"/>
      <sheetName val="Вид предмета"/>
      <sheetName val="Год"/>
      <sheetName val="Месяцы"/>
      <sheetName val="ЭКРБ"/>
      <sheetName val="Фонд"/>
      <sheetName val="I_KEY_INFORMATION2"/>
      <sheetName val="почтов_2"/>
      <sheetName val="6НК-cт_2"/>
      <sheetName val="Interco_payables&amp;receivables2"/>
      <sheetName val="Трафик_по_АУП1"/>
      <sheetName val="Трафик_по_ЦБПТО1"/>
      <sheetName val="Трафик_по_ПНУ1"/>
      <sheetName val="Трафик_по_ЖНУ1"/>
      <sheetName val="Трафик_по_ШНУ1"/>
      <sheetName val="18_1"/>
      <sheetName val="08_1"/>
      <sheetName val="11_1"/>
      <sheetName val="14_1"/>
      <sheetName val="15_1"/>
      <sheetName val="05_1"/>
      <sheetName val="09_1"/>
      <sheetName val="Затраты утил.ТБО"/>
      <sheetName val="Админ и ОPEX 2010-12гг"/>
      <sheetName val="14_1_2_2__Услуги связи_"/>
      <sheetName val="Общие данные"/>
      <sheetName val="ПАРАМ"/>
      <sheetName val="канат.прод."/>
      <sheetName val="канат_прод_"/>
      <sheetName val="ноябрь_-_декабрь"/>
      <sheetName val="Ф3"/>
      <sheetName val="4НК"/>
      <sheetName val="LTM"/>
      <sheetName val="CREDIT STATS"/>
      <sheetName val="DropZone"/>
      <sheetName val="Analitics"/>
      <sheetName val="Test of FA Installation"/>
      <sheetName val="Additions"/>
      <sheetName val="Расчет объема СУИБ"/>
      <sheetName val="Энергия"/>
      <sheetName val="FS-97"/>
      <sheetName val="всп"/>
      <sheetName val="Staff"/>
      <sheetName val="Пром1"/>
      <sheetName val="Ural med"/>
      <sheetName val="НДПИ"/>
      <sheetName val="CONB001A_010_30"/>
      <sheetName val="Store"/>
      <sheetName val="КС 2018"/>
      <sheetName val="Lists"/>
      <sheetName val="Коэфф"/>
      <sheetName val="98-02E&amp;PSUM"/>
      <sheetName val="Input TI"/>
      <sheetName val="3.ФОТ"/>
      <sheetName val="4.Налоги"/>
      <sheetName val="Служебный ФК _x0000_"/>
      <sheetName val="6НК  _x0009__x000d_"/>
      <sheetName val="_x0000_ _x0000__x000a__x0000_ _x0000__x000a__x0000_ _x0000_ _x0000_ "/>
      <sheetName val="Служебный ФК恔 "/>
      <sheetName val="Служебный ФК "/>
      <sheetName val="Служебный ФК  "/>
      <sheetName val="6НК   _x000d_"/>
      <sheetName val="6НК/_x0000_蠀 "/>
      <sheetName val="[form.xls]6НК/_x0000_蠀 "/>
      <sheetName val="Служебный ФК "/>
      <sheetName val="6НК/_x0000_ ¹"/>
      <sheetName val="[form.xls][form.xls]6НК/_x0000_蠀 "/>
      <sheetName val="Индексы перероценки"/>
      <sheetName val="VI REVENUE OOD"/>
      <sheetName val="IIb P&amp;L short"/>
      <sheetName val="IV REVENUE ROOMS"/>
      <sheetName val="IV REVENUE  F&amp;B"/>
      <sheetName val="расчет премии за 4 кв_12г"/>
      <sheetName val="ФОТ_2013 (2)"/>
      <sheetName val="Ком услуги аренды"/>
      <sheetName val="СВОД по НД расх"/>
      <sheetName val="Свод Мат по Тр 2012"/>
      <sheetName val="февраль"/>
      <sheetName val="6НК/_x0000_ó"/>
      <sheetName val="Конфигурация МАКРО"/>
      <sheetName val="Product Assumptions"/>
      <sheetName val="ConsumptionPerUnit"/>
      <sheetName val="14.1.8.11.(Прочие)"/>
      <sheetName val="Все виды материалов D`1-18"/>
      <sheetName val="01-45"/>
      <sheetName val="b-4"/>
      <sheetName val="Sheet3"/>
      <sheetName val="6НК쌊 /"/>
      <sheetName val="ожид ФОТ_2010_форма1"/>
      <sheetName val="свод ФОТ"/>
      <sheetName val="CURCURS"/>
      <sheetName val="КАТО"/>
      <sheetName val="DCF"/>
      <sheetName val="Pre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refreshError="1"/>
      <sheetData sheetId="333" refreshError="1"/>
      <sheetData sheetId="334" refreshError="1"/>
      <sheetData sheetId="335"/>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sheetData sheetId="509"/>
      <sheetData sheetId="510"/>
      <sheetData sheetId="511"/>
      <sheetData sheetId="512"/>
      <sheetData sheetId="513"/>
      <sheetData sheetId="514"/>
      <sheetData sheetId="515"/>
      <sheetData sheetId="516"/>
      <sheetData sheetId="517"/>
      <sheetData sheetId="518"/>
      <sheetData sheetId="519"/>
      <sheetData sheetId="520"/>
      <sheetData sheetId="521"/>
      <sheetData sheetId="522"/>
      <sheetData sheetId="523"/>
      <sheetData sheetId="524"/>
      <sheetData sheetId="525"/>
      <sheetData sheetId="526"/>
      <sheetData sheetId="527" refreshError="1"/>
      <sheetData sheetId="528"/>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 sheetId="616" refreshError="1"/>
      <sheetData sheetId="617" refreshError="1"/>
      <sheetData sheetId="618" refreshError="1"/>
      <sheetData sheetId="619" refreshError="1"/>
      <sheetData sheetId="620" refreshError="1"/>
      <sheetData sheetId="621" refreshError="1"/>
      <sheetData sheetId="622" refreshError="1"/>
      <sheetData sheetId="623" refreshError="1"/>
      <sheetData sheetId="624" refreshError="1"/>
      <sheetData sheetId="625" refreshError="1"/>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sheetData sheetId="890" refreshError="1"/>
      <sheetData sheetId="891" refreshError="1"/>
      <sheetData sheetId="892"/>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sheetData sheetId="915"/>
      <sheetData sheetId="916"/>
      <sheetData sheetId="917"/>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sheetData sheetId="943"/>
      <sheetData sheetId="944"/>
      <sheetData sheetId="945"/>
      <sheetData sheetId="946"/>
      <sheetData sheetId="947"/>
      <sheetData sheetId="948"/>
      <sheetData sheetId="949"/>
      <sheetData sheetId="950"/>
      <sheetData sheetId="951"/>
      <sheetData sheetId="952"/>
      <sheetData sheetId="953"/>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sheetData sheetId="967"/>
      <sheetData sheetId="968"/>
      <sheetData sheetId="969"/>
      <sheetData sheetId="970"/>
      <sheetData sheetId="971"/>
      <sheetData sheetId="972"/>
      <sheetData sheetId="973"/>
      <sheetData sheetId="974"/>
      <sheetData sheetId="975"/>
      <sheetData sheetId="976"/>
      <sheetData sheetId="977" refreshError="1"/>
      <sheetData sheetId="978" refreshError="1"/>
      <sheetData sheetId="979" refreshError="1"/>
      <sheetData sheetId="980"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База"/>
      <sheetName val="Аукцион - форма"/>
      <sheetName val="П_макросы"/>
      <sheetName val="П_приформирование"/>
      <sheetName val="Dialog_vvod"/>
      <sheetName val="Ждать"/>
      <sheetName val="Имена_файлов"/>
      <sheetName val="Config"/>
      <sheetName val="Д_архивация"/>
      <sheetName val="Д_даты_архивации"/>
      <sheetName val="Д_настройка"/>
      <sheetName val="Добыча нефти4"/>
      <sheetName val="ЯНВАРЬ"/>
      <sheetName val="Статьи"/>
    </sheetNames>
    <sheetDataSet>
      <sheetData sheetId="0">
        <row r="2">
          <cell r="A2" t="str">
            <v>НИН</v>
          </cell>
          <cell r="B2" t="str">
            <v>№
эмиссии
п/п</v>
          </cell>
          <cell r="C2" t="str">
            <v>Дата
эмиссии</v>
          </cell>
          <cell r="D2" t="str">
            <v>Дата
погашения</v>
          </cell>
          <cell r="E2" t="str">
            <v>Кол-во
дней до пога-шения</v>
          </cell>
          <cell r="F2" t="str">
            <v>Средневзв.
цена, % от
номинала</v>
          </cell>
          <cell r="G2" t="str">
            <v>Цена
отсечения,
% от
номинала</v>
          </cell>
          <cell r="H2" t="str">
            <v>Доходность,
% годовых</v>
          </cell>
          <cell r="I2" t="str">
            <v>Объем
эмитента,
тенге</v>
          </cell>
          <cell r="J2" t="str">
            <v>Кол-во
поданных
заявок,
штук</v>
          </cell>
          <cell r="K2" t="str">
            <v>Кол-во
поданных
заявок,
тенге</v>
          </cell>
          <cell r="L2" t="str">
            <v>Объем
удовлетв.
заявок,
штук</v>
          </cell>
          <cell r="M2" t="str">
            <v>Объем
удовлетв.
заявок,
тенге</v>
          </cell>
          <cell r="N2" t="str">
            <v>Спрос,
% к
эмиссии</v>
          </cell>
          <cell r="O2" t="str">
            <v>Кол-во
участ-ников</v>
          </cell>
          <cell r="P2" t="str">
            <v>Номинал
обязатель-ства, тенге</v>
          </cell>
          <cell r="Q2" t="str">
            <v>Макс. объем
приобретения
дилером или
инвестором,
% от эмиссии</v>
          </cell>
          <cell r="R2" t="str">
            <v>Макс. объем
удовлетвор. заявок
нерезидентов,
% от объявленного
объема</v>
          </cell>
          <cell r="S2" t="str">
            <v>Размер удовлетвор.
неконкурентн. заявок, % от
установленного
объема</v>
          </cell>
          <cell r="T2" t="str">
            <v>Тип ГЦБ</v>
          </cell>
        </row>
        <row r="3">
          <cell r="A3" t="str">
            <v>NIN</v>
          </cell>
          <cell r="B3" t="str">
            <v>NO_E</v>
          </cell>
          <cell r="C3" t="str">
            <v>DATA_E</v>
          </cell>
          <cell r="D3" t="str">
            <v>DATA_P</v>
          </cell>
          <cell r="E3" t="str">
            <v>DAY_E</v>
          </cell>
          <cell r="F3" t="str">
            <v>DISCONT</v>
          </cell>
          <cell r="G3" t="str">
            <v>PRICE_MIN</v>
          </cell>
          <cell r="H3" t="str">
            <v>DO</v>
          </cell>
          <cell r="I3" t="str">
            <v>VOL_E</v>
          </cell>
          <cell r="J3" t="str">
            <v>COU_S</v>
          </cell>
          <cell r="K3" t="str">
            <v>COU_T</v>
          </cell>
          <cell r="L3" t="str">
            <v>VOL_S</v>
          </cell>
          <cell r="M3" t="str">
            <v>VOL_T</v>
          </cell>
          <cell r="N3" t="str">
            <v>SPR</v>
          </cell>
          <cell r="O3" t="str">
            <v>COUNT</v>
          </cell>
          <cell r="P3" t="str">
            <v>NOM</v>
          </cell>
          <cell r="Q3" t="str">
            <v>MAX_MON</v>
          </cell>
          <cell r="R3" t="str">
            <v>MAX_NOREZ</v>
          </cell>
          <cell r="S3" t="str">
            <v>MAX_NOKON</v>
          </cell>
          <cell r="T3" t="str">
            <v>TYPE_GZB</v>
          </cell>
        </row>
        <row r="4">
          <cell r="A4" t="str">
            <v>KZ4CK2409977</v>
          </cell>
          <cell r="B4" t="str">
            <v>1/12nso</v>
          </cell>
          <cell r="C4">
            <v>35334</v>
          </cell>
          <cell r="D4">
            <v>35697</v>
          </cell>
          <cell r="E4">
            <v>364</v>
          </cell>
          <cell r="F4">
            <v>72.650000000000006</v>
          </cell>
          <cell r="G4" t="str">
            <v>н/д</v>
          </cell>
          <cell r="H4">
            <v>13.1</v>
          </cell>
          <cell r="I4">
            <v>300000000</v>
          </cell>
          <cell r="J4">
            <v>102921</v>
          </cell>
          <cell r="K4">
            <v>102921000</v>
          </cell>
          <cell r="L4">
            <v>300000</v>
          </cell>
          <cell r="M4">
            <v>300000000</v>
          </cell>
          <cell r="N4">
            <v>34.307000000000002</v>
          </cell>
          <cell r="O4">
            <v>2</v>
          </cell>
          <cell r="P4">
            <v>1000</v>
          </cell>
          <cell r="Q4" t="str">
            <v>н/д</v>
          </cell>
          <cell r="R4" t="str">
            <v>н/д</v>
          </cell>
          <cell r="S4" t="str">
            <v>н/д</v>
          </cell>
          <cell r="T4" t="str">
            <v>НСО</v>
          </cell>
        </row>
        <row r="5">
          <cell r="A5" t="str">
            <v>KZ4CK2412971</v>
          </cell>
          <cell r="B5" t="str">
            <v>2/12nso</v>
          </cell>
          <cell r="C5">
            <v>35425</v>
          </cell>
          <cell r="D5">
            <v>35788</v>
          </cell>
          <cell r="E5">
            <v>364</v>
          </cell>
          <cell r="F5">
            <v>61.34</v>
          </cell>
          <cell r="G5" t="str">
            <v>н/д</v>
          </cell>
          <cell r="H5">
            <v>11.99</v>
          </cell>
          <cell r="I5">
            <v>250000000</v>
          </cell>
          <cell r="J5">
            <v>99348</v>
          </cell>
          <cell r="K5">
            <v>99348000</v>
          </cell>
          <cell r="L5">
            <v>250000</v>
          </cell>
          <cell r="M5">
            <v>250000000</v>
          </cell>
          <cell r="N5">
            <v>39.739199999999997</v>
          </cell>
          <cell r="O5">
            <v>3</v>
          </cell>
          <cell r="P5">
            <v>1000</v>
          </cell>
          <cell r="Q5" t="str">
            <v>н/д</v>
          </cell>
          <cell r="R5" t="str">
            <v>н/д</v>
          </cell>
          <cell r="S5" t="str">
            <v>н/д</v>
          </cell>
          <cell r="T5" t="str">
            <v>НСО</v>
          </cell>
        </row>
        <row r="6">
          <cell r="A6" t="str">
            <v>KZ4CK2603983</v>
          </cell>
          <cell r="B6" t="str">
            <v>3/12nso</v>
          </cell>
          <cell r="C6">
            <v>35516</v>
          </cell>
          <cell r="D6">
            <v>35880</v>
          </cell>
          <cell r="E6">
            <v>364</v>
          </cell>
          <cell r="F6">
            <v>55.65</v>
          </cell>
          <cell r="G6" t="str">
            <v>н/д</v>
          </cell>
          <cell r="H6">
            <v>15.15</v>
          </cell>
          <cell r="I6">
            <v>500000000</v>
          </cell>
          <cell r="J6">
            <v>85117</v>
          </cell>
          <cell r="K6">
            <v>85117000</v>
          </cell>
          <cell r="L6">
            <v>500000</v>
          </cell>
          <cell r="M6">
            <v>500000000</v>
          </cell>
          <cell r="N6">
            <v>17.023399999999999</v>
          </cell>
          <cell r="O6">
            <v>4</v>
          </cell>
          <cell r="P6">
            <v>1000</v>
          </cell>
          <cell r="Q6" t="str">
            <v>н/д</v>
          </cell>
          <cell r="R6" t="str">
            <v>н/д</v>
          </cell>
          <cell r="S6" t="str">
            <v>н/д</v>
          </cell>
          <cell r="T6" t="str">
            <v>НСО</v>
          </cell>
        </row>
        <row r="7">
          <cell r="A7" t="str">
            <v>KZ4CK2406981</v>
          </cell>
          <cell r="B7" t="str">
            <v>4/12nso</v>
          </cell>
          <cell r="C7">
            <v>35607</v>
          </cell>
          <cell r="D7">
            <v>35970</v>
          </cell>
          <cell r="E7">
            <v>364</v>
          </cell>
          <cell r="F7">
            <v>55.78</v>
          </cell>
          <cell r="G7" t="str">
            <v>н/д</v>
          </cell>
          <cell r="H7">
            <v>17.010000000000002</v>
          </cell>
          <cell r="I7">
            <v>400000000</v>
          </cell>
          <cell r="J7">
            <v>53878</v>
          </cell>
          <cell r="K7">
            <v>53878000</v>
          </cell>
          <cell r="L7">
            <v>400000</v>
          </cell>
          <cell r="M7">
            <v>400000000</v>
          </cell>
          <cell r="N7">
            <v>13.4695</v>
          </cell>
          <cell r="O7">
            <v>4</v>
          </cell>
          <cell r="P7">
            <v>1000</v>
          </cell>
          <cell r="Q7" t="str">
            <v>н/д</v>
          </cell>
          <cell r="R7" t="str">
            <v>н/д</v>
          </cell>
          <cell r="S7" t="str">
            <v>н/д</v>
          </cell>
          <cell r="T7" t="str">
            <v>НСО</v>
          </cell>
        </row>
        <row r="8">
          <cell r="A8" t="str">
            <v>KZ4CK2509982</v>
          </cell>
          <cell r="B8" t="str">
            <v>5/12nso</v>
          </cell>
          <cell r="C8">
            <v>35699</v>
          </cell>
          <cell r="D8">
            <v>36063</v>
          </cell>
          <cell r="E8">
            <v>364</v>
          </cell>
          <cell r="F8">
            <v>55.79</v>
          </cell>
          <cell r="G8" t="str">
            <v>н/д</v>
          </cell>
          <cell r="H8">
            <v>16.93</v>
          </cell>
          <cell r="I8">
            <v>300000000</v>
          </cell>
          <cell r="J8">
            <v>214661</v>
          </cell>
          <cell r="K8">
            <v>214661000</v>
          </cell>
          <cell r="L8">
            <v>300000</v>
          </cell>
          <cell r="M8">
            <v>300000000</v>
          </cell>
          <cell r="N8">
            <v>71.5536666666667</v>
          </cell>
          <cell r="O8">
            <v>4</v>
          </cell>
          <cell r="P8">
            <v>1000</v>
          </cell>
          <cell r="Q8" t="str">
            <v>н/д</v>
          </cell>
          <cell r="R8" t="str">
            <v>н/д</v>
          </cell>
          <cell r="S8" t="str">
            <v>н/д</v>
          </cell>
          <cell r="T8" t="str">
            <v>НСО</v>
          </cell>
        </row>
        <row r="9">
          <cell r="A9" t="str">
            <v>KZ4CK2512986</v>
          </cell>
          <cell r="B9" t="str">
            <v>6/12nso</v>
          </cell>
          <cell r="C9">
            <v>35789</v>
          </cell>
          <cell r="D9">
            <v>36154</v>
          </cell>
          <cell r="E9">
            <v>364</v>
          </cell>
          <cell r="F9">
            <v>57</v>
          </cell>
          <cell r="G9" t="str">
            <v>н/д</v>
          </cell>
          <cell r="H9">
            <v>19.86</v>
          </cell>
          <cell r="I9">
            <v>300000000</v>
          </cell>
          <cell r="J9">
            <v>207796</v>
          </cell>
          <cell r="K9">
            <v>207796000</v>
          </cell>
          <cell r="L9">
            <v>300000</v>
          </cell>
          <cell r="M9">
            <v>300000000</v>
          </cell>
          <cell r="N9">
            <v>69.265333333333302</v>
          </cell>
          <cell r="O9">
            <v>4</v>
          </cell>
          <cell r="P9">
            <v>1000</v>
          </cell>
          <cell r="Q9" t="str">
            <v>н/д</v>
          </cell>
          <cell r="R9" t="str">
            <v>н/д</v>
          </cell>
          <cell r="S9" t="str">
            <v>н/д</v>
          </cell>
          <cell r="T9" t="str">
            <v>НСО</v>
          </cell>
        </row>
        <row r="10">
          <cell r="A10" t="str">
            <v>KZ4CL2503991</v>
          </cell>
          <cell r="B10" t="str">
            <v>7/12nso</v>
          </cell>
          <cell r="C10">
            <v>35880</v>
          </cell>
          <cell r="D10">
            <v>36244</v>
          </cell>
          <cell r="E10">
            <v>364</v>
          </cell>
          <cell r="F10">
            <v>59.05</v>
          </cell>
          <cell r="G10" t="str">
            <v>н/д</v>
          </cell>
          <cell r="H10">
            <v>23.59</v>
          </cell>
          <cell r="I10">
            <v>500000000</v>
          </cell>
          <cell r="J10">
            <v>186465</v>
          </cell>
          <cell r="K10">
            <v>186465000</v>
          </cell>
          <cell r="L10">
            <v>500000</v>
          </cell>
          <cell r="M10">
            <v>500000000</v>
          </cell>
          <cell r="N10">
            <v>37.292999999999999</v>
          </cell>
          <cell r="O10">
            <v>4</v>
          </cell>
          <cell r="P10">
            <v>1000</v>
          </cell>
          <cell r="Q10" t="str">
            <v>н/д</v>
          </cell>
          <cell r="R10" t="str">
            <v>н/д</v>
          </cell>
          <cell r="S10" t="str">
            <v>н/д</v>
          </cell>
          <cell r="T10" t="str">
            <v>НСО</v>
          </cell>
        </row>
        <row r="11">
          <cell r="A11" t="str">
            <v>KZ4CL2406997</v>
          </cell>
          <cell r="B11" t="str">
            <v>8/12nso</v>
          </cell>
          <cell r="C11">
            <v>35971</v>
          </cell>
          <cell r="D11">
            <v>36335</v>
          </cell>
          <cell r="E11">
            <v>364</v>
          </cell>
          <cell r="F11">
            <v>60.58</v>
          </cell>
          <cell r="G11" t="str">
            <v>н/д</v>
          </cell>
          <cell r="H11">
            <v>24</v>
          </cell>
          <cell r="I11">
            <v>400000000</v>
          </cell>
          <cell r="J11">
            <v>291036</v>
          </cell>
          <cell r="K11">
            <v>291036000</v>
          </cell>
          <cell r="L11">
            <v>400000</v>
          </cell>
          <cell r="M11">
            <v>400000000</v>
          </cell>
          <cell r="N11">
            <v>72.759</v>
          </cell>
          <cell r="O11">
            <v>4</v>
          </cell>
          <cell r="P11">
            <v>1000</v>
          </cell>
          <cell r="Q11" t="str">
            <v>н/д</v>
          </cell>
          <cell r="R11" t="str">
            <v>н/д</v>
          </cell>
          <cell r="S11" t="str">
            <v>н/д</v>
          </cell>
          <cell r="T11" t="str">
            <v>НСО</v>
          </cell>
        </row>
        <row r="12">
          <cell r="A12" t="str">
            <v>KZ4CL2312997</v>
          </cell>
          <cell r="B12" t="str">
            <v>10/12nso</v>
          </cell>
          <cell r="C12">
            <v>36153</v>
          </cell>
          <cell r="D12">
            <v>36517</v>
          </cell>
          <cell r="E12">
            <v>364</v>
          </cell>
          <cell r="F12">
            <v>61.3</v>
          </cell>
          <cell r="G12" t="str">
            <v>н/д</v>
          </cell>
          <cell r="H12">
            <v>22.15</v>
          </cell>
          <cell r="I12">
            <v>150000000</v>
          </cell>
          <cell r="J12">
            <v>126520</v>
          </cell>
          <cell r="K12">
            <v>126520000</v>
          </cell>
          <cell r="L12">
            <v>150000</v>
          </cell>
          <cell r="M12">
            <v>150000000</v>
          </cell>
          <cell r="N12">
            <v>84.346666666666707</v>
          </cell>
          <cell r="O12">
            <v>3</v>
          </cell>
          <cell r="P12">
            <v>1000</v>
          </cell>
          <cell r="Q12" t="str">
            <v>н/д</v>
          </cell>
          <cell r="R12" t="str">
            <v>н/д</v>
          </cell>
          <cell r="S12" t="str">
            <v>н/д</v>
          </cell>
          <cell r="T12" t="str">
            <v>НСО</v>
          </cell>
        </row>
        <row r="13">
          <cell r="A13" t="str">
            <v>KZ46L0807993</v>
          </cell>
          <cell r="B13" t="str">
            <v>97/6</v>
          </cell>
          <cell r="C13">
            <v>36164</v>
          </cell>
          <cell r="D13">
            <v>36349</v>
          </cell>
          <cell r="E13">
            <v>184</v>
          </cell>
          <cell r="F13">
            <v>89.28</v>
          </cell>
          <cell r="G13">
            <v>89.28</v>
          </cell>
          <cell r="H13">
            <v>24.014336917562702</v>
          </cell>
          <cell r="I13">
            <v>300000000</v>
          </cell>
          <cell r="J13">
            <v>8135000</v>
          </cell>
          <cell r="K13">
            <v>724751440</v>
          </cell>
          <cell r="L13">
            <v>7885000</v>
          </cell>
          <cell r="M13">
            <v>703972800</v>
          </cell>
          <cell r="N13">
            <v>241.58381333333301</v>
          </cell>
          <cell r="O13">
            <v>4</v>
          </cell>
          <cell r="P13">
            <v>100</v>
          </cell>
          <cell r="Q13" t="str">
            <v>н/д</v>
          </cell>
          <cell r="R13" t="str">
            <v>н/д</v>
          </cell>
          <cell r="S13">
            <v>50</v>
          </cell>
          <cell r="T13" t="str">
            <v>ГКО-6</v>
          </cell>
        </row>
        <row r="14">
          <cell r="A14" t="str">
            <v>KZ43L0804997</v>
          </cell>
          <cell r="B14" t="str">
            <v>219/3</v>
          </cell>
          <cell r="C14">
            <v>36165</v>
          </cell>
          <cell r="D14">
            <v>36258</v>
          </cell>
          <cell r="E14">
            <v>94</v>
          </cell>
          <cell r="F14">
            <v>94.41</v>
          </cell>
          <cell r="G14">
            <v>94.23</v>
          </cell>
          <cell r="H14">
            <v>23.683931786887001</v>
          </cell>
          <cell r="I14">
            <v>500000000</v>
          </cell>
          <cell r="J14">
            <v>10637335</v>
          </cell>
          <cell r="K14">
            <v>1002100312.05</v>
          </cell>
          <cell r="L14">
            <v>9422350</v>
          </cell>
          <cell r="M14">
            <v>889519757.5</v>
          </cell>
          <cell r="N14">
            <v>200.42006241000001</v>
          </cell>
          <cell r="O14">
            <v>9</v>
          </cell>
          <cell r="P14">
            <v>100</v>
          </cell>
          <cell r="Q14" t="str">
            <v>н/д</v>
          </cell>
          <cell r="R14" t="str">
            <v>н/д</v>
          </cell>
          <cell r="S14">
            <v>50</v>
          </cell>
          <cell r="T14" t="str">
            <v>ГКО-3</v>
          </cell>
        </row>
        <row r="15">
          <cell r="A15" t="str">
            <v>KZ87K1401990</v>
          </cell>
          <cell r="B15" t="str">
            <v>250/n</v>
          </cell>
          <cell r="C15">
            <v>36166</v>
          </cell>
          <cell r="D15">
            <v>36174</v>
          </cell>
          <cell r="E15">
            <v>7</v>
          </cell>
          <cell r="F15">
            <v>99.57</v>
          </cell>
          <cell r="G15">
            <v>99.57</v>
          </cell>
          <cell r="H15">
            <v>22.456563221854299</v>
          </cell>
          <cell r="I15">
            <v>300000000</v>
          </cell>
          <cell r="J15">
            <v>12741192</v>
          </cell>
          <cell r="K15">
            <v>1268212689.27</v>
          </cell>
          <cell r="L15">
            <v>7046990</v>
          </cell>
          <cell r="M15">
            <v>701677610.37</v>
          </cell>
          <cell r="N15">
            <v>422.73756308999998</v>
          </cell>
          <cell r="O15" t="str">
            <v>н/д</v>
          </cell>
          <cell r="P15">
            <v>100</v>
          </cell>
          <cell r="Q15" t="str">
            <v>н/д</v>
          </cell>
          <cell r="R15" t="str">
            <v>н/д</v>
          </cell>
          <cell r="S15">
            <v>60</v>
          </cell>
          <cell r="T15" t="str">
            <v>Ноты-7</v>
          </cell>
        </row>
        <row r="16">
          <cell r="A16" t="str">
            <v>KZ8EK2201991</v>
          </cell>
          <cell r="B16" t="str">
            <v>251/n</v>
          </cell>
          <cell r="C16">
            <v>36167</v>
          </cell>
          <cell r="D16">
            <v>36182</v>
          </cell>
          <cell r="E16">
            <v>14</v>
          </cell>
          <cell r="F16">
            <v>99.1</v>
          </cell>
          <cell r="G16">
            <v>99.09</v>
          </cell>
          <cell r="H16">
            <v>23.612512613521801</v>
          </cell>
          <cell r="I16">
            <v>300000000</v>
          </cell>
          <cell r="J16">
            <v>12810717</v>
          </cell>
          <cell r="K16">
            <v>1268751179.01</v>
          </cell>
          <cell r="L16">
            <v>6082717</v>
          </cell>
          <cell r="M16">
            <v>602802793.00999999</v>
          </cell>
          <cell r="N16">
            <v>422.91705967000001</v>
          </cell>
          <cell r="O16" t="str">
            <v>н/д</v>
          </cell>
          <cell r="P16">
            <v>100</v>
          </cell>
          <cell r="Q16" t="str">
            <v>н/д</v>
          </cell>
          <cell r="R16" t="str">
            <v>н/д</v>
          </cell>
          <cell r="S16">
            <v>60</v>
          </cell>
          <cell r="T16" t="str">
            <v>Ноты-14</v>
          </cell>
        </row>
        <row r="17">
          <cell r="A17" t="str">
            <v>KZ8LK2901991</v>
          </cell>
          <cell r="B17" t="str">
            <v>252/n</v>
          </cell>
          <cell r="C17">
            <v>36168</v>
          </cell>
          <cell r="D17">
            <v>36189</v>
          </cell>
          <cell r="E17">
            <v>21</v>
          </cell>
          <cell r="F17">
            <v>98.65</v>
          </cell>
          <cell r="G17">
            <v>98.62</v>
          </cell>
          <cell r="H17">
            <v>23.720223010643601</v>
          </cell>
          <cell r="I17">
            <v>300000000</v>
          </cell>
          <cell r="J17">
            <v>6759081</v>
          </cell>
          <cell r="K17">
            <v>666470046.16999996</v>
          </cell>
          <cell r="L17">
            <v>5759081</v>
          </cell>
          <cell r="M17">
            <v>568130761.16999996</v>
          </cell>
          <cell r="N17">
            <v>222.15668205666699</v>
          </cell>
          <cell r="O17" t="str">
            <v>н/д</v>
          </cell>
          <cell r="P17">
            <v>100</v>
          </cell>
          <cell r="Q17" t="str">
            <v>н/д</v>
          </cell>
          <cell r="R17" t="str">
            <v>н/д</v>
          </cell>
          <cell r="S17">
            <v>60</v>
          </cell>
          <cell r="T17" t="str">
            <v>Ноты-21</v>
          </cell>
        </row>
        <row r="18">
          <cell r="A18" t="str">
            <v>KZ46L1507998</v>
          </cell>
          <cell r="B18" t="str">
            <v>98/6</v>
          </cell>
          <cell r="C18">
            <v>36171</v>
          </cell>
          <cell r="D18">
            <v>36356</v>
          </cell>
          <cell r="E18">
            <v>184</v>
          </cell>
          <cell r="F18">
            <v>89.23</v>
          </cell>
          <cell r="G18">
            <v>89.23</v>
          </cell>
          <cell r="H18">
            <v>24.1398632746834</v>
          </cell>
          <cell r="I18">
            <v>500000000</v>
          </cell>
          <cell r="J18">
            <v>5793147</v>
          </cell>
          <cell r="K18">
            <v>514703506.81</v>
          </cell>
          <cell r="L18">
            <v>5043147</v>
          </cell>
          <cell r="M18">
            <v>450000006.81</v>
          </cell>
          <cell r="N18">
            <v>102.940701362</v>
          </cell>
          <cell r="O18">
            <v>4</v>
          </cell>
          <cell r="P18">
            <v>100</v>
          </cell>
          <cell r="Q18" t="str">
            <v>н/д</v>
          </cell>
          <cell r="R18" t="str">
            <v>н/д</v>
          </cell>
          <cell r="S18">
            <v>50</v>
          </cell>
          <cell r="T18" t="str">
            <v>ГКО-6</v>
          </cell>
        </row>
        <row r="19">
          <cell r="A19" t="str">
            <v>KZ43L1504992</v>
          </cell>
          <cell r="B19" t="str">
            <v>220/3</v>
          </cell>
          <cell r="C19">
            <v>36172</v>
          </cell>
          <cell r="D19">
            <v>36265</v>
          </cell>
          <cell r="E19">
            <v>94</v>
          </cell>
          <cell r="F19">
            <v>94.36</v>
          </cell>
          <cell r="G19">
            <v>94.32</v>
          </cell>
          <cell r="H19">
            <v>23.908435777872</v>
          </cell>
          <cell r="I19">
            <v>500000000</v>
          </cell>
          <cell r="J19">
            <v>4649504</v>
          </cell>
          <cell r="K19">
            <v>436941902.07999998</v>
          </cell>
          <cell r="L19">
            <v>1492000</v>
          </cell>
          <cell r="M19">
            <v>140782206</v>
          </cell>
          <cell r="N19">
            <v>87.388380416000004</v>
          </cell>
          <cell r="O19">
            <v>10</v>
          </cell>
          <cell r="P19">
            <v>100</v>
          </cell>
          <cell r="Q19" t="str">
            <v>н/д</v>
          </cell>
          <cell r="R19" t="str">
            <v>н/д</v>
          </cell>
          <cell r="S19">
            <v>50</v>
          </cell>
          <cell r="T19" t="str">
            <v>ГКО-3</v>
          </cell>
        </row>
        <row r="20">
          <cell r="A20" t="str">
            <v>KZ95K1802992</v>
          </cell>
          <cell r="B20" t="str">
            <v>253/n</v>
          </cell>
          <cell r="C20">
            <v>36173</v>
          </cell>
          <cell r="D20">
            <v>36209</v>
          </cell>
          <cell r="E20">
            <v>35</v>
          </cell>
          <cell r="F20">
            <v>97.77</v>
          </cell>
          <cell r="G20">
            <v>97.73</v>
          </cell>
          <cell r="H20">
            <v>23.720977805052701</v>
          </cell>
          <cell r="I20">
            <v>300000000</v>
          </cell>
          <cell r="J20">
            <v>8154015</v>
          </cell>
          <cell r="K20">
            <v>796452603.88</v>
          </cell>
          <cell r="L20">
            <v>5638815</v>
          </cell>
          <cell r="M20">
            <v>551310076.54999995</v>
          </cell>
          <cell r="N20">
            <v>265.484201293333</v>
          </cell>
          <cell r="O20" t="str">
            <v>н/д</v>
          </cell>
          <cell r="P20">
            <v>100</v>
          </cell>
          <cell r="Q20" t="str">
            <v>н/д</v>
          </cell>
          <cell r="R20" t="str">
            <v>н/д</v>
          </cell>
          <cell r="S20">
            <v>60</v>
          </cell>
          <cell r="T20" t="str">
            <v>Ноты-35</v>
          </cell>
        </row>
        <row r="21">
          <cell r="A21" t="str">
            <v>KZ8LK0502999</v>
          </cell>
          <cell r="B21" t="str">
            <v>254/n</v>
          </cell>
          <cell r="C21">
            <v>36174</v>
          </cell>
          <cell r="D21">
            <v>36196</v>
          </cell>
          <cell r="E21">
            <v>21</v>
          </cell>
          <cell r="F21">
            <v>98.65</v>
          </cell>
          <cell r="G21">
            <v>98.63</v>
          </cell>
          <cell r="H21">
            <v>23.720223010643601</v>
          </cell>
          <cell r="I21">
            <v>300000000</v>
          </cell>
          <cell r="J21">
            <v>10886176</v>
          </cell>
          <cell r="K21">
            <v>1073412902.0599999</v>
          </cell>
          <cell r="L21">
            <v>6805974.3189052204</v>
          </cell>
          <cell r="M21">
            <v>671409366.55999994</v>
          </cell>
          <cell r="N21">
            <v>357.80430068666698</v>
          </cell>
          <cell r="O21" t="str">
            <v>н/д</v>
          </cell>
          <cell r="P21">
            <v>100</v>
          </cell>
          <cell r="Q21" t="str">
            <v>н/д</v>
          </cell>
          <cell r="R21" t="str">
            <v>н/д</v>
          </cell>
          <cell r="S21">
            <v>60</v>
          </cell>
          <cell r="T21" t="str">
            <v>Ноты-21</v>
          </cell>
        </row>
        <row r="22">
          <cell r="A22" t="str">
            <v>KZ8EK2901996</v>
          </cell>
          <cell r="B22" t="str">
            <v>255/n</v>
          </cell>
          <cell r="C22">
            <v>36175</v>
          </cell>
          <cell r="D22">
            <v>36189</v>
          </cell>
          <cell r="E22">
            <v>14</v>
          </cell>
          <cell r="F22">
            <v>99.1</v>
          </cell>
          <cell r="G22">
            <v>99.1</v>
          </cell>
          <cell r="H22">
            <v>23.612512613521801</v>
          </cell>
          <cell r="I22">
            <v>300000000</v>
          </cell>
          <cell r="J22">
            <v>10867554</v>
          </cell>
          <cell r="K22">
            <v>1076717607.53</v>
          </cell>
          <cell r="L22">
            <v>8504913</v>
          </cell>
          <cell r="M22">
            <v>842837887.26999998</v>
          </cell>
          <cell r="N22">
            <v>358.90586917666701</v>
          </cell>
          <cell r="O22" t="str">
            <v>н/д</v>
          </cell>
          <cell r="P22">
            <v>100</v>
          </cell>
          <cell r="Q22" t="str">
            <v>н/д</v>
          </cell>
          <cell r="R22" t="str">
            <v>н/д</v>
          </cell>
          <cell r="S22">
            <v>60</v>
          </cell>
          <cell r="T22" t="str">
            <v>Ноты-14</v>
          </cell>
        </row>
        <row r="23">
          <cell r="A23" t="str">
            <v>KZ46L2207994</v>
          </cell>
          <cell r="B23" t="str">
            <v>99/6</v>
          </cell>
          <cell r="C23">
            <v>36178</v>
          </cell>
          <cell r="D23">
            <v>36363</v>
          </cell>
          <cell r="E23">
            <v>184</v>
          </cell>
          <cell r="F23">
            <v>89.13</v>
          </cell>
          <cell r="G23">
            <v>89.13</v>
          </cell>
          <cell r="H23">
            <v>24.3913384943341</v>
          </cell>
          <cell r="I23">
            <v>500000000</v>
          </cell>
          <cell r="J23">
            <v>6759783</v>
          </cell>
          <cell r="K23">
            <v>598652958.78999996</v>
          </cell>
          <cell r="L23">
            <v>5609783</v>
          </cell>
          <cell r="M23">
            <v>499999958.79000002</v>
          </cell>
          <cell r="N23">
            <v>119.730591758</v>
          </cell>
          <cell r="O23">
            <v>5</v>
          </cell>
          <cell r="P23">
            <v>100</v>
          </cell>
          <cell r="Q23" t="str">
            <v>н/д</v>
          </cell>
          <cell r="R23" t="str">
            <v>н/д</v>
          </cell>
          <cell r="S23">
            <v>50</v>
          </cell>
          <cell r="T23" t="str">
            <v>ГКО-6</v>
          </cell>
        </row>
        <row r="24">
          <cell r="A24" t="str">
            <v>KZ43L2204998</v>
          </cell>
          <cell r="B24" t="str">
            <v>221/3</v>
          </cell>
          <cell r="C24">
            <v>36179</v>
          </cell>
          <cell r="D24">
            <v>36272</v>
          </cell>
          <cell r="E24">
            <v>94</v>
          </cell>
          <cell r="F24">
            <v>94.34</v>
          </cell>
          <cell r="G24">
            <v>94.3</v>
          </cell>
          <cell r="H24">
            <v>23.998304006784</v>
          </cell>
          <cell r="I24">
            <v>700000000</v>
          </cell>
          <cell r="J24">
            <v>12306725</v>
          </cell>
          <cell r="K24">
            <v>1159366408.5799999</v>
          </cell>
          <cell r="L24">
            <v>9808592</v>
          </cell>
          <cell r="M24">
            <v>925321423.88999999</v>
          </cell>
          <cell r="N24">
            <v>165.623772654286</v>
          </cell>
          <cell r="O24">
            <v>7</v>
          </cell>
          <cell r="P24">
            <v>100</v>
          </cell>
          <cell r="Q24" t="str">
            <v>н/д</v>
          </cell>
          <cell r="R24" t="str">
            <v>н/д</v>
          </cell>
          <cell r="S24">
            <v>50</v>
          </cell>
          <cell r="T24" t="str">
            <v>ГКО-3</v>
          </cell>
        </row>
        <row r="25">
          <cell r="A25" t="str">
            <v>KZ95K2502997</v>
          </cell>
          <cell r="B25" t="str">
            <v>256/n</v>
          </cell>
          <cell r="C25">
            <v>36181</v>
          </cell>
          <cell r="D25">
            <v>36217</v>
          </cell>
          <cell r="E25">
            <v>35</v>
          </cell>
          <cell r="F25">
            <v>66.48</v>
          </cell>
          <cell r="G25" t="str">
            <v>н/д</v>
          </cell>
          <cell r="H25">
            <v>199.47</v>
          </cell>
          <cell r="I25">
            <v>300000000</v>
          </cell>
          <cell r="J25">
            <v>1779150</v>
          </cell>
          <cell r="K25">
            <v>118209800</v>
          </cell>
          <cell r="L25">
            <v>1107750</v>
          </cell>
          <cell r="M25">
            <v>73646000</v>
          </cell>
          <cell r="N25">
            <v>168.9</v>
          </cell>
          <cell r="O25">
            <v>10</v>
          </cell>
          <cell r="P25">
            <v>100</v>
          </cell>
          <cell r="Q25" t="str">
            <v>н/д</v>
          </cell>
          <cell r="R25" t="str">
            <v>н/д</v>
          </cell>
          <cell r="S25">
            <v>60</v>
          </cell>
          <cell r="T25" t="str">
            <v>Ноты-35</v>
          </cell>
        </row>
        <row r="26">
          <cell r="A26" t="str">
            <v>KZ8LK1202995</v>
          </cell>
          <cell r="B26" t="str">
            <v>257/n</v>
          </cell>
          <cell r="C26">
            <v>36181</v>
          </cell>
          <cell r="D26">
            <v>36203</v>
          </cell>
          <cell r="E26">
            <v>21</v>
          </cell>
          <cell r="F26">
            <v>98.65</v>
          </cell>
          <cell r="G26">
            <v>98.64</v>
          </cell>
          <cell r="H26">
            <v>23.720223010643601</v>
          </cell>
          <cell r="I26">
            <v>300000000</v>
          </cell>
          <cell r="J26">
            <v>7354614</v>
          </cell>
          <cell r="K26" t="str">
            <v>н/д</v>
          </cell>
          <cell r="L26">
            <v>7742985.6926507903</v>
          </cell>
          <cell r="M26">
            <v>763845538.58000004</v>
          </cell>
          <cell r="N26" t="str">
            <v>н/д</v>
          </cell>
          <cell r="O26" t="str">
            <v>н/д</v>
          </cell>
          <cell r="P26">
            <v>100</v>
          </cell>
          <cell r="Q26" t="str">
            <v>н/д</v>
          </cell>
          <cell r="R26" t="str">
            <v>н/д</v>
          </cell>
          <cell r="S26">
            <v>60</v>
          </cell>
          <cell r="T26" t="str">
            <v>Ноты-21</v>
          </cell>
        </row>
        <row r="27">
          <cell r="A27" t="str">
            <v>KZ8EK0502994</v>
          </cell>
          <cell r="B27" t="str">
            <v>258/n</v>
          </cell>
          <cell r="C27">
            <v>36182</v>
          </cell>
          <cell r="D27">
            <v>36196</v>
          </cell>
          <cell r="E27">
            <v>14</v>
          </cell>
          <cell r="F27">
            <v>99.1</v>
          </cell>
          <cell r="G27">
            <v>99.07</v>
          </cell>
          <cell r="H27">
            <v>23.612512613521801</v>
          </cell>
          <cell r="I27">
            <v>300000000</v>
          </cell>
          <cell r="J27">
            <v>8728411</v>
          </cell>
          <cell r="K27">
            <v>864750410.44000006</v>
          </cell>
          <cell r="L27">
            <v>7018411</v>
          </cell>
          <cell r="M27">
            <v>695513523.00999999</v>
          </cell>
          <cell r="N27">
            <v>288.25013681333297</v>
          </cell>
          <cell r="O27" t="str">
            <v>н/д</v>
          </cell>
          <cell r="P27">
            <v>100</v>
          </cell>
          <cell r="Q27" t="str">
            <v>н/д</v>
          </cell>
          <cell r="R27" t="str">
            <v>н/д</v>
          </cell>
          <cell r="S27">
            <v>60</v>
          </cell>
          <cell r="T27" t="str">
            <v>Ноты-14</v>
          </cell>
        </row>
        <row r="28">
          <cell r="A28" t="str">
            <v>KZ46L2907999</v>
          </cell>
          <cell r="B28" t="str">
            <v>100/6</v>
          </cell>
          <cell r="C28">
            <v>36185</v>
          </cell>
          <cell r="D28">
            <v>36370</v>
          </cell>
          <cell r="E28">
            <v>184</v>
          </cell>
          <cell r="F28">
            <v>89</v>
          </cell>
          <cell r="G28">
            <v>89</v>
          </cell>
          <cell r="H28">
            <v>24.7191011235955</v>
          </cell>
          <cell r="I28">
            <v>400000000</v>
          </cell>
          <cell r="J28">
            <v>1511798</v>
          </cell>
          <cell r="K28">
            <v>131687000.22</v>
          </cell>
          <cell r="L28">
            <v>561798</v>
          </cell>
          <cell r="M28">
            <v>50000000.219999999</v>
          </cell>
          <cell r="N28">
            <v>32.921750054999997</v>
          </cell>
          <cell r="O28">
            <v>5</v>
          </cell>
          <cell r="P28">
            <v>100</v>
          </cell>
          <cell r="Q28" t="str">
            <v>н/д</v>
          </cell>
          <cell r="R28" t="str">
            <v>н/д</v>
          </cell>
          <cell r="S28">
            <v>50</v>
          </cell>
          <cell r="T28" t="str">
            <v>ГКО-6</v>
          </cell>
        </row>
        <row r="29">
          <cell r="A29" t="str">
            <v>KZ43L2904993</v>
          </cell>
          <cell r="B29" t="str">
            <v>222/3</v>
          </cell>
          <cell r="C29">
            <v>36186</v>
          </cell>
          <cell r="D29">
            <v>36279</v>
          </cell>
          <cell r="E29">
            <v>94</v>
          </cell>
          <cell r="F29">
            <v>94.34</v>
          </cell>
          <cell r="G29">
            <v>94.31</v>
          </cell>
          <cell r="H29">
            <v>23.998304006784</v>
          </cell>
          <cell r="I29">
            <v>500000000</v>
          </cell>
          <cell r="J29">
            <v>10619949</v>
          </cell>
          <cell r="K29">
            <v>1000582160.74</v>
          </cell>
          <cell r="L29">
            <v>7151878</v>
          </cell>
          <cell r="M29">
            <v>674679904.51999998</v>
          </cell>
          <cell r="N29">
            <v>200.116432148</v>
          </cell>
          <cell r="O29">
            <v>9</v>
          </cell>
          <cell r="P29">
            <v>100</v>
          </cell>
          <cell r="Q29" t="str">
            <v>н/д</v>
          </cell>
          <cell r="R29" t="str">
            <v>н/д</v>
          </cell>
          <cell r="S29">
            <v>50</v>
          </cell>
          <cell r="T29" t="str">
            <v>ГКО-3</v>
          </cell>
        </row>
        <row r="30">
          <cell r="A30" t="str">
            <v>KZ8SK2502992</v>
          </cell>
          <cell r="B30" t="str">
            <v>259/n</v>
          </cell>
          <cell r="C30">
            <v>36187</v>
          </cell>
          <cell r="D30">
            <v>36216</v>
          </cell>
          <cell r="E30">
            <v>28</v>
          </cell>
          <cell r="F30">
            <v>98.19</v>
          </cell>
          <cell r="G30">
            <v>98.18</v>
          </cell>
          <cell r="H30">
            <v>23.963743762093898</v>
          </cell>
          <cell r="I30">
            <v>300000000</v>
          </cell>
          <cell r="J30">
            <v>8880241</v>
          </cell>
          <cell r="K30">
            <v>871672319.63999999</v>
          </cell>
          <cell r="L30">
            <v>5878535</v>
          </cell>
          <cell r="M30">
            <v>577210351.64999998</v>
          </cell>
          <cell r="N30">
            <v>290.55743988</v>
          </cell>
          <cell r="O30" t="str">
            <v>н/д</v>
          </cell>
          <cell r="P30">
            <v>100</v>
          </cell>
          <cell r="Q30" t="str">
            <v>н/д</v>
          </cell>
          <cell r="R30" t="str">
            <v>н/д</v>
          </cell>
          <cell r="S30">
            <v>60</v>
          </cell>
          <cell r="T30" t="str">
            <v>Ноты-28</v>
          </cell>
        </row>
        <row r="31">
          <cell r="A31" t="str">
            <v>KZ8LK1902990</v>
          </cell>
          <cell r="B31" t="str">
            <v>260/n</v>
          </cell>
          <cell r="C31">
            <v>36188</v>
          </cell>
          <cell r="D31">
            <v>36210</v>
          </cell>
          <cell r="E31">
            <v>21</v>
          </cell>
          <cell r="F31">
            <v>98.64</v>
          </cell>
          <cell r="G31">
            <v>98.64</v>
          </cell>
          <cell r="H31">
            <v>23.898350905650201</v>
          </cell>
          <cell r="I31">
            <v>300000000</v>
          </cell>
          <cell r="J31">
            <v>9763025</v>
          </cell>
          <cell r="K31">
            <v>962783763.86000001</v>
          </cell>
          <cell r="L31">
            <v>6241075</v>
          </cell>
          <cell r="M31">
            <v>615622177.36000001</v>
          </cell>
          <cell r="N31">
            <v>320.92792128666702</v>
          </cell>
          <cell r="O31" t="str">
            <v>н/д</v>
          </cell>
          <cell r="P31">
            <v>100</v>
          </cell>
          <cell r="Q31" t="str">
            <v>н/д</v>
          </cell>
          <cell r="R31" t="str">
            <v>н/д</v>
          </cell>
          <cell r="S31">
            <v>60</v>
          </cell>
          <cell r="T31" t="str">
            <v>Ноты-21</v>
          </cell>
        </row>
        <row r="32">
          <cell r="A32" t="str">
            <v>KZ8EK1202990</v>
          </cell>
          <cell r="B32" t="str">
            <v>261/n</v>
          </cell>
          <cell r="C32">
            <v>36189</v>
          </cell>
          <cell r="D32">
            <v>36203</v>
          </cell>
          <cell r="E32">
            <v>14</v>
          </cell>
          <cell r="F32">
            <v>99.13</v>
          </cell>
          <cell r="G32">
            <v>99.1</v>
          </cell>
          <cell r="H32">
            <v>22.818521133864699</v>
          </cell>
          <cell r="I32">
            <v>300000000</v>
          </cell>
          <cell r="J32">
            <v>15063364</v>
          </cell>
          <cell r="K32">
            <v>1492881280.3399999</v>
          </cell>
          <cell r="L32">
            <v>10351842</v>
          </cell>
          <cell r="M32">
            <v>1026169418.42</v>
          </cell>
          <cell r="N32">
            <v>497.627093446667</v>
          </cell>
          <cell r="O32" t="str">
            <v>н/д</v>
          </cell>
          <cell r="P32">
            <v>100</v>
          </cell>
          <cell r="Q32" t="str">
            <v>н/д</v>
          </cell>
          <cell r="R32" t="str">
            <v>н/д</v>
          </cell>
          <cell r="S32">
            <v>60</v>
          </cell>
          <cell r="T32" t="str">
            <v>Ноты-14</v>
          </cell>
        </row>
        <row r="33">
          <cell r="A33" t="str">
            <v>KZ46L0508997</v>
          </cell>
          <cell r="B33" t="str">
            <v>101/6</v>
          </cell>
          <cell r="C33">
            <v>36192</v>
          </cell>
          <cell r="D33">
            <v>36377</v>
          </cell>
          <cell r="E33">
            <v>184</v>
          </cell>
          <cell r="F33">
            <v>89.01</v>
          </cell>
          <cell r="G33">
            <v>89.01</v>
          </cell>
          <cell r="H33">
            <v>24.693854623076</v>
          </cell>
          <cell r="I33">
            <v>400000000</v>
          </cell>
          <cell r="J33">
            <v>4904489</v>
          </cell>
          <cell r="K33">
            <v>434438715.88999999</v>
          </cell>
          <cell r="L33">
            <v>4044489</v>
          </cell>
          <cell r="M33">
            <v>359999965.88999999</v>
          </cell>
          <cell r="N33">
            <v>108.60967897250001</v>
          </cell>
          <cell r="O33">
            <v>4</v>
          </cell>
          <cell r="P33">
            <v>100</v>
          </cell>
          <cell r="Q33" t="str">
            <v>н/д</v>
          </cell>
          <cell r="R33" t="str">
            <v>н/д</v>
          </cell>
          <cell r="S33">
            <v>50</v>
          </cell>
          <cell r="T33" t="str">
            <v>ГКО-6</v>
          </cell>
        </row>
        <row r="34">
          <cell r="A34" t="str">
            <v>KZ43L0605998</v>
          </cell>
          <cell r="B34" t="str">
            <v>223/3</v>
          </cell>
          <cell r="C34">
            <v>36193</v>
          </cell>
          <cell r="D34">
            <v>36286</v>
          </cell>
          <cell r="E34">
            <v>94</v>
          </cell>
          <cell r="F34">
            <v>94.35</v>
          </cell>
          <cell r="G34">
            <v>94.33</v>
          </cell>
          <cell r="H34">
            <v>23.953365129835699</v>
          </cell>
          <cell r="I34">
            <v>600000000</v>
          </cell>
          <cell r="J34">
            <v>8851808</v>
          </cell>
          <cell r="K34">
            <v>834050184.69000006</v>
          </cell>
          <cell r="L34">
            <v>4991087</v>
          </cell>
          <cell r="M34">
            <v>470902809.97000003</v>
          </cell>
          <cell r="N34">
            <v>139.00836411500001</v>
          </cell>
          <cell r="O34">
            <v>11</v>
          </cell>
          <cell r="P34">
            <v>100</v>
          </cell>
          <cell r="Q34" t="str">
            <v>н/д</v>
          </cell>
          <cell r="R34" t="str">
            <v>н/д</v>
          </cell>
          <cell r="S34">
            <v>50</v>
          </cell>
          <cell r="T34" t="str">
            <v>ГКО-3</v>
          </cell>
        </row>
        <row r="35">
          <cell r="A35" t="str">
            <v>KZ95K1103995</v>
          </cell>
          <cell r="B35" t="str">
            <v>262/n</v>
          </cell>
          <cell r="C35">
            <v>36194</v>
          </cell>
          <cell r="D35">
            <v>36230</v>
          </cell>
          <cell r="E35">
            <v>35</v>
          </cell>
          <cell r="F35">
            <v>97.78</v>
          </cell>
          <cell r="G35">
            <v>97.7</v>
          </cell>
          <cell r="H35">
            <v>23.612190632031101</v>
          </cell>
          <cell r="I35">
            <v>300000000</v>
          </cell>
          <cell r="J35">
            <v>10529523</v>
          </cell>
          <cell r="K35">
            <v>1029476599.29</v>
          </cell>
          <cell r="L35">
            <v>9740723</v>
          </cell>
          <cell r="M35">
            <v>952436376.28999996</v>
          </cell>
          <cell r="N35">
            <v>343.15886642999999</v>
          </cell>
          <cell r="O35" t="str">
            <v>н/д</v>
          </cell>
          <cell r="P35">
            <v>100</v>
          </cell>
          <cell r="Q35" t="str">
            <v>н/д</v>
          </cell>
          <cell r="R35" t="str">
            <v>н/д</v>
          </cell>
          <cell r="S35">
            <v>60</v>
          </cell>
          <cell r="T35" t="str">
            <v>Ноты-35</v>
          </cell>
        </row>
        <row r="36">
          <cell r="A36" t="str">
            <v>KZ8SK0503992</v>
          </cell>
          <cell r="B36" t="str">
            <v>263/n</v>
          </cell>
          <cell r="C36">
            <v>36195</v>
          </cell>
          <cell r="D36">
            <v>36224</v>
          </cell>
          <cell r="E36">
            <v>28</v>
          </cell>
          <cell r="F36">
            <v>98.19</v>
          </cell>
          <cell r="G36">
            <v>98.18</v>
          </cell>
          <cell r="H36">
            <v>23.963743762093898</v>
          </cell>
          <cell r="I36">
            <v>300000000</v>
          </cell>
          <cell r="J36">
            <v>12409120</v>
          </cell>
          <cell r="K36">
            <v>1218168492.3</v>
          </cell>
          <cell r="L36">
            <v>7097235</v>
          </cell>
          <cell r="M36">
            <v>696876736.26999998</v>
          </cell>
          <cell r="N36">
            <v>406.05616409999999</v>
          </cell>
          <cell r="O36" t="str">
            <v>н/д</v>
          </cell>
          <cell r="P36">
            <v>100</v>
          </cell>
          <cell r="Q36" t="str">
            <v>н/д</v>
          </cell>
          <cell r="R36" t="str">
            <v>н/д</v>
          </cell>
          <cell r="S36">
            <v>60</v>
          </cell>
          <cell r="T36" t="str">
            <v>Ноты-28</v>
          </cell>
        </row>
        <row r="37">
          <cell r="A37" t="str">
            <v>KZ8EK1902995</v>
          </cell>
          <cell r="B37" t="str">
            <v>264/n</v>
          </cell>
          <cell r="C37">
            <v>36196</v>
          </cell>
          <cell r="D37">
            <v>36210</v>
          </cell>
          <cell r="E37">
            <v>14</v>
          </cell>
          <cell r="F37">
            <v>99.12</v>
          </cell>
          <cell r="G37">
            <v>99.11</v>
          </cell>
          <cell r="H37">
            <v>23.083131557707699</v>
          </cell>
          <cell r="I37">
            <v>300000000</v>
          </cell>
          <cell r="J37">
            <v>9069870</v>
          </cell>
          <cell r="K37">
            <v>898805677</v>
          </cell>
          <cell r="L37">
            <v>6638146</v>
          </cell>
          <cell r="M37">
            <v>657973031.51999998</v>
          </cell>
          <cell r="N37">
            <v>299.60189233333301</v>
          </cell>
          <cell r="O37" t="str">
            <v>н/д</v>
          </cell>
          <cell r="P37">
            <v>100</v>
          </cell>
          <cell r="Q37" t="str">
            <v>н/д</v>
          </cell>
          <cell r="R37" t="str">
            <v>н/д</v>
          </cell>
          <cell r="S37">
            <v>60</v>
          </cell>
          <cell r="T37" t="str">
            <v>Ноты-14</v>
          </cell>
        </row>
        <row r="38">
          <cell r="A38" t="str">
            <v>KZ46L1208993</v>
          </cell>
          <cell r="B38" t="str">
            <v>102/6</v>
          </cell>
          <cell r="C38">
            <v>36199</v>
          </cell>
          <cell r="D38">
            <v>36384</v>
          </cell>
          <cell r="E38">
            <v>184</v>
          </cell>
          <cell r="F38">
            <v>89.01</v>
          </cell>
          <cell r="G38">
            <v>88.87</v>
          </cell>
          <cell r="H38">
            <v>24.693854623076</v>
          </cell>
          <cell r="I38">
            <v>400000000</v>
          </cell>
          <cell r="J38">
            <v>6772308</v>
          </cell>
          <cell r="K38">
            <v>600760462</v>
          </cell>
          <cell r="L38">
            <v>5762308</v>
          </cell>
          <cell r="M38">
            <v>512886912</v>
          </cell>
          <cell r="N38">
            <v>150.19011549999999</v>
          </cell>
          <cell r="O38">
            <v>5</v>
          </cell>
          <cell r="P38">
            <v>100</v>
          </cell>
          <cell r="Q38" t="str">
            <v>н/д</v>
          </cell>
          <cell r="R38" t="str">
            <v>н/д</v>
          </cell>
          <cell r="S38">
            <v>50</v>
          </cell>
          <cell r="T38" t="str">
            <v>ГКО-6</v>
          </cell>
        </row>
        <row r="39">
          <cell r="A39" t="str">
            <v>KZ43L1305994</v>
          </cell>
          <cell r="B39" t="str">
            <v>224/3</v>
          </cell>
          <cell r="C39">
            <v>36200</v>
          </cell>
          <cell r="D39">
            <v>36293</v>
          </cell>
          <cell r="E39">
            <v>94</v>
          </cell>
          <cell r="F39">
            <v>94.35</v>
          </cell>
          <cell r="G39">
            <v>94.35</v>
          </cell>
          <cell r="H39">
            <v>23.953365129835699</v>
          </cell>
          <cell r="I39">
            <v>500000000</v>
          </cell>
          <cell r="J39">
            <v>6076171</v>
          </cell>
          <cell r="K39">
            <v>572022744.55999994</v>
          </cell>
          <cell r="L39">
            <v>755931</v>
          </cell>
          <cell r="M39">
            <v>71322238.760000005</v>
          </cell>
          <cell r="N39">
            <v>114.404548912</v>
          </cell>
          <cell r="O39">
            <v>10</v>
          </cell>
          <cell r="P39">
            <v>100</v>
          </cell>
          <cell r="Q39" t="str">
            <v>н/д</v>
          </cell>
          <cell r="R39" t="str">
            <v>н/д</v>
          </cell>
          <cell r="S39">
            <v>50</v>
          </cell>
          <cell r="T39" t="str">
            <v>ГКО-3</v>
          </cell>
        </row>
        <row r="40">
          <cell r="A40" t="str">
            <v>KZ8EK2502992</v>
          </cell>
          <cell r="B40" t="str">
            <v>265/n</v>
          </cell>
          <cell r="C40">
            <v>36201</v>
          </cell>
          <cell r="D40">
            <v>36216</v>
          </cell>
          <cell r="E40">
            <v>14</v>
          </cell>
          <cell r="F40">
            <v>99.13</v>
          </cell>
          <cell r="G40">
            <v>99.11</v>
          </cell>
          <cell r="H40">
            <v>22.818521133864699</v>
          </cell>
          <cell r="I40">
            <v>300000000</v>
          </cell>
          <cell r="J40">
            <v>5584611</v>
          </cell>
          <cell r="K40">
            <v>553374715.5</v>
          </cell>
          <cell r="L40">
            <v>4167109</v>
          </cell>
          <cell r="M40">
            <v>413076657.30000001</v>
          </cell>
          <cell r="N40">
            <v>184.45823849999999</v>
          </cell>
          <cell r="O40" t="str">
            <v>н/д</v>
          </cell>
          <cell r="P40">
            <v>100</v>
          </cell>
          <cell r="Q40" t="str">
            <v>н/д</v>
          </cell>
          <cell r="R40" t="str">
            <v>н/д</v>
          </cell>
          <cell r="S40">
            <v>60</v>
          </cell>
          <cell r="T40" t="str">
            <v>Ноты-14</v>
          </cell>
        </row>
        <row r="41">
          <cell r="A41" t="str">
            <v>KZ95K1903998</v>
          </cell>
          <cell r="B41" t="str">
            <v>266/n</v>
          </cell>
          <cell r="C41">
            <v>36202</v>
          </cell>
          <cell r="D41">
            <v>36238</v>
          </cell>
          <cell r="E41">
            <v>35</v>
          </cell>
          <cell r="F41">
            <v>97.77</v>
          </cell>
          <cell r="G41">
            <v>97.76</v>
          </cell>
          <cell r="H41">
            <v>23.720977805052701</v>
          </cell>
          <cell r="I41">
            <v>300000000</v>
          </cell>
          <cell r="J41">
            <v>13730152</v>
          </cell>
          <cell r="K41">
            <v>1341970413.6900001</v>
          </cell>
          <cell r="L41">
            <v>7672607</v>
          </cell>
          <cell r="M41">
            <v>750150486.38999999</v>
          </cell>
          <cell r="N41">
            <v>447.32347123</v>
          </cell>
          <cell r="O41" t="str">
            <v>н/д</v>
          </cell>
          <cell r="P41">
            <v>100</v>
          </cell>
          <cell r="Q41" t="str">
            <v>н/д</v>
          </cell>
          <cell r="R41" t="str">
            <v>н/д</v>
          </cell>
          <cell r="S41">
            <v>60</v>
          </cell>
          <cell r="T41" t="str">
            <v>Ноты-35</v>
          </cell>
        </row>
        <row r="42">
          <cell r="A42" t="str">
            <v>KZ96K2603991</v>
          </cell>
          <cell r="B42" t="str">
            <v>267/n</v>
          </cell>
          <cell r="C42">
            <v>36203</v>
          </cell>
          <cell r="D42">
            <v>36245</v>
          </cell>
          <cell r="E42">
            <v>42</v>
          </cell>
          <cell r="F42">
            <v>97.33</v>
          </cell>
          <cell r="G42">
            <v>97.31</v>
          </cell>
          <cell r="H42">
            <v>23.774786807767398</v>
          </cell>
          <cell r="I42">
            <v>300000000</v>
          </cell>
          <cell r="J42">
            <v>8801196</v>
          </cell>
          <cell r="K42">
            <v>856193206.63</v>
          </cell>
          <cell r="L42">
            <v>5879336</v>
          </cell>
          <cell r="M42">
            <v>572239873.63</v>
          </cell>
          <cell r="N42">
            <v>285.397735543333</v>
          </cell>
          <cell r="O42" t="str">
            <v>н/д</v>
          </cell>
          <cell r="P42">
            <v>100</v>
          </cell>
          <cell r="Q42" t="str">
            <v>н/д</v>
          </cell>
          <cell r="R42" t="str">
            <v>н/д</v>
          </cell>
          <cell r="S42">
            <v>60</v>
          </cell>
          <cell r="T42" t="str">
            <v>Ноты-42</v>
          </cell>
        </row>
        <row r="43">
          <cell r="A43" t="str">
            <v>KZ46L1908998</v>
          </cell>
          <cell r="B43" t="str">
            <v>103/6</v>
          </cell>
          <cell r="C43">
            <v>36206</v>
          </cell>
          <cell r="D43">
            <v>36391</v>
          </cell>
          <cell r="E43">
            <v>184</v>
          </cell>
          <cell r="F43">
            <v>89.01</v>
          </cell>
          <cell r="G43">
            <v>88.89</v>
          </cell>
          <cell r="H43">
            <v>24.693854623076</v>
          </cell>
          <cell r="I43">
            <v>400000000</v>
          </cell>
          <cell r="J43">
            <v>6704450</v>
          </cell>
          <cell r="K43">
            <v>595176597.75</v>
          </cell>
          <cell r="L43">
            <v>5754450</v>
          </cell>
          <cell r="M43">
            <v>512186097.75</v>
          </cell>
          <cell r="N43">
            <v>148.79414943750001</v>
          </cell>
          <cell r="O43">
            <v>6</v>
          </cell>
          <cell r="P43">
            <v>100</v>
          </cell>
          <cell r="Q43" t="str">
            <v>н/д</v>
          </cell>
          <cell r="R43" t="str">
            <v>н/д</v>
          </cell>
          <cell r="S43">
            <v>50</v>
          </cell>
          <cell r="T43" t="str">
            <v>ГКО-6</v>
          </cell>
        </row>
        <row r="44">
          <cell r="A44" t="str">
            <v>KZ43L2005999</v>
          </cell>
          <cell r="B44" t="str">
            <v>225/3</v>
          </cell>
          <cell r="C44">
            <v>36207</v>
          </cell>
          <cell r="D44">
            <v>36300</v>
          </cell>
          <cell r="E44">
            <v>94</v>
          </cell>
          <cell r="F44">
            <v>94.35</v>
          </cell>
          <cell r="G44">
            <v>94.31</v>
          </cell>
          <cell r="H44">
            <v>23.953365129835699</v>
          </cell>
          <cell r="I44">
            <v>600000000</v>
          </cell>
          <cell r="J44">
            <v>11695051</v>
          </cell>
          <cell r="K44">
            <v>1102810013.29</v>
          </cell>
          <cell r="L44">
            <v>9699708</v>
          </cell>
          <cell r="M44">
            <v>915127069.44000006</v>
          </cell>
          <cell r="N44">
            <v>183.80166888166701</v>
          </cell>
          <cell r="O44">
            <v>10</v>
          </cell>
          <cell r="P44">
            <v>100</v>
          </cell>
          <cell r="Q44" t="str">
            <v>н/д</v>
          </cell>
          <cell r="R44" t="str">
            <v>н/д</v>
          </cell>
          <cell r="S44">
            <v>50</v>
          </cell>
          <cell r="T44" t="str">
            <v>ГКО-3</v>
          </cell>
        </row>
        <row r="45">
          <cell r="A45" t="str">
            <v>KZ8SK1803995</v>
          </cell>
          <cell r="B45" t="str">
            <v>268/n</v>
          </cell>
          <cell r="C45">
            <v>36208</v>
          </cell>
          <cell r="D45">
            <v>36237</v>
          </cell>
          <cell r="E45">
            <v>28</v>
          </cell>
          <cell r="F45">
            <v>98.2</v>
          </cell>
          <cell r="G45">
            <v>98.19</v>
          </cell>
          <cell r="H45">
            <v>23.8289205702647</v>
          </cell>
          <cell r="I45">
            <v>300000000</v>
          </cell>
          <cell r="J45">
            <v>6897436</v>
          </cell>
          <cell r="K45">
            <v>677046220.08000004</v>
          </cell>
          <cell r="L45">
            <v>4620372</v>
          </cell>
          <cell r="M45">
            <v>453713111.39999998</v>
          </cell>
          <cell r="N45">
            <v>225.68207336</v>
          </cell>
          <cell r="O45" t="str">
            <v>н/д</v>
          </cell>
          <cell r="P45">
            <v>100</v>
          </cell>
          <cell r="Q45" t="str">
            <v>н/д</v>
          </cell>
          <cell r="R45" t="str">
            <v>н/д</v>
          </cell>
          <cell r="S45">
            <v>60</v>
          </cell>
          <cell r="T45" t="str">
            <v>Ноты-28</v>
          </cell>
        </row>
        <row r="46">
          <cell r="A46" t="str">
            <v>KZ96K0204990</v>
          </cell>
          <cell r="B46" t="str">
            <v>269/n</v>
          </cell>
          <cell r="C46">
            <v>36209</v>
          </cell>
          <cell r="D46">
            <v>36252</v>
          </cell>
          <cell r="E46">
            <v>42</v>
          </cell>
          <cell r="F46">
            <v>97.31</v>
          </cell>
          <cell r="G46">
            <v>97.28</v>
          </cell>
          <cell r="H46">
            <v>23.957798102284801</v>
          </cell>
          <cell r="I46">
            <v>300000000</v>
          </cell>
          <cell r="J46">
            <v>7450825</v>
          </cell>
          <cell r="K46">
            <v>724826310.45000005</v>
          </cell>
          <cell r="L46">
            <v>5898760.1752132401</v>
          </cell>
          <cell r="M46">
            <v>574008352.64999998</v>
          </cell>
          <cell r="N46">
            <v>241.60877015</v>
          </cell>
          <cell r="O46" t="str">
            <v>н/д</v>
          </cell>
          <cell r="P46">
            <v>100</v>
          </cell>
          <cell r="S46">
            <v>60</v>
          </cell>
          <cell r="T46" t="str">
            <v>Ноты-42</v>
          </cell>
        </row>
        <row r="47">
          <cell r="A47" t="str">
            <v>KZ8EK0503992</v>
          </cell>
          <cell r="B47" t="str">
            <v>270/n</v>
          </cell>
          <cell r="C47">
            <v>36210</v>
          </cell>
          <cell r="D47">
            <v>36224</v>
          </cell>
          <cell r="E47">
            <v>14</v>
          </cell>
          <cell r="F47">
            <v>99.13</v>
          </cell>
          <cell r="G47">
            <v>99.13</v>
          </cell>
          <cell r="H47">
            <v>22.818521133864699</v>
          </cell>
          <cell r="I47">
            <v>300000000</v>
          </cell>
          <cell r="J47">
            <v>17624833</v>
          </cell>
          <cell r="K47">
            <v>1746646056.72</v>
          </cell>
          <cell r="L47">
            <v>9825149</v>
          </cell>
          <cell r="M47">
            <v>973967020.37</v>
          </cell>
          <cell r="N47">
            <v>582.21535224000002</v>
          </cell>
          <cell r="O47" t="str">
            <v>н/д</v>
          </cell>
          <cell r="P47">
            <v>100</v>
          </cell>
          <cell r="Q47" t="str">
            <v>н/д</v>
          </cell>
          <cell r="R47" t="str">
            <v>н/д</v>
          </cell>
          <cell r="S47">
            <v>60</v>
          </cell>
          <cell r="T47" t="str">
            <v>Ноты-14</v>
          </cell>
        </row>
        <row r="48">
          <cell r="A48" t="str">
            <v>KZ46L2608993</v>
          </cell>
          <cell r="B48" t="str">
            <v>104/6</v>
          </cell>
          <cell r="C48">
            <v>36213</v>
          </cell>
          <cell r="D48">
            <v>36398</v>
          </cell>
          <cell r="E48">
            <v>184</v>
          </cell>
          <cell r="F48">
            <v>89.01</v>
          </cell>
          <cell r="G48">
            <v>89</v>
          </cell>
          <cell r="H48">
            <v>24.693854623076</v>
          </cell>
          <cell r="I48">
            <v>400000000</v>
          </cell>
          <cell r="J48">
            <v>6063641</v>
          </cell>
          <cell r="K48">
            <v>537188549</v>
          </cell>
          <cell r="L48">
            <v>3763641</v>
          </cell>
          <cell r="M48">
            <v>335000049</v>
          </cell>
          <cell r="N48">
            <v>134.29713724999999</v>
          </cell>
          <cell r="O48">
            <v>5</v>
          </cell>
          <cell r="P48">
            <v>100</v>
          </cell>
          <cell r="Q48" t="str">
            <v>н/д</v>
          </cell>
          <cell r="R48" t="str">
            <v>н/д</v>
          </cell>
          <cell r="S48">
            <v>50</v>
          </cell>
          <cell r="T48" t="str">
            <v>ГКО-6</v>
          </cell>
        </row>
        <row r="49">
          <cell r="A49" t="str">
            <v>KZ43L2705994</v>
          </cell>
          <cell r="B49" t="str">
            <v>226/3</v>
          </cell>
          <cell r="C49">
            <v>36214</v>
          </cell>
          <cell r="D49">
            <v>36307</v>
          </cell>
          <cell r="E49">
            <v>94</v>
          </cell>
          <cell r="F49">
            <v>94.35</v>
          </cell>
          <cell r="G49">
            <v>94.33</v>
          </cell>
          <cell r="H49">
            <v>23.953365129835699</v>
          </cell>
          <cell r="I49">
            <v>600000000</v>
          </cell>
          <cell r="J49">
            <v>11050506</v>
          </cell>
          <cell r="K49">
            <v>1041579505.04</v>
          </cell>
          <cell r="L49">
            <v>7156606</v>
          </cell>
          <cell r="M49">
            <v>675221614.03999996</v>
          </cell>
          <cell r="N49">
            <v>173.59658417333301</v>
          </cell>
          <cell r="O49">
            <v>10</v>
          </cell>
          <cell r="P49">
            <v>100</v>
          </cell>
          <cell r="Q49" t="str">
            <v>н/д</v>
          </cell>
          <cell r="R49" t="str">
            <v>н/д</v>
          </cell>
          <cell r="S49">
            <v>50</v>
          </cell>
          <cell r="T49" t="str">
            <v>ГКО-3</v>
          </cell>
        </row>
        <row r="50">
          <cell r="A50" t="str">
            <v>KZ8SK2503990</v>
          </cell>
          <cell r="B50" t="str">
            <v>271/n</v>
          </cell>
          <cell r="C50">
            <v>36215</v>
          </cell>
          <cell r="D50">
            <v>36244</v>
          </cell>
          <cell r="E50">
            <v>28</v>
          </cell>
          <cell r="F50">
            <v>98.2</v>
          </cell>
          <cell r="G50">
            <v>98.2</v>
          </cell>
          <cell r="H50">
            <v>23.8289205702647</v>
          </cell>
          <cell r="I50">
            <v>300000000</v>
          </cell>
          <cell r="J50">
            <v>10879938</v>
          </cell>
          <cell r="K50">
            <v>1067771480.09</v>
          </cell>
          <cell r="L50">
            <v>5132217</v>
          </cell>
          <cell r="M50">
            <v>503983763</v>
          </cell>
          <cell r="N50">
            <v>355.92382669666699</v>
          </cell>
          <cell r="O50" t="str">
            <v>н/д</v>
          </cell>
          <cell r="P50">
            <v>100</v>
          </cell>
          <cell r="Q50" t="str">
            <v>н/д</v>
          </cell>
          <cell r="R50" t="str">
            <v>н/д</v>
          </cell>
          <cell r="S50">
            <v>60</v>
          </cell>
          <cell r="T50" t="str">
            <v>Ноты-28</v>
          </cell>
        </row>
        <row r="51">
          <cell r="A51" t="str">
            <v>KZ95K0204992</v>
          </cell>
          <cell r="B51" t="str">
            <v>272/n</v>
          </cell>
          <cell r="C51">
            <v>36216</v>
          </cell>
          <cell r="D51">
            <v>36252</v>
          </cell>
          <cell r="E51">
            <v>35</v>
          </cell>
          <cell r="F51">
            <v>97.76</v>
          </cell>
          <cell r="G51">
            <v>97.75</v>
          </cell>
          <cell r="H51">
            <v>23.829787234042499</v>
          </cell>
          <cell r="I51">
            <v>300000000</v>
          </cell>
          <cell r="J51">
            <v>3577074</v>
          </cell>
          <cell r="K51">
            <v>348335520.72000003</v>
          </cell>
          <cell r="L51">
            <v>1590162</v>
          </cell>
          <cell r="M51">
            <v>155452502.62</v>
          </cell>
          <cell r="N51">
            <v>116.11184024000001</v>
          </cell>
          <cell r="O51" t="str">
            <v>н/д</v>
          </cell>
          <cell r="P51">
            <v>100</v>
          </cell>
          <cell r="S51">
            <v>60</v>
          </cell>
          <cell r="T51" t="str">
            <v>Ноты-35</v>
          </cell>
        </row>
        <row r="52">
          <cell r="A52" t="str">
            <v>KZ97K1604998</v>
          </cell>
          <cell r="B52" t="str">
            <v>273/n</v>
          </cell>
          <cell r="C52">
            <v>36217</v>
          </cell>
          <cell r="D52">
            <v>36266</v>
          </cell>
          <cell r="E52">
            <v>49</v>
          </cell>
          <cell r="F52">
            <v>96.88</v>
          </cell>
          <cell r="G52">
            <v>96.88</v>
          </cell>
          <cell r="H52">
            <v>23.9235578624514</v>
          </cell>
          <cell r="I52">
            <v>300000000</v>
          </cell>
          <cell r="J52">
            <v>3550022</v>
          </cell>
          <cell r="K52">
            <v>343180756.80000001</v>
          </cell>
          <cell r="L52">
            <v>1180110</v>
          </cell>
          <cell r="M52">
            <v>114329056.8</v>
          </cell>
          <cell r="N52">
            <v>114.39358559999999</v>
          </cell>
          <cell r="O52" t="str">
            <v>н/д</v>
          </cell>
          <cell r="P52">
            <v>100</v>
          </cell>
          <cell r="Q52" t="str">
            <v>н/д</v>
          </cell>
          <cell r="R52" t="str">
            <v>н/д</v>
          </cell>
          <cell r="S52">
            <v>60</v>
          </cell>
          <cell r="T52" t="str">
            <v>Ноты-49</v>
          </cell>
        </row>
        <row r="53">
          <cell r="A53" t="str">
            <v>KZ46L0209992</v>
          </cell>
          <cell r="B53" t="str">
            <v>105/6</v>
          </cell>
          <cell r="C53">
            <v>36220</v>
          </cell>
          <cell r="D53">
            <v>36405</v>
          </cell>
          <cell r="E53">
            <v>184</v>
          </cell>
          <cell r="F53">
            <v>89.01</v>
          </cell>
          <cell r="G53">
            <v>89</v>
          </cell>
          <cell r="H53">
            <v>24.693854623076</v>
          </cell>
          <cell r="I53">
            <v>400000000</v>
          </cell>
          <cell r="J53">
            <v>1943475</v>
          </cell>
          <cell r="K53">
            <v>171786800.00999999</v>
          </cell>
          <cell r="L53">
            <v>1143475</v>
          </cell>
          <cell r="M53">
            <v>101780200.01000001</v>
          </cell>
          <cell r="N53">
            <v>42.946700002500002</v>
          </cell>
          <cell r="O53">
            <v>5</v>
          </cell>
          <cell r="P53">
            <v>100</v>
          </cell>
          <cell r="Q53" t="str">
            <v>н/д</v>
          </cell>
          <cell r="R53" t="str">
            <v>н/д</v>
          </cell>
          <cell r="S53">
            <v>50</v>
          </cell>
          <cell r="T53" t="str">
            <v>ГКО-6</v>
          </cell>
        </row>
        <row r="54">
          <cell r="A54" t="str">
            <v>KZ43L0306993</v>
          </cell>
          <cell r="B54" t="str">
            <v>227/3</v>
          </cell>
          <cell r="C54">
            <v>36221</v>
          </cell>
          <cell r="D54">
            <v>36314</v>
          </cell>
          <cell r="E54">
            <v>94</v>
          </cell>
          <cell r="F54">
            <v>94.34</v>
          </cell>
          <cell r="G54">
            <v>94.34</v>
          </cell>
          <cell r="H54">
            <v>23.998304006784</v>
          </cell>
          <cell r="I54">
            <v>700000000</v>
          </cell>
          <cell r="J54">
            <v>11236732</v>
          </cell>
          <cell r="K54">
            <v>1059289978.6799999</v>
          </cell>
          <cell r="L54">
            <v>8729732</v>
          </cell>
          <cell r="M54">
            <v>823567746.88</v>
          </cell>
          <cell r="N54">
            <v>151.32713981142899</v>
          </cell>
          <cell r="O54">
            <v>9</v>
          </cell>
          <cell r="P54">
            <v>100</v>
          </cell>
          <cell r="Q54" t="str">
            <v>н/д</v>
          </cell>
          <cell r="R54" t="str">
            <v>н/д</v>
          </cell>
          <cell r="S54">
            <v>50</v>
          </cell>
          <cell r="T54" t="str">
            <v>ГКО-3</v>
          </cell>
        </row>
        <row r="55">
          <cell r="A55" t="str">
            <v>KZ8SK0104999</v>
          </cell>
          <cell r="B55" t="str">
            <v>274/n</v>
          </cell>
          <cell r="C55">
            <v>36222</v>
          </cell>
          <cell r="D55">
            <v>36251</v>
          </cell>
          <cell r="E55">
            <v>28</v>
          </cell>
          <cell r="F55">
            <v>98.2</v>
          </cell>
          <cell r="G55">
            <v>98.2</v>
          </cell>
          <cell r="H55">
            <v>23.8289205702647</v>
          </cell>
          <cell r="I55">
            <v>200000000</v>
          </cell>
          <cell r="J55">
            <v>2686912</v>
          </cell>
          <cell r="K55">
            <v>263504571.91</v>
          </cell>
          <cell r="L55">
            <v>1125389</v>
          </cell>
          <cell r="M55">
            <v>110513199.8</v>
          </cell>
          <cell r="N55">
            <v>131.75228595499999</v>
          </cell>
          <cell r="O55" t="str">
            <v>н/д</v>
          </cell>
          <cell r="P55">
            <v>100</v>
          </cell>
          <cell r="Q55" t="str">
            <v>н/д</v>
          </cell>
          <cell r="R55" t="str">
            <v>н/д</v>
          </cell>
          <cell r="S55">
            <v>60</v>
          </cell>
          <cell r="T55" t="str">
            <v>Ноты-28</v>
          </cell>
        </row>
        <row r="56">
          <cell r="A56" t="str">
            <v>KZ87K1203990</v>
          </cell>
          <cell r="B56" t="str">
            <v>275/n</v>
          </cell>
          <cell r="C56">
            <v>36223</v>
          </cell>
          <cell r="D56">
            <v>36231</v>
          </cell>
          <cell r="E56">
            <v>7</v>
          </cell>
          <cell r="F56">
            <v>76.56</v>
          </cell>
          <cell r="G56" t="str">
            <v>н/д</v>
          </cell>
          <cell r="H56">
            <v>60.9</v>
          </cell>
          <cell r="I56">
            <v>200000000</v>
          </cell>
          <cell r="J56">
            <v>522500</v>
          </cell>
          <cell r="K56">
            <v>40000000</v>
          </cell>
          <cell r="L56">
            <v>522465</v>
          </cell>
          <cell r="M56">
            <v>40000070</v>
          </cell>
          <cell r="N56">
            <v>100</v>
          </cell>
          <cell r="P56">
            <v>100</v>
          </cell>
          <cell r="S56">
            <v>60</v>
          </cell>
          <cell r="T56" t="str">
            <v>Ноты-07</v>
          </cell>
        </row>
        <row r="57">
          <cell r="A57" t="str">
            <v>KZ95K0904997</v>
          </cell>
          <cell r="B57" t="str">
            <v>276/n</v>
          </cell>
          <cell r="C57">
            <v>36224</v>
          </cell>
          <cell r="D57">
            <v>36259</v>
          </cell>
          <cell r="E57">
            <v>35</v>
          </cell>
          <cell r="F57">
            <v>97.76</v>
          </cell>
          <cell r="G57">
            <v>97.74</v>
          </cell>
          <cell r="H57">
            <v>23.829787234042499</v>
          </cell>
          <cell r="I57">
            <v>200000000</v>
          </cell>
          <cell r="J57">
            <v>8161902</v>
          </cell>
          <cell r="K57">
            <v>797524462.88</v>
          </cell>
          <cell r="L57">
            <v>6522920</v>
          </cell>
          <cell r="M57">
            <v>637658211.52999997</v>
          </cell>
          <cell r="N57">
            <v>398.76223143999999</v>
          </cell>
          <cell r="O57" t="str">
            <v>н/д</v>
          </cell>
          <cell r="P57">
            <v>100</v>
          </cell>
          <cell r="Q57" t="str">
            <v>н/д</v>
          </cell>
          <cell r="R57" t="str">
            <v>н/д</v>
          </cell>
          <cell r="S57">
            <v>60</v>
          </cell>
          <cell r="T57" t="str">
            <v>Ноты-35</v>
          </cell>
        </row>
        <row r="58">
          <cell r="A58" t="str">
            <v>KZ46L0909997</v>
          </cell>
          <cell r="B58" t="str">
            <v>106/6</v>
          </cell>
          <cell r="C58">
            <v>36228</v>
          </cell>
          <cell r="D58">
            <v>36412</v>
          </cell>
          <cell r="E58">
            <v>184</v>
          </cell>
          <cell r="F58">
            <v>89</v>
          </cell>
          <cell r="G58">
            <v>89</v>
          </cell>
          <cell r="H58">
            <v>24.7191011235955</v>
          </cell>
          <cell r="I58">
            <v>400000000</v>
          </cell>
          <cell r="J58">
            <v>2123596</v>
          </cell>
          <cell r="K58">
            <v>187567544</v>
          </cell>
          <cell r="L58">
            <v>1123596</v>
          </cell>
          <cell r="M58">
            <v>100000044</v>
          </cell>
          <cell r="N58">
            <v>46.891886</v>
          </cell>
          <cell r="O58">
            <v>4</v>
          </cell>
          <cell r="P58">
            <v>100</v>
          </cell>
          <cell r="Q58" t="str">
            <v>н/д</v>
          </cell>
          <cell r="R58" t="str">
            <v>н/д</v>
          </cell>
          <cell r="S58">
            <v>50</v>
          </cell>
          <cell r="T58" t="str">
            <v>ГКО-6</v>
          </cell>
        </row>
        <row r="59">
          <cell r="A59" t="str">
            <v>KZ43L1006998</v>
          </cell>
          <cell r="B59" t="str">
            <v>228/3</v>
          </cell>
          <cell r="C59">
            <v>36228</v>
          </cell>
          <cell r="D59">
            <v>36321</v>
          </cell>
          <cell r="E59">
            <v>94</v>
          </cell>
          <cell r="F59">
            <v>94.34</v>
          </cell>
          <cell r="G59">
            <v>94.31</v>
          </cell>
          <cell r="H59">
            <v>23.998304006784</v>
          </cell>
          <cell r="I59">
            <v>700000000</v>
          </cell>
          <cell r="J59">
            <v>15831701</v>
          </cell>
          <cell r="K59">
            <v>1492933775.6199999</v>
          </cell>
          <cell r="L59">
            <v>14409501</v>
          </cell>
          <cell r="M59">
            <v>1359384143.3399999</v>
          </cell>
          <cell r="N59">
            <v>213.27625366000001</v>
          </cell>
          <cell r="O59">
            <v>10</v>
          </cell>
          <cell r="P59">
            <v>100</v>
          </cell>
          <cell r="Q59" t="str">
            <v>н/д</v>
          </cell>
          <cell r="R59" t="str">
            <v>н/д</v>
          </cell>
          <cell r="S59">
            <v>50</v>
          </cell>
          <cell r="T59" t="str">
            <v>ГКО-3</v>
          </cell>
        </row>
        <row r="60">
          <cell r="A60" t="str">
            <v>KZ97K2904991</v>
          </cell>
          <cell r="B60" t="str">
            <v>277/n</v>
          </cell>
          <cell r="C60">
            <v>36229</v>
          </cell>
          <cell r="D60">
            <v>36279</v>
          </cell>
          <cell r="E60">
            <v>49</v>
          </cell>
          <cell r="F60">
            <v>96.88</v>
          </cell>
          <cell r="G60">
            <v>96.87</v>
          </cell>
          <cell r="H60">
            <v>23.9235578624514</v>
          </cell>
          <cell r="I60">
            <v>200000000</v>
          </cell>
          <cell r="J60">
            <v>2464367</v>
          </cell>
          <cell r="K60">
            <v>238372660.06</v>
          </cell>
          <cell r="L60">
            <v>975101</v>
          </cell>
          <cell r="M60">
            <v>94465284.879999995</v>
          </cell>
          <cell r="N60">
            <v>119.18633002999999</v>
          </cell>
          <cell r="O60" t="str">
            <v>н/д</v>
          </cell>
          <cell r="P60">
            <v>100</v>
          </cell>
          <cell r="Q60">
            <v>90</v>
          </cell>
          <cell r="R60">
            <v>20</v>
          </cell>
          <cell r="S60">
            <v>60</v>
          </cell>
          <cell r="T60" t="str">
            <v>Ноты-49</v>
          </cell>
        </row>
        <row r="61">
          <cell r="A61" t="str">
            <v>KZ95K1604992</v>
          </cell>
          <cell r="B61" t="str">
            <v>278/n</v>
          </cell>
          <cell r="C61">
            <v>36230</v>
          </cell>
          <cell r="D61">
            <v>36266</v>
          </cell>
          <cell r="E61">
            <v>35</v>
          </cell>
          <cell r="F61">
            <v>97.75</v>
          </cell>
          <cell r="G61">
            <v>97.75</v>
          </cell>
          <cell r="H61">
            <v>23.9386189258312</v>
          </cell>
          <cell r="I61">
            <v>200000000</v>
          </cell>
          <cell r="J61">
            <v>6910311</v>
          </cell>
          <cell r="K61">
            <v>675246839.69000006</v>
          </cell>
          <cell r="L61">
            <v>2668169</v>
          </cell>
          <cell r="M61">
            <v>260815942.75</v>
          </cell>
          <cell r="N61">
            <v>337.623419845</v>
          </cell>
          <cell r="O61" t="str">
            <v>н/д</v>
          </cell>
          <cell r="P61">
            <v>100</v>
          </cell>
          <cell r="Q61">
            <v>90</v>
          </cell>
          <cell r="R61">
            <v>20</v>
          </cell>
          <cell r="S61">
            <v>60</v>
          </cell>
          <cell r="T61" t="str">
            <v>Ноты-35</v>
          </cell>
        </row>
        <row r="62">
          <cell r="A62" t="str">
            <v>KZ98K0705992</v>
          </cell>
          <cell r="B62" t="str">
            <v>279/n</v>
          </cell>
          <cell r="C62">
            <v>36231</v>
          </cell>
          <cell r="D62">
            <v>36287</v>
          </cell>
          <cell r="E62">
            <v>56</v>
          </cell>
          <cell r="F62">
            <v>96.45</v>
          </cell>
          <cell r="G62">
            <v>96.33</v>
          </cell>
          <cell r="H62">
            <v>23.924313115603901</v>
          </cell>
          <cell r="I62">
            <v>200000000</v>
          </cell>
          <cell r="J62">
            <v>2765628</v>
          </cell>
          <cell r="K62">
            <v>266107440.88999999</v>
          </cell>
          <cell r="L62">
            <v>915628</v>
          </cell>
          <cell r="M62">
            <v>88312688.700000003</v>
          </cell>
          <cell r="N62">
            <v>133.05372044500001</v>
          </cell>
          <cell r="O62" t="str">
            <v>н/д</v>
          </cell>
          <cell r="P62">
            <v>100</v>
          </cell>
          <cell r="S62">
            <v>60</v>
          </cell>
          <cell r="T62" t="str">
            <v>Ноты-56</v>
          </cell>
        </row>
        <row r="63">
          <cell r="A63" t="str">
            <v>KZ46L1609992</v>
          </cell>
          <cell r="B63" t="str">
            <v>107/6</v>
          </cell>
          <cell r="C63">
            <v>36234</v>
          </cell>
          <cell r="D63">
            <v>36419</v>
          </cell>
          <cell r="E63">
            <v>184</v>
          </cell>
          <cell r="F63">
            <v>77.22</v>
          </cell>
          <cell r="G63">
            <v>76.900000000000006</v>
          </cell>
          <cell r="H63">
            <v>58.68</v>
          </cell>
          <cell r="I63">
            <v>300000000</v>
          </cell>
          <cell r="J63">
            <v>703800</v>
          </cell>
          <cell r="K63">
            <v>54300000</v>
          </cell>
          <cell r="L63">
            <v>600000</v>
          </cell>
          <cell r="M63">
            <v>50000000</v>
          </cell>
          <cell r="N63">
            <v>108.6</v>
          </cell>
          <cell r="O63">
            <v>3</v>
          </cell>
          <cell r="P63">
            <v>100</v>
          </cell>
          <cell r="Q63">
            <v>70</v>
          </cell>
          <cell r="R63">
            <v>20</v>
          </cell>
          <cell r="S63">
            <v>50</v>
          </cell>
          <cell r="T63" t="str">
            <v>ГКО-6</v>
          </cell>
        </row>
        <row r="64">
          <cell r="A64" t="str">
            <v>KZ43L1706993</v>
          </cell>
          <cell r="B64" t="str">
            <v>229/3</v>
          </cell>
          <cell r="C64">
            <v>36235</v>
          </cell>
          <cell r="D64">
            <v>36328</v>
          </cell>
          <cell r="E64">
            <v>94</v>
          </cell>
          <cell r="F64">
            <v>94.34</v>
          </cell>
          <cell r="G64">
            <v>94.3</v>
          </cell>
          <cell r="H64">
            <v>23.998304006784</v>
          </cell>
          <cell r="I64">
            <v>700000000</v>
          </cell>
          <cell r="J64">
            <v>14831419</v>
          </cell>
          <cell r="K64">
            <v>1398394555.0599999</v>
          </cell>
          <cell r="L64">
            <v>13608919</v>
          </cell>
          <cell r="M64">
            <v>1283829112.9100001</v>
          </cell>
          <cell r="N64">
            <v>199.770650722857</v>
          </cell>
          <cell r="O64">
            <v>10</v>
          </cell>
          <cell r="P64">
            <v>100</v>
          </cell>
          <cell r="Q64">
            <v>70</v>
          </cell>
          <cell r="R64">
            <v>20</v>
          </cell>
          <cell r="S64">
            <v>50</v>
          </cell>
          <cell r="T64" t="str">
            <v>ГКО-3</v>
          </cell>
        </row>
        <row r="65">
          <cell r="A65" t="str">
            <v>KZ95K2204990</v>
          </cell>
          <cell r="B65" t="str">
            <v>280/n</v>
          </cell>
          <cell r="C65">
            <v>36236</v>
          </cell>
          <cell r="D65">
            <v>36272</v>
          </cell>
          <cell r="E65">
            <v>35</v>
          </cell>
          <cell r="F65">
            <v>97.74</v>
          </cell>
          <cell r="G65">
            <v>97.74</v>
          </cell>
          <cell r="H65">
            <v>24.047472887251899</v>
          </cell>
          <cell r="I65">
            <v>200000000</v>
          </cell>
          <cell r="J65">
            <v>4667325</v>
          </cell>
          <cell r="K65">
            <v>455799422.5</v>
          </cell>
          <cell r="L65">
            <v>2320025</v>
          </cell>
          <cell r="M65">
            <v>226761493.5</v>
          </cell>
          <cell r="N65">
            <v>227.89971125</v>
          </cell>
          <cell r="O65" t="str">
            <v>н/д</v>
          </cell>
          <cell r="P65">
            <v>100</v>
          </cell>
          <cell r="Q65">
            <v>70</v>
          </cell>
          <cell r="R65">
            <v>20</v>
          </cell>
          <cell r="S65">
            <v>60</v>
          </cell>
          <cell r="T65" t="str">
            <v>Ноты-35</v>
          </cell>
        </row>
        <row r="66">
          <cell r="A66" t="str">
            <v>KZ8SK1604997</v>
          </cell>
          <cell r="B66" t="str">
            <v>281/n</v>
          </cell>
          <cell r="C66">
            <v>36237</v>
          </cell>
          <cell r="D66">
            <v>36266</v>
          </cell>
          <cell r="E66">
            <v>28</v>
          </cell>
          <cell r="F66">
            <v>98.18</v>
          </cell>
          <cell r="G66">
            <v>98.14</v>
          </cell>
          <cell r="H66">
            <v>24.0985944184151</v>
          </cell>
          <cell r="I66">
            <v>200000000</v>
          </cell>
          <cell r="J66">
            <v>5420922</v>
          </cell>
          <cell r="K66">
            <v>532174598.10000002</v>
          </cell>
          <cell r="L66">
            <v>5120922</v>
          </cell>
          <cell r="M66">
            <v>502757726.16000003</v>
          </cell>
          <cell r="N66">
            <v>266.08729905000001</v>
          </cell>
          <cell r="O66" t="str">
            <v>н/д</v>
          </cell>
          <cell r="P66">
            <v>100</v>
          </cell>
          <cell r="S66">
            <v>60</v>
          </cell>
          <cell r="T66" t="str">
            <v>Ноты-28</v>
          </cell>
        </row>
        <row r="67">
          <cell r="A67" t="str">
            <v>KZ97K0705994</v>
          </cell>
          <cell r="B67" t="str">
            <v>282/n</v>
          </cell>
          <cell r="C67">
            <v>36238</v>
          </cell>
          <cell r="D67">
            <v>36287</v>
          </cell>
          <cell r="E67">
            <v>49</v>
          </cell>
          <cell r="F67">
            <v>96.88</v>
          </cell>
          <cell r="G67">
            <v>96.88</v>
          </cell>
          <cell r="H67">
            <v>23.9235578624514</v>
          </cell>
          <cell r="I67">
            <v>200000000</v>
          </cell>
          <cell r="J67">
            <v>2808778</v>
          </cell>
          <cell r="K67">
            <v>271786003.56999999</v>
          </cell>
          <cell r="L67">
            <v>823203</v>
          </cell>
          <cell r="M67">
            <v>79751906.439999998</v>
          </cell>
          <cell r="N67">
            <v>135.893001785</v>
          </cell>
          <cell r="O67" t="str">
            <v>н/д</v>
          </cell>
          <cell r="P67">
            <v>100</v>
          </cell>
          <cell r="Q67">
            <v>70</v>
          </cell>
          <cell r="R67">
            <v>20</v>
          </cell>
          <cell r="S67">
            <v>60</v>
          </cell>
          <cell r="T67" t="str">
            <v>Ноты-49</v>
          </cell>
        </row>
        <row r="68">
          <cell r="A68" t="str">
            <v>KZ43L2406999</v>
          </cell>
          <cell r="B68" t="str">
            <v>230/3</v>
          </cell>
          <cell r="C68">
            <v>36242</v>
          </cell>
          <cell r="D68">
            <v>36335</v>
          </cell>
          <cell r="E68">
            <v>94</v>
          </cell>
          <cell r="F68">
            <v>94.34</v>
          </cell>
          <cell r="G68">
            <v>94.31</v>
          </cell>
          <cell r="H68">
            <v>23.998304006784</v>
          </cell>
          <cell r="I68">
            <v>700000000</v>
          </cell>
          <cell r="J68">
            <v>14268857</v>
          </cell>
          <cell r="K68">
            <v>1345028922.4000001</v>
          </cell>
          <cell r="L68">
            <v>12368857</v>
          </cell>
          <cell r="M68">
            <v>1166834922.4000001</v>
          </cell>
          <cell r="N68">
            <v>192.146988914286</v>
          </cell>
          <cell r="O68">
            <v>9</v>
          </cell>
          <cell r="P68">
            <v>100</v>
          </cell>
          <cell r="S68">
            <v>50</v>
          </cell>
          <cell r="T68" t="str">
            <v>ГКО-3</v>
          </cell>
        </row>
        <row r="69">
          <cell r="A69" t="str">
            <v>KZ32L2303A00</v>
          </cell>
          <cell r="B69" t="str">
            <v>1/i</v>
          </cell>
          <cell r="C69">
            <v>36243</v>
          </cell>
          <cell r="D69">
            <v>36426</v>
          </cell>
          <cell r="E69">
            <v>364</v>
          </cell>
          <cell r="F69">
            <v>934.61</v>
          </cell>
          <cell r="G69">
            <v>934.4</v>
          </cell>
          <cell r="H69">
            <v>26.255871433004099</v>
          </cell>
          <cell r="I69">
            <v>200000000</v>
          </cell>
          <cell r="J69">
            <v>598992</v>
          </cell>
          <cell r="K69">
            <v>533960943.69999999</v>
          </cell>
          <cell r="L69">
            <v>213992</v>
          </cell>
          <cell r="M69">
            <v>200000443.69999999</v>
          </cell>
          <cell r="N69">
            <v>266.98047185000001</v>
          </cell>
          <cell r="O69">
            <v>3</v>
          </cell>
          <cell r="P69">
            <v>1000</v>
          </cell>
          <cell r="Q69">
            <v>70</v>
          </cell>
          <cell r="R69">
            <v>20</v>
          </cell>
          <cell r="S69">
            <v>100</v>
          </cell>
          <cell r="T69" t="str">
            <v>ГИКО-12</v>
          </cell>
        </row>
        <row r="70">
          <cell r="A70" t="str">
            <v>KZ4CL2303A09</v>
          </cell>
          <cell r="B70" t="str">
            <v>11/12nso</v>
          </cell>
          <cell r="C70">
            <v>36244</v>
          </cell>
          <cell r="D70">
            <v>36608</v>
          </cell>
          <cell r="E70">
            <v>364</v>
          </cell>
          <cell r="F70">
            <v>98.45</v>
          </cell>
          <cell r="G70">
            <v>98.42</v>
          </cell>
          <cell r="H70">
            <v>15.63</v>
          </cell>
          <cell r="I70">
            <v>170000000</v>
          </cell>
          <cell r="J70">
            <v>156716</v>
          </cell>
          <cell r="K70">
            <v>156716000</v>
          </cell>
          <cell r="L70">
            <v>170000</v>
          </cell>
          <cell r="M70">
            <v>170000000</v>
          </cell>
          <cell r="N70">
            <v>92.185882352941206</v>
          </cell>
          <cell r="O70">
            <v>3</v>
          </cell>
          <cell r="P70">
            <v>1000</v>
          </cell>
          <cell r="T70" t="str">
            <v>НСО</v>
          </cell>
        </row>
        <row r="71">
          <cell r="A71" t="str">
            <v>KZ95K3004993</v>
          </cell>
          <cell r="B71" t="str">
            <v>283/n</v>
          </cell>
          <cell r="C71">
            <v>36244</v>
          </cell>
          <cell r="D71">
            <v>36280</v>
          </cell>
          <cell r="E71">
            <v>35</v>
          </cell>
          <cell r="F71">
            <v>97.74</v>
          </cell>
          <cell r="G71">
            <v>97.73</v>
          </cell>
          <cell r="H71">
            <v>24.047472887251899</v>
          </cell>
          <cell r="I71">
            <v>200000000</v>
          </cell>
          <cell r="J71">
            <v>5690764</v>
          </cell>
          <cell r="K71">
            <v>556064791.27999997</v>
          </cell>
          <cell r="L71">
            <v>3066912</v>
          </cell>
          <cell r="M71">
            <v>299756430.88</v>
          </cell>
          <cell r="N71">
            <v>278.03239564</v>
          </cell>
          <cell r="O71" t="str">
            <v>н/д</v>
          </cell>
          <cell r="P71">
            <v>100</v>
          </cell>
          <cell r="Q71">
            <v>70</v>
          </cell>
          <cell r="R71">
            <v>20</v>
          </cell>
          <cell r="S71">
            <v>60</v>
          </cell>
          <cell r="T71" t="str">
            <v>Ноты-35</v>
          </cell>
        </row>
        <row r="72">
          <cell r="A72" t="str">
            <v>KZ8LK1604992</v>
          </cell>
          <cell r="B72" t="str">
            <v>284/n</v>
          </cell>
          <cell r="C72">
            <v>36245</v>
          </cell>
          <cell r="D72">
            <v>36266</v>
          </cell>
          <cell r="E72">
            <v>21</v>
          </cell>
          <cell r="F72">
            <v>98.64</v>
          </cell>
          <cell r="G72">
            <v>98.64</v>
          </cell>
          <cell r="H72">
            <v>23.898350905650201</v>
          </cell>
          <cell r="I72">
            <v>200000000</v>
          </cell>
          <cell r="J72">
            <v>8116102</v>
          </cell>
          <cell r="K72">
            <v>800314574.52999997</v>
          </cell>
          <cell r="L72">
            <v>3805627</v>
          </cell>
          <cell r="M72">
            <v>375387733.27999997</v>
          </cell>
          <cell r="N72">
            <v>400.15728726499998</v>
          </cell>
          <cell r="O72" t="str">
            <v>н/д</v>
          </cell>
          <cell r="P72">
            <v>100</v>
          </cell>
          <cell r="Q72">
            <v>70</v>
          </cell>
          <cell r="R72">
            <v>20</v>
          </cell>
          <cell r="S72">
            <v>60</v>
          </cell>
          <cell r="T72" t="str">
            <v>Ноты-21</v>
          </cell>
        </row>
        <row r="73">
          <cell r="A73" t="str">
            <v>KZ46L3009993</v>
          </cell>
          <cell r="B73" t="str">
            <v>108/6</v>
          </cell>
          <cell r="C73">
            <v>36248</v>
          </cell>
          <cell r="D73">
            <v>36433</v>
          </cell>
          <cell r="E73">
            <v>184</v>
          </cell>
          <cell r="F73">
            <v>89</v>
          </cell>
          <cell r="G73">
            <v>89</v>
          </cell>
          <cell r="H73">
            <v>24.7191011235955</v>
          </cell>
          <cell r="I73">
            <v>200000000</v>
          </cell>
          <cell r="J73">
            <v>1511798</v>
          </cell>
          <cell r="K73">
            <v>132800022</v>
          </cell>
          <cell r="L73">
            <v>561798</v>
          </cell>
          <cell r="M73">
            <v>50000022</v>
          </cell>
          <cell r="N73">
            <v>66.400011000000006</v>
          </cell>
          <cell r="O73">
            <v>4</v>
          </cell>
          <cell r="P73">
            <v>100</v>
          </cell>
          <cell r="S73">
            <v>50</v>
          </cell>
          <cell r="T73" t="str">
            <v>ГКО-6</v>
          </cell>
        </row>
        <row r="74">
          <cell r="A74" t="str">
            <v>KZ43L0107995</v>
          </cell>
          <cell r="B74" t="str">
            <v>231/3</v>
          </cell>
          <cell r="C74">
            <v>36249</v>
          </cell>
          <cell r="D74">
            <v>36342</v>
          </cell>
          <cell r="E74">
            <v>94</v>
          </cell>
          <cell r="F74">
            <v>94.34</v>
          </cell>
          <cell r="G74">
            <v>94.3</v>
          </cell>
          <cell r="H74">
            <v>23.998304006784</v>
          </cell>
          <cell r="I74">
            <v>700000000</v>
          </cell>
          <cell r="J74">
            <v>10618963</v>
          </cell>
          <cell r="K74">
            <v>1000625529.42</v>
          </cell>
          <cell r="L74">
            <v>9667963</v>
          </cell>
          <cell r="M74">
            <v>912068629.41999996</v>
          </cell>
          <cell r="N74">
            <v>142.946504202857</v>
          </cell>
          <cell r="O74">
            <v>6</v>
          </cell>
          <cell r="P74">
            <v>100</v>
          </cell>
          <cell r="Q74">
            <v>70</v>
          </cell>
          <cell r="R74">
            <v>20</v>
          </cell>
          <cell r="S74">
            <v>50</v>
          </cell>
          <cell r="T74" t="str">
            <v>ГКО-3</v>
          </cell>
        </row>
        <row r="75">
          <cell r="A75" t="str">
            <v>KZ96K1405992</v>
          </cell>
          <cell r="B75" t="str">
            <v>285/n</v>
          </cell>
          <cell r="C75">
            <v>36251</v>
          </cell>
          <cell r="D75">
            <v>36294</v>
          </cell>
          <cell r="E75">
            <v>42</v>
          </cell>
          <cell r="F75">
            <v>97.3</v>
          </cell>
          <cell r="G75">
            <v>97.3</v>
          </cell>
          <cell r="H75">
            <v>24.049331963001102</v>
          </cell>
          <cell r="I75">
            <v>200000000</v>
          </cell>
          <cell r="J75">
            <v>2757105</v>
          </cell>
          <cell r="K75">
            <v>267739831.59999999</v>
          </cell>
          <cell r="L75">
            <v>1570775</v>
          </cell>
          <cell r="M75">
            <v>152836407.5</v>
          </cell>
          <cell r="N75">
            <v>133.8699158</v>
          </cell>
          <cell r="O75" t="str">
            <v>н/д</v>
          </cell>
          <cell r="P75">
            <v>100</v>
          </cell>
          <cell r="S75">
            <v>60</v>
          </cell>
          <cell r="T75" t="str">
            <v>Ноты-42</v>
          </cell>
        </row>
        <row r="76">
          <cell r="A76" t="str">
            <v>KZ8SK3004998</v>
          </cell>
          <cell r="B76" t="str">
            <v>286/n</v>
          </cell>
          <cell r="C76">
            <v>36252</v>
          </cell>
          <cell r="D76">
            <v>36280</v>
          </cell>
          <cell r="E76">
            <v>28</v>
          </cell>
          <cell r="F76">
            <v>98.18</v>
          </cell>
          <cell r="G76">
            <v>98.17</v>
          </cell>
          <cell r="H76">
            <v>24.0985944184151</v>
          </cell>
          <cell r="I76">
            <v>200000000</v>
          </cell>
          <cell r="J76">
            <v>3398977</v>
          </cell>
          <cell r="K76">
            <v>333328305.47000003</v>
          </cell>
          <cell r="L76">
            <v>2478077</v>
          </cell>
          <cell r="M76">
            <v>243294338.58000001</v>
          </cell>
          <cell r="N76">
            <v>166.66415273499999</v>
          </cell>
          <cell r="O76" t="str">
            <v>н/д</v>
          </cell>
          <cell r="P76">
            <v>100</v>
          </cell>
          <cell r="Q76">
            <v>70</v>
          </cell>
          <cell r="R76">
            <v>20</v>
          </cell>
          <cell r="S76">
            <v>60</v>
          </cell>
          <cell r="T76" t="str">
            <v>Ноты-28</v>
          </cell>
        </row>
        <row r="77">
          <cell r="A77" t="str">
            <v>KZ46L0710999</v>
          </cell>
          <cell r="B77" t="str">
            <v>109/6</v>
          </cell>
          <cell r="C77">
            <v>36255</v>
          </cell>
          <cell r="D77">
            <v>36440</v>
          </cell>
          <cell r="E77">
            <v>184</v>
          </cell>
          <cell r="F77">
            <v>98.53</v>
          </cell>
          <cell r="G77">
            <v>98.49</v>
          </cell>
          <cell r="H77">
            <v>38.36</v>
          </cell>
          <cell r="I77">
            <v>700000000</v>
          </cell>
          <cell r="J77">
            <v>9065357</v>
          </cell>
          <cell r="K77">
            <v>894000000</v>
          </cell>
          <cell r="L77">
            <v>6080541</v>
          </cell>
          <cell r="M77">
            <v>600000000</v>
          </cell>
          <cell r="N77">
            <v>149</v>
          </cell>
          <cell r="O77">
            <v>7</v>
          </cell>
          <cell r="P77">
            <v>100</v>
          </cell>
          <cell r="S77">
            <v>50</v>
          </cell>
          <cell r="T77" t="str">
            <v>ГКО-6</v>
          </cell>
        </row>
        <row r="78">
          <cell r="A78" t="str">
            <v>KZ43L0807990</v>
          </cell>
          <cell r="B78" t="str">
            <v>232/3</v>
          </cell>
          <cell r="C78">
            <v>36256</v>
          </cell>
          <cell r="D78">
            <v>36349</v>
          </cell>
          <cell r="E78">
            <v>94</v>
          </cell>
          <cell r="F78">
            <v>77.17</v>
          </cell>
          <cell r="G78">
            <v>76.5</v>
          </cell>
          <cell r="H78">
            <v>59.17</v>
          </cell>
          <cell r="I78">
            <v>1000000000</v>
          </cell>
          <cell r="J78" t="str">
            <v>н/д</v>
          </cell>
          <cell r="K78" t="str">
            <v>н/д</v>
          </cell>
          <cell r="L78">
            <v>1295841</v>
          </cell>
          <cell r="M78">
            <v>100000024.27</v>
          </cell>
          <cell r="N78" t="str">
            <v>н/д</v>
          </cell>
          <cell r="O78">
            <v>4</v>
          </cell>
          <cell r="P78">
            <v>100</v>
          </cell>
          <cell r="Q78">
            <v>70</v>
          </cell>
          <cell r="R78">
            <v>20</v>
          </cell>
          <cell r="S78">
            <v>50</v>
          </cell>
          <cell r="T78" t="str">
            <v>ГКО-3</v>
          </cell>
        </row>
        <row r="79">
          <cell r="A79" t="str">
            <v>KZ32L0604A00</v>
          </cell>
          <cell r="B79" t="str">
            <v>2/i</v>
          </cell>
          <cell r="C79">
            <v>36257</v>
          </cell>
          <cell r="D79">
            <v>36440</v>
          </cell>
          <cell r="E79">
            <v>364</v>
          </cell>
          <cell r="F79">
            <v>88.96</v>
          </cell>
          <cell r="G79">
            <v>88.49</v>
          </cell>
          <cell r="H79">
            <v>49.09</v>
          </cell>
          <cell r="I79">
            <v>200000000</v>
          </cell>
          <cell r="J79">
            <v>6714582</v>
          </cell>
          <cell r="K79">
            <v>570100000</v>
          </cell>
          <cell r="L79">
            <v>3932152</v>
          </cell>
          <cell r="M79">
            <v>349999987</v>
          </cell>
          <cell r="N79">
            <v>162.9</v>
          </cell>
          <cell r="O79">
            <v>12</v>
          </cell>
          <cell r="P79">
            <v>1000</v>
          </cell>
          <cell r="Q79">
            <v>70</v>
          </cell>
          <cell r="R79">
            <v>20</v>
          </cell>
          <cell r="S79">
            <v>100</v>
          </cell>
          <cell r="T79" t="str">
            <v>ГИКО-12</v>
          </cell>
        </row>
        <row r="80">
          <cell r="A80" t="str">
            <v>KZ95K1305996</v>
          </cell>
          <cell r="B80" t="str">
            <v>1/vn</v>
          </cell>
          <cell r="C80">
            <v>36258</v>
          </cell>
          <cell r="D80">
            <v>36293</v>
          </cell>
          <cell r="E80">
            <v>35</v>
          </cell>
          <cell r="F80">
            <v>98.62</v>
          </cell>
          <cell r="G80">
            <v>98.58</v>
          </cell>
          <cell r="H80">
            <v>5.4</v>
          </cell>
          <cell r="I80">
            <v>700000000</v>
          </cell>
          <cell r="J80">
            <v>12817714</v>
          </cell>
          <cell r="K80">
            <v>1263683787</v>
          </cell>
          <cell r="L80">
            <v>40043</v>
          </cell>
          <cell r="M80">
            <v>4004300</v>
          </cell>
          <cell r="N80">
            <v>180.5</v>
          </cell>
          <cell r="O80">
            <v>7</v>
          </cell>
          <cell r="P80">
            <v>100</v>
          </cell>
          <cell r="Q80">
            <v>88.3</v>
          </cell>
          <cell r="R80">
            <v>116.75</v>
          </cell>
          <cell r="T80" t="str">
            <v>СВНоты-35</v>
          </cell>
        </row>
        <row r="81">
          <cell r="A81" t="str">
            <v>KZ8LK3004993</v>
          </cell>
          <cell r="B81" t="str">
            <v>287/n</v>
          </cell>
          <cell r="C81">
            <v>36258</v>
          </cell>
          <cell r="D81">
            <v>36280</v>
          </cell>
          <cell r="E81">
            <v>21</v>
          </cell>
          <cell r="F81">
            <v>89.02</v>
          </cell>
          <cell r="G81">
            <v>88.6</v>
          </cell>
          <cell r="H81">
            <v>48.8</v>
          </cell>
          <cell r="I81">
            <v>200000000</v>
          </cell>
          <cell r="J81">
            <v>6455388</v>
          </cell>
          <cell r="K81">
            <v>574000000</v>
          </cell>
          <cell r="L81">
            <v>4155141</v>
          </cell>
          <cell r="M81">
            <v>370000098</v>
          </cell>
          <cell r="N81">
            <v>155.1</v>
          </cell>
          <cell r="O81">
            <v>14</v>
          </cell>
          <cell r="P81">
            <v>100</v>
          </cell>
          <cell r="Q81">
            <v>70</v>
          </cell>
          <cell r="R81">
            <v>20</v>
          </cell>
          <cell r="S81">
            <v>60</v>
          </cell>
          <cell r="T81" t="str">
            <v>Ноты-21</v>
          </cell>
        </row>
        <row r="82">
          <cell r="A82" t="str">
            <v>KZ55L0804A42</v>
          </cell>
          <cell r="B82" t="str">
            <v>1/60B</v>
          </cell>
          <cell r="C82">
            <v>36259</v>
          </cell>
          <cell r="D82">
            <v>36657</v>
          </cell>
          <cell r="E82">
            <v>1823</v>
          </cell>
          <cell r="F82">
            <v>80.7</v>
          </cell>
          <cell r="G82">
            <v>80.599999999999994</v>
          </cell>
          <cell r="H82">
            <v>6.14</v>
          </cell>
          <cell r="I82">
            <v>630000000</v>
          </cell>
          <cell r="J82">
            <v>9039850</v>
          </cell>
          <cell r="K82">
            <v>710736460</v>
          </cell>
          <cell r="L82">
            <v>2440975</v>
          </cell>
          <cell r="M82">
            <v>244097500</v>
          </cell>
          <cell r="N82">
            <v>112.8</v>
          </cell>
          <cell r="O82">
            <v>5</v>
          </cell>
          <cell r="P82">
            <v>100</v>
          </cell>
          <cell r="Q82">
            <v>88.3</v>
          </cell>
          <cell r="R82">
            <v>20</v>
          </cell>
          <cell r="S82">
            <v>30</v>
          </cell>
          <cell r="T82" t="str">
            <v>СВГО-60</v>
          </cell>
        </row>
        <row r="83">
          <cell r="A83" t="str">
            <v>KZ8EK2304993</v>
          </cell>
          <cell r="B83" t="str">
            <v>288/n</v>
          </cell>
          <cell r="C83">
            <v>36259</v>
          </cell>
          <cell r="D83">
            <v>36273</v>
          </cell>
          <cell r="E83">
            <v>14</v>
          </cell>
          <cell r="F83">
            <v>98.97</v>
          </cell>
          <cell r="G83">
            <v>98.95</v>
          </cell>
          <cell r="H83">
            <v>27.058704657977199</v>
          </cell>
          <cell r="I83">
            <v>200000000</v>
          </cell>
          <cell r="J83">
            <v>2193300</v>
          </cell>
          <cell r="K83">
            <v>217069201</v>
          </cell>
          <cell r="L83">
            <v>2193300</v>
          </cell>
          <cell r="M83">
            <v>217069201</v>
          </cell>
          <cell r="N83">
            <v>108.5346005</v>
          </cell>
          <cell r="O83" t="str">
            <v>н/д</v>
          </cell>
          <cell r="P83">
            <v>100</v>
          </cell>
          <cell r="S83">
            <v>60</v>
          </cell>
          <cell r="T83" t="str">
            <v>Ноты-14</v>
          </cell>
        </row>
        <row r="84">
          <cell r="A84" t="str">
            <v>KZ46L1410995</v>
          </cell>
          <cell r="B84" t="str">
            <v>1/6B</v>
          </cell>
          <cell r="C84">
            <v>36262</v>
          </cell>
          <cell r="D84">
            <v>36447</v>
          </cell>
          <cell r="E84">
            <v>184</v>
          </cell>
          <cell r="F84">
            <v>96.36</v>
          </cell>
          <cell r="G84">
            <v>96.35</v>
          </cell>
          <cell r="H84">
            <v>7.5550020755500196</v>
          </cell>
          <cell r="I84">
            <v>2000000</v>
          </cell>
          <cell r="J84">
            <v>27006</v>
          </cell>
          <cell r="K84">
            <v>2587915.16</v>
          </cell>
          <cell r="L84">
            <v>24956</v>
          </cell>
          <cell r="M84">
            <v>2404731.16</v>
          </cell>
          <cell r="N84">
            <v>129.395758</v>
          </cell>
          <cell r="O84">
            <v>5</v>
          </cell>
          <cell r="P84">
            <v>100</v>
          </cell>
          <cell r="Q84">
            <v>114</v>
          </cell>
          <cell r="R84">
            <v>141</v>
          </cell>
          <cell r="S84">
            <v>50</v>
          </cell>
          <cell r="T84" t="str">
            <v>ГКВО-6</v>
          </cell>
        </row>
        <row r="85">
          <cell r="A85" t="str">
            <v>KZ43L1507995</v>
          </cell>
          <cell r="B85" t="str">
            <v>1/3B</v>
          </cell>
          <cell r="C85">
            <v>36263</v>
          </cell>
          <cell r="D85">
            <v>36356</v>
          </cell>
          <cell r="E85">
            <v>94</v>
          </cell>
          <cell r="F85">
            <v>98.19</v>
          </cell>
          <cell r="G85">
            <v>98.19</v>
          </cell>
          <cell r="H85">
            <v>7.3734596191058204</v>
          </cell>
          <cell r="I85">
            <v>3000000</v>
          </cell>
          <cell r="J85">
            <v>50689</v>
          </cell>
          <cell r="K85">
            <v>4952480.21</v>
          </cell>
          <cell r="L85">
            <v>34999</v>
          </cell>
          <cell r="M85">
            <v>3436572.81</v>
          </cell>
          <cell r="N85">
            <v>165.08267366666701</v>
          </cell>
          <cell r="O85">
            <v>8</v>
          </cell>
          <cell r="P85">
            <v>100</v>
          </cell>
          <cell r="Q85">
            <v>114</v>
          </cell>
          <cell r="R85">
            <v>132.30000000000001</v>
          </cell>
          <cell r="S85">
            <v>50</v>
          </cell>
          <cell r="T85" t="str">
            <v>ГКВО-3</v>
          </cell>
        </row>
        <row r="86">
          <cell r="A86" t="str">
            <v>KZ87K2204997</v>
          </cell>
          <cell r="B86" t="str">
            <v>289/n</v>
          </cell>
          <cell r="C86">
            <v>36264</v>
          </cell>
          <cell r="D86">
            <v>36272</v>
          </cell>
          <cell r="E86">
            <v>7</v>
          </cell>
          <cell r="F86">
            <v>99.61</v>
          </cell>
          <cell r="G86">
            <v>99.61</v>
          </cell>
          <cell r="H86">
            <v>20.359401666499402</v>
          </cell>
          <cell r="I86">
            <v>100000000</v>
          </cell>
          <cell r="J86">
            <v>11704011</v>
          </cell>
          <cell r="K86">
            <v>1165021330.8699999</v>
          </cell>
          <cell r="L86">
            <v>4618011</v>
          </cell>
          <cell r="M86">
            <v>460000075.70999998</v>
          </cell>
          <cell r="N86">
            <v>1165.0213308699999</v>
          </cell>
          <cell r="O86">
            <v>0</v>
          </cell>
          <cell r="P86">
            <v>100</v>
          </cell>
          <cell r="Q86">
            <v>100</v>
          </cell>
          <cell r="R86">
            <v>20</v>
          </cell>
          <cell r="S86">
            <v>60</v>
          </cell>
          <cell r="T86" t="str">
            <v>Ноты-07</v>
          </cell>
        </row>
        <row r="87">
          <cell r="A87" t="str">
            <v>KZ8EK3004998</v>
          </cell>
          <cell r="B87" t="str">
            <v>290/n</v>
          </cell>
          <cell r="C87">
            <v>36265</v>
          </cell>
          <cell r="D87">
            <v>36280</v>
          </cell>
          <cell r="E87">
            <v>14</v>
          </cell>
          <cell r="F87">
            <v>99.3</v>
          </cell>
          <cell r="G87">
            <v>99.28</v>
          </cell>
          <cell r="H87">
            <v>18.328298086606299</v>
          </cell>
          <cell r="I87">
            <v>100000000</v>
          </cell>
          <cell r="J87">
            <v>13311908</v>
          </cell>
          <cell r="K87">
            <v>1320182960.5599999</v>
          </cell>
          <cell r="L87">
            <v>7294556</v>
          </cell>
          <cell r="M87">
            <v>724345631.88</v>
          </cell>
          <cell r="N87">
            <v>1320.1829605600001</v>
          </cell>
          <cell r="O87">
            <v>0</v>
          </cell>
          <cell r="P87">
            <v>100</v>
          </cell>
          <cell r="S87">
            <v>60</v>
          </cell>
          <cell r="T87" t="str">
            <v>Ноты-14</v>
          </cell>
        </row>
        <row r="88">
          <cell r="A88" t="str">
            <v>KZ8LK0705998</v>
          </cell>
          <cell r="B88" t="str">
            <v>291/n</v>
          </cell>
          <cell r="C88">
            <v>36266</v>
          </cell>
          <cell r="D88">
            <v>36287</v>
          </cell>
          <cell r="E88">
            <v>21</v>
          </cell>
          <cell r="F88">
            <v>98.92</v>
          </cell>
          <cell r="G88">
            <v>98.92</v>
          </cell>
          <cell r="H88">
            <v>18.924383340072801</v>
          </cell>
          <cell r="I88">
            <v>100000000</v>
          </cell>
          <cell r="J88">
            <v>7813299</v>
          </cell>
          <cell r="K88">
            <v>772338896.46000004</v>
          </cell>
          <cell r="L88">
            <v>4329990</v>
          </cell>
          <cell r="M88">
            <v>428322610.80000001</v>
          </cell>
          <cell r="N88">
            <v>772.33889646</v>
          </cell>
          <cell r="O88">
            <v>0</v>
          </cell>
          <cell r="P88">
            <v>100</v>
          </cell>
          <cell r="S88">
            <v>60</v>
          </cell>
          <cell r="T88" t="str">
            <v>Ноты-21</v>
          </cell>
        </row>
        <row r="89">
          <cell r="A89" t="str">
            <v>KZ46L2110990</v>
          </cell>
          <cell r="B89" t="str">
            <v>2/6B</v>
          </cell>
          <cell r="C89">
            <v>36269</v>
          </cell>
          <cell r="D89">
            <v>36454</v>
          </cell>
          <cell r="E89">
            <v>184</v>
          </cell>
          <cell r="F89">
            <v>96.35</v>
          </cell>
          <cell r="G89">
            <v>96.35</v>
          </cell>
          <cell r="H89">
            <v>7.5765438505449003</v>
          </cell>
          <cell r="I89">
            <v>2000000</v>
          </cell>
          <cell r="J89">
            <v>40708</v>
          </cell>
          <cell r="K89">
            <v>3838865.05</v>
          </cell>
          <cell r="L89">
            <v>21708</v>
          </cell>
          <cell r="M89">
            <v>2091565.8</v>
          </cell>
          <cell r="N89">
            <v>191.9432525</v>
          </cell>
          <cell r="O89">
            <v>5</v>
          </cell>
          <cell r="P89">
            <v>100</v>
          </cell>
          <cell r="Q89">
            <v>114</v>
          </cell>
          <cell r="R89">
            <v>141</v>
          </cell>
          <cell r="S89">
            <v>50</v>
          </cell>
          <cell r="T89" t="str">
            <v>ГКВО-6</v>
          </cell>
        </row>
        <row r="90">
          <cell r="A90" t="str">
            <v>KZ43L2207991</v>
          </cell>
          <cell r="B90" t="str">
            <v>2/3B</v>
          </cell>
          <cell r="C90">
            <v>36270</v>
          </cell>
          <cell r="D90">
            <v>36363</v>
          </cell>
          <cell r="E90">
            <v>94</v>
          </cell>
          <cell r="F90">
            <v>98.2</v>
          </cell>
          <cell r="G90">
            <v>98.19</v>
          </cell>
          <cell r="H90">
            <v>7.3319755600814496</v>
          </cell>
          <cell r="I90">
            <v>3000000</v>
          </cell>
          <cell r="J90">
            <v>59605</v>
          </cell>
          <cell r="K90">
            <v>5824389.5499999998</v>
          </cell>
          <cell r="L90">
            <v>46180</v>
          </cell>
          <cell r="M90">
            <v>4534642.55</v>
          </cell>
          <cell r="N90">
            <v>194.146318333333</v>
          </cell>
          <cell r="O90">
            <v>9</v>
          </cell>
          <cell r="P90">
            <v>100</v>
          </cell>
          <cell r="Q90">
            <v>114</v>
          </cell>
          <cell r="R90">
            <v>132.30000000000001</v>
          </cell>
          <cell r="S90">
            <v>50</v>
          </cell>
          <cell r="T90" t="str">
            <v>ГКВО-3</v>
          </cell>
        </row>
        <row r="91">
          <cell r="A91" t="str">
            <v>KZ8EK0605995</v>
          </cell>
          <cell r="B91" t="str">
            <v>292/n</v>
          </cell>
          <cell r="C91">
            <v>36271</v>
          </cell>
          <cell r="D91">
            <v>36286</v>
          </cell>
          <cell r="E91">
            <v>14</v>
          </cell>
          <cell r="F91">
            <v>99.3</v>
          </cell>
          <cell r="G91">
            <v>99.3</v>
          </cell>
          <cell r="H91">
            <v>18.328298086606299</v>
          </cell>
          <cell r="I91">
            <v>200000000</v>
          </cell>
          <cell r="J91">
            <v>7198727</v>
          </cell>
          <cell r="K91">
            <v>714460215.10000002</v>
          </cell>
          <cell r="L91">
            <v>4555726</v>
          </cell>
          <cell r="M91">
            <v>452383691.10000002</v>
          </cell>
          <cell r="N91">
            <v>357.23010755000001</v>
          </cell>
          <cell r="O91">
            <v>0</v>
          </cell>
          <cell r="P91">
            <v>100</v>
          </cell>
          <cell r="Q91">
            <v>80</v>
          </cell>
          <cell r="R91">
            <v>20</v>
          </cell>
          <cell r="S91">
            <v>60</v>
          </cell>
          <cell r="T91" t="str">
            <v>Ноты-14</v>
          </cell>
        </row>
        <row r="92">
          <cell r="A92" t="str">
            <v>KZ8SK2105994</v>
          </cell>
          <cell r="B92" t="str">
            <v>293/n</v>
          </cell>
          <cell r="C92">
            <v>36272</v>
          </cell>
          <cell r="D92">
            <v>36301</v>
          </cell>
          <cell r="E92">
            <v>28</v>
          </cell>
          <cell r="F92">
            <v>98.56</v>
          </cell>
          <cell r="G92">
            <v>98.56</v>
          </cell>
          <cell r="H92">
            <v>18.993506493506501</v>
          </cell>
          <cell r="I92">
            <v>200000000</v>
          </cell>
          <cell r="J92">
            <v>4564077.1363543998</v>
          </cell>
          <cell r="K92">
            <v>449196471.75999999</v>
          </cell>
          <cell r="L92">
            <v>3029221</v>
          </cell>
          <cell r="M92">
            <v>298560021.75999999</v>
          </cell>
          <cell r="N92">
            <v>224.59823588</v>
          </cell>
          <cell r="O92">
            <v>0</v>
          </cell>
          <cell r="P92">
            <v>100</v>
          </cell>
          <cell r="S92">
            <v>60</v>
          </cell>
          <cell r="T92" t="str">
            <v>Ноты-28</v>
          </cell>
        </row>
        <row r="93">
          <cell r="A93" t="str">
            <v>KZ8LK1405994</v>
          </cell>
          <cell r="B93" t="str">
            <v>294/n</v>
          </cell>
          <cell r="C93">
            <v>36273</v>
          </cell>
          <cell r="D93">
            <v>36294</v>
          </cell>
          <cell r="E93">
            <v>21</v>
          </cell>
          <cell r="F93">
            <v>98.92</v>
          </cell>
          <cell r="G93">
            <v>98.92</v>
          </cell>
          <cell r="H93">
            <v>18.924383340072801</v>
          </cell>
          <cell r="I93">
            <v>200000000</v>
          </cell>
          <cell r="J93">
            <v>2631554</v>
          </cell>
          <cell r="K93">
            <v>260309700.68000001</v>
          </cell>
          <cell r="L93">
            <v>2140454</v>
          </cell>
          <cell r="M93">
            <v>211734999.68000001</v>
          </cell>
          <cell r="N93">
            <v>130.15485034</v>
          </cell>
          <cell r="O93">
            <v>0</v>
          </cell>
          <cell r="P93">
            <v>100</v>
          </cell>
          <cell r="Q93">
            <v>80</v>
          </cell>
          <cell r="R93">
            <v>20</v>
          </cell>
          <cell r="S93">
            <v>60</v>
          </cell>
          <cell r="T93" t="str">
            <v>Ноты-21</v>
          </cell>
        </row>
        <row r="94">
          <cell r="A94" t="str">
            <v>KZ46L2810995</v>
          </cell>
          <cell r="B94" t="str">
            <v>3/6B</v>
          </cell>
          <cell r="C94">
            <v>36276</v>
          </cell>
          <cell r="D94">
            <v>36461</v>
          </cell>
          <cell r="E94">
            <v>184</v>
          </cell>
          <cell r="F94">
            <v>96.35</v>
          </cell>
          <cell r="G94">
            <v>96.34</v>
          </cell>
          <cell r="H94">
            <v>7.5765438505449003</v>
          </cell>
          <cell r="I94">
            <v>2000000</v>
          </cell>
          <cell r="J94">
            <v>174193</v>
          </cell>
          <cell r="K94">
            <v>15801158.08</v>
          </cell>
          <cell r="L94">
            <v>20879</v>
          </cell>
          <cell r="M94">
            <v>2011696.65</v>
          </cell>
          <cell r="N94">
            <v>790.05790400000001</v>
          </cell>
          <cell r="O94">
            <v>5</v>
          </cell>
          <cell r="P94">
            <v>100</v>
          </cell>
          <cell r="Q94">
            <v>114.19</v>
          </cell>
          <cell r="R94">
            <v>140.80000000000001</v>
          </cell>
          <cell r="S94">
            <v>50</v>
          </cell>
          <cell r="T94" t="str">
            <v>ГКВО-6</v>
          </cell>
        </row>
        <row r="95">
          <cell r="A95" t="str">
            <v>KZ43L2907996</v>
          </cell>
          <cell r="B95" t="str">
            <v>3/3B</v>
          </cell>
          <cell r="C95">
            <v>36277</v>
          </cell>
          <cell r="D95">
            <v>36370</v>
          </cell>
          <cell r="E95">
            <v>94</v>
          </cell>
          <cell r="F95">
            <v>98.19</v>
          </cell>
          <cell r="G95">
            <v>98.18</v>
          </cell>
          <cell r="H95">
            <v>7.3734596191058204</v>
          </cell>
          <cell r="I95">
            <v>3000000</v>
          </cell>
          <cell r="J95">
            <v>30390</v>
          </cell>
          <cell r="K95">
            <v>2968512.8</v>
          </cell>
          <cell r="L95">
            <v>25910</v>
          </cell>
          <cell r="M95">
            <v>2544123.9</v>
          </cell>
          <cell r="N95">
            <v>98.950426666666701</v>
          </cell>
          <cell r="O95">
            <v>8</v>
          </cell>
          <cell r="P95">
            <v>100</v>
          </cell>
          <cell r="Q95">
            <v>114.19</v>
          </cell>
          <cell r="R95">
            <v>132.30000000000001</v>
          </cell>
          <cell r="S95">
            <v>50</v>
          </cell>
          <cell r="T95" t="str">
            <v>ГКВО-3</v>
          </cell>
        </row>
        <row r="96">
          <cell r="A96" t="str">
            <v>KZ8LK2005991</v>
          </cell>
          <cell r="B96" t="str">
            <v>295/n</v>
          </cell>
          <cell r="C96">
            <v>36278</v>
          </cell>
          <cell r="D96">
            <v>36300</v>
          </cell>
          <cell r="E96">
            <v>21</v>
          </cell>
          <cell r="F96">
            <v>89.26</v>
          </cell>
          <cell r="G96">
            <v>89.16</v>
          </cell>
          <cell r="H96">
            <v>47.6</v>
          </cell>
          <cell r="I96">
            <v>200000000</v>
          </cell>
          <cell r="J96">
            <v>5918101</v>
          </cell>
          <cell r="K96">
            <v>527769541.27999997</v>
          </cell>
          <cell r="L96">
            <v>3550111</v>
          </cell>
          <cell r="M96">
            <v>316894177.19</v>
          </cell>
          <cell r="N96">
            <v>175.9</v>
          </cell>
          <cell r="O96">
            <v>17</v>
          </cell>
          <cell r="P96">
            <v>100</v>
          </cell>
          <cell r="Q96">
            <v>80</v>
          </cell>
          <cell r="R96">
            <v>20</v>
          </cell>
          <cell r="S96">
            <v>60</v>
          </cell>
          <cell r="T96" t="str">
            <v>Ноты-21</v>
          </cell>
        </row>
        <row r="97">
          <cell r="A97" t="str">
            <v>KZ8SK2805999</v>
          </cell>
          <cell r="B97" t="str">
            <v>296/n</v>
          </cell>
          <cell r="C97">
            <v>36279</v>
          </cell>
          <cell r="D97">
            <v>36308</v>
          </cell>
          <cell r="E97">
            <v>28</v>
          </cell>
          <cell r="F97">
            <v>98.64</v>
          </cell>
          <cell r="G97">
            <v>98.61</v>
          </cell>
          <cell r="H97">
            <v>38.18</v>
          </cell>
          <cell r="I97">
            <v>200000000</v>
          </cell>
          <cell r="J97">
            <v>12745659</v>
          </cell>
          <cell r="K97">
            <v>1257176640.5699999</v>
          </cell>
          <cell r="L97">
            <v>10137733</v>
          </cell>
          <cell r="M97">
            <v>1000000108.45</v>
          </cell>
          <cell r="N97">
            <v>125.7</v>
          </cell>
          <cell r="O97">
            <v>7</v>
          </cell>
          <cell r="P97">
            <v>100</v>
          </cell>
          <cell r="S97">
            <v>60</v>
          </cell>
          <cell r="T97" t="str">
            <v>Ноты-28</v>
          </cell>
        </row>
        <row r="98">
          <cell r="A98" t="str">
            <v>KZ8EK1405999</v>
          </cell>
          <cell r="B98" t="str">
            <v>297/n</v>
          </cell>
          <cell r="C98">
            <v>36280</v>
          </cell>
          <cell r="D98">
            <v>36294</v>
          </cell>
          <cell r="E98">
            <v>14</v>
          </cell>
          <cell r="F98">
            <v>99.3</v>
          </cell>
          <cell r="G98">
            <v>99.3</v>
          </cell>
          <cell r="H98">
            <v>18.328298086606299</v>
          </cell>
          <cell r="I98">
            <v>200000000</v>
          </cell>
          <cell r="J98">
            <v>2683830</v>
          </cell>
          <cell r="K98">
            <v>266482109</v>
          </cell>
          <cell r="L98">
            <v>1973830</v>
          </cell>
          <cell r="M98">
            <v>196001319</v>
          </cell>
          <cell r="N98">
            <v>133.24105449999999</v>
          </cell>
          <cell r="O98">
            <v>0</v>
          </cell>
          <cell r="P98">
            <v>100</v>
          </cell>
          <cell r="Q98">
            <v>70</v>
          </cell>
          <cell r="R98">
            <v>20</v>
          </cell>
          <cell r="S98">
            <v>60</v>
          </cell>
          <cell r="T98" t="str">
            <v>Ноты-14</v>
          </cell>
        </row>
        <row r="99">
          <cell r="A99" t="str">
            <v>KZ46L0411994</v>
          </cell>
          <cell r="B99" t="str">
            <v>4/6B</v>
          </cell>
          <cell r="C99">
            <v>36283</v>
          </cell>
          <cell r="D99">
            <v>36468</v>
          </cell>
          <cell r="E99">
            <v>184</v>
          </cell>
          <cell r="F99">
            <v>96.35</v>
          </cell>
          <cell r="G99">
            <v>96.33</v>
          </cell>
          <cell r="H99">
            <v>7.5765438505449003</v>
          </cell>
          <cell r="I99">
            <v>2000000</v>
          </cell>
          <cell r="J99">
            <v>17079</v>
          </cell>
          <cell r="K99">
            <v>1618789.65</v>
          </cell>
          <cell r="L99">
            <v>13579</v>
          </cell>
          <cell r="M99">
            <v>1308294.6499999999</v>
          </cell>
          <cell r="N99">
            <v>80.939482499999997</v>
          </cell>
          <cell r="O99">
            <v>4</v>
          </cell>
          <cell r="P99">
            <v>100</v>
          </cell>
          <cell r="Q99">
            <v>115.5</v>
          </cell>
          <cell r="R99">
            <v>140.4</v>
          </cell>
          <cell r="S99">
            <v>50</v>
          </cell>
          <cell r="T99" t="str">
            <v>ГКВО-6</v>
          </cell>
        </row>
        <row r="100">
          <cell r="A100" t="str">
            <v>KZ43L0508994</v>
          </cell>
          <cell r="B100" t="str">
            <v>4/3B</v>
          </cell>
          <cell r="C100">
            <v>36284</v>
          </cell>
          <cell r="D100">
            <v>36377</v>
          </cell>
          <cell r="E100">
            <v>94</v>
          </cell>
          <cell r="F100">
            <v>98.19</v>
          </cell>
          <cell r="G100">
            <v>98.18</v>
          </cell>
          <cell r="H100">
            <v>7.3734596191058204</v>
          </cell>
          <cell r="I100">
            <v>3000000</v>
          </cell>
          <cell r="J100">
            <v>51776</v>
          </cell>
          <cell r="K100">
            <v>5067710.93</v>
          </cell>
          <cell r="L100">
            <v>39182</v>
          </cell>
          <cell r="M100">
            <v>3847163.48</v>
          </cell>
          <cell r="N100">
            <v>168.92369766666701</v>
          </cell>
          <cell r="O100">
            <v>8</v>
          </cell>
          <cell r="P100">
            <v>100</v>
          </cell>
          <cell r="Q100">
            <v>115.5</v>
          </cell>
          <cell r="R100">
            <v>132.1</v>
          </cell>
          <cell r="S100">
            <v>50</v>
          </cell>
          <cell r="T100" t="str">
            <v>ГКВО-3</v>
          </cell>
        </row>
        <row r="101">
          <cell r="A101" t="str">
            <v>KZ8SK0406998</v>
          </cell>
          <cell r="B101" t="str">
            <v>298/n</v>
          </cell>
          <cell r="C101">
            <v>36286</v>
          </cell>
          <cell r="D101">
            <v>36315</v>
          </cell>
          <cell r="E101">
            <v>28</v>
          </cell>
          <cell r="F101">
            <v>98.56</v>
          </cell>
          <cell r="G101">
            <v>98.55</v>
          </cell>
          <cell r="H101">
            <v>18.993506493506501</v>
          </cell>
          <cell r="I101">
            <v>200000000</v>
          </cell>
          <cell r="J101">
            <v>4519070</v>
          </cell>
          <cell r="K101">
            <v>444752880.36000001</v>
          </cell>
          <cell r="L101">
            <v>3203872</v>
          </cell>
          <cell r="M101">
            <v>315769624.31999999</v>
          </cell>
          <cell r="N101">
            <v>222.37644018</v>
          </cell>
          <cell r="O101">
            <v>0</v>
          </cell>
          <cell r="P101">
            <v>100</v>
          </cell>
          <cell r="S101">
            <v>60</v>
          </cell>
          <cell r="T101" t="str">
            <v>Ноты-28</v>
          </cell>
        </row>
        <row r="102">
          <cell r="A102" t="str">
            <v>KZ8EK2105994</v>
          </cell>
          <cell r="B102" t="str">
            <v>299/n</v>
          </cell>
          <cell r="C102">
            <v>36287</v>
          </cell>
          <cell r="D102">
            <v>36301</v>
          </cell>
          <cell r="E102">
            <v>14</v>
          </cell>
          <cell r="F102">
            <v>99.3</v>
          </cell>
          <cell r="G102">
            <v>99.28</v>
          </cell>
          <cell r="H102">
            <v>18.328298086606299</v>
          </cell>
          <cell r="I102">
            <v>200000000</v>
          </cell>
          <cell r="J102">
            <v>2710200</v>
          </cell>
          <cell r="K102">
            <v>269116403</v>
          </cell>
          <cell r="L102">
            <v>2710200</v>
          </cell>
          <cell r="M102">
            <v>269116403</v>
          </cell>
          <cell r="N102">
            <v>134.5582015</v>
          </cell>
          <cell r="O102">
            <v>0</v>
          </cell>
          <cell r="P102">
            <v>100</v>
          </cell>
          <cell r="Q102">
            <v>70</v>
          </cell>
          <cell r="R102">
            <v>20</v>
          </cell>
          <cell r="S102">
            <v>60</v>
          </cell>
          <cell r="T102" t="str">
            <v>Ноты-14</v>
          </cell>
        </row>
        <row r="103">
          <cell r="A103" t="str">
            <v>KZ46L1111999</v>
          </cell>
          <cell r="B103" t="str">
            <v>5/6B</v>
          </cell>
          <cell r="C103">
            <v>36290</v>
          </cell>
          <cell r="D103">
            <v>36475</v>
          </cell>
          <cell r="E103">
            <v>184</v>
          </cell>
          <cell r="F103">
            <v>96.33</v>
          </cell>
          <cell r="G103">
            <v>96.33</v>
          </cell>
          <cell r="H103">
            <v>7.6196408180213897</v>
          </cell>
          <cell r="I103">
            <v>2000000</v>
          </cell>
          <cell r="J103">
            <v>8600</v>
          </cell>
          <cell r="K103">
            <v>794717</v>
          </cell>
          <cell r="L103">
            <v>4900</v>
          </cell>
          <cell r="M103">
            <v>472017</v>
          </cell>
          <cell r="N103">
            <v>39.735849999999999</v>
          </cell>
          <cell r="O103">
            <v>4</v>
          </cell>
          <cell r="P103">
            <v>100</v>
          </cell>
          <cell r="Q103">
            <v>116.75</v>
          </cell>
          <cell r="R103">
            <v>140.19999999999999</v>
          </cell>
          <cell r="S103">
            <v>50</v>
          </cell>
          <cell r="T103" t="str">
            <v>ГКВО-6</v>
          </cell>
        </row>
        <row r="104">
          <cell r="A104" t="str">
            <v>KZ43L1208990</v>
          </cell>
          <cell r="B104" t="str">
            <v>5/3B</v>
          </cell>
          <cell r="C104">
            <v>36291</v>
          </cell>
          <cell r="D104">
            <v>36384</v>
          </cell>
          <cell r="E104">
            <v>94</v>
          </cell>
          <cell r="F104">
            <v>98.18</v>
          </cell>
          <cell r="G104">
            <v>98.17</v>
          </cell>
          <cell r="H104">
            <v>7.4149521287431002</v>
          </cell>
          <cell r="I104">
            <v>3000000</v>
          </cell>
          <cell r="J104">
            <v>39266</v>
          </cell>
          <cell r="K104">
            <v>3843801.99</v>
          </cell>
          <cell r="L104">
            <v>30331</v>
          </cell>
          <cell r="M104">
            <v>2977901.22</v>
          </cell>
          <cell r="N104">
            <v>128.126733</v>
          </cell>
          <cell r="O104">
            <v>8</v>
          </cell>
          <cell r="P104">
            <v>100</v>
          </cell>
          <cell r="Q104">
            <v>116.75</v>
          </cell>
          <cell r="R104">
            <v>132</v>
          </cell>
          <cell r="S104">
            <v>50</v>
          </cell>
          <cell r="T104" t="str">
            <v>ГКВО-3</v>
          </cell>
        </row>
        <row r="105">
          <cell r="A105" t="str">
            <v>KZ8EK2705991</v>
          </cell>
          <cell r="B105" t="str">
            <v>300/n</v>
          </cell>
          <cell r="C105">
            <v>36292</v>
          </cell>
          <cell r="D105">
            <v>36307</v>
          </cell>
          <cell r="E105">
            <v>14</v>
          </cell>
          <cell r="F105">
            <v>99.3</v>
          </cell>
          <cell r="G105">
            <v>99.3</v>
          </cell>
          <cell r="H105">
            <v>18.328298086606299</v>
          </cell>
          <cell r="I105">
            <v>200000000</v>
          </cell>
          <cell r="J105">
            <v>4646149</v>
          </cell>
          <cell r="K105">
            <v>461322195.69999999</v>
          </cell>
          <cell r="L105">
            <v>3022149</v>
          </cell>
          <cell r="M105">
            <v>300095000.69999999</v>
          </cell>
          <cell r="N105">
            <v>230.66109785</v>
          </cell>
          <cell r="O105" t="str">
            <v>н/д</v>
          </cell>
          <cell r="P105">
            <v>100</v>
          </cell>
          <cell r="Q105">
            <v>70</v>
          </cell>
          <cell r="R105">
            <v>20</v>
          </cell>
          <cell r="S105">
            <v>60</v>
          </cell>
          <cell r="T105" t="str">
            <v>Ноты-14</v>
          </cell>
        </row>
        <row r="106">
          <cell r="A106" t="str">
            <v>KZ8LK0406993</v>
          </cell>
          <cell r="B106" t="str">
            <v>301/n</v>
          </cell>
          <cell r="C106">
            <v>36293</v>
          </cell>
          <cell r="D106">
            <v>36315</v>
          </cell>
          <cell r="E106">
            <v>21</v>
          </cell>
          <cell r="F106">
            <v>98.92</v>
          </cell>
          <cell r="G106">
            <v>98.91</v>
          </cell>
          <cell r="H106">
            <v>18.924383340072801</v>
          </cell>
          <cell r="I106">
            <v>200000000</v>
          </cell>
          <cell r="J106">
            <v>3961167</v>
          </cell>
          <cell r="K106">
            <v>391724375.74000001</v>
          </cell>
          <cell r="L106">
            <v>3210567</v>
          </cell>
          <cell r="M106">
            <v>317583459.63999999</v>
          </cell>
          <cell r="N106">
            <v>195.86218787000001</v>
          </cell>
          <cell r="O106">
            <v>0</v>
          </cell>
          <cell r="P106">
            <v>100</v>
          </cell>
          <cell r="S106">
            <v>60</v>
          </cell>
          <cell r="T106" t="str">
            <v>Ноты-21</v>
          </cell>
        </row>
        <row r="107">
          <cell r="A107" t="str">
            <v>KZ87K2105996</v>
          </cell>
          <cell r="B107" t="str">
            <v>302/n</v>
          </cell>
          <cell r="C107">
            <v>36294</v>
          </cell>
          <cell r="D107">
            <v>36301</v>
          </cell>
          <cell r="E107">
            <v>7</v>
          </cell>
          <cell r="F107">
            <v>99.62</v>
          </cell>
          <cell r="G107">
            <v>99.6</v>
          </cell>
          <cell r="H107">
            <v>19.8353744228064</v>
          </cell>
          <cell r="I107">
            <v>200000000</v>
          </cell>
          <cell r="J107">
            <v>6824868</v>
          </cell>
          <cell r="K107">
            <v>679811260.82000005</v>
          </cell>
          <cell r="L107">
            <v>6524868</v>
          </cell>
          <cell r="M107">
            <v>650027760.82000005</v>
          </cell>
          <cell r="N107">
            <v>339.90563041000001</v>
          </cell>
          <cell r="O107">
            <v>0</v>
          </cell>
          <cell r="P107">
            <v>100</v>
          </cell>
          <cell r="Q107">
            <v>70</v>
          </cell>
          <cell r="R107">
            <v>20</v>
          </cell>
          <cell r="S107">
            <v>60</v>
          </cell>
          <cell r="T107" t="str">
            <v>Ноты-07</v>
          </cell>
        </row>
        <row r="108">
          <cell r="A108" t="str">
            <v>KZ46L1811994</v>
          </cell>
          <cell r="B108" t="str">
            <v>6/6B</v>
          </cell>
          <cell r="C108">
            <v>36297</v>
          </cell>
          <cell r="D108">
            <v>36482</v>
          </cell>
          <cell r="E108">
            <v>184</v>
          </cell>
          <cell r="F108">
            <v>98.63</v>
          </cell>
          <cell r="G108">
            <v>98.59</v>
          </cell>
          <cell r="H108">
            <v>38.47</v>
          </cell>
          <cell r="I108">
            <v>2000000</v>
          </cell>
          <cell r="J108">
            <v>14933287</v>
          </cell>
          <cell r="K108">
            <v>1472796564.55</v>
          </cell>
          <cell r="L108">
            <v>13180151</v>
          </cell>
          <cell r="M108">
            <v>1300000056.3099999</v>
          </cell>
          <cell r="N108">
            <v>113.3</v>
          </cell>
          <cell r="O108">
            <v>8</v>
          </cell>
          <cell r="P108">
            <v>100</v>
          </cell>
          <cell r="Q108">
            <v>118.1</v>
          </cell>
          <cell r="S108">
            <v>50</v>
          </cell>
          <cell r="T108" t="str">
            <v>ГКВО-6</v>
          </cell>
        </row>
        <row r="109">
          <cell r="A109" t="str">
            <v>KZ43L1908995</v>
          </cell>
          <cell r="B109" t="str">
            <v>6/3B</v>
          </cell>
          <cell r="C109">
            <v>36298</v>
          </cell>
          <cell r="D109">
            <v>36391</v>
          </cell>
          <cell r="E109">
            <v>94</v>
          </cell>
          <cell r="F109">
            <v>98.18</v>
          </cell>
          <cell r="G109">
            <v>98.18</v>
          </cell>
          <cell r="H109">
            <v>7.4149521287431002</v>
          </cell>
          <cell r="I109">
            <v>3000000</v>
          </cell>
          <cell r="J109">
            <v>53464</v>
          </cell>
          <cell r="K109">
            <v>5241367.54</v>
          </cell>
          <cell r="L109">
            <v>28634</v>
          </cell>
          <cell r="M109">
            <v>2811286.12</v>
          </cell>
          <cell r="N109">
            <v>174.712251333333</v>
          </cell>
          <cell r="O109">
            <v>6</v>
          </cell>
          <cell r="P109">
            <v>100</v>
          </cell>
          <cell r="Q109">
            <v>118.1</v>
          </cell>
          <cell r="R109">
            <v>131.9</v>
          </cell>
          <cell r="S109">
            <v>50</v>
          </cell>
          <cell r="T109" t="str">
            <v>ГКВО-3</v>
          </cell>
        </row>
        <row r="110">
          <cell r="A110" t="str">
            <v>KZ8LK1006990</v>
          </cell>
          <cell r="B110" t="str">
            <v>303/n</v>
          </cell>
          <cell r="C110">
            <v>36299</v>
          </cell>
          <cell r="D110">
            <v>36321</v>
          </cell>
          <cell r="E110">
            <v>21</v>
          </cell>
          <cell r="F110">
            <v>98.91</v>
          </cell>
          <cell r="G110">
            <v>98.91</v>
          </cell>
          <cell r="H110">
            <v>19.101540120648501</v>
          </cell>
          <cell r="I110">
            <v>200000000</v>
          </cell>
          <cell r="J110">
            <v>4238583</v>
          </cell>
          <cell r="K110">
            <v>418952347.52999997</v>
          </cell>
          <cell r="L110">
            <v>3188583</v>
          </cell>
          <cell r="M110">
            <v>315390404.52999997</v>
          </cell>
          <cell r="N110">
            <v>209.476173765</v>
          </cell>
          <cell r="O110">
            <v>0</v>
          </cell>
          <cell r="P110">
            <v>100</v>
          </cell>
          <cell r="S110">
            <v>60</v>
          </cell>
          <cell r="T110" t="str">
            <v>Ноты-21</v>
          </cell>
        </row>
        <row r="111">
          <cell r="A111" t="str">
            <v>KZ87K2805991</v>
          </cell>
          <cell r="B111" t="str">
            <v>304/n</v>
          </cell>
          <cell r="C111">
            <v>36300</v>
          </cell>
          <cell r="D111">
            <v>36308</v>
          </cell>
          <cell r="E111">
            <v>7</v>
          </cell>
          <cell r="F111">
            <v>99.6</v>
          </cell>
          <cell r="G111">
            <v>99.6</v>
          </cell>
          <cell r="H111">
            <v>20.883534136546501</v>
          </cell>
          <cell r="I111">
            <v>200000000</v>
          </cell>
          <cell r="J111">
            <v>7496967</v>
          </cell>
          <cell r="K111">
            <v>746755985.36000001</v>
          </cell>
          <cell r="L111">
            <v>7146967</v>
          </cell>
          <cell r="M111">
            <v>711907485.36000001</v>
          </cell>
          <cell r="N111">
            <v>373.37799267999998</v>
          </cell>
          <cell r="O111">
            <v>0</v>
          </cell>
          <cell r="P111">
            <v>100</v>
          </cell>
          <cell r="Q111">
            <v>70</v>
          </cell>
          <cell r="R111">
            <v>20</v>
          </cell>
          <cell r="S111">
            <v>60</v>
          </cell>
          <cell r="T111" t="str">
            <v>Ноты-07</v>
          </cell>
        </row>
        <row r="112">
          <cell r="A112" t="str">
            <v>KZ8EK0406998</v>
          </cell>
          <cell r="B112" t="str">
            <v>305/n</v>
          </cell>
          <cell r="C112">
            <v>36301</v>
          </cell>
          <cell r="D112">
            <v>36315</v>
          </cell>
          <cell r="E112">
            <v>14</v>
          </cell>
          <cell r="F112">
            <v>99.22</v>
          </cell>
          <cell r="G112">
            <v>98.98</v>
          </cell>
          <cell r="H112">
            <v>20.439427534771198</v>
          </cell>
          <cell r="I112">
            <v>200000000</v>
          </cell>
          <cell r="J112">
            <v>1807514</v>
          </cell>
          <cell r="K112">
            <v>179342274.59999999</v>
          </cell>
          <cell r="L112">
            <v>1807514</v>
          </cell>
          <cell r="M112">
            <v>179342274.59999999</v>
          </cell>
          <cell r="N112">
            <v>89.671137299999998</v>
          </cell>
          <cell r="O112">
            <v>0</v>
          </cell>
          <cell r="P112">
            <v>100</v>
          </cell>
          <cell r="S112">
            <v>60</v>
          </cell>
          <cell r="T112" t="str">
            <v>Ноты-14</v>
          </cell>
        </row>
        <row r="113">
          <cell r="A113" t="str">
            <v>KZ46L2511999</v>
          </cell>
          <cell r="B113" t="str">
            <v>7/6B</v>
          </cell>
          <cell r="C113">
            <v>36304</v>
          </cell>
          <cell r="D113">
            <v>36489</v>
          </cell>
          <cell r="E113">
            <v>184</v>
          </cell>
          <cell r="F113">
            <v>96.27</v>
          </cell>
          <cell r="G113">
            <v>96.25</v>
          </cell>
          <cell r="H113">
            <v>7.74903916069389</v>
          </cell>
          <cell r="I113">
            <v>2000000</v>
          </cell>
          <cell r="J113">
            <v>30550</v>
          </cell>
          <cell r="K113">
            <v>2923310.7</v>
          </cell>
          <cell r="L113">
            <v>26550</v>
          </cell>
          <cell r="M113">
            <v>2555833.1</v>
          </cell>
          <cell r="N113">
            <v>146.16553500000001</v>
          </cell>
          <cell r="O113">
            <v>5</v>
          </cell>
          <cell r="P113">
            <v>100</v>
          </cell>
          <cell r="Q113">
            <v>120.5</v>
          </cell>
          <cell r="R113">
            <v>138.19999999999999</v>
          </cell>
          <cell r="S113">
            <v>50</v>
          </cell>
          <cell r="T113" t="str">
            <v>ГКВО-6</v>
          </cell>
        </row>
        <row r="114">
          <cell r="A114" t="str">
            <v>KZ43L2608990</v>
          </cell>
          <cell r="B114" t="str">
            <v>7/3B</v>
          </cell>
          <cell r="C114">
            <v>36305</v>
          </cell>
          <cell r="D114">
            <v>36398</v>
          </cell>
          <cell r="E114">
            <v>94</v>
          </cell>
          <cell r="F114">
            <v>98.18</v>
          </cell>
          <cell r="G114">
            <v>98.16</v>
          </cell>
          <cell r="H114">
            <v>7.4149521287431002</v>
          </cell>
          <cell r="I114">
            <v>3000000</v>
          </cell>
          <cell r="J114">
            <v>204113</v>
          </cell>
          <cell r="K114">
            <v>20031139.190000001</v>
          </cell>
          <cell r="L114">
            <v>199793</v>
          </cell>
          <cell r="M114">
            <v>19614965.59</v>
          </cell>
          <cell r="N114">
            <v>667.70463966666705</v>
          </cell>
          <cell r="O114">
            <v>6</v>
          </cell>
          <cell r="P114">
            <v>100</v>
          </cell>
          <cell r="Q114">
            <v>120.5</v>
          </cell>
          <cell r="R114">
            <v>131.80000000000001</v>
          </cell>
          <cell r="S114">
            <v>50</v>
          </cell>
          <cell r="T114" t="str">
            <v>ГКВО-3</v>
          </cell>
        </row>
        <row r="115">
          <cell r="A115" t="str">
            <v>KZ87K0306992</v>
          </cell>
          <cell r="B115" t="str">
            <v>306/n</v>
          </cell>
          <cell r="C115">
            <v>36306</v>
          </cell>
          <cell r="D115">
            <v>36314</v>
          </cell>
          <cell r="E115">
            <v>7</v>
          </cell>
          <cell r="F115">
            <v>98.7</v>
          </cell>
          <cell r="G115">
            <v>98.66</v>
          </cell>
          <cell r="H115">
            <v>36.47</v>
          </cell>
          <cell r="I115">
            <v>200000000</v>
          </cell>
          <cell r="J115">
            <v>18004256</v>
          </cell>
          <cell r="K115">
            <v>1776820526.3499999</v>
          </cell>
          <cell r="L115">
            <v>15062840</v>
          </cell>
          <cell r="M115">
            <v>1486670400.5999999</v>
          </cell>
          <cell r="N115">
            <v>126.9</v>
          </cell>
          <cell r="O115">
            <v>10</v>
          </cell>
          <cell r="P115">
            <v>100</v>
          </cell>
          <cell r="S115">
            <v>60</v>
          </cell>
          <cell r="T115" t="str">
            <v>Ноты-21</v>
          </cell>
        </row>
        <row r="116">
          <cell r="A116" t="str">
            <v>KZ8EK1106993</v>
          </cell>
          <cell r="B116" t="str">
            <v>307/n</v>
          </cell>
          <cell r="C116">
            <v>36307</v>
          </cell>
          <cell r="D116">
            <v>36322</v>
          </cell>
          <cell r="E116">
            <v>14</v>
          </cell>
          <cell r="F116">
            <v>90.84</v>
          </cell>
          <cell r="G116">
            <v>90.76</v>
          </cell>
          <cell r="H116">
            <v>39.89</v>
          </cell>
          <cell r="I116">
            <v>200000000</v>
          </cell>
          <cell r="J116">
            <v>11984308</v>
          </cell>
          <cell r="K116">
            <v>1087310761.8299999</v>
          </cell>
          <cell r="L116">
            <v>4733504</v>
          </cell>
          <cell r="M116">
            <v>429999988.60000002</v>
          </cell>
          <cell r="N116">
            <v>252.9</v>
          </cell>
          <cell r="O116">
            <v>16</v>
          </cell>
          <cell r="P116">
            <v>100</v>
          </cell>
          <cell r="Q116">
            <v>70</v>
          </cell>
          <cell r="R116">
            <v>20</v>
          </cell>
          <cell r="S116">
            <v>60</v>
          </cell>
          <cell r="T116" t="str">
            <v>Ноты-14</v>
          </cell>
        </row>
        <row r="117">
          <cell r="A117" t="str">
            <v>KZ32L3011999</v>
          </cell>
          <cell r="B117" t="str">
            <v>1/6i</v>
          </cell>
          <cell r="C117">
            <v>36308</v>
          </cell>
          <cell r="D117">
            <v>36494</v>
          </cell>
          <cell r="E117">
            <v>181</v>
          </cell>
          <cell r="F117">
            <v>98.71</v>
          </cell>
          <cell r="G117">
            <v>98.67</v>
          </cell>
          <cell r="H117">
            <v>9</v>
          </cell>
          <cell r="I117">
            <v>1000000000</v>
          </cell>
          <cell r="J117">
            <v>750000</v>
          </cell>
          <cell r="K117">
            <v>750000000</v>
          </cell>
          <cell r="L117">
            <v>750000</v>
          </cell>
          <cell r="M117">
            <v>750000000</v>
          </cell>
          <cell r="N117">
            <v>75</v>
          </cell>
          <cell r="O117">
            <v>2</v>
          </cell>
          <cell r="P117">
            <v>1000</v>
          </cell>
          <cell r="S117">
            <v>50</v>
          </cell>
          <cell r="T117" t="str">
            <v>ГИКО-6</v>
          </cell>
        </row>
        <row r="118">
          <cell r="A118" t="str">
            <v>KZ43L3008992</v>
          </cell>
          <cell r="B118" t="str">
            <v>8/3B</v>
          </cell>
          <cell r="C118">
            <v>36311</v>
          </cell>
          <cell r="D118">
            <v>36402</v>
          </cell>
          <cell r="E118">
            <v>91</v>
          </cell>
          <cell r="F118">
            <v>98.18</v>
          </cell>
          <cell r="G118">
            <v>98.18</v>
          </cell>
          <cell r="H118">
            <v>7.4149521287431002</v>
          </cell>
          <cell r="I118">
            <v>5000000</v>
          </cell>
          <cell r="J118">
            <v>197034</v>
          </cell>
          <cell r="K118">
            <v>19332770.469999999</v>
          </cell>
          <cell r="L118">
            <v>162968</v>
          </cell>
          <cell r="M118">
            <v>16000198.24</v>
          </cell>
          <cell r="N118">
            <v>386.6554094</v>
          </cell>
          <cell r="O118">
            <v>8</v>
          </cell>
          <cell r="P118">
            <v>100</v>
          </cell>
          <cell r="Q118">
            <v>128</v>
          </cell>
          <cell r="R118">
            <v>131.80000000000001</v>
          </cell>
          <cell r="S118">
            <v>50</v>
          </cell>
          <cell r="T118" t="str">
            <v>ГКВО-3</v>
          </cell>
        </row>
        <row r="119">
          <cell r="A119" t="str">
            <v>KZ46L0212996</v>
          </cell>
          <cell r="B119" t="str">
            <v>8/6B</v>
          </cell>
          <cell r="C119">
            <v>36312</v>
          </cell>
          <cell r="D119">
            <v>36496</v>
          </cell>
          <cell r="E119">
            <v>184</v>
          </cell>
          <cell r="F119">
            <v>96.27</v>
          </cell>
          <cell r="G119">
            <v>96.27</v>
          </cell>
          <cell r="H119">
            <v>7.74903916069389</v>
          </cell>
          <cell r="I119">
            <v>3000000</v>
          </cell>
          <cell r="J119">
            <v>39168</v>
          </cell>
          <cell r="K119">
            <v>3747134.24</v>
          </cell>
          <cell r="L119">
            <v>5280</v>
          </cell>
          <cell r="M119">
            <v>508318.2</v>
          </cell>
          <cell r="N119">
            <v>124.904474666667</v>
          </cell>
          <cell r="O119">
            <v>3</v>
          </cell>
          <cell r="P119">
            <v>100</v>
          </cell>
          <cell r="Q119">
            <v>129</v>
          </cell>
          <cell r="R119">
            <v>138</v>
          </cell>
          <cell r="S119">
            <v>50</v>
          </cell>
          <cell r="T119" t="str">
            <v>ГКВО-6</v>
          </cell>
        </row>
        <row r="120">
          <cell r="A120" t="str">
            <v>KZ87K1006997</v>
          </cell>
          <cell r="B120" t="str">
            <v>308/n</v>
          </cell>
          <cell r="C120">
            <v>36313</v>
          </cell>
          <cell r="D120">
            <v>36321</v>
          </cell>
          <cell r="E120">
            <v>7</v>
          </cell>
          <cell r="F120">
            <v>98.78</v>
          </cell>
          <cell r="G120">
            <v>98.73</v>
          </cell>
          <cell r="H120">
            <v>34.200000000000003</v>
          </cell>
          <cell r="I120">
            <v>200000000</v>
          </cell>
          <cell r="J120">
            <v>16337391</v>
          </cell>
          <cell r="K120">
            <v>1613330405.47</v>
          </cell>
          <cell r="L120">
            <v>10124004</v>
          </cell>
          <cell r="M120">
            <v>1000000080.75</v>
          </cell>
          <cell r="N120">
            <v>161.30000000000001</v>
          </cell>
          <cell r="O120">
            <v>12</v>
          </cell>
          <cell r="P120">
            <v>100</v>
          </cell>
          <cell r="S120">
            <v>60</v>
          </cell>
          <cell r="T120" t="str">
            <v>Ноты-07</v>
          </cell>
        </row>
        <row r="121">
          <cell r="A121" t="str">
            <v>KZ8EK1806998</v>
          </cell>
          <cell r="B121" t="str">
            <v>309/n</v>
          </cell>
          <cell r="C121">
            <v>36314</v>
          </cell>
          <cell r="D121">
            <v>36329</v>
          </cell>
          <cell r="E121">
            <v>14</v>
          </cell>
          <cell r="F121">
            <v>91.48</v>
          </cell>
          <cell r="G121">
            <v>91.4</v>
          </cell>
          <cell r="H121">
            <v>36.840000000000003</v>
          </cell>
          <cell r="I121">
            <v>200000000</v>
          </cell>
          <cell r="J121">
            <v>8397325</v>
          </cell>
          <cell r="K121">
            <v>767342173.83000004</v>
          </cell>
          <cell r="L121">
            <v>4591015</v>
          </cell>
          <cell r="M121">
            <v>419999983.10000002</v>
          </cell>
          <cell r="N121">
            <v>182.7</v>
          </cell>
          <cell r="O121">
            <v>11</v>
          </cell>
          <cell r="P121">
            <v>100</v>
          </cell>
          <cell r="Q121">
            <v>70</v>
          </cell>
          <cell r="R121">
            <v>20</v>
          </cell>
          <cell r="S121">
            <v>60</v>
          </cell>
          <cell r="T121" t="str">
            <v>Ноты-14</v>
          </cell>
        </row>
        <row r="122">
          <cell r="A122" t="str">
            <v>KZ8LK2506998</v>
          </cell>
          <cell r="B122" t="str">
            <v>310/n</v>
          </cell>
          <cell r="C122">
            <v>36315</v>
          </cell>
          <cell r="D122">
            <v>36336</v>
          </cell>
          <cell r="E122">
            <v>21</v>
          </cell>
          <cell r="F122">
            <v>98.84</v>
          </cell>
          <cell r="G122">
            <v>98.8</v>
          </cell>
          <cell r="H122">
            <v>32.5</v>
          </cell>
          <cell r="I122">
            <v>200000000</v>
          </cell>
          <cell r="J122">
            <v>13368274</v>
          </cell>
          <cell r="K122">
            <v>1320927721.0699999</v>
          </cell>
          <cell r="L122">
            <v>10117307</v>
          </cell>
          <cell r="M122">
            <v>1000000082.52</v>
          </cell>
          <cell r="N122">
            <v>132.1</v>
          </cell>
          <cell r="O122">
            <v>10</v>
          </cell>
          <cell r="P122">
            <v>100</v>
          </cell>
          <cell r="S122">
            <v>60</v>
          </cell>
          <cell r="T122" t="str">
            <v>Ноты-21</v>
          </cell>
        </row>
        <row r="123">
          <cell r="A123" t="str">
            <v>KZ46L0912991</v>
          </cell>
          <cell r="B123" t="str">
            <v>9/6B</v>
          </cell>
          <cell r="C123">
            <v>36318</v>
          </cell>
          <cell r="D123">
            <v>36503</v>
          </cell>
          <cell r="E123">
            <v>184</v>
          </cell>
          <cell r="F123">
            <v>82.78</v>
          </cell>
          <cell r="G123">
            <v>82.7</v>
          </cell>
          <cell r="H123">
            <v>41.6</v>
          </cell>
          <cell r="I123">
            <v>2000000</v>
          </cell>
          <cell r="J123">
            <v>6991254</v>
          </cell>
          <cell r="K123">
            <v>576875226.92999995</v>
          </cell>
          <cell r="L123">
            <v>2174446</v>
          </cell>
          <cell r="M123">
            <v>179999983.47999999</v>
          </cell>
          <cell r="N123">
            <v>320.5</v>
          </cell>
          <cell r="O123">
            <v>11</v>
          </cell>
          <cell r="P123">
            <v>100</v>
          </cell>
          <cell r="Q123">
            <v>80</v>
          </cell>
          <cell r="R123">
            <v>20</v>
          </cell>
          <cell r="S123">
            <v>50</v>
          </cell>
          <cell r="T123" t="str">
            <v>ГКВО-6</v>
          </cell>
        </row>
        <row r="124">
          <cell r="A124" t="str">
            <v>KZ43L0909994</v>
          </cell>
          <cell r="B124" t="str">
            <v>9/3B</v>
          </cell>
          <cell r="C124">
            <v>36319</v>
          </cell>
          <cell r="D124">
            <v>36412</v>
          </cell>
          <cell r="E124">
            <v>94</v>
          </cell>
          <cell r="F124">
            <v>98.18</v>
          </cell>
          <cell r="G124">
            <v>98.18</v>
          </cell>
          <cell r="H124">
            <v>7.4149521287431002</v>
          </cell>
          <cell r="I124">
            <v>3000000</v>
          </cell>
          <cell r="J124">
            <v>39744</v>
          </cell>
          <cell r="K124">
            <v>3894019.52</v>
          </cell>
          <cell r="L124">
            <v>32204</v>
          </cell>
          <cell r="M124">
            <v>3161788.72</v>
          </cell>
          <cell r="N124">
            <v>129.800650666667</v>
          </cell>
          <cell r="O124">
            <v>8</v>
          </cell>
          <cell r="P124">
            <v>100</v>
          </cell>
          <cell r="Q124">
            <v>130</v>
          </cell>
          <cell r="R124">
            <v>133</v>
          </cell>
          <cell r="S124">
            <v>50</v>
          </cell>
          <cell r="T124" t="str">
            <v>ГКВО-3</v>
          </cell>
        </row>
        <row r="125">
          <cell r="A125" t="str">
            <v>KZ87K1706992</v>
          </cell>
          <cell r="B125" t="str">
            <v>311/n</v>
          </cell>
          <cell r="C125">
            <v>36320</v>
          </cell>
          <cell r="D125">
            <v>36328</v>
          </cell>
          <cell r="E125">
            <v>7</v>
          </cell>
          <cell r="F125">
            <v>98.94</v>
          </cell>
          <cell r="G125">
            <v>98.9</v>
          </cell>
          <cell r="H125">
            <v>29.67</v>
          </cell>
          <cell r="I125">
            <v>200000000</v>
          </cell>
          <cell r="J125">
            <v>11775448</v>
          </cell>
          <cell r="K125">
            <v>1164797669.1300001</v>
          </cell>
          <cell r="L125">
            <v>8086003</v>
          </cell>
          <cell r="M125">
            <v>800000055.64999998</v>
          </cell>
          <cell r="N125">
            <v>145.6</v>
          </cell>
          <cell r="O125">
            <v>9</v>
          </cell>
          <cell r="P125">
            <v>100</v>
          </cell>
          <cell r="S125">
            <v>60</v>
          </cell>
          <cell r="T125" t="str">
            <v>Ноты-07</v>
          </cell>
        </row>
        <row r="126">
          <cell r="A126" t="str">
            <v>KZ8EK2506993</v>
          </cell>
          <cell r="B126" t="str">
            <v>312/n</v>
          </cell>
          <cell r="C126">
            <v>36321</v>
          </cell>
          <cell r="D126">
            <v>36336</v>
          </cell>
          <cell r="E126">
            <v>14</v>
          </cell>
          <cell r="F126">
            <v>99.16</v>
          </cell>
          <cell r="G126">
            <v>99.16</v>
          </cell>
          <cell r="H126">
            <v>22.025010084711699</v>
          </cell>
          <cell r="I126">
            <v>200000000</v>
          </cell>
          <cell r="J126">
            <v>515510</v>
          </cell>
          <cell r="K126">
            <v>50742458.82</v>
          </cell>
          <cell r="L126">
            <v>315510</v>
          </cell>
          <cell r="M126">
            <v>31285971.600000001</v>
          </cell>
          <cell r="N126">
            <v>25.371229410000002</v>
          </cell>
          <cell r="O126">
            <v>0</v>
          </cell>
          <cell r="P126">
            <v>100</v>
          </cell>
          <cell r="Q126">
            <v>70</v>
          </cell>
          <cell r="R126">
            <v>20</v>
          </cell>
          <cell r="S126">
            <v>60</v>
          </cell>
          <cell r="T126" t="str">
            <v>Ноты-14</v>
          </cell>
        </row>
        <row r="127">
          <cell r="A127" t="str">
            <v>KZ46L1612996</v>
          </cell>
          <cell r="B127" t="str">
            <v>10/6B</v>
          </cell>
          <cell r="C127">
            <v>36325</v>
          </cell>
          <cell r="D127">
            <v>36510</v>
          </cell>
          <cell r="E127">
            <v>184</v>
          </cell>
          <cell r="F127">
            <v>99.15</v>
          </cell>
          <cell r="G127">
            <v>99.11</v>
          </cell>
          <cell r="H127">
            <v>28.06</v>
          </cell>
          <cell r="I127">
            <v>2000000</v>
          </cell>
          <cell r="J127">
            <v>14408889</v>
          </cell>
          <cell r="K127">
            <v>1428047072.8399999</v>
          </cell>
          <cell r="L127">
            <v>10085692</v>
          </cell>
          <cell r="M127">
            <v>1000000058.7</v>
          </cell>
          <cell r="N127">
            <v>142.80000000000001</v>
          </cell>
          <cell r="O127">
            <v>9</v>
          </cell>
          <cell r="P127">
            <v>100</v>
          </cell>
          <cell r="S127">
            <v>50</v>
          </cell>
          <cell r="T127" t="str">
            <v>ГКВО-6</v>
          </cell>
        </row>
        <row r="128">
          <cell r="A128" t="str">
            <v>KZ43L1609999</v>
          </cell>
          <cell r="B128" t="str">
            <v>10/3B</v>
          </cell>
          <cell r="C128">
            <v>36326</v>
          </cell>
          <cell r="D128">
            <v>36419</v>
          </cell>
          <cell r="E128">
            <v>94</v>
          </cell>
          <cell r="F128">
            <v>98.18</v>
          </cell>
          <cell r="G128">
            <v>98.18</v>
          </cell>
          <cell r="H128">
            <v>7.4149521287431002</v>
          </cell>
          <cell r="I128">
            <v>3000000</v>
          </cell>
          <cell r="J128">
            <v>30558</v>
          </cell>
          <cell r="K128">
            <v>2987631.82</v>
          </cell>
          <cell r="L128">
            <v>26658</v>
          </cell>
          <cell r="M128">
            <v>2617282.44</v>
          </cell>
          <cell r="N128">
            <v>99.587727333333305</v>
          </cell>
          <cell r="O128">
            <v>7</v>
          </cell>
          <cell r="P128">
            <v>100</v>
          </cell>
          <cell r="Q128">
            <v>131</v>
          </cell>
          <cell r="R128">
            <v>135</v>
          </cell>
          <cell r="S128">
            <v>50</v>
          </cell>
          <cell r="T128" t="str">
            <v>ГКВО-3</v>
          </cell>
        </row>
        <row r="129">
          <cell r="A129" t="str">
            <v>KZ87K2406998</v>
          </cell>
          <cell r="B129" t="str">
            <v>313/n</v>
          </cell>
          <cell r="C129">
            <v>36327</v>
          </cell>
          <cell r="D129">
            <v>36335</v>
          </cell>
          <cell r="E129">
            <v>7</v>
          </cell>
          <cell r="F129">
            <v>99.61</v>
          </cell>
          <cell r="G129">
            <v>99.61</v>
          </cell>
          <cell r="H129">
            <v>20.359401666499402</v>
          </cell>
          <cell r="I129">
            <v>200000000</v>
          </cell>
          <cell r="J129">
            <v>1003916</v>
          </cell>
          <cell r="K129">
            <v>100000072.76000001</v>
          </cell>
          <cell r="L129">
            <v>1003916</v>
          </cell>
          <cell r="M129">
            <v>100000072.76000001</v>
          </cell>
          <cell r="N129">
            <v>50.000036379999997</v>
          </cell>
          <cell r="O129">
            <v>0</v>
          </cell>
          <cell r="P129">
            <v>100</v>
          </cell>
          <cell r="Q129">
            <v>70</v>
          </cell>
          <cell r="R129">
            <v>10</v>
          </cell>
          <cell r="S129">
            <v>60</v>
          </cell>
          <cell r="T129" t="str">
            <v>Ноты-07</v>
          </cell>
        </row>
        <row r="130">
          <cell r="A130" t="str">
            <v>KZ8EK0207990</v>
          </cell>
          <cell r="B130" t="str">
            <v>314/n</v>
          </cell>
          <cell r="C130">
            <v>36328</v>
          </cell>
          <cell r="D130">
            <v>36343</v>
          </cell>
          <cell r="E130">
            <v>14</v>
          </cell>
          <cell r="F130">
            <v>99.09</v>
          </cell>
          <cell r="G130">
            <v>99.01</v>
          </cell>
          <cell r="H130">
            <v>25.43</v>
          </cell>
          <cell r="I130">
            <v>200000000</v>
          </cell>
          <cell r="J130">
            <v>10475607</v>
          </cell>
          <cell r="K130">
            <v>1037641982.65</v>
          </cell>
          <cell r="L130">
            <v>7064265</v>
          </cell>
          <cell r="M130">
            <v>700000052.83000004</v>
          </cell>
          <cell r="N130">
            <v>148.19999999999999</v>
          </cell>
          <cell r="O130">
            <v>6</v>
          </cell>
          <cell r="P130">
            <v>100</v>
          </cell>
          <cell r="S130">
            <v>60</v>
          </cell>
          <cell r="T130" t="str">
            <v>Ноты-14</v>
          </cell>
        </row>
        <row r="131">
          <cell r="A131" t="str">
            <v>KZ46L2312992</v>
          </cell>
          <cell r="B131" t="str">
            <v>11/6B</v>
          </cell>
          <cell r="C131">
            <v>36332</v>
          </cell>
          <cell r="D131">
            <v>36517</v>
          </cell>
          <cell r="E131">
            <v>184</v>
          </cell>
          <cell r="F131">
            <v>93.22</v>
          </cell>
          <cell r="G131">
            <v>93.03</v>
          </cell>
          <cell r="H131">
            <v>28.77</v>
          </cell>
          <cell r="I131">
            <v>2000000</v>
          </cell>
          <cell r="J131">
            <v>6332397</v>
          </cell>
          <cell r="K131">
            <v>589650028.95000005</v>
          </cell>
          <cell r="L131">
            <v>4505467</v>
          </cell>
          <cell r="M131">
            <v>419999964.88999999</v>
          </cell>
          <cell r="N131">
            <v>140.4</v>
          </cell>
          <cell r="O131">
            <v>8</v>
          </cell>
          <cell r="P131">
            <v>100</v>
          </cell>
          <cell r="Q131">
            <v>70</v>
          </cell>
          <cell r="R131">
            <v>10</v>
          </cell>
          <cell r="S131">
            <v>50</v>
          </cell>
          <cell r="T131" t="str">
            <v>ГКВО-6</v>
          </cell>
        </row>
        <row r="132">
          <cell r="A132" t="str">
            <v>KZ43L2309995</v>
          </cell>
          <cell r="B132" t="str">
            <v>11/3B</v>
          </cell>
          <cell r="C132">
            <v>36333</v>
          </cell>
          <cell r="D132">
            <v>36426</v>
          </cell>
          <cell r="E132">
            <v>94</v>
          </cell>
          <cell r="F132">
            <v>97.95</v>
          </cell>
          <cell r="G132">
            <v>97.08</v>
          </cell>
          <cell r="H132">
            <v>8.3716181725369996</v>
          </cell>
          <cell r="I132">
            <v>3000000</v>
          </cell>
          <cell r="J132">
            <v>123852</v>
          </cell>
          <cell r="K132">
            <v>12130320.01</v>
          </cell>
          <cell r="L132">
            <v>123342</v>
          </cell>
          <cell r="M132">
            <v>12081361.949999999</v>
          </cell>
          <cell r="N132">
            <v>404.34400033333299</v>
          </cell>
          <cell r="O132">
            <v>8</v>
          </cell>
          <cell r="P132">
            <v>100</v>
          </cell>
          <cell r="Q132">
            <v>131</v>
          </cell>
          <cell r="R132">
            <v>135.5</v>
          </cell>
          <cell r="S132">
            <v>50</v>
          </cell>
          <cell r="T132" t="str">
            <v>ГКВО-3</v>
          </cell>
        </row>
        <row r="133">
          <cell r="A133" t="str">
            <v>KZ87K0107994</v>
          </cell>
          <cell r="B133" t="str">
            <v>315/n</v>
          </cell>
          <cell r="C133">
            <v>36334</v>
          </cell>
          <cell r="D133">
            <v>36342</v>
          </cell>
          <cell r="E133">
            <v>7</v>
          </cell>
          <cell r="F133">
            <v>99.55</v>
          </cell>
          <cell r="G133">
            <v>99.55</v>
          </cell>
          <cell r="H133">
            <v>23.505775991964001</v>
          </cell>
          <cell r="I133">
            <v>200000000</v>
          </cell>
          <cell r="J133">
            <v>200000</v>
          </cell>
          <cell r="K133">
            <v>19910000</v>
          </cell>
          <cell r="L133">
            <v>200000</v>
          </cell>
          <cell r="M133">
            <v>19910000</v>
          </cell>
          <cell r="N133">
            <v>9.9550000000000001</v>
          </cell>
          <cell r="O133">
            <v>0</v>
          </cell>
          <cell r="P133">
            <v>100</v>
          </cell>
          <cell r="Q133">
            <v>70</v>
          </cell>
          <cell r="R133">
            <v>10</v>
          </cell>
          <cell r="S133">
            <v>60</v>
          </cell>
          <cell r="T133" t="str">
            <v>Ноты-07</v>
          </cell>
        </row>
        <row r="134">
          <cell r="A134" t="str">
            <v>KZ8EK0907995</v>
          </cell>
          <cell r="B134" t="str">
            <v>1/$n</v>
          </cell>
          <cell r="C134">
            <v>36335</v>
          </cell>
          <cell r="D134">
            <v>36350</v>
          </cell>
          <cell r="E134">
            <v>14</v>
          </cell>
          <cell r="F134">
            <v>99.69</v>
          </cell>
          <cell r="G134">
            <v>99.64</v>
          </cell>
          <cell r="H134">
            <v>8.0850636974621892</v>
          </cell>
          <cell r="I134">
            <v>1000000</v>
          </cell>
          <cell r="J134">
            <v>5097</v>
          </cell>
          <cell r="K134">
            <v>507645.33</v>
          </cell>
          <cell r="L134">
            <v>2035</v>
          </cell>
          <cell r="M134">
            <v>202859.27</v>
          </cell>
          <cell r="N134">
            <v>50.764533</v>
          </cell>
          <cell r="O134">
            <v>0</v>
          </cell>
          <cell r="P134">
            <v>100</v>
          </cell>
          <cell r="Q134">
            <v>131</v>
          </cell>
          <cell r="R134">
            <v>132</v>
          </cell>
          <cell r="S134">
            <v>60</v>
          </cell>
          <cell r="T134" t="str">
            <v>ВНоты-14</v>
          </cell>
        </row>
        <row r="135">
          <cell r="A135" t="str">
            <v>KZ8LK1607995</v>
          </cell>
          <cell r="B135" t="str">
            <v>2/$n</v>
          </cell>
          <cell r="C135">
            <v>36336</v>
          </cell>
          <cell r="D135">
            <v>36357</v>
          </cell>
          <cell r="E135">
            <v>21</v>
          </cell>
          <cell r="F135">
            <v>99.54</v>
          </cell>
          <cell r="G135">
            <v>99.53</v>
          </cell>
          <cell r="H135">
            <v>8.0101801620787896</v>
          </cell>
          <cell r="I135">
            <v>1000000</v>
          </cell>
          <cell r="J135">
            <v>5985</v>
          </cell>
          <cell r="K135">
            <v>595210.55000000005</v>
          </cell>
          <cell r="L135">
            <v>3527</v>
          </cell>
          <cell r="M135">
            <v>351073.76</v>
          </cell>
          <cell r="N135">
            <v>59.521054999999997</v>
          </cell>
          <cell r="O135" t="str">
            <v>н/д</v>
          </cell>
          <cell r="P135">
            <v>100</v>
          </cell>
          <cell r="Q135">
            <v>131</v>
          </cell>
          <cell r="R135">
            <v>132.30000000000001</v>
          </cell>
          <cell r="S135">
            <v>60</v>
          </cell>
          <cell r="T135" t="str">
            <v>ВНоты-21</v>
          </cell>
        </row>
        <row r="136">
          <cell r="A136" t="str">
            <v>KZ43L3009990</v>
          </cell>
          <cell r="B136" t="str">
            <v>12/3B</v>
          </cell>
          <cell r="C136">
            <v>36339</v>
          </cell>
          <cell r="D136">
            <v>36433</v>
          </cell>
          <cell r="E136">
            <v>94</v>
          </cell>
          <cell r="F136">
            <v>97.94</v>
          </cell>
          <cell r="G136">
            <v>97.94</v>
          </cell>
          <cell r="H136">
            <v>8.4133142740453408</v>
          </cell>
          <cell r="I136">
            <v>5000000</v>
          </cell>
          <cell r="J136">
            <v>158577</v>
          </cell>
          <cell r="K136">
            <v>15502327.58</v>
          </cell>
          <cell r="L136">
            <v>114893</v>
          </cell>
          <cell r="M136">
            <v>11252626.42</v>
          </cell>
          <cell r="N136">
            <v>310.04655159999999</v>
          </cell>
          <cell r="O136">
            <v>9</v>
          </cell>
          <cell r="P136">
            <v>100</v>
          </cell>
          <cell r="Q136">
            <v>131</v>
          </cell>
          <cell r="R136">
            <v>140</v>
          </cell>
          <cell r="S136">
            <v>50</v>
          </cell>
          <cell r="T136" t="str">
            <v>ГКВО-3</v>
          </cell>
        </row>
        <row r="137">
          <cell r="A137" t="str">
            <v>KZ31L3009995</v>
          </cell>
          <cell r="B137" t="str">
            <v>1/3i</v>
          </cell>
          <cell r="C137">
            <v>36340</v>
          </cell>
          <cell r="D137">
            <v>36433</v>
          </cell>
          <cell r="E137">
            <v>91</v>
          </cell>
          <cell r="F137">
            <v>99.13</v>
          </cell>
          <cell r="G137">
            <v>99.05</v>
          </cell>
          <cell r="H137">
            <v>10</v>
          </cell>
          <cell r="I137">
            <v>1000000000</v>
          </cell>
          <cell r="J137">
            <v>410000</v>
          </cell>
          <cell r="K137">
            <v>410000000</v>
          </cell>
          <cell r="L137">
            <v>400000</v>
          </cell>
          <cell r="M137">
            <v>400000000</v>
          </cell>
          <cell r="N137">
            <v>41</v>
          </cell>
          <cell r="O137">
            <v>2</v>
          </cell>
          <cell r="P137">
            <v>1000</v>
          </cell>
          <cell r="S137">
            <v>50</v>
          </cell>
          <cell r="T137" t="str">
            <v>ГИКО-3</v>
          </cell>
        </row>
        <row r="138">
          <cell r="A138" t="str">
            <v>KZ87K0807999</v>
          </cell>
          <cell r="B138" t="str">
            <v>316/n</v>
          </cell>
          <cell r="C138">
            <v>36341</v>
          </cell>
          <cell r="D138">
            <v>36349</v>
          </cell>
          <cell r="E138">
            <v>7</v>
          </cell>
          <cell r="F138">
            <v>99.55</v>
          </cell>
          <cell r="G138">
            <v>99.53</v>
          </cell>
          <cell r="H138">
            <v>23.505775991964001</v>
          </cell>
          <cell r="I138">
            <v>200000000</v>
          </cell>
          <cell r="J138">
            <v>4408810</v>
          </cell>
          <cell r="K138">
            <v>438893030.77999997</v>
          </cell>
          <cell r="L138">
            <v>4408810</v>
          </cell>
          <cell r="M138">
            <v>438893030.77999997</v>
          </cell>
          <cell r="N138">
            <v>219.44651539</v>
          </cell>
          <cell r="O138" t="str">
            <v>н/д</v>
          </cell>
          <cell r="P138">
            <v>100</v>
          </cell>
          <cell r="Q138">
            <v>70</v>
          </cell>
          <cell r="R138">
            <v>10</v>
          </cell>
          <cell r="S138">
            <v>60</v>
          </cell>
          <cell r="T138" t="str">
            <v>Ноты-07</v>
          </cell>
        </row>
        <row r="139">
          <cell r="A139" t="str">
            <v>KZ8EK1607990</v>
          </cell>
          <cell r="B139" t="str">
            <v>3/$n</v>
          </cell>
          <cell r="C139">
            <v>36342</v>
          </cell>
          <cell r="D139">
            <v>36357</v>
          </cell>
          <cell r="E139">
            <v>14</v>
          </cell>
          <cell r="F139">
            <v>93.08</v>
          </cell>
          <cell r="G139">
            <v>92.8</v>
          </cell>
          <cell r="H139">
            <v>29.41</v>
          </cell>
          <cell r="I139">
            <v>1000000</v>
          </cell>
          <cell r="J139">
            <v>7482427</v>
          </cell>
          <cell r="K139">
            <v>694566775.19000006</v>
          </cell>
          <cell r="L139">
            <v>4834599</v>
          </cell>
          <cell r="M139">
            <v>450000076.81</v>
          </cell>
          <cell r="N139">
            <v>154.30000000000001</v>
          </cell>
          <cell r="O139">
            <v>13</v>
          </cell>
          <cell r="P139">
            <v>100</v>
          </cell>
          <cell r="Q139">
            <v>50</v>
          </cell>
          <cell r="R139">
            <v>10</v>
          </cell>
          <cell r="S139">
            <v>60</v>
          </cell>
          <cell r="T139" t="str">
            <v>ВНоты-14</v>
          </cell>
        </row>
        <row r="140">
          <cell r="A140" t="str">
            <v>KZ8LK2307991</v>
          </cell>
          <cell r="B140" t="str">
            <v>4/$n</v>
          </cell>
          <cell r="C140">
            <v>36343</v>
          </cell>
          <cell r="D140">
            <v>36364</v>
          </cell>
          <cell r="E140">
            <v>21</v>
          </cell>
          <cell r="F140">
            <v>99.54</v>
          </cell>
          <cell r="G140">
            <v>99.54</v>
          </cell>
          <cell r="H140">
            <v>8.0101801620787896</v>
          </cell>
          <cell r="I140">
            <v>1000000</v>
          </cell>
          <cell r="J140">
            <v>12816</v>
          </cell>
          <cell r="K140">
            <v>1274898.81</v>
          </cell>
          <cell r="L140">
            <v>7072</v>
          </cell>
          <cell r="M140">
            <v>703946.88</v>
          </cell>
          <cell r="N140">
            <v>127.489881</v>
          </cell>
          <cell r="O140" t="str">
            <v>н/д</v>
          </cell>
          <cell r="P140">
            <v>100</v>
          </cell>
          <cell r="Q140">
            <v>132</v>
          </cell>
          <cell r="R140">
            <v>132.30000000000001</v>
          </cell>
          <cell r="S140">
            <v>60</v>
          </cell>
          <cell r="T140" t="str">
            <v>ВНоты-21</v>
          </cell>
        </row>
        <row r="141">
          <cell r="A141" t="str">
            <v>KZ46L0601A07</v>
          </cell>
          <cell r="B141" t="str">
            <v>12/6B</v>
          </cell>
          <cell r="C141">
            <v>36346</v>
          </cell>
          <cell r="D141">
            <v>36531</v>
          </cell>
          <cell r="E141">
            <v>184</v>
          </cell>
          <cell r="F141">
            <v>93.08</v>
          </cell>
          <cell r="G141">
            <v>92.9</v>
          </cell>
          <cell r="H141">
            <v>29.41</v>
          </cell>
          <cell r="I141">
            <v>2000000</v>
          </cell>
          <cell r="J141">
            <v>8659959</v>
          </cell>
          <cell r="K141">
            <v>804003728.5</v>
          </cell>
          <cell r="L141">
            <v>4834644</v>
          </cell>
          <cell r="M141">
            <v>450000119.94999999</v>
          </cell>
          <cell r="N141">
            <v>178.7</v>
          </cell>
          <cell r="O141">
            <v>15</v>
          </cell>
          <cell r="P141">
            <v>100</v>
          </cell>
          <cell r="Q141">
            <v>80</v>
          </cell>
          <cell r="R141">
            <v>10</v>
          </cell>
          <cell r="S141">
            <v>50</v>
          </cell>
          <cell r="T141" t="str">
            <v>ГКВО-6</v>
          </cell>
        </row>
        <row r="142">
          <cell r="A142" t="str">
            <v>KZ43L0710996</v>
          </cell>
          <cell r="B142" t="str">
            <v>13/3B</v>
          </cell>
          <cell r="C142">
            <v>36347</v>
          </cell>
          <cell r="D142">
            <v>36440</v>
          </cell>
          <cell r="E142">
            <v>94</v>
          </cell>
          <cell r="F142">
            <v>97.95</v>
          </cell>
          <cell r="G142">
            <v>97.94</v>
          </cell>
          <cell r="H142">
            <v>8.3716181725369996</v>
          </cell>
          <cell r="I142">
            <v>3000000</v>
          </cell>
          <cell r="J142">
            <v>41789</v>
          </cell>
          <cell r="K142">
            <v>4051417.89</v>
          </cell>
          <cell r="L142">
            <v>13289</v>
          </cell>
          <cell r="M142">
            <v>1301642.8899999999</v>
          </cell>
          <cell r="N142">
            <v>135.04726299999999</v>
          </cell>
          <cell r="O142">
            <v>7</v>
          </cell>
          <cell r="P142">
            <v>100</v>
          </cell>
          <cell r="Q142">
            <v>132</v>
          </cell>
          <cell r="R142">
            <v>141</v>
          </cell>
          <cell r="S142">
            <v>50</v>
          </cell>
          <cell r="T142" t="str">
            <v>ГКВО-3</v>
          </cell>
        </row>
        <row r="143">
          <cell r="A143" t="str">
            <v>KZ71B0707A00</v>
          </cell>
          <cell r="B143" t="str">
            <v>1/12MGU</v>
          </cell>
          <cell r="C143">
            <v>36348</v>
          </cell>
          <cell r="D143">
            <v>36714</v>
          </cell>
          <cell r="E143">
            <v>364</v>
          </cell>
          <cell r="F143">
            <v>93.08</v>
          </cell>
          <cell r="G143">
            <v>92.96</v>
          </cell>
          <cell r="H143">
            <v>29.41</v>
          </cell>
          <cell r="I143">
            <v>400000000</v>
          </cell>
          <cell r="J143">
            <v>133157</v>
          </cell>
          <cell r="K143">
            <v>10545480.43</v>
          </cell>
          <cell r="L143">
            <v>5476211</v>
          </cell>
          <cell r="M143">
            <v>509742264.83999997</v>
          </cell>
          <cell r="N143">
            <v>348</v>
          </cell>
          <cell r="O143">
            <v>4</v>
          </cell>
          <cell r="P143">
            <v>100</v>
          </cell>
          <cell r="Q143">
            <v>132</v>
          </cell>
          <cell r="R143">
            <v>10</v>
          </cell>
          <cell r="S143">
            <v>0</v>
          </cell>
          <cell r="T143" t="str">
            <v>MGU 12 001</v>
          </cell>
        </row>
        <row r="144">
          <cell r="A144" t="str">
            <v>KZ87K1607992</v>
          </cell>
          <cell r="B144" t="str">
            <v>5/$n</v>
          </cell>
          <cell r="C144">
            <v>36349</v>
          </cell>
          <cell r="D144">
            <v>36357</v>
          </cell>
          <cell r="E144">
            <v>7</v>
          </cell>
          <cell r="F144">
            <v>99.85</v>
          </cell>
          <cell r="G144">
            <v>99.85</v>
          </cell>
          <cell r="H144">
            <v>7.8117175763648401</v>
          </cell>
          <cell r="I144">
            <v>1000000</v>
          </cell>
          <cell r="J144">
            <v>19270</v>
          </cell>
          <cell r="K144">
            <v>1923039.68</v>
          </cell>
          <cell r="L144">
            <v>7593</v>
          </cell>
          <cell r="M144">
            <v>758161.05</v>
          </cell>
          <cell r="N144">
            <v>192.303968</v>
          </cell>
          <cell r="O144">
            <v>0</v>
          </cell>
          <cell r="P144">
            <v>100</v>
          </cell>
          <cell r="Q144">
            <v>132</v>
          </cell>
          <cell r="R144">
            <v>132.30000000000001</v>
          </cell>
          <cell r="S144">
            <v>60</v>
          </cell>
          <cell r="T144" t="str">
            <v>ВНоты-07</v>
          </cell>
        </row>
        <row r="145">
          <cell r="A145" t="str">
            <v>KZ8EK2307996</v>
          </cell>
          <cell r="B145" t="str">
            <v>6/$n</v>
          </cell>
          <cell r="C145">
            <v>36350</v>
          </cell>
          <cell r="D145">
            <v>36364</v>
          </cell>
          <cell r="E145">
            <v>14</v>
          </cell>
          <cell r="F145">
            <v>99.69</v>
          </cell>
          <cell r="G145">
            <v>99.69</v>
          </cell>
          <cell r="H145">
            <v>8.0850636974621892</v>
          </cell>
          <cell r="I145">
            <v>1000000</v>
          </cell>
          <cell r="J145">
            <v>12923</v>
          </cell>
          <cell r="K145">
            <v>1286046.56</v>
          </cell>
          <cell r="L145">
            <v>3693</v>
          </cell>
          <cell r="M145">
            <v>368155.17</v>
          </cell>
          <cell r="N145">
            <v>128.60465600000001</v>
          </cell>
          <cell r="O145">
            <v>0</v>
          </cell>
          <cell r="P145">
            <v>100</v>
          </cell>
          <cell r="Q145">
            <v>132</v>
          </cell>
          <cell r="R145">
            <v>132.30000000000001</v>
          </cell>
          <cell r="S145">
            <v>60</v>
          </cell>
          <cell r="T145" t="str">
            <v>ВНоты-14</v>
          </cell>
        </row>
        <row r="146">
          <cell r="A146" t="str">
            <v>KZ46L1301A08</v>
          </cell>
          <cell r="B146" t="str">
            <v>13/6B</v>
          </cell>
          <cell r="C146">
            <v>36353</v>
          </cell>
          <cell r="D146">
            <v>36538</v>
          </cell>
          <cell r="E146">
            <v>184</v>
          </cell>
          <cell r="F146">
            <v>92.81</v>
          </cell>
          <cell r="G146">
            <v>91.5</v>
          </cell>
          <cell r="H146">
            <v>30.65</v>
          </cell>
          <cell r="I146">
            <v>2000000</v>
          </cell>
          <cell r="J146">
            <v>5934615</v>
          </cell>
          <cell r="K146">
            <v>550784619.84000003</v>
          </cell>
          <cell r="L146">
            <v>5934615</v>
          </cell>
          <cell r="M146">
            <v>550784619.84000003</v>
          </cell>
          <cell r="N146">
            <v>100.1</v>
          </cell>
          <cell r="O146">
            <v>9</v>
          </cell>
          <cell r="P146">
            <v>100</v>
          </cell>
          <cell r="Q146">
            <v>70</v>
          </cell>
          <cell r="R146">
            <v>10</v>
          </cell>
          <cell r="S146">
            <v>50</v>
          </cell>
          <cell r="T146" t="str">
            <v>ГКВО-6</v>
          </cell>
        </row>
        <row r="147">
          <cell r="A147" t="str">
            <v>KZ43L1410992</v>
          </cell>
          <cell r="B147" t="str">
            <v>14/3B</v>
          </cell>
          <cell r="C147">
            <v>36354</v>
          </cell>
          <cell r="D147">
            <v>36447</v>
          </cell>
          <cell r="E147">
            <v>94</v>
          </cell>
          <cell r="F147">
            <v>97.95</v>
          </cell>
          <cell r="G147">
            <v>97.94</v>
          </cell>
          <cell r="H147">
            <v>8.3716181725369996</v>
          </cell>
          <cell r="I147">
            <v>3000000</v>
          </cell>
          <cell r="J147">
            <v>54539</v>
          </cell>
          <cell r="K147">
            <v>5322152.9400000004</v>
          </cell>
          <cell r="L147">
            <v>18009</v>
          </cell>
          <cell r="M147">
            <v>1763931.14</v>
          </cell>
          <cell r="N147">
            <v>177.40509800000001</v>
          </cell>
          <cell r="O147">
            <v>8</v>
          </cell>
          <cell r="P147">
            <v>100</v>
          </cell>
          <cell r="Q147">
            <v>132.30000000000001</v>
          </cell>
          <cell r="R147">
            <v>141</v>
          </cell>
          <cell r="S147">
            <v>50</v>
          </cell>
          <cell r="T147" t="str">
            <v>ГКВО-3</v>
          </cell>
        </row>
        <row r="148">
          <cell r="A148" t="str">
            <v>KZ87K2207990</v>
          </cell>
          <cell r="B148" t="str">
            <v>317/n</v>
          </cell>
          <cell r="C148">
            <v>36355</v>
          </cell>
          <cell r="D148">
            <v>36363</v>
          </cell>
          <cell r="E148">
            <v>7</v>
          </cell>
          <cell r="F148">
            <v>99.65</v>
          </cell>
          <cell r="G148">
            <v>99.65</v>
          </cell>
          <cell r="H148">
            <v>18.263923733065401</v>
          </cell>
          <cell r="I148">
            <v>200000000</v>
          </cell>
          <cell r="J148">
            <v>10040604</v>
          </cell>
          <cell r="K148">
            <v>1000241153.27</v>
          </cell>
          <cell r="L148">
            <v>7290726</v>
          </cell>
          <cell r="M148">
            <v>726520845.89999998</v>
          </cell>
          <cell r="N148">
            <v>500.12057663500002</v>
          </cell>
          <cell r="O148">
            <v>0</v>
          </cell>
          <cell r="P148">
            <v>100</v>
          </cell>
          <cell r="Q148">
            <v>70</v>
          </cell>
          <cell r="R148">
            <v>10</v>
          </cell>
          <cell r="S148">
            <v>60</v>
          </cell>
          <cell r="T148" t="str">
            <v>Ноты-07</v>
          </cell>
        </row>
        <row r="149">
          <cell r="A149" t="str">
            <v>KZ87K2307998</v>
          </cell>
          <cell r="B149" t="str">
            <v>7/$n</v>
          </cell>
          <cell r="C149">
            <v>36356</v>
          </cell>
          <cell r="D149">
            <v>36364</v>
          </cell>
          <cell r="E149">
            <v>7</v>
          </cell>
          <cell r="F149">
            <v>99.86</v>
          </cell>
          <cell r="G149">
            <v>99.86</v>
          </cell>
          <cell r="H149">
            <v>7.2902062888043604</v>
          </cell>
          <cell r="I149">
            <v>1000000</v>
          </cell>
          <cell r="J149">
            <v>24702</v>
          </cell>
          <cell r="K149">
            <v>2465977.58</v>
          </cell>
          <cell r="L149">
            <v>18030</v>
          </cell>
          <cell r="M149">
            <v>1800475.8</v>
          </cell>
          <cell r="N149">
            <v>246.597758</v>
          </cell>
          <cell r="O149">
            <v>0</v>
          </cell>
          <cell r="P149">
            <v>100</v>
          </cell>
          <cell r="Q149">
            <v>132.30000000000001</v>
          </cell>
          <cell r="R149">
            <v>132.30000000000001</v>
          </cell>
          <cell r="S149">
            <v>60</v>
          </cell>
          <cell r="T149" t="str">
            <v>ВНоты-07</v>
          </cell>
        </row>
        <row r="150">
          <cell r="A150" t="str">
            <v>KZ8EK3007991</v>
          </cell>
          <cell r="B150" t="str">
            <v>318/n</v>
          </cell>
          <cell r="C150">
            <v>36357</v>
          </cell>
          <cell r="D150">
            <v>36371</v>
          </cell>
          <cell r="E150">
            <v>14</v>
          </cell>
          <cell r="F150">
            <v>99.28</v>
          </cell>
          <cell r="G150">
            <v>99.27</v>
          </cell>
          <cell r="H150">
            <v>18.855761482675199</v>
          </cell>
          <cell r="I150">
            <v>200000000</v>
          </cell>
          <cell r="J150">
            <v>3794484</v>
          </cell>
          <cell r="K150">
            <v>376464720.38</v>
          </cell>
          <cell r="L150">
            <v>2591819</v>
          </cell>
          <cell r="M150">
            <v>257315387.33000001</v>
          </cell>
          <cell r="N150">
            <v>188.23236019000001</v>
          </cell>
          <cell r="O150" t="str">
            <v>н/д</v>
          </cell>
          <cell r="P150">
            <v>100</v>
          </cell>
          <cell r="Q150">
            <v>70</v>
          </cell>
          <cell r="R150">
            <v>10</v>
          </cell>
          <cell r="S150">
            <v>60</v>
          </cell>
          <cell r="T150" t="str">
            <v>Ноты-14</v>
          </cell>
        </row>
        <row r="151">
          <cell r="A151" t="str">
            <v>KZ46L2001A09</v>
          </cell>
          <cell r="B151" t="str">
            <v>14/6B</v>
          </cell>
          <cell r="C151">
            <v>36360</v>
          </cell>
          <cell r="D151">
            <v>36545</v>
          </cell>
          <cell r="E151">
            <v>184</v>
          </cell>
          <cell r="F151">
            <v>83.89</v>
          </cell>
          <cell r="G151">
            <v>83.58</v>
          </cell>
          <cell r="H151">
            <v>38.619999999999997</v>
          </cell>
          <cell r="I151">
            <v>2000000</v>
          </cell>
          <cell r="J151">
            <v>8115717</v>
          </cell>
          <cell r="K151">
            <v>675062927.66999996</v>
          </cell>
          <cell r="L151">
            <v>4768273</v>
          </cell>
          <cell r="M151">
            <v>400000045.82999998</v>
          </cell>
          <cell r="N151">
            <v>168.8</v>
          </cell>
          <cell r="O151">
            <v>9</v>
          </cell>
          <cell r="P151">
            <v>100</v>
          </cell>
          <cell r="Q151">
            <v>70</v>
          </cell>
          <cell r="R151">
            <v>10</v>
          </cell>
          <cell r="S151">
            <v>50</v>
          </cell>
          <cell r="T151" t="str">
            <v>ГКВО-6</v>
          </cell>
        </row>
        <row r="152">
          <cell r="A152" t="str">
            <v>KZ43L2110997</v>
          </cell>
          <cell r="B152" t="str">
            <v>15/3B</v>
          </cell>
          <cell r="C152">
            <v>36361</v>
          </cell>
          <cell r="D152">
            <v>36454</v>
          </cell>
          <cell r="E152">
            <v>94</v>
          </cell>
          <cell r="F152">
            <v>97.94</v>
          </cell>
          <cell r="G152">
            <v>97.93</v>
          </cell>
          <cell r="H152">
            <v>8.4133142740453408</v>
          </cell>
          <cell r="I152">
            <v>3000000</v>
          </cell>
          <cell r="J152">
            <v>53858</v>
          </cell>
          <cell r="K152">
            <v>5263957.28</v>
          </cell>
          <cell r="L152">
            <v>37022</v>
          </cell>
          <cell r="M152">
            <v>3625925.88</v>
          </cell>
          <cell r="N152">
            <v>175.465242666667</v>
          </cell>
          <cell r="O152">
            <v>10</v>
          </cell>
          <cell r="P152">
            <v>100</v>
          </cell>
          <cell r="Q152">
            <v>132.30000000000001</v>
          </cell>
          <cell r="R152">
            <v>141</v>
          </cell>
          <cell r="S152">
            <v>50</v>
          </cell>
          <cell r="T152" t="str">
            <v>ГКВО-3</v>
          </cell>
        </row>
        <row r="153">
          <cell r="A153" t="str">
            <v>KZ87K2907995</v>
          </cell>
          <cell r="B153" t="str">
            <v>319/n</v>
          </cell>
          <cell r="C153">
            <v>36362</v>
          </cell>
          <cell r="D153">
            <v>36370</v>
          </cell>
          <cell r="E153">
            <v>7</v>
          </cell>
          <cell r="F153">
            <v>99.7</v>
          </cell>
          <cell r="G153">
            <v>99.7</v>
          </cell>
          <cell r="H153">
            <v>15.6469408224673</v>
          </cell>
          <cell r="I153">
            <v>100000000</v>
          </cell>
          <cell r="J153">
            <v>20501641</v>
          </cell>
          <cell r="K153">
            <v>2043345336.5</v>
          </cell>
          <cell r="L153">
            <v>10325293</v>
          </cell>
          <cell r="M153">
            <v>1029431712.1</v>
          </cell>
          <cell r="N153">
            <v>2043.3453365</v>
          </cell>
          <cell r="O153">
            <v>8</v>
          </cell>
          <cell r="P153">
            <v>100</v>
          </cell>
          <cell r="Q153">
            <v>80</v>
          </cell>
          <cell r="R153">
            <v>10</v>
          </cell>
          <cell r="S153">
            <v>60</v>
          </cell>
          <cell r="T153" t="str">
            <v>Ноты-07</v>
          </cell>
        </row>
        <row r="154">
          <cell r="A154" t="str">
            <v>KZ8EK0608999</v>
          </cell>
          <cell r="B154" t="str">
            <v>320/n</v>
          </cell>
          <cell r="C154">
            <v>36363</v>
          </cell>
          <cell r="D154">
            <v>36378</v>
          </cell>
          <cell r="E154">
            <v>14</v>
          </cell>
          <cell r="F154">
            <v>99.39</v>
          </cell>
          <cell r="G154">
            <v>99.39</v>
          </cell>
          <cell r="H154">
            <v>15.957339772612899</v>
          </cell>
          <cell r="I154">
            <v>100000000</v>
          </cell>
          <cell r="J154">
            <v>23854104</v>
          </cell>
          <cell r="K154">
            <v>2370368471.8400002</v>
          </cell>
          <cell r="L154">
            <v>15156197</v>
          </cell>
          <cell r="M154">
            <v>1506374419.8299999</v>
          </cell>
          <cell r="N154">
            <v>2370.36847184</v>
          </cell>
          <cell r="O154">
            <v>8</v>
          </cell>
          <cell r="P154">
            <v>100</v>
          </cell>
          <cell r="Q154">
            <v>60</v>
          </cell>
          <cell r="R154">
            <v>10</v>
          </cell>
          <cell r="S154">
            <v>60</v>
          </cell>
          <cell r="T154" t="str">
            <v>Ноты-14</v>
          </cell>
        </row>
        <row r="155">
          <cell r="A155" t="str">
            <v>KZ43L2210995</v>
          </cell>
          <cell r="B155" t="str">
            <v>233/3</v>
          </cell>
          <cell r="C155">
            <v>36364</v>
          </cell>
          <cell r="D155">
            <v>36455</v>
          </cell>
          <cell r="E155">
            <v>91</v>
          </cell>
          <cell r="F155">
            <v>94.56</v>
          </cell>
          <cell r="G155">
            <v>94.56</v>
          </cell>
          <cell r="H155">
            <v>23.011844331641299</v>
          </cell>
          <cell r="I155">
            <v>400000000</v>
          </cell>
          <cell r="J155">
            <v>6373354</v>
          </cell>
          <cell r="K155">
            <v>599224340.24000001</v>
          </cell>
          <cell r="L155">
            <v>3901354</v>
          </cell>
          <cell r="M155">
            <v>368912034.24000001</v>
          </cell>
          <cell r="N155">
            <v>149.80608505999999</v>
          </cell>
          <cell r="O155">
            <v>5</v>
          </cell>
          <cell r="P155">
            <v>100</v>
          </cell>
          <cell r="Q155">
            <v>70</v>
          </cell>
          <cell r="R155">
            <v>10</v>
          </cell>
          <cell r="S155">
            <v>50</v>
          </cell>
          <cell r="T155" t="str">
            <v>ГКО-3</v>
          </cell>
        </row>
        <row r="156">
          <cell r="A156" t="str">
            <v>KZ43L2710994</v>
          </cell>
          <cell r="B156" t="str">
            <v>234/3</v>
          </cell>
          <cell r="C156">
            <v>36367</v>
          </cell>
          <cell r="D156">
            <v>36460</v>
          </cell>
          <cell r="E156">
            <v>94</v>
          </cell>
          <cell r="F156">
            <v>95.24</v>
          </cell>
          <cell r="G156">
            <v>95.24</v>
          </cell>
          <cell r="H156">
            <v>19.991600167996701</v>
          </cell>
          <cell r="I156">
            <v>400000000</v>
          </cell>
          <cell r="J156">
            <v>2717000</v>
          </cell>
          <cell r="K156">
            <v>257480975</v>
          </cell>
          <cell r="L156">
            <v>2100000</v>
          </cell>
          <cell r="M156">
            <v>200004000</v>
          </cell>
          <cell r="N156">
            <v>64.37024375</v>
          </cell>
          <cell r="O156">
            <v>5</v>
          </cell>
          <cell r="P156">
            <v>100</v>
          </cell>
          <cell r="Q156">
            <v>60</v>
          </cell>
          <cell r="R156">
            <v>10</v>
          </cell>
          <cell r="S156">
            <v>50</v>
          </cell>
          <cell r="T156" t="str">
            <v>ГКО-3</v>
          </cell>
        </row>
        <row r="157">
          <cell r="A157" t="str">
            <v>KZ43L2810992</v>
          </cell>
          <cell r="B157" t="str">
            <v>16/3B</v>
          </cell>
          <cell r="C157">
            <v>36368</v>
          </cell>
          <cell r="D157">
            <v>36461</v>
          </cell>
          <cell r="E157">
            <v>94</v>
          </cell>
          <cell r="F157">
            <v>97.94</v>
          </cell>
          <cell r="G157">
            <v>97.94</v>
          </cell>
          <cell r="H157">
            <v>8.4133142740453408</v>
          </cell>
          <cell r="I157">
            <v>3000000</v>
          </cell>
          <cell r="J157">
            <v>259914</v>
          </cell>
          <cell r="K157">
            <v>25438108.870000001</v>
          </cell>
          <cell r="L157">
            <v>216987</v>
          </cell>
          <cell r="M157">
            <v>21251706.780000001</v>
          </cell>
          <cell r="N157">
            <v>847.93696233333299</v>
          </cell>
          <cell r="O157">
            <v>9</v>
          </cell>
          <cell r="P157">
            <v>100</v>
          </cell>
          <cell r="Q157">
            <v>132.30000000000001</v>
          </cell>
          <cell r="R157">
            <v>140.80000000000001</v>
          </cell>
          <cell r="S157">
            <v>50</v>
          </cell>
          <cell r="T157" t="str">
            <v>ГКВО-3</v>
          </cell>
        </row>
        <row r="158">
          <cell r="A158" t="str">
            <v>KZ71B2807A05</v>
          </cell>
          <cell r="B158" t="str">
            <v>2/12MGU</v>
          </cell>
          <cell r="C158">
            <v>36369</v>
          </cell>
          <cell r="D158">
            <v>36735</v>
          </cell>
          <cell r="E158">
            <v>364</v>
          </cell>
          <cell r="F158">
            <v>87.18</v>
          </cell>
          <cell r="G158">
            <v>86.29</v>
          </cell>
          <cell r="H158">
            <v>14.705207616425801</v>
          </cell>
          <cell r="I158">
            <v>400000000</v>
          </cell>
          <cell r="J158">
            <v>40241</v>
          </cell>
          <cell r="K158">
            <v>3502646.36</v>
          </cell>
          <cell r="L158">
            <v>34681</v>
          </cell>
          <cell r="M158">
            <v>3023323.96</v>
          </cell>
          <cell r="N158">
            <v>115.850028357</v>
          </cell>
          <cell r="O158">
            <v>5</v>
          </cell>
          <cell r="P158">
            <v>100</v>
          </cell>
          <cell r="Q158">
            <v>132.19999999999999</v>
          </cell>
          <cell r="R158">
            <v>142.69999999999999</v>
          </cell>
          <cell r="S158">
            <v>0</v>
          </cell>
          <cell r="T158" t="str">
            <v>MGU012.001</v>
          </cell>
        </row>
        <row r="159">
          <cell r="A159" t="str">
            <v>KZ8EK1208997</v>
          </cell>
          <cell r="B159" t="str">
            <v>321/n</v>
          </cell>
          <cell r="C159">
            <v>36369</v>
          </cell>
          <cell r="D159">
            <v>36384</v>
          </cell>
          <cell r="E159">
            <v>14</v>
          </cell>
          <cell r="F159">
            <v>99.46</v>
          </cell>
          <cell r="G159">
            <v>99.46</v>
          </cell>
          <cell r="H159">
            <v>14.1162276291978</v>
          </cell>
          <cell r="I159">
            <v>200000000</v>
          </cell>
          <cell r="J159">
            <v>28195497</v>
          </cell>
          <cell r="K159">
            <v>2803111387.04</v>
          </cell>
          <cell r="L159">
            <v>15596603</v>
          </cell>
          <cell r="M159">
            <v>1551238134.3800001</v>
          </cell>
          <cell r="N159">
            <v>1401.55569352</v>
          </cell>
          <cell r="O159">
            <v>9</v>
          </cell>
          <cell r="P159">
            <v>100</v>
          </cell>
          <cell r="Q159">
            <v>60</v>
          </cell>
          <cell r="R159">
            <v>10</v>
          </cell>
          <cell r="S159">
            <v>60</v>
          </cell>
          <cell r="T159" t="str">
            <v>Ноты-14</v>
          </cell>
        </row>
        <row r="160">
          <cell r="A160" t="str">
            <v>KZ31L2910995</v>
          </cell>
          <cell r="B160" t="str">
            <v>2/3i</v>
          </cell>
          <cell r="C160">
            <v>36370</v>
          </cell>
          <cell r="D160">
            <v>36462</v>
          </cell>
          <cell r="E160">
            <v>91</v>
          </cell>
          <cell r="F160">
            <v>71.69</v>
          </cell>
          <cell r="G160">
            <v>71.150000000000006</v>
          </cell>
          <cell r="H160">
            <v>9.75</v>
          </cell>
          <cell r="I160">
            <v>400000000</v>
          </cell>
          <cell r="J160">
            <v>964300</v>
          </cell>
          <cell r="K160">
            <v>964300000</v>
          </cell>
          <cell r="L160">
            <v>959300</v>
          </cell>
          <cell r="M160">
            <v>959300000</v>
          </cell>
          <cell r="N160">
            <v>241.07499999999999</v>
          </cell>
          <cell r="O160">
            <v>3</v>
          </cell>
          <cell r="P160">
            <v>1000</v>
          </cell>
          <cell r="Q160">
            <v>80</v>
          </cell>
          <cell r="R160">
            <v>10</v>
          </cell>
          <cell r="S160">
            <v>50</v>
          </cell>
          <cell r="T160" t="str">
            <v>ГИКО-3</v>
          </cell>
        </row>
        <row r="161">
          <cell r="A161" t="str">
            <v>KZ8LK2008995</v>
          </cell>
          <cell r="B161" t="str">
            <v>322/n</v>
          </cell>
          <cell r="C161">
            <v>36371</v>
          </cell>
          <cell r="D161">
            <v>36392</v>
          </cell>
          <cell r="E161">
            <v>21</v>
          </cell>
          <cell r="F161">
            <v>99.17</v>
          </cell>
          <cell r="G161">
            <v>99.17</v>
          </cell>
          <cell r="H161">
            <v>14.507075392423801</v>
          </cell>
          <cell r="I161">
            <v>200000000</v>
          </cell>
          <cell r="J161">
            <v>14447276</v>
          </cell>
          <cell r="K161">
            <v>1432020941.5699999</v>
          </cell>
          <cell r="L161">
            <v>8215279</v>
          </cell>
          <cell r="M161">
            <v>814709218.42999995</v>
          </cell>
          <cell r="N161">
            <v>716.01047078500005</v>
          </cell>
          <cell r="O161">
            <v>10</v>
          </cell>
          <cell r="P161">
            <v>100</v>
          </cell>
          <cell r="Q161">
            <v>50</v>
          </cell>
          <cell r="R161">
            <v>20</v>
          </cell>
          <cell r="S161">
            <v>60</v>
          </cell>
          <cell r="T161" t="str">
            <v>Ноты-21</v>
          </cell>
        </row>
        <row r="162">
          <cell r="A162" t="str">
            <v>KZ43L0311998</v>
          </cell>
          <cell r="B162" t="str">
            <v>235/3</v>
          </cell>
          <cell r="C162">
            <v>36374</v>
          </cell>
          <cell r="D162">
            <v>36467</v>
          </cell>
          <cell r="E162">
            <v>94</v>
          </cell>
          <cell r="F162">
            <v>95.25</v>
          </cell>
          <cell r="G162">
            <v>95.23</v>
          </cell>
          <cell r="H162">
            <v>19.947506561679798</v>
          </cell>
          <cell r="I162">
            <v>400000000</v>
          </cell>
          <cell r="J162">
            <v>8461207</v>
          </cell>
          <cell r="K162">
            <v>803530862.75</v>
          </cell>
          <cell r="L162">
            <v>5749607</v>
          </cell>
          <cell r="M162">
            <v>547649066.75</v>
          </cell>
          <cell r="N162">
            <v>200.8827156875</v>
          </cell>
          <cell r="O162">
            <v>7</v>
          </cell>
          <cell r="P162">
            <v>100</v>
          </cell>
          <cell r="Q162">
            <v>50</v>
          </cell>
          <cell r="R162">
            <v>20</v>
          </cell>
          <cell r="S162">
            <v>50</v>
          </cell>
          <cell r="T162" t="str">
            <v>ГКО-3</v>
          </cell>
        </row>
        <row r="163">
          <cell r="A163" t="str">
            <v>KZ43L0411996</v>
          </cell>
          <cell r="B163" t="str">
            <v>17/3B</v>
          </cell>
          <cell r="C163">
            <v>36375</v>
          </cell>
          <cell r="D163">
            <v>36468</v>
          </cell>
          <cell r="E163">
            <v>94</v>
          </cell>
          <cell r="F163">
            <v>97.96</v>
          </cell>
          <cell r="G163">
            <v>97.94</v>
          </cell>
          <cell r="H163">
            <v>8.3299305839118301</v>
          </cell>
          <cell r="I163">
            <v>3000000</v>
          </cell>
          <cell r="J163">
            <v>38932</v>
          </cell>
          <cell r="K163">
            <v>3807465.33</v>
          </cell>
          <cell r="L163">
            <v>31859</v>
          </cell>
          <cell r="M163">
            <v>3120878.48</v>
          </cell>
          <cell r="N163">
            <v>126.915511</v>
          </cell>
          <cell r="O163">
            <v>8</v>
          </cell>
          <cell r="P163">
            <v>100</v>
          </cell>
          <cell r="Q163">
            <v>132.1</v>
          </cell>
          <cell r="R163">
            <v>140.4</v>
          </cell>
          <cell r="S163">
            <v>50</v>
          </cell>
          <cell r="T163" t="str">
            <v>ГКВО-3</v>
          </cell>
        </row>
        <row r="164">
          <cell r="A164" t="str">
            <v>KZ8LK2708990</v>
          </cell>
          <cell r="B164" t="str">
            <v>323/n</v>
          </cell>
          <cell r="C164">
            <v>36377</v>
          </cell>
          <cell r="D164">
            <v>36399</v>
          </cell>
          <cell r="E164">
            <v>21</v>
          </cell>
          <cell r="F164">
            <v>99.19</v>
          </cell>
          <cell r="G164">
            <v>99.18</v>
          </cell>
          <cell r="H164">
            <v>14.1546526867628</v>
          </cell>
          <cell r="I164">
            <v>200000000</v>
          </cell>
          <cell r="J164">
            <v>28372522</v>
          </cell>
          <cell r="K164">
            <v>2813661870.3400002</v>
          </cell>
          <cell r="L164">
            <v>22413158</v>
          </cell>
          <cell r="M164">
            <v>2223138067.6100001</v>
          </cell>
          <cell r="N164">
            <v>1406.83093517</v>
          </cell>
          <cell r="O164">
            <v>11</v>
          </cell>
          <cell r="P164">
            <v>100</v>
          </cell>
          <cell r="Q164">
            <v>50</v>
          </cell>
          <cell r="R164">
            <v>20</v>
          </cell>
          <cell r="S164">
            <v>60</v>
          </cell>
          <cell r="T164" t="str">
            <v>Ноты-21</v>
          </cell>
        </row>
        <row r="165">
          <cell r="A165" t="str">
            <v>KZ8SK0309994</v>
          </cell>
          <cell r="B165" t="str">
            <v>324/n</v>
          </cell>
          <cell r="C165">
            <v>36378</v>
          </cell>
          <cell r="D165">
            <v>36406</v>
          </cell>
          <cell r="E165">
            <v>28</v>
          </cell>
          <cell r="F165">
            <v>98.91</v>
          </cell>
          <cell r="G165">
            <v>98.91</v>
          </cell>
          <cell r="H165">
            <v>14.326155090486299</v>
          </cell>
          <cell r="I165">
            <v>200000000</v>
          </cell>
          <cell r="J165">
            <v>17126108</v>
          </cell>
          <cell r="K165">
            <v>1693494410.3599999</v>
          </cell>
          <cell r="L165">
            <v>11220360</v>
          </cell>
          <cell r="M165">
            <v>1109805807.5999999</v>
          </cell>
          <cell r="N165">
            <v>846.74720518000004</v>
          </cell>
          <cell r="O165">
            <v>7</v>
          </cell>
          <cell r="P165">
            <v>100</v>
          </cell>
          <cell r="Q165">
            <v>50</v>
          </cell>
          <cell r="R165">
            <v>20</v>
          </cell>
          <cell r="S165">
            <v>60</v>
          </cell>
          <cell r="T165" t="str">
            <v>Ноты-28</v>
          </cell>
        </row>
        <row r="166">
          <cell r="A166" t="str">
            <v>KZ43L1011998</v>
          </cell>
          <cell r="B166" t="str">
            <v>236/3</v>
          </cell>
          <cell r="C166">
            <v>36381</v>
          </cell>
          <cell r="D166">
            <v>36474</v>
          </cell>
          <cell r="E166">
            <v>94</v>
          </cell>
          <cell r="F166">
            <v>95.25</v>
          </cell>
          <cell r="G166">
            <v>95.25</v>
          </cell>
          <cell r="H166">
            <v>19.947506561679798</v>
          </cell>
          <cell r="I166">
            <v>400000000</v>
          </cell>
          <cell r="J166">
            <v>6099900</v>
          </cell>
          <cell r="K166">
            <v>579638475</v>
          </cell>
          <cell r="L166">
            <v>4399900</v>
          </cell>
          <cell r="M166">
            <v>419090475</v>
          </cell>
          <cell r="N166">
            <v>144.90961874999999</v>
          </cell>
          <cell r="O166">
            <v>5</v>
          </cell>
          <cell r="P166">
            <v>100</v>
          </cell>
          <cell r="Q166">
            <v>50</v>
          </cell>
          <cell r="R166">
            <v>20</v>
          </cell>
          <cell r="S166">
            <v>50</v>
          </cell>
          <cell r="T166" t="str">
            <v>ГКО-3</v>
          </cell>
        </row>
        <row r="167">
          <cell r="A167" t="str">
            <v>KZ43L1111996</v>
          </cell>
          <cell r="B167" t="str">
            <v>18/3B</v>
          </cell>
          <cell r="C167">
            <v>36382</v>
          </cell>
          <cell r="D167">
            <v>36475</v>
          </cell>
          <cell r="E167">
            <v>94</v>
          </cell>
          <cell r="F167">
            <v>97.94</v>
          </cell>
          <cell r="G167">
            <v>97.94</v>
          </cell>
          <cell r="H167">
            <v>8.4133142740453408</v>
          </cell>
          <cell r="I167">
            <v>3000000</v>
          </cell>
          <cell r="J167">
            <v>39149</v>
          </cell>
          <cell r="K167">
            <v>3827368.58</v>
          </cell>
          <cell r="L167">
            <v>31049</v>
          </cell>
          <cell r="M167">
            <v>3040985.46</v>
          </cell>
          <cell r="N167">
            <v>127.57895266666701</v>
          </cell>
          <cell r="O167">
            <v>9</v>
          </cell>
          <cell r="P167">
            <v>100</v>
          </cell>
          <cell r="Q167">
            <v>132</v>
          </cell>
          <cell r="R167">
            <v>140.19999999999999</v>
          </cell>
          <cell r="S167">
            <v>50</v>
          </cell>
          <cell r="T167" t="str">
            <v>ГКВО-3</v>
          </cell>
        </row>
        <row r="168">
          <cell r="A168" t="str">
            <v>KZ95K1709999</v>
          </cell>
          <cell r="B168" t="str">
            <v>325/n</v>
          </cell>
          <cell r="C168">
            <v>36384</v>
          </cell>
          <cell r="D168">
            <v>36420</v>
          </cell>
          <cell r="E168">
            <v>35</v>
          </cell>
          <cell r="F168">
            <v>98.61</v>
          </cell>
          <cell r="G168">
            <v>98.6</v>
          </cell>
          <cell r="H168">
            <v>14.659770814319</v>
          </cell>
          <cell r="I168">
            <v>200000000</v>
          </cell>
          <cell r="J168">
            <v>17934073</v>
          </cell>
          <cell r="K168">
            <v>1766628343.3099999</v>
          </cell>
          <cell r="L168">
            <v>11393429</v>
          </cell>
          <cell r="M168">
            <v>1123507533.6900001</v>
          </cell>
          <cell r="N168">
            <v>883.314171655</v>
          </cell>
          <cell r="O168">
            <v>8</v>
          </cell>
          <cell r="P168">
            <v>100</v>
          </cell>
          <cell r="Q168">
            <v>50</v>
          </cell>
          <cell r="R168">
            <v>20</v>
          </cell>
          <cell r="S168">
            <v>60</v>
          </cell>
          <cell r="T168" t="str">
            <v>Ноты-35</v>
          </cell>
        </row>
        <row r="169">
          <cell r="A169" t="str">
            <v>KZ8LK0309999</v>
          </cell>
          <cell r="B169" t="str">
            <v>326/n</v>
          </cell>
          <cell r="C169">
            <v>36385</v>
          </cell>
          <cell r="D169">
            <v>36406</v>
          </cell>
          <cell r="E169">
            <v>21</v>
          </cell>
          <cell r="F169">
            <v>99.2</v>
          </cell>
          <cell r="G169">
            <v>99.2</v>
          </cell>
          <cell r="H169">
            <v>13.9784946236559</v>
          </cell>
          <cell r="I169">
            <v>200000000</v>
          </cell>
          <cell r="J169">
            <v>19268186</v>
          </cell>
          <cell r="K169">
            <v>1910969107.48</v>
          </cell>
          <cell r="L169">
            <v>12860644</v>
          </cell>
          <cell r="M169">
            <v>1275775884.8</v>
          </cell>
          <cell r="N169">
            <v>955.48455374000002</v>
          </cell>
          <cell r="O169" t="str">
            <v>н/д</v>
          </cell>
          <cell r="P169">
            <v>100</v>
          </cell>
          <cell r="Q169">
            <v>50</v>
          </cell>
          <cell r="R169">
            <v>20</v>
          </cell>
          <cell r="S169">
            <v>60</v>
          </cell>
          <cell r="T169" t="str">
            <v>Ноты-21</v>
          </cell>
        </row>
        <row r="170">
          <cell r="A170" t="str">
            <v>KZ43L1711993</v>
          </cell>
          <cell r="B170" t="str">
            <v>237/3</v>
          </cell>
          <cell r="C170">
            <v>36388</v>
          </cell>
          <cell r="D170">
            <v>36481</v>
          </cell>
          <cell r="E170">
            <v>94</v>
          </cell>
          <cell r="F170">
            <v>95.25</v>
          </cell>
          <cell r="G170">
            <v>95.25</v>
          </cell>
          <cell r="H170">
            <v>19.947506561679798</v>
          </cell>
          <cell r="I170">
            <v>400000000</v>
          </cell>
          <cell r="J170">
            <v>1549869</v>
          </cell>
          <cell r="K170">
            <v>146658022.25</v>
          </cell>
          <cell r="L170">
            <v>1049869</v>
          </cell>
          <cell r="M170">
            <v>100000022.25</v>
          </cell>
          <cell r="N170">
            <v>36.664505562499997</v>
          </cell>
          <cell r="O170">
            <v>4</v>
          </cell>
          <cell r="P170">
            <v>100</v>
          </cell>
          <cell r="Q170">
            <v>80</v>
          </cell>
          <cell r="R170">
            <v>20</v>
          </cell>
          <cell r="S170">
            <v>50</v>
          </cell>
          <cell r="T170" t="str">
            <v>ГКО-3</v>
          </cell>
        </row>
        <row r="171">
          <cell r="A171" t="str">
            <v>KZ43L1811991</v>
          </cell>
          <cell r="B171" t="str">
            <v>19/3B</v>
          </cell>
          <cell r="C171">
            <v>36389</v>
          </cell>
          <cell r="D171">
            <v>36482</v>
          </cell>
          <cell r="E171">
            <v>94</v>
          </cell>
          <cell r="F171">
            <v>97.94</v>
          </cell>
          <cell r="G171">
            <v>97.94</v>
          </cell>
          <cell r="H171">
            <v>8.4133142740453408</v>
          </cell>
          <cell r="I171">
            <v>3000000</v>
          </cell>
          <cell r="J171">
            <v>86600</v>
          </cell>
          <cell r="K171">
            <v>8456424.7799999993</v>
          </cell>
          <cell r="L171">
            <v>79100</v>
          </cell>
          <cell r="M171">
            <v>7747054</v>
          </cell>
          <cell r="N171">
            <v>281.88082600000001</v>
          </cell>
          <cell r="O171">
            <v>10</v>
          </cell>
          <cell r="P171">
            <v>100</v>
          </cell>
          <cell r="Q171">
            <v>131.9</v>
          </cell>
          <cell r="R171">
            <v>139.80000000000001</v>
          </cell>
          <cell r="S171">
            <v>50</v>
          </cell>
          <cell r="T171" t="str">
            <v>ГКВО-3</v>
          </cell>
        </row>
        <row r="172">
          <cell r="A172" t="str">
            <v>KZ8LK1009994</v>
          </cell>
          <cell r="B172" t="str">
            <v>327/n</v>
          </cell>
          <cell r="C172">
            <v>36391</v>
          </cell>
          <cell r="D172">
            <v>36413</v>
          </cell>
          <cell r="E172">
            <v>21</v>
          </cell>
          <cell r="F172">
            <v>99.2</v>
          </cell>
          <cell r="G172">
            <v>99.2</v>
          </cell>
          <cell r="H172">
            <v>13.9784946236559</v>
          </cell>
          <cell r="I172">
            <v>200000000</v>
          </cell>
          <cell r="J172">
            <v>7345880</v>
          </cell>
          <cell r="K172">
            <v>728049146.19000006</v>
          </cell>
          <cell r="L172">
            <v>4230899</v>
          </cell>
          <cell r="M172">
            <v>419705180.80000001</v>
          </cell>
          <cell r="N172">
            <v>364.02457309499999</v>
          </cell>
          <cell r="O172" t="str">
            <v>н/д</v>
          </cell>
          <cell r="P172">
            <v>100</v>
          </cell>
          <cell r="Q172">
            <v>80</v>
          </cell>
          <cell r="R172">
            <v>20</v>
          </cell>
          <cell r="S172">
            <v>60</v>
          </cell>
          <cell r="T172" t="str">
            <v>Ноты-21</v>
          </cell>
        </row>
        <row r="173">
          <cell r="A173" t="str">
            <v>KZ95K2409995</v>
          </cell>
          <cell r="B173" t="str">
            <v>328/n</v>
          </cell>
          <cell r="C173">
            <v>36392</v>
          </cell>
          <cell r="D173">
            <v>36427</v>
          </cell>
          <cell r="E173">
            <v>35</v>
          </cell>
          <cell r="F173">
            <v>98.61</v>
          </cell>
          <cell r="G173">
            <v>98.61</v>
          </cell>
          <cell r="H173">
            <v>14.659770814319</v>
          </cell>
          <cell r="I173">
            <v>200000000</v>
          </cell>
          <cell r="J173">
            <v>4751931</v>
          </cell>
          <cell r="K173">
            <v>467075837.61000001</v>
          </cell>
          <cell r="L173">
            <v>3344101</v>
          </cell>
          <cell r="M173">
            <v>329761799.61000001</v>
          </cell>
          <cell r="N173">
            <v>233.537918805</v>
          </cell>
          <cell r="O173" t="str">
            <v>н/д</v>
          </cell>
          <cell r="P173">
            <v>100</v>
          </cell>
          <cell r="Q173">
            <v>80</v>
          </cell>
          <cell r="R173">
            <v>20</v>
          </cell>
          <cell r="S173">
            <v>60</v>
          </cell>
          <cell r="T173" t="str">
            <v>Ноты-35</v>
          </cell>
        </row>
        <row r="174">
          <cell r="A174" t="str">
            <v>KZ43L2411999</v>
          </cell>
          <cell r="B174" t="str">
            <v>238/3</v>
          </cell>
          <cell r="C174">
            <v>36395</v>
          </cell>
          <cell r="D174">
            <v>36488</v>
          </cell>
          <cell r="E174">
            <v>94</v>
          </cell>
          <cell r="F174">
            <v>95.25</v>
          </cell>
          <cell r="G174">
            <v>95.25</v>
          </cell>
          <cell r="H174">
            <v>19.947506561679798</v>
          </cell>
          <cell r="I174">
            <v>400000000</v>
          </cell>
          <cell r="J174">
            <v>4604838</v>
          </cell>
          <cell r="K174">
            <v>437514594.5</v>
          </cell>
          <cell r="L174">
            <v>2904738</v>
          </cell>
          <cell r="M174">
            <v>276676294.5</v>
          </cell>
          <cell r="N174">
            <v>109.378648625</v>
          </cell>
          <cell r="O174">
            <v>6</v>
          </cell>
          <cell r="P174">
            <v>100</v>
          </cell>
          <cell r="Q174">
            <v>80</v>
          </cell>
          <cell r="R174">
            <v>25</v>
          </cell>
          <cell r="S174">
            <v>50</v>
          </cell>
          <cell r="T174" t="str">
            <v>ГКО-3</v>
          </cell>
        </row>
        <row r="175">
          <cell r="A175" t="str">
            <v>KZ43L2511996</v>
          </cell>
          <cell r="B175" t="str">
            <v>20/3B</v>
          </cell>
          <cell r="C175">
            <v>36396</v>
          </cell>
          <cell r="D175">
            <v>36489</v>
          </cell>
          <cell r="E175">
            <v>93</v>
          </cell>
          <cell r="F175">
            <v>97.94</v>
          </cell>
          <cell r="G175">
            <v>97.94</v>
          </cell>
          <cell r="H175">
            <v>8.4133142740453408</v>
          </cell>
          <cell r="I175">
            <v>3000000</v>
          </cell>
          <cell r="J175">
            <v>222384</v>
          </cell>
          <cell r="K175">
            <v>21762499.280000001</v>
          </cell>
          <cell r="L175">
            <v>216834</v>
          </cell>
          <cell r="M175">
            <v>21236721.960000001</v>
          </cell>
          <cell r="N175">
            <v>725.41664266666703</v>
          </cell>
          <cell r="O175">
            <v>9</v>
          </cell>
          <cell r="P175">
            <v>100</v>
          </cell>
          <cell r="Q175">
            <v>131.9</v>
          </cell>
          <cell r="R175">
            <v>138.19999999999999</v>
          </cell>
          <cell r="S175">
            <v>50</v>
          </cell>
          <cell r="T175" t="str">
            <v>ГКВО-3</v>
          </cell>
        </row>
        <row r="176">
          <cell r="A176" t="str">
            <v>KZ8EK0909991</v>
          </cell>
          <cell r="B176" t="str">
            <v>329/n</v>
          </cell>
          <cell r="C176">
            <v>36397</v>
          </cell>
          <cell r="D176">
            <v>36412</v>
          </cell>
          <cell r="E176">
            <v>14</v>
          </cell>
          <cell r="F176">
            <v>99.48</v>
          </cell>
          <cell r="G176">
            <v>99.48</v>
          </cell>
          <cell r="H176">
            <v>13.590671491757</v>
          </cell>
          <cell r="I176">
            <v>200000000</v>
          </cell>
          <cell r="J176">
            <v>41480464</v>
          </cell>
          <cell r="K176">
            <v>4125899718.0999999</v>
          </cell>
          <cell r="L176">
            <v>17115328</v>
          </cell>
          <cell r="M176">
            <v>1702632829.4400001</v>
          </cell>
          <cell r="N176">
            <v>2062.9498590500002</v>
          </cell>
          <cell r="O176" t="str">
            <v>н/д</v>
          </cell>
          <cell r="P176">
            <v>100</v>
          </cell>
          <cell r="Q176">
            <v>80</v>
          </cell>
          <cell r="R176">
            <v>25</v>
          </cell>
          <cell r="S176">
            <v>60</v>
          </cell>
          <cell r="T176" t="str">
            <v>Ноты-14</v>
          </cell>
        </row>
        <row r="177">
          <cell r="A177" t="str">
            <v>KZ8SK2409990</v>
          </cell>
          <cell r="B177" t="str">
            <v>330/n</v>
          </cell>
          <cell r="C177">
            <v>36398</v>
          </cell>
          <cell r="D177">
            <v>36427</v>
          </cell>
          <cell r="E177">
            <v>28</v>
          </cell>
          <cell r="F177">
            <v>98.92</v>
          </cell>
          <cell r="G177">
            <v>98.92</v>
          </cell>
          <cell r="H177">
            <v>14.193287505054601</v>
          </cell>
          <cell r="I177">
            <v>200000000</v>
          </cell>
          <cell r="J177">
            <v>39542560</v>
          </cell>
          <cell r="K177">
            <v>3910741295</v>
          </cell>
          <cell r="L177">
            <v>23529724</v>
          </cell>
          <cell r="M177">
            <v>2327560298.0799999</v>
          </cell>
          <cell r="N177">
            <v>1955.3706474999999</v>
          </cell>
          <cell r="O177" t="str">
            <v>н/д</v>
          </cell>
          <cell r="P177">
            <v>100</v>
          </cell>
          <cell r="Q177">
            <v>80</v>
          </cell>
          <cell r="R177">
            <v>25</v>
          </cell>
          <cell r="S177">
            <v>60</v>
          </cell>
          <cell r="T177" t="str">
            <v>Ноты-28</v>
          </cell>
        </row>
        <row r="178">
          <cell r="A178" t="str">
            <v>KZ31L3011991</v>
          </cell>
          <cell r="B178" t="str">
            <v>3/3i</v>
          </cell>
          <cell r="C178">
            <v>36399</v>
          </cell>
          <cell r="D178">
            <v>36489</v>
          </cell>
          <cell r="E178">
            <v>91</v>
          </cell>
          <cell r="F178">
            <v>99.08</v>
          </cell>
          <cell r="G178">
            <v>99.05</v>
          </cell>
          <cell r="H178">
            <v>9.75</v>
          </cell>
          <cell r="I178">
            <v>400000000</v>
          </cell>
          <cell r="J178">
            <v>310000</v>
          </cell>
          <cell r="K178">
            <v>310000000</v>
          </cell>
          <cell r="L178">
            <v>300000</v>
          </cell>
          <cell r="M178">
            <v>300000000</v>
          </cell>
          <cell r="N178">
            <v>77.5</v>
          </cell>
          <cell r="O178">
            <v>2</v>
          </cell>
          <cell r="P178">
            <v>1000</v>
          </cell>
          <cell r="S178">
            <v>50</v>
          </cell>
          <cell r="T178" t="str">
            <v>ГИКО-3</v>
          </cell>
        </row>
        <row r="179">
          <cell r="A179" t="str">
            <v>KZ43L3011996</v>
          </cell>
          <cell r="B179" t="str">
            <v>21/3B</v>
          </cell>
          <cell r="C179">
            <v>36403</v>
          </cell>
          <cell r="D179">
            <v>36494</v>
          </cell>
          <cell r="E179">
            <v>91</v>
          </cell>
          <cell r="F179">
            <v>97.94</v>
          </cell>
          <cell r="G179">
            <v>97.94</v>
          </cell>
          <cell r="H179">
            <v>8.4133142740453408</v>
          </cell>
          <cell r="I179">
            <v>3000000</v>
          </cell>
          <cell r="J179">
            <v>125881</v>
          </cell>
          <cell r="K179">
            <v>12322451.75</v>
          </cell>
          <cell r="L179">
            <v>118481</v>
          </cell>
          <cell r="M179">
            <v>11604030</v>
          </cell>
          <cell r="N179">
            <v>410.74839166666698</v>
          </cell>
          <cell r="O179">
            <v>9</v>
          </cell>
          <cell r="P179">
            <v>100</v>
          </cell>
          <cell r="Q179">
            <v>132</v>
          </cell>
          <cell r="R179">
            <v>25</v>
          </cell>
          <cell r="S179">
            <v>50</v>
          </cell>
          <cell r="T179" t="str">
            <v>ГКВО-3</v>
          </cell>
        </row>
        <row r="180">
          <cell r="A180" t="str">
            <v>KZ8SK0110996</v>
          </cell>
          <cell r="B180" t="str">
            <v>331/n</v>
          </cell>
          <cell r="C180">
            <v>36405</v>
          </cell>
          <cell r="D180">
            <v>36434</v>
          </cell>
          <cell r="E180">
            <v>28</v>
          </cell>
          <cell r="F180">
            <v>98.92</v>
          </cell>
          <cell r="G180">
            <v>98.92</v>
          </cell>
          <cell r="H180">
            <v>14.193287505054601</v>
          </cell>
          <cell r="I180">
            <v>200000000</v>
          </cell>
          <cell r="J180">
            <v>19808716</v>
          </cell>
          <cell r="K180">
            <v>1958832241.03</v>
          </cell>
          <cell r="L180">
            <v>18110147</v>
          </cell>
          <cell r="M180">
            <v>1791455741.24</v>
          </cell>
          <cell r="N180">
            <v>979.41612051499999</v>
          </cell>
          <cell r="O180">
            <v>9</v>
          </cell>
          <cell r="P180">
            <v>100</v>
          </cell>
          <cell r="S180">
            <v>60</v>
          </cell>
          <cell r="T180" t="str">
            <v>Ноты-28</v>
          </cell>
        </row>
        <row r="181">
          <cell r="A181" t="str">
            <v>KZ95K0810996</v>
          </cell>
          <cell r="B181" t="str">
            <v>332/n</v>
          </cell>
          <cell r="C181">
            <v>36406</v>
          </cell>
          <cell r="D181">
            <v>36441</v>
          </cell>
          <cell r="E181">
            <v>35</v>
          </cell>
          <cell r="F181">
            <v>98.61</v>
          </cell>
          <cell r="G181">
            <v>98.58</v>
          </cell>
          <cell r="H181">
            <v>14.659770814319</v>
          </cell>
          <cell r="I181">
            <v>200000000</v>
          </cell>
          <cell r="J181">
            <v>24610007</v>
          </cell>
          <cell r="K181">
            <v>2398483659.8699999</v>
          </cell>
          <cell r="L181">
            <v>19749220</v>
          </cell>
          <cell r="M181">
            <v>1947466584.2</v>
          </cell>
          <cell r="N181">
            <v>1199.2418299349999</v>
          </cell>
          <cell r="O181">
            <v>12</v>
          </cell>
          <cell r="P181">
            <v>100</v>
          </cell>
          <cell r="Q181">
            <v>50</v>
          </cell>
          <cell r="R181">
            <v>25</v>
          </cell>
          <cell r="S181">
            <v>60</v>
          </cell>
          <cell r="T181" t="str">
            <v>Ноты-35</v>
          </cell>
        </row>
        <row r="182">
          <cell r="A182" t="str">
            <v>KZ43L0812990</v>
          </cell>
          <cell r="B182" t="str">
            <v>239/3</v>
          </cell>
          <cell r="C182">
            <v>36409</v>
          </cell>
          <cell r="D182">
            <v>36502</v>
          </cell>
          <cell r="E182">
            <v>94</v>
          </cell>
          <cell r="F182">
            <v>93.07</v>
          </cell>
          <cell r="G182">
            <v>92.68</v>
          </cell>
          <cell r="H182">
            <v>29.78</v>
          </cell>
          <cell r="I182">
            <v>400000000</v>
          </cell>
          <cell r="J182">
            <v>7276997</v>
          </cell>
          <cell r="K182">
            <v>676569534.63</v>
          </cell>
          <cell r="L182">
            <v>5909425</v>
          </cell>
          <cell r="M182">
            <v>549999962.37</v>
          </cell>
          <cell r="N182">
            <v>123</v>
          </cell>
          <cell r="O182">
            <v>8</v>
          </cell>
          <cell r="P182">
            <v>100</v>
          </cell>
          <cell r="Q182">
            <v>50</v>
          </cell>
          <cell r="R182">
            <v>25</v>
          </cell>
          <cell r="S182">
            <v>50</v>
          </cell>
          <cell r="T182" t="str">
            <v>ГКО-3</v>
          </cell>
        </row>
        <row r="183">
          <cell r="A183" t="str">
            <v>KZ43L0912998</v>
          </cell>
          <cell r="B183" t="str">
            <v>22/3B</v>
          </cell>
          <cell r="C183">
            <v>36410</v>
          </cell>
          <cell r="D183">
            <v>36503</v>
          </cell>
          <cell r="E183">
            <v>91</v>
          </cell>
          <cell r="F183">
            <v>97.94</v>
          </cell>
          <cell r="G183">
            <v>97.94</v>
          </cell>
          <cell r="H183">
            <v>8.4133142740453408</v>
          </cell>
          <cell r="I183">
            <v>3000000</v>
          </cell>
          <cell r="J183">
            <v>168818</v>
          </cell>
          <cell r="K183">
            <v>16518588.310000001</v>
          </cell>
          <cell r="L183">
            <v>151983</v>
          </cell>
          <cell r="M183">
            <v>14885215.02</v>
          </cell>
          <cell r="N183">
            <v>550.61961033333296</v>
          </cell>
          <cell r="O183">
            <v>10</v>
          </cell>
          <cell r="P183">
            <v>100</v>
          </cell>
          <cell r="Q183">
            <v>132.19999999999999</v>
          </cell>
          <cell r="R183">
            <v>138.35</v>
          </cell>
          <cell r="S183">
            <v>50</v>
          </cell>
          <cell r="T183" t="str">
            <v>ГКВО-3</v>
          </cell>
        </row>
        <row r="184">
          <cell r="A184" t="str">
            <v>KZ95K1410994</v>
          </cell>
          <cell r="B184" t="str">
            <v>333/n</v>
          </cell>
          <cell r="C184">
            <v>36411</v>
          </cell>
          <cell r="D184">
            <v>36447</v>
          </cell>
          <cell r="E184">
            <v>35</v>
          </cell>
          <cell r="F184">
            <v>98.58</v>
          </cell>
          <cell r="G184">
            <v>98.58</v>
          </cell>
          <cell r="H184">
            <v>14.9807263136539</v>
          </cell>
          <cell r="I184">
            <v>200000000</v>
          </cell>
          <cell r="J184">
            <v>2490175</v>
          </cell>
          <cell r="K184">
            <v>244737548.05000001</v>
          </cell>
          <cell r="L184">
            <v>1100000</v>
          </cell>
          <cell r="M184">
            <v>108438000</v>
          </cell>
          <cell r="N184">
            <v>122.36877402499999</v>
          </cell>
          <cell r="O184" t="str">
            <v>н/д</v>
          </cell>
          <cell r="P184">
            <v>100</v>
          </cell>
          <cell r="Q184">
            <v>50</v>
          </cell>
          <cell r="R184">
            <v>25</v>
          </cell>
          <cell r="S184">
            <v>60</v>
          </cell>
          <cell r="T184" t="str">
            <v>Ноты-35</v>
          </cell>
        </row>
        <row r="185">
          <cell r="A185" t="str">
            <v>KZ8EK2409990</v>
          </cell>
          <cell r="B185" t="str">
            <v>334/n</v>
          </cell>
          <cell r="C185">
            <v>36412</v>
          </cell>
          <cell r="D185">
            <v>36427</v>
          </cell>
          <cell r="E185">
            <v>14</v>
          </cell>
          <cell r="F185">
            <v>99.42</v>
          </cell>
          <cell r="G185">
            <v>99.42</v>
          </cell>
          <cell r="H185">
            <v>15.1679742506537</v>
          </cell>
          <cell r="I185">
            <v>200000000</v>
          </cell>
          <cell r="J185">
            <v>6900667</v>
          </cell>
          <cell r="K185">
            <v>685912418.10000002</v>
          </cell>
          <cell r="L185">
            <v>4274697</v>
          </cell>
          <cell r="M185">
            <v>424990375.74000001</v>
          </cell>
          <cell r="N185">
            <v>342.95620904999998</v>
          </cell>
          <cell r="O185" t="str">
            <v>н/д</v>
          </cell>
          <cell r="P185">
            <v>100</v>
          </cell>
          <cell r="S185">
            <v>60</v>
          </cell>
          <cell r="T185" t="str">
            <v>Ноты-14</v>
          </cell>
        </row>
        <row r="186">
          <cell r="A186" t="str">
            <v>KZ87K1709996</v>
          </cell>
          <cell r="B186" t="str">
            <v>335/n</v>
          </cell>
          <cell r="C186">
            <v>36413</v>
          </cell>
          <cell r="D186">
            <v>36420</v>
          </cell>
          <cell r="E186">
            <v>7</v>
          </cell>
          <cell r="F186">
            <v>99.71</v>
          </cell>
          <cell r="G186">
            <v>99.71</v>
          </cell>
          <cell r="H186">
            <v>15.1238591916561</v>
          </cell>
          <cell r="I186">
            <v>200000000</v>
          </cell>
          <cell r="J186">
            <v>4133003</v>
          </cell>
          <cell r="K186">
            <v>411999378.88</v>
          </cell>
          <cell r="L186">
            <v>2073087</v>
          </cell>
          <cell r="M186">
            <v>206707504.77000001</v>
          </cell>
          <cell r="N186">
            <v>205.99968944</v>
          </cell>
          <cell r="O186" t="str">
            <v>н/д</v>
          </cell>
          <cell r="P186">
            <v>100</v>
          </cell>
          <cell r="Q186">
            <v>50</v>
          </cell>
          <cell r="R186">
            <v>25</v>
          </cell>
          <cell r="S186">
            <v>60</v>
          </cell>
          <cell r="T186" t="str">
            <v>Ноты-07</v>
          </cell>
        </row>
        <row r="187">
          <cell r="A187" t="str">
            <v>KZ43L1512995</v>
          </cell>
          <cell r="B187" t="str">
            <v>240/3</v>
          </cell>
          <cell r="C187">
            <v>36416</v>
          </cell>
          <cell r="D187">
            <v>36509</v>
          </cell>
          <cell r="E187">
            <v>94</v>
          </cell>
          <cell r="F187">
            <v>93.26</v>
          </cell>
          <cell r="G187">
            <v>92.94</v>
          </cell>
          <cell r="H187">
            <v>28.91</v>
          </cell>
          <cell r="I187">
            <v>400000000</v>
          </cell>
          <cell r="J187">
            <v>6838584</v>
          </cell>
          <cell r="K187">
            <v>637112360.89999998</v>
          </cell>
          <cell r="L187">
            <v>5897805</v>
          </cell>
          <cell r="M187">
            <v>550052155.44000006</v>
          </cell>
          <cell r="N187">
            <v>115.8</v>
          </cell>
          <cell r="O187">
            <v>11</v>
          </cell>
          <cell r="P187">
            <v>100</v>
          </cell>
          <cell r="Q187">
            <v>50</v>
          </cell>
          <cell r="R187">
            <v>25</v>
          </cell>
          <cell r="S187">
            <v>50</v>
          </cell>
          <cell r="T187" t="str">
            <v>ГКО-3</v>
          </cell>
        </row>
        <row r="188">
          <cell r="A188" t="str">
            <v>KZ43L1612993</v>
          </cell>
          <cell r="B188" t="str">
            <v>23/3B</v>
          </cell>
          <cell r="C188">
            <v>36417</v>
          </cell>
          <cell r="D188">
            <v>36510</v>
          </cell>
          <cell r="E188">
            <v>91</v>
          </cell>
          <cell r="F188">
            <v>97.94</v>
          </cell>
          <cell r="G188">
            <v>97.94</v>
          </cell>
          <cell r="H188">
            <v>8.4133142740453408</v>
          </cell>
          <cell r="I188">
            <v>3000000</v>
          </cell>
          <cell r="J188">
            <v>75475</v>
          </cell>
          <cell r="K188">
            <v>7370918.0999999996</v>
          </cell>
          <cell r="L188">
            <v>60695</v>
          </cell>
          <cell r="M188">
            <v>5944618.0300000003</v>
          </cell>
          <cell r="N188">
            <v>245.69727</v>
          </cell>
          <cell r="O188">
            <v>8</v>
          </cell>
          <cell r="P188">
            <v>100</v>
          </cell>
          <cell r="Q188">
            <v>135</v>
          </cell>
          <cell r="R188">
            <v>138.25</v>
          </cell>
          <cell r="S188">
            <v>50</v>
          </cell>
          <cell r="T188" t="str">
            <v>ГКВО-3</v>
          </cell>
        </row>
        <row r="189">
          <cell r="A189" t="str">
            <v>KZ8EK3009997</v>
          </cell>
          <cell r="B189" t="str">
            <v>336/n</v>
          </cell>
          <cell r="C189">
            <v>36418</v>
          </cell>
          <cell r="D189">
            <v>36433</v>
          </cell>
          <cell r="E189">
            <v>14</v>
          </cell>
          <cell r="F189">
            <v>99.42</v>
          </cell>
          <cell r="G189">
            <v>99.42</v>
          </cell>
          <cell r="H189">
            <v>15.1679742506537</v>
          </cell>
          <cell r="I189">
            <v>200000000</v>
          </cell>
          <cell r="J189">
            <v>4922536</v>
          </cell>
          <cell r="K189">
            <v>489106076.06</v>
          </cell>
          <cell r="L189">
            <v>3017502</v>
          </cell>
          <cell r="M189">
            <v>300000048.83999997</v>
          </cell>
          <cell r="N189">
            <v>244.55303803000001</v>
          </cell>
          <cell r="O189" t="str">
            <v>н/д</v>
          </cell>
          <cell r="P189">
            <v>100</v>
          </cell>
          <cell r="S189">
            <v>60</v>
          </cell>
          <cell r="T189" t="str">
            <v>Ноты-14</v>
          </cell>
        </row>
        <row r="190">
          <cell r="A190" t="str">
            <v>KZ8SK1510996</v>
          </cell>
          <cell r="B190" t="str">
            <v>337/n</v>
          </cell>
          <cell r="C190">
            <v>36419</v>
          </cell>
          <cell r="D190">
            <v>36448</v>
          </cell>
          <cell r="E190">
            <v>28</v>
          </cell>
          <cell r="F190">
            <v>98.84</v>
          </cell>
          <cell r="G190">
            <v>98.84</v>
          </cell>
          <cell r="H190">
            <v>15.256980979360501</v>
          </cell>
          <cell r="I190">
            <v>200000000</v>
          </cell>
          <cell r="J190">
            <v>2740207</v>
          </cell>
          <cell r="K190">
            <v>270240967.69</v>
          </cell>
          <cell r="L190">
            <v>2035140</v>
          </cell>
          <cell r="M190">
            <v>201153237.59999999</v>
          </cell>
          <cell r="N190">
            <v>135.120483845</v>
          </cell>
          <cell r="O190" t="str">
            <v>н/д</v>
          </cell>
          <cell r="P190">
            <v>100</v>
          </cell>
          <cell r="S190">
            <v>60</v>
          </cell>
          <cell r="T190" t="str">
            <v>Ноты-28</v>
          </cell>
        </row>
        <row r="191">
          <cell r="A191" t="str">
            <v>KZ8EK0110996</v>
          </cell>
          <cell r="B191" t="str">
            <v>8/$n</v>
          </cell>
          <cell r="C191">
            <v>36420</v>
          </cell>
          <cell r="D191">
            <v>36434</v>
          </cell>
          <cell r="E191">
            <v>14</v>
          </cell>
          <cell r="F191">
            <v>99.72</v>
          </cell>
          <cell r="G191">
            <v>99.72</v>
          </cell>
          <cell r="H191">
            <v>7.3004412354593198</v>
          </cell>
          <cell r="I191">
            <v>2000000</v>
          </cell>
          <cell r="J191">
            <v>55144</v>
          </cell>
          <cell r="K191">
            <v>5497452.9900000002</v>
          </cell>
          <cell r="L191">
            <v>36942</v>
          </cell>
          <cell r="M191">
            <v>3683856.24</v>
          </cell>
          <cell r="N191">
            <v>274.87264950000002</v>
          </cell>
          <cell r="O191">
            <v>12</v>
          </cell>
          <cell r="P191">
            <v>100</v>
          </cell>
          <cell r="Q191">
            <v>135</v>
          </cell>
          <cell r="R191">
            <v>140</v>
          </cell>
          <cell r="S191">
            <v>60</v>
          </cell>
          <cell r="T191" t="str">
            <v>ВНоты-14</v>
          </cell>
        </row>
        <row r="192">
          <cell r="A192" t="str">
            <v>KZ43L2212991</v>
          </cell>
          <cell r="B192" t="str">
            <v>241/3</v>
          </cell>
          <cell r="C192">
            <v>36423</v>
          </cell>
          <cell r="D192">
            <v>36516</v>
          </cell>
          <cell r="E192">
            <v>94</v>
          </cell>
          <cell r="F192">
            <v>99.54</v>
          </cell>
          <cell r="G192">
            <v>99.26</v>
          </cell>
          <cell r="H192">
            <v>28.04</v>
          </cell>
          <cell r="I192">
            <v>400000000</v>
          </cell>
          <cell r="J192">
            <v>6123999</v>
          </cell>
          <cell r="K192">
            <v>609597886.13</v>
          </cell>
          <cell r="L192">
            <v>6123999</v>
          </cell>
          <cell r="M192">
            <v>609597886.13</v>
          </cell>
          <cell r="N192">
            <v>121.9</v>
          </cell>
          <cell r="O192">
            <v>7</v>
          </cell>
          <cell r="P192">
            <v>100</v>
          </cell>
          <cell r="S192">
            <v>50</v>
          </cell>
          <cell r="T192" t="str">
            <v>ГКО-3</v>
          </cell>
        </row>
        <row r="193">
          <cell r="A193" t="str">
            <v>KZ43L2312999</v>
          </cell>
          <cell r="B193" t="str">
            <v>24/3B</v>
          </cell>
          <cell r="C193">
            <v>36424</v>
          </cell>
          <cell r="D193">
            <v>36517</v>
          </cell>
          <cell r="E193">
            <v>91</v>
          </cell>
          <cell r="F193">
            <v>97.94</v>
          </cell>
          <cell r="G193">
            <v>97.94</v>
          </cell>
          <cell r="H193">
            <v>8.4133142740453408</v>
          </cell>
          <cell r="I193">
            <v>3000000</v>
          </cell>
          <cell r="J193">
            <v>82053</v>
          </cell>
          <cell r="K193">
            <v>8030136.0999999996</v>
          </cell>
          <cell r="L193">
            <v>79685</v>
          </cell>
          <cell r="M193">
            <v>7804348.9000000004</v>
          </cell>
          <cell r="N193">
            <v>267.67120333333298</v>
          </cell>
          <cell r="O193">
            <v>9</v>
          </cell>
          <cell r="P193">
            <v>100</v>
          </cell>
          <cell r="Q193">
            <v>135.5</v>
          </cell>
          <cell r="R193">
            <v>138.25</v>
          </cell>
          <cell r="S193">
            <v>50</v>
          </cell>
          <cell r="T193" t="str">
            <v>ГКВО-3</v>
          </cell>
        </row>
        <row r="194">
          <cell r="A194" t="str">
            <v>KZ87K3009999</v>
          </cell>
          <cell r="B194" t="str">
            <v>9/$n</v>
          </cell>
          <cell r="C194">
            <v>36425</v>
          </cell>
          <cell r="D194">
            <v>36433</v>
          </cell>
          <cell r="E194">
            <v>7</v>
          </cell>
          <cell r="F194">
            <v>85.43</v>
          </cell>
          <cell r="G194">
            <v>85.14</v>
          </cell>
          <cell r="H194">
            <v>34.11</v>
          </cell>
          <cell r="I194">
            <v>2000000</v>
          </cell>
          <cell r="J194">
            <v>6297850</v>
          </cell>
          <cell r="K194">
            <v>532029653.94</v>
          </cell>
          <cell r="L194">
            <v>1170484</v>
          </cell>
          <cell r="M194">
            <v>100000002.97</v>
          </cell>
          <cell r="N194">
            <v>532</v>
          </cell>
          <cell r="O194">
            <v>7</v>
          </cell>
          <cell r="P194">
            <v>100</v>
          </cell>
          <cell r="Q194">
            <v>50</v>
          </cell>
          <cell r="R194">
            <v>25</v>
          </cell>
          <cell r="S194">
            <v>60</v>
          </cell>
          <cell r="T194" t="str">
            <v>ВНоты-07</v>
          </cell>
        </row>
        <row r="195">
          <cell r="A195" t="str">
            <v>KZ8SK2210992</v>
          </cell>
          <cell r="B195" t="str">
            <v>338/n</v>
          </cell>
          <cell r="C195">
            <v>36426</v>
          </cell>
          <cell r="D195">
            <v>36455</v>
          </cell>
          <cell r="E195">
            <v>28</v>
          </cell>
          <cell r="F195">
            <v>98.65</v>
          </cell>
          <cell r="G195">
            <v>98.65</v>
          </cell>
          <cell r="H195">
            <v>17.790167257982699</v>
          </cell>
          <cell r="I195">
            <v>200000000</v>
          </cell>
          <cell r="J195">
            <v>15981922</v>
          </cell>
          <cell r="K195">
            <v>1575339647.1600001</v>
          </cell>
          <cell r="L195">
            <v>11186846</v>
          </cell>
          <cell r="M195">
            <v>1103582555.2</v>
          </cell>
          <cell r="N195">
            <v>787.66982357999996</v>
          </cell>
          <cell r="O195" t="str">
            <v>н/д</v>
          </cell>
          <cell r="P195">
            <v>100</v>
          </cell>
          <cell r="Q195">
            <v>50</v>
          </cell>
          <cell r="R195">
            <v>25</v>
          </cell>
          <cell r="S195">
            <v>60</v>
          </cell>
          <cell r="T195" t="str">
            <v>Ноты-28</v>
          </cell>
        </row>
        <row r="196">
          <cell r="A196" t="str">
            <v>KZ8EK0810991</v>
          </cell>
          <cell r="B196" t="str">
            <v>10/$n</v>
          </cell>
          <cell r="C196">
            <v>36427</v>
          </cell>
          <cell r="D196">
            <v>36441</v>
          </cell>
          <cell r="E196">
            <v>14</v>
          </cell>
          <cell r="F196">
            <v>99.25</v>
          </cell>
          <cell r="G196">
            <v>98.87</v>
          </cell>
          <cell r="H196">
            <v>25.01</v>
          </cell>
          <cell r="I196">
            <v>2000000</v>
          </cell>
          <cell r="J196">
            <v>15563309</v>
          </cell>
          <cell r="K196">
            <v>1544400545.5</v>
          </cell>
          <cell r="L196">
            <v>15062413</v>
          </cell>
          <cell r="M196">
            <v>1494906096.4000001</v>
          </cell>
          <cell r="N196">
            <v>205.9</v>
          </cell>
          <cell r="O196">
            <v>9</v>
          </cell>
          <cell r="P196">
            <v>100</v>
          </cell>
          <cell r="S196">
            <v>60</v>
          </cell>
          <cell r="T196" t="str">
            <v>ВНоты-14</v>
          </cell>
        </row>
        <row r="197">
          <cell r="A197" t="str">
            <v>KZ43L2912996</v>
          </cell>
          <cell r="B197" t="str">
            <v>242/3</v>
          </cell>
          <cell r="C197">
            <v>36430</v>
          </cell>
          <cell r="D197">
            <v>36523</v>
          </cell>
          <cell r="E197">
            <v>94</v>
          </cell>
          <cell r="F197">
            <v>98.86</v>
          </cell>
          <cell r="G197">
            <v>98.64</v>
          </cell>
          <cell r="H197">
            <v>32.29</v>
          </cell>
          <cell r="I197">
            <v>400000000</v>
          </cell>
          <cell r="J197">
            <v>12391433</v>
          </cell>
          <cell r="K197">
            <v>1223140129.8</v>
          </cell>
          <cell r="L197">
            <v>7071468</v>
          </cell>
          <cell r="M197">
            <v>699053753.96000004</v>
          </cell>
          <cell r="N197">
            <v>122.3</v>
          </cell>
          <cell r="O197">
            <v>10</v>
          </cell>
          <cell r="P197">
            <v>100</v>
          </cell>
          <cell r="S197">
            <v>50</v>
          </cell>
          <cell r="T197" t="str">
            <v>ГКО-3</v>
          </cell>
        </row>
        <row r="198">
          <cell r="A198" t="str">
            <v>KZ46L3003A05</v>
          </cell>
          <cell r="B198" t="str">
            <v>15/6B</v>
          </cell>
          <cell r="C198">
            <v>36431</v>
          </cell>
          <cell r="D198">
            <v>36615</v>
          </cell>
          <cell r="E198">
            <v>184</v>
          </cell>
          <cell r="F198">
            <v>95.67</v>
          </cell>
          <cell r="G198">
            <v>95.67</v>
          </cell>
          <cell r="H198">
            <v>9.0519494094282393</v>
          </cell>
          <cell r="I198">
            <v>3000000</v>
          </cell>
          <cell r="J198">
            <v>56232</v>
          </cell>
          <cell r="K198">
            <v>5340147.4400000004</v>
          </cell>
          <cell r="L198">
            <v>52632</v>
          </cell>
          <cell r="M198">
            <v>5035303.4400000004</v>
          </cell>
          <cell r="N198">
            <v>178.00491466666699</v>
          </cell>
          <cell r="O198">
            <v>6</v>
          </cell>
          <cell r="P198">
            <v>100</v>
          </cell>
          <cell r="Q198">
            <v>140</v>
          </cell>
          <cell r="R198">
            <v>141.80000000000001</v>
          </cell>
          <cell r="S198">
            <v>50</v>
          </cell>
          <cell r="T198" t="str">
            <v>ГКВО-6</v>
          </cell>
        </row>
        <row r="199">
          <cell r="A199" t="str">
            <v>KZ31L3112997</v>
          </cell>
          <cell r="B199" t="str">
            <v>4/3i</v>
          </cell>
          <cell r="C199">
            <v>36432</v>
          </cell>
          <cell r="D199">
            <v>36525</v>
          </cell>
          <cell r="E199">
            <v>91</v>
          </cell>
          <cell r="F199">
            <v>86.43</v>
          </cell>
          <cell r="G199">
            <v>85.82</v>
          </cell>
          <cell r="H199">
            <v>31.4</v>
          </cell>
          <cell r="I199">
            <v>400000000</v>
          </cell>
          <cell r="J199">
            <v>25072655</v>
          </cell>
          <cell r="K199">
            <v>2141910190.0799999</v>
          </cell>
          <cell r="L199">
            <v>5785666</v>
          </cell>
          <cell r="M199">
            <v>500000088.26999998</v>
          </cell>
          <cell r="N199">
            <v>428.4</v>
          </cell>
          <cell r="O199">
            <v>13</v>
          </cell>
          <cell r="P199">
            <v>1000</v>
          </cell>
          <cell r="Q199">
            <v>50</v>
          </cell>
          <cell r="R199">
            <v>25</v>
          </cell>
          <cell r="S199">
            <v>50</v>
          </cell>
          <cell r="T199" t="str">
            <v>ГИКО-3</v>
          </cell>
        </row>
        <row r="200">
          <cell r="A200" t="str">
            <v>KZ8EK1510996</v>
          </cell>
          <cell r="B200" t="str">
            <v>339/n</v>
          </cell>
          <cell r="C200">
            <v>36433</v>
          </cell>
          <cell r="D200">
            <v>36448</v>
          </cell>
          <cell r="E200">
            <v>14</v>
          </cell>
          <cell r="F200">
            <v>99.42</v>
          </cell>
          <cell r="G200">
            <v>99.42</v>
          </cell>
          <cell r="H200">
            <v>15.1679742506537</v>
          </cell>
          <cell r="I200">
            <v>200000000</v>
          </cell>
          <cell r="J200">
            <v>5399437</v>
          </cell>
          <cell r="K200">
            <v>536735358.69</v>
          </cell>
          <cell r="L200">
            <v>5084200</v>
          </cell>
          <cell r="M200">
            <v>505471164</v>
          </cell>
          <cell r="N200">
            <v>268.367679345</v>
          </cell>
          <cell r="O200" t="str">
            <v>н/д</v>
          </cell>
          <cell r="P200">
            <v>100</v>
          </cell>
          <cell r="Q200">
            <v>50</v>
          </cell>
          <cell r="R200">
            <v>25</v>
          </cell>
          <cell r="S200">
            <v>60</v>
          </cell>
          <cell r="T200" t="str">
            <v>Ноты-14</v>
          </cell>
        </row>
        <row r="201">
          <cell r="A201" t="str">
            <v>KZ8LK2210997</v>
          </cell>
          <cell r="B201" t="str">
            <v>11/$n</v>
          </cell>
          <cell r="C201">
            <v>36434</v>
          </cell>
          <cell r="D201">
            <v>36455</v>
          </cell>
          <cell r="E201">
            <v>21</v>
          </cell>
          <cell r="F201">
            <v>99.58</v>
          </cell>
          <cell r="G201">
            <v>99.58</v>
          </cell>
          <cell r="H201">
            <v>7.3107049608355403</v>
          </cell>
          <cell r="I201">
            <v>2000000</v>
          </cell>
          <cell r="J201">
            <v>92864</v>
          </cell>
          <cell r="K201">
            <v>9246221.4499999993</v>
          </cell>
          <cell r="L201">
            <v>91378</v>
          </cell>
          <cell r="M201">
            <v>9099421.2400000002</v>
          </cell>
          <cell r="N201">
            <v>462.31107250000002</v>
          </cell>
          <cell r="O201">
            <v>0</v>
          </cell>
          <cell r="P201">
            <v>100</v>
          </cell>
          <cell r="Q201">
            <v>140</v>
          </cell>
          <cell r="R201">
            <v>141</v>
          </cell>
          <cell r="S201">
            <v>60</v>
          </cell>
          <cell r="T201" t="str">
            <v>ВНоты-21</v>
          </cell>
        </row>
        <row r="202">
          <cell r="A202" t="str">
            <v>KZ43L0601A00</v>
          </cell>
          <cell r="B202" t="str">
            <v>243/3</v>
          </cell>
          <cell r="C202">
            <v>36437</v>
          </cell>
          <cell r="D202">
            <v>36531</v>
          </cell>
          <cell r="E202">
            <v>94</v>
          </cell>
          <cell r="F202">
            <v>99.58</v>
          </cell>
          <cell r="G202">
            <v>99.5</v>
          </cell>
          <cell r="H202">
            <v>25.59</v>
          </cell>
          <cell r="I202">
            <v>400000000</v>
          </cell>
          <cell r="J202">
            <v>29200589</v>
          </cell>
          <cell r="K202">
            <v>2906202552.5799999</v>
          </cell>
          <cell r="L202">
            <v>20085056</v>
          </cell>
          <cell r="M202">
            <v>2000000118.8900001</v>
          </cell>
          <cell r="N202">
            <v>145.30000000000001</v>
          </cell>
          <cell r="O202">
            <v>11</v>
          </cell>
          <cell r="P202">
            <v>100</v>
          </cell>
          <cell r="S202">
            <v>50</v>
          </cell>
          <cell r="T202" t="str">
            <v>ГКО-3</v>
          </cell>
        </row>
        <row r="203">
          <cell r="A203" t="str">
            <v>KZ46L0604A04</v>
          </cell>
          <cell r="B203" t="str">
            <v>16/6B</v>
          </cell>
          <cell r="C203">
            <v>36438</v>
          </cell>
          <cell r="D203">
            <v>36622</v>
          </cell>
          <cell r="E203">
            <v>184</v>
          </cell>
          <cell r="F203">
            <v>95.67</v>
          </cell>
          <cell r="G203">
            <v>95.67</v>
          </cell>
          <cell r="H203">
            <v>9.0519494094282393</v>
          </cell>
          <cell r="I203">
            <v>3000000</v>
          </cell>
          <cell r="J203">
            <v>50543</v>
          </cell>
          <cell r="K203">
            <v>4812836.8099999996</v>
          </cell>
          <cell r="L203">
            <v>40653</v>
          </cell>
          <cell r="M203">
            <v>3889372.51</v>
          </cell>
          <cell r="N203">
            <v>160.42789366666699</v>
          </cell>
          <cell r="O203">
            <v>7</v>
          </cell>
          <cell r="P203">
            <v>100</v>
          </cell>
          <cell r="Q203">
            <v>141</v>
          </cell>
          <cell r="R203">
            <v>141.9</v>
          </cell>
          <cell r="S203">
            <v>50</v>
          </cell>
          <cell r="T203" t="str">
            <v>ГКВО-6</v>
          </cell>
        </row>
        <row r="204">
          <cell r="A204" t="str">
            <v>KZ95K1111998</v>
          </cell>
          <cell r="B204" t="str">
            <v>340/n</v>
          </cell>
          <cell r="C204">
            <v>36439</v>
          </cell>
          <cell r="D204">
            <v>36475</v>
          </cell>
          <cell r="E204">
            <v>35</v>
          </cell>
          <cell r="F204">
            <v>98.34</v>
          </cell>
          <cell r="G204">
            <v>98.34</v>
          </cell>
          <cell r="H204">
            <v>17.5554199715273</v>
          </cell>
          <cell r="I204">
            <v>200000000</v>
          </cell>
          <cell r="J204">
            <v>4522615</v>
          </cell>
          <cell r="K204">
            <v>444087002.25</v>
          </cell>
          <cell r="L204">
            <v>4067521</v>
          </cell>
          <cell r="M204">
            <v>400015000.13999999</v>
          </cell>
          <cell r="N204">
            <v>222.04350112500001</v>
          </cell>
          <cell r="O204">
            <v>0</v>
          </cell>
          <cell r="P204">
            <v>100</v>
          </cell>
          <cell r="Q204">
            <v>50</v>
          </cell>
          <cell r="R204">
            <v>25</v>
          </cell>
          <cell r="S204">
            <v>60</v>
          </cell>
          <cell r="T204" t="str">
            <v>Ноты-35</v>
          </cell>
        </row>
        <row r="205">
          <cell r="A205" t="str">
            <v>KZ8EK2210992</v>
          </cell>
          <cell r="B205" t="str">
            <v>341/n</v>
          </cell>
          <cell r="C205">
            <v>36440</v>
          </cell>
          <cell r="D205">
            <v>36455</v>
          </cell>
          <cell r="E205">
            <v>14</v>
          </cell>
          <cell r="F205">
            <v>99.43</v>
          </cell>
          <cell r="G205">
            <v>99.43</v>
          </cell>
          <cell r="H205">
            <v>14.9049582620938</v>
          </cell>
          <cell r="I205">
            <v>200000000</v>
          </cell>
          <cell r="J205">
            <v>14565900</v>
          </cell>
          <cell r="K205">
            <v>1447730829.78</v>
          </cell>
          <cell r="L205">
            <v>8050862</v>
          </cell>
          <cell r="M205">
            <v>800497208.65999997</v>
          </cell>
          <cell r="N205">
            <v>723.86541489000001</v>
          </cell>
          <cell r="O205" t="str">
            <v>н/д</v>
          </cell>
          <cell r="P205">
            <v>100</v>
          </cell>
          <cell r="S205">
            <v>60</v>
          </cell>
          <cell r="T205" t="str">
            <v>Ноты-14</v>
          </cell>
        </row>
        <row r="206">
          <cell r="A206" t="str">
            <v>KZ8LK2910992</v>
          </cell>
          <cell r="B206" t="str">
            <v>12/$n</v>
          </cell>
          <cell r="C206">
            <v>36441</v>
          </cell>
          <cell r="D206">
            <v>36462</v>
          </cell>
          <cell r="E206">
            <v>21</v>
          </cell>
          <cell r="F206">
            <v>99.58</v>
          </cell>
          <cell r="G206">
            <v>99.58</v>
          </cell>
          <cell r="H206">
            <v>7.3107049608355403</v>
          </cell>
          <cell r="I206">
            <v>2000000</v>
          </cell>
          <cell r="J206">
            <v>55155</v>
          </cell>
          <cell r="K206">
            <v>5487677.5099999998</v>
          </cell>
          <cell r="L206">
            <v>37308</v>
          </cell>
          <cell r="M206">
            <v>3715131.64</v>
          </cell>
          <cell r="N206">
            <v>274.38387549999999</v>
          </cell>
          <cell r="O206" t="str">
            <v>н/д</v>
          </cell>
          <cell r="P206">
            <v>100</v>
          </cell>
          <cell r="Q206">
            <v>141</v>
          </cell>
          <cell r="R206">
            <v>140.80000000000001</v>
          </cell>
          <cell r="S206">
            <v>60</v>
          </cell>
          <cell r="T206" t="str">
            <v>ВНоты-21</v>
          </cell>
        </row>
        <row r="207">
          <cell r="A207" t="str">
            <v>KZ43L1301A01</v>
          </cell>
          <cell r="B207" t="str">
            <v>244/3</v>
          </cell>
          <cell r="C207">
            <v>36444</v>
          </cell>
          <cell r="D207">
            <v>36538</v>
          </cell>
          <cell r="E207">
            <v>94</v>
          </cell>
          <cell r="F207">
            <v>94.13</v>
          </cell>
          <cell r="G207">
            <v>93.95</v>
          </cell>
          <cell r="H207">
            <v>24.94</v>
          </cell>
          <cell r="I207">
            <v>400000000</v>
          </cell>
          <cell r="J207">
            <v>13859117</v>
          </cell>
          <cell r="K207">
            <v>1297583248.97</v>
          </cell>
          <cell r="L207">
            <v>6161466</v>
          </cell>
          <cell r="M207">
            <v>580000035.36000001</v>
          </cell>
          <cell r="N207">
            <v>223.7</v>
          </cell>
          <cell r="O207">
            <v>9</v>
          </cell>
          <cell r="P207">
            <v>100</v>
          </cell>
          <cell r="Q207">
            <v>50</v>
          </cell>
          <cell r="R207">
            <v>15</v>
          </cell>
          <cell r="S207">
            <v>50</v>
          </cell>
          <cell r="T207" t="str">
            <v>ГКО-3</v>
          </cell>
        </row>
        <row r="208">
          <cell r="A208" t="str">
            <v>KZ46L1304A05</v>
          </cell>
          <cell r="B208" t="str">
            <v>17/6B</v>
          </cell>
          <cell r="C208">
            <v>36445</v>
          </cell>
          <cell r="D208">
            <v>36629</v>
          </cell>
          <cell r="E208">
            <v>184</v>
          </cell>
          <cell r="F208">
            <v>95.67</v>
          </cell>
          <cell r="G208">
            <v>95.67</v>
          </cell>
          <cell r="H208">
            <v>9.0519494094282393</v>
          </cell>
          <cell r="I208">
            <v>3000000</v>
          </cell>
          <cell r="J208">
            <v>58246</v>
          </cell>
          <cell r="K208">
            <v>5545727</v>
          </cell>
          <cell r="L208">
            <v>52661</v>
          </cell>
          <cell r="M208">
            <v>5038102.6500000004</v>
          </cell>
          <cell r="N208">
            <v>184.857566666667</v>
          </cell>
          <cell r="O208">
            <v>11</v>
          </cell>
          <cell r="P208">
            <v>100</v>
          </cell>
          <cell r="Q208">
            <v>141</v>
          </cell>
          <cell r="R208">
            <v>142.4</v>
          </cell>
          <cell r="S208">
            <v>50</v>
          </cell>
          <cell r="T208" t="str">
            <v>ГКВО-6</v>
          </cell>
        </row>
        <row r="209">
          <cell r="A209" t="str">
            <v>KZ96K2511996</v>
          </cell>
          <cell r="B209" t="str">
            <v>342/n</v>
          </cell>
          <cell r="C209">
            <v>36446</v>
          </cell>
          <cell r="D209">
            <v>36489</v>
          </cell>
          <cell r="E209">
            <v>42</v>
          </cell>
          <cell r="F209">
            <v>99.04</v>
          </cell>
          <cell r="G209">
            <v>98.51</v>
          </cell>
          <cell r="H209">
            <v>27.14</v>
          </cell>
          <cell r="I209">
            <v>200000000</v>
          </cell>
          <cell r="J209">
            <v>14509622</v>
          </cell>
          <cell r="K209">
            <v>1437098551.8099999</v>
          </cell>
          <cell r="L209">
            <v>14509622</v>
          </cell>
          <cell r="M209">
            <v>1437098551.8099999</v>
          </cell>
          <cell r="N209">
            <v>71.900000000000006</v>
          </cell>
          <cell r="O209">
            <v>10</v>
          </cell>
          <cell r="P209">
            <v>100</v>
          </cell>
          <cell r="S209">
            <v>60</v>
          </cell>
          <cell r="T209" t="str">
            <v>Ноты-42</v>
          </cell>
        </row>
        <row r="210">
          <cell r="A210" t="str">
            <v>KZ8SK1211991</v>
          </cell>
          <cell r="B210" t="str">
            <v>343/n</v>
          </cell>
          <cell r="C210">
            <v>36447</v>
          </cell>
          <cell r="D210">
            <v>36476</v>
          </cell>
          <cell r="E210">
            <v>28</v>
          </cell>
          <cell r="F210">
            <v>98.81</v>
          </cell>
          <cell r="G210">
            <v>98.81</v>
          </cell>
          <cell r="H210">
            <v>15.6563100900718</v>
          </cell>
          <cell r="I210">
            <v>200000000</v>
          </cell>
          <cell r="J210">
            <v>7161883</v>
          </cell>
          <cell r="K210">
            <v>707119042.02999997</v>
          </cell>
          <cell r="L210">
            <v>4501787</v>
          </cell>
          <cell r="M210">
            <v>444821573.47000003</v>
          </cell>
          <cell r="N210">
            <v>353.55952101499997</v>
          </cell>
          <cell r="O210">
            <v>0</v>
          </cell>
          <cell r="P210">
            <v>100</v>
          </cell>
          <cell r="Q210">
            <v>50</v>
          </cell>
          <cell r="R210">
            <v>15</v>
          </cell>
          <cell r="S210">
            <v>60</v>
          </cell>
          <cell r="T210" t="str">
            <v>Ноты-28</v>
          </cell>
        </row>
        <row r="211">
          <cell r="A211" t="str">
            <v>KZ8LK0511990</v>
          </cell>
          <cell r="B211" t="str">
            <v>13/$n</v>
          </cell>
          <cell r="C211">
            <v>36448</v>
          </cell>
          <cell r="D211">
            <v>36469</v>
          </cell>
          <cell r="E211">
            <v>21</v>
          </cell>
          <cell r="F211">
            <v>99.58</v>
          </cell>
          <cell r="G211">
            <v>99.58</v>
          </cell>
          <cell r="H211">
            <v>7.3107049608355403</v>
          </cell>
          <cell r="I211">
            <v>2000000</v>
          </cell>
          <cell r="J211">
            <v>57826</v>
          </cell>
          <cell r="K211">
            <v>5756401.2400000002</v>
          </cell>
          <cell r="L211">
            <v>6316</v>
          </cell>
          <cell r="M211">
            <v>628947.28</v>
          </cell>
          <cell r="N211">
            <v>287.82006200000001</v>
          </cell>
          <cell r="O211">
            <v>0</v>
          </cell>
          <cell r="P211">
            <v>100</v>
          </cell>
          <cell r="Q211">
            <v>141</v>
          </cell>
          <cell r="R211">
            <v>140.4</v>
          </cell>
          <cell r="S211">
            <v>60</v>
          </cell>
          <cell r="T211" t="str">
            <v>ВНоты-21</v>
          </cell>
        </row>
        <row r="212">
          <cell r="A212" t="str">
            <v>KZ43L2001A02</v>
          </cell>
          <cell r="B212" t="str">
            <v>245/3</v>
          </cell>
          <cell r="C212">
            <v>36451</v>
          </cell>
          <cell r="D212">
            <v>36545</v>
          </cell>
          <cell r="E212">
            <v>94</v>
          </cell>
          <cell r="F212">
            <v>86.81</v>
          </cell>
          <cell r="G212">
            <v>86.6</v>
          </cell>
          <cell r="H212">
            <v>30.39</v>
          </cell>
          <cell r="I212">
            <v>400000000</v>
          </cell>
          <cell r="J212">
            <v>21007292</v>
          </cell>
          <cell r="K212">
            <v>1805280910.3</v>
          </cell>
          <cell r="L212">
            <v>6565982</v>
          </cell>
          <cell r="M212">
            <v>569999969.79999995</v>
          </cell>
          <cell r="N212">
            <v>316.7</v>
          </cell>
          <cell r="O212">
            <v>12</v>
          </cell>
          <cell r="P212">
            <v>100</v>
          </cell>
          <cell r="Q212">
            <v>50</v>
          </cell>
          <cell r="R212">
            <v>30</v>
          </cell>
          <cell r="S212">
            <v>50</v>
          </cell>
          <cell r="T212" t="str">
            <v>ГКО-3</v>
          </cell>
        </row>
        <row r="213">
          <cell r="A213" t="str">
            <v>KZ46L2004A06</v>
          </cell>
          <cell r="B213" t="str">
            <v>18/6B</v>
          </cell>
          <cell r="C213">
            <v>36452</v>
          </cell>
          <cell r="D213">
            <v>36636</v>
          </cell>
          <cell r="E213">
            <v>184</v>
          </cell>
          <cell r="F213">
            <v>95.67</v>
          </cell>
          <cell r="G213">
            <v>95.67</v>
          </cell>
          <cell r="H213">
            <v>9.0519494094282393</v>
          </cell>
          <cell r="I213">
            <v>3000000</v>
          </cell>
          <cell r="J213">
            <v>39889</v>
          </cell>
          <cell r="K213">
            <v>3791540.09</v>
          </cell>
          <cell r="L213">
            <v>35979</v>
          </cell>
          <cell r="M213">
            <v>3442111.75</v>
          </cell>
          <cell r="N213">
            <v>126.38466966666699</v>
          </cell>
          <cell r="O213">
            <v>11</v>
          </cell>
          <cell r="P213">
            <v>100</v>
          </cell>
          <cell r="Q213">
            <v>141</v>
          </cell>
          <cell r="R213">
            <v>142.25</v>
          </cell>
          <cell r="S213">
            <v>50</v>
          </cell>
          <cell r="T213" t="str">
            <v>ГКВО-6</v>
          </cell>
        </row>
        <row r="214">
          <cell r="A214" t="str">
            <v>KZ96K0212993</v>
          </cell>
          <cell r="B214" t="str">
            <v>344/n</v>
          </cell>
          <cell r="C214">
            <v>36453</v>
          </cell>
          <cell r="D214">
            <v>36496</v>
          </cell>
          <cell r="E214">
            <v>42</v>
          </cell>
          <cell r="F214">
            <v>98.18</v>
          </cell>
          <cell r="G214">
            <v>98.18</v>
          </cell>
          <cell r="H214">
            <v>16.065729612276701</v>
          </cell>
          <cell r="I214">
            <v>200000000</v>
          </cell>
          <cell r="J214">
            <v>7159673</v>
          </cell>
          <cell r="K214">
            <v>700278926.78999996</v>
          </cell>
          <cell r="L214">
            <v>5092687</v>
          </cell>
          <cell r="M214">
            <v>500000009.66000003</v>
          </cell>
          <cell r="N214">
            <v>350.13946339500001</v>
          </cell>
          <cell r="O214" t="str">
            <v>н/д</v>
          </cell>
          <cell r="P214">
            <v>100</v>
          </cell>
          <cell r="S214">
            <v>60</v>
          </cell>
          <cell r="T214" t="str">
            <v>Ноты-42</v>
          </cell>
        </row>
        <row r="215">
          <cell r="A215" t="str">
            <v>KZ8SK1911996</v>
          </cell>
          <cell r="B215" t="str">
            <v>345/n</v>
          </cell>
          <cell r="C215">
            <v>36454</v>
          </cell>
          <cell r="D215">
            <v>36483</v>
          </cell>
          <cell r="E215">
            <v>28</v>
          </cell>
          <cell r="F215">
            <v>98.82</v>
          </cell>
          <cell r="G215">
            <v>98.82</v>
          </cell>
          <cell r="H215">
            <v>15.5231734466708</v>
          </cell>
          <cell r="I215">
            <v>200000000</v>
          </cell>
          <cell r="J215">
            <v>17878634</v>
          </cell>
          <cell r="K215">
            <v>1766109185.5699999</v>
          </cell>
          <cell r="L215">
            <v>11858868</v>
          </cell>
          <cell r="M215">
            <v>1171893335.76</v>
          </cell>
          <cell r="N215">
            <v>883.05459278499995</v>
          </cell>
          <cell r="O215">
            <v>8</v>
          </cell>
          <cell r="P215">
            <v>100</v>
          </cell>
          <cell r="Q215">
            <v>80</v>
          </cell>
          <cell r="R215">
            <v>30</v>
          </cell>
          <cell r="S215">
            <v>60</v>
          </cell>
          <cell r="T215" t="str">
            <v>Ноты-28</v>
          </cell>
        </row>
        <row r="216">
          <cell r="A216" t="str">
            <v>KZ8EK0511995</v>
          </cell>
          <cell r="B216" t="str">
            <v>14/$n</v>
          </cell>
          <cell r="C216">
            <v>36455</v>
          </cell>
          <cell r="D216">
            <v>36469</v>
          </cell>
          <cell r="E216">
            <v>14</v>
          </cell>
          <cell r="F216">
            <v>99.73</v>
          </cell>
          <cell r="G216">
            <v>99.73</v>
          </cell>
          <cell r="H216">
            <v>7.03900531434864</v>
          </cell>
          <cell r="I216">
            <v>2000000</v>
          </cell>
          <cell r="J216">
            <v>132567</v>
          </cell>
          <cell r="K216">
            <v>13219282.24</v>
          </cell>
          <cell r="L216">
            <v>71145</v>
          </cell>
          <cell r="M216">
            <v>7095290.8499999996</v>
          </cell>
          <cell r="N216">
            <v>660.964112</v>
          </cell>
          <cell r="O216">
            <v>0</v>
          </cell>
          <cell r="P216">
            <v>100</v>
          </cell>
          <cell r="Q216">
            <v>141</v>
          </cell>
          <cell r="R216">
            <v>140.4</v>
          </cell>
          <cell r="S216">
            <v>60</v>
          </cell>
          <cell r="T216" t="str">
            <v>ВНоты-14</v>
          </cell>
        </row>
        <row r="217">
          <cell r="A217" t="str">
            <v>KZ46L2704A09</v>
          </cell>
          <cell r="B217" t="str">
            <v>19/6B</v>
          </cell>
          <cell r="C217">
            <v>36459</v>
          </cell>
          <cell r="D217">
            <v>36643</v>
          </cell>
          <cell r="E217">
            <v>184</v>
          </cell>
          <cell r="F217">
            <v>95.67</v>
          </cell>
          <cell r="G217">
            <v>95.67</v>
          </cell>
          <cell r="H217">
            <v>9.0519494094282393</v>
          </cell>
          <cell r="I217">
            <v>3000000</v>
          </cell>
          <cell r="J217">
            <v>62854</v>
          </cell>
          <cell r="K217">
            <v>5991143.8300000001</v>
          </cell>
          <cell r="L217">
            <v>59814</v>
          </cell>
          <cell r="M217">
            <v>5722405.3799999999</v>
          </cell>
          <cell r="N217">
            <v>199.70479433333301</v>
          </cell>
          <cell r="O217">
            <v>9</v>
          </cell>
          <cell r="P217">
            <v>100</v>
          </cell>
          <cell r="Q217">
            <v>140.80000000000001</v>
          </cell>
          <cell r="R217">
            <v>142.15</v>
          </cell>
          <cell r="S217">
            <v>50</v>
          </cell>
          <cell r="T217" t="str">
            <v>ГКВО-6</v>
          </cell>
        </row>
        <row r="218">
          <cell r="A218" t="str">
            <v>KZ8SK2511993</v>
          </cell>
          <cell r="B218" t="str">
            <v>346/n</v>
          </cell>
          <cell r="C218">
            <v>36460</v>
          </cell>
          <cell r="D218">
            <v>36489</v>
          </cell>
          <cell r="E218">
            <v>28</v>
          </cell>
          <cell r="F218">
            <v>98.85</v>
          </cell>
          <cell r="G218">
            <v>98.85</v>
          </cell>
          <cell r="H218">
            <v>15.1239251390997</v>
          </cell>
          <cell r="I218">
            <v>200000000</v>
          </cell>
          <cell r="J218">
            <v>5242575</v>
          </cell>
          <cell r="K218">
            <v>518023053.39999998</v>
          </cell>
          <cell r="L218">
            <v>4587002</v>
          </cell>
          <cell r="M218">
            <v>453425147.69999999</v>
          </cell>
          <cell r="N218">
            <v>259.01152669999999</v>
          </cell>
          <cell r="O218">
            <v>6</v>
          </cell>
          <cell r="P218">
            <v>100</v>
          </cell>
          <cell r="S218">
            <v>60</v>
          </cell>
          <cell r="T218" t="str">
            <v>Ноты-28</v>
          </cell>
        </row>
        <row r="219">
          <cell r="A219" t="str">
            <v>KZ31L3101A03</v>
          </cell>
          <cell r="B219" t="str">
            <v>5/3i</v>
          </cell>
          <cell r="C219">
            <v>36461</v>
          </cell>
          <cell r="D219">
            <v>36556</v>
          </cell>
          <cell r="E219">
            <v>91</v>
          </cell>
          <cell r="F219">
            <v>87.81</v>
          </cell>
          <cell r="G219">
            <v>87.72</v>
          </cell>
          <cell r="H219">
            <v>9.75</v>
          </cell>
          <cell r="I219">
            <v>300000000</v>
          </cell>
          <cell r="J219">
            <v>120000</v>
          </cell>
          <cell r="K219">
            <v>120000000</v>
          </cell>
          <cell r="L219">
            <v>100000</v>
          </cell>
          <cell r="M219">
            <v>100000000</v>
          </cell>
          <cell r="N219">
            <v>40</v>
          </cell>
          <cell r="O219">
            <v>4</v>
          </cell>
          <cell r="P219">
            <v>1000</v>
          </cell>
          <cell r="Q219">
            <v>50</v>
          </cell>
          <cell r="R219">
            <v>30</v>
          </cell>
          <cell r="S219">
            <v>50</v>
          </cell>
          <cell r="T219" t="str">
            <v>ГИКО-3</v>
          </cell>
        </row>
        <row r="220">
          <cell r="A220" t="str">
            <v>KZ95K0312993</v>
          </cell>
          <cell r="B220" t="str">
            <v>15/$n</v>
          </cell>
          <cell r="C220">
            <v>36462</v>
          </cell>
          <cell r="D220">
            <v>36497</v>
          </cell>
          <cell r="E220">
            <v>35</v>
          </cell>
          <cell r="F220">
            <v>99.33</v>
          </cell>
          <cell r="G220">
            <v>99.33</v>
          </cell>
          <cell r="H220">
            <v>7.0150005033726197</v>
          </cell>
          <cell r="I220">
            <v>2000000</v>
          </cell>
          <cell r="J220">
            <v>6303</v>
          </cell>
          <cell r="K220">
            <v>617259.11</v>
          </cell>
          <cell r="L220">
            <v>4702</v>
          </cell>
          <cell r="M220">
            <v>467049.66</v>
          </cell>
          <cell r="N220">
            <v>30.862955500000002</v>
          </cell>
          <cell r="O220" t="str">
            <v>н/д</v>
          </cell>
          <cell r="P220">
            <v>100</v>
          </cell>
          <cell r="Q220">
            <v>140.80000000000001</v>
          </cell>
          <cell r="R220">
            <v>138</v>
          </cell>
          <cell r="S220">
            <v>60</v>
          </cell>
          <cell r="T220" t="str">
            <v>ВНоты-35</v>
          </cell>
        </row>
        <row r="221">
          <cell r="A221" t="str">
            <v>KZ43L0302A02</v>
          </cell>
          <cell r="B221" t="str">
            <v>246/3</v>
          </cell>
          <cell r="C221">
            <v>36465</v>
          </cell>
          <cell r="D221">
            <v>36559</v>
          </cell>
          <cell r="E221">
            <v>94</v>
          </cell>
          <cell r="F221">
            <v>96.23</v>
          </cell>
          <cell r="G221">
            <v>96.15</v>
          </cell>
          <cell r="H221">
            <v>15.670788735321601</v>
          </cell>
          <cell r="I221">
            <v>400000000</v>
          </cell>
          <cell r="J221">
            <v>1972672</v>
          </cell>
          <cell r="K221">
            <v>188867180.69999999</v>
          </cell>
          <cell r="L221">
            <v>1558822</v>
          </cell>
          <cell r="M221">
            <v>150000054.69999999</v>
          </cell>
          <cell r="N221">
            <v>47.216795175000001</v>
          </cell>
          <cell r="O221">
            <v>5</v>
          </cell>
          <cell r="P221">
            <v>100</v>
          </cell>
          <cell r="S221">
            <v>50</v>
          </cell>
          <cell r="T221" t="str">
            <v>ГКО-3</v>
          </cell>
        </row>
        <row r="222">
          <cell r="A222" t="str">
            <v>KZ46L0405A05</v>
          </cell>
          <cell r="B222" t="str">
            <v>20/6B</v>
          </cell>
          <cell r="C222">
            <v>36466</v>
          </cell>
          <cell r="D222">
            <v>36650</v>
          </cell>
          <cell r="E222">
            <v>184</v>
          </cell>
          <cell r="F222">
            <v>95.67</v>
          </cell>
          <cell r="G222">
            <v>95.67</v>
          </cell>
          <cell r="H222">
            <v>9.0519494094282393</v>
          </cell>
          <cell r="I222">
            <v>3000000</v>
          </cell>
          <cell r="J222">
            <v>67185</v>
          </cell>
          <cell r="K222">
            <v>6402594.7800000003</v>
          </cell>
          <cell r="L222">
            <v>58740</v>
          </cell>
          <cell r="M222">
            <v>5619655.7999999998</v>
          </cell>
          <cell r="N222">
            <v>213.419826</v>
          </cell>
          <cell r="O222">
            <v>9</v>
          </cell>
          <cell r="P222">
            <v>100</v>
          </cell>
          <cell r="Q222">
            <v>140.4</v>
          </cell>
          <cell r="R222">
            <v>142.1</v>
          </cell>
          <cell r="S222">
            <v>50</v>
          </cell>
          <cell r="T222" t="str">
            <v>ГКВО-6</v>
          </cell>
        </row>
        <row r="223">
          <cell r="A223" t="str">
            <v>KZ95K0912990</v>
          </cell>
          <cell r="B223" t="str">
            <v>347/n</v>
          </cell>
          <cell r="C223">
            <v>36467</v>
          </cell>
          <cell r="D223">
            <v>36503</v>
          </cell>
          <cell r="E223">
            <v>35</v>
          </cell>
          <cell r="F223">
            <v>98.58</v>
          </cell>
          <cell r="G223">
            <v>98.58</v>
          </cell>
          <cell r="H223">
            <v>14.9807263136539</v>
          </cell>
          <cell r="I223">
            <v>200000000</v>
          </cell>
          <cell r="J223">
            <v>23611478</v>
          </cell>
          <cell r="K223">
            <v>2324817336.5999999</v>
          </cell>
          <cell r="L223">
            <v>17268809</v>
          </cell>
          <cell r="M223">
            <v>1702359191.22</v>
          </cell>
          <cell r="N223">
            <v>1162.4086683</v>
          </cell>
          <cell r="O223">
            <v>0</v>
          </cell>
          <cell r="P223">
            <v>100</v>
          </cell>
          <cell r="Q223">
            <v>30</v>
          </cell>
          <cell r="R223">
            <v>15</v>
          </cell>
          <cell r="S223">
            <v>60</v>
          </cell>
          <cell r="T223" t="str">
            <v>Ноты-35</v>
          </cell>
        </row>
        <row r="224">
          <cell r="A224" t="str">
            <v>KZ96K1712991</v>
          </cell>
          <cell r="B224" t="str">
            <v>348/n</v>
          </cell>
          <cell r="C224">
            <v>36468</v>
          </cell>
          <cell r="D224">
            <v>36511</v>
          </cell>
          <cell r="E224">
            <v>42</v>
          </cell>
          <cell r="F224">
            <v>98.32</v>
          </cell>
          <cell r="G224">
            <v>98.32</v>
          </cell>
          <cell r="H224">
            <v>14.808787632221399</v>
          </cell>
          <cell r="I224">
            <v>200000000</v>
          </cell>
          <cell r="J224">
            <v>7627172</v>
          </cell>
          <cell r="K224">
            <v>748028363.40999997</v>
          </cell>
          <cell r="L224">
            <v>4068349</v>
          </cell>
          <cell r="M224">
            <v>400000073.68000001</v>
          </cell>
          <cell r="N224">
            <v>374.014181705</v>
          </cell>
          <cell r="O224" t="str">
            <v>н/д</v>
          </cell>
          <cell r="P224">
            <v>100</v>
          </cell>
          <cell r="S224">
            <v>60</v>
          </cell>
          <cell r="T224" t="str">
            <v>Ноты-42</v>
          </cell>
        </row>
        <row r="225">
          <cell r="A225" t="str">
            <v>KZ8LK2611996</v>
          </cell>
          <cell r="B225" t="str">
            <v>16/$n</v>
          </cell>
          <cell r="C225">
            <v>36469</v>
          </cell>
          <cell r="D225">
            <v>36490</v>
          </cell>
          <cell r="E225">
            <v>21</v>
          </cell>
          <cell r="F225">
            <v>99.59</v>
          </cell>
          <cell r="G225">
            <v>99.59</v>
          </cell>
          <cell r="H225">
            <v>7.13592395488162</v>
          </cell>
          <cell r="I225">
            <v>2000000</v>
          </cell>
          <cell r="J225">
            <v>131398</v>
          </cell>
          <cell r="K225">
            <v>13084330.17</v>
          </cell>
          <cell r="L225">
            <v>50092</v>
          </cell>
          <cell r="M225">
            <v>4988662.28</v>
          </cell>
          <cell r="N225">
            <v>654.21650850000003</v>
          </cell>
          <cell r="O225" t="str">
            <v>н/д</v>
          </cell>
          <cell r="P225">
            <v>100</v>
          </cell>
          <cell r="Q225">
            <v>140.4</v>
          </cell>
          <cell r="R225">
            <v>138.19999999999999</v>
          </cell>
          <cell r="S225">
            <v>60</v>
          </cell>
          <cell r="T225" t="str">
            <v>ВНоты-21</v>
          </cell>
        </row>
        <row r="226">
          <cell r="A226" t="str">
            <v>KZ43L1002A03</v>
          </cell>
          <cell r="B226" t="str">
            <v>247/3</v>
          </cell>
          <cell r="C226">
            <v>36472</v>
          </cell>
          <cell r="D226">
            <v>36566</v>
          </cell>
          <cell r="E226">
            <v>94</v>
          </cell>
          <cell r="F226">
            <v>96.23</v>
          </cell>
          <cell r="G226">
            <v>96.23</v>
          </cell>
          <cell r="H226">
            <v>15.670788735321601</v>
          </cell>
          <cell r="I226">
            <v>400000000</v>
          </cell>
          <cell r="J226">
            <v>2930177</v>
          </cell>
          <cell r="K226">
            <v>279480492.70999998</v>
          </cell>
          <cell r="L226">
            <v>1876177</v>
          </cell>
          <cell r="M226">
            <v>180544512.71000001</v>
          </cell>
          <cell r="N226">
            <v>69.870123177500005</v>
          </cell>
          <cell r="O226">
            <v>6</v>
          </cell>
          <cell r="P226">
            <v>100</v>
          </cell>
          <cell r="Q226">
            <v>30</v>
          </cell>
          <cell r="R226">
            <v>30</v>
          </cell>
          <cell r="S226">
            <v>50</v>
          </cell>
          <cell r="T226" t="str">
            <v>ГКО-3</v>
          </cell>
        </row>
        <row r="227">
          <cell r="A227" t="str">
            <v>KZ46L1105A06</v>
          </cell>
          <cell r="B227" t="str">
            <v>21/6B</v>
          </cell>
          <cell r="C227">
            <v>36473</v>
          </cell>
          <cell r="D227">
            <v>36657</v>
          </cell>
          <cell r="E227">
            <v>184</v>
          </cell>
          <cell r="F227">
            <v>95.67</v>
          </cell>
          <cell r="G227">
            <v>95.67</v>
          </cell>
          <cell r="H227">
            <v>9.0519494094282393</v>
          </cell>
          <cell r="I227">
            <v>3000000</v>
          </cell>
          <cell r="J227">
            <v>207841</v>
          </cell>
          <cell r="K227">
            <v>18945000.710000001</v>
          </cell>
          <cell r="L227">
            <v>56869</v>
          </cell>
          <cell r="M227">
            <v>5440579.1100000003</v>
          </cell>
          <cell r="N227">
            <v>631.50002366666695</v>
          </cell>
          <cell r="O227">
            <v>10</v>
          </cell>
          <cell r="P227">
            <v>100</v>
          </cell>
          <cell r="Q227">
            <v>140.19999999999999</v>
          </cell>
          <cell r="R227">
            <v>142.1</v>
          </cell>
          <cell r="S227">
            <v>50</v>
          </cell>
          <cell r="T227" t="str">
            <v>ГКВО-6</v>
          </cell>
        </row>
        <row r="228">
          <cell r="A228" t="str">
            <v>KZ97K3012992</v>
          </cell>
          <cell r="B228" t="str">
            <v>349/n</v>
          </cell>
          <cell r="C228">
            <v>36474</v>
          </cell>
          <cell r="D228">
            <v>36524</v>
          </cell>
          <cell r="E228">
            <v>49</v>
          </cell>
          <cell r="F228">
            <v>98.16</v>
          </cell>
          <cell r="G228">
            <v>98.16</v>
          </cell>
          <cell r="H228">
            <v>13.924787518919601</v>
          </cell>
          <cell r="I228">
            <v>200000000</v>
          </cell>
          <cell r="J228">
            <v>5994613</v>
          </cell>
          <cell r="K228">
            <v>587669374.24000001</v>
          </cell>
          <cell r="L228">
            <v>5574303</v>
          </cell>
          <cell r="M228">
            <v>547173582.48000002</v>
          </cell>
          <cell r="N228">
            <v>293.83468712000001</v>
          </cell>
          <cell r="O228">
            <v>7</v>
          </cell>
          <cell r="P228">
            <v>100</v>
          </cell>
          <cell r="S228">
            <v>60</v>
          </cell>
          <cell r="T228" t="str">
            <v>Ноты-49</v>
          </cell>
        </row>
        <row r="229">
          <cell r="A229" t="str">
            <v>KZ8LK0312993</v>
          </cell>
          <cell r="B229" t="str">
            <v>17/$n</v>
          </cell>
          <cell r="C229">
            <v>36475</v>
          </cell>
          <cell r="D229">
            <v>36497</v>
          </cell>
          <cell r="E229">
            <v>21</v>
          </cell>
          <cell r="F229">
            <v>98.97</v>
          </cell>
          <cell r="G229">
            <v>98.83</v>
          </cell>
          <cell r="H229">
            <v>29.14</v>
          </cell>
          <cell r="I229">
            <v>2000000</v>
          </cell>
          <cell r="J229">
            <v>17755548</v>
          </cell>
          <cell r="K229">
            <v>1753972058.4000001</v>
          </cell>
          <cell r="L229">
            <v>11151364</v>
          </cell>
          <cell r="M229">
            <v>1103636110.9000001</v>
          </cell>
          <cell r="N229">
            <v>175.4</v>
          </cell>
          <cell r="O229">
            <v>12</v>
          </cell>
          <cell r="P229">
            <v>100</v>
          </cell>
          <cell r="S229">
            <v>60</v>
          </cell>
          <cell r="T229" t="str">
            <v>ВНоты-28</v>
          </cell>
        </row>
        <row r="230">
          <cell r="A230" t="str">
            <v>KZ8SK1012993</v>
          </cell>
          <cell r="B230" t="str">
            <v>350/n</v>
          </cell>
          <cell r="C230">
            <v>36476</v>
          </cell>
          <cell r="D230">
            <v>36504</v>
          </cell>
          <cell r="E230">
            <v>28</v>
          </cell>
          <cell r="F230">
            <v>98.99</v>
          </cell>
          <cell r="G230">
            <v>98.99</v>
          </cell>
          <cell r="H230">
            <v>13.263966057177599</v>
          </cell>
          <cell r="I230">
            <v>200000000</v>
          </cell>
          <cell r="J230">
            <v>13958197</v>
          </cell>
          <cell r="K230">
            <v>1381613466.6800001</v>
          </cell>
          <cell r="L230">
            <v>12945047</v>
          </cell>
          <cell r="M230">
            <v>1281430202.53</v>
          </cell>
          <cell r="N230">
            <v>690.80673334000005</v>
          </cell>
          <cell r="O230">
            <v>7</v>
          </cell>
          <cell r="P230">
            <v>100</v>
          </cell>
          <cell r="Q230">
            <v>50</v>
          </cell>
          <cell r="R230">
            <v>30</v>
          </cell>
          <cell r="S230">
            <v>60</v>
          </cell>
          <cell r="T230" t="str">
            <v>Ноты-28</v>
          </cell>
        </row>
        <row r="231">
          <cell r="A231" t="str">
            <v>KZ43L1702A06</v>
          </cell>
          <cell r="B231" t="str">
            <v>248/3</v>
          </cell>
          <cell r="C231">
            <v>36479</v>
          </cell>
          <cell r="D231">
            <v>36573</v>
          </cell>
          <cell r="E231">
            <v>94</v>
          </cell>
          <cell r="F231">
            <v>96.23</v>
          </cell>
          <cell r="G231">
            <v>96.22</v>
          </cell>
          <cell r="H231">
            <v>15.670788735321601</v>
          </cell>
          <cell r="I231">
            <v>400000000</v>
          </cell>
          <cell r="J231">
            <v>4718240</v>
          </cell>
          <cell r="K231">
            <v>451304938.10000002</v>
          </cell>
          <cell r="L231">
            <v>2637130</v>
          </cell>
          <cell r="M231">
            <v>253768941.40000001</v>
          </cell>
          <cell r="N231">
            <v>112.826234525</v>
          </cell>
          <cell r="O231">
            <v>7</v>
          </cell>
          <cell r="P231">
            <v>100</v>
          </cell>
          <cell r="Q231">
            <v>50</v>
          </cell>
          <cell r="R231">
            <v>30</v>
          </cell>
          <cell r="S231">
            <v>50</v>
          </cell>
          <cell r="T231" t="str">
            <v>ГКО-3</v>
          </cell>
        </row>
        <row r="232">
          <cell r="A232" t="str">
            <v>KZ46L1805A09</v>
          </cell>
          <cell r="B232" t="str">
            <v>22/6B</v>
          </cell>
          <cell r="C232">
            <v>36480</v>
          </cell>
          <cell r="D232">
            <v>36664</v>
          </cell>
          <cell r="E232">
            <v>184</v>
          </cell>
          <cell r="F232">
            <v>95.67</v>
          </cell>
          <cell r="G232">
            <v>95.67</v>
          </cell>
          <cell r="H232">
            <v>9.0519494094282393</v>
          </cell>
          <cell r="I232">
            <v>3000000</v>
          </cell>
          <cell r="J232">
            <v>62944</v>
          </cell>
          <cell r="K232">
            <v>6007647.5199999996</v>
          </cell>
          <cell r="L232">
            <v>35014</v>
          </cell>
          <cell r="M232">
            <v>3349789.38</v>
          </cell>
          <cell r="N232">
            <v>200.254917333333</v>
          </cell>
          <cell r="O232">
            <v>8</v>
          </cell>
          <cell r="P232">
            <v>100</v>
          </cell>
          <cell r="Q232">
            <v>139.80000000000001</v>
          </cell>
          <cell r="R232">
            <v>142.4</v>
          </cell>
          <cell r="S232">
            <v>50</v>
          </cell>
          <cell r="T232" t="str">
            <v>ГКВО-6</v>
          </cell>
        </row>
        <row r="233">
          <cell r="A233" t="str">
            <v>KZ95K2312991</v>
          </cell>
          <cell r="B233" t="str">
            <v>351/n</v>
          </cell>
          <cell r="C233">
            <v>36481</v>
          </cell>
          <cell r="D233">
            <v>36517</v>
          </cell>
          <cell r="E233">
            <v>35</v>
          </cell>
          <cell r="F233">
            <v>98.73</v>
          </cell>
          <cell r="G233">
            <v>98.69</v>
          </cell>
          <cell r="H233">
            <v>13.3778993213815</v>
          </cell>
          <cell r="I233">
            <v>200000000</v>
          </cell>
          <cell r="J233">
            <v>7975309</v>
          </cell>
          <cell r="K233">
            <v>786629274.15999997</v>
          </cell>
          <cell r="L233">
            <v>6766491</v>
          </cell>
          <cell r="M233">
            <v>668041624.21000004</v>
          </cell>
          <cell r="N233">
            <v>393.31463708000001</v>
          </cell>
          <cell r="O233" t="str">
            <v>н/д</v>
          </cell>
          <cell r="P233">
            <v>100</v>
          </cell>
          <cell r="S233">
            <v>60</v>
          </cell>
          <cell r="T233" t="str">
            <v>Ноты-35</v>
          </cell>
        </row>
        <row r="234">
          <cell r="A234" t="str">
            <v>KZ43L1802A05</v>
          </cell>
          <cell r="B234" t="str">
            <v>249/3</v>
          </cell>
          <cell r="C234">
            <v>36482</v>
          </cell>
          <cell r="D234">
            <v>36574</v>
          </cell>
          <cell r="E234">
            <v>92</v>
          </cell>
          <cell r="F234">
            <v>96.23</v>
          </cell>
          <cell r="G234">
            <v>96.2</v>
          </cell>
          <cell r="H234">
            <v>15.670788735321601</v>
          </cell>
          <cell r="I234">
            <v>500000000</v>
          </cell>
          <cell r="J234">
            <v>16950023</v>
          </cell>
          <cell r="K234">
            <v>1625544008.5899999</v>
          </cell>
          <cell r="L234">
            <v>11687823</v>
          </cell>
          <cell r="M234">
            <v>1124690664.5899999</v>
          </cell>
          <cell r="N234">
            <v>325.108801718</v>
          </cell>
          <cell r="O234">
            <v>9</v>
          </cell>
          <cell r="P234">
            <v>100</v>
          </cell>
          <cell r="Q234">
            <v>30</v>
          </cell>
          <cell r="R234">
            <v>30</v>
          </cell>
          <cell r="S234">
            <v>50</v>
          </cell>
          <cell r="T234" t="str">
            <v>ГКО-3</v>
          </cell>
        </row>
        <row r="235">
          <cell r="A235" t="str">
            <v>KZ46L1905A08</v>
          </cell>
          <cell r="B235" t="str">
            <v>110/6</v>
          </cell>
          <cell r="C235">
            <v>36483</v>
          </cell>
          <cell r="D235">
            <v>36665</v>
          </cell>
          <cell r="E235">
            <v>182</v>
          </cell>
          <cell r="F235">
            <v>92.38</v>
          </cell>
          <cell r="G235">
            <v>92.38</v>
          </cell>
          <cell r="H235">
            <v>16.497077289456598</v>
          </cell>
          <cell r="I235">
            <v>500000000</v>
          </cell>
          <cell r="J235">
            <v>5390942</v>
          </cell>
          <cell r="K235">
            <v>493936561.95999998</v>
          </cell>
          <cell r="L235">
            <v>4380942</v>
          </cell>
          <cell r="M235">
            <v>404711421.95999998</v>
          </cell>
          <cell r="N235">
            <v>98.787312392000004</v>
          </cell>
          <cell r="O235">
            <v>5</v>
          </cell>
          <cell r="P235">
            <v>100</v>
          </cell>
          <cell r="Q235">
            <v>50</v>
          </cell>
          <cell r="R235">
            <v>15</v>
          </cell>
          <cell r="S235">
            <v>50</v>
          </cell>
          <cell r="T235" t="str">
            <v>ГКО-6</v>
          </cell>
        </row>
        <row r="236">
          <cell r="A236" t="str">
            <v>KZ46L2505A00</v>
          </cell>
          <cell r="B236" t="str">
            <v>23/6B</v>
          </cell>
          <cell r="C236">
            <v>36486</v>
          </cell>
          <cell r="D236">
            <v>36671</v>
          </cell>
          <cell r="E236">
            <v>185</v>
          </cell>
          <cell r="F236">
            <v>95.67</v>
          </cell>
          <cell r="G236">
            <v>95.67</v>
          </cell>
          <cell r="H236">
            <v>9.0024852050051294</v>
          </cell>
          <cell r="I236">
            <v>3000000</v>
          </cell>
          <cell r="J236">
            <v>86115</v>
          </cell>
          <cell r="K236">
            <v>8212873.9000000004</v>
          </cell>
          <cell r="L236">
            <v>55270</v>
          </cell>
          <cell r="M236">
            <v>5287680.9000000004</v>
          </cell>
          <cell r="N236">
            <v>273.76246333333302</v>
          </cell>
          <cell r="O236">
            <v>7</v>
          </cell>
          <cell r="P236">
            <v>100</v>
          </cell>
          <cell r="Q236">
            <v>138.19999999999999</v>
          </cell>
          <cell r="R236">
            <v>142.4</v>
          </cell>
          <cell r="S236">
            <v>50</v>
          </cell>
          <cell r="T236" t="str">
            <v>ГКВО-6</v>
          </cell>
        </row>
        <row r="237">
          <cell r="A237" t="str">
            <v>KZ49L2408A05</v>
          </cell>
          <cell r="B237" t="str">
            <v>1/9B</v>
          </cell>
          <cell r="C237">
            <v>36487</v>
          </cell>
          <cell r="D237">
            <v>36762</v>
          </cell>
          <cell r="E237">
            <v>275</v>
          </cell>
          <cell r="F237">
            <v>93.22</v>
          </cell>
          <cell r="G237">
            <v>93.22</v>
          </cell>
          <cell r="H237">
            <v>9.6974898090538506</v>
          </cell>
          <cell r="I237">
            <v>2000000</v>
          </cell>
          <cell r="J237">
            <v>84557</v>
          </cell>
          <cell r="K237">
            <v>7816283.8300000001</v>
          </cell>
          <cell r="L237">
            <v>63752</v>
          </cell>
          <cell r="M237">
            <v>5942961.4400000004</v>
          </cell>
          <cell r="N237">
            <v>390.81419149999999</v>
          </cell>
          <cell r="O237">
            <v>5</v>
          </cell>
          <cell r="P237">
            <v>100</v>
          </cell>
          <cell r="Q237">
            <v>138.19999999999999</v>
          </cell>
          <cell r="R237">
            <v>142.65</v>
          </cell>
          <cell r="S237">
            <v>50</v>
          </cell>
          <cell r="T237" t="str">
            <v>ГКВО-9</v>
          </cell>
        </row>
        <row r="238">
          <cell r="A238" t="str">
            <v>KZ97K1301A07</v>
          </cell>
          <cell r="B238" t="str">
            <v>352/n</v>
          </cell>
          <cell r="C238">
            <v>36488</v>
          </cell>
          <cell r="D238">
            <v>36538</v>
          </cell>
          <cell r="E238">
            <v>49</v>
          </cell>
          <cell r="F238">
            <v>98.2</v>
          </cell>
          <cell r="G238">
            <v>98.18</v>
          </cell>
          <cell r="H238">
            <v>13.6165260401513</v>
          </cell>
          <cell r="I238">
            <v>300000000</v>
          </cell>
          <cell r="J238">
            <v>21891372</v>
          </cell>
          <cell r="K238">
            <v>2149252254.2800002</v>
          </cell>
          <cell r="L238">
            <v>15025417</v>
          </cell>
          <cell r="M238">
            <v>1475483199.3699999</v>
          </cell>
          <cell r="N238">
            <v>716.41741809333303</v>
          </cell>
          <cell r="O238">
            <v>0</v>
          </cell>
          <cell r="P238">
            <v>100</v>
          </cell>
          <cell r="Q238">
            <v>50</v>
          </cell>
          <cell r="R238">
            <v>15</v>
          </cell>
          <cell r="S238">
            <v>60</v>
          </cell>
          <cell r="T238" t="str">
            <v>Ноты-49</v>
          </cell>
        </row>
        <row r="239">
          <cell r="A239" t="str">
            <v>KZ43L2502A06</v>
          </cell>
          <cell r="B239" t="str">
            <v>250/3</v>
          </cell>
          <cell r="C239">
            <v>36489</v>
          </cell>
          <cell r="D239">
            <v>36581</v>
          </cell>
          <cell r="E239">
            <v>92</v>
          </cell>
          <cell r="F239">
            <v>96.24</v>
          </cell>
          <cell r="G239">
            <v>96.23</v>
          </cell>
          <cell r="H239">
            <v>15.6275976724855</v>
          </cell>
          <cell r="I239">
            <v>500000000</v>
          </cell>
          <cell r="J239">
            <v>26602838</v>
          </cell>
          <cell r="K239">
            <v>2555693106.5700002</v>
          </cell>
          <cell r="L239">
            <v>16642838</v>
          </cell>
          <cell r="M239">
            <v>1601707466.5699999</v>
          </cell>
          <cell r="N239">
            <v>511.13862131399998</v>
          </cell>
          <cell r="O239">
            <v>10</v>
          </cell>
          <cell r="P239">
            <v>100</v>
          </cell>
          <cell r="S239">
            <v>50</v>
          </cell>
          <cell r="T239" t="str">
            <v>ГКО-3</v>
          </cell>
        </row>
        <row r="240">
          <cell r="A240" t="str">
            <v>KZ32L3105A08</v>
          </cell>
          <cell r="B240" t="str">
            <v>2/6i</v>
          </cell>
          <cell r="C240">
            <v>36490</v>
          </cell>
          <cell r="D240">
            <v>36677</v>
          </cell>
          <cell r="E240">
            <v>182</v>
          </cell>
          <cell r="F240">
            <v>98.88</v>
          </cell>
          <cell r="G240">
            <v>98.77</v>
          </cell>
          <cell r="H240">
            <v>31.71521036</v>
          </cell>
          <cell r="I240">
            <v>400000000</v>
          </cell>
          <cell r="J240">
            <v>8743200</v>
          </cell>
          <cell r="K240">
            <v>864215047.60000002</v>
          </cell>
          <cell r="L240">
            <v>6898531</v>
          </cell>
          <cell r="M240">
            <v>682112699.29999995</v>
          </cell>
          <cell r="N240">
            <v>115.228673</v>
          </cell>
          <cell r="O240">
            <v>11</v>
          </cell>
          <cell r="P240">
            <v>1000</v>
          </cell>
          <cell r="S240">
            <v>50</v>
          </cell>
          <cell r="T240" t="str">
            <v>ГИКО-6</v>
          </cell>
        </row>
        <row r="241">
          <cell r="A241" t="str">
            <v>KZ46L3005A03</v>
          </cell>
          <cell r="B241" t="str">
            <v>24/6B</v>
          </cell>
          <cell r="C241">
            <v>36493</v>
          </cell>
          <cell r="D241">
            <v>36676</v>
          </cell>
          <cell r="E241">
            <v>183</v>
          </cell>
          <cell r="F241">
            <v>95.35</v>
          </cell>
          <cell r="G241">
            <v>95.35</v>
          </cell>
          <cell r="H241">
            <v>9.7535395909806102</v>
          </cell>
          <cell r="I241">
            <v>3000000</v>
          </cell>
          <cell r="J241">
            <v>57635</v>
          </cell>
          <cell r="K241">
            <v>5483174.0999999996</v>
          </cell>
          <cell r="L241">
            <v>55035</v>
          </cell>
          <cell r="M241">
            <v>5247587.25</v>
          </cell>
          <cell r="N241">
            <v>182.77247</v>
          </cell>
          <cell r="O241">
            <v>7</v>
          </cell>
          <cell r="P241">
            <v>100</v>
          </cell>
          <cell r="Q241">
            <v>138</v>
          </cell>
          <cell r="R241">
            <v>142.35</v>
          </cell>
          <cell r="S241">
            <v>50</v>
          </cell>
          <cell r="T241" t="str">
            <v>ГКВО-6</v>
          </cell>
        </row>
        <row r="242">
          <cell r="A242" t="str">
            <v>KZ43L2902A02</v>
          </cell>
          <cell r="B242" t="str">
            <v>251/3</v>
          </cell>
          <cell r="C242">
            <v>36494</v>
          </cell>
          <cell r="D242">
            <v>36585</v>
          </cell>
          <cell r="E242">
            <v>91</v>
          </cell>
          <cell r="F242">
            <v>96.24</v>
          </cell>
          <cell r="G242">
            <v>96.22</v>
          </cell>
          <cell r="H242">
            <v>15.6275976724855</v>
          </cell>
          <cell r="I242">
            <v>500000000</v>
          </cell>
          <cell r="J242">
            <v>11068726</v>
          </cell>
          <cell r="K242">
            <v>1065000737.29</v>
          </cell>
          <cell r="L242">
            <v>7866692</v>
          </cell>
          <cell r="M242">
            <v>757078160.85000002</v>
          </cell>
          <cell r="N242">
            <v>213.00014745799999</v>
          </cell>
          <cell r="O242">
            <v>11</v>
          </cell>
          <cell r="P242">
            <v>100</v>
          </cell>
          <cell r="S242">
            <v>50</v>
          </cell>
          <cell r="T242" t="str">
            <v>ГКО-3</v>
          </cell>
        </row>
        <row r="243">
          <cell r="A243" t="str">
            <v>KZ97K2001A08</v>
          </cell>
          <cell r="B243" t="str">
            <v>353/n</v>
          </cell>
          <cell r="C243">
            <v>36495</v>
          </cell>
          <cell r="D243">
            <v>36545</v>
          </cell>
          <cell r="E243">
            <v>49</v>
          </cell>
          <cell r="F243">
            <v>98.21</v>
          </cell>
          <cell r="G243">
            <v>98.21</v>
          </cell>
          <cell r="H243">
            <v>13.5394999054505</v>
          </cell>
          <cell r="I243">
            <v>300000000</v>
          </cell>
          <cell r="J243">
            <v>13330778</v>
          </cell>
          <cell r="K243">
            <v>1308542981.8599999</v>
          </cell>
          <cell r="L243">
            <v>3965185</v>
          </cell>
          <cell r="M243">
            <v>389420818.5</v>
          </cell>
          <cell r="N243">
            <v>436.18099395333297</v>
          </cell>
          <cell r="O243" t="str">
            <v>н/д</v>
          </cell>
          <cell r="P243">
            <v>100</v>
          </cell>
          <cell r="Q243">
            <v>50</v>
          </cell>
          <cell r="R243">
            <v>15</v>
          </cell>
          <cell r="S243">
            <v>60</v>
          </cell>
          <cell r="T243" t="str">
            <v>Ноты-49</v>
          </cell>
        </row>
        <row r="244">
          <cell r="A244" t="str">
            <v>KZ43L0303A01</v>
          </cell>
          <cell r="B244" t="str">
            <v>252/3</v>
          </cell>
          <cell r="C244">
            <v>36496</v>
          </cell>
          <cell r="D244">
            <v>36588</v>
          </cell>
          <cell r="E244">
            <v>92</v>
          </cell>
          <cell r="F244">
            <v>96.24</v>
          </cell>
          <cell r="G244">
            <v>96.21</v>
          </cell>
          <cell r="H244">
            <v>15.6275976724855</v>
          </cell>
          <cell r="I244">
            <v>500000000</v>
          </cell>
          <cell r="J244">
            <v>26412011</v>
          </cell>
          <cell r="K244">
            <v>2541190754.8000002</v>
          </cell>
          <cell r="L244">
            <v>19013954</v>
          </cell>
          <cell r="M244">
            <v>1829873695.6400001</v>
          </cell>
          <cell r="N244">
            <v>508.23815095999998</v>
          </cell>
          <cell r="O244" t="str">
            <v>н/д</v>
          </cell>
          <cell r="P244">
            <v>100</v>
          </cell>
          <cell r="S244">
            <v>50</v>
          </cell>
          <cell r="T244" t="str">
            <v>ГКО-3</v>
          </cell>
        </row>
        <row r="245">
          <cell r="A245" t="str">
            <v>KZ46L0206A06</v>
          </cell>
          <cell r="B245" t="str">
            <v>111/6</v>
          </cell>
          <cell r="C245">
            <v>36497</v>
          </cell>
          <cell r="D245">
            <v>36679</v>
          </cell>
          <cell r="E245">
            <v>182</v>
          </cell>
          <cell r="F245">
            <v>92.38</v>
          </cell>
          <cell r="G245">
            <v>92.38</v>
          </cell>
          <cell r="H245">
            <v>16.497077289456598</v>
          </cell>
          <cell r="I245">
            <v>500000000</v>
          </cell>
          <cell r="J245">
            <v>10025616</v>
          </cell>
          <cell r="K245">
            <v>925626731.08000004</v>
          </cell>
          <cell r="L245">
            <v>8965616</v>
          </cell>
          <cell r="M245">
            <v>828243606.08000004</v>
          </cell>
          <cell r="N245">
            <v>185.125346216</v>
          </cell>
          <cell r="O245">
            <v>6</v>
          </cell>
          <cell r="P245">
            <v>100</v>
          </cell>
          <cell r="S245">
            <v>50</v>
          </cell>
          <cell r="T245" t="str">
            <v>ГКО-6</v>
          </cell>
        </row>
        <row r="246">
          <cell r="A246" t="str">
            <v>KZ46L0806A00</v>
          </cell>
          <cell r="B246" t="str">
            <v>25/6B</v>
          </cell>
          <cell r="C246">
            <v>36500</v>
          </cell>
          <cell r="D246">
            <v>36685</v>
          </cell>
          <cell r="E246">
            <v>185</v>
          </cell>
          <cell r="F246">
            <v>95.35</v>
          </cell>
          <cell r="G246">
            <v>95.35</v>
          </cell>
          <cell r="H246">
            <v>9.7535395909806102</v>
          </cell>
          <cell r="I246">
            <v>3000000</v>
          </cell>
          <cell r="J246">
            <v>34589</v>
          </cell>
          <cell r="K246">
            <v>3287675.66</v>
          </cell>
          <cell r="L246">
            <v>27568</v>
          </cell>
          <cell r="M246">
            <v>2628637.2799999998</v>
          </cell>
          <cell r="N246">
            <v>109.589188666667</v>
          </cell>
          <cell r="O246">
            <v>6</v>
          </cell>
          <cell r="P246">
            <v>100</v>
          </cell>
          <cell r="Q246">
            <v>138.35</v>
          </cell>
          <cell r="R246">
            <v>142.44999999999999</v>
          </cell>
          <cell r="S246">
            <v>50</v>
          </cell>
          <cell r="T246" t="str">
            <v>ГКВО-6</v>
          </cell>
        </row>
        <row r="247">
          <cell r="A247" t="str">
            <v>KZ43L0903A05</v>
          </cell>
          <cell r="B247" t="str">
            <v>253/3</v>
          </cell>
          <cell r="C247">
            <v>36501</v>
          </cell>
          <cell r="D247">
            <v>36594</v>
          </cell>
          <cell r="E247">
            <v>92</v>
          </cell>
          <cell r="F247">
            <v>96.24</v>
          </cell>
          <cell r="G247">
            <v>96.23</v>
          </cell>
          <cell r="H247">
            <v>15.6275976724855</v>
          </cell>
          <cell r="I247">
            <v>500000000</v>
          </cell>
          <cell r="J247">
            <v>13303546</v>
          </cell>
          <cell r="K247">
            <v>1278895037.1600001</v>
          </cell>
          <cell r="L247">
            <v>10772414</v>
          </cell>
          <cell r="M247">
            <v>1036771073.36</v>
          </cell>
          <cell r="N247">
            <v>255.77900743199999</v>
          </cell>
          <cell r="O247">
            <v>8</v>
          </cell>
          <cell r="P247">
            <v>100</v>
          </cell>
          <cell r="Q247">
            <v>50</v>
          </cell>
          <cell r="R247">
            <v>15</v>
          </cell>
          <cell r="S247">
            <v>50</v>
          </cell>
          <cell r="T247" t="str">
            <v>ГКО-3</v>
          </cell>
        </row>
        <row r="248">
          <cell r="A248" t="str">
            <v>KZ95K1301A09</v>
          </cell>
          <cell r="B248" t="str">
            <v>354/n</v>
          </cell>
          <cell r="C248">
            <v>36502</v>
          </cell>
          <cell r="D248">
            <v>36538</v>
          </cell>
          <cell r="E248">
            <v>35</v>
          </cell>
          <cell r="F248">
            <v>98.73</v>
          </cell>
          <cell r="G248">
            <v>98.7</v>
          </cell>
          <cell r="H248">
            <v>13.3778993213815</v>
          </cell>
          <cell r="I248">
            <v>300000000</v>
          </cell>
          <cell r="J248">
            <v>6326586</v>
          </cell>
          <cell r="K248">
            <v>624132444.96000004</v>
          </cell>
          <cell r="L248">
            <v>5402404</v>
          </cell>
          <cell r="M248">
            <v>533374136.06</v>
          </cell>
          <cell r="N248">
            <v>208.04414832000001</v>
          </cell>
          <cell r="O248" t="str">
            <v>н/д</v>
          </cell>
          <cell r="P248">
            <v>100</v>
          </cell>
          <cell r="S248">
            <v>60</v>
          </cell>
          <cell r="T248" t="str">
            <v>Ноты-35</v>
          </cell>
        </row>
        <row r="249">
          <cell r="A249" t="str">
            <v>KZ43L1003A02</v>
          </cell>
          <cell r="B249" t="str">
            <v>254/3</v>
          </cell>
          <cell r="C249">
            <v>36503</v>
          </cell>
          <cell r="D249">
            <v>36595</v>
          </cell>
          <cell r="E249">
            <v>92</v>
          </cell>
          <cell r="F249">
            <v>96.24</v>
          </cell>
          <cell r="G249">
            <v>96.24</v>
          </cell>
          <cell r="H249">
            <v>15.6275976724855</v>
          </cell>
          <cell r="I249">
            <v>500000000</v>
          </cell>
          <cell r="J249">
            <v>23987182</v>
          </cell>
          <cell r="K249">
            <v>2307145125.6700001</v>
          </cell>
          <cell r="L249">
            <v>9841765</v>
          </cell>
          <cell r="M249">
            <v>947171463.60000002</v>
          </cell>
          <cell r="N249">
            <v>461.42902513400003</v>
          </cell>
          <cell r="O249">
            <v>11</v>
          </cell>
          <cell r="P249">
            <v>100</v>
          </cell>
          <cell r="S249">
            <v>50</v>
          </cell>
          <cell r="T249" t="str">
            <v>ГКО-3</v>
          </cell>
        </row>
        <row r="250">
          <cell r="A250" t="str">
            <v>KZ46L0906A09</v>
          </cell>
          <cell r="B250" t="str">
            <v>112/6</v>
          </cell>
          <cell r="C250">
            <v>36504</v>
          </cell>
          <cell r="D250">
            <v>36553</v>
          </cell>
          <cell r="E250">
            <v>49</v>
          </cell>
          <cell r="F250">
            <v>92.38</v>
          </cell>
          <cell r="G250">
            <v>92.38</v>
          </cell>
          <cell r="H250">
            <v>16.5007886679245</v>
          </cell>
          <cell r="I250">
            <v>500000000</v>
          </cell>
          <cell r="J250">
            <v>20947846</v>
          </cell>
          <cell r="K250">
            <v>1934939113.48</v>
          </cell>
          <cell r="L250">
            <v>20837846</v>
          </cell>
          <cell r="M250">
            <v>1925000213.48</v>
          </cell>
          <cell r="N250">
            <v>386.98782269600002</v>
          </cell>
          <cell r="O250">
            <v>4</v>
          </cell>
          <cell r="P250">
            <v>94.432000000000002</v>
          </cell>
          <cell r="Q250">
            <v>30</v>
          </cell>
          <cell r="R250">
            <v>30</v>
          </cell>
          <cell r="S250">
            <v>50</v>
          </cell>
          <cell r="T250" t="str">
            <v>ГКО-6</v>
          </cell>
        </row>
        <row r="251">
          <cell r="A251" t="str">
            <v>KZ46L1406A02</v>
          </cell>
          <cell r="B251" t="str">
            <v>26/6B</v>
          </cell>
          <cell r="C251">
            <v>36507</v>
          </cell>
          <cell r="D251">
            <v>36691</v>
          </cell>
          <cell r="E251">
            <v>184</v>
          </cell>
          <cell r="F251">
            <v>94.76</v>
          </cell>
          <cell r="G251">
            <v>94.57</v>
          </cell>
          <cell r="H251">
            <v>22.11903757</v>
          </cell>
          <cell r="I251">
            <v>4000000</v>
          </cell>
          <cell r="J251">
            <v>12698101</v>
          </cell>
          <cell r="K251">
            <v>1198663360</v>
          </cell>
          <cell r="L251">
            <v>5276625</v>
          </cell>
          <cell r="M251">
            <v>500000013.39999998</v>
          </cell>
          <cell r="N251">
            <v>239.73267200000001</v>
          </cell>
          <cell r="O251">
            <v>7</v>
          </cell>
          <cell r="P251">
            <v>100</v>
          </cell>
          <cell r="Q251">
            <v>50</v>
          </cell>
          <cell r="R251">
            <v>15</v>
          </cell>
          <cell r="S251">
            <v>50</v>
          </cell>
          <cell r="T251" t="str">
            <v>ГКВО-6</v>
          </cell>
        </row>
        <row r="252">
          <cell r="A252" t="str">
            <v>KZ46L1306A03</v>
          </cell>
          <cell r="B252" t="str">
            <v>113/6</v>
          </cell>
          <cell r="C252">
            <v>36508</v>
          </cell>
          <cell r="D252">
            <v>36690</v>
          </cell>
          <cell r="E252">
            <v>182</v>
          </cell>
          <cell r="F252">
            <v>92.37</v>
          </cell>
          <cell r="G252">
            <v>92.36</v>
          </cell>
          <cell r="H252">
            <v>16.520515318826401</v>
          </cell>
          <cell r="I252">
            <v>500000000</v>
          </cell>
          <cell r="J252">
            <v>10789914</v>
          </cell>
          <cell r="K252">
            <v>992431871.10000002</v>
          </cell>
          <cell r="L252">
            <v>6830414</v>
          </cell>
          <cell r="M252">
            <v>630900014.17999995</v>
          </cell>
          <cell r="N252">
            <v>198.48637421999999</v>
          </cell>
          <cell r="O252">
            <v>7</v>
          </cell>
          <cell r="P252">
            <v>100</v>
          </cell>
          <cell r="S252">
            <v>50</v>
          </cell>
          <cell r="T252" t="str">
            <v>ГКО-6</v>
          </cell>
        </row>
        <row r="253">
          <cell r="A253" t="str">
            <v>KZ43L1503A07</v>
          </cell>
          <cell r="B253" t="str">
            <v>255/3</v>
          </cell>
          <cell r="C253">
            <v>36509</v>
          </cell>
          <cell r="D253">
            <v>36600</v>
          </cell>
          <cell r="E253">
            <v>91</v>
          </cell>
          <cell r="F253">
            <v>96.24</v>
          </cell>
          <cell r="G253">
            <v>96.23</v>
          </cell>
          <cell r="H253">
            <v>15.6275976724855</v>
          </cell>
          <cell r="I253">
            <v>500000000</v>
          </cell>
          <cell r="J253">
            <v>3429434</v>
          </cell>
          <cell r="K253">
            <v>329851351.95999998</v>
          </cell>
          <cell r="L253">
            <v>1976804</v>
          </cell>
          <cell r="M253">
            <v>190251201.96000001</v>
          </cell>
          <cell r="N253">
            <v>65.970270392000003</v>
          </cell>
          <cell r="O253">
            <v>8</v>
          </cell>
          <cell r="P253">
            <v>100</v>
          </cell>
          <cell r="S253">
            <v>50</v>
          </cell>
          <cell r="T253" t="str">
            <v>ГКО-3</v>
          </cell>
        </row>
        <row r="254">
          <cell r="A254" t="str">
            <v>KZ46L2206A02</v>
          </cell>
          <cell r="B254" t="str">
            <v>114/6</v>
          </cell>
          <cell r="C254">
            <v>36514</v>
          </cell>
          <cell r="D254">
            <v>36573</v>
          </cell>
          <cell r="E254">
            <v>59</v>
          </cell>
          <cell r="F254">
            <v>92.37</v>
          </cell>
          <cell r="G254">
            <v>92.37</v>
          </cell>
          <cell r="H254">
            <v>16.536754357475299</v>
          </cell>
          <cell r="I254">
            <v>500000000</v>
          </cell>
          <cell r="J254">
            <v>37493078</v>
          </cell>
          <cell r="K254">
            <v>3461358164.8600001</v>
          </cell>
          <cell r="L254">
            <v>36578078</v>
          </cell>
          <cell r="M254">
            <v>3378717064.8600001</v>
          </cell>
          <cell r="N254">
            <v>692.27163297200002</v>
          </cell>
          <cell r="O254">
            <v>8</v>
          </cell>
          <cell r="P254">
            <v>94.72</v>
          </cell>
          <cell r="Q254">
            <v>50</v>
          </cell>
          <cell r="R254">
            <v>15</v>
          </cell>
          <cell r="S254">
            <v>50</v>
          </cell>
          <cell r="T254" t="str">
            <v>ГКО-6</v>
          </cell>
        </row>
        <row r="255">
          <cell r="A255" t="str">
            <v>KZ43L2303A07</v>
          </cell>
          <cell r="B255" t="str">
            <v>256/3</v>
          </cell>
          <cell r="C255">
            <v>36515</v>
          </cell>
          <cell r="D255">
            <v>36608</v>
          </cell>
          <cell r="E255">
            <v>92</v>
          </cell>
          <cell r="F255">
            <v>96.24</v>
          </cell>
          <cell r="G255">
            <v>96.24</v>
          </cell>
          <cell r="H255">
            <v>15.6275976724855</v>
          </cell>
          <cell r="I255">
            <v>500000000</v>
          </cell>
          <cell r="J255">
            <v>20633226</v>
          </cell>
          <cell r="K255">
            <v>1985490884.8800001</v>
          </cell>
          <cell r="L255">
            <v>17137690</v>
          </cell>
          <cell r="M255">
            <v>1649334285.5999999</v>
          </cell>
          <cell r="N255">
            <v>397.09817697599999</v>
          </cell>
          <cell r="O255">
            <v>10</v>
          </cell>
          <cell r="P255">
            <v>100</v>
          </cell>
          <cell r="S255">
            <v>50</v>
          </cell>
          <cell r="T255" t="str">
            <v>ГКО-3</v>
          </cell>
        </row>
        <row r="256">
          <cell r="A256" t="str">
            <v>KZ46L2106A03</v>
          </cell>
          <cell r="B256" t="str">
            <v>115/6</v>
          </cell>
          <cell r="C256">
            <v>36516</v>
          </cell>
          <cell r="D256">
            <v>36573</v>
          </cell>
          <cell r="E256">
            <v>57</v>
          </cell>
          <cell r="F256">
            <v>92.37</v>
          </cell>
          <cell r="G256">
            <v>92.36</v>
          </cell>
          <cell r="H256">
            <v>16.523174342698798</v>
          </cell>
          <cell r="I256">
            <v>500000000</v>
          </cell>
          <cell r="J256">
            <v>33583013</v>
          </cell>
          <cell r="K256">
            <v>3100103710.8099999</v>
          </cell>
          <cell r="L256">
            <v>32983013</v>
          </cell>
          <cell r="M256">
            <v>3046535210.8099999</v>
          </cell>
          <cell r="N256">
            <v>620.02074216200003</v>
          </cell>
          <cell r="O256">
            <v>6</v>
          </cell>
          <cell r="P256">
            <v>94.76</v>
          </cell>
          <cell r="S256">
            <v>50</v>
          </cell>
          <cell r="T256" t="str">
            <v>ГКО-6</v>
          </cell>
        </row>
        <row r="257">
          <cell r="A257" t="str">
            <v>KZ4CL2212A09</v>
          </cell>
          <cell r="B257" t="str">
            <v>29/12</v>
          </cell>
          <cell r="C257">
            <v>36516</v>
          </cell>
          <cell r="D257">
            <v>36882</v>
          </cell>
          <cell r="E257">
            <v>366</v>
          </cell>
          <cell r="F257">
            <v>84.74</v>
          </cell>
          <cell r="G257">
            <v>84.73</v>
          </cell>
          <cell r="H257">
            <v>18.008024545669102</v>
          </cell>
          <cell r="I257">
            <v>500000000</v>
          </cell>
          <cell r="J257">
            <v>32647947</v>
          </cell>
          <cell r="K257">
            <v>2755530458.7800002</v>
          </cell>
          <cell r="L257">
            <v>31370897</v>
          </cell>
          <cell r="M257">
            <v>2658369811.7800002</v>
          </cell>
          <cell r="N257">
            <v>551.10609175599996</v>
          </cell>
          <cell r="O257">
            <v>6</v>
          </cell>
          <cell r="P257">
            <v>100</v>
          </cell>
          <cell r="Q257">
            <v>30</v>
          </cell>
          <cell r="R257">
            <v>30</v>
          </cell>
          <cell r="S257">
            <v>50</v>
          </cell>
          <cell r="T257" t="str">
            <v>ГКО-12</v>
          </cell>
        </row>
        <row r="258">
          <cell r="A258" t="str">
            <v>KZ97K1002A09</v>
          </cell>
          <cell r="B258" t="str">
            <v>355/n</v>
          </cell>
          <cell r="C258">
            <v>36516</v>
          </cell>
          <cell r="D258">
            <v>36566</v>
          </cell>
          <cell r="E258">
            <v>49</v>
          </cell>
          <cell r="F258">
            <v>95.23</v>
          </cell>
          <cell r="G258">
            <v>95.06</v>
          </cell>
          <cell r="H258">
            <v>20.035703030000001</v>
          </cell>
          <cell r="I258">
            <v>300000000</v>
          </cell>
          <cell r="J258">
            <v>13229002</v>
          </cell>
          <cell r="K258">
            <v>1255528531</v>
          </cell>
          <cell r="L258">
            <v>6300572</v>
          </cell>
          <cell r="M258">
            <v>599999970.39999998</v>
          </cell>
          <cell r="N258">
            <v>209.25475520000001</v>
          </cell>
          <cell r="O258">
            <v>11</v>
          </cell>
          <cell r="P258">
            <v>100</v>
          </cell>
          <cell r="Q258">
            <v>50</v>
          </cell>
          <cell r="R258">
            <v>15</v>
          </cell>
          <cell r="S258">
            <v>60</v>
          </cell>
          <cell r="T258" t="str">
            <v>Ноты-49</v>
          </cell>
        </row>
        <row r="259">
          <cell r="A259" t="str">
            <v>KZ71K2512A00</v>
          </cell>
          <cell r="B259" t="str">
            <v>1/12ALU</v>
          </cell>
          <cell r="C259">
            <v>36518</v>
          </cell>
          <cell r="D259">
            <v>36885</v>
          </cell>
          <cell r="E259">
            <v>367</v>
          </cell>
          <cell r="F259">
            <v>88.494023726533399</v>
          </cell>
          <cell r="G259">
            <v>88.49</v>
          </cell>
          <cell r="H259">
            <v>13.0019811383226</v>
          </cell>
          <cell r="I259">
            <v>400000000</v>
          </cell>
          <cell r="J259">
            <v>73725</v>
          </cell>
          <cell r="K259">
            <v>6499628.9199999999</v>
          </cell>
          <cell r="L259">
            <v>32706</v>
          </cell>
          <cell r="M259">
            <v>2894285.54</v>
          </cell>
          <cell r="N259">
            <v>224.64342454749999</v>
          </cell>
          <cell r="O259">
            <v>7</v>
          </cell>
          <cell r="P259">
            <v>100</v>
          </cell>
          <cell r="Q259">
            <v>138.19999999999999</v>
          </cell>
          <cell r="R259">
            <v>144.4</v>
          </cell>
          <cell r="S259">
            <v>0</v>
          </cell>
          <cell r="T259" t="str">
            <v>ALU012.001</v>
          </cell>
        </row>
        <row r="260">
          <cell r="A260" t="str">
            <v>KZ46L2306A01</v>
          </cell>
          <cell r="B260" t="str">
            <v>27/6B</v>
          </cell>
          <cell r="C260">
            <v>36518</v>
          </cell>
          <cell r="D260">
            <v>36700</v>
          </cell>
          <cell r="E260">
            <v>182</v>
          </cell>
          <cell r="F260">
            <v>95.35</v>
          </cell>
          <cell r="G260">
            <v>95.35</v>
          </cell>
          <cell r="H260">
            <v>9.7535395909806102</v>
          </cell>
          <cell r="I260">
            <v>4000000</v>
          </cell>
          <cell r="J260">
            <v>309561</v>
          </cell>
          <cell r="K260">
            <v>29061902.57</v>
          </cell>
          <cell r="L260">
            <v>206298</v>
          </cell>
          <cell r="M260">
            <v>19670805.18</v>
          </cell>
          <cell r="N260">
            <v>726.54756425000005</v>
          </cell>
          <cell r="O260">
            <v>8</v>
          </cell>
          <cell r="P260">
            <v>100</v>
          </cell>
          <cell r="Q260">
            <v>138.25</v>
          </cell>
          <cell r="R260">
            <v>142.5</v>
          </cell>
          <cell r="S260">
            <v>50</v>
          </cell>
          <cell r="T260" t="str">
            <v>ГКВО-6</v>
          </cell>
        </row>
        <row r="261">
          <cell r="A261" t="str">
            <v>KZ97K1102A08</v>
          </cell>
          <cell r="B261" t="str">
            <v>356/n</v>
          </cell>
          <cell r="C261">
            <v>36518</v>
          </cell>
          <cell r="D261">
            <v>36567</v>
          </cell>
          <cell r="E261">
            <v>49</v>
          </cell>
          <cell r="F261">
            <v>98.22</v>
          </cell>
          <cell r="G261">
            <v>98.21</v>
          </cell>
          <cell r="H261">
            <v>13.462489455159</v>
          </cell>
          <cell r="I261">
            <v>300000000</v>
          </cell>
          <cell r="J261">
            <v>5211190</v>
          </cell>
          <cell r="K261">
            <v>511525829.60000002</v>
          </cell>
          <cell r="L261">
            <v>4409790</v>
          </cell>
          <cell r="M261">
            <v>433124343.39999998</v>
          </cell>
          <cell r="N261">
            <v>170.508609866667</v>
          </cell>
          <cell r="O261">
            <v>0</v>
          </cell>
          <cell r="P261">
            <v>100</v>
          </cell>
          <cell r="S261">
            <v>60</v>
          </cell>
          <cell r="T261" t="str">
            <v>Ноты-49</v>
          </cell>
        </row>
        <row r="262">
          <cell r="A262" t="str">
            <v>KZ71L2612A08</v>
          </cell>
          <cell r="B262" t="str">
            <v>1/12ASU</v>
          </cell>
          <cell r="C262">
            <v>36521</v>
          </cell>
          <cell r="D262">
            <v>36886</v>
          </cell>
          <cell r="E262">
            <v>365</v>
          </cell>
          <cell r="F262">
            <v>99.36</v>
          </cell>
          <cell r="G262">
            <v>99.33</v>
          </cell>
          <cell r="H262">
            <v>13</v>
          </cell>
          <cell r="I262">
            <v>150000000</v>
          </cell>
          <cell r="J262">
            <v>18026</v>
          </cell>
          <cell r="K262">
            <v>1802600</v>
          </cell>
          <cell r="L262">
            <v>10853</v>
          </cell>
          <cell r="M262">
            <v>1085300</v>
          </cell>
          <cell r="N262">
            <v>166.079546666667</v>
          </cell>
          <cell r="O262">
            <v>4</v>
          </cell>
          <cell r="P262">
            <v>100</v>
          </cell>
          <cell r="Q262">
            <v>138.19999999999999</v>
          </cell>
          <cell r="R262">
            <v>144.5</v>
          </cell>
          <cell r="S262">
            <v>0</v>
          </cell>
          <cell r="T262" t="str">
            <v>ASU012.001</v>
          </cell>
        </row>
        <row r="263">
          <cell r="A263" t="str">
            <v>KZ4CL2612A05</v>
          </cell>
          <cell r="B263" t="str">
            <v>1/12B</v>
          </cell>
          <cell r="C263">
            <v>36521</v>
          </cell>
          <cell r="D263">
            <v>36886</v>
          </cell>
          <cell r="E263">
            <v>365</v>
          </cell>
          <cell r="F263">
            <v>90.88</v>
          </cell>
          <cell r="G263">
            <v>90.87</v>
          </cell>
          <cell r="H263">
            <v>10.0077175381054</v>
          </cell>
          <cell r="I263">
            <v>7000000</v>
          </cell>
          <cell r="J263">
            <v>120474</v>
          </cell>
          <cell r="K263">
            <v>10933008.1</v>
          </cell>
          <cell r="L263">
            <v>119424</v>
          </cell>
          <cell r="M263">
            <v>10853841.6</v>
          </cell>
          <cell r="N263">
            <v>156.18583000000001</v>
          </cell>
          <cell r="O263">
            <v>3</v>
          </cell>
          <cell r="P263">
            <v>100</v>
          </cell>
          <cell r="Q263">
            <v>138.19999999999999</v>
          </cell>
          <cell r="R263">
            <v>144.5</v>
          </cell>
          <cell r="S263">
            <v>50</v>
          </cell>
          <cell r="T263" t="str">
            <v>ГКВО-12</v>
          </cell>
        </row>
        <row r="264">
          <cell r="A264" t="str">
            <v>KZ8SK2501A08</v>
          </cell>
          <cell r="B264" t="str">
            <v>357/n</v>
          </cell>
          <cell r="C264">
            <v>36521</v>
          </cell>
          <cell r="D264">
            <v>36550</v>
          </cell>
          <cell r="E264">
            <v>28</v>
          </cell>
          <cell r="F264">
            <v>98.99</v>
          </cell>
          <cell r="G264">
            <v>98.97</v>
          </cell>
          <cell r="H264">
            <v>13.263966057177599</v>
          </cell>
          <cell r="I264">
            <v>300000000</v>
          </cell>
          <cell r="J264">
            <v>22595618</v>
          </cell>
          <cell r="K264">
            <v>2236468246.2199998</v>
          </cell>
          <cell r="L264">
            <v>17594518</v>
          </cell>
          <cell r="M264">
            <v>1741639336.8199999</v>
          </cell>
          <cell r="N264">
            <v>745.48941540666704</v>
          </cell>
          <cell r="O264">
            <v>0</v>
          </cell>
          <cell r="P264">
            <v>100</v>
          </cell>
          <cell r="Q264">
            <v>50</v>
          </cell>
          <cell r="R264">
            <v>25</v>
          </cell>
          <cell r="S264">
            <v>60</v>
          </cell>
          <cell r="T264" t="str">
            <v>Ноты-28</v>
          </cell>
        </row>
        <row r="265">
          <cell r="A265" t="str">
            <v>KZ49L2609A02</v>
          </cell>
          <cell r="B265" t="str">
            <v>2/9B</v>
          </cell>
          <cell r="C265">
            <v>36522</v>
          </cell>
          <cell r="D265">
            <v>36795</v>
          </cell>
          <cell r="E265">
            <v>273</v>
          </cell>
          <cell r="F265">
            <v>93.1</v>
          </cell>
          <cell r="G265">
            <v>93.09</v>
          </cell>
          <cell r="H265">
            <v>9.8818474758324495</v>
          </cell>
          <cell r="I265">
            <v>7000000</v>
          </cell>
          <cell r="J265">
            <v>38631</v>
          </cell>
          <cell r="K265">
            <v>3569923.39</v>
          </cell>
          <cell r="L265">
            <v>34531</v>
          </cell>
          <cell r="M265">
            <v>3214851.71</v>
          </cell>
          <cell r="N265">
            <v>50.998905571428601</v>
          </cell>
          <cell r="O265">
            <v>7</v>
          </cell>
          <cell r="P265">
            <v>100</v>
          </cell>
          <cell r="Q265">
            <v>138.19999999999999</v>
          </cell>
          <cell r="R265">
            <v>142.75</v>
          </cell>
          <cell r="S265">
            <v>50</v>
          </cell>
          <cell r="T265" t="str">
            <v>ГКВО-9</v>
          </cell>
        </row>
        <row r="266">
          <cell r="A266" t="str">
            <v>KZ97K1502A04</v>
          </cell>
          <cell r="B266" t="str">
            <v>358/n</v>
          </cell>
          <cell r="C266">
            <v>36522</v>
          </cell>
          <cell r="D266">
            <v>36571</v>
          </cell>
          <cell r="E266">
            <v>49</v>
          </cell>
          <cell r="F266">
            <v>98.21</v>
          </cell>
          <cell r="G266">
            <v>98.21</v>
          </cell>
          <cell r="H266">
            <v>13.5394999054505</v>
          </cell>
          <cell r="I266">
            <v>300000000</v>
          </cell>
          <cell r="J266">
            <v>7456111</v>
          </cell>
          <cell r="K266">
            <v>732019907.80999994</v>
          </cell>
          <cell r="L266">
            <v>5915345</v>
          </cell>
          <cell r="M266">
            <v>580950742.45000005</v>
          </cell>
          <cell r="N266">
            <v>244.00663593666701</v>
          </cell>
          <cell r="O266" t="str">
            <v>н/д</v>
          </cell>
          <cell r="P266">
            <v>100</v>
          </cell>
          <cell r="S266">
            <v>60</v>
          </cell>
          <cell r="T266" t="str">
            <v>Ноты-49</v>
          </cell>
        </row>
        <row r="267">
          <cell r="A267" t="str">
            <v>KZ46L0607A01</v>
          </cell>
          <cell r="B267" t="str">
            <v>116/6</v>
          </cell>
          <cell r="C267">
            <v>36528</v>
          </cell>
          <cell r="D267">
            <v>36713</v>
          </cell>
          <cell r="E267">
            <v>185</v>
          </cell>
          <cell r="F267">
            <v>96.48</v>
          </cell>
          <cell r="G267">
            <v>96.34</v>
          </cell>
          <cell r="H267">
            <v>14.593698180000001</v>
          </cell>
          <cell r="I267">
            <v>500000000</v>
          </cell>
          <cell r="J267">
            <v>27208619</v>
          </cell>
          <cell r="K267">
            <v>2608192181</v>
          </cell>
          <cell r="L267">
            <v>6965300</v>
          </cell>
          <cell r="M267">
            <v>671983380.70000005</v>
          </cell>
          <cell r="N267">
            <v>401.26033560000002</v>
          </cell>
          <cell r="O267">
            <v>11</v>
          </cell>
          <cell r="P267">
            <v>100</v>
          </cell>
          <cell r="Q267">
            <v>50</v>
          </cell>
          <cell r="R267">
            <v>25</v>
          </cell>
          <cell r="S267">
            <v>50</v>
          </cell>
          <cell r="T267" t="str">
            <v>ГКО-6</v>
          </cell>
        </row>
        <row r="268">
          <cell r="A268" t="str">
            <v>KZ43L0604A07</v>
          </cell>
          <cell r="B268" t="str">
            <v>257/3</v>
          </cell>
          <cell r="C268">
            <v>36529</v>
          </cell>
          <cell r="D268">
            <v>36622</v>
          </cell>
          <cell r="E268">
            <v>93</v>
          </cell>
          <cell r="F268">
            <v>96.24</v>
          </cell>
          <cell r="G268">
            <v>96.24</v>
          </cell>
          <cell r="H268">
            <v>15.6275976724855</v>
          </cell>
          <cell r="I268">
            <v>500000000</v>
          </cell>
          <cell r="J268">
            <v>12109396</v>
          </cell>
          <cell r="K268">
            <v>1164849656.6400001</v>
          </cell>
          <cell r="L268">
            <v>9956276</v>
          </cell>
          <cell r="M268">
            <v>958192002.24000001</v>
          </cell>
          <cell r="N268">
            <v>232.969931328</v>
          </cell>
          <cell r="O268">
            <v>5</v>
          </cell>
          <cell r="P268">
            <v>100</v>
          </cell>
          <cell r="S268">
            <v>50</v>
          </cell>
          <cell r="T268" t="str">
            <v>ГКО-3</v>
          </cell>
        </row>
        <row r="269">
          <cell r="A269" t="str">
            <v>KZ95K1002A01</v>
          </cell>
          <cell r="B269" t="str">
            <v>359/n</v>
          </cell>
          <cell r="C269">
            <v>36530</v>
          </cell>
          <cell r="D269">
            <v>36566</v>
          </cell>
          <cell r="E269">
            <v>35</v>
          </cell>
          <cell r="F269">
            <v>98.73</v>
          </cell>
          <cell r="G269">
            <v>98.72</v>
          </cell>
          <cell r="H269">
            <v>13.3778993213815</v>
          </cell>
          <cell r="I269">
            <v>300000000</v>
          </cell>
          <cell r="J269">
            <v>18179417</v>
          </cell>
          <cell r="K269">
            <v>1794643627.21</v>
          </cell>
          <cell r="L269">
            <v>15005117</v>
          </cell>
          <cell r="M269">
            <v>1481432873.21</v>
          </cell>
          <cell r="N269">
            <v>598.21454240333298</v>
          </cell>
          <cell r="O269">
            <v>11</v>
          </cell>
          <cell r="P269">
            <v>100</v>
          </cell>
          <cell r="S269">
            <v>60</v>
          </cell>
          <cell r="T269" t="str">
            <v>Ноты-35</v>
          </cell>
        </row>
        <row r="270">
          <cell r="A270" t="str">
            <v>KZ46L0707A00</v>
          </cell>
          <cell r="B270" t="str">
            <v>117/6</v>
          </cell>
          <cell r="C270">
            <v>36531</v>
          </cell>
          <cell r="D270">
            <v>36714</v>
          </cell>
          <cell r="E270">
            <v>183</v>
          </cell>
          <cell r="F270">
            <v>92.49</v>
          </cell>
          <cell r="G270">
            <v>92.17</v>
          </cell>
          <cell r="H270">
            <v>16.239593469999999</v>
          </cell>
          <cell r="I270">
            <v>500000000</v>
          </cell>
          <cell r="J270">
            <v>30862425</v>
          </cell>
          <cell r="K270">
            <v>2828213201</v>
          </cell>
          <cell r="L270">
            <v>8564885</v>
          </cell>
          <cell r="M270">
            <v>792065258.79999995</v>
          </cell>
          <cell r="N270">
            <v>377.09509350000002</v>
          </cell>
          <cell r="O270">
            <v>11</v>
          </cell>
          <cell r="P270">
            <v>100</v>
          </cell>
          <cell r="Q270">
            <v>30</v>
          </cell>
          <cell r="R270">
            <v>50</v>
          </cell>
          <cell r="S270">
            <v>50</v>
          </cell>
          <cell r="T270" t="str">
            <v>ГКО-6</v>
          </cell>
        </row>
        <row r="271">
          <cell r="A271" t="str">
            <v>KZ8EK2101A08</v>
          </cell>
          <cell r="B271" t="str">
            <v>360/n</v>
          </cell>
          <cell r="C271">
            <v>36531</v>
          </cell>
          <cell r="D271">
            <v>36546</v>
          </cell>
          <cell r="E271">
            <v>14</v>
          </cell>
          <cell r="F271">
            <v>99.51</v>
          </cell>
          <cell r="G271">
            <v>99.49</v>
          </cell>
          <cell r="H271">
            <v>12.8027333936286</v>
          </cell>
          <cell r="I271">
            <v>300000000</v>
          </cell>
          <cell r="J271">
            <v>24251207</v>
          </cell>
          <cell r="K271">
            <v>2413146916.5700002</v>
          </cell>
          <cell r="L271">
            <v>22351007</v>
          </cell>
          <cell r="M271">
            <v>2224127030.5700002</v>
          </cell>
          <cell r="N271">
            <v>804.382305523333</v>
          </cell>
          <cell r="O271">
            <v>5</v>
          </cell>
          <cell r="P271">
            <v>100</v>
          </cell>
          <cell r="Q271">
            <v>50</v>
          </cell>
          <cell r="R271">
            <v>25</v>
          </cell>
          <cell r="S271">
            <v>60</v>
          </cell>
          <cell r="T271" t="str">
            <v>Ноты-14</v>
          </cell>
        </row>
        <row r="272">
          <cell r="A272" t="str">
            <v>KZ43L0704A06</v>
          </cell>
          <cell r="B272" t="str">
            <v>258/3</v>
          </cell>
          <cell r="C272">
            <v>36532</v>
          </cell>
          <cell r="D272">
            <v>36623</v>
          </cell>
          <cell r="E272">
            <v>91</v>
          </cell>
          <cell r="F272">
            <v>96.24</v>
          </cell>
          <cell r="G272">
            <v>96.24</v>
          </cell>
          <cell r="H272">
            <v>15.6275976724855</v>
          </cell>
          <cell r="I272">
            <v>500000000</v>
          </cell>
          <cell r="J272">
            <v>13966100</v>
          </cell>
          <cell r="K272">
            <v>1343371682</v>
          </cell>
          <cell r="L272">
            <v>12450700</v>
          </cell>
          <cell r="M272">
            <v>1198255368</v>
          </cell>
          <cell r="N272">
            <v>268.67433640000002</v>
          </cell>
          <cell r="O272">
            <v>5</v>
          </cell>
          <cell r="P272">
            <v>100</v>
          </cell>
          <cell r="S272">
            <v>50</v>
          </cell>
          <cell r="T272" t="str">
            <v>ГКО-3</v>
          </cell>
        </row>
        <row r="273">
          <cell r="A273" t="str">
            <v>KZ46L1307A02</v>
          </cell>
          <cell r="B273" t="str">
            <v>118/6</v>
          </cell>
          <cell r="C273">
            <v>36535</v>
          </cell>
          <cell r="D273">
            <v>36720</v>
          </cell>
          <cell r="E273">
            <v>185</v>
          </cell>
          <cell r="F273">
            <v>86.4</v>
          </cell>
          <cell r="G273">
            <v>85.82</v>
          </cell>
          <cell r="H273">
            <v>15.74074074</v>
          </cell>
          <cell r="I273">
            <v>500000000</v>
          </cell>
          <cell r="J273">
            <v>29778947</v>
          </cell>
          <cell r="K273">
            <v>2525163161</v>
          </cell>
          <cell r="L273">
            <v>5321774</v>
          </cell>
          <cell r="M273">
            <v>459744822.19999999</v>
          </cell>
          <cell r="N273">
            <v>561.14736900000003</v>
          </cell>
          <cell r="O273">
            <v>9</v>
          </cell>
          <cell r="P273">
            <v>100</v>
          </cell>
          <cell r="Q273">
            <v>50</v>
          </cell>
          <cell r="R273">
            <v>50</v>
          </cell>
          <cell r="S273">
            <v>50</v>
          </cell>
          <cell r="T273" t="str">
            <v>ГКО-6</v>
          </cell>
        </row>
        <row r="274">
          <cell r="A274" t="str">
            <v>KZ43L1304A08</v>
          </cell>
          <cell r="B274" t="str">
            <v>259/3</v>
          </cell>
          <cell r="C274">
            <v>36536</v>
          </cell>
          <cell r="D274">
            <v>36629</v>
          </cell>
          <cell r="E274">
            <v>93</v>
          </cell>
          <cell r="F274">
            <v>96.22</v>
          </cell>
          <cell r="G274">
            <v>96.12</v>
          </cell>
          <cell r="H274">
            <v>15.713988775722299</v>
          </cell>
          <cell r="I274">
            <v>500000000</v>
          </cell>
          <cell r="J274">
            <v>14906043</v>
          </cell>
          <cell r="K274">
            <v>1433645162.6199999</v>
          </cell>
          <cell r="L274">
            <v>14496043</v>
          </cell>
          <cell r="M274">
            <v>1394837692.6199999</v>
          </cell>
          <cell r="N274">
            <v>286.72903252399999</v>
          </cell>
          <cell r="O274">
            <v>9</v>
          </cell>
          <cell r="P274">
            <v>100</v>
          </cell>
          <cell r="Q274">
            <v>50</v>
          </cell>
          <cell r="R274">
            <v>25</v>
          </cell>
          <cell r="S274">
            <v>50</v>
          </cell>
          <cell r="T274" t="str">
            <v>ГКО-3</v>
          </cell>
        </row>
        <row r="275">
          <cell r="A275" t="str">
            <v>KZ95K1702A04</v>
          </cell>
          <cell r="B275" t="str">
            <v>361/n</v>
          </cell>
          <cell r="C275">
            <v>36537</v>
          </cell>
          <cell r="D275">
            <v>36573</v>
          </cell>
          <cell r="E275">
            <v>35</v>
          </cell>
          <cell r="F275">
            <v>98.71</v>
          </cell>
          <cell r="G275">
            <v>98.67</v>
          </cell>
          <cell r="H275">
            <v>13.5913281329147</v>
          </cell>
          <cell r="I275">
            <v>600000000</v>
          </cell>
          <cell r="J275">
            <v>25959766</v>
          </cell>
          <cell r="K275">
            <v>2561612755.8800001</v>
          </cell>
          <cell r="L275">
            <v>17425608</v>
          </cell>
          <cell r="M275">
            <v>1720070687.6800001</v>
          </cell>
          <cell r="N275">
            <v>426.93545931333301</v>
          </cell>
          <cell r="O275">
            <v>12</v>
          </cell>
          <cell r="P275">
            <v>100</v>
          </cell>
          <cell r="S275">
            <v>60</v>
          </cell>
          <cell r="T275" t="str">
            <v>Ноты-35</v>
          </cell>
        </row>
        <row r="276">
          <cell r="A276" t="str">
            <v>KZ97K0303A07</v>
          </cell>
          <cell r="B276" t="str">
            <v>362/n</v>
          </cell>
          <cell r="C276">
            <v>36538</v>
          </cell>
          <cell r="D276">
            <v>36588</v>
          </cell>
          <cell r="E276">
            <v>49</v>
          </cell>
          <cell r="F276">
            <v>98.18</v>
          </cell>
          <cell r="G276">
            <v>98.16</v>
          </cell>
          <cell r="H276">
            <v>13.770625381951501</v>
          </cell>
          <cell r="I276">
            <v>300000000</v>
          </cell>
          <cell r="J276">
            <v>7122524</v>
          </cell>
          <cell r="K276">
            <v>698718447.87</v>
          </cell>
          <cell r="L276">
            <v>3293957</v>
          </cell>
          <cell r="M276">
            <v>323398293.66000003</v>
          </cell>
          <cell r="N276">
            <v>232.90614929</v>
          </cell>
          <cell r="O276">
            <v>8</v>
          </cell>
          <cell r="P276">
            <v>100</v>
          </cell>
          <cell r="S276">
            <v>60</v>
          </cell>
          <cell r="T276" t="str">
            <v>Ноты-49</v>
          </cell>
        </row>
        <row r="277">
          <cell r="A277" t="str">
            <v>KZ46L1407A01</v>
          </cell>
          <cell r="B277" t="str">
            <v>119/6</v>
          </cell>
          <cell r="C277">
            <v>36539</v>
          </cell>
          <cell r="D277">
            <v>36721</v>
          </cell>
          <cell r="E277">
            <v>182</v>
          </cell>
          <cell r="F277">
            <v>92.15</v>
          </cell>
          <cell r="G277">
            <v>92.15</v>
          </cell>
          <cell r="H277">
            <v>17.037438958220299</v>
          </cell>
          <cell r="I277">
            <v>500000000</v>
          </cell>
          <cell r="J277">
            <v>3834000</v>
          </cell>
          <cell r="K277">
            <v>351496140</v>
          </cell>
          <cell r="L277">
            <v>1543000</v>
          </cell>
          <cell r="M277">
            <v>142187450</v>
          </cell>
          <cell r="N277">
            <v>70.299227999999999</v>
          </cell>
          <cell r="O277">
            <v>6</v>
          </cell>
          <cell r="P277">
            <v>100</v>
          </cell>
          <cell r="Q277">
            <v>30</v>
          </cell>
          <cell r="R277">
            <v>50</v>
          </cell>
          <cell r="S277">
            <v>50</v>
          </cell>
          <cell r="T277" t="str">
            <v>ГКО-6</v>
          </cell>
        </row>
        <row r="278">
          <cell r="A278" t="str">
            <v>KZ46L2007A03</v>
          </cell>
          <cell r="B278" t="str">
            <v>120/6</v>
          </cell>
          <cell r="C278">
            <v>36542</v>
          </cell>
          <cell r="D278">
            <v>36727</v>
          </cell>
          <cell r="E278">
            <v>185</v>
          </cell>
          <cell r="F278">
            <v>97.41</v>
          </cell>
          <cell r="G278">
            <v>97.13</v>
          </cell>
          <cell r="H278">
            <v>10.63545837</v>
          </cell>
          <cell r="I278">
            <v>500000000</v>
          </cell>
          <cell r="J278">
            <v>16051478</v>
          </cell>
          <cell r="K278">
            <v>1552344141</v>
          </cell>
          <cell r="L278">
            <v>6203244</v>
          </cell>
          <cell r="M278">
            <v>604258335.5</v>
          </cell>
          <cell r="N278">
            <v>258.72402340000002</v>
          </cell>
          <cell r="O278">
            <v>9</v>
          </cell>
          <cell r="P278">
            <v>100</v>
          </cell>
          <cell r="Q278">
            <v>50</v>
          </cell>
          <cell r="R278">
            <v>25</v>
          </cell>
          <cell r="S278">
            <v>50</v>
          </cell>
          <cell r="T278" t="str">
            <v>ГКО-6</v>
          </cell>
        </row>
        <row r="279">
          <cell r="A279" t="str">
            <v>KZ49L1910A08</v>
          </cell>
          <cell r="B279" t="str">
            <v>3/9B</v>
          </cell>
          <cell r="C279">
            <v>36543</v>
          </cell>
          <cell r="D279">
            <v>36818</v>
          </cell>
          <cell r="E279">
            <v>275</v>
          </cell>
          <cell r="F279">
            <v>93.1</v>
          </cell>
          <cell r="G279">
            <v>93.09</v>
          </cell>
          <cell r="H279">
            <v>9.8818474758324495</v>
          </cell>
          <cell r="I279">
            <v>4000000</v>
          </cell>
          <cell r="J279">
            <v>218177</v>
          </cell>
          <cell r="K279">
            <v>20291434.719999999</v>
          </cell>
          <cell r="L279">
            <v>154645</v>
          </cell>
          <cell r="M279">
            <v>14397419.5</v>
          </cell>
          <cell r="N279">
            <v>507.28586799999999</v>
          </cell>
          <cell r="O279">
            <v>9</v>
          </cell>
          <cell r="P279">
            <v>100</v>
          </cell>
          <cell r="Q279">
            <v>139.4</v>
          </cell>
          <cell r="R279">
            <v>142.65</v>
          </cell>
          <cell r="S279">
            <v>50</v>
          </cell>
          <cell r="T279" t="str">
            <v>ГКВО-9</v>
          </cell>
        </row>
        <row r="280">
          <cell r="A280" t="str">
            <v>KZ97K0903A01</v>
          </cell>
          <cell r="B280" t="str">
            <v>363/n</v>
          </cell>
          <cell r="C280">
            <v>36544</v>
          </cell>
          <cell r="D280">
            <v>36594</v>
          </cell>
          <cell r="E280">
            <v>49</v>
          </cell>
          <cell r="F280">
            <v>98.18</v>
          </cell>
          <cell r="G280">
            <v>98.18</v>
          </cell>
          <cell r="H280">
            <v>13.770625381951501</v>
          </cell>
          <cell r="I280">
            <v>500000000</v>
          </cell>
          <cell r="J280">
            <v>4309211</v>
          </cell>
          <cell r="K280">
            <v>422909035.69</v>
          </cell>
          <cell r="L280">
            <v>3835504</v>
          </cell>
          <cell r="M280">
            <v>376569782.72000003</v>
          </cell>
          <cell r="N280">
            <v>84.581807138000002</v>
          </cell>
          <cell r="O280">
            <v>4</v>
          </cell>
          <cell r="P280">
            <v>100</v>
          </cell>
          <cell r="S280">
            <v>60</v>
          </cell>
          <cell r="T280" t="str">
            <v>Ноты-49</v>
          </cell>
        </row>
        <row r="281">
          <cell r="A281" t="str">
            <v>KZ8LK1102A00</v>
          </cell>
          <cell r="B281" t="str">
            <v>364/n</v>
          </cell>
          <cell r="C281">
            <v>36545</v>
          </cell>
          <cell r="D281">
            <v>36567</v>
          </cell>
          <cell r="E281">
            <v>21</v>
          </cell>
          <cell r="F281">
            <v>99.25</v>
          </cell>
          <cell r="G281">
            <v>99.25</v>
          </cell>
          <cell r="H281">
            <v>13.0982367758186</v>
          </cell>
          <cell r="I281">
            <v>500000000</v>
          </cell>
          <cell r="J281">
            <v>18090997</v>
          </cell>
          <cell r="K281">
            <v>1795236631.51</v>
          </cell>
          <cell r="L281">
            <v>15608893</v>
          </cell>
          <cell r="M281">
            <v>1549182630.25</v>
          </cell>
          <cell r="N281">
            <v>359.04732630199999</v>
          </cell>
          <cell r="O281">
            <v>10</v>
          </cell>
          <cell r="P281">
            <v>100</v>
          </cell>
          <cell r="Q281">
            <v>50</v>
          </cell>
          <cell r="R281">
            <v>25</v>
          </cell>
          <cell r="S281">
            <v>60</v>
          </cell>
          <cell r="T281" t="str">
            <v>Ноты-21</v>
          </cell>
        </row>
        <row r="282">
          <cell r="A282" t="str">
            <v>KZ4CL2501A17</v>
          </cell>
          <cell r="B282" t="str">
            <v>2/12B</v>
          </cell>
          <cell r="C282">
            <v>36549</v>
          </cell>
          <cell r="D282">
            <v>36916</v>
          </cell>
          <cell r="E282">
            <v>365</v>
          </cell>
          <cell r="F282">
            <v>90.85</v>
          </cell>
          <cell r="G282">
            <v>90.85</v>
          </cell>
          <cell r="H282">
            <v>10.071546505228399</v>
          </cell>
          <cell r="I282">
            <v>4000000</v>
          </cell>
          <cell r="J282">
            <v>33550</v>
          </cell>
          <cell r="K282">
            <v>2985315</v>
          </cell>
          <cell r="L282">
            <v>19550</v>
          </cell>
          <cell r="M282">
            <v>1776117.5</v>
          </cell>
          <cell r="N282">
            <v>74.632874999999999</v>
          </cell>
          <cell r="O282">
            <v>5</v>
          </cell>
          <cell r="P282">
            <v>100</v>
          </cell>
          <cell r="Q282">
            <v>139.5</v>
          </cell>
          <cell r="R282">
            <v>145.1</v>
          </cell>
          <cell r="S282">
            <v>50</v>
          </cell>
          <cell r="T282" t="str">
            <v>ГКВО-12</v>
          </cell>
        </row>
        <row r="283">
          <cell r="A283" t="str">
            <v>KZ46L2707A06</v>
          </cell>
          <cell r="B283" t="str">
            <v>121/6</v>
          </cell>
          <cell r="C283">
            <v>36550</v>
          </cell>
          <cell r="D283">
            <v>36734</v>
          </cell>
          <cell r="E283">
            <v>185</v>
          </cell>
          <cell r="F283">
            <v>92.16</v>
          </cell>
          <cell r="G283">
            <v>92.16</v>
          </cell>
          <cell r="H283">
            <v>17.0138888888889</v>
          </cell>
          <cell r="I283">
            <v>500000000</v>
          </cell>
          <cell r="J283">
            <v>10635250</v>
          </cell>
          <cell r="K283">
            <v>978022942.5</v>
          </cell>
          <cell r="L283">
            <v>7920000</v>
          </cell>
          <cell r="M283">
            <v>729907200</v>
          </cell>
          <cell r="N283">
            <v>195.60458850000001</v>
          </cell>
          <cell r="O283">
            <v>10</v>
          </cell>
          <cell r="P283">
            <v>100</v>
          </cell>
          <cell r="S283">
            <v>50</v>
          </cell>
          <cell r="T283" t="str">
            <v>ГКО-6</v>
          </cell>
        </row>
        <row r="284">
          <cell r="A284" t="str">
            <v>KZ8SK2402A08</v>
          </cell>
          <cell r="B284" t="str">
            <v>365/n</v>
          </cell>
          <cell r="C284">
            <v>36551</v>
          </cell>
          <cell r="D284">
            <v>36580</v>
          </cell>
          <cell r="E284">
            <v>28</v>
          </cell>
          <cell r="F284">
            <v>99.01</v>
          </cell>
          <cell r="G284">
            <v>99.01</v>
          </cell>
          <cell r="H284">
            <v>12.9986870013129</v>
          </cell>
          <cell r="I284">
            <v>150000000</v>
          </cell>
          <cell r="J284">
            <v>14684514</v>
          </cell>
          <cell r="K284">
            <v>1453062690</v>
          </cell>
          <cell r="L284">
            <v>6516304</v>
          </cell>
          <cell r="M284">
            <v>645179259.03999996</v>
          </cell>
          <cell r="N284">
            <v>968.70845999999995</v>
          </cell>
          <cell r="O284">
            <v>13</v>
          </cell>
          <cell r="P284">
            <v>100</v>
          </cell>
          <cell r="Q284">
            <v>30</v>
          </cell>
          <cell r="R284">
            <v>50</v>
          </cell>
          <cell r="S284">
            <v>60</v>
          </cell>
          <cell r="T284" t="str">
            <v>Ноты-28</v>
          </cell>
        </row>
        <row r="285">
          <cell r="A285" t="str">
            <v>KZ96K1003A09</v>
          </cell>
          <cell r="B285" t="str">
            <v>366/n</v>
          </cell>
          <cell r="C285">
            <v>36552</v>
          </cell>
          <cell r="D285">
            <v>36595</v>
          </cell>
          <cell r="E285">
            <v>42</v>
          </cell>
          <cell r="F285">
            <v>98.5</v>
          </cell>
          <cell r="G285">
            <v>98.5</v>
          </cell>
          <cell r="H285">
            <v>13.197969543147201</v>
          </cell>
          <cell r="I285">
            <v>150000000</v>
          </cell>
          <cell r="J285">
            <v>4955847</v>
          </cell>
          <cell r="K285">
            <v>487608586.32999998</v>
          </cell>
          <cell r="L285">
            <v>2365847</v>
          </cell>
          <cell r="M285">
            <v>233037829.5</v>
          </cell>
          <cell r="N285">
            <v>325.07239088666699</v>
          </cell>
          <cell r="O285">
            <v>9</v>
          </cell>
          <cell r="P285">
            <v>100</v>
          </cell>
          <cell r="Q285">
            <v>50</v>
          </cell>
          <cell r="R285">
            <v>25</v>
          </cell>
          <cell r="S285">
            <v>60</v>
          </cell>
          <cell r="T285" t="str">
            <v>Ноты-42</v>
          </cell>
        </row>
        <row r="286">
          <cell r="A286" t="str">
            <v>KZ46L2807A05</v>
          </cell>
          <cell r="B286" t="str">
            <v>28/6B</v>
          </cell>
          <cell r="C286">
            <v>36553</v>
          </cell>
          <cell r="D286">
            <v>36735</v>
          </cell>
          <cell r="E286">
            <v>182</v>
          </cell>
          <cell r="F286">
            <v>95.35</v>
          </cell>
          <cell r="G286">
            <v>95.35</v>
          </cell>
          <cell r="H286">
            <v>9.7535395909806102</v>
          </cell>
          <cell r="I286">
            <v>4000000</v>
          </cell>
          <cell r="J286">
            <v>197215</v>
          </cell>
          <cell r="K286">
            <v>18798075.059999999</v>
          </cell>
          <cell r="L286">
            <v>192215</v>
          </cell>
          <cell r="M286">
            <v>18327700.25</v>
          </cell>
          <cell r="N286">
            <v>469.95187650000003</v>
          </cell>
          <cell r="O286">
            <v>8</v>
          </cell>
          <cell r="P286">
            <v>100</v>
          </cell>
          <cell r="Q286">
            <v>139.5</v>
          </cell>
          <cell r="R286">
            <v>142.69999999999999</v>
          </cell>
          <cell r="S286">
            <v>50</v>
          </cell>
          <cell r="T286" t="str">
            <v>ГКВО-6</v>
          </cell>
        </row>
        <row r="287">
          <cell r="A287" t="str">
            <v>KZ4CL0102A14</v>
          </cell>
          <cell r="B287" t="str">
            <v>3/12B</v>
          </cell>
          <cell r="C287">
            <v>36556</v>
          </cell>
          <cell r="D287">
            <v>36923</v>
          </cell>
          <cell r="E287">
            <v>365</v>
          </cell>
          <cell r="H287">
            <v>20.99</v>
          </cell>
          <cell r="I287">
            <v>4000000</v>
          </cell>
          <cell r="J287">
            <v>1712586</v>
          </cell>
          <cell r="K287">
            <v>1712586000</v>
          </cell>
          <cell r="L287">
            <v>200000</v>
          </cell>
          <cell r="M287">
            <v>200000000</v>
          </cell>
          <cell r="N287">
            <v>856.29300000000001</v>
          </cell>
          <cell r="O287">
            <v>12</v>
          </cell>
          <cell r="P287">
            <v>100</v>
          </cell>
          <cell r="Q287">
            <v>70</v>
          </cell>
          <cell r="R287">
            <v>70</v>
          </cell>
          <cell r="S287">
            <v>50</v>
          </cell>
          <cell r="T287" t="str">
            <v>ГКВО-12</v>
          </cell>
        </row>
        <row r="288">
          <cell r="A288" t="str">
            <v>KZ46L0308A03</v>
          </cell>
          <cell r="B288" t="str">
            <v>122/6</v>
          </cell>
          <cell r="C288">
            <v>36557</v>
          </cell>
          <cell r="D288">
            <v>36741</v>
          </cell>
          <cell r="E288">
            <v>185</v>
          </cell>
          <cell r="F288">
            <v>92.16</v>
          </cell>
          <cell r="G288">
            <v>92.16</v>
          </cell>
          <cell r="H288">
            <v>17.0138888888889</v>
          </cell>
          <cell r="I288">
            <v>500000000</v>
          </cell>
          <cell r="J288">
            <v>6602630</v>
          </cell>
          <cell r="K288">
            <v>606788235.08000004</v>
          </cell>
          <cell r="L288">
            <v>3919430</v>
          </cell>
          <cell r="M288">
            <v>361214668.80000001</v>
          </cell>
          <cell r="N288">
            <v>121.357647016</v>
          </cell>
          <cell r="O288">
            <v>7</v>
          </cell>
          <cell r="P288">
            <v>100</v>
          </cell>
          <cell r="Q288">
            <v>50</v>
          </cell>
          <cell r="R288">
            <v>25</v>
          </cell>
          <cell r="S288">
            <v>50</v>
          </cell>
          <cell r="T288" t="str">
            <v>ГКО-6</v>
          </cell>
        </row>
        <row r="289">
          <cell r="A289" t="str">
            <v>KZ8SK0203A03</v>
          </cell>
          <cell r="B289" t="str">
            <v>367/n</v>
          </cell>
          <cell r="C289">
            <v>36558</v>
          </cell>
          <cell r="D289">
            <v>36587</v>
          </cell>
          <cell r="E289">
            <v>28</v>
          </cell>
          <cell r="F289">
            <v>99.02</v>
          </cell>
          <cell r="G289">
            <v>99.02</v>
          </cell>
          <cell r="H289">
            <v>12.866087659058801</v>
          </cell>
          <cell r="I289">
            <v>300000000</v>
          </cell>
          <cell r="J289">
            <v>16652607</v>
          </cell>
          <cell r="K289">
            <v>1646649642.3299999</v>
          </cell>
          <cell r="L289">
            <v>6921131</v>
          </cell>
          <cell r="M289">
            <v>685330391.62</v>
          </cell>
          <cell r="N289">
            <v>548.88321411000004</v>
          </cell>
          <cell r="O289">
            <v>10</v>
          </cell>
          <cell r="P289">
            <v>100</v>
          </cell>
          <cell r="S289">
            <v>60</v>
          </cell>
          <cell r="T289" t="str">
            <v>Ноты-28</v>
          </cell>
        </row>
        <row r="290">
          <cell r="A290" t="str">
            <v>KZ97K2403A02</v>
          </cell>
          <cell r="B290" t="str">
            <v>368/n</v>
          </cell>
          <cell r="C290">
            <v>36560</v>
          </cell>
          <cell r="D290">
            <v>36609</v>
          </cell>
          <cell r="E290">
            <v>49</v>
          </cell>
          <cell r="F290">
            <v>98.24</v>
          </cell>
          <cell r="G290">
            <v>98.23</v>
          </cell>
          <cell r="H290">
            <v>13.3085155886459</v>
          </cell>
          <cell r="I290">
            <v>300000000</v>
          </cell>
          <cell r="J290">
            <v>24877700</v>
          </cell>
          <cell r="K290">
            <v>2442983677.77</v>
          </cell>
          <cell r="L290">
            <v>8370457</v>
          </cell>
          <cell r="M290">
            <v>822310695.67999995</v>
          </cell>
          <cell r="N290">
            <v>814.32789259000003</v>
          </cell>
          <cell r="O290">
            <v>13</v>
          </cell>
          <cell r="P290">
            <v>100</v>
          </cell>
          <cell r="S290">
            <v>60</v>
          </cell>
          <cell r="T290" t="str">
            <v>Ноты-49</v>
          </cell>
        </row>
        <row r="291">
          <cell r="A291" t="str">
            <v>KZ4CL0802A17</v>
          </cell>
          <cell r="B291" t="str">
            <v>30/12</v>
          </cell>
          <cell r="C291">
            <v>36563</v>
          </cell>
          <cell r="D291">
            <v>36930</v>
          </cell>
          <cell r="E291">
            <v>366</v>
          </cell>
          <cell r="F291">
            <v>93.11</v>
          </cell>
          <cell r="G291">
            <v>92.96</v>
          </cell>
          <cell r="H291">
            <v>14.799699280421001</v>
          </cell>
          <cell r="I291">
            <v>500000000</v>
          </cell>
          <cell r="J291">
            <v>21361607</v>
          </cell>
          <cell r="K291">
            <v>1974980021.52</v>
          </cell>
          <cell r="L291">
            <v>6510421</v>
          </cell>
          <cell r="M291">
            <v>606174784.02999997</v>
          </cell>
          <cell r="N291">
            <v>329.16333692000001</v>
          </cell>
          <cell r="O291">
            <v>10</v>
          </cell>
          <cell r="P291">
            <v>100</v>
          </cell>
          <cell r="Q291">
            <v>30</v>
          </cell>
          <cell r="R291">
            <v>50</v>
          </cell>
          <cell r="S291">
            <v>50</v>
          </cell>
          <cell r="T291" t="str">
            <v>ГКО-12</v>
          </cell>
        </row>
        <row r="292">
          <cell r="A292" t="str">
            <v>KZ46L1008A04</v>
          </cell>
          <cell r="B292" t="str">
            <v>123/6</v>
          </cell>
          <cell r="C292">
            <v>36564</v>
          </cell>
          <cell r="D292">
            <v>36748</v>
          </cell>
          <cell r="E292">
            <v>185</v>
          </cell>
          <cell r="F292">
            <v>92.16</v>
          </cell>
          <cell r="G292">
            <v>92.15</v>
          </cell>
          <cell r="H292">
            <v>17.0138888888889</v>
          </cell>
          <cell r="I292">
            <v>500000000</v>
          </cell>
          <cell r="J292">
            <v>7710000</v>
          </cell>
          <cell r="K292">
            <v>707619100</v>
          </cell>
          <cell r="L292">
            <v>5000000</v>
          </cell>
          <cell r="M292">
            <v>460796000</v>
          </cell>
          <cell r="N292">
            <v>141.52382</v>
          </cell>
          <cell r="O292">
            <v>6</v>
          </cell>
          <cell r="P292">
            <v>100</v>
          </cell>
          <cell r="Q292">
            <v>50</v>
          </cell>
          <cell r="R292">
            <v>25</v>
          </cell>
          <cell r="S292">
            <v>50</v>
          </cell>
          <cell r="T292" t="str">
            <v>ГКО-6</v>
          </cell>
        </row>
        <row r="293">
          <cell r="A293" t="str">
            <v>KZ97K3003A04</v>
          </cell>
          <cell r="B293" t="str">
            <v>369/n</v>
          </cell>
          <cell r="C293">
            <v>36565</v>
          </cell>
          <cell r="D293">
            <v>36615</v>
          </cell>
          <cell r="E293">
            <v>49</v>
          </cell>
          <cell r="F293">
            <v>98.24</v>
          </cell>
          <cell r="G293">
            <v>98.23</v>
          </cell>
          <cell r="H293">
            <v>13.3085155886459</v>
          </cell>
          <cell r="I293">
            <v>300000000</v>
          </cell>
          <cell r="J293">
            <v>23303295</v>
          </cell>
          <cell r="K293">
            <v>2288981380.02</v>
          </cell>
          <cell r="L293">
            <v>16623052</v>
          </cell>
          <cell r="M293">
            <v>1633015228.48</v>
          </cell>
          <cell r="N293">
            <v>762.99379334000002</v>
          </cell>
          <cell r="O293">
            <v>11</v>
          </cell>
          <cell r="P293">
            <v>100</v>
          </cell>
          <cell r="S293">
            <v>60</v>
          </cell>
          <cell r="T293" t="str">
            <v>Ноты-49</v>
          </cell>
        </row>
        <row r="294">
          <cell r="A294" t="str">
            <v>KZ4CL0902A16</v>
          </cell>
          <cell r="B294" t="str">
            <v>4/12B</v>
          </cell>
          <cell r="C294">
            <v>36566</v>
          </cell>
          <cell r="D294">
            <v>36931</v>
          </cell>
          <cell r="E294">
            <v>365</v>
          </cell>
          <cell r="F294">
            <v>90.85</v>
          </cell>
          <cell r="G294">
            <v>90.85</v>
          </cell>
          <cell r="H294">
            <v>10.071546505228399</v>
          </cell>
          <cell r="I294">
            <v>4000000</v>
          </cell>
          <cell r="J294">
            <v>148092</v>
          </cell>
          <cell r="K294">
            <v>13452981.18</v>
          </cell>
          <cell r="L294">
            <v>110052</v>
          </cell>
          <cell r="M294">
            <v>9998362.0999999996</v>
          </cell>
          <cell r="N294">
            <v>336.32452949999998</v>
          </cell>
          <cell r="O294">
            <v>9</v>
          </cell>
          <cell r="P294">
            <v>100</v>
          </cell>
          <cell r="Q294">
            <v>139.65</v>
          </cell>
          <cell r="R294">
            <v>145.15</v>
          </cell>
          <cell r="S294">
            <v>50</v>
          </cell>
          <cell r="T294" t="str">
            <v>ГКВО-12</v>
          </cell>
        </row>
        <row r="295">
          <cell r="A295" t="str">
            <v>KZ95K1703A03</v>
          </cell>
          <cell r="B295" t="str">
            <v>370/n</v>
          </cell>
          <cell r="C295">
            <v>36567</v>
          </cell>
          <cell r="D295">
            <v>36602</v>
          </cell>
          <cell r="E295">
            <v>35</v>
          </cell>
          <cell r="F295">
            <v>98.76</v>
          </cell>
          <cell r="G295">
            <v>98.76</v>
          </cell>
          <cell r="H295">
            <v>13.0579181855001</v>
          </cell>
          <cell r="I295">
            <v>300000000</v>
          </cell>
          <cell r="J295">
            <v>14206125</v>
          </cell>
          <cell r="K295">
            <v>1402831987.77</v>
          </cell>
          <cell r="L295">
            <v>9016391</v>
          </cell>
          <cell r="M295">
            <v>890458775.15999997</v>
          </cell>
          <cell r="N295">
            <v>467.61066259</v>
          </cell>
          <cell r="O295">
            <v>6</v>
          </cell>
          <cell r="P295">
            <v>100</v>
          </cell>
          <cell r="Q295">
            <v>30</v>
          </cell>
          <cell r="R295">
            <v>50</v>
          </cell>
          <cell r="S295">
            <v>60</v>
          </cell>
          <cell r="T295" t="str">
            <v>Ноты-35</v>
          </cell>
        </row>
        <row r="296">
          <cell r="A296" t="str">
            <v>KZ49L1011A06</v>
          </cell>
          <cell r="B296" t="str">
            <v>4/9B</v>
          </cell>
          <cell r="C296">
            <v>36567</v>
          </cell>
          <cell r="D296">
            <v>36840</v>
          </cell>
          <cell r="E296">
            <v>275</v>
          </cell>
          <cell r="F296">
            <v>93.16</v>
          </cell>
          <cell r="G296">
            <v>93.16</v>
          </cell>
          <cell r="H296">
            <v>9.7896092743666898</v>
          </cell>
          <cell r="I296">
            <v>4000000</v>
          </cell>
          <cell r="J296">
            <v>320522</v>
          </cell>
          <cell r="K296">
            <v>29841871.98</v>
          </cell>
          <cell r="L296">
            <v>126080</v>
          </cell>
          <cell r="M296">
            <v>11745612.800000001</v>
          </cell>
          <cell r="N296">
            <v>746.04679950000002</v>
          </cell>
          <cell r="O296">
            <v>11</v>
          </cell>
          <cell r="P296">
            <v>100</v>
          </cell>
          <cell r="Q296">
            <v>139.65</v>
          </cell>
          <cell r="R296">
            <v>142.69999999999999</v>
          </cell>
          <cell r="S296">
            <v>50</v>
          </cell>
          <cell r="T296" t="str">
            <v>ГКВО-9</v>
          </cell>
        </row>
        <row r="297">
          <cell r="A297" t="str">
            <v>KZ4CL1402A19</v>
          </cell>
          <cell r="B297" t="str">
            <v>31/12</v>
          </cell>
          <cell r="C297">
            <v>36570</v>
          </cell>
          <cell r="D297">
            <v>36936</v>
          </cell>
          <cell r="E297">
            <v>364</v>
          </cell>
          <cell r="F297">
            <v>98.78</v>
          </cell>
          <cell r="G297">
            <v>98.11</v>
          </cell>
          <cell r="H297">
            <v>16.055881757440801</v>
          </cell>
          <cell r="I297">
            <v>500000000</v>
          </cell>
          <cell r="J297">
            <v>6848571</v>
          </cell>
          <cell r="K297">
            <v>676482093.23000002</v>
          </cell>
          <cell r="L297">
            <v>6848571</v>
          </cell>
          <cell r="M297">
            <v>676482093.23000002</v>
          </cell>
          <cell r="N297">
            <v>90.197612430666695</v>
          </cell>
          <cell r="O297">
            <v>7</v>
          </cell>
          <cell r="P297">
            <v>100</v>
          </cell>
          <cell r="S297">
            <v>50</v>
          </cell>
          <cell r="T297" t="str">
            <v>ГКО-12</v>
          </cell>
        </row>
        <row r="298">
          <cell r="A298" t="str">
            <v>KZ4CL1502A18</v>
          </cell>
          <cell r="B298" t="str">
            <v>5/12B</v>
          </cell>
          <cell r="C298">
            <v>36571</v>
          </cell>
          <cell r="D298">
            <v>36937</v>
          </cell>
          <cell r="E298">
            <v>366</v>
          </cell>
          <cell r="F298">
            <v>90.85</v>
          </cell>
          <cell r="G298">
            <v>90.85</v>
          </cell>
          <cell r="H298">
            <v>10.071546505228399</v>
          </cell>
          <cell r="I298">
            <v>4000000</v>
          </cell>
          <cell r="J298">
            <v>141791</v>
          </cell>
          <cell r="K298">
            <v>12831604.6</v>
          </cell>
          <cell r="L298">
            <v>86566</v>
          </cell>
          <cell r="M298">
            <v>7864521.0999999996</v>
          </cell>
          <cell r="N298">
            <v>320.79011500000001</v>
          </cell>
          <cell r="O298">
            <v>12</v>
          </cell>
          <cell r="P298">
            <v>100</v>
          </cell>
          <cell r="Q298">
            <v>139.85</v>
          </cell>
          <cell r="R298">
            <v>145.25</v>
          </cell>
          <cell r="S298">
            <v>50</v>
          </cell>
          <cell r="T298" t="str">
            <v>ГКВО-12</v>
          </cell>
        </row>
        <row r="299">
          <cell r="A299" t="str">
            <v>KZ43L1905A01</v>
          </cell>
          <cell r="B299" t="str">
            <v>260/3</v>
          </cell>
          <cell r="C299">
            <v>36573</v>
          </cell>
          <cell r="D299">
            <v>36665</v>
          </cell>
          <cell r="E299">
            <v>92</v>
          </cell>
          <cell r="F299">
            <v>96.28</v>
          </cell>
          <cell r="G299">
            <v>96.28</v>
          </cell>
          <cell r="H299">
            <v>15.454923140839201</v>
          </cell>
          <cell r="I299">
            <v>200000000</v>
          </cell>
          <cell r="J299">
            <v>17258493</v>
          </cell>
          <cell r="K299">
            <v>1660260826.5599999</v>
          </cell>
          <cell r="L299">
            <v>2077274</v>
          </cell>
          <cell r="M299">
            <v>199999940.72</v>
          </cell>
          <cell r="N299">
            <v>830.13041327999997</v>
          </cell>
          <cell r="O299">
            <v>14</v>
          </cell>
          <cell r="P299">
            <v>100</v>
          </cell>
          <cell r="Q299">
            <v>30</v>
          </cell>
          <cell r="R299">
            <v>50</v>
          </cell>
          <cell r="S299">
            <v>50</v>
          </cell>
          <cell r="T299" t="str">
            <v>ГКО-3</v>
          </cell>
        </row>
        <row r="300">
          <cell r="A300" t="str">
            <v>KZ97K0704A02</v>
          </cell>
          <cell r="B300" t="str">
            <v>371/n</v>
          </cell>
          <cell r="C300">
            <v>36573</v>
          </cell>
          <cell r="D300">
            <v>36623</v>
          </cell>
          <cell r="E300">
            <v>49</v>
          </cell>
          <cell r="F300">
            <v>98.25</v>
          </cell>
          <cell r="G300">
            <v>98.25</v>
          </cell>
          <cell r="H300">
            <v>13.2315521628499</v>
          </cell>
          <cell r="I300">
            <v>300000000</v>
          </cell>
          <cell r="J300">
            <v>7149623</v>
          </cell>
          <cell r="K300">
            <v>702168398.88999999</v>
          </cell>
          <cell r="L300">
            <v>4639380</v>
          </cell>
          <cell r="M300">
            <v>455819085</v>
          </cell>
          <cell r="N300">
            <v>234.056132963333</v>
          </cell>
          <cell r="O300">
            <v>12</v>
          </cell>
          <cell r="P300">
            <v>100</v>
          </cell>
          <cell r="Q300">
            <v>50</v>
          </cell>
          <cell r="R300">
            <v>25</v>
          </cell>
          <cell r="S300">
            <v>60</v>
          </cell>
          <cell r="T300" t="str">
            <v>Ноты-49</v>
          </cell>
        </row>
        <row r="301">
          <cell r="A301" t="str">
            <v>KZ46L2408A08</v>
          </cell>
          <cell r="B301" t="str">
            <v>124/6</v>
          </cell>
          <cell r="C301">
            <v>36577</v>
          </cell>
          <cell r="D301">
            <v>36762</v>
          </cell>
          <cell r="E301">
            <v>185</v>
          </cell>
          <cell r="F301">
            <v>92.23</v>
          </cell>
          <cell r="G301">
            <v>92.23</v>
          </cell>
          <cell r="H301">
            <v>16.849181394340199</v>
          </cell>
          <cell r="I301">
            <v>500000000</v>
          </cell>
          <cell r="J301">
            <v>13552352</v>
          </cell>
          <cell r="K301">
            <v>1248435295.5599999</v>
          </cell>
          <cell r="L301">
            <v>7788927</v>
          </cell>
          <cell r="M301">
            <v>718372737.21000004</v>
          </cell>
          <cell r="N301">
            <v>249.68705911199999</v>
          </cell>
          <cell r="O301">
            <v>12</v>
          </cell>
          <cell r="P301">
            <v>100</v>
          </cell>
          <cell r="S301">
            <v>50</v>
          </cell>
          <cell r="T301" t="str">
            <v>ГКО-6</v>
          </cell>
        </row>
        <row r="302">
          <cell r="A302" t="str">
            <v>KZ4CL2202A19</v>
          </cell>
          <cell r="B302" t="str">
            <v>32/12</v>
          </cell>
          <cell r="C302">
            <v>36578</v>
          </cell>
          <cell r="D302">
            <v>36944</v>
          </cell>
          <cell r="E302">
            <v>366</v>
          </cell>
          <cell r="F302">
            <v>84.76</v>
          </cell>
          <cell r="G302">
            <v>84.75</v>
          </cell>
          <cell r="H302">
            <v>17.980179329872598</v>
          </cell>
          <cell r="I302">
            <v>500000000</v>
          </cell>
          <cell r="J302">
            <v>2767826</v>
          </cell>
          <cell r="K302">
            <v>232622595.00999999</v>
          </cell>
          <cell r="L302">
            <v>1717801</v>
          </cell>
          <cell r="M302">
            <v>145598312.75999999</v>
          </cell>
          <cell r="N302">
            <v>46.524519001999998</v>
          </cell>
          <cell r="O302">
            <v>8</v>
          </cell>
          <cell r="P302">
            <v>100</v>
          </cell>
          <cell r="S302">
            <v>50</v>
          </cell>
          <cell r="T302" t="str">
            <v>ГКО-12</v>
          </cell>
        </row>
        <row r="303">
          <cell r="A303" t="str">
            <v>KZ4CL2302A18</v>
          </cell>
          <cell r="B303" t="str">
            <v>33/12</v>
          </cell>
          <cell r="C303">
            <v>36580</v>
          </cell>
          <cell r="D303">
            <v>36973</v>
          </cell>
          <cell r="E303">
            <v>364</v>
          </cell>
          <cell r="F303">
            <v>86.51</v>
          </cell>
          <cell r="G303">
            <v>86.25</v>
          </cell>
          <cell r="H303">
            <v>15.593572997341299</v>
          </cell>
          <cell r="I303">
            <v>500000000</v>
          </cell>
          <cell r="J303">
            <v>14121506</v>
          </cell>
          <cell r="K303">
            <v>1202873129.22</v>
          </cell>
          <cell r="L303">
            <v>6935441</v>
          </cell>
          <cell r="M303">
            <v>599999979.63999999</v>
          </cell>
          <cell r="N303">
            <v>200.47885486999999</v>
          </cell>
          <cell r="O303">
            <v>10</v>
          </cell>
          <cell r="P303">
            <v>100</v>
          </cell>
          <cell r="Q303">
            <v>50</v>
          </cell>
          <cell r="R303">
            <v>50</v>
          </cell>
          <cell r="S303">
            <v>50</v>
          </cell>
          <cell r="T303" t="str">
            <v>ГКО-12</v>
          </cell>
        </row>
        <row r="304">
          <cell r="A304" t="str">
            <v>KZ98K2104A03</v>
          </cell>
          <cell r="B304" t="str">
            <v>372/n</v>
          </cell>
          <cell r="C304">
            <v>36580</v>
          </cell>
          <cell r="D304">
            <v>36637</v>
          </cell>
          <cell r="E304">
            <v>56</v>
          </cell>
          <cell r="F304">
            <v>98.02</v>
          </cell>
          <cell r="G304">
            <v>98.02</v>
          </cell>
          <cell r="H304">
            <v>13.129973474801099</v>
          </cell>
          <cell r="I304">
            <v>300000000</v>
          </cell>
          <cell r="J304">
            <v>9019245</v>
          </cell>
          <cell r="K304">
            <v>883002351.58000004</v>
          </cell>
          <cell r="L304">
            <v>3192745</v>
          </cell>
          <cell r="M304">
            <v>312952864.89999998</v>
          </cell>
          <cell r="N304">
            <v>294.33411719333299</v>
          </cell>
          <cell r="O304">
            <v>12</v>
          </cell>
          <cell r="P304">
            <v>100</v>
          </cell>
          <cell r="Q304">
            <v>50</v>
          </cell>
          <cell r="R304">
            <v>25</v>
          </cell>
          <cell r="S304">
            <v>60</v>
          </cell>
          <cell r="T304" t="str">
            <v>Ноты-56</v>
          </cell>
        </row>
        <row r="305">
          <cell r="A305" t="str">
            <v>KZ33L3011A00</v>
          </cell>
          <cell r="B305" t="str">
            <v>1/9i</v>
          </cell>
          <cell r="C305">
            <v>36584</v>
          </cell>
          <cell r="D305">
            <v>36860</v>
          </cell>
          <cell r="E305">
            <v>273</v>
          </cell>
          <cell r="F305">
            <v>97.98</v>
          </cell>
          <cell r="G305">
            <v>97.95</v>
          </cell>
          <cell r="H305">
            <v>10.75</v>
          </cell>
          <cell r="I305">
            <v>300000000</v>
          </cell>
          <cell r="J305">
            <v>200500</v>
          </cell>
          <cell r="K305">
            <v>200500000</v>
          </cell>
          <cell r="L305">
            <v>30000</v>
          </cell>
          <cell r="M305">
            <v>30000000</v>
          </cell>
          <cell r="N305">
            <v>66.8333333333333</v>
          </cell>
          <cell r="O305">
            <v>5</v>
          </cell>
          <cell r="P305">
            <v>1000</v>
          </cell>
          <cell r="S305">
            <v>50</v>
          </cell>
          <cell r="T305" t="str">
            <v>ГИКО-9</v>
          </cell>
        </row>
        <row r="306">
          <cell r="A306" t="str">
            <v>KZ4CL0103A13</v>
          </cell>
          <cell r="B306" t="str">
            <v>34/12</v>
          </cell>
          <cell r="C306">
            <v>36585</v>
          </cell>
          <cell r="D306">
            <v>36951</v>
          </cell>
          <cell r="E306">
            <v>366</v>
          </cell>
          <cell r="F306">
            <v>84.76</v>
          </cell>
          <cell r="G306">
            <v>84.76</v>
          </cell>
          <cell r="H306">
            <v>17.980179329872598</v>
          </cell>
          <cell r="I306">
            <v>500000000</v>
          </cell>
          <cell r="J306">
            <v>3544757</v>
          </cell>
          <cell r="K306">
            <v>298922365.19</v>
          </cell>
          <cell r="L306">
            <v>1268000</v>
          </cell>
          <cell r="M306">
            <v>107475680</v>
          </cell>
          <cell r="N306">
            <v>59.784473038000002</v>
          </cell>
          <cell r="O306">
            <v>12</v>
          </cell>
          <cell r="P306">
            <v>100</v>
          </cell>
          <cell r="Q306">
            <v>30</v>
          </cell>
          <cell r="R306">
            <v>50</v>
          </cell>
          <cell r="S306">
            <v>50</v>
          </cell>
          <cell r="T306" t="str">
            <v>ГКО-12</v>
          </cell>
        </row>
        <row r="307">
          <cell r="A307" t="str">
            <v>KZ46L0109A04</v>
          </cell>
          <cell r="B307" t="str">
            <v>125/6</v>
          </cell>
          <cell r="C307">
            <v>36587</v>
          </cell>
          <cell r="D307">
            <v>36770</v>
          </cell>
          <cell r="E307">
            <v>183</v>
          </cell>
          <cell r="F307">
            <v>92.24</v>
          </cell>
          <cell r="G307">
            <v>92.24</v>
          </cell>
          <cell r="H307">
            <v>16.8256721595837</v>
          </cell>
          <cell r="I307">
            <v>500000000</v>
          </cell>
          <cell r="J307">
            <v>4260000</v>
          </cell>
          <cell r="K307">
            <v>391751600</v>
          </cell>
          <cell r="L307">
            <v>2900000</v>
          </cell>
          <cell r="M307">
            <v>267496000</v>
          </cell>
          <cell r="N307">
            <v>78.350319999999996</v>
          </cell>
          <cell r="O307">
            <v>7</v>
          </cell>
          <cell r="P307">
            <v>100</v>
          </cell>
          <cell r="Q307">
            <v>50</v>
          </cell>
          <cell r="R307">
            <v>25</v>
          </cell>
          <cell r="S307">
            <v>50</v>
          </cell>
          <cell r="T307" t="str">
            <v>ГКО-6</v>
          </cell>
        </row>
        <row r="308">
          <cell r="A308" t="str">
            <v>KZ96K1404A04</v>
          </cell>
          <cell r="B308" t="str">
            <v>373/n</v>
          </cell>
          <cell r="C308">
            <v>36587</v>
          </cell>
          <cell r="D308">
            <v>36630</v>
          </cell>
          <cell r="E308">
            <v>42</v>
          </cell>
          <cell r="F308">
            <v>98.52</v>
          </cell>
          <cell r="G308">
            <v>98.52</v>
          </cell>
          <cell r="H308">
            <v>13.019353092434701</v>
          </cell>
          <cell r="I308">
            <v>300000000</v>
          </cell>
          <cell r="J308">
            <v>18109328</v>
          </cell>
          <cell r="K308">
            <v>1783754751.79</v>
          </cell>
          <cell r="L308">
            <v>10962821</v>
          </cell>
          <cell r="M308">
            <v>1080057124.9200001</v>
          </cell>
          <cell r="N308">
            <v>594.58491726333295</v>
          </cell>
          <cell r="O308">
            <v>12</v>
          </cell>
          <cell r="P308">
            <v>100</v>
          </cell>
          <cell r="S308">
            <v>60</v>
          </cell>
          <cell r="T308" t="str">
            <v>Ноты-42</v>
          </cell>
        </row>
        <row r="309">
          <cell r="A309" t="str">
            <v>KZ97K2104A04</v>
          </cell>
          <cell r="B309" t="str">
            <v>374/n</v>
          </cell>
          <cell r="C309">
            <v>36588</v>
          </cell>
          <cell r="D309">
            <v>36637</v>
          </cell>
          <cell r="E309">
            <v>49</v>
          </cell>
          <cell r="F309">
            <v>98.26</v>
          </cell>
          <cell r="G309">
            <v>98.26</v>
          </cell>
          <cell r="H309">
            <v>13.154604402314501</v>
          </cell>
          <cell r="I309">
            <v>300000000</v>
          </cell>
          <cell r="J309">
            <v>3885333</v>
          </cell>
          <cell r="K309">
            <v>381685150.57999998</v>
          </cell>
          <cell r="L309">
            <v>2593333</v>
          </cell>
          <cell r="M309">
            <v>254820900.58000001</v>
          </cell>
          <cell r="N309">
            <v>127.228383526667</v>
          </cell>
          <cell r="O309">
            <v>9</v>
          </cell>
          <cell r="P309">
            <v>100</v>
          </cell>
          <cell r="S309">
            <v>60</v>
          </cell>
          <cell r="T309" t="str">
            <v>Ноты-49</v>
          </cell>
        </row>
        <row r="310">
          <cell r="A310" t="str">
            <v>KZ4CL0203A12</v>
          </cell>
          <cell r="B310" t="str">
            <v>6/12B</v>
          </cell>
          <cell r="C310">
            <v>36588</v>
          </cell>
          <cell r="D310">
            <v>36952</v>
          </cell>
          <cell r="E310">
            <v>366</v>
          </cell>
          <cell r="F310">
            <v>90.91</v>
          </cell>
          <cell r="G310">
            <v>90.91</v>
          </cell>
          <cell r="H310">
            <v>9.9989000109998898</v>
          </cell>
          <cell r="I310">
            <v>4000000</v>
          </cell>
          <cell r="J310">
            <v>278697</v>
          </cell>
          <cell r="K310">
            <v>25314062.09</v>
          </cell>
          <cell r="L310">
            <v>95828</v>
          </cell>
          <cell r="M310">
            <v>8711723.4800000004</v>
          </cell>
          <cell r="N310">
            <v>632.85155225000005</v>
          </cell>
          <cell r="O310">
            <v>13</v>
          </cell>
          <cell r="P310">
            <v>100</v>
          </cell>
          <cell r="Q310">
            <v>140.5</v>
          </cell>
          <cell r="R310">
            <v>145.30000000000001</v>
          </cell>
          <cell r="S310">
            <v>50</v>
          </cell>
          <cell r="T310" t="str">
            <v>ГКВО-12</v>
          </cell>
        </row>
        <row r="311">
          <cell r="A311" t="str">
            <v>KZ46L0709A08</v>
          </cell>
          <cell r="B311" t="str">
            <v>126/6</v>
          </cell>
          <cell r="C311">
            <v>36591</v>
          </cell>
          <cell r="D311">
            <v>36776</v>
          </cell>
          <cell r="E311">
            <v>185</v>
          </cell>
          <cell r="F311">
            <v>92.24</v>
          </cell>
          <cell r="G311">
            <v>92.24</v>
          </cell>
          <cell r="H311">
            <v>16.8256721595837</v>
          </cell>
          <cell r="I311">
            <v>500000000</v>
          </cell>
          <cell r="J311">
            <v>3764050</v>
          </cell>
          <cell r="K311">
            <v>346148842.5</v>
          </cell>
          <cell r="L311">
            <v>2050000</v>
          </cell>
          <cell r="M311">
            <v>189092000</v>
          </cell>
          <cell r="N311">
            <v>69.229768500000006</v>
          </cell>
          <cell r="O311">
            <v>8</v>
          </cell>
          <cell r="P311">
            <v>100</v>
          </cell>
          <cell r="Q311">
            <v>50</v>
          </cell>
          <cell r="R311">
            <v>25</v>
          </cell>
          <cell r="S311">
            <v>50</v>
          </cell>
          <cell r="T311" t="str">
            <v>ГКО-6</v>
          </cell>
        </row>
        <row r="312">
          <cell r="A312" t="str">
            <v>KZ4CL0803A16</v>
          </cell>
          <cell r="B312" t="str">
            <v>35/12</v>
          </cell>
          <cell r="C312">
            <v>36592</v>
          </cell>
          <cell r="D312">
            <v>36958</v>
          </cell>
          <cell r="E312">
            <v>366</v>
          </cell>
          <cell r="F312">
            <v>84.76</v>
          </cell>
          <cell r="G312">
            <v>84.76</v>
          </cell>
          <cell r="H312">
            <v>17.980179329872598</v>
          </cell>
          <cell r="I312">
            <v>500000000</v>
          </cell>
          <cell r="J312">
            <v>3397010</v>
          </cell>
          <cell r="K312">
            <v>285721530.30000001</v>
          </cell>
          <cell r="L312">
            <v>2270000</v>
          </cell>
          <cell r="M312">
            <v>192405200</v>
          </cell>
          <cell r="N312">
            <v>57.144306059999998</v>
          </cell>
          <cell r="O312">
            <v>5</v>
          </cell>
          <cell r="P312">
            <v>100</v>
          </cell>
          <cell r="S312">
            <v>50</v>
          </cell>
          <cell r="T312" t="str">
            <v>ГКО-12</v>
          </cell>
        </row>
        <row r="313">
          <cell r="A313" t="str">
            <v>KZ96K2004A06</v>
          </cell>
          <cell r="B313" t="str">
            <v>375/n</v>
          </cell>
          <cell r="C313">
            <v>36592</v>
          </cell>
          <cell r="D313">
            <v>36636</v>
          </cell>
          <cell r="E313">
            <v>42</v>
          </cell>
          <cell r="F313">
            <v>98.52</v>
          </cell>
          <cell r="G313">
            <v>98.52</v>
          </cell>
          <cell r="H313">
            <v>13.019353092434701</v>
          </cell>
          <cell r="I313">
            <v>300000000</v>
          </cell>
          <cell r="J313">
            <v>5211807</v>
          </cell>
          <cell r="K313">
            <v>513207407.79000002</v>
          </cell>
          <cell r="L313">
            <v>2791400</v>
          </cell>
          <cell r="M313">
            <v>275008722</v>
          </cell>
          <cell r="N313">
            <v>171.06913592999999</v>
          </cell>
          <cell r="O313">
            <v>8</v>
          </cell>
          <cell r="P313">
            <v>100</v>
          </cell>
          <cell r="Q313">
            <v>30</v>
          </cell>
          <cell r="R313">
            <v>50</v>
          </cell>
          <cell r="S313">
            <v>60</v>
          </cell>
          <cell r="T313" t="str">
            <v>Ноты-42</v>
          </cell>
        </row>
        <row r="314">
          <cell r="A314" t="str">
            <v>KZ99K1205A02</v>
          </cell>
          <cell r="B314" t="str">
            <v>376/n</v>
          </cell>
          <cell r="C314">
            <v>36594</v>
          </cell>
          <cell r="D314">
            <v>36658</v>
          </cell>
          <cell r="E314">
            <v>63</v>
          </cell>
          <cell r="F314">
            <v>97.77</v>
          </cell>
          <cell r="G314">
            <v>97.76</v>
          </cell>
          <cell r="H314">
            <v>13.178321002807101</v>
          </cell>
          <cell r="I314">
            <v>300000000</v>
          </cell>
          <cell r="J314">
            <v>7992140</v>
          </cell>
          <cell r="K314">
            <v>780669824.91999996</v>
          </cell>
          <cell r="L314">
            <v>5759829</v>
          </cell>
          <cell r="M314">
            <v>563133881.33000004</v>
          </cell>
          <cell r="N314">
            <v>260.22327497333299</v>
          </cell>
          <cell r="O314">
            <v>11</v>
          </cell>
          <cell r="P314">
            <v>100</v>
          </cell>
          <cell r="Q314">
            <v>50</v>
          </cell>
          <cell r="R314">
            <v>25</v>
          </cell>
          <cell r="S314">
            <v>60</v>
          </cell>
          <cell r="T314" t="str">
            <v>Ноты-63</v>
          </cell>
        </row>
        <row r="315">
          <cell r="A315" t="str">
            <v>KZ4CL0903A15</v>
          </cell>
          <cell r="B315" t="str">
            <v>7/12B</v>
          </cell>
          <cell r="C315">
            <v>36594</v>
          </cell>
          <cell r="D315">
            <v>36959</v>
          </cell>
          <cell r="E315">
            <v>365</v>
          </cell>
          <cell r="F315">
            <v>90.97</v>
          </cell>
          <cell r="G315">
            <v>90.97</v>
          </cell>
          <cell r="H315">
            <v>9.9263493459382204</v>
          </cell>
          <cell r="I315">
            <v>4000000</v>
          </cell>
          <cell r="J315">
            <v>203404</v>
          </cell>
          <cell r="K315">
            <v>18472834.879999999</v>
          </cell>
          <cell r="L315">
            <v>122404</v>
          </cell>
          <cell r="M315">
            <v>11135091.880000001</v>
          </cell>
          <cell r="N315">
            <v>461.82087200000001</v>
          </cell>
          <cell r="O315">
            <v>12</v>
          </cell>
          <cell r="P315">
            <v>100</v>
          </cell>
          <cell r="Q315">
            <v>141.05000000000001</v>
          </cell>
          <cell r="R315">
            <v>145.35</v>
          </cell>
          <cell r="S315">
            <v>50</v>
          </cell>
          <cell r="T315" t="str">
            <v>ГКВО-12</v>
          </cell>
        </row>
        <row r="316">
          <cell r="A316" t="str">
            <v>KZ46L0809A07</v>
          </cell>
          <cell r="B316" t="str">
            <v>127/6</v>
          </cell>
          <cell r="C316">
            <v>36595</v>
          </cell>
          <cell r="D316">
            <v>36777</v>
          </cell>
          <cell r="E316">
            <v>185</v>
          </cell>
          <cell r="F316">
            <v>98.1</v>
          </cell>
          <cell r="G316">
            <v>97.97</v>
          </cell>
          <cell r="H316">
            <v>12.5891946992865</v>
          </cell>
          <cell r="I316">
            <v>500000000</v>
          </cell>
          <cell r="J316">
            <v>16193671</v>
          </cell>
          <cell r="K316">
            <v>1581801439.3900001</v>
          </cell>
          <cell r="L316">
            <v>7715093</v>
          </cell>
          <cell r="M316">
            <v>756866422.58000004</v>
          </cell>
          <cell r="N316">
            <v>263.63357323166701</v>
          </cell>
          <cell r="O316">
            <v>10</v>
          </cell>
          <cell r="P316">
            <v>100</v>
          </cell>
          <cell r="S316">
            <v>50</v>
          </cell>
          <cell r="T316" t="str">
            <v>ГКО-6</v>
          </cell>
        </row>
        <row r="317">
          <cell r="A317" t="str">
            <v>KZ97K2804A07</v>
          </cell>
          <cell r="B317" t="str">
            <v>377/n</v>
          </cell>
          <cell r="C317">
            <v>36595</v>
          </cell>
          <cell r="D317">
            <v>36644</v>
          </cell>
          <cell r="E317">
            <v>49</v>
          </cell>
          <cell r="F317">
            <v>98.27</v>
          </cell>
          <cell r="G317">
            <v>98.27</v>
          </cell>
          <cell r="H317">
            <v>13.077672302257699</v>
          </cell>
          <cell r="I317">
            <v>300000000</v>
          </cell>
          <cell r="J317">
            <v>10821967</v>
          </cell>
          <cell r="K317">
            <v>1053329872.67</v>
          </cell>
          <cell r="L317">
            <v>5846344</v>
          </cell>
          <cell r="M317">
            <v>574520434.27999997</v>
          </cell>
          <cell r="N317">
            <v>351.10995755666698</v>
          </cell>
          <cell r="O317">
            <v>14</v>
          </cell>
          <cell r="P317">
            <v>100</v>
          </cell>
          <cell r="Q317">
            <v>50</v>
          </cell>
          <cell r="R317">
            <v>50</v>
          </cell>
          <cell r="S317">
            <v>60</v>
          </cell>
          <cell r="T317" t="str">
            <v>Ноты-49</v>
          </cell>
        </row>
        <row r="318">
          <cell r="A318" t="str">
            <v>KZ46L1409A09</v>
          </cell>
          <cell r="B318" t="str">
            <v>128/6</v>
          </cell>
          <cell r="C318">
            <v>36598</v>
          </cell>
          <cell r="D318">
            <v>36783</v>
          </cell>
          <cell r="E318">
            <v>185</v>
          </cell>
          <cell r="F318">
            <v>92.24</v>
          </cell>
          <cell r="G318">
            <v>92.24</v>
          </cell>
          <cell r="H318">
            <v>16.8256721595837</v>
          </cell>
          <cell r="I318">
            <v>500000000</v>
          </cell>
          <cell r="J318">
            <v>4198149</v>
          </cell>
          <cell r="K318">
            <v>386553221.25999999</v>
          </cell>
          <cell r="L318">
            <v>2006644</v>
          </cell>
          <cell r="M318">
            <v>185092842.56</v>
          </cell>
          <cell r="N318">
            <v>77.310644252000003</v>
          </cell>
          <cell r="O318">
            <v>11</v>
          </cell>
          <cell r="P318">
            <v>100</v>
          </cell>
          <cell r="Q318">
            <v>50</v>
          </cell>
          <cell r="R318">
            <v>25</v>
          </cell>
          <cell r="S318">
            <v>50</v>
          </cell>
          <cell r="T318" t="str">
            <v>ГКО-6</v>
          </cell>
        </row>
        <row r="319">
          <cell r="A319" t="str">
            <v>KZ4CL1503A17</v>
          </cell>
          <cell r="B319" t="str">
            <v>36/12</v>
          </cell>
          <cell r="C319">
            <v>36599</v>
          </cell>
          <cell r="D319">
            <v>36965</v>
          </cell>
          <cell r="E319">
            <v>366</v>
          </cell>
          <cell r="F319">
            <v>98.16</v>
          </cell>
          <cell r="G319">
            <v>98.12</v>
          </cell>
          <cell r="H319">
            <v>12.184189079054599</v>
          </cell>
          <cell r="I319">
            <v>500000000</v>
          </cell>
          <cell r="J319">
            <v>15736309</v>
          </cell>
          <cell r="K319">
            <v>1541639210.25</v>
          </cell>
          <cell r="L319">
            <v>4074872</v>
          </cell>
          <cell r="M319">
            <v>400000023.16000003</v>
          </cell>
          <cell r="N319">
            <v>385.40980256249998</v>
          </cell>
          <cell r="O319">
            <v>12</v>
          </cell>
          <cell r="P319">
            <v>100</v>
          </cell>
          <cell r="S319">
            <v>50</v>
          </cell>
          <cell r="T319" t="str">
            <v>ГКО-12</v>
          </cell>
        </row>
        <row r="320">
          <cell r="A320" t="str">
            <v>KZ97K0405A04</v>
          </cell>
          <cell r="B320" t="str">
            <v>378/n</v>
          </cell>
          <cell r="C320">
            <v>36599</v>
          </cell>
          <cell r="D320">
            <v>36650</v>
          </cell>
          <cell r="E320">
            <v>49</v>
          </cell>
          <cell r="F320">
            <v>98.27</v>
          </cell>
          <cell r="G320">
            <v>98.27</v>
          </cell>
          <cell r="H320">
            <v>13.077672302257699</v>
          </cell>
          <cell r="I320">
            <v>300000000</v>
          </cell>
          <cell r="J320">
            <v>3015243</v>
          </cell>
          <cell r="K320">
            <v>296003674.07999998</v>
          </cell>
          <cell r="L320">
            <v>2595000</v>
          </cell>
          <cell r="M320">
            <v>255010650</v>
          </cell>
          <cell r="N320">
            <v>98.667891359999999</v>
          </cell>
          <cell r="O320">
            <v>7</v>
          </cell>
          <cell r="P320">
            <v>100</v>
          </cell>
          <cell r="S320">
            <v>60</v>
          </cell>
          <cell r="T320" t="str">
            <v>Ноты-49</v>
          </cell>
        </row>
        <row r="321">
          <cell r="A321" t="str">
            <v>KZ96K2704A09</v>
          </cell>
          <cell r="B321" t="str">
            <v>379/n</v>
          </cell>
          <cell r="C321">
            <v>36600</v>
          </cell>
          <cell r="D321">
            <v>36643</v>
          </cell>
          <cell r="E321">
            <v>42</v>
          </cell>
          <cell r="F321">
            <v>98.53</v>
          </cell>
          <cell r="G321">
            <v>98.53</v>
          </cell>
          <cell r="H321">
            <v>12.9300720592713</v>
          </cell>
          <cell r="I321">
            <v>300000000</v>
          </cell>
          <cell r="J321">
            <v>5062461</v>
          </cell>
          <cell r="K321">
            <v>498451096.25</v>
          </cell>
          <cell r="L321">
            <v>2502218</v>
          </cell>
          <cell r="M321">
            <v>246543539.53999999</v>
          </cell>
          <cell r="N321">
            <v>166.150365416667</v>
          </cell>
          <cell r="O321">
            <v>11</v>
          </cell>
          <cell r="P321">
            <v>100</v>
          </cell>
          <cell r="Q321">
            <v>30</v>
          </cell>
          <cell r="R321">
            <v>50</v>
          </cell>
          <cell r="S321">
            <v>60</v>
          </cell>
          <cell r="T321" t="str">
            <v>Ноты-42</v>
          </cell>
        </row>
        <row r="322">
          <cell r="A322" t="str">
            <v>KZ43L1606A03</v>
          </cell>
          <cell r="B322" t="str">
            <v>261/3</v>
          </cell>
          <cell r="C322">
            <v>36601</v>
          </cell>
          <cell r="D322">
            <v>36693</v>
          </cell>
          <cell r="E322">
            <v>92</v>
          </cell>
          <cell r="F322">
            <v>96.36</v>
          </cell>
          <cell r="G322">
            <v>96.36</v>
          </cell>
          <cell r="H322">
            <v>15.1100041511</v>
          </cell>
          <cell r="I322">
            <v>300000000</v>
          </cell>
          <cell r="J322">
            <v>8005456</v>
          </cell>
          <cell r="K322">
            <v>770621950.15999997</v>
          </cell>
          <cell r="L322">
            <v>4189356</v>
          </cell>
          <cell r="M322">
            <v>403686344.16000003</v>
          </cell>
          <cell r="N322">
            <v>256.87398338666702</v>
          </cell>
          <cell r="O322">
            <v>12</v>
          </cell>
          <cell r="P322">
            <v>100</v>
          </cell>
          <cell r="Q322">
            <v>50</v>
          </cell>
          <cell r="R322">
            <v>25</v>
          </cell>
          <cell r="S322">
            <v>60</v>
          </cell>
          <cell r="T322" t="str">
            <v>ГКО-3</v>
          </cell>
        </row>
        <row r="323">
          <cell r="A323" t="str">
            <v>KZ46L1509A08</v>
          </cell>
          <cell r="B323" t="str">
            <v>129/6</v>
          </cell>
          <cell r="C323">
            <v>36602</v>
          </cell>
          <cell r="D323">
            <v>36784</v>
          </cell>
          <cell r="E323">
            <v>182</v>
          </cell>
          <cell r="F323">
            <v>98.2</v>
          </cell>
          <cell r="G323">
            <v>98.11</v>
          </cell>
          <cell r="H323">
            <v>11.9144602851324</v>
          </cell>
          <cell r="I323">
            <v>500000000</v>
          </cell>
          <cell r="J323">
            <v>12223658</v>
          </cell>
          <cell r="K323">
            <v>1198043551.0999999</v>
          </cell>
          <cell r="L323">
            <v>6113062</v>
          </cell>
          <cell r="M323">
            <v>600290168.09000003</v>
          </cell>
          <cell r="N323">
            <v>599.02177555000003</v>
          </cell>
          <cell r="O323">
            <v>10</v>
          </cell>
          <cell r="P323">
            <v>100</v>
          </cell>
          <cell r="S323">
            <v>60</v>
          </cell>
          <cell r="T323" t="str">
            <v>ГКО-6</v>
          </cell>
        </row>
        <row r="324">
          <cell r="A324" t="str">
            <v>KZ99K1905A05</v>
          </cell>
          <cell r="B324" t="str">
            <v>380/n</v>
          </cell>
          <cell r="C324">
            <v>36602</v>
          </cell>
          <cell r="D324">
            <v>36665</v>
          </cell>
          <cell r="E324">
            <v>63</v>
          </cell>
          <cell r="F324">
            <v>97.77</v>
          </cell>
          <cell r="G324">
            <v>97.77</v>
          </cell>
          <cell r="H324">
            <v>13.178321002807101</v>
          </cell>
          <cell r="I324">
            <v>300000000</v>
          </cell>
          <cell r="J324">
            <v>1216619</v>
          </cell>
          <cell r="K324">
            <v>118738253.98999999</v>
          </cell>
          <cell r="L324">
            <v>1036308</v>
          </cell>
          <cell r="M324">
            <v>101319833.16</v>
          </cell>
          <cell r="N324">
            <v>39.579417996666699</v>
          </cell>
          <cell r="O324">
            <v>9</v>
          </cell>
          <cell r="P324">
            <v>100</v>
          </cell>
          <cell r="S324">
            <v>60</v>
          </cell>
          <cell r="T324" t="str">
            <v>Ноты-63</v>
          </cell>
        </row>
        <row r="325">
          <cell r="A325" t="str">
            <v>KZ46L2109A00</v>
          </cell>
          <cell r="B325" t="str">
            <v>130/6</v>
          </cell>
          <cell r="C325">
            <v>36605</v>
          </cell>
          <cell r="D325">
            <v>36790</v>
          </cell>
          <cell r="E325">
            <v>185</v>
          </cell>
          <cell r="F325">
            <v>92.24</v>
          </cell>
          <cell r="G325">
            <v>92.24</v>
          </cell>
          <cell r="H325">
            <v>16.8256721595837</v>
          </cell>
          <cell r="I325">
            <v>500000000</v>
          </cell>
          <cell r="J325">
            <v>3645200</v>
          </cell>
          <cell r="K325">
            <v>331643345.5</v>
          </cell>
          <cell r="L325">
            <v>1284130</v>
          </cell>
          <cell r="M325">
            <v>118453571.84999999</v>
          </cell>
          <cell r="N325">
            <v>66.328669099999999</v>
          </cell>
          <cell r="O325">
            <v>8</v>
          </cell>
          <cell r="P325">
            <v>100</v>
          </cell>
          <cell r="Q325">
            <v>50</v>
          </cell>
          <cell r="R325">
            <v>100</v>
          </cell>
          <cell r="S325">
            <v>50</v>
          </cell>
          <cell r="T325" t="str">
            <v>ГКО-6</v>
          </cell>
        </row>
        <row r="326">
          <cell r="A326" t="str">
            <v>KZ4CL2203A18</v>
          </cell>
          <cell r="B326" t="str">
            <v>37/12</v>
          </cell>
          <cell r="C326">
            <v>36606</v>
          </cell>
          <cell r="D326">
            <v>36972</v>
          </cell>
          <cell r="E326">
            <v>366</v>
          </cell>
          <cell r="F326">
            <v>97.03</v>
          </cell>
          <cell r="G326">
            <v>96.98</v>
          </cell>
          <cell r="H326">
            <v>12.2436359888694</v>
          </cell>
          <cell r="I326">
            <v>500000000</v>
          </cell>
          <cell r="J326">
            <v>22206510</v>
          </cell>
          <cell r="K326">
            <v>2149281617.71</v>
          </cell>
          <cell r="L326">
            <v>7729493</v>
          </cell>
          <cell r="M326">
            <v>750000106.42999995</v>
          </cell>
          <cell r="N326">
            <v>286.57088236133302</v>
          </cell>
          <cell r="O326">
            <v>10</v>
          </cell>
          <cell r="P326">
            <v>100</v>
          </cell>
          <cell r="Q326">
            <v>50</v>
          </cell>
          <cell r="R326">
            <v>100</v>
          </cell>
          <cell r="S326">
            <v>50</v>
          </cell>
          <cell r="T326" t="str">
            <v>ГКО-12</v>
          </cell>
        </row>
        <row r="327">
          <cell r="A327" t="str">
            <v>KZ95K2704A00</v>
          </cell>
          <cell r="B327" t="str">
            <v>381/n</v>
          </cell>
          <cell r="C327">
            <v>36606</v>
          </cell>
          <cell r="D327">
            <v>36643</v>
          </cell>
          <cell r="E327">
            <v>35</v>
          </cell>
          <cell r="F327">
            <v>98.88</v>
          </cell>
          <cell r="G327">
            <v>98.85</v>
          </cell>
          <cell r="H327">
            <v>11.779935275081</v>
          </cell>
          <cell r="I327">
            <v>300000000</v>
          </cell>
          <cell r="J327">
            <v>14141084</v>
          </cell>
          <cell r="K327">
            <v>1396400160.6099999</v>
          </cell>
          <cell r="L327">
            <v>2550299</v>
          </cell>
          <cell r="M327">
            <v>252164051.25</v>
          </cell>
          <cell r="N327">
            <v>698.20008030500003</v>
          </cell>
          <cell r="O327">
            <v>10</v>
          </cell>
          <cell r="P327">
            <v>100</v>
          </cell>
          <cell r="S327">
            <v>60</v>
          </cell>
          <cell r="T327" t="str">
            <v>Ноты-35</v>
          </cell>
        </row>
        <row r="328">
          <cell r="A328" t="str">
            <v>KZ46L2209A09</v>
          </cell>
          <cell r="B328" t="str">
            <v>131/6</v>
          </cell>
          <cell r="C328">
            <v>36609</v>
          </cell>
          <cell r="D328">
            <v>36791</v>
          </cell>
          <cell r="E328">
            <v>182</v>
          </cell>
          <cell r="F328">
            <v>92.24</v>
          </cell>
          <cell r="G328">
            <v>92.24</v>
          </cell>
          <cell r="H328">
            <v>16.8256721595837</v>
          </cell>
          <cell r="I328">
            <v>500000000</v>
          </cell>
          <cell r="J328">
            <v>3315000</v>
          </cell>
          <cell r="K328">
            <v>299540360</v>
          </cell>
          <cell r="L328">
            <v>2105000</v>
          </cell>
          <cell r="M328">
            <v>194165200</v>
          </cell>
          <cell r="N328">
            <v>59.908071999999997</v>
          </cell>
          <cell r="O328">
            <v>10</v>
          </cell>
          <cell r="P328">
            <v>100</v>
          </cell>
          <cell r="S328">
            <v>50</v>
          </cell>
          <cell r="T328" t="str">
            <v>ГКО-6</v>
          </cell>
        </row>
        <row r="329">
          <cell r="A329" t="str">
            <v>KZ96K0505A04</v>
          </cell>
          <cell r="B329" t="str">
            <v>382/n</v>
          </cell>
          <cell r="C329">
            <v>36609</v>
          </cell>
          <cell r="D329">
            <v>36651</v>
          </cell>
          <cell r="E329">
            <v>42</v>
          </cell>
          <cell r="F329">
            <v>98.53</v>
          </cell>
          <cell r="G329">
            <v>98.53</v>
          </cell>
          <cell r="H329">
            <v>12.9300720592713</v>
          </cell>
          <cell r="I329">
            <v>300000000</v>
          </cell>
          <cell r="J329">
            <v>8455971</v>
          </cell>
          <cell r="K329">
            <v>833022448.02999997</v>
          </cell>
          <cell r="L329">
            <v>6775971</v>
          </cell>
          <cell r="M329">
            <v>667636422.63</v>
          </cell>
          <cell r="N329">
            <v>277.674149343333</v>
          </cell>
          <cell r="O329">
            <v>11</v>
          </cell>
          <cell r="P329">
            <v>100</v>
          </cell>
          <cell r="Q329">
            <v>30</v>
          </cell>
          <cell r="R329">
            <v>100</v>
          </cell>
          <cell r="S329">
            <v>60</v>
          </cell>
          <cell r="T329" t="str">
            <v>Ноты-42</v>
          </cell>
        </row>
        <row r="330">
          <cell r="A330" t="str">
            <v>KZ46L2809A03</v>
          </cell>
          <cell r="B330" t="str">
            <v>132/6</v>
          </cell>
          <cell r="C330">
            <v>36612</v>
          </cell>
          <cell r="D330">
            <v>36797</v>
          </cell>
          <cell r="E330">
            <v>185</v>
          </cell>
          <cell r="F330">
            <v>92.24</v>
          </cell>
          <cell r="G330">
            <v>92.24</v>
          </cell>
          <cell r="H330">
            <v>16.8256721595837</v>
          </cell>
          <cell r="I330">
            <v>500000000</v>
          </cell>
          <cell r="J330">
            <v>3616796</v>
          </cell>
          <cell r="K330">
            <v>333322549.68000001</v>
          </cell>
          <cell r="L330">
            <v>3096796</v>
          </cell>
          <cell r="M330">
            <v>285648463.04000002</v>
          </cell>
          <cell r="N330">
            <v>66.664509936000002</v>
          </cell>
          <cell r="O330">
            <v>11</v>
          </cell>
          <cell r="P330">
            <v>100</v>
          </cell>
          <cell r="Q330">
            <v>50</v>
          </cell>
          <cell r="R330">
            <v>100</v>
          </cell>
          <cell r="S330">
            <v>50</v>
          </cell>
          <cell r="T330" t="str">
            <v>ГКО-6</v>
          </cell>
        </row>
        <row r="331">
          <cell r="A331" t="str">
            <v>KZ4CL2903A11</v>
          </cell>
          <cell r="B331" t="str">
            <v>38/12</v>
          </cell>
          <cell r="C331">
            <v>36613</v>
          </cell>
          <cell r="D331">
            <v>36979</v>
          </cell>
          <cell r="E331">
            <v>366</v>
          </cell>
          <cell r="F331">
            <v>99.09</v>
          </cell>
          <cell r="G331">
            <v>99.07</v>
          </cell>
          <cell r="H331">
            <v>11.938641638914101</v>
          </cell>
          <cell r="I331">
            <v>500000000</v>
          </cell>
          <cell r="J331">
            <v>7953407</v>
          </cell>
          <cell r="K331">
            <v>787765277.75999999</v>
          </cell>
          <cell r="L331">
            <v>2785577</v>
          </cell>
          <cell r="M331">
            <v>276022373.66000003</v>
          </cell>
          <cell r="N331">
            <v>157.55305555199999</v>
          </cell>
          <cell r="O331">
            <v>8</v>
          </cell>
          <cell r="P331">
            <v>100</v>
          </cell>
          <cell r="S331">
            <v>50</v>
          </cell>
          <cell r="T331" t="str">
            <v>ГКО-12</v>
          </cell>
        </row>
        <row r="332">
          <cell r="A332" t="str">
            <v>KZ96K1105A06</v>
          </cell>
          <cell r="B332" t="str">
            <v>383/n</v>
          </cell>
          <cell r="C332">
            <v>36614</v>
          </cell>
          <cell r="D332">
            <v>36657</v>
          </cell>
          <cell r="E332">
            <v>42</v>
          </cell>
          <cell r="F332">
            <v>99.35</v>
          </cell>
          <cell r="G332">
            <v>99.33</v>
          </cell>
          <cell r="H332">
            <v>11.3403791310184</v>
          </cell>
          <cell r="I332">
            <v>300000000</v>
          </cell>
          <cell r="J332">
            <v>10559951</v>
          </cell>
          <cell r="K332">
            <v>1048252585.02</v>
          </cell>
          <cell r="L332">
            <v>1400003</v>
          </cell>
          <cell r="M332">
            <v>139089534.55000001</v>
          </cell>
          <cell r="N332">
            <v>209.65051700399999</v>
          </cell>
          <cell r="O332">
            <v>11</v>
          </cell>
          <cell r="P332">
            <v>100</v>
          </cell>
          <cell r="S332">
            <v>60</v>
          </cell>
          <cell r="T332" t="str">
            <v>Ноты-42</v>
          </cell>
        </row>
        <row r="333">
          <cell r="A333" t="str">
            <v>KZ46L2909A02</v>
          </cell>
          <cell r="B333" t="str">
            <v>29/6B</v>
          </cell>
          <cell r="C333">
            <v>36615</v>
          </cell>
          <cell r="D333">
            <v>36798</v>
          </cell>
          <cell r="E333">
            <v>182</v>
          </cell>
          <cell r="F333">
            <v>95.37</v>
          </cell>
          <cell r="G333">
            <v>95.37</v>
          </cell>
          <cell r="H333">
            <v>9.7095522701058901</v>
          </cell>
          <cell r="I333">
            <v>4000000</v>
          </cell>
          <cell r="J333">
            <v>140119</v>
          </cell>
          <cell r="K333">
            <v>13349422.33</v>
          </cell>
          <cell r="L333">
            <v>123319</v>
          </cell>
          <cell r="M333">
            <v>11760933.029999999</v>
          </cell>
          <cell r="N333">
            <v>333.73555825</v>
          </cell>
          <cell r="O333">
            <v>11</v>
          </cell>
          <cell r="P333">
            <v>100</v>
          </cell>
          <cell r="Q333">
            <v>141.80000000000001</v>
          </cell>
          <cell r="R333">
            <v>142.75</v>
          </cell>
          <cell r="S333">
            <v>50</v>
          </cell>
          <cell r="T333" t="str">
            <v>ГКВО-6</v>
          </cell>
        </row>
        <row r="334">
          <cell r="A334" t="str">
            <v>KZ98K2605A07</v>
          </cell>
          <cell r="B334" t="str">
            <v>384/n</v>
          </cell>
          <cell r="C334">
            <v>36615</v>
          </cell>
          <cell r="D334">
            <v>36672</v>
          </cell>
          <cell r="E334">
            <v>56</v>
          </cell>
          <cell r="F334">
            <v>98.02</v>
          </cell>
          <cell r="G334">
            <v>98.02</v>
          </cell>
          <cell r="H334">
            <v>13.129973474801099</v>
          </cell>
          <cell r="I334">
            <v>300000000</v>
          </cell>
          <cell r="J334">
            <v>3762266</v>
          </cell>
          <cell r="K334">
            <v>368486737.06</v>
          </cell>
          <cell r="L334">
            <v>1619990</v>
          </cell>
          <cell r="M334">
            <v>158792199.5</v>
          </cell>
          <cell r="N334">
            <v>122.828912353333</v>
          </cell>
          <cell r="O334">
            <v>10</v>
          </cell>
          <cell r="P334">
            <v>100</v>
          </cell>
          <cell r="Q334">
            <v>50</v>
          </cell>
          <cell r="R334">
            <v>100</v>
          </cell>
          <cell r="S334">
            <v>60</v>
          </cell>
          <cell r="T334" t="str">
            <v>Ноты-56</v>
          </cell>
        </row>
        <row r="335">
          <cell r="A335" t="str">
            <v>KZ8SK2804A02</v>
          </cell>
          <cell r="B335" t="str">
            <v>385/n</v>
          </cell>
          <cell r="C335">
            <v>36616</v>
          </cell>
          <cell r="D335">
            <v>36644</v>
          </cell>
          <cell r="E335">
            <v>28</v>
          </cell>
          <cell r="F335">
            <v>99.03</v>
          </cell>
          <cell r="G335">
            <v>99.03</v>
          </cell>
          <cell r="H335">
            <v>12.733515096435401</v>
          </cell>
          <cell r="I335">
            <v>300000000</v>
          </cell>
          <cell r="J335">
            <v>1539839</v>
          </cell>
          <cell r="K335">
            <v>152372430.37</v>
          </cell>
          <cell r="L335">
            <v>485239</v>
          </cell>
          <cell r="M335">
            <v>48053218.170000002</v>
          </cell>
          <cell r="N335">
            <v>50.790810123333301</v>
          </cell>
          <cell r="O335">
            <v>8</v>
          </cell>
          <cell r="P335">
            <v>100</v>
          </cell>
          <cell r="S335">
            <v>60</v>
          </cell>
          <cell r="T335" t="str">
            <v>Ноты-28</v>
          </cell>
        </row>
        <row r="336">
          <cell r="A336" t="str">
            <v>KZ46L0510A07</v>
          </cell>
          <cell r="B336" t="str">
            <v>133/6</v>
          </cell>
          <cell r="C336">
            <v>36619</v>
          </cell>
          <cell r="D336">
            <v>36804</v>
          </cell>
          <cell r="E336">
            <v>185</v>
          </cell>
          <cell r="F336">
            <v>92.24</v>
          </cell>
          <cell r="G336">
            <v>92.24</v>
          </cell>
          <cell r="H336">
            <v>16.8256721595837</v>
          </cell>
          <cell r="I336">
            <v>500000000</v>
          </cell>
          <cell r="J336">
            <v>1070764</v>
          </cell>
          <cell r="K336">
            <v>98532134.359999999</v>
          </cell>
          <cell r="L336">
            <v>542064</v>
          </cell>
          <cell r="M336">
            <v>49999983.359999999</v>
          </cell>
          <cell r="N336">
            <v>19.706426872000002</v>
          </cell>
          <cell r="O336">
            <v>6</v>
          </cell>
          <cell r="P336">
            <v>100</v>
          </cell>
          <cell r="S336">
            <v>50</v>
          </cell>
          <cell r="T336" t="str">
            <v>ГКО-6</v>
          </cell>
        </row>
        <row r="337">
          <cell r="A337" t="str">
            <v>KZ4CL0504A18</v>
          </cell>
          <cell r="B337" t="str">
            <v>39/12</v>
          </cell>
          <cell r="C337">
            <v>36620</v>
          </cell>
          <cell r="D337">
            <v>36986</v>
          </cell>
          <cell r="E337">
            <v>366</v>
          </cell>
          <cell r="F337">
            <v>84.76</v>
          </cell>
          <cell r="G337">
            <v>84.76</v>
          </cell>
          <cell r="H337">
            <v>17.980179329872598</v>
          </cell>
          <cell r="I337">
            <v>500000000</v>
          </cell>
          <cell r="J337">
            <v>1852500</v>
          </cell>
          <cell r="K337">
            <v>155263825</v>
          </cell>
          <cell r="L337">
            <v>1000000</v>
          </cell>
          <cell r="M337">
            <v>84760000</v>
          </cell>
          <cell r="N337">
            <v>31.052765000000001</v>
          </cell>
          <cell r="O337">
            <v>7</v>
          </cell>
          <cell r="P337">
            <v>100</v>
          </cell>
          <cell r="Q337">
            <v>50</v>
          </cell>
          <cell r="R337">
            <v>100</v>
          </cell>
          <cell r="S337">
            <v>50</v>
          </cell>
          <cell r="T337" t="str">
            <v>ГКО-12</v>
          </cell>
        </row>
        <row r="338">
          <cell r="A338" t="str">
            <v>KZ95K1105A07</v>
          </cell>
          <cell r="B338" t="str">
            <v>386/n</v>
          </cell>
          <cell r="C338">
            <v>36621</v>
          </cell>
          <cell r="D338">
            <v>36657</v>
          </cell>
          <cell r="E338">
            <v>35</v>
          </cell>
          <cell r="F338">
            <v>98.78</v>
          </cell>
          <cell r="G338">
            <v>98.78</v>
          </cell>
          <cell r="H338">
            <v>12.844705405952601</v>
          </cell>
          <cell r="I338">
            <v>300000000</v>
          </cell>
          <cell r="J338">
            <v>14311378</v>
          </cell>
          <cell r="K338">
            <v>1412720773.2</v>
          </cell>
          <cell r="L338">
            <v>6903381</v>
          </cell>
          <cell r="M338">
            <v>681915975.17999995</v>
          </cell>
          <cell r="N338">
            <v>470.90692439999998</v>
          </cell>
          <cell r="O338">
            <v>10</v>
          </cell>
          <cell r="P338">
            <v>100</v>
          </cell>
          <cell r="S338">
            <v>60</v>
          </cell>
          <cell r="T338" t="str">
            <v>Ноты-42</v>
          </cell>
        </row>
        <row r="339">
          <cell r="A339" t="str">
            <v>KZ97K2605A08</v>
          </cell>
          <cell r="B339" t="str">
            <v>387/n</v>
          </cell>
          <cell r="C339">
            <v>36622</v>
          </cell>
          <cell r="D339">
            <v>36672</v>
          </cell>
          <cell r="E339">
            <v>49</v>
          </cell>
          <cell r="F339">
            <v>98.28</v>
          </cell>
          <cell r="G339">
            <v>98.27</v>
          </cell>
          <cell r="H339">
            <v>13.000755857898699</v>
          </cell>
          <cell r="I339">
            <v>300000000</v>
          </cell>
          <cell r="J339">
            <v>8041697</v>
          </cell>
          <cell r="K339">
            <v>790040394.96000004</v>
          </cell>
          <cell r="L339">
            <v>6611697</v>
          </cell>
          <cell r="M339">
            <v>649786861.15999997</v>
          </cell>
          <cell r="N339">
            <v>263.34679832</v>
          </cell>
          <cell r="O339">
            <v>13</v>
          </cell>
          <cell r="P339">
            <v>100</v>
          </cell>
          <cell r="Q339">
            <v>50</v>
          </cell>
          <cell r="R339">
            <v>100</v>
          </cell>
          <cell r="S339">
            <v>60</v>
          </cell>
          <cell r="T339" t="str">
            <v>Ноты-56</v>
          </cell>
        </row>
        <row r="340">
          <cell r="A340" t="str">
            <v>KZ4CL0604A17</v>
          </cell>
          <cell r="B340" t="str">
            <v>40/12</v>
          </cell>
          <cell r="C340">
            <v>36622</v>
          </cell>
          <cell r="D340">
            <v>36987</v>
          </cell>
          <cell r="E340">
            <v>366</v>
          </cell>
          <cell r="F340">
            <v>84.76</v>
          </cell>
          <cell r="G340">
            <v>84.76</v>
          </cell>
          <cell r="H340">
            <v>17.980179329872598</v>
          </cell>
          <cell r="I340">
            <v>500000000</v>
          </cell>
          <cell r="J340">
            <v>2175575</v>
          </cell>
          <cell r="K340">
            <v>182179165.5</v>
          </cell>
          <cell r="L340">
            <v>237615</v>
          </cell>
          <cell r="M340">
            <v>20140247.399999999</v>
          </cell>
          <cell r="N340">
            <v>36.435833100000004</v>
          </cell>
          <cell r="O340">
            <v>8</v>
          </cell>
          <cell r="P340">
            <v>100</v>
          </cell>
          <cell r="S340">
            <v>50</v>
          </cell>
          <cell r="T340" t="str">
            <v>ГКО-12</v>
          </cell>
        </row>
        <row r="341">
          <cell r="A341" t="str">
            <v>KZ46L0610A06</v>
          </cell>
          <cell r="B341" t="str">
            <v>134/6</v>
          </cell>
          <cell r="C341">
            <v>36623</v>
          </cell>
          <cell r="D341">
            <v>36805</v>
          </cell>
          <cell r="E341">
            <v>182</v>
          </cell>
          <cell r="F341">
            <v>92.24</v>
          </cell>
          <cell r="G341">
            <v>92.24</v>
          </cell>
          <cell r="H341">
            <v>16.8256721595837</v>
          </cell>
          <cell r="I341">
            <v>500000000</v>
          </cell>
          <cell r="J341">
            <v>8396886</v>
          </cell>
          <cell r="K341">
            <v>773949349.63999999</v>
          </cell>
          <cell r="L341">
            <v>5519386</v>
          </cell>
          <cell r="M341">
            <v>509108164.63999999</v>
          </cell>
          <cell r="N341">
            <v>154.789869928</v>
          </cell>
          <cell r="O341">
            <v>8</v>
          </cell>
          <cell r="P341">
            <v>100</v>
          </cell>
          <cell r="S341">
            <v>50</v>
          </cell>
          <cell r="T341" t="str">
            <v>ГКО-6</v>
          </cell>
        </row>
        <row r="342">
          <cell r="A342" t="str">
            <v>KZ43L1307A05</v>
          </cell>
          <cell r="B342" t="str">
            <v>262/3</v>
          </cell>
          <cell r="C342">
            <v>36626</v>
          </cell>
          <cell r="D342">
            <v>36720</v>
          </cell>
          <cell r="E342">
            <v>94</v>
          </cell>
          <cell r="F342">
            <v>96.37</v>
          </cell>
          <cell r="G342">
            <v>96.37</v>
          </cell>
          <cell r="H342">
            <v>15.066929542388699</v>
          </cell>
          <cell r="I342">
            <v>500000000</v>
          </cell>
          <cell r="J342">
            <v>11058130</v>
          </cell>
          <cell r="K342">
            <v>1064859636</v>
          </cell>
          <cell r="L342">
            <v>5771670</v>
          </cell>
          <cell r="M342">
            <v>556215837.89999998</v>
          </cell>
          <cell r="N342">
            <v>212.97192720000001</v>
          </cell>
          <cell r="O342">
            <v>10</v>
          </cell>
          <cell r="P342">
            <v>100</v>
          </cell>
          <cell r="Q342">
            <v>50</v>
          </cell>
          <cell r="S342">
            <v>50</v>
          </cell>
          <cell r="T342" t="str">
            <v>ГКО-3</v>
          </cell>
        </row>
        <row r="343">
          <cell r="A343" t="str">
            <v>KZ46L1210A08</v>
          </cell>
          <cell r="B343" t="str">
            <v>135/6</v>
          </cell>
          <cell r="C343">
            <v>36627</v>
          </cell>
          <cell r="D343">
            <v>36811</v>
          </cell>
          <cell r="E343">
            <v>184</v>
          </cell>
          <cell r="F343">
            <v>92.24</v>
          </cell>
          <cell r="G343">
            <v>92.24</v>
          </cell>
          <cell r="H343">
            <v>16.8256721595837</v>
          </cell>
          <cell r="I343">
            <v>450000000</v>
          </cell>
          <cell r="J343">
            <v>1660341</v>
          </cell>
          <cell r="K343">
            <v>152238083.84</v>
          </cell>
          <cell r="L343">
            <v>510841</v>
          </cell>
          <cell r="M343">
            <v>47119973.840000004</v>
          </cell>
          <cell r="N343">
            <v>33.830685297777798</v>
          </cell>
          <cell r="O343">
            <v>8</v>
          </cell>
          <cell r="P343">
            <v>100</v>
          </cell>
          <cell r="S343">
            <v>50</v>
          </cell>
          <cell r="T343" t="str">
            <v>ГКО-6</v>
          </cell>
        </row>
        <row r="344">
          <cell r="A344" t="str">
            <v>KZ95K1805A00</v>
          </cell>
          <cell r="B344" t="str">
            <v>388/n</v>
          </cell>
          <cell r="C344">
            <v>36627</v>
          </cell>
          <cell r="D344">
            <v>36664</v>
          </cell>
          <cell r="E344">
            <v>35</v>
          </cell>
          <cell r="F344">
            <v>98.78</v>
          </cell>
          <cell r="G344">
            <v>98.78</v>
          </cell>
          <cell r="H344">
            <v>12.844705405952601</v>
          </cell>
          <cell r="I344">
            <v>300000000</v>
          </cell>
          <cell r="J344">
            <v>6780341</v>
          </cell>
          <cell r="K344">
            <v>669676280.94000006</v>
          </cell>
          <cell r="L344">
            <v>5740168</v>
          </cell>
          <cell r="M344">
            <v>567013795.03999996</v>
          </cell>
          <cell r="N344">
            <v>223.22542698000001</v>
          </cell>
          <cell r="O344">
            <v>10</v>
          </cell>
          <cell r="P344">
            <v>100</v>
          </cell>
          <cell r="S344">
            <v>60</v>
          </cell>
          <cell r="T344" t="str">
            <v>Ноты-35</v>
          </cell>
        </row>
        <row r="345">
          <cell r="A345" t="str">
            <v>KZ97K0206A05</v>
          </cell>
          <cell r="B345" t="str">
            <v>389/n</v>
          </cell>
          <cell r="C345">
            <v>36629</v>
          </cell>
          <cell r="D345">
            <v>36679</v>
          </cell>
          <cell r="E345">
            <v>49</v>
          </cell>
          <cell r="F345">
            <v>98.28</v>
          </cell>
          <cell r="G345">
            <v>98.28</v>
          </cell>
          <cell r="H345">
            <v>13.000755857898699</v>
          </cell>
          <cell r="I345">
            <v>300000000</v>
          </cell>
          <cell r="J345">
            <v>18760822</v>
          </cell>
          <cell r="K345">
            <v>1843286961.6500001</v>
          </cell>
          <cell r="L345">
            <v>12100822</v>
          </cell>
          <cell r="M345">
            <v>1189268786.1600001</v>
          </cell>
          <cell r="N345">
            <v>614.428987216667</v>
          </cell>
          <cell r="O345">
            <v>12</v>
          </cell>
          <cell r="P345">
            <v>100</v>
          </cell>
          <cell r="Q345">
            <v>50</v>
          </cell>
          <cell r="S345">
            <v>60</v>
          </cell>
          <cell r="T345" t="str">
            <v>Ноты-49</v>
          </cell>
        </row>
        <row r="346">
          <cell r="A346" t="str">
            <v>KZ4CL1304A18</v>
          </cell>
          <cell r="B346" t="str">
            <v>41/12</v>
          </cell>
          <cell r="C346">
            <v>36629</v>
          </cell>
          <cell r="D346">
            <v>36994</v>
          </cell>
          <cell r="E346">
            <v>366</v>
          </cell>
          <cell r="F346">
            <v>97.13</v>
          </cell>
          <cell r="G346">
            <v>97.11</v>
          </cell>
          <cell r="H346">
            <v>11.8192113662103</v>
          </cell>
          <cell r="I346">
            <v>500000000</v>
          </cell>
          <cell r="J346">
            <v>14682092</v>
          </cell>
          <cell r="K346">
            <v>1423970168.77</v>
          </cell>
          <cell r="L346">
            <v>5147704</v>
          </cell>
          <cell r="M346">
            <v>500000017.02999997</v>
          </cell>
          <cell r="N346">
            <v>284.794033754</v>
          </cell>
          <cell r="O346">
            <v>13</v>
          </cell>
          <cell r="P346">
            <v>100</v>
          </cell>
          <cell r="Q346">
            <v>50</v>
          </cell>
          <cell r="S346">
            <v>50</v>
          </cell>
          <cell r="T346" t="str">
            <v>ГКО-12</v>
          </cell>
        </row>
        <row r="347">
          <cell r="A347" t="str">
            <v>KZ46L1310A07</v>
          </cell>
          <cell r="B347" t="str">
            <v>136/6</v>
          </cell>
          <cell r="C347">
            <v>36630</v>
          </cell>
          <cell r="D347">
            <v>36812</v>
          </cell>
          <cell r="E347">
            <v>182</v>
          </cell>
          <cell r="F347">
            <v>92.24</v>
          </cell>
          <cell r="G347">
            <v>92.24</v>
          </cell>
          <cell r="H347">
            <v>16.8256721595837</v>
          </cell>
          <cell r="I347">
            <v>500000000</v>
          </cell>
          <cell r="J347">
            <v>4504155</v>
          </cell>
          <cell r="K347">
            <v>415007674.80000001</v>
          </cell>
          <cell r="L347">
            <v>2441140</v>
          </cell>
          <cell r="M347">
            <v>225170753.59999999</v>
          </cell>
          <cell r="N347">
            <v>83.001534960000001</v>
          </cell>
          <cell r="O347">
            <v>8</v>
          </cell>
          <cell r="P347">
            <v>100</v>
          </cell>
          <cell r="S347">
            <v>50</v>
          </cell>
          <cell r="T347" t="str">
            <v>ГКО-6</v>
          </cell>
        </row>
        <row r="348">
          <cell r="A348" t="str">
            <v>KZ46L1910A01</v>
          </cell>
          <cell r="B348" t="str">
            <v>137/6</v>
          </cell>
          <cell r="C348">
            <v>36633</v>
          </cell>
          <cell r="D348">
            <v>36818</v>
          </cell>
          <cell r="E348">
            <v>184</v>
          </cell>
          <cell r="F348">
            <v>92.24</v>
          </cell>
          <cell r="G348">
            <v>92.24</v>
          </cell>
          <cell r="H348">
            <v>16.8256721595837</v>
          </cell>
          <cell r="I348">
            <v>500000000</v>
          </cell>
          <cell r="J348">
            <v>1935415</v>
          </cell>
          <cell r="K348">
            <v>177734049.59999999</v>
          </cell>
          <cell r="L348">
            <v>1108415</v>
          </cell>
          <cell r="M348">
            <v>102240199.59999999</v>
          </cell>
          <cell r="N348">
            <v>35.546809920000001</v>
          </cell>
          <cell r="O348">
            <v>7</v>
          </cell>
          <cell r="P348">
            <v>100</v>
          </cell>
          <cell r="S348">
            <v>50</v>
          </cell>
          <cell r="T348" t="str">
            <v>ГКО-6</v>
          </cell>
        </row>
        <row r="349">
          <cell r="A349" t="str">
            <v>KZ4CL1904A12</v>
          </cell>
          <cell r="B349" t="str">
            <v>42/12</v>
          </cell>
          <cell r="C349">
            <v>36634</v>
          </cell>
          <cell r="D349">
            <v>37000</v>
          </cell>
          <cell r="E349">
            <v>366</v>
          </cell>
          <cell r="F349">
            <v>84.76</v>
          </cell>
          <cell r="G349">
            <v>84.76</v>
          </cell>
          <cell r="H349">
            <v>17.980179329872598</v>
          </cell>
          <cell r="I349">
            <v>500000000</v>
          </cell>
          <cell r="J349">
            <v>1608000</v>
          </cell>
          <cell r="K349">
            <v>133949380</v>
          </cell>
          <cell r="L349">
            <v>600000</v>
          </cell>
          <cell r="M349">
            <v>50856000</v>
          </cell>
          <cell r="N349">
            <v>26.789876</v>
          </cell>
          <cell r="O349">
            <v>8</v>
          </cell>
          <cell r="P349">
            <v>100</v>
          </cell>
          <cell r="S349">
            <v>50</v>
          </cell>
          <cell r="T349" t="str">
            <v>ГКО-12</v>
          </cell>
        </row>
        <row r="350">
          <cell r="A350" t="str">
            <v>KZ95K2505A01</v>
          </cell>
          <cell r="B350" t="str">
            <v>390/n</v>
          </cell>
          <cell r="C350">
            <v>36635</v>
          </cell>
          <cell r="D350">
            <v>36671</v>
          </cell>
          <cell r="E350">
            <v>35</v>
          </cell>
          <cell r="F350">
            <v>98.78</v>
          </cell>
          <cell r="G350">
            <v>98.78</v>
          </cell>
          <cell r="H350">
            <v>12.844705405952601</v>
          </cell>
          <cell r="I350">
            <v>300000000</v>
          </cell>
          <cell r="J350">
            <v>6784154</v>
          </cell>
          <cell r="K350">
            <v>669992105.91999996</v>
          </cell>
          <cell r="L350">
            <v>4550000</v>
          </cell>
          <cell r="M350">
            <v>449449000</v>
          </cell>
          <cell r="N350">
            <v>223.33070197333299</v>
          </cell>
          <cell r="O350">
            <v>8</v>
          </cell>
          <cell r="P350">
            <v>100</v>
          </cell>
          <cell r="S350">
            <v>60</v>
          </cell>
          <cell r="T350" t="str">
            <v>Ноты-35</v>
          </cell>
        </row>
        <row r="351">
          <cell r="A351" t="str">
            <v>KZ98K1606A08</v>
          </cell>
          <cell r="B351" t="str">
            <v>391/n</v>
          </cell>
          <cell r="C351">
            <v>36636</v>
          </cell>
          <cell r="D351">
            <v>36693</v>
          </cell>
          <cell r="E351">
            <v>56</v>
          </cell>
          <cell r="F351">
            <v>98.03</v>
          </cell>
          <cell r="G351">
            <v>98.03</v>
          </cell>
          <cell r="H351">
            <v>13.0623278588187</v>
          </cell>
          <cell r="I351">
            <v>300000000</v>
          </cell>
          <cell r="J351">
            <v>8118419</v>
          </cell>
          <cell r="K351">
            <v>795553858.02999997</v>
          </cell>
          <cell r="L351">
            <v>4041149</v>
          </cell>
          <cell r="M351">
            <v>396153836.47000003</v>
          </cell>
          <cell r="N351">
            <v>265.184619343333</v>
          </cell>
          <cell r="O351">
            <v>7</v>
          </cell>
          <cell r="P351">
            <v>100</v>
          </cell>
          <cell r="S351">
            <v>60</v>
          </cell>
          <cell r="T351" t="str">
            <v>Ноты-56</v>
          </cell>
        </row>
        <row r="352">
          <cell r="A352" t="str">
            <v>KZ4CL2004A19</v>
          </cell>
          <cell r="B352" t="str">
            <v>43/12</v>
          </cell>
          <cell r="C352">
            <v>36636</v>
          </cell>
          <cell r="D352">
            <v>37001</v>
          </cell>
          <cell r="E352">
            <v>366</v>
          </cell>
          <cell r="F352">
            <v>84.76</v>
          </cell>
          <cell r="G352">
            <v>84.76</v>
          </cell>
          <cell r="H352">
            <v>17.980179329872598</v>
          </cell>
          <cell r="I352">
            <v>500000000</v>
          </cell>
          <cell r="J352">
            <v>1564110</v>
          </cell>
          <cell r="K352">
            <v>132007060.3</v>
          </cell>
          <cell r="L352">
            <v>354000</v>
          </cell>
          <cell r="M352">
            <v>30005040</v>
          </cell>
          <cell r="N352">
            <v>26.401412059999998</v>
          </cell>
          <cell r="O352">
            <v>13</v>
          </cell>
          <cell r="P352">
            <v>100</v>
          </cell>
          <cell r="S352">
            <v>50</v>
          </cell>
          <cell r="T352" t="str">
            <v>ГКО-12</v>
          </cell>
        </row>
        <row r="353">
          <cell r="A353" t="str">
            <v>KZ46L2010A08</v>
          </cell>
          <cell r="B353" t="str">
            <v>138/6</v>
          </cell>
          <cell r="C353">
            <v>36637</v>
          </cell>
          <cell r="D353">
            <v>36819</v>
          </cell>
          <cell r="E353">
            <v>182</v>
          </cell>
          <cell r="F353">
            <v>92.24</v>
          </cell>
          <cell r="G353">
            <v>92.24</v>
          </cell>
          <cell r="H353">
            <v>16.8256721595837</v>
          </cell>
          <cell r="I353">
            <v>500000000</v>
          </cell>
          <cell r="J353">
            <v>5692800</v>
          </cell>
          <cell r="K353">
            <v>524476707</v>
          </cell>
          <cell r="L353">
            <v>2721800</v>
          </cell>
          <cell r="M353">
            <v>251058832</v>
          </cell>
          <cell r="N353">
            <v>104.89534140000001</v>
          </cell>
          <cell r="O353">
            <v>9</v>
          </cell>
          <cell r="P353">
            <v>100</v>
          </cell>
          <cell r="Q353">
            <v>80</v>
          </cell>
          <cell r="S353">
            <v>50</v>
          </cell>
          <cell r="T353" t="str">
            <v>ГКО-6</v>
          </cell>
        </row>
        <row r="354">
          <cell r="A354" t="str">
            <v>KZ4CL2604A13</v>
          </cell>
          <cell r="B354" t="str">
            <v>44/12</v>
          </cell>
          <cell r="C354">
            <v>36640</v>
          </cell>
          <cell r="D354">
            <v>37007</v>
          </cell>
          <cell r="E354">
            <v>366</v>
          </cell>
          <cell r="F354">
            <v>84.76</v>
          </cell>
          <cell r="G354">
            <v>84.76</v>
          </cell>
          <cell r="H354">
            <v>17.980179329872598</v>
          </cell>
          <cell r="I354">
            <v>500000000</v>
          </cell>
          <cell r="J354">
            <v>1470500</v>
          </cell>
          <cell r="K354">
            <v>124617800</v>
          </cell>
          <cell r="L354">
            <v>855000</v>
          </cell>
          <cell r="M354">
            <v>72469800</v>
          </cell>
          <cell r="N354">
            <v>24.923559999999998</v>
          </cell>
          <cell r="O354">
            <v>6</v>
          </cell>
          <cell r="P354">
            <v>100</v>
          </cell>
          <cell r="S354">
            <v>50</v>
          </cell>
          <cell r="T354" t="str">
            <v>ГКО-12</v>
          </cell>
        </row>
        <row r="355">
          <cell r="A355" t="str">
            <v>KZ46L2610A02</v>
          </cell>
          <cell r="B355" t="str">
            <v>139/6</v>
          </cell>
          <cell r="C355">
            <v>36641</v>
          </cell>
          <cell r="D355">
            <v>36825</v>
          </cell>
          <cell r="E355">
            <v>184</v>
          </cell>
          <cell r="F355">
            <v>92.27</v>
          </cell>
          <cell r="G355">
            <v>92.26</v>
          </cell>
          <cell r="H355">
            <v>16.755175029803802</v>
          </cell>
          <cell r="I355">
            <v>500000000</v>
          </cell>
          <cell r="J355">
            <v>13223258</v>
          </cell>
          <cell r="K355">
            <v>1219324940.28</v>
          </cell>
          <cell r="L355">
            <v>8321220</v>
          </cell>
          <cell r="M355">
            <v>767798919.39999998</v>
          </cell>
          <cell r="N355">
            <v>243.86498805599999</v>
          </cell>
          <cell r="O355">
            <v>10</v>
          </cell>
          <cell r="P355">
            <v>100</v>
          </cell>
          <cell r="S355">
            <v>50</v>
          </cell>
          <cell r="T355" t="str">
            <v>ГКО-6</v>
          </cell>
        </row>
        <row r="356">
          <cell r="A356" t="str">
            <v>KZ97K1506A00</v>
          </cell>
          <cell r="B356" t="str">
            <v>392/n</v>
          </cell>
          <cell r="C356">
            <v>36642</v>
          </cell>
          <cell r="D356">
            <v>36692</v>
          </cell>
          <cell r="E356">
            <v>49</v>
          </cell>
          <cell r="F356">
            <v>98.29</v>
          </cell>
          <cell r="G356">
            <v>98.29</v>
          </cell>
          <cell r="H356">
            <v>12.9238550644593</v>
          </cell>
          <cell r="I356">
            <v>200000000</v>
          </cell>
          <cell r="J356">
            <v>3833141</v>
          </cell>
          <cell r="K356">
            <v>376628948.50999999</v>
          </cell>
          <cell r="L356">
            <v>2988898</v>
          </cell>
          <cell r="M356">
            <v>293778784.42000002</v>
          </cell>
          <cell r="N356">
            <v>188.31447425499999</v>
          </cell>
          <cell r="O356">
            <v>9</v>
          </cell>
          <cell r="P356">
            <v>100</v>
          </cell>
          <cell r="S356">
            <v>60</v>
          </cell>
          <cell r="T356" t="str">
            <v>Ноты-49</v>
          </cell>
        </row>
        <row r="357">
          <cell r="A357" t="str">
            <v>KZ4CL2704A12</v>
          </cell>
          <cell r="B357" t="str">
            <v>12/12nso</v>
          </cell>
          <cell r="C357">
            <v>36643</v>
          </cell>
          <cell r="D357">
            <v>37008</v>
          </cell>
          <cell r="E357">
            <v>364</v>
          </cell>
          <cell r="H357">
            <v>6.55</v>
          </cell>
          <cell r="I357">
            <v>170000000</v>
          </cell>
          <cell r="J357">
            <v>132243</v>
          </cell>
          <cell r="K357">
            <v>132243000</v>
          </cell>
          <cell r="L357">
            <v>170000</v>
          </cell>
          <cell r="M357">
            <v>170000000</v>
          </cell>
          <cell r="N357">
            <v>77.790000000000006</v>
          </cell>
          <cell r="O357">
            <v>2</v>
          </cell>
          <cell r="P357">
            <v>1000</v>
          </cell>
          <cell r="Q357">
            <v>80</v>
          </cell>
          <cell r="T357" t="str">
            <v>НСО</v>
          </cell>
        </row>
        <row r="358">
          <cell r="A358" t="str">
            <v>KZ43L2807A08</v>
          </cell>
          <cell r="B358" t="str">
            <v>263/3</v>
          </cell>
          <cell r="C358">
            <v>36643</v>
          </cell>
          <cell r="D358">
            <v>36735</v>
          </cell>
          <cell r="E358">
            <v>92</v>
          </cell>
          <cell r="F358">
            <v>96.45</v>
          </cell>
          <cell r="G358">
            <v>96.45</v>
          </cell>
          <cell r="H358">
            <v>14.722654224987</v>
          </cell>
          <cell r="I358">
            <v>500000000</v>
          </cell>
          <cell r="J358">
            <v>12780203</v>
          </cell>
          <cell r="K358">
            <v>1231670033.99</v>
          </cell>
          <cell r="L358">
            <v>7140203</v>
          </cell>
          <cell r="M358">
            <v>688672579.35000002</v>
          </cell>
          <cell r="N358">
            <v>246.33400679799999</v>
          </cell>
          <cell r="O358">
            <v>13</v>
          </cell>
          <cell r="P358">
            <v>100</v>
          </cell>
          <cell r="Q358">
            <v>80</v>
          </cell>
          <cell r="S358">
            <v>50</v>
          </cell>
          <cell r="T358" t="str">
            <v>ГКО-3</v>
          </cell>
        </row>
        <row r="359">
          <cell r="A359" t="str">
            <v>KZ46L2710A01</v>
          </cell>
          <cell r="B359" t="str">
            <v>140/6</v>
          </cell>
          <cell r="C359">
            <v>36644</v>
          </cell>
          <cell r="D359">
            <v>36826</v>
          </cell>
          <cell r="E359">
            <v>182</v>
          </cell>
          <cell r="F359">
            <v>92.27</v>
          </cell>
          <cell r="G359">
            <v>92.27</v>
          </cell>
          <cell r="H359">
            <v>16.755175029803802</v>
          </cell>
          <cell r="I359">
            <v>500000000</v>
          </cell>
          <cell r="J359">
            <v>5413675</v>
          </cell>
          <cell r="K359">
            <v>499374604.60000002</v>
          </cell>
          <cell r="L359">
            <v>3260675</v>
          </cell>
          <cell r="M359">
            <v>300862482.25</v>
          </cell>
          <cell r="N359">
            <v>99.874920919999994</v>
          </cell>
          <cell r="O359">
            <v>10</v>
          </cell>
          <cell r="P359">
            <v>100</v>
          </cell>
          <cell r="S359">
            <v>50</v>
          </cell>
          <cell r="T359" t="str">
            <v>ГКО-6</v>
          </cell>
        </row>
        <row r="360">
          <cell r="A360" t="str">
            <v>KZ95K0206A07</v>
          </cell>
          <cell r="B360" t="str">
            <v>393/n</v>
          </cell>
          <cell r="C360">
            <v>36644</v>
          </cell>
          <cell r="D360">
            <v>36679</v>
          </cell>
          <cell r="E360">
            <v>35</v>
          </cell>
          <cell r="F360">
            <v>98.82</v>
          </cell>
          <cell r="G360">
            <v>98.82</v>
          </cell>
          <cell r="H360">
            <v>12.4185387573366</v>
          </cell>
          <cell r="I360">
            <v>200000000</v>
          </cell>
          <cell r="J360">
            <v>7580897</v>
          </cell>
          <cell r="K360">
            <v>748618015.57000005</v>
          </cell>
          <cell r="L360">
            <v>4658743</v>
          </cell>
          <cell r="M360">
            <v>460376983.25999999</v>
          </cell>
          <cell r="N360">
            <v>374.30900778500001</v>
          </cell>
          <cell r="O360">
            <v>13</v>
          </cell>
          <cell r="P360">
            <v>100</v>
          </cell>
          <cell r="S360">
            <v>60</v>
          </cell>
          <cell r="T360" t="str">
            <v>Ноты-35</v>
          </cell>
        </row>
        <row r="361">
          <cell r="A361" t="str">
            <v>KZ46L0211A09</v>
          </cell>
          <cell r="B361" t="str">
            <v>141/6</v>
          </cell>
          <cell r="C361">
            <v>36648</v>
          </cell>
          <cell r="D361">
            <v>36832</v>
          </cell>
          <cell r="E361">
            <v>184</v>
          </cell>
          <cell r="F361">
            <v>92.4</v>
          </cell>
          <cell r="G361">
            <v>92.4</v>
          </cell>
          <cell r="H361">
            <v>16.450216450216399</v>
          </cell>
          <cell r="I361">
            <v>500000000</v>
          </cell>
          <cell r="J361">
            <v>4545145</v>
          </cell>
          <cell r="K361">
            <v>419416115.5</v>
          </cell>
          <cell r="L361">
            <v>3309895</v>
          </cell>
          <cell r="M361">
            <v>305834298</v>
          </cell>
          <cell r="N361">
            <v>83.883223099999995</v>
          </cell>
          <cell r="O361">
            <v>10</v>
          </cell>
          <cell r="P361">
            <v>100</v>
          </cell>
          <cell r="S361">
            <v>50</v>
          </cell>
          <cell r="T361" t="str">
            <v>ГКО-6</v>
          </cell>
        </row>
        <row r="362">
          <cell r="A362" t="str">
            <v>KZ46L0311A08</v>
          </cell>
          <cell r="B362" t="str">
            <v>142/6</v>
          </cell>
          <cell r="C362">
            <v>36650</v>
          </cell>
          <cell r="D362">
            <v>36833</v>
          </cell>
          <cell r="E362">
            <v>184</v>
          </cell>
          <cell r="F362">
            <v>92.6</v>
          </cell>
          <cell r="G362">
            <v>92.6</v>
          </cell>
          <cell r="H362">
            <v>15.9827213822894</v>
          </cell>
          <cell r="I362">
            <v>600000000</v>
          </cell>
          <cell r="J362">
            <v>13953068</v>
          </cell>
          <cell r="K362">
            <v>1288826993.8399999</v>
          </cell>
          <cell r="L362">
            <v>5274541</v>
          </cell>
          <cell r="M362">
            <v>488422496.83999997</v>
          </cell>
          <cell r="N362">
            <v>214.80449897333301</v>
          </cell>
          <cell r="O362">
            <v>13</v>
          </cell>
          <cell r="P362">
            <v>100</v>
          </cell>
          <cell r="S362">
            <v>50</v>
          </cell>
          <cell r="T362" t="str">
            <v>ГКО-6</v>
          </cell>
        </row>
        <row r="363">
          <cell r="A363" t="str">
            <v>KZ96K1606A00</v>
          </cell>
          <cell r="B363" t="str">
            <v>394/n</v>
          </cell>
          <cell r="C363">
            <v>36650</v>
          </cell>
          <cell r="D363">
            <v>36693</v>
          </cell>
          <cell r="E363">
            <v>42</v>
          </cell>
          <cell r="F363">
            <v>98.58</v>
          </cell>
          <cell r="G363">
            <v>98.58</v>
          </cell>
          <cell r="H363">
            <v>12.483938594711599</v>
          </cell>
          <cell r="I363">
            <v>200000000</v>
          </cell>
          <cell r="J363">
            <v>16741767</v>
          </cell>
          <cell r="K363">
            <v>1649768893.97</v>
          </cell>
          <cell r="L363">
            <v>10088169</v>
          </cell>
          <cell r="M363">
            <v>994491700.01999998</v>
          </cell>
          <cell r="N363">
            <v>824.88444698499995</v>
          </cell>
          <cell r="O363">
            <v>16</v>
          </cell>
          <cell r="P363">
            <v>100</v>
          </cell>
          <cell r="S363">
            <v>60</v>
          </cell>
          <cell r="T363" t="str">
            <v>Ноты-42</v>
          </cell>
        </row>
        <row r="364">
          <cell r="A364" t="str">
            <v>KZ4CL0405A18</v>
          </cell>
          <cell r="B364" t="str">
            <v>45/12</v>
          </cell>
          <cell r="C364">
            <v>36651</v>
          </cell>
          <cell r="D364">
            <v>37015</v>
          </cell>
          <cell r="E364">
            <v>364</v>
          </cell>
          <cell r="F364">
            <v>85.11</v>
          </cell>
          <cell r="G364">
            <v>85.11</v>
          </cell>
          <cell r="H364">
            <v>17.495006462225401</v>
          </cell>
          <cell r="I364">
            <v>550000000</v>
          </cell>
          <cell r="J364">
            <v>8944790</v>
          </cell>
          <cell r="K364">
            <v>759578166.79999995</v>
          </cell>
          <cell r="L364">
            <v>7724790</v>
          </cell>
          <cell r="M364">
            <v>657456876.89999998</v>
          </cell>
          <cell r="N364">
            <v>138.105121236364</v>
          </cell>
          <cell r="O364">
            <v>10</v>
          </cell>
          <cell r="P364">
            <v>100</v>
          </cell>
          <cell r="S364">
            <v>50</v>
          </cell>
          <cell r="T364" t="str">
            <v>ГКО-12</v>
          </cell>
        </row>
        <row r="365">
          <cell r="A365" t="str">
            <v>KZ98K3006A00</v>
          </cell>
          <cell r="B365" t="str">
            <v>395/n</v>
          </cell>
          <cell r="C365">
            <v>36652</v>
          </cell>
          <cell r="D365">
            <v>36707</v>
          </cell>
          <cell r="E365">
            <v>55</v>
          </cell>
          <cell r="F365">
            <v>98.08</v>
          </cell>
          <cell r="G365">
            <v>98.08</v>
          </cell>
          <cell r="H365">
            <v>12.9556577191161</v>
          </cell>
          <cell r="I365">
            <v>200000000</v>
          </cell>
          <cell r="J365">
            <v>16699720</v>
          </cell>
          <cell r="K365">
            <v>1637721057.8399999</v>
          </cell>
          <cell r="L365">
            <v>10320728</v>
          </cell>
          <cell r="M365">
            <v>1012257002.24</v>
          </cell>
          <cell r="N365">
            <v>818.86052891999998</v>
          </cell>
          <cell r="O365">
            <v>13</v>
          </cell>
          <cell r="P365">
            <v>100</v>
          </cell>
          <cell r="S365">
            <v>60</v>
          </cell>
          <cell r="T365" t="str">
            <v>Ноты-55</v>
          </cell>
        </row>
        <row r="366">
          <cell r="A366" t="str">
            <v>KZ43L1108A06</v>
          </cell>
          <cell r="B366" t="str">
            <v>264/3</v>
          </cell>
          <cell r="C366">
            <v>36657</v>
          </cell>
          <cell r="D366">
            <v>36749</v>
          </cell>
          <cell r="E366">
            <v>92</v>
          </cell>
          <cell r="F366">
            <v>96.52</v>
          </cell>
          <cell r="G366">
            <v>96.52</v>
          </cell>
          <cell r="H366">
            <v>14.4218814753419</v>
          </cell>
          <cell r="I366">
            <v>500000000</v>
          </cell>
          <cell r="J366">
            <v>26727632</v>
          </cell>
          <cell r="K366">
            <v>2577948894.4899998</v>
          </cell>
          <cell r="L366">
            <v>14158543</v>
          </cell>
          <cell r="M366">
            <v>1366582570.3599999</v>
          </cell>
          <cell r="N366">
            <v>515.58977889799996</v>
          </cell>
          <cell r="O366">
            <v>14</v>
          </cell>
          <cell r="P366">
            <v>100</v>
          </cell>
          <cell r="S366">
            <v>50</v>
          </cell>
          <cell r="T366" t="str">
            <v>ГКО-3</v>
          </cell>
        </row>
        <row r="367">
          <cell r="A367" t="str">
            <v>KZ98K0707A08</v>
          </cell>
          <cell r="B367" t="str">
            <v>396/n</v>
          </cell>
          <cell r="C367">
            <v>36658</v>
          </cell>
          <cell r="D367">
            <v>36714</v>
          </cell>
          <cell r="E367">
            <v>56</v>
          </cell>
          <cell r="F367">
            <v>98.08</v>
          </cell>
          <cell r="G367">
            <v>98.08</v>
          </cell>
          <cell r="H367">
            <v>12.724306688417601</v>
          </cell>
          <cell r="I367">
            <v>800000000</v>
          </cell>
          <cell r="J367">
            <v>10579011</v>
          </cell>
          <cell r="K367">
            <v>1037307215.83</v>
          </cell>
          <cell r="L367">
            <v>7886734</v>
          </cell>
          <cell r="M367">
            <v>773530870.72000003</v>
          </cell>
          <cell r="N367">
            <v>129.66340197874999</v>
          </cell>
          <cell r="O367">
            <v>9</v>
          </cell>
          <cell r="P367">
            <v>100</v>
          </cell>
          <cell r="S367">
            <v>60</v>
          </cell>
          <cell r="T367" t="str">
            <v>Ноты-56</v>
          </cell>
        </row>
        <row r="368">
          <cell r="A368" t="str">
            <v>KZ4CL1105A19</v>
          </cell>
          <cell r="B368" t="str">
            <v>46/12</v>
          </cell>
          <cell r="C368">
            <v>36658</v>
          </cell>
          <cell r="D368">
            <v>37022</v>
          </cell>
          <cell r="E368">
            <v>364</v>
          </cell>
          <cell r="F368">
            <v>85.32</v>
          </cell>
          <cell r="G368">
            <v>85.32</v>
          </cell>
          <cell r="H368">
            <v>17.205813408345101</v>
          </cell>
          <cell r="I368">
            <v>500000000</v>
          </cell>
          <cell r="J368">
            <v>8673421</v>
          </cell>
          <cell r="K368">
            <v>738262739.72000003</v>
          </cell>
          <cell r="L368">
            <v>4963421</v>
          </cell>
          <cell r="M368">
            <v>423479079.72000003</v>
          </cell>
          <cell r="N368">
            <v>147.65254794399999</v>
          </cell>
          <cell r="O368">
            <v>7</v>
          </cell>
          <cell r="P368">
            <v>100</v>
          </cell>
          <cell r="S368">
            <v>50</v>
          </cell>
          <cell r="T368" t="str">
            <v>ГКО-12</v>
          </cell>
        </row>
        <row r="369">
          <cell r="A369" t="str">
            <v>KZ46L1611A03</v>
          </cell>
          <cell r="B369" t="str">
            <v>143/6</v>
          </cell>
          <cell r="C369">
            <v>36661</v>
          </cell>
          <cell r="D369">
            <v>36846</v>
          </cell>
          <cell r="E369">
            <v>185</v>
          </cell>
          <cell r="F369">
            <v>92.62</v>
          </cell>
          <cell r="G369">
            <v>92.62</v>
          </cell>
          <cell r="H369">
            <v>15.936082919455799</v>
          </cell>
          <cell r="I369">
            <v>500000000</v>
          </cell>
          <cell r="J369">
            <v>5915200</v>
          </cell>
          <cell r="K369">
            <v>547263986</v>
          </cell>
          <cell r="L369">
            <v>3159800</v>
          </cell>
          <cell r="M369">
            <v>292660676</v>
          </cell>
          <cell r="N369">
            <v>109.45279720000001</v>
          </cell>
          <cell r="O369">
            <v>8</v>
          </cell>
          <cell r="P369">
            <v>100</v>
          </cell>
          <cell r="S369">
            <v>50</v>
          </cell>
          <cell r="T369" t="str">
            <v>ГКО-6</v>
          </cell>
        </row>
        <row r="370">
          <cell r="A370" t="str">
            <v>KZ4CL1705A13</v>
          </cell>
          <cell r="B370" t="str">
            <v>47/12</v>
          </cell>
          <cell r="C370">
            <v>36662</v>
          </cell>
          <cell r="D370">
            <v>37028</v>
          </cell>
          <cell r="E370">
            <v>366</v>
          </cell>
          <cell r="F370">
            <v>85.34</v>
          </cell>
          <cell r="G370">
            <v>85.34</v>
          </cell>
          <cell r="H370">
            <v>17.178345441762399</v>
          </cell>
          <cell r="I370">
            <v>500000000</v>
          </cell>
          <cell r="J370">
            <v>4230110</v>
          </cell>
          <cell r="K370">
            <v>359752720.30000001</v>
          </cell>
          <cell r="L370">
            <v>1320000</v>
          </cell>
          <cell r="M370">
            <v>112648800</v>
          </cell>
          <cell r="N370">
            <v>71.950544059999999</v>
          </cell>
          <cell r="O370">
            <v>8</v>
          </cell>
          <cell r="P370">
            <v>100</v>
          </cell>
          <cell r="S370">
            <v>50</v>
          </cell>
          <cell r="T370" t="str">
            <v>ГКО-12</v>
          </cell>
        </row>
        <row r="371">
          <cell r="A371" t="str">
            <v>KZ96K2906A05</v>
          </cell>
          <cell r="B371" t="str">
            <v>397/n</v>
          </cell>
          <cell r="C371">
            <v>36663</v>
          </cell>
          <cell r="D371">
            <v>36706</v>
          </cell>
          <cell r="E371">
            <v>42</v>
          </cell>
          <cell r="F371">
            <v>98.62</v>
          </cell>
          <cell r="G371">
            <v>98.62</v>
          </cell>
          <cell r="H371">
            <v>12.1273575339687</v>
          </cell>
          <cell r="I371">
            <v>300000000</v>
          </cell>
          <cell r="J371">
            <v>6326164</v>
          </cell>
          <cell r="K371">
            <v>623359935.75999999</v>
          </cell>
          <cell r="L371">
            <v>3652980</v>
          </cell>
          <cell r="M371">
            <v>360256887.60000002</v>
          </cell>
          <cell r="N371">
            <v>207.78664525333301</v>
          </cell>
          <cell r="O371">
            <v>12</v>
          </cell>
          <cell r="P371">
            <v>100</v>
          </cell>
          <cell r="S371">
            <v>60</v>
          </cell>
          <cell r="T371" t="str">
            <v>Ноты-42</v>
          </cell>
        </row>
        <row r="372">
          <cell r="A372" t="str">
            <v>KZ46L1711A02</v>
          </cell>
          <cell r="B372" t="str">
            <v>144/6</v>
          </cell>
          <cell r="C372">
            <v>36664</v>
          </cell>
          <cell r="D372">
            <v>36847</v>
          </cell>
          <cell r="E372">
            <v>183</v>
          </cell>
          <cell r="F372">
            <v>92.77</v>
          </cell>
          <cell r="G372">
            <v>92.77</v>
          </cell>
          <cell r="H372">
            <v>15.586935431712799</v>
          </cell>
          <cell r="I372">
            <v>500000000</v>
          </cell>
          <cell r="J372">
            <v>7521935</v>
          </cell>
          <cell r="K372">
            <v>696927119.95000005</v>
          </cell>
          <cell r="L372">
            <v>4594935</v>
          </cell>
          <cell r="M372">
            <v>426272119.94999999</v>
          </cell>
          <cell r="N372">
            <v>139.38542398999999</v>
          </cell>
          <cell r="O372">
            <v>8</v>
          </cell>
          <cell r="P372">
            <v>100</v>
          </cell>
          <cell r="S372">
            <v>50</v>
          </cell>
          <cell r="T372" t="str">
            <v>ГКО-6</v>
          </cell>
        </row>
        <row r="373">
          <cell r="A373" t="str">
            <v>KZ99K2107A09</v>
          </cell>
          <cell r="B373" t="str">
            <v>398/n</v>
          </cell>
          <cell r="C373">
            <v>36664</v>
          </cell>
          <cell r="D373">
            <v>36728</v>
          </cell>
          <cell r="E373">
            <v>63</v>
          </cell>
          <cell r="F373">
            <v>97.85</v>
          </cell>
          <cell r="G373">
            <v>97.85</v>
          </cell>
          <cell r="H373">
            <v>12.6951683415659</v>
          </cell>
          <cell r="I373">
            <v>300000000</v>
          </cell>
          <cell r="J373">
            <v>2637059</v>
          </cell>
          <cell r="K373">
            <v>257901379.84999999</v>
          </cell>
          <cell r="L373">
            <v>2107059</v>
          </cell>
          <cell r="M373">
            <v>206175723.15000001</v>
          </cell>
          <cell r="N373">
            <v>85.967126616666704</v>
          </cell>
          <cell r="O373">
            <v>6</v>
          </cell>
          <cell r="P373">
            <v>100</v>
          </cell>
          <cell r="S373">
            <v>60</v>
          </cell>
          <cell r="T373" t="str">
            <v>Ноты-63</v>
          </cell>
        </row>
        <row r="374">
          <cell r="A374" t="str">
            <v>KZ4CL1805A12</v>
          </cell>
          <cell r="B374" t="str">
            <v>48/12</v>
          </cell>
          <cell r="C374">
            <v>36665</v>
          </cell>
          <cell r="D374">
            <v>37029</v>
          </cell>
          <cell r="E374">
            <v>364</v>
          </cell>
          <cell r="F374">
            <v>85.49</v>
          </cell>
          <cell r="G374">
            <v>85.49</v>
          </cell>
          <cell r="H374">
            <v>16.972745350333401</v>
          </cell>
          <cell r="I374">
            <v>500000000</v>
          </cell>
          <cell r="J374">
            <v>10730646</v>
          </cell>
          <cell r="K374">
            <v>916256386.53999996</v>
          </cell>
          <cell r="L374">
            <v>5848638</v>
          </cell>
          <cell r="M374">
            <v>500000062.62</v>
          </cell>
          <cell r="N374">
            <v>183.251277308</v>
          </cell>
          <cell r="O374">
            <v>8</v>
          </cell>
          <cell r="P374">
            <v>100</v>
          </cell>
          <cell r="S374">
            <v>50</v>
          </cell>
          <cell r="T374" t="str">
            <v>ГКО-12</v>
          </cell>
        </row>
        <row r="375">
          <cell r="A375" t="str">
            <v>KZ46L2311A04</v>
          </cell>
          <cell r="B375" t="str">
            <v>145/6</v>
          </cell>
          <cell r="C375">
            <v>36668</v>
          </cell>
          <cell r="D375">
            <v>36853</v>
          </cell>
          <cell r="E375">
            <v>185</v>
          </cell>
          <cell r="F375">
            <v>92.94</v>
          </cell>
          <cell r="G375">
            <v>92.94</v>
          </cell>
          <cell r="H375">
            <v>15.192597374650299</v>
          </cell>
          <cell r="I375">
            <v>500000000</v>
          </cell>
          <cell r="J375">
            <v>8663323</v>
          </cell>
          <cell r="K375">
            <v>804181299.62</v>
          </cell>
          <cell r="L375">
            <v>5089323</v>
          </cell>
          <cell r="M375">
            <v>473001679.62</v>
          </cell>
          <cell r="N375">
            <v>160.83625992399999</v>
          </cell>
          <cell r="O375">
            <v>10</v>
          </cell>
          <cell r="P375">
            <v>100</v>
          </cell>
          <cell r="S375">
            <v>50</v>
          </cell>
          <cell r="T375" t="str">
            <v>ГКО-6</v>
          </cell>
        </row>
        <row r="376">
          <cell r="A376" t="str">
            <v>KZ4CL2405A14</v>
          </cell>
          <cell r="B376" t="str">
            <v>49/12</v>
          </cell>
          <cell r="C376">
            <v>36669</v>
          </cell>
          <cell r="D376">
            <v>37035</v>
          </cell>
          <cell r="E376">
            <v>366</v>
          </cell>
          <cell r="F376">
            <v>85.84</v>
          </cell>
          <cell r="G376">
            <v>85.84</v>
          </cell>
          <cell r="H376">
            <v>16.495806150978598</v>
          </cell>
          <cell r="I376">
            <v>500000000</v>
          </cell>
          <cell r="J376">
            <v>9974025</v>
          </cell>
          <cell r="K376">
            <v>853034036</v>
          </cell>
          <cell r="L376">
            <v>5824791</v>
          </cell>
          <cell r="M376">
            <v>500000059.44</v>
          </cell>
          <cell r="N376">
            <v>170.60680719999999</v>
          </cell>
          <cell r="O376">
            <v>10</v>
          </cell>
          <cell r="P376">
            <v>100</v>
          </cell>
          <cell r="S376">
            <v>50</v>
          </cell>
          <cell r="T376" t="str">
            <v>ГКО-12</v>
          </cell>
        </row>
        <row r="377">
          <cell r="A377" t="str">
            <v>KZ96K0607A01</v>
          </cell>
          <cell r="B377" t="str">
            <v>399/n</v>
          </cell>
          <cell r="C377">
            <v>36670</v>
          </cell>
          <cell r="D377">
            <v>36713</v>
          </cell>
          <cell r="E377">
            <v>42</v>
          </cell>
          <cell r="F377">
            <v>98.67</v>
          </cell>
          <cell r="G377">
            <v>98.67</v>
          </cell>
          <cell r="H377">
            <v>11.6820377689943</v>
          </cell>
          <cell r="I377">
            <v>300000000</v>
          </cell>
          <cell r="J377">
            <v>5886600</v>
          </cell>
          <cell r="K377">
            <v>580234619.86000001</v>
          </cell>
          <cell r="L377">
            <v>2292409</v>
          </cell>
          <cell r="M377">
            <v>226191996.03</v>
          </cell>
          <cell r="N377">
            <v>193.411539953333</v>
          </cell>
          <cell r="O377">
            <v>10</v>
          </cell>
          <cell r="P377">
            <v>100</v>
          </cell>
          <cell r="S377">
            <v>60</v>
          </cell>
          <cell r="T377" t="str">
            <v>Ноты-42</v>
          </cell>
        </row>
        <row r="378">
          <cell r="A378" t="str">
            <v>KZ46L2411A03</v>
          </cell>
          <cell r="B378" t="str">
            <v>146/6</v>
          </cell>
          <cell r="C378">
            <v>36671</v>
          </cell>
          <cell r="D378">
            <v>36854</v>
          </cell>
          <cell r="E378">
            <v>184</v>
          </cell>
          <cell r="F378">
            <v>93.16</v>
          </cell>
          <cell r="G378">
            <v>93.16</v>
          </cell>
          <cell r="H378">
            <v>14.684413911549999</v>
          </cell>
          <cell r="I378">
            <v>400000000</v>
          </cell>
          <cell r="J378">
            <v>5207273</v>
          </cell>
          <cell r="K378">
            <v>483921776.06</v>
          </cell>
          <cell r="L378">
            <v>2384114</v>
          </cell>
          <cell r="M378">
            <v>222094744.24000001</v>
          </cell>
          <cell r="N378">
            <v>120.980444015</v>
          </cell>
          <cell r="O378">
            <v>6</v>
          </cell>
          <cell r="P378">
            <v>100</v>
          </cell>
          <cell r="S378">
            <v>50</v>
          </cell>
          <cell r="T378" t="str">
            <v>ГКО-6</v>
          </cell>
        </row>
        <row r="379">
          <cell r="A379" t="str">
            <v>KZ98K2107A00</v>
          </cell>
          <cell r="B379" t="str">
            <v>400/n</v>
          </cell>
          <cell r="C379">
            <v>36671</v>
          </cell>
          <cell r="D379">
            <v>36728</v>
          </cell>
          <cell r="E379">
            <v>56</v>
          </cell>
          <cell r="F379">
            <v>98.99</v>
          </cell>
          <cell r="G379">
            <v>98.86</v>
          </cell>
          <cell r="H379">
            <v>13.263966057177599</v>
          </cell>
          <cell r="I379">
            <v>300000000</v>
          </cell>
          <cell r="J379">
            <v>8244608</v>
          </cell>
          <cell r="K379">
            <v>815455455.23000002</v>
          </cell>
          <cell r="L379">
            <v>6259752</v>
          </cell>
          <cell r="M379">
            <v>619650081.23000002</v>
          </cell>
          <cell r="N379">
            <v>81.545545523000001</v>
          </cell>
          <cell r="O379">
            <v>9</v>
          </cell>
          <cell r="P379">
            <v>100</v>
          </cell>
          <cell r="S379">
            <v>60</v>
          </cell>
          <cell r="T379" t="str">
            <v>Ноты-56</v>
          </cell>
        </row>
        <row r="380">
          <cell r="A380" t="str">
            <v>KZ43L2508A00</v>
          </cell>
          <cell r="B380" t="str">
            <v>265/3</v>
          </cell>
          <cell r="C380">
            <v>36672</v>
          </cell>
          <cell r="D380">
            <v>36763</v>
          </cell>
          <cell r="E380">
            <v>92</v>
          </cell>
          <cell r="F380">
            <v>96.66</v>
          </cell>
          <cell r="G380">
            <v>96.66</v>
          </cell>
          <cell r="H380">
            <v>13.821642871922201</v>
          </cell>
          <cell r="I380">
            <v>500000000</v>
          </cell>
          <cell r="J380">
            <v>18297093</v>
          </cell>
          <cell r="K380">
            <v>1766762510.78</v>
          </cell>
          <cell r="L380">
            <v>4138216</v>
          </cell>
          <cell r="M380">
            <v>399999958.56</v>
          </cell>
          <cell r="N380">
            <v>353.35250215600001</v>
          </cell>
          <cell r="O380">
            <v>14</v>
          </cell>
          <cell r="P380">
            <v>100</v>
          </cell>
          <cell r="S380">
            <v>50</v>
          </cell>
          <cell r="T380" t="str">
            <v>ГКО-3</v>
          </cell>
        </row>
        <row r="381">
          <cell r="A381" t="str">
            <v>KZ46L3011A05</v>
          </cell>
          <cell r="B381" t="str">
            <v>147/6</v>
          </cell>
          <cell r="C381">
            <v>36675</v>
          </cell>
          <cell r="D381">
            <v>36860</v>
          </cell>
          <cell r="E381">
            <v>185</v>
          </cell>
          <cell r="F381">
            <v>93.32</v>
          </cell>
          <cell r="G381">
            <v>93.32</v>
          </cell>
          <cell r="H381">
            <v>14.316330904414899</v>
          </cell>
          <cell r="I381">
            <v>500000000</v>
          </cell>
          <cell r="J381">
            <v>7390048</v>
          </cell>
          <cell r="K381">
            <v>687217761.82000005</v>
          </cell>
          <cell r="L381">
            <v>2641886</v>
          </cell>
          <cell r="M381">
            <v>246540801.52000001</v>
          </cell>
          <cell r="N381">
            <v>137.443552364</v>
          </cell>
          <cell r="O381">
            <v>10</v>
          </cell>
          <cell r="P381">
            <v>100</v>
          </cell>
          <cell r="S381">
            <v>50</v>
          </cell>
          <cell r="T381" t="str">
            <v>ГКО-6</v>
          </cell>
        </row>
        <row r="382">
          <cell r="A382" t="str">
            <v>KZ4CL3105A15</v>
          </cell>
          <cell r="B382" t="str">
            <v>50/12</v>
          </cell>
          <cell r="C382">
            <v>36676</v>
          </cell>
          <cell r="D382">
            <v>37042</v>
          </cell>
          <cell r="E382">
            <v>366</v>
          </cell>
          <cell r="F382">
            <v>86.58</v>
          </cell>
          <cell r="G382">
            <v>86.58</v>
          </cell>
          <cell r="H382">
            <v>15.5001155001155</v>
          </cell>
          <cell r="I382">
            <v>500000000</v>
          </cell>
          <cell r="J382">
            <v>11613186</v>
          </cell>
          <cell r="K382">
            <v>997782717.17999995</v>
          </cell>
          <cell r="L382">
            <v>2899054</v>
          </cell>
          <cell r="M382">
            <v>251000095.31999999</v>
          </cell>
          <cell r="N382">
            <v>199.556543436</v>
          </cell>
          <cell r="O382">
            <v>12</v>
          </cell>
          <cell r="P382">
            <v>100</v>
          </cell>
          <cell r="S382">
            <v>50</v>
          </cell>
          <cell r="T382" t="str">
            <v>ГКО-12</v>
          </cell>
        </row>
        <row r="383">
          <cell r="A383" t="str">
            <v>KZ96K1307A02</v>
          </cell>
          <cell r="B383" t="str">
            <v>401/n</v>
          </cell>
          <cell r="C383">
            <v>36677</v>
          </cell>
          <cell r="D383">
            <v>36720</v>
          </cell>
          <cell r="E383">
            <v>42</v>
          </cell>
          <cell r="F383">
            <v>98.72</v>
          </cell>
          <cell r="G383">
            <v>98.72</v>
          </cell>
          <cell r="H383">
            <v>11.237169097784999</v>
          </cell>
          <cell r="I383">
            <v>400000000</v>
          </cell>
          <cell r="J383">
            <v>6763000</v>
          </cell>
          <cell r="K383">
            <v>666713550.84000003</v>
          </cell>
          <cell r="L383">
            <v>3747724</v>
          </cell>
          <cell r="M383">
            <v>369975313.27999997</v>
          </cell>
          <cell r="N383">
            <v>166.67838771000001</v>
          </cell>
          <cell r="O383">
            <v>13</v>
          </cell>
          <cell r="P383">
            <v>100</v>
          </cell>
          <cell r="S383">
            <v>60</v>
          </cell>
          <cell r="T383" t="str">
            <v>Ноты-42</v>
          </cell>
        </row>
        <row r="384">
          <cell r="A384" t="str">
            <v>KZ43L0109A07</v>
          </cell>
          <cell r="B384" t="str">
            <v>266/3</v>
          </cell>
          <cell r="C384">
            <v>36678</v>
          </cell>
          <cell r="D384">
            <v>36770</v>
          </cell>
          <cell r="E384">
            <v>92</v>
          </cell>
          <cell r="F384">
            <v>96.81</v>
          </cell>
          <cell r="G384">
            <v>96.81</v>
          </cell>
          <cell r="H384">
            <v>13.1804565644045</v>
          </cell>
          <cell r="I384">
            <v>200000000</v>
          </cell>
          <cell r="J384">
            <v>15663279</v>
          </cell>
          <cell r="K384">
            <v>1515538693.99</v>
          </cell>
          <cell r="L384">
            <v>11381779</v>
          </cell>
          <cell r="M384">
            <v>1101870024.99</v>
          </cell>
          <cell r="N384">
            <v>757.76934699499998</v>
          </cell>
          <cell r="O384">
            <v>11</v>
          </cell>
          <cell r="P384">
            <v>100</v>
          </cell>
          <cell r="S384">
            <v>50</v>
          </cell>
          <cell r="T384" t="str">
            <v>ГКО-3</v>
          </cell>
        </row>
        <row r="385">
          <cell r="A385" t="str">
            <v>KZ46L0112A09</v>
          </cell>
          <cell r="B385" t="str">
            <v>148/6</v>
          </cell>
          <cell r="C385">
            <v>36679</v>
          </cell>
          <cell r="D385">
            <v>36861</v>
          </cell>
          <cell r="E385">
            <v>185</v>
          </cell>
          <cell r="F385">
            <v>93.56</v>
          </cell>
          <cell r="G385">
            <v>93.56</v>
          </cell>
          <cell r="H385">
            <v>13.766566908935401</v>
          </cell>
          <cell r="I385">
            <v>300000000</v>
          </cell>
          <cell r="J385">
            <v>14909295</v>
          </cell>
          <cell r="K385">
            <v>1391591072.05</v>
          </cell>
          <cell r="L385">
            <v>3206499</v>
          </cell>
          <cell r="M385">
            <v>300000046.44</v>
          </cell>
          <cell r="N385">
            <v>463.863690683333</v>
          </cell>
          <cell r="O385">
            <v>11</v>
          </cell>
          <cell r="P385">
            <v>100</v>
          </cell>
          <cell r="S385">
            <v>50</v>
          </cell>
          <cell r="T385" t="str">
            <v>ГКО-6</v>
          </cell>
        </row>
        <row r="386">
          <cell r="A386" t="str">
            <v>KZ98K2807A03</v>
          </cell>
          <cell r="B386" t="str">
            <v>402/n</v>
          </cell>
          <cell r="C386">
            <v>36679</v>
          </cell>
          <cell r="D386">
            <v>36735</v>
          </cell>
          <cell r="E386">
            <v>56</v>
          </cell>
          <cell r="F386">
            <v>98.25</v>
          </cell>
          <cell r="G386">
            <v>98.25</v>
          </cell>
          <cell r="H386">
            <v>11.577608142493601</v>
          </cell>
          <cell r="I386">
            <v>400000000</v>
          </cell>
          <cell r="J386">
            <v>18483201</v>
          </cell>
          <cell r="K386">
            <v>1815196680.25</v>
          </cell>
          <cell r="L386">
            <v>12115201</v>
          </cell>
          <cell r="M386">
            <v>1190318498.25</v>
          </cell>
          <cell r="N386">
            <v>453.79917006250002</v>
          </cell>
          <cell r="O386">
            <v>12</v>
          </cell>
          <cell r="P386">
            <v>100</v>
          </cell>
          <cell r="S386">
            <v>60</v>
          </cell>
          <cell r="T386" t="str">
            <v>Ноты-56</v>
          </cell>
        </row>
        <row r="387">
          <cell r="A387" t="str">
            <v>KZ4CL0706A14</v>
          </cell>
          <cell r="B387" t="str">
            <v>51/12</v>
          </cell>
          <cell r="C387">
            <v>36682</v>
          </cell>
          <cell r="D387">
            <v>37049</v>
          </cell>
          <cell r="E387">
            <v>366</v>
          </cell>
          <cell r="F387">
            <v>87.18</v>
          </cell>
          <cell r="G387">
            <v>87.18</v>
          </cell>
          <cell r="H387">
            <v>14.705207616425801</v>
          </cell>
          <cell r="I387">
            <v>300000000</v>
          </cell>
          <cell r="J387">
            <v>8635471</v>
          </cell>
          <cell r="K387">
            <v>746870001.77999997</v>
          </cell>
          <cell r="L387">
            <v>4215471</v>
          </cell>
          <cell r="M387">
            <v>367504761.77999997</v>
          </cell>
          <cell r="N387">
            <v>248.95666725999999</v>
          </cell>
          <cell r="O387">
            <v>9</v>
          </cell>
          <cell r="P387">
            <v>100</v>
          </cell>
          <cell r="S387">
            <v>50</v>
          </cell>
          <cell r="T387" t="str">
            <v>ГКО-12</v>
          </cell>
        </row>
        <row r="388">
          <cell r="A388" t="str">
            <v>KZ52L0606A29</v>
          </cell>
          <cell r="B388" t="str">
            <v>8/24</v>
          </cell>
          <cell r="C388">
            <v>36683</v>
          </cell>
          <cell r="D388">
            <v>37413</v>
          </cell>
          <cell r="E388">
            <v>730</v>
          </cell>
          <cell r="F388">
            <v>96.5</v>
          </cell>
          <cell r="G388">
            <v>96.37</v>
          </cell>
          <cell r="H388">
            <v>16.3</v>
          </cell>
          <cell r="I388">
            <v>300000000</v>
          </cell>
          <cell r="J388">
            <v>188894</v>
          </cell>
          <cell r="K388">
            <v>188894000</v>
          </cell>
          <cell r="L388">
            <v>17894</v>
          </cell>
          <cell r="M388">
            <v>17894000</v>
          </cell>
          <cell r="N388">
            <v>62.964666666666702</v>
          </cell>
          <cell r="O388">
            <v>5</v>
          </cell>
          <cell r="P388">
            <v>1000</v>
          </cell>
          <cell r="S388">
            <v>50</v>
          </cell>
          <cell r="T388" t="str">
            <v>ГКО-24</v>
          </cell>
        </row>
        <row r="389">
          <cell r="A389" t="str">
            <v>KZ95K1307A03</v>
          </cell>
          <cell r="B389" t="str">
            <v>403/n</v>
          </cell>
          <cell r="C389">
            <v>36684</v>
          </cell>
          <cell r="D389">
            <v>36720</v>
          </cell>
          <cell r="E389">
            <v>35</v>
          </cell>
          <cell r="F389">
            <v>99.01</v>
          </cell>
          <cell r="G389">
            <v>98.98</v>
          </cell>
          <cell r="H389">
            <v>10.398949601050299</v>
          </cell>
          <cell r="I389">
            <v>400000000</v>
          </cell>
          <cell r="J389">
            <v>16163375</v>
          </cell>
          <cell r="K389">
            <v>1599194085.5699999</v>
          </cell>
          <cell r="L389">
            <v>9685555</v>
          </cell>
          <cell r="M389">
            <v>958963830.25</v>
          </cell>
          <cell r="N389">
            <v>399.79852139249999</v>
          </cell>
          <cell r="O389">
            <v>11</v>
          </cell>
          <cell r="P389">
            <v>100</v>
          </cell>
          <cell r="S389">
            <v>60</v>
          </cell>
          <cell r="T389" t="str">
            <v>Ноты-35</v>
          </cell>
        </row>
        <row r="390">
          <cell r="A390" t="str">
            <v>KZ46L0812A03</v>
          </cell>
          <cell r="B390" t="str">
            <v>149/6</v>
          </cell>
          <cell r="C390">
            <v>36685</v>
          </cell>
          <cell r="D390">
            <v>36868</v>
          </cell>
          <cell r="E390">
            <v>183</v>
          </cell>
          <cell r="F390">
            <v>93.72</v>
          </cell>
          <cell r="G390">
            <v>93.72</v>
          </cell>
          <cell r="H390">
            <v>13.4016218523261</v>
          </cell>
          <cell r="I390">
            <v>400000000</v>
          </cell>
          <cell r="J390">
            <v>9005345</v>
          </cell>
          <cell r="K390">
            <v>840912244.10000002</v>
          </cell>
          <cell r="L390">
            <v>2897016</v>
          </cell>
          <cell r="M390">
            <v>271508339.51999998</v>
          </cell>
          <cell r="N390">
            <v>210.22806102499999</v>
          </cell>
          <cell r="O390">
            <v>11</v>
          </cell>
          <cell r="P390">
            <v>100</v>
          </cell>
          <cell r="S390">
            <v>50</v>
          </cell>
          <cell r="T390" t="str">
            <v>ГКО-6</v>
          </cell>
        </row>
        <row r="391">
          <cell r="A391" t="str">
            <v>KZ98K0408A00</v>
          </cell>
          <cell r="B391" t="str">
            <v>404/n</v>
          </cell>
          <cell r="C391">
            <v>36686</v>
          </cell>
          <cell r="D391">
            <v>36742</v>
          </cell>
          <cell r="E391">
            <v>56</v>
          </cell>
          <cell r="F391">
            <v>98.37</v>
          </cell>
          <cell r="G391">
            <v>98.37</v>
          </cell>
          <cell r="H391">
            <v>10.7705601301209</v>
          </cell>
          <cell r="I391">
            <v>400000000</v>
          </cell>
          <cell r="J391">
            <v>11444536</v>
          </cell>
          <cell r="K391">
            <v>1125019008.76</v>
          </cell>
          <cell r="L391">
            <v>6191723</v>
          </cell>
          <cell r="M391">
            <v>609079791.50999999</v>
          </cell>
          <cell r="N391">
            <v>281.25475218999998</v>
          </cell>
          <cell r="O391">
            <v>7</v>
          </cell>
          <cell r="P391">
            <v>100</v>
          </cell>
          <cell r="S391">
            <v>60</v>
          </cell>
          <cell r="T391" t="str">
            <v>Ноты-56</v>
          </cell>
        </row>
        <row r="392">
          <cell r="A392" t="str">
            <v>KZ4CL0806A13</v>
          </cell>
          <cell r="B392" t="str">
            <v>52/12</v>
          </cell>
          <cell r="C392">
            <v>36686</v>
          </cell>
          <cell r="D392">
            <v>37050</v>
          </cell>
          <cell r="E392">
            <v>364</v>
          </cell>
          <cell r="F392">
            <v>87.49</v>
          </cell>
          <cell r="G392">
            <v>87.49</v>
          </cell>
          <cell r="H392">
            <v>14.2987770030861</v>
          </cell>
          <cell r="I392">
            <v>400000000</v>
          </cell>
          <cell r="J392">
            <v>4553285</v>
          </cell>
          <cell r="K392">
            <v>395320042.14999998</v>
          </cell>
          <cell r="L392">
            <v>1300175</v>
          </cell>
          <cell r="M392">
            <v>113752310.75</v>
          </cell>
          <cell r="N392">
            <v>98.830010537500002</v>
          </cell>
          <cell r="O392">
            <v>10</v>
          </cell>
          <cell r="P392">
            <v>100</v>
          </cell>
          <cell r="S392">
            <v>50</v>
          </cell>
          <cell r="T392" t="str">
            <v>ГКО-12</v>
          </cell>
        </row>
        <row r="393">
          <cell r="A393" t="str">
            <v>KZ4CL1406A15</v>
          </cell>
          <cell r="B393" t="str">
            <v>53/12</v>
          </cell>
          <cell r="C393">
            <v>36689</v>
          </cell>
          <cell r="D393">
            <v>37056</v>
          </cell>
          <cell r="E393">
            <v>366</v>
          </cell>
          <cell r="F393">
            <v>87.53</v>
          </cell>
          <cell r="G393">
            <v>87.53</v>
          </cell>
          <cell r="H393">
            <v>14.2465440420427</v>
          </cell>
          <cell r="I393">
            <v>300000000</v>
          </cell>
          <cell r="J393">
            <v>5078925</v>
          </cell>
          <cell r="K393">
            <v>440716885.25</v>
          </cell>
          <cell r="L393">
            <v>2283425</v>
          </cell>
          <cell r="M393">
            <v>199868190.25</v>
          </cell>
          <cell r="N393">
            <v>146.90562841666701</v>
          </cell>
          <cell r="O393">
            <v>9</v>
          </cell>
          <cell r="P393">
            <v>100</v>
          </cell>
          <cell r="S393">
            <v>50</v>
          </cell>
          <cell r="T393" t="str">
            <v>ГКО-12</v>
          </cell>
        </row>
        <row r="394">
          <cell r="A394" t="str">
            <v>KZ52L1306A20</v>
          </cell>
          <cell r="B394" t="str">
            <v>9/24</v>
          </cell>
          <cell r="C394">
            <v>36690</v>
          </cell>
          <cell r="D394">
            <v>37420</v>
          </cell>
          <cell r="E394">
            <v>730</v>
          </cell>
          <cell r="F394">
            <v>99.69</v>
          </cell>
          <cell r="G394">
            <v>99.64</v>
          </cell>
          <cell r="H394">
            <v>16.3</v>
          </cell>
          <cell r="I394">
            <v>300000000</v>
          </cell>
          <cell r="J394">
            <v>78000</v>
          </cell>
          <cell r="K394">
            <v>78000000</v>
          </cell>
          <cell r="L394">
            <v>30000</v>
          </cell>
          <cell r="M394">
            <v>30000000</v>
          </cell>
          <cell r="N394">
            <v>26</v>
          </cell>
          <cell r="O394">
            <v>6</v>
          </cell>
          <cell r="P394">
            <v>1000</v>
          </cell>
          <cell r="S394">
            <v>50</v>
          </cell>
          <cell r="T394" t="str">
            <v>ГКО-24</v>
          </cell>
        </row>
        <row r="395">
          <cell r="A395" t="str">
            <v>KZ95K2007A04</v>
          </cell>
          <cell r="B395" t="str">
            <v>405/n</v>
          </cell>
          <cell r="C395">
            <v>36691</v>
          </cell>
          <cell r="D395">
            <v>36727</v>
          </cell>
          <cell r="E395">
            <v>35</v>
          </cell>
          <cell r="F395">
            <v>99.01</v>
          </cell>
          <cell r="G395">
            <v>99.01</v>
          </cell>
          <cell r="H395">
            <v>10.398949601050299</v>
          </cell>
          <cell r="I395">
            <v>400000000</v>
          </cell>
          <cell r="J395">
            <v>11706039</v>
          </cell>
          <cell r="K395">
            <v>1158538863.47</v>
          </cell>
          <cell r="L395">
            <v>7364495</v>
          </cell>
          <cell r="M395">
            <v>729158649.95000005</v>
          </cell>
          <cell r="N395">
            <v>289.63471586750001</v>
          </cell>
          <cell r="O395">
            <v>11</v>
          </cell>
          <cell r="P395">
            <v>100</v>
          </cell>
          <cell r="S395">
            <v>60</v>
          </cell>
          <cell r="T395" t="str">
            <v>Ноты-35</v>
          </cell>
        </row>
        <row r="396">
          <cell r="A396" t="str">
            <v>KZ43L1509A01</v>
          </cell>
          <cell r="B396" t="str">
            <v>267/3</v>
          </cell>
          <cell r="C396">
            <v>36692</v>
          </cell>
          <cell r="D396">
            <v>36784</v>
          </cell>
          <cell r="E396">
            <v>92</v>
          </cell>
          <cell r="F396">
            <v>96.98</v>
          </cell>
          <cell r="G396">
            <v>96.97</v>
          </cell>
          <cell r="H396">
            <v>12.4561765312435</v>
          </cell>
          <cell r="I396">
            <v>300000000</v>
          </cell>
          <cell r="J396">
            <v>15781899</v>
          </cell>
          <cell r="K396">
            <v>1528173405.46</v>
          </cell>
          <cell r="L396">
            <v>12677753</v>
          </cell>
          <cell r="M396">
            <v>1229453548.53</v>
          </cell>
          <cell r="N396">
            <v>509.39113515333298</v>
          </cell>
          <cell r="O396">
            <v>14</v>
          </cell>
          <cell r="P396">
            <v>100</v>
          </cell>
          <cell r="S396">
            <v>50</v>
          </cell>
          <cell r="T396" t="str">
            <v>ГКО-3</v>
          </cell>
        </row>
        <row r="397">
          <cell r="A397" t="str">
            <v>KZ46L1512A03</v>
          </cell>
          <cell r="B397" t="str">
            <v>150/6</v>
          </cell>
          <cell r="C397">
            <v>36693</v>
          </cell>
          <cell r="D397">
            <v>36875</v>
          </cell>
          <cell r="E397">
            <v>182</v>
          </cell>
          <cell r="F397">
            <v>93.85</v>
          </cell>
          <cell r="G397">
            <v>93.85</v>
          </cell>
          <cell r="H397">
            <v>13.1060202450719</v>
          </cell>
          <cell r="I397">
            <v>300000000</v>
          </cell>
          <cell r="J397">
            <v>18738918</v>
          </cell>
          <cell r="K397">
            <v>1757583701.3</v>
          </cell>
          <cell r="L397">
            <v>11577163</v>
          </cell>
          <cell r="M397">
            <v>1086516747.55</v>
          </cell>
          <cell r="N397">
            <v>585.86123376666706</v>
          </cell>
          <cell r="O397">
            <v>13</v>
          </cell>
          <cell r="P397">
            <v>100</v>
          </cell>
          <cell r="S397">
            <v>50</v>
          </cell>
          <cell r="T397" t="str">
            <v>ГКО-6</v>
          </cell>
        </row>
        <row r="398">
          <cell r="A398" t="str">
            <v>KZ98K1108A01</v>
          </cell>
          <cell r="B398" t="str">
            <v>406/n</v>
          </cell>
          <cell r="C398">
            <v>36693</v>
          </cell>
          <cell r="D398">
            <v>36749</v>
          </cell>
          <cell r="E398">
            <v>56</v>
          </cell>
          <cell r="F398">
            <v>98.43</v>
          </cell>
          <cell r="G398">
            <v>98.42</v>
          </cell>
          <cell r="H398">
            <v>10.367774052626199</v>
          </cell>
          <cell r="I398">
            <v>400000000</v>
          </cell>
          <cell r="J398">
            <v>23504696</v>
          </cell>
          <cell r="K398">
            <v>2312924837.7199998</v>
          </cell>
          <cell r="L398">
            <v>18497696</v>
          </cell>
          <cell r="M398">
            <v>1820728217.28</v>
          </cell>
          <cell r="N398">
            <v>578.23120943000004</v>
          </cell>
          <cell r="O398">
            <v>10</v>
          </cell>
          <cell r="P398">
            <v>100</v>
          </cell>
          <cell r="S398">
            <v>60</v>
          </cell>
          <cell r="T398" t="str">
            <v>Ноты-56</v>
          </cell>
        </row>
        <row r="399">
          <cell r="A399" t="str">
            <v>KZ4CL2106A16</v>
          </cell>
          <cell r="B399" t="str">
            <v>54/12</v>
          </cell>
          <cell r="C399">
            <v>36696</v>
          </cell>
          <cell r="D399">
            <v>37063</v>
          </cell>
          <cell r="E399">
            <v>366</v>
          </cell>
          <cell r="F399">
            <v>87.61</v>
          </cell>
          <cell r="G399">
            <v>87.61</v>
          </cell>
          <cell r="H399">
            <v>14.142221207624701</v>
          </cell>
          <cell r="I399">
            <v>300000000</v>
          </cell>
          <cell r="J399">
            <v>3578115</v>
          </cell>
          <cell r="K399">
            <v>311630955.14999998</v>
          </cell>
          <cell r="L399">
            <v>1768115</v>
          </cell>
          <cell r="M399">
            <v>154904555.15000001</v>
          </cell>
          <cell r="N399">
            <v>103.87698505</v>
          </cell>
          <cell r="O399">
            <v>5</v>
          </cell>
          <cell r="P399">
            <v>100</v>
          </cell>
          <cell r="Q399">
            <v>100</v>
          </cell>
          <cell r="S399">
            <v>50</v>
          </cell>
          <cell r="T399" t="str">
            <v>ГКО-12</v>
          </cell>
        </row>
        <row r="400">
          <cell r="A400" t="str">
            <v>KZ52L2006A21</v>
          </cell>
          <cell r="B400" t="str">
            <v>10/24</v>
          </cell>
          <cell r="C400">
            <v>36697</v>
          </cell>
          <cell r="D400">
            <v>37427</v>
          </cell>
          <cell r="E400">
            <v>730</v>
          </cell>
          <cell r="F400">
            <v>96.4</v>
          </cell>
          <cell r="G400">
            <v>96.32</v>
          </cell>
          <cell r="H400">
            <v>16.3</v>
          </cell>
          <cell r="I400">
            <v>300000000</v>
          </cell>
          <cell r="J400">
            <v>202060</v>
          </cell>
          <cell r="K400">
            <v>202060000</v>
          </cell>
          <cell r="L400">
            <v>140060</v>
          </cell>
          <cell r="M400">
            <v>140060000</v>
          </cell>
          <cell r="N400">
            <v>67.353333333333296</v>
          </cell>
          <cell r="O400">
            <v>7</v>
          </cell>
          <cell r="P400">
            <v>1000</v>
          </cell>
          <cell r="S400">
            <v>50</v>
          </cell>
          <cell r="T400" t="str">
            <v>ГКО-24</v>
          </cell>
        </row>
        <row r="401">
          <cell r="A401" t="str">
            <v>KZ96K0308A00</v>
          </cell>
          <cell r="B401" t="str">
            <v>407/n</v>
          </cell>
          <cell r="C401">
            <v>36698</v>
          </cell>
          <cell r="D401">
            <v>36741</v>
          </cell>
          <cell r="E401">
            <v>42</v>
          </cell>
          <cell r="F401">
            <v>98.83</v>
          </cell>
          <cell r="G401">
            <v>98.83</v>
          </cell>
          <cell r="H401">
            <v>10.2600424972175</v>
          </cell>
          <cell r="I401">
            <v>400000000</v>
          </cell>
          <cell r="J401">
            <v>8247361</v>
          </cell>
          <cell r="K401">
            <v>814659220.44000006</v>
          </cell>
          <cell r="L401">
            <v>5447188</v>
          </cell>
          <cell r="M401">
            <v>538345590.03999996</v>
          </cell>
          <cell r="N401">
            <v>203.66480511</v>
          </cell>
          <cell r="O401">
            <v>11</v>
          </cell>
          <cell r="P401">
            <v>100</v>
          </cell>
          <cell r="S401">
            <v>60</v>
          </cell>
          <cell r="T401" t="str">
            <v>Ноты-42</v>
          </cell>
        </row>
        <row r="402">
          <cell r="A402" t="str">
            <v>KZ46L2212A04</v>
          </cell>
          <cell r="B402" t="str">
            <v>151/6</v>
          </cell>
          <cell r="C402">
            <v>36699</v>
          </cell>
          <cell r="D402">
            <v>36882</v>
          </cell>
          <cell r="E402">
            <v>183</v>
          </cell>
          <cell r="F402">
            <v>93.86</v>
          </cell>
          <cell r="G402">
            <v>93.86</v>
          </cell>
          <cell r="H402">
            <v>13.083315576390399</v>
          </cell>
          <cell r="I402">
            <v>300000000</v>
          </cell>
          <cell r="J402">
            <v>5279300</v>
          </cell>
          <cell r="K402">
            <v>493455752</v>
          </cell>
          <cell r="L402">
            <v>1618125</v>
          </cell>
          <cell r="M402">
            <v>151877212.5</v>
          </cell>
          <cell r="N402">
            <v>164.48525066666701</v>
          </cell>
          <cell r="O402">
            <v>10</v>
          </cell>
          <cell r="P402">
            <v>100</v>
          </cell>
          <cell r="S402">
            <v>50</v>
          </cell>
          <cell r="T402" t="str">
            <v>ГКО-6</v>
          </cell>
        </row>
        <row r="403">
          <cell r="A403" t="str">
            <v>KZ99K2508A04</v>
          </cell>
          <cell r="B403" t="str">
            <v>408/n</v>
          </cell>
          <cell r="C403">
            <v>36700</v>
          </cell>
          <cell r="D403">
            <v>36763</v>
          </cell>
          <cell r="E403">
            <v>63</v>
          </cell>
          <cell r="F403">
            <v>98.22</v>
          </cell>
          <cell r="G403">
            <v>98.13</v>
          </cell>
          <cell r="H403">
            <v>10.470825131790299</v>
          </cell>
          <cell r="I403">
            <v>400000000</v>
          </cell>
          <cell r="J403">
            <v>5575319</v>
          </cell>
          <cell r="K403">
            <v>547518515.30999994</v>
          </cell>
          <cell r="L403">
            <v>5445043</v>
          </cell>
          <cell r="M403">
            <v>534815657.75</v>
          </cell>
          <cell r="N403">
            <v>136.8796288275</v>
          </cell>
          <cell r="O403">
            <v>10</v>
          </cell>
          <cell r="P403">
            <v>100</v>
          </cell>
          <cell r="S403">
            <v>60</v>
          </cell>
          <cell r="T403" t="str">
            <v>Ноты-63</v>
          </cell>
        </row>
        <row r="404">
          <cell r="A404" t="str">
            <v>KZ4CL2206A15</v>
          </cell>
          <cell r="B404" t="str">
            <v>55/12</v>
          </cell>
          <cell r="C404">
            <v>36700</v>
          </cell>
          <cell r="D404">
            <v>37064</v>
          </cell>
          <cell r="E404">
            <v>364</v>
          </cell>
          <cell r="F404">
            <v>87.61</v>
          </cell>
          <cell r="G404">
            <v>87.61</v>
          </cell>
          <cell r="H404">
            <v>14.142221207624701</v>
          </cell>
          <cell r="I404">
            <v>300000000</v>
          </cell>
          <cell r="J404">
            <v>4819927</v>
          </cell>
          <cell r="K404">
            <v>419048979.47000003</v>
          </cell>
          <cell r="L404">
            <v>1199927</v>
          </cell>
          <cell r="M404">
            <v>105125604.47</v>
          </cell>
          <cell r="N404">
            <v>139.68299315666701</v>
          </cell>
          <cell r="O404">
            <v>9</v>
          </cell>
          <cell r="P404">
            <v>100</v>
          </cell>
          <cell r="S404">
            <v>50</v>
          </cell>
          <cell r="T404" t="str">
            <v>ГКО-12</v>
          </cell>
        </row>
        <row r="405">
          <cell r="A405" t="str">
            <v>KZ4CL2806A19</v>
          </cell>
          <cell r="B405" t="str">
            <v>56/12</v>
          </cell>
          <cell r="C405">
            <v>36703</v>
          </cell>
          <cell r="D405">
            <v>37070</v>
          </cell>
          <cell r="E405">
            <v>366</v>
          </cell>
          <cell r="I405">
            <v>300000000</v>
          </cell>
          <cell r="P405">
            <v>100</v>
          </cell>
          <cell r="S405">
            <v>50</v>
          </cell>
          <cell r="T405" t="str">
            <v>ГКО-12</v>
          </cell>
        </row>
        <row r="406">
          <cell r="A406" t="str">
            <v>KZ52L2706A24</v>
          </cell>
          <cell r="B406" t="str">
            <v>11/24</v>
          </cell>
          <cell r="C406">
            <v>36704</v>
          </cell>
          <cell r="D406">
            <v>37434</v>
          </cell>
          <cell r="E406">
            <v>730</v>
          </cell>
          <cell r="I406">
            <v>300000000</v>
          </cell>
          <cell r="P406">
            <v>1000</v>
          </cell>
          <cell r="S406">
            <v>50</v>
          </cell>
          <cell r="T406" t="str">
            <v>ГКО-24</v>
          </cell>
        </row>
        <row r="407">
          <cell r="A407" t="str">
            <v>KZ97K1708A06</v>
          </cell>
          <cell r="B407" t="str">
            <v>409/n</v>
          </cell>
          <cell r="C407">
            <v>36705</v>
          </cell>
          <cell r="D407">
            <v>36755</v>
          </cell>
          <cell r="E407">
            <v>49</v>
          </cell>
          <cell r="F407">
            <v>98.62</v>
          </cell>
          <cell r="G407">
            <v>98.62</v>
          </cell>
          <cell r="H407">
            <v>10.3948778862589</v>
          </cell>
          <cell r="I407">
            <v>500000000</v>
          </cell>
          <cell r="J407">
            <v>3349900</v>
          </cell>
          <cell r="K407">
            <v>329727653</v>
          </cell>
          <cell r="L407">
            <v>1729900</v>
          </cell>
          <cell r="M407">
            <v>170602738</v>
          </cell>
          <cell r="N407">
            <v>65.945530599999998</v>
          </cell>
          <cell r="O407">
            <v>9</v>
          </cell>
          <cell r="P407">
            <v>100</v>
          </cell>
          <cell r="S407">
            <v>60</v>
          </cell>
          <cell r="T407" t="str">
            <v>Ноты-49</v>
          </cell>
        </row>
        <row r="408">
          <cell r="A408" t="str">
            <v>KZ99K0109A01</v>
          </cell>
          <cell r="B408" t="str">
            <v>410/n</v>
          </cell>
          <cell r="C408">
            <v>36706</v>
          </cell>
          <cell r="D408">
            <v>36770</v>
          </cell>
          <cell r="E408">
            <v>63</v>
          </cell>
          <cell r="F408">
            <v>98.22</v>
          </cell>
          <cell r="G408">
            <v>98.22</v>
          </cell>
          <cell r="H408">
            <v>10.470825131790299</v>
          </cell>
          <cell r="I408">
            <v>500000000</v>
          </cell>
          <cell r="J408">
            <v>4521155</v>
          </cell>
          <cell r="K408">
            <v>443346457.69999999</v>
          </cell>
          <cell r="L408">
            <v>2901155</v>
          </cell>
          <cell r="M408">
            <v>284951444.10000002</v>
          </cell>
          <cell r="N408">
            <v>88.669291540000003</v>
          </cell>
          <cell r="O408">
            <v>10</v>
          </cell>
          <cell r="P408">
            <v>100</v>
          </cell>
          <cell r="S408">
            <v>60</v>
          </cell>
          <cell r="T408" t="str">
            <v>Ноты-63</v>
          </cell>
        </row>
        <row r="409">
          <cell r="A409" t="str">
            <v>KZ43L0510A00</v>
          </cell>
          <cell r="B409" t="str">
            <v>268/3</v>
          </cell>
          <cell r="C409">
            <v>36710</v>
          </cell>
          <cell r="D409">
            <v>36804</v>
          </cell>
          <cell r="E409">
            <v>92</v>
          </cell>
          <cell r="F409">
            <v>97.01</v>
          </cell>
          <cell r="G409">
            <v>97.01</v>
          </cell>
          <cell r="H409">
            <v>12.328625914854101</v>
          </cell>
          <cell r="I409">
            <v>250000000</v>
          </cell>
          <cell r="J409">
            <v>10983977</v>
          </cell>
          <cell r="K409">
            <v>1065014528.77</v>
          </cell>
          <cell r="L409">
            <v>4976504</v>
          </cell>
          <cell r="M409">
            <v>482770653.04000002</v>
          </cell>
          <cell r="N409">
            <v>426.00581150800002</v>
          </cell>
          <cell r="O409">
            <v>9</v>
          </cell>
          <cell r="P409">
            <v>100</v>
          </cell>
          <cell r="S409">
            <v>50</v>
          </cell>
          <cell r="T409" t="str">
            <v>ГКО-3</v>
          </cell>
        </row>
        <row r="410">
          <cell r="A410" t="str">
            <v>KZ4CL0507A15</v>
          </cell>
          <cell r="B410" t="str">
            <v>57/12</v>
          </cell>
          <cell r="C410">
            <v>36711</v>
          </cell>
          <cell r="D410">
            <v>37077</v>
          </cell>
          <cell r="E410">
            <v>366</v>
          </cell>
          <cell r="F410">
            <v>87.61</v>
          </cell>
          <cell r="G410">
            <v>87.61</v>
          </cell>
          <cell r="H410">
            <v>14.142221207624701</v>
          </cell>
          <cell r="I410">
            <v>250000000</v>
          </cell>
          <cell r="J410">
            <v>6553300</v>
          </cell>
          <cell r="K410">
            <v>570287473</v>
          </cell>
          <cell r="L410">
            <v>2312078</v>
          </cell>
          <cell r="M410">
            <v>202561153.58000001</v>
          </cell>
          <cell r="N410">
            <v>228.1149892</v>
          </cell>
          <cell r="O410">
            <v>11</v>
          </cell>
          <cell r="P410">
            <v>100</v>
          </cell>
          <cell r="S410">
            <v>50</v>
          </cell>
          <cell r="T410" t="str">
            <v>ГКО-12</v>
          </cell>
        </row>
        <row r="411">
          <cell r="A411" t="str">
            <v>KZ97K2408A07</v>
          </cell>
          <cell r="B411" t="str">
            <v>411/n</v>
          </cell>
          <cell r="C411">
            <v>36712</v>
          </cell>
          <cell r="D411">
            <v>36762</v>
          </cell>
          <cell r="E411">
            <v>49</v>
          </cell>
          <cell r="F411">
            <v>98.63</v>
          </cell>
          <cell r="G411">
            <v>98.62</v>
          </cell>
          <cell r="H411">
            <v>10.318506394750999</v>
          </cell>
          <cell r="I411">
            <v>500000000</v>
          </cell>
          <cell r="J411">
            <v>14130975</v>
          </cell>
          <cell r="K411">
            <v>1393154119</v>
          </cell>
          <cell r="L411">
            <v>11719975</v>
          </cell>
          <cell r="M411">
            <v>1155934117</v>
          </cell>
          <cell r="N411">
            <v>278.63082379999997</v>
          </cell>
          <cell r="O411">
            <v>13</v>
          </cell>
          <cell r="P411">
            <v>100</v>
          </cell>
          <cell r="S411">
            <v>60</v>
          </cell>
          <cell r="T411" t="str">
            <v>Ноты-49</v>
          </cell>
        </row>
        <row r="412">
          <cell r="A412" t="str">
            <v>KZ99K0809A04</v>
          </cell>
          <cell r="B412" t="str">
            <v>412/n</v>
          </cell>
          <cell r="C412">
            <v>36713</v>
          </cell>
          <cell r="D412">
            <v>36777</v>
          </cell>
          <cell r="E412">
            <v>64</v>
          </cell>
          <cell r="F412">
            <v>98.24</v>
          </cell>
          <cell r="G412">
            <v>98.24</v>
          </cell>
          <cell r="H412">
            <v>10.3510676800579</v>
          </cell>
          <cell r="I412">
            <v>500000000</v>
          </cell>
          <cell r="J412">
            <v>9047773</v>
          </cell>
          <cell r="K412">
            <v>888126003.48000002</v>
          </cell>
          <cell r="L412">
            <v>5670609</v>
          </cell>
          <cell r="M412">
            <v>557080628.15999997</v>
          </cell>
          <cell r="N412">
            <v>177.62520069600001</v>
          </cell>
          <cell r="O412">
            <v>13</v>
          </cell>
          <cell r="P412">
            <v>100</v>
          </cell>
          <cell r="S412">
            <v>60</v>
          </cell>
          <cell r="T412" t="str">
            <v>Ноты-63</v>
          </cell>
        </row>
        <row r="413">
          <cell r="A413" t="str">
            <v>KZ7041007A10</v>
          </cell>
          <cell r="B413" t="str">
            <v>1/12ARU</v>
          </cell>
          <cell r="C413">
            <v>36714</v>
          </cell>
          <cell r="D413">
            <v>37082</v>
          </cell>
          <cell r="E413">
            <v>368</v>
          </cell>
          <cell r="H413">
            <v>10.99</v>
          </cell>
          <cell r="I413">
            <v>650000000</v>
          </cell>
          <cell r="J413">
            <v>65850</v>
          </cell>
          <cell r="K413">
            <v>6585000</v>
          </cell>
          <cell r="L413">
            <v>45550</v>
          </cell>
          <cell r="M413">
            <v>4555000</v>
          </cell>
          <cell r="N413">
            <v>144.56607692307699</v>
          </cell>
          <cell r="O413">
            <v>10</v>
          </cell>
          <cell r="P413">
            <v>100</v>
          </cell>
          <cell r="Q413">
            <v>142.69999999999999</v>
          </cell>
          <cell r="R413">
            <v>146.69999999999999</v>
          </cell>
          <cell r="S413">
            <v>0</v>
          </cell>
          <cell r="T413" t="str">
            <v>ARU012.001</v>
          </cell>
        </row>
        <row r="414">
          <cell r="A414" t="str">
            <v>KZ46L1101A18</v>
          </cell>
          <cell r="B414" t="str">
            <v>152/6</v>
          </cell>
          <cell r="C414">
            <v>36717</v>
          </cell>
          <cell r="D414">
            <v>36902</v>
          </cell>
          <cell r="E414">
            <v>183</v>
          </cell>
          <cell r="F414">
            <v>93.87</v>
          </cell>
          <cell r="G414">
            <v>93.87</v>
          </cell>
          <cell r="H414">
            <v>13.060615745179501</v>
          </cell>
          <cell r="I414">
            <v>250000000</v>
          </cell>
          <cell r="J414">
            <v>11753000</v>
          </cell>
          <cell r="K414">
            <v>1102500910</v>
          </cell>
          <cell r="L414">
            <v>7364629</v>
          </cell>
          <cell r="M414">
            <v>691317724.23000002</v>
          </cell>
          <cell r="N414">
            <v>441.00036399999999</v>
          </cell>
          <cell r="O414">
            <v>10</v>
          </cell>
          <cell r="P414">
            <v>100</v>
          </cell>
          <cell r="S414">
            <v>50</v>
          </cell>
          <cell r="T414" t="str">
            <v>ГКО-6</v>
          </cell>
        </row>
        <row r="415">
          <cell r="A415" t="str">
            <v>KZ52L1107A21</v>
          </cell>
          <cell r="B415" t="str">
            <v>12/24</v>
          </cell>
          <cell r="C415">
            <v>36718</v>
          </cell>
          <cell r="D415">
            <v>37448</v>
          </cell>
          <cell r="E415">
            <v>730</v>
          </cell>
          <cell r="I415">
            <v>250000000</v>
          </cell>
          <cell r="P415">
            <v>1000</v>
          </cell>
          <cell r="S415">
            <v>50</v>
          </cell>
          <cell r="T415" t="str">
            <v>ГКО-24</v>
          </cell>
        </row>
        <row r="416">
          <cell r="A416" t="str">
            <v>KZ97K3108A08</v>
          </cell>
          <cell r="B416" t="str">
            <v>413/n</v>
          </cell>
          <cell r="C416">
            <v>36719</v>
          </cell>
          <cell r="D416">
            <v>36769</v>
          </cell>
          <cell r="E416">
            <v>49</v>
          </cell>
          <cell r="F416">
            <v>98.64</v>
          </cell>
          <cell r="G416">
            <v>98.64</v>
          </cell>
          <cell r="H416">
            <v>10.2421503881358</v>
          </cell>
          <cell r="I416">
            <v>500000000</v>
          </cell>
          <cell r="J416">
            <v>8049283</v>
          </cell>
          <cell r="K416">
            <v>793820441.27999997</v>
          </cell>
          <cell r="L416">
            <v>5373081</v>
          </cell>
          <cell r="M416">
            <v>530000709.83999997</v>
          </cell>
          <cell r="N416">
            <v>158.76408825600001</v>
          </cell>
          <cell r="O416">
            <v>9</v>
          </cell>
          <cell r="P416">
            <v>100</v>
          </cell>
          <cell r="S416">
            <v>60</v>
          </cell>
          <cell r="T416" t="str">
            <v>Ноты-49</v>
          </cell>
        </row>
        <row r="417">
          <cell r="A417" t="str">
            <v>KZ99K1509A05</v>
          </cell>
          <cell r="B417" t="str">
            <v>414/n</v>
          </cell>
          <cell r="C417">
            <v>36720</v>
          </cell>
          <cell r="D417">
            <v>36784</v>
          </cell>
          <cell r="E417">
            <v>63</v>
          </cell>
          <cell r="F417">
            <v>98.25</v>
          </cell>
          <cell r="G417">
            <v>98.25</v>
          </cell>
          <cell r="H417">
            <v>10.291207237772101</v>
          </cell>
          <cell r="I417">
            <v>500000000</v>
          </cell>
          <cell r="J417">
            <v>22569346</v>
          </cell>
          <cell r="K417">
            <v>2216789583.2199998</v>
          </cell>
          <cell r="L417">
            <v>10703703</v>
          </cell>
          <cell r="M417">
            <v>1051638819.75</v>
          </cell>
          <cell r="N417">
            <v>443.357916644</v>
          </cell>
          <cell r="O417">
            <v>11</v>
          </cell>
          <cell r="P417">
            <v>100</v>
          </cell>
          <cell r="S417">
            <v>60</v>
          </cell>
          <cell r="T417" t="str">
            <v>Ноты-63</v>
          </cell>
        </row>
        <row r="418">
          <cell r="A418" t="str">
            <v>KZ4CL1907A19</v>
          </cell>
          <cell r="B418" t="str">
            <v>58/12</v>
          </cell>
          <cell r="C418">
            <v>36724</v>
          </cell>
          <cell r="D418">
            <v>37091</v>
          </cell>
          <cell r="E418">
            <v>366</v>
          </cell>
          <cell r="F418">
            <v>87.75</v>
          </cell>
          <cell r="G418">
            <v>87.75</v>
          </cell>
          <cell r="H418">
            <v>13.960113960114001</v>
          </cell>
          <cell r="I418">
            <v>300000000</v>
          </cell>
          <cell r="J418">
            <v>3327986</v>
          </cell>
          <cell r="K418">
            <v>289545400.5</v>
          </cell>
          <cell r="L418">
            <v>1759886</v>
          </cell>
          <cell r="M418">
            <v>154429996.5</v>
          </cell>
          <cell r="N418">
            <v>96.515133500000005</v>
          </cell>
          <cell r="O418">
            <v>9</v>
          </cell>
          <cell r="P418">
            <v>100</v>
          </cell>
          <cell r="S418">
            <v>50</v>
          </cell>
          <cell r="T418" t="str">
            <v>ГКО-12</v>
          </cell>
        </row>
        <row r="419">
          <cell r="A419" t="str">
            <v>KZ52L1807A24</v>
          </cell>
          <cell r="B419" t="str">
            <v>13/24</v>
          </cell>
          <cell r="C419">
            <v>36725</v>
          </cell>
          <cell r="D419">
            <v>37455</v>
          </cell>
          <cell r="E419">
            <v>730</v>
          </cell>
          <cell r="H419">
            <v>16.3</v>
          </cell>
          <cell r="I419">
            <v>300000000</v>
          </cell>
          <cell r="J419">
            <v>424123</v>
          </cell>
          <cell r="K419">
            <v>424123000</v>
          </cell>
          <cell r="L419">
            <v>262123</v>
          </cell>
          <cell r="M419">
            <v>262123000</v>
          </cell>
          <cell r="N419">
            <v>141.374333333333</v>
          </cell>
          <cell r="O419">
            <v>10</v>
          </cell>
          <cell r="P419">
            <v>1000</v>
          </cell>
          <cell r="S419">
            <v>50</v>
          </cell>
          <cell r="T419" t="str">
            <v>ГКО-24</v>
          </cell>
        </row>
        <row r="420">
          <cell r="A420" t="str">
            <v>KZ97K0709A07</v>
          </cell>
          <cell r="B420" t="str">
            <v>415/n</v>
          </cell>
          <cell r="C420">
            <v>36726</v>
          </cell>
          <cell r="D420">
            <v>36776</v>
          </cell>
          <cell r="E420">
            <v>49</v>
          </cell>
          <cell r="F420">
            <v>98.66</v>
          </cell>
          <cell r="G420">
            <v>98.66</v>
          </cell>
          <cell r="H420">
            <v>10.0894848107498</v>
          </cell>
          <cell r="I420">
            <v>500000000</v>
          </cell>
          <cell r="J420">
            <v>12751094</v>
          </cell>
          <cell r="K420">
            <v>1257498438.1600001</v>
          </cell>
          <cell r="L420">
            <v>9830906</v>
          </cell>
          <cell r="M420">
            <v>969917185.96000004</v>
          </cell>
          <cell r="N420">
            <v>251.49968763199999</v>
          </cell>
          <cell r="O420">
            <v>12</v>
          </cell>
          <cell r="P420">
            <v>100</v>
          </cell>
          <cell r="S420">
            <v>60</v>
          </cell>
          <cell r="T420" t="str">
            <v>Ноты-49</v>
          </cell>
        </row>
        <row r="421">
          <cell r="A421" t="str">
            <v>KZ99K2209A06</v>
          </cell>
          <cell r="B421" t="str">
            <v>416/n</v>
          </cell>
          <cell r="C421">
            <v>36727</v>
          </cell>
          <cell r="D421">
            <v>36791</v>
          </cell>
          <cell r="E421">
            <v>63</v>
          </cell>
          <cell r="F421">
            <v>98.27</v>
          </cell>
          <cell r="G421">
            <v>98.27</v>
          </cell>
          <cell r="H421">
            <v>10.171522901755999</v>
          </cell>
          <cell r="I421">
            <v>500000000</v>
          </cell>
          <cell r="J421">
            <v>10466234</v>
          </cell>
          <cell r="K421">
            <v>1028004894.28</v>
          </cell>
          <cell r="L421">
            <v>6146474</v>
          </cell>
          <cell r="M421">
            <v>604013999.98000002</v>
          </cell>
          <cell r="N421">
            <v>205.60097885600001</v>
          </cell>
          <cell r="O421">
            <v>12</v>
          </cell>
          <cell r="P421">
            <v>100</v>
          </cell>
          <cell r="S421">
            <v>60</v>
          </cell>
          <cell r="T421" t="str">
            <v>Ноты-63</v>
          </cell>
        </row>
        <row r="422">
          <cell r="A422" t="str">
            <v>KZ43L2610A05</v>
          </cell>
          <cell r="B422" t="str">
            <v>269/3</v>
          </cell>
          <cell r="C422">
            <v>36731</v>
          </cell>
          <cell r="D422">
            <v>36825</v>
          </cell>
          <cell r="E422">
            <v>94</v>
          </cell>
          <cell r="F422">
            <v>97.09</v>
          </cell>
          <cell r="G422">
            <v>97.09</v>
          </cell>
          <cell r="H422">
            <v>11.9888763003399</v>
          </cell>
          <cell r="I422">
            <v>300000000</v>
          </cell>
          <cell r="J422">
            <v>25954302</v>
          </cell>
          <cell r="K422">
            <v>2518661559.1799998</v>
          </cell>
          <cell r="L422">
            <v>7161980</v>
          </cell>
          <cell r="M422">
            <v>695356638.20000005</v>
          </cell>
          <cell r="N422">
            <v>839.55385306000005</v>
          </cell>
          <cell r="O422">
            <v>13</v>
          </cell>
          <cell r="P422">
            <v>100</v>
          </cell>
          <cell r="S422">
            <v>50</v>
          </cell>
          <cell r="T422" t="str">
            <v>ГКО-3</v>
          </cell>
        </row>
        <row r="423">
          <cell r="A423" t="str">
            <v>KZ4CL2607A10</v>
          </cell>
          <cell r="B423" t="str">
            <v>59/12</v>
          </cell>
          <cell r="C423">
            <v>36732</v>
          </cell>
          <cell r="D423">
            <v>37098</v>
          </cell>
          <cell r="E423">
            <v>366</v>
          </cell>
          <cell r="F423">
            <v>87.82</v>
          </cell>
          <cell r="G423">
            <v>87.82</v>
          </cell>
          <cell r="H423">
            <v>13.869278068777099</v>
          </cell>
          <cell r="I423">
            <v>300000000</v>
          </cell>
          <cell r="J423">
            <v>8682995</v>
          </cell>
          <cell r="K423">
            <v>761487801.39999998</v>
          </cell>
          <cell r="L423">
            <v>2892000</v>
          </cell>
          <cell r="M423">
            <v>253975440</v>
          </cell>
          <cell r="N423">
            <v>253.82926713333299</v>
          </cell>
          <cell r="O423">
            <v>10</v>
          </cell>
          <cell r="P423">
            <v>100</v>
          </cell>
          <cell r="S423">
            <v>50</v>
          </cell>
          <cell r="T423" t="str">
            <v>ГКО-12</v>
          </cell>
        </row>
        <row r="424">
          <cell r="A424" t="str">
            <v>KZ95K3108A00</v>
          </cell>
          <cell r="B424" t="str">
            <v>417/n</v>
          </cell>
          <cell r="C424">
            <v>36733</v>
          </cell>
          <cell r="D424">
            <v>36769</v>
          </cell>
          <cell r="E424">
            <v>35</v>
          </cell>
          <cell r="F424">
            <v>99.09</v>
          </cell>
          <cell r="G424">
            <v>99.09</v>
          </cell>
          <cell r="H424">
            <v>9.5509133111312607</v>
          </cell>
          <cell r="I424">
            <v>500000000</v>
          </cell>
          <cell r="J424">
            <v>21596493</v>
          </cell>
          <cell r="K424">
            <v>2139507077.0899999</v>
          </cell>
          <cell r="L424">
            <v>15336347</v>
          </cell>
          <cell r="M424">
            <v>1519678624.23</v>
          </cell>
          <cell r="N424">
            <v>427.901415418</v>
          </cell>
          <cell r="O424">
            <v>13</v>
          </cell>
          <cell r="P424">
            <v>100</v>
          </cell>
          <cell r="S424">
            <v>60</v>
          </cell>
          <cell r="T424" t="str">
            <v>Ноты-35</v>
          </cell>
        </row>
        <row r="425">
          <cell r="A425" t="str">
            <v>KZ99K2909A09</v>
          </cell>
          <cell r="B425" t="str">
            <v>418/n</v>
          </cell>
          <cell r="C425">
            <v>36734</v>
          </cell>
          <cell r="D425">
            <v>36798</v>
          </cell>
          <cell r="E425">
            <v>63</v>
          </cell>
          <cell r="F425">
            <v>98.35</v>
          </cell>
          <cell r="G425">
            <v>98.35</v>
          </cell>
          <cell r="H425">
            <v>9.6932723267243208</v>
          </cell>
          <cell r="I425">
            <v>500000000</v>
          </cell>
          <cell r="J425">
            <v>30421887</v>
          </cell>
          <cell r="K425">
            <v>2990855410.29</v>
          </cell>
          <cell r="L425">
            <v>19759951</v>
          </cell>
          <cell r="M425">
            <v>1943391180.8499999</v>
          </cell>
          <cell r="N425">
            <v>598.17108205800002</v>
          </cell>
          <cell r="O425">
            <v>14</v>
          </cell>
          <cell r="P425">
            <v>100</v>
          </cell>
          <cell r="S425">
            <v>60</v>
          </cell>
          <cell r="T425" t="str">
            <v>Ноты-63</v>
          </cell>
        </row>
        <row r="426">
          <cell r="A426" t="str">
            <v>KZ46L2601A11</v>
          </cell>
          <cell r="B426" t="str">
            <v>153/6</v>
          </cell>
          <cell r="C426">
            <v>36735</v>
          </cell>
          <cell r="D426">
            <v>36917</v>
          </cell>
          <cell r="E426">
            <v>182</v>
          </cell>
          <cell r="F426">
            <v>94.03</v>
          </cell>
          <cell r="G426">
            <v>94.03</v>
          </cell>
          <cell r="H426">
            <v>12.6980750824205</v>
          </cell>
          <cell r="I426">
            <v>250000000</v>
          </cell>
          <cell r="J426">
            <v>12879666</v>
          </cell>
          <cell r="K426">
            <v>1209041291.73</v>
          </cell>
          <cell r="L426">
            <v>2658726</v>
          </cell>
          <cell r="M426">
            <v>250000005.78</v>
          </cell>
          <cell r="N426">
            <v>483.616516692</v>
          </cell>
          <cell r="O426">
            <v>8</v>
          </cell>
          <cell r="P426">
            <v>100</v>
          </cell>
          <cell r="S426">
            <v>50</v>
          </cell>
          <cell r="T426" t="str">
            <v>ГКО-6</v>
          </cell>
        </row>
        <row r="427">
          <cell r="A427" t="str">
            <v>KZ46L0102A19</v>
          </cell>
          <cell r="B427" t="str">
            <v>154/6</v>
          </cell>
          <cell r="C427">
            <v>36738</v>
          </cell>
          <cell r="D427">
            <v>36923</v>
          </cell>
          <cell r="E427">
            <v>184</v>
          </cell>
          <cell r="F427">
            <v>94.05</v>
          </cell>
          <cell r="G427">
            <v>94.05</v>
          </cell>
          <cell r="H427">
            <v>12.652844231791599</v>
          </cell>
          <cell r="I427">
            <v>250000000</v>
          </cell>
          <cell r="J427">
            <v>17337897</v>
          </cell>
          <cell r="K427">
            <v>1628355007.8499999</v>
          </cell>
          <cell r="L427">
            <v>2658162</v>
          </cell>
          <cell r="M427">
            <v>250000136.09999999</v>
          </cell>
          <cell r="N427">
            <v>651.34200313999997</v>
          </cell>
          <cell r="O427">
            <v>12</v>
          </cell>
          <cell r="P427">
            <v>100</v>
          </cell>
          <cell r="S427">
            <v>50</v>
          </cell>
          <cell r="T427" t="str">
            <v>ГКО-6</v>
          </cell>
        </row>
        <row r="428">
          <cell r="A428" t="str">
            <v>KZ52L0108A22</v>
          </cell>
          <cell r="B428" t="str">
            <v>14/24</v>
          </cell>
          <cell r="C428">
            <v>36739</v>
          </cell>
          <cell r="D428">
            <v>37469</v>
          </cell>
          <cell r="E428">
            <v>730</v>
          </cell>
          <cell r="H428">
            <v>16.3</v>
          </cell>
          <cell r="I428">
            <v>250000000</v>
          </cell>
          <cell r="J428">
            <v>80833</v>
          </cell>
          <cell r="K428">
            <v>80833000</v>
          </cell>
          <cell r="L428">
            <v>58833</v>
          </cell>
          <cell r="M428">
            <v>58833000</v>
          </cell>
          <cell r="N428">
            <v>32.333199999999998</v>
          </cell>
          <cell r="O428">
            <v>6</v>
          </cell>
          <cell r="P428">
            <v>1000</v>
          </cell>
          <cell r="S428">
            <v>50</v>
          </cell>
          <cell r="T428" t="str">
            <v>ГКО-24</v>
          </cell>
        </row>
        <row r="429">
          <cell r="A429" t="str">
            <v>KZ97K2109A09</v>
          </cell>
          <cell r="B429" t="str">
            <v>419/n</v>
          </cell>
          <cell r="C429">
            <v>36740</v>
          </cell>
          <cell r="D429">
            <v>36790</v>
          </cell>
          <cell r="E429">
            <v>49</v>
          </cell>
          <cell r="F429">
            <v>98.78</v>
          </cell>
          <cell r="G429">
            <v>98.78</v>
          </cell>
          <cell r="H429">
            <v>9.1747895756804407</v>
          </cell>
          <cell r="I429">
            <v>500000000</v>
          </cell>
          <cell r="J429">
            <v>24451822</v>
          </cell>
          <cell r="K429">
            <v>2413636962.8600001</v>
          </cell>
          <cell r="L429">
            <v>14089966</v>
          </cell>
          <cell r="M429">
            <v>1391806841.48</v>
          </cell>
          <cell r="N429">
            <v>482.72739257199999</v>
          </cell>
          <cell r="O429">
            <v>14</v>
          </cell>
          <cell r="P429">
            <v>100</v>
          </cell>
          <cell r="S429">
            <v>60</v>
          </cell>
          <cell r="T429" t="str">
            <v>Ноты-49</v>
          </cell>
        </row>
        <row r="430">
          <cell r="A430" t="str">
            <v>KZ99K0610A03</v>
          </cell>
          <cell r="B430" t="str">
            <v>420/n</v>
          </cell>
          <cell r="C430">
            <v>36741</v>
          </cell>
          <cell r="D430">
            <v>36805</v>
          </cell>
          <cell r="E430">
            <v>63</v>
          </cell>
          <cell r="F430">
            <v>98.45</v>
          </cell>
          <cell r="G430">
            <v>98.45</v>
          </cell>
          <cell r="H430">
            <v>9.0965521133118692</v>
          </cell>
          <cell r="I430">
            <v>500000000</v>
          </cell>
          <cell r="J430">
            <v>28673036</v>
          </cell>
          <cell r="K430">
            <v>2820795358.1799998</v>
          </cell>
          <cell r="L430">
            <v>15900721</v>
          </cell>
          <cell r="M430">
            <v>1565425982.45</v>
          </cell>
          <cell r="N430">
            <v>564.15907163600002</v>
          </cell>
          <cell r="O430">
            <v>15</v>
          </cell>
          <cell r="P430">
            <v>100</v>
          </cell>
          <cell r="S430">
            <v>60</v>
          </cell>
          <cell r="T430" t="str">
            <v>Ноты-63</v>
          </cell>
        </row>
        <row r="431">
          <cell r="A431" t="str">
            <v>KZ9AK1310A00</v>
          </cell>
          <cell r="B431" t="str">
            <v>421/n</v>
          </cell>
          <cell r="C431">
            <v>36742</v>
          </cell>
          <cell r="D431">
            <v>36812</v>
          </cell>
          <cell r="E431">
            <v>70</v>
          </cell>
          <cell r="F431">
            <v>98.3</v>
          </cell>
          <cell r="G431">
            <v>98.3</v>
          </cell>
          <cell r="H431">
            <v>8.9928789420142596</v>
          </cell>
          <cell r="I431">
            <v>500000000</v>
          </cell>
          <cell r="J431">
            <v>12792937</v>
          </cell>
          <cell r="K431">
            <v>1256363824.5999999</v>
          </cell>
          <cell r="L431">
            <v>5496487</v>
          </cell>
          <cell r="M431">
            <v>540304672.10000002</v>
          </cell>
          <cell r="N431">
            <v>251.27276491999999</v>
          </cell>
          <cell r="O431">
            <v>10</v>
          </cell>
          <cell r="P431">
            <v>100</v>
          </cell>
          <cell r="S431">
            <v>60</v>
          </cell>
          <cell r="T431" t="str">
            <v>Ноты-70</v>
          </cell>
        </row>
        <row r="432">
          <cell r="A432" t="str">
            <v>KZ4CL0908A10</v>
          </cell>
          <cell r="B432" t="str">
            <v>60/12</v>
          </cell>
          <cell r="C432">
            <v>36745</v>
          </cell>
          <cell r="D432">
            <v>37112</v>
          </cell>
          <cell r="E432">
            <v>366</v>
          </cell>
          <cell r="F432">
            <v>88.1</v>
          </cell>
          <cell r="G432">
            <v>88.1</v>
          </cell>
          <cell r="H432">
            <v>13.5073779795687</v>
          </cell>
          <cell r="I432">
            <v>250000000</v>
          </cell>
          <cell r="J432">
            <v>15894000</v>
          </cell>
          <cell r="K432">
            <v>1394090424</v>
          </cell>
          <cell r="L432">
            <v>7557000</v>
          </cell>
          <cell r="M432">
            <v>665771700</v>
          </cell>
          <cell r="N432">
            <v>557.63616960000002</v>
          </cell>
          <cell r="O432">
            <v>11</v>
          </cell>
          <cell r="P432">
            <v>100</v>
          </cell>
          <cell r="S432">
            <v>50</v>
          </cell>
          <cell r="T432" t="str">
            <v>ГКО-12</v>
          </cell>
        </row>
        <row r="433">
          <cell r="A433" t="str">
            <v>KZ52L0808A25</v>
          </cell>
          <cell r="B433" t="str">
            <v>15/24</v>
          </cell>
          <cell r="C433">
            <v>36746</v>
          </cell>
          <cell r="D433">
            <v>37476</v>
          </cell>
          <cell r="E433">
            <v>730</v>
          </cell>
          <cell r="H433">
            <v>16.3</v>
          </cell>
          <cell r="I433">
            <v>250000000</v>
          </cell>
          <cell r="J433">
            <v>647000</v>
          </cell>
          <cell r="K433">
            <v>647000000</v>
          </cell>
          <cell r="L433">
            <v>530000</v>
          </cell>
          <cell r="M433">
            <v>530000000</v>
          </cell>
          <cell r="N433">
            <v>258.8</v>
          </cell>
          <cell r="O433">
            <v>8</v>
          </cell>
          <cell r="P433">
            <v>1000</v>
          </cell>
          <cell r="S433">
            <v>50</v>
          </cell>
          <cell r="T433" t="str">
            <v>ГКО-24</v>
          </cell>
        </row>
        <row r="434">
          <cell r="A434" t="str">
            <v>KZ9AK1910A04</v>
          </cell>
          <cell r="B434" t="str">
            <v>422/n</v>
          </cell>
          <cell r="C434">
            <v>36747</v>
          </cell>
          <cell r="D434">
            <v>36818</v>
          </cell>
          <cell r="E434">
            <v>70</v>
          </cell>
          <cell r="F434">
            <v>98.46</v>
          </cell>
          <cell r="G434">
            <v>98.46</v>
          </cell>
          <cell r="H434">
            <v>8.1332520820638106</v>
          </cell>
          <cell r="I434">
            <v>500000000</v>
          </cell>
          <cell r="J434">
            <v>16483233</v>
          </cell>
          <cell r="K434">
            <v>1620808740.8299999</v>
          </cell>
          <cell r="L434">
            <v>12931055</v>
          </cell>
          <cell r="M434">
            <v>1273191675.3</v>
          </cell>
          <cell r="N434">
            <v>324.161748166</v>
          </cell>
          <cell r="O434">
            <v>11</v>
          </cell>
          <cell r="P434">
            <v>100</v>
          </cell>
          <cell r="S434">
            <v>60</v>
          </cell>
          <cell r="T434" t="str">
            <v>Ноты-70</v>
          </cell>
        </row>
        <row r="435">
          <cell r="A435" t="str">
            <v>KZ97K2909A01</v>
          </cell>
          <cell r="B435" t="str">
            <v>423/n</v>
          </cell>
          <cell r="C435">
            <v>36748</v>
          </cell>
          <cell r="D435">
            <v>36798</v>
          </cell>
          <cell r="E435">
            <v>49</v>
          </cell>
          <cell r="F435">
            <v>98.93</v>
          </cell>
          <cell r="G435">
            <v>98.92</v>
          </cell>
          <cell r="H435">
            <v>8.0345410174581797</v>
          </cell>
          <cell r="I435">
            <v>500000000</v>
          </cell>
          <cell r="J435">
            <v>27635173</v>
          </cell>
          <cell r="K435">
            <v>2732242430.8299999</v>
          </cell>
          <cell r="L435">
            <v>16074836</v>
          </cell>
          <cell r="M435">
            <v>1590267358.71</v>
          </cell>
          <cell r="N435">
            <v>546.44848616599995</v>
          </cell>
          <cell r="O435">
            <v>17</v>
          </cell>
          <cell r="P435">
            <v>100</v>
          </cell>
          <cell r="S435">
            <v>60</v>
          </cell>
          <cell r="T435" t="str">
            <v>Ноты-49</v>
          </cell>
        </row>
        <row r="436">
          <cell r="A436" t="str">
            <v>KZ99K1310A04</v>
          </cell>
          <cell r="B436" t="str">
            <v>424/n</v>
          </cell>
          <cell r="C436">
            <v>36749</v>
          </cell>
          <cell r="D436">
            <v>36812</v>
          </cell>
          <cell r="E436">
            <v>63</v>
          </cell>
          <cell r="F436">
            <v>98.62</v>
          </cell>
          <cell r="G436">
            <v>98.62</v>
          </cell>
          <cell r="H436">
            <v>8.0849050226458203</v>
          </cell>
          <cell r="I436">
            <v>500000000</v>
          </cell>
          <cell r="J436">
            <v>20489677</v>
          </cell>
          <cell r="K436">
            <v>2019401647.5699999</v>
          </cell>
          <cell r="L436">
            <v>11929726</v>
          </cell>
          <cell r="M436">
            <v>1176509578.1199999</v>
          </cell>
          <cell r="N436">
            <v>403.88032951399998</v>
          </cell>
          <cell r="O436">
            <v>11</v>
          </cell>
          <cell r="P436">
            <v>100</v>
          </cell>
          <cell r="S436">
            <v>60</v>
          </cell>
          <cell r="T436" t="str">
            <v>Ноты-63</v>
          </cell>
        </row>
        <row r="437">
          <cell r="A437" t="str">
            <v>KZ43L1611A06</v>
          </cell>
          <cell r="B437" t="str">
            <v>270/3</v>
          </cell>
          <cell r="C437">
            <v>36752</v>
          </cell>
          <cell r="D437">
            <v>36846</v>
          </cell>
          <cell r="E437">
            <v>94</v>
          </cell>
          <cell r="F437">
            <v>97.68</v>
          </cell>
          <cell r="G437">
            <v>97.68</v>
          </cell>
          <cell r="H437">
            <v>9.5004095004094697</v>
          </cell>
          <cell r="I437">
            <v>250000000</v>
          </cell>
          <cell r="J437">
            <v>23878484</v>
          </cell>
          <cell r="K437">
            <v>2324110456.0799999</v>
          </cell>
          <cell r="L437">
            <v>2559378</v>
          </cell>
          <cell r="M437">
            <v>250000043.03999999</v>
          </cell>
          <cell r="N437">
            <v>929.64418243199998</v>
          </cell>
          <cell r="O437">
            <v>13</v>
          </cell>
          <cell r="P437">
            <v>100</v>
          </cell>
          <cell r="S437">
            <v>50</v>
          </cell>
          <cell r="T437" t="str">
            <v>ГКО-3</v>
          </cell>
        </row>
        <row r="438">
          <cell r="A438" t="str">
            <v>KZ52L1508A26</v>
          </cell>
          <cell r="B438" t="str">
            <v>16/24</v>
          </cell>
          <cell r="C438">
            <v>36753</v>
          </cell>
          <cell r="D438">
            <v>37483</v>
          </cell>
          <cell r="E438">
            <v>730</v>
          </cell>
          <cell r="H438">
            <v>15.9</v>
          </cell>
          <cell r="I438">
            <v>250000000</v>
          </cell>
          <cell r="J438">
            <v>553000</v>
          </cell>
          <cell r="K438">
            <v>553000000</v>
          </cell>
          <cell r="L438">
            <v>201000</v>
          </cell>
          <cell r="M438">
            <v>201000000</v>
          </cell>
          <cell r="N438">
            <v>221.2</v>
          </cell>
          <cell r="O438">
            <v>7</v>
          </cell>
          <cell r="P438">
            <v>1000</v>
          </cell>
          <cell r="S438">
            <v>50</v>
          </cell>
          <cell r="T438" t="str">
            <v>ГКО-24</v>
          </cell>
        </row>
        <row r="439">
          <cell r="A439" t="str">
            <v>KZ9AK2610A05</v>
          </cell>
          <cell r="B439" t="str">
            <v>425/n</v>
          </cell>
          <cell r="C439">
            <v>36754</v>
          </cell>
          <cell r="D439">
            <v>36825</v>
          </cell>
          <cell r="E439">
            <v>70</v>
          </cell>
          <cell r="F439">
            <v>98.52</v>
          </cell>
          <cell r="G439">
            <v>98.52</v>
          </cell>
          <cell r="H439">
            <v>7.81161185546084</v>
          </cell>
          <cell r="I439">
            <v>500000000</v>
          </cell>
          <cell r="J439">
            <v>10562688</v>
          </cell>
          <cell r="K439">
            <v>1037997018.74</v>
          </cell>
          <cell r="L439">
            <v>3938623</v>
          </cell>
          <cell r="M439">
            <v>388033137.95999998</v>
          </cell>
          <cell r="N439">
            <v>207.59940374799999</v>
          </cell>
          <cell r="O439">
            <v>11</v>
          </cell>
          <cell r="P439">
            <v>100</v>
          </cell>
          <cell r="S439">
            <v>60</v>
          </cell>
          <cell r="T439" t="str">
            <v>Ноты-70</v>
          </cell>
        </row>
        <row r="440">
          <cell r="A440" t="str">
            <v>KZ9BK0311A00</v>
          </cell>
          <cell r="B440" t="str">
            <v>426/n</v>
          </cell>
          <cell r="C440">
            <v>36756</v>
          </cell>
          <cell r="D440">
            <v>36833</v>
          </cell>
          <cell r="E440">
            <v>77</v>
          </cell>
          <cell r="F440">
            <v>98.33</v>
          </cell>
          <cell r="G440">
            <v>98.33</v>
          </cell>
          <cell r="H440">
            <v>8.0286234664349294</v>
          </cell>
          <cell r="I440">
            <v>400000000</v>
          </cell>
          <cell r="J440">
            <v>8864260</v>
          </cell>
          <cell r="K440">
            <v>869493577.75</v>
          </cell>
          <cell r="L440">
            <v>4993000</v>
          </cell>
          <cell r="M440">
            <v>490961690</v>
          </cell>
          <cell r="N440">
            <v>217.3733944375</v>
          </cell>
          <cell r="O440">
            <v>12</v>
          </cell>
          <cell r="P440">
            <v>100</v>
          </cell>
          <cell r="S440">
            <v>60</v>
          </cell>
          <cell r="T440" t="str">
            <v>Ноты-77</v>
          </cell>
        </row>
        <row r="441">
          <cell r="A441" t="str">
            <v>KZ46L2202A14</v>
          </cell>
          <cell r="B441" t="str">
            <v>155/6</v>
          </cell>
          <cell r="C441">
            <v>36759</v>
          </cell>
          <cell r="D441">
            <v>36944</v>
          </cell>
          <cell r="E441">
            <v>184</v>
          </cell>
          <cell r="F441">
            <v>94.79</v>
          </cell>
          <cell r="G441">
            <v>94.79</v>
          </cell>
          <cell r="H441">
            <v>10.992720751134099</v>
          </cell>
          <cell r="I441">
            <v>250000000</v>
          </cell>
          <cell r="J441">
            <v>19148694</v>
          </cell>
          <cell r="K441">
            <v>1805271088.78</v>
          </cell>
          <cell r="L441">
            <v>8322205</v>
          </cell>
          <cell r="M441">
            <v>788861811.95000005</v>
          </cell>
          <cell r="N441">
            <v>722.10843551200003</v>
          </cell>
          <cell r="O441">
            <v>13</v>
          </cell>
          <cell r="P441">
            <v>100</v>
          </cell>
          <cell r="S441">
            <v>50</v>
          </cell>
          <cell r="T441" t="str">
            <v>ГКО-6</v>
          </cell>
        </row>
        <row r="442">
          <cell r="A442" t="str">
            <v>KZ53L2108A35</v>
          </cell>
          <cell r="B442" t="str">
            <v>1/36</v>
          </cell>
          <cell r="C442">
            <v>36760</v>
          </cell>
          <cell r="D442">
            <v>37854</v>
          </cell>
          <cell r="E442">
            <v>1094</v>
          </cell>
          <cell r="H442">
            <v>18</v>
          </cell>
          <cell r="I442">
            <v>250000000</v>
          </cell>
          <cell r="J442">
            <v>111700</v>
          </cell>
          <cell r="K442">
            <v>111700000</v>
          </cell>
          <cell r="L442">
            <v>67700</v>
          </cell>
          <cell r="M442">
            <v>67700000</v>
          </cell>
          <cell r="N442">
            <v>44.68</v>
          </cell>
          <cell r="O442">
            <v>7</v>
          </cell>
          <cell r="P442">
            <v>1000</v>
          </cell>
          <cell r="S442">
            <v>50</v>
          </cell>
          <cell r="T442" t="str">
            <v>ГКО-36</v>
          </cell>
        </row>
        <row r="443">
          <cell r="A443" t="str">
            <v>KZ97K1210A07</v>
          </cell>
          <cell r="B443" t="str">
            <v>427/n</v>
          </cell>
          <cell r="C443">
            <v>36761</v>
          </cell>
          <cell r="D443">
            <v>36811</v>
          </cell>
          <cell r="E443">
            <v>49</v>
          </cell>
          <cell r="F443">
            <v>98.97</v>
          </cell>
          <cell r="G443">
            <v>98.97</v>
          </cell>
          <cell r="H443">
            <v>7.7310584737077699</v>
          </cell>
          <cell r="I443">
            <v>500000000</v>
          </cell>
          <cell r="J443">
            <v>4105249</v>
          </cell>
          <cell r="K443">
            <v>404577299.99000001</v>
          </cell>
          <cell r="L443">
            <v>1082684</v>
          </cell>
          <cell r="M443">
            <v>107153235.48</v>
          </cell>
          <cell r="N443">
            <v>80.915459998000003</v>
          </cell>
          <cell r="O443">
            <v>10</v>
          </cell>
          <cell r="P443">
            <v>100</v>
          </cell>
          <cell r="S443">
            <v>60</v>
          </cell>
          <cell r="T443" t="str">
            <v>Ноты-49</v>
          </cell>
        </row>
        <row r="444">
          <cell r="A444" t="str">
            <v>KZ4CL2308A12</v>
          </cell>
          <cell r="B444" t="str">
            <v>13/12nso</v>
          </cell>
          <cell r="C444">
            <v>36762</v>
          </cell>
          <cell r="D444">
            <v>37126</v>
          </cell>
          <cell r="E444">
            <v>364</v>
          </cell>
          <cell r="H444">
            <v>5.08</v>
          </cell>
          <cell r="I444">
            <v>150000000</v>
          </cell>
          <cell r="J444">
            <v>90000</v>
          </cell>
          <cell r="K444">
            <v>90000000</v>
          </cell>
          <cell r="L444">
            <v>150000</v>
          </cell>
          <cell r="M444">
            <v>150000000</v>
          </cell>
          <cell r="N444">
            <v>60</v>
          </cell>
          <cell r="O444">
            <v>1</v>
          </cell>
          <cell r="P444">
            <v>1000</v>
          </cell>
          <cell r="T444" t="str">
            <v>НСО</v>
          </cell>
        </row>
        <row r="445">
          <cell r="A445" t="str">
            <v>KZ9AK0311A01</v>
          </cell>
          <cell r="B445" t="str">
            <v>428/n</v>
          </cell>
          <cell r="C445">
            <v>36762</v>
          </cell>
          <cell r="D445">
            <v>36833</v>
          </cell>
          <cell r="E445">
            <v>70</v>
          </cell>
          <cell r="F445">
            <v>98.52</v>
          </cell>
          <cell r="G445">
            <v>98.52</v>
          </cell>
          <cell r="H445">
            <v>7.81161185546084</v>
          </cell>
          <cell r="I445">
            <v>500000000</v>
          </cell>
          <cell r="J445">
            <v>7796349</v>
          </cell>
          <cell r="K445">
            <v>767243325.70000005</v>
          </cell>
          <cell r="L445">
            <v>4083046</v>
          </cell>
          <cell r="M445">
            <v>402261691.92000002</v>
          </cell>
          <cell r="N445">
            <v>153.44866514</v>
          </cell>
          <cell r="O445">
            <v>8</v>
          </cell>
          <cell r="P445">
            <v>100</v>
          </cell>
          <cell r="S445">
            <v>60</v>
          </cell>
          <cell r="T445" t="str">
            <v>Ноты-70</v>
          </cell>
        </row>
        <row r="446">
          <cell r="A446" t="str">
            <v>KZ4CL3008A13</v>
          </cell>
          <cell r="B446" t="str">
            <v>61/12</v>
          </cell>
          <cell r="C446">
            <v>36766</v>
          </cell>
          <cell r="D446">
            <v>37133</v>
          </cell>
          <cell r="E446">
            <v>366</v>
          </cell>
          <cell r="F446">
            <v>89.29</v>
          </cell>
          <cell r="G446">
            <v>89.29</v>
          </cell>
          <cell r="H446">
            <v>11.9946242580356</v>
          </cell>
          <cell r="I446">
            <v>250000000</v>
          </cell>
          <cell r="J446">
            <v>7829700</v>
          </cell>
          <cell r="K446">
            <v>689150468</v>
          </cell>
          <cell r="L446">
            <v>4063000</v>
          </cell>
          <cell r="M446">
            <v>362785270</v>
          </cell>
          <cell r="N446">
            <v>275.6601872</v>
          </cell>
          <cell r="O446">
            <v>14</v>
          </cell>
          <cell r="P446">
            <v>100</v>
          </cell>
          <cell r="S446">
            <v>50</v>
          </cell>
          <cell r="T446" t="str">
            <v>ГКО-12</v>
          </cell>
        </row>
        <row r="447">
          <cell r="A447" t="str">
            <v>KZ53L2808A38</v>
          </cell>
          <cell r="B447" t="str">
            <v>2/36</v>
          </cell>
          <cell r="C447">
            <v>36767</v>
          </cell>
          <cell r="D447">
            <v>37861</v>
          </cell>
          <cell r="E447">
            <v>1094</v>
          </cell>
          <cell r="H447">
            <v>18</v>
          </cell>
          <cell r="I447">
            <v>250000000</v>
          </cell>
          <cell r="J447">
            <v>57000</v>
          </cell>
          <cell r="K447">
            <v>57000000</v>
          </cell>
          <cell r="L447">
            <v>5000</v>
          </cell>
          <cell r="M447">
            <v>5000000</v>
          </cell>
          <cell r="N447">
            <v>22.8</v>
          </cell>
          <cell r="O447">
            <v>6</v>
          </cell>
          <cell r="P447">
            <v>1000</v>
          </cell>
          <cell r="S447">
            <v>50</v>
          </cell>
          <cell r="T447" t="str">
            <v>ГКО-36</v>
          </cell>
        </row>
        <row r="448">
          <cell r="A448" t="str">
            <v>KZ98K2710A09</v>
          </cell>
          <cell r="B448" t="str">
            <v>429/n</v>
          </cell>
          <cell r="C448">
            <v>36769</v>
          </cell>
          <cell r="D448">
            <v>36826</v>
          </cell>
          <cell r="E448">
            <v>56</v>
          </cell>
          <cell r="F448">
            <v>98.83</v>
          </cell>
          <cell r="G448">
            <v>98.83</v>
          </cell>
          <cell r="H448">
            <v>7.6950318729130904</v>
          </cell>
          <cell r="I448">
            <v>500000000</v>
          </cell>
          <cell r="J448">
            <v>34664451</v>
          </cell>
          <cell r="K448">
            <v>3424183770.9200001</v>
          </cell>
          <cell r="L448">
            <v>24990288</v>
          </cell>
          <cell r="M448">
            <v>2469786836.8200002</v>
          </cell>
          <cell r="N448">
            <v>684.83675418400003</v>
          </cell>
          <cell r="O448">
            <v>12</v>
          </cell>
          <cell r="P448">
            <v>100</v>
          </cell>
          <cell r="S448">
            <v>60</v>
          </cell>
          <cell r="T448" t="str">
            <v>Ноты-56</v>
          </cell>
        </row>
        <row r="449">
          <cell r="A449" t="str">
            <v>KZ9AK1011A02</v>
          </cell>
          <cell r="B449" t="str">
            <v>430/n</v>
          </cell>
          <cell r="C449">
            <v>36770</v>
          </cell>
          <cell r="D449">
            <v>36840</v>
          </cell>
          <cell r="E449">
            <v>70</v>
          </cell>
          <cell r="F449">
            <v>98.52</v>
          </cell>
          <cell r="G449">
            <v>98.52</v>
          </cell>
          <cell r="H449">
            <v>7.81161185546084</v>
          </cell>
          <cell r="I449">
            <v>500000000</v>
          </cell>
          <cell r="J449">
            <v>17114027</v>
          </cell>
          <cell r="K449">
            <v>1684193056.3800001</v>
          </cell>
          <cell r="L449">
            <v>14495400</v>
          </cell>
          <cell r="M449">
            <v>1428080808</v>
          </cell>
          <cell r="N449">
            <v>336.83861127599999</v>
          </cell>
          <cell r="O449">
            <v>13</v>
          </cell>
          <cell r="P449">
            <v>100</v>
          </cell>
          <cell r="S449">
            <v>60</v>
          </cell>
          <cell r="T449" t="str">
            <v>Ноты-70</v>
          </cell>
        </row>
        <row r="450">
          <cell r="A450" t="str">
            <v>KZ43L0712A06</v>
          </cell>
          <cell r="B450" t="str">
            <v>271/3</v>
          </cell>
          <cell r="C450">
            <v>36773</v>
          </cell>
          <cell r="D450">
            <v>36867</v>
          </cell>
          <cell r="E450">
            <v>94</v>
          </cell>
          <cell r="F450">
            <v>97.77</v>
          </cell>
          <cell r="G450">
            <v>97.77</v>
          </cell>
          <cell r="H450">
            <v>9.12345300194335</v>
          </cell>
          <cell r="I450">
            <v>250000000</v>
          </cell>
          <cell r="J450">
            <v>19914828</v>
          </cell>
          <cell r="K450">
            <v>1943043127.6400001</v>
          </cell>
          <cell r="L450">
            <v>1388511</v>
          </cell>
          <cell r="M450">
            <v>135754720.47</v>
          </cell>
          <cell r="N450">
            <v>777.21725105600001</v>
          </cell>
          <cell r="O450">
            <v>12</v>
          </cell>
          <cell r="P450">
            <v>100</v>
          </cell>
          <cell r="S450">
            <v>50</v>
          </cell>
          <cell r="T450" t="str">
            <v>ГКО-3</v>
          </cell>
        </row>
        <row r="451">
          <cell r="A451" t="str">
            <v>KZ53L0409A35</v>
          </cell>
          <cell r="B451" t="str">
            <v>3/36</v>
          </cell>
          <cell r="C451">
            <v>36774</v>
          </cell>
          <cell r="D451">
            <v>37868</v>
          </cell>
          <cell r="E451">
            <v>1094</v>
          </cell>
          <cell r="H451">
            <v>18</v>
          </cell>
          <cell r="I451">
            <v>650000000</v>
          </cell>
          <cell r="J451">
            <v>162000</v>
          </cell>
          <cell r="K451">
            <v>162000000</v>
          </cell>
          <cell r="L451">
            <v>160000</v>
          </cell>
          <cell r="M451">
            <v>160000000</v>
          </cell>
          <cell r="N451">
            <v>24.923076923076898</v>
          </cell>
          <cell r="O451">
            <v>4</v>
          </cell>
          <cell r="P451">
            <v>1000</v>
          </cell>
          <cell r="S451">
            <v>50</v>
          </cell>
          <cell r="T451" t="str">
            <v>ГКО-36</v>
          </cell>
        </row>
        <row r="452">
          <cell r="A452" t="str">
            <v>KZ98K0211A07</v>
          </cell>
          <cell r="B452" t="str">
            <v>431/n</v>
          </cell>
          <cell r="C452">
            <v>36775</v>
          </cell>
          <cell r="D452">
            <v>36832</v>
          </cell>
          <cell r="E452">
            <v>56</v>
          </cell>
          <cell r="F452">
            <v>98.83</v>
          </cell>
          <cell r="G452">
            <v>98.83</v>
          </cell>
          <cell r="H452">
            <v>7.6950318729130904</v>
          </cell>
          <cell r="I452">
            <v>500000000</v>
          </cell>
          <cell r="J452">
            <v>21716320</v>
          </cell>
          <cell r="K452">
            <v>2144442118.21</v>
          </cell>
          <cell r="L452">
            <v>8111315</v>
          </cell>
          <cell r="M452">
            <v>801641261.45000005</v>
          </cell>
          <cell r="N452">
            <v>428.88842364200002</v>
          </cell>
          <cell r="O452">
            <v>9</v>
          </cell>
          <cell r="P452">
            <v>100</v>
          </cell>
          <cell r="S452">
            <v>60</v>
          </cell>
          <cell r="T452" t="str">
            <v>Ноты-56</v>
          </cell>
        </row>
        <row r="453">
          <cell r="A453" t="str">
            <v>KZ9BK2411A05</v>
          </cell>
          <cell r="B453" t="str">
            <v>432/n</v>
          </cell>
          <cell r="C453">
            <v>36776</v>
          </cell>
          <cell r="D453">
            <v>36854</v>
          </cell>
          <cell r="E453">
            <v>77</v>
          </cell>
          <cell r="F453">
            <v>98.33</v>
          </cell>
          <cell r="G453">
            <v>98.33</v>
          </cell>
          <cell r="H453">
            <v>8.0286234664349294</v>
          </cell>
          <cell r="I453">
            <v>500000000</v>
          </cell>
          <cell r="J453">
            <v>27173814</v>
          </cell>
          <cell r="K453">
            <v>2670641219.4200001</v>
          </cell>
          <cell r="L453">
            <v>21186306</v>
          </cell>
          <cell r="M453">
            <v>2083249468.98</v>
          </cell>
          <cell r="N453">
            <v>534.12824388399997</v>
          </cell>
          <cell r="O453">
            <v>10</v>
          </cell>
          <cell r="P453">
            <v>100</v>
          </cell>
          <cell r="S453">
            <v>60</v>
          </cell>
          <cell r="T453" t="str">
            <v>Ноты-77</v>
          </cell>
        </row>
        <row r="454">
          <cell r="A454" t="str">
            <v>KZ8SK0610A00</v>
          </cell>
          <cell r="B454" t="str">
            <v>433/n</v>
          </cell>
          <cell r="C454">
            <v>36777</v>
          </cell>
          <cell r="D454">
            <v>36805</v>
          </cell>
          <cell r="E454">
            <v>28</v>
          </cell>
          <cell r="F454">
            <v>99.44</v>
          </cell>
          <cell r="G454">
            <v>99.44</v>
          </cell>
          <cell r="H454">
            <v>7.3209975864843404</v>
          </cell>
          <cell r="I454">
            <v>400000000</v>
          </cell>
          <cell r="J454">
            <v>10720907</v>
          </cell>
          <cell r="K454">
            <v>1066002574.86</v>
          </cell>
          <cell r="L454">
            <v>7745046</v>
          </cell>
          <cell r="M454">
            <v>770167374.24000001</v>
          </cell>
          <cell r="N454">
            <v>266.50064371500002</v>
          </cell>
          <cell r="O454">
            <v>4</v>
          </cell>
          <cell r="P454">
            <v>100</v>
          </cell>
          <cell r="S454">
            <v>60</v>
          </cell>
          <cell r="T454" t="str">
            <v>Ноты-28</v>
          </cell>
        </row>
        <row r="455">
          <cell r="A455" t="str">
            <v>KZ52L1209A28</v>
          </cell>
          <cell r="B455" t="str">
            <v>17/24</v>
          </cell>
          <cell r="C455">
            <v>36780</v>
          </cell>
          <cell r="D455">
            <v>37511</v>
          </cell>
          <cell r="E455">
            <v>730</v>
          </cell>
          <cell r="H455">
            <v>15.9</v>
          </cell>
          <cell r="I455">
            <v>250000000</v>
          </cell>
          <cell r="J455">
            <v>260000</v>
          </cell>
          <cell r="K455">
            <v>260000000</v>
          </cell>
          <cell r="L455">
            <v>250000</v>
          </cell>
          <cell r="M455">
            <v>250000000</v>
          </cell>
          <cell r="N455">
            <v>104</v>
          </cell>
          <cell r="O455">
            <v>6</v>
          </cell>
          <cell r="P455">
            <v>1000</v>
          </cell>
          <cell r="S455">
            <v>50</v>
          </cell>
          <cell r="T455" t="str">
            <v>ГКО-24</v>
          </cell>
        </row>
        <row r="456">
          <cell r="A456" t="str">
            <v>KZ53L1109A36</v>
          </cell>
          <cell r="B456" t="str">
            <v>4/36</v>
          </cell>
          <cell r="C456">
            <v>36781</v>
          </cell>
          <cell r="D456">
            <v>37875</v>
          </cell>
          <cell r="E456">
            <v>1094</v>
          </cell>
          <cell r="H456">
            <v>17.5</v>
          </cell>
          <cell r="I456">
            <v>250000000</v>
          </cell>
          <cell r="J456">
            <v>430000</v>
          </cell>
          <cell r="K456">
            <v>430000000</v>
          </cell>
          <cell r="L456">
            <v>201000</v>
          </cell>
          <cell r="M456">
            <v>201000000</v>
          </cell>
          <cell r="N456">
            <v>172</v>
          </cell>
          <cell r="O456">
            <v>11</v>
          </cell>
          <cell r="P456">
            <v>1000</v>
          </cell>
          <cell r="S456">
            <v>50</v>
          </cell>
          <cell r="T456" t="str">
            <v>ГКО-36</v>
          </cell>
        </row>
        <row r="457">
          <cell r="A457" t="str">
            <v>KZ99K1611A00</v>
          </cell>
          <cell r="B457" t="str">
            <v>434/n</v>
          </cell>
          <cell r="C457">
            <v>36782</v>
          </cell>
          <cell r="D457">
            <v>36846</v>
          </cell>
          <cell r="E457">
            <v>63</v>
          </cell>
          <cell r="F457">
            <v>98.66</v>
          </cell>
          <cell r="G457">
            <v>98.66</v>
          </cell>
          <cell r="H457">
            <v>7.8473770750276097</v>
          </cell>
          <cell r="I457">
            <v>500000000</v>
          </cell>
          <cell r="J457">
            <v>14149475</v>
          </cell>
          <cell r="K457">
            <v>1394588690.5</v>
          </cell>
          <cell r="L457">
            <v>10067910</v>
          </cell>
          <cell r="M457">
            <v>993300000.60000002</v>
          </cell>
          <cell r="N457">
            <v>278.91773810000001</v>
          </cell>
          <cell r="O457">
            <v>9</v>
          </cell>
          <cell r="P457">
            <v>100</v>
          </cell>
          <cell r="S457">
            <v>60</v>
          </cell>
          <cell r="T457" t="str">
            <v>Ноты-63</v>
          </cell>
        </row>
        <row r="458">
          <cell r="A458" t="str">
            <v>KZ9BK0112A01</v>
          </cell>
          <cell r="B458" t="str">
            <v>435/n</v>
          </cell>
          <cell r="C458">
            <v>36783</v>
          </cell>
          <cell r="D458">
            <v>36861</v>
          </cell>
          <cell r="E458">
            <v>77</v>
          </cell>
          <cell r="F458">
            <v>98.36</v>
          </cell>
          <cell r="G458">
            <v>98.36</v>
          </cell>
          <cell r="H458">
            <v>7.8819919405523304</v>
          </cell>
          <cell r="I458">
            <v>500000000</v>
          </cell>
          <cell r="J458">
            <v>17102169</v>
          </cell>
          <cell r="K458">
            <v>1680621610.74</v>
          </cell>
          <cell r="L458">
            <v>12820050</v>
          </cell>
          <cell r="M458">
            <v>1260980118</v>
          </cell>
          <cell r="N458">
            <v>336.12432214799998</v>
          </cell>
          <cell r="O458">
            <v>9</v>
          </cell>
          <cell r="P458">
            <v>100</v>
          </cell>
          <cell r="S458">
            <v>60</v>
          </cell>
          <cell r="T458" t="str">
            <v>Ноты-77</v>
          </cell>
        </row>
        <row r="459">
          <cell r="A459" t="str">
            <v>KZ46L2203A13</v>
          </cell>
          <cell r="B459" t="str">
            <v>156/6</v>
          </cell>
          <cell r="C459">
            <v>36787</v>
          </cell>
          <cell r="D459">
            <v>36972</v>
          </cell>
          <cell r="E459">
            <v>184</v>
          </cell>
          <cell r="F459">
            <v>95.92</v>
          </cell>
          <cell r="G459">
            <v>95.92</v>
          </cell>
          <cell r="H459">
            <v>8.5070892410341905</v>
          </cell>
          <cell r="I459">
            <v>250000000</v>
          </cell>
          <cell r="J459">
            <v>18662062</v>
          </cell>
          <cell r="K459">
            <v>1769731397.8199999</v>
          </cell>
          <cell r="L459">
            <v>7476000</v>
          </cell>
          <cell r="M459">
            <v>717097920</v>
          </cell>
          <cell r="N459">
            <v>707.89255912800002</v>
          </cell>
          <cell r="O459">
            <v>13</v>
          </cell>
          <cell r="P459">
            <v>100</v>
          </cell>
          <cell r="S459">
            <v>50</v>
          </cell>
          <cell r="T459" t="str">
            <v>ГКО-6</v>
          </cell>
        </row>
        <row r="460">
          <cell r="A460" t="str">
            <v>KZ53L1809A39</v>
          </cell>
          <cell r="B460" t="str">
            <v>5/36</v>
          </cell>
          <cell r="C460">
            <v>36788</v>
          </cell>
          <cell r="D460">
            <v>37882</v>
          </cell>
          <cell r="E460">
            <v>1094</v>
          </cell>
          <cell r="H460">
            <v>17.5</v>
          </cell>
          <cell r="I460">
            <v>250000000</v>
          </cell>
          <cell r="J460">
            <v>122700</v>
          </cell>
          <cell r="K460">
            <v>122700000</v>
          </cell>
          <cell r="L460">
            <v>79700</v>
          </cell>
          <cell r="M460">
            <v>79700000</v>
          </cell>
          <cell r="N460">
            <v>49.08</v>
          </cell>
          <cell r="O460">
            <v>8</v>
          </cell>
          <cell r="P460">
            <v>1000</v>
          </cell>
          <cell r="S460">
            <v>50</v>
          </cell>
          <cell r="T460" t="str">
            <v>ГКО-36</v>
          </cell>
        </row>
        <row r="461">
          <cell r="A461" t="str">
            <v>KZ98K1611A01</v>
          </cell>
          <cell r="B461" t="str">
            <v>436/n</v>
          </cell>
          <cell r="C461">
            <v>36789</v>
          </cell>
          <cell r="D461">
            <v>36846</v>
          </cell>
          <cell r="E461">
            <v>56</v>
          </cell>
          <cell r="F461">
            <v>98.83</v>
          </cell>
          <cell r="G461">
            <v>98.83</v>
          </cell>
          <cell r="H461">
            <v>7.6950318729130904</v>
          </cell>
          <cell r="I461">
            <v>500000000</v>
          </cell>
          <cell r="J461">
            <v>7293724</v>
          </cell>
          <cell r="K461">
            <v>720098931.51999998</v>
          </cell>
          <cell r="L461">
            <v>4982334</v>
          </cell>
          <cell r="M461">
            <v>492404069.22000003</v>
          </cell>
          <cell r="N461">
            <v>144.01978630400001</v>
          </cell>
          <cell r="O461">
            <v>10</v>
          </cell>
          <cell r="P461">
            <v>100</v>
          </cell>
          <cell r="S461">
            <v>60</v>
          </cell>
          <cell r="T461" t="str">
            <v>Ноты-56</v>
          </cell>
        </row>
        <row r="462">
          <cell r="A462" t="str">
            <v>KZ9BK0812A04</v>
          </cell>
          <cell r="B462" t="str">
            <v>437/n</v>
          </cell>
          <cell r="C462">
            <v>36790</v>
          </cell>
          <cell r="D462">
            <v>36868</v>
          </cell>
          <cell r="E462">
            <v>77</v>
          </cell>
          <cell r="F462">
            <v>98.36</v>
          </cell>
          <cell r="G462">
            <v>98.36</v>
          </cell>
          <cell r="H462">
            <v>7.8819919405523304</v>
          </cell>
          <cell r="I462">
            <v>500000000</v>
          </cell>
          <cell r="J462">
            <v>6806862</v>
          </cell>
          <cell r="K462">
            <v>668807225.10000002</v>
          </cell>
          <cell r="L462">
            <v>4786649</v>
          </cell>
          <cell r="M462">
            <v>470814795.63999999</v>
          </cell>
          <cell r="N462">
            <v>133.76144502</v>
          </cell>
          <cell r="O462">
            <v>10</v>
          </cell>
          <cell r="P462">
            <v>100</v>
          </cell>
          <cell r="S462">
            <v>60</v>
          </cell>
          <cell r="T462" t="str">
            <v>Ноты-77</v>
          </cell>
        </row>
        <row r="463">
          <cell r="A463" t="str">
            <v>KZ4CL2709A17</v>
          </cell>
          <cell r="B463" t="str">
            <v>62/12</v>
          </cell>
          <cell r="C463">
            <v>36794</v>
          </cell>
          <cell r="D463">
            <v>37161</v>
          </cell>
          <cell r="E463">
            <v>366</v>
          </cell>
          <cell r="F463">
            <v>90.09</v>
          </cell>
          <cell r="G463">
            <v>90.09</v>
          </cell>
          <cell r="H463">
            <v>11.000111000111</v>
          </cell>
          <cell r="I463">
            <v>500000000</v>
          </cell>
          <cell r="J463">
            <v>33072978</v>
          </cell>
          <cell r="K463">
            <v>2962763728.02</v>
          </cell>
          <cell r="L463">
            <v>5550006</v>
          </cell>
          <cell r="M463">
            <v>500000040.54000002</v>
          </cell>
          <cell r="N463">
            <v>592.55274560400005</v>
          </cell>
          <cell r="O463">
            <v>12</v>
          </cell>
          <cell r="P463">
            <v>100</v>
          </cell>
          <cell r="S463">
            <v>50</v>
          </cell>
          <cell r="T463" t="str">
            <v>ГКО-12</v>
          </cell>
        </row>
        <row r="464">
          <cell r="A464" t="str">
            <v>KZ53L2509A30</v>
          </cell>
          <cell r="B464" t="str">
            <v>6/36</v>
          </cell>
          <cell r="C464">
            <v>36795</v>
          </cell>
          <cell r="D464">
            <v>37889</v>
          </cell>
          <cell r="E464">
            <v>1094</v>
          </cell>
          <cell r="H464">
            <v>17.5</v>
          </cell>
          <cell r="I464">
            <v>500000000</v>
          </cell>
          <cell r="J464">
            <v>833000</v>
          </cell>
          <cell r="K464">
            <v>833000000</v>
          </cell>
          <cell r="L464">
            <v>810000</v>
          </cell>
          <cell r="M464">
            <v>810000000</v>
          </cell>
          <cell r="N464">
            <v>166.6</v>
          </cell>
          <cell r="O464">
            <v>10</v>
          </cell>
          <cell r="P464">
            <v>1000</v>
          </cell>
          <cell r="S464">
            <v>50</v>
          </cell>
          <cell r="T464" t="str">
            <v>ГКО-36</v>
          </cell>
        </row>
        <row r="465">
          <cell r="A465" t="str">
            <v>KZ99K3011A02</v>
          </cell>
          <cell r="B465" t="str">
            <v>438/n</v>
          </cell>
          <cell r="C465">
            <v>36796</v>
          </cell>
          <cell r="D465">
            <v>36860</v>
          </cell>
          <cell r="E465">
            <v>63</v>
          </cell>
          <cell r="F465">
            <v>98.66</v>
          </cell>
          <cell r="G465">
            <v>98.66</v>
          </cell>
          <cell r="H465">
            <v>7.8473770750276097</v>
          </cell>
          <cell r="I465">
            <v>500000000</v>
          </cell>
          <cell r="J465">
            <v>11615231</v>
          </cell>
          <cell r="K465">
            <v>1145254999.0599999</v>
          </cell>
          <cell r="L465">
            <v>9045074</v>
          </cell>
          <cell r="M465">
            <v>892387000.84000003</v>
          </cell>
          <cell r="N465">
            <v>229.05099981199999</v>
          </cell>
          <cell r="O465">
            <v>8</v>
          </cell>
          <cell r="P465">
            <v>100</v>
          </cell>
          <cell r="S465">
            <v>60</v>
          </cell>
          <cell r="T465" t="str">
            <v>Ноты-63</v>
          </cell>
        </row>
        <row r="466">
          <cell r="A466" t="str">
            <v>KZ36L2903A26</v>
          </cell>
          <cell r="B466" t="str">
            <v>1/18i</v>
          </cell>
          <cell r="C466">
            <v>36797</v>
          </cell>
          <cell r="D466">
            <v>37344</v>
          </cell>
          <cell r="E466">
            <v>546</v>
          </cell>
          <cell r="H466">
            <v>9</v>
          </cell>
          <cell r="I466">
            <v>500000000</v>
          </cell>
          <cell r="J466">
            <v>369400</v>
          </cell>
          <cell r="K466">
            <v>369400000</v>
          </cell>
          <cell r="L466">
            <v>71000</v>
          </cell>
          <cell r="M466">
            <v>71000000</v>
          </cell>
          <cell r="N466">
            <v>73.88</v>
          </cell>
          <cell r="O466">
            <v>6</v>
          </cell>
          <cell r="P466">
            <v>1000</v>
          </cell>
          <cell r="S466">
            <v>50</v>
          </cell>
          <cell r="T466" t="str">
            <v>ГИКО-18</v>
          </cell>
        </row>
        <row r="467">
          <cell r="A467" t="str">
            <v>KZ9BK1512A05</v>
          </cell>
          <cell r="B467" t="str">
            <v>439/n</v>
          </cell>
          <cell r="C467">
            <v>36798</v>
          </cell>
          <cell r="D467">
            <v>36875</v>
          </cell>
          <cell r="E467">
            <v>77</v>
          </cell>
          <cell r="F467">
            <v>98.36</v>
          </cell>
          <cell r="G467">
            <v>98.36</v>
          </cell>
          <cell r="H467">
            <v>7.8819919405523304</v>
          </cell>
          <cell r="I467">
            <v>500000000</v>
          </cell>
          <cell r="J467">
            <v>28583152</v>
          </cell>
          <cell r="K467">
            <v>2810117382.4400001</v>
          </cell>
          <cell r="L467">
            <v>20349463</v>
          </cell>
          <cell r="M467">
            <v>2001573180.6800001</v>
          </cell>
          <cell r="N467">
            <v>562.02347648800003</v>
          </cell>
          <cell r="O467">
            <v>15</v>
          </cell>
          <cell r="P467">
            <v>100</v>
          </cell>
          <cell r="S467">
            <v>60</v>
          </cell>
          <cell r="T467" t="str">
            <v>Ноты-77</v>
          </cell>
        </row>
        <row r="468">
          <cell r="A468" t="str">
            <v>KZ53L0210A34</v>
          </cell>
          <cell r="B468" t="str">
            <v>7/36</v>
          </cell>
          <cell r="C468">
            <v>36801</v>
          </cell>
          <cell r="D468">
            <v>37896</v>
          </cell>
          <cell r="E468">
            <v>1095</v>
          </cell>
          <cell r="H468">
            <v>17.3</v>
          </cell>
          <cell r="I468">
            <v>250000000</v>
          </cell>
          <cell r="J468">
            <v>1190000</v>
          </cell>
          <cell r="K468">
            <v>1190000000</v>
          </cell>
          <cell r="L468">
            <v>581000</v>
          </cell>
          <cell r="M468">
            <v>581000000</v>
          </cell>
          <cell r="N468">
            <v>476</v>
          </cell>
          <cell r="O468">
            <v>12</v>
          </cell>
          <cell r="P468">
            <v>1000</v>
          </cell>
          <cell r="S468">
            <v>50</v>
          </cell>
          <cell r="T468" t="str">
            <v>ГКО-36</v>
          </cell>
        </row>
        <row r="469">
          <cell r="A469" t="str">
            <v>KZ52L0310A26</v>
          </cell>
          <cell r="B469" t="str">
            <v>18/24</v>
          </cell>
          <cell r="C469">
            <v>36802</v>
          </cell>
          <cell r="D469">
            <v>37532</v>
          </cell>
          <cell r="E469">
            <v>730</v>
          </cell>
          <cell r="H469">
            <v>15.9</v>
          </cell>
          <cell r="I469">
            <v>350000000</v>
          </cell>
          <cell r="J469">
            <v>1057000</v>
          </cell>
          <cell r="K469">
            <v>1057000000</v>
          </cell>
          <cell r="L469">
            <v>970000</v>
          </cell>
          <cell r="M469">
            <v>970000000</v>
          </cell>
          <cell r="N469">
            <v>302</v>
          </cell>
          <cell r="O469">
            <v>10</v>
          </cell>
          <cell r="P469">
            <v>1000</v>
          </cell>
          <cell r="S469">
            <v>50</v>
          </cell>
          <cell r="T469" t="str">
            <v>ГКО-24</v>
          </cell>
        </row>
        <row r="470">
          <cell r="A470" t="str">
            <v>KZ9BK2012A08</v>
          </cell>
          <cell r="B470" t="str">
            <v>440/n</v>
          </cell>
          <cell r="C470">
            <v>36802</v>
          </cell>
          <cell r="D470">
            <v>36880</v>
          </cell>
          <cell r="E470">
            <v>77</v>
          </cell>
          <cell r="F470">
            <v>98.38</v>
          </cell>
          <cell r="G470">
            <v>98.37</v>
          </cell>
          <cell r="H470">
            <v>7.7842872719880498</v>
          </cell>
          <cell r="I470">
            <v>700000000</v>
          </cell>
          <cell r="J470">
            <v>18383826</v>
          </cell>
          <cell r="K470">
            <v>1808083301.3800001</v>
          </cell>
          <cell r="L470">
            <v>12853811</v>
          </cell>
          <cell r="M470">
            <v>1264551826.1300001</v>
          </cell>
          <cell r="N470">
            <v>258.297614482857</v>
          </cell>
          <cell r="O470">
            <v>10</v>
          </cell>
          <cell r="P470">
            <v>100</v>
          </cell>
          <cell r="S470">
            <v>60</v>
          </cell>
          <cell r="T470" t="str">
            <v>Ноты-77</v>
          </cell>
        </row>
        <row r="471">
          <cell r="A471" t="str">
            <v>KZ99K0712A00</v>
          </cell>
          <cell r="B471" t="str">
            <v>441/n</v>
          </cell>
          <cell r="C471">
            <v>36803</v>
          </cell>
          <cell r="D471">
            <v>36867</v>
          </cell>
          <cell r="E471">
            <v>63</v>
          </cell>
          <cell r="F471">
            <v>98.68</v>
          </cell>
          <cell r="G471">
            <v>98.66</v>
          </cell>
          <cell r="H471">
            <v>7.7286853127955304</v>
          </cell>
          <cell r="I471">
            <v>700000000</v>
          </cell>
          <cell r="J471">
            <v>37257436</v>
          </cell>
          <cell r="K471">
            <v>3676304312.6799998</v>
          </cell>
          <cell r="L471">
            <v>35535890</v>
          </cell>
          <cell r="M471">
            <v>3506665523.4499998</v>
          </cell>
          <cell r="N471">
            <v>525.18633038285702</v>
          </cell>
          <cell r="O471">
            <v>11</v>
          </cell>
          <cell r="P471">
            <v>100</v>
          </cell>
          <cell r="S471">
            <v>60</v>
          </cell>
          <cell r="T471" t="str">
            <v>Ноты-63</v>
          </cell>
        </row>
        <row r="472">
          <cell r="A472" t="str">
            <v>KZ96K1711A02</v>
          </cell>
          <cell r="B472" t="str">
            <v>442/n</v>
          </cell>
          <cell r="C472">
            <v>36804</v>
          </cell>
          <cell r="D472">
            <v>36847</v>
          </cell>
          <cell r="E472">
            <v>42</v>
          </cell>
          <cell r="F472">
            <v>99.14</v>
          </cell>
          <cell r="G472">
            <v>99.14</v>
          </cell>
          <cell r="H472">
            <v>7.5179880303947204</v>
          </cell>
          <cell r="I472">
            <v>700000000</v>
          </cell>
          <cell r="J472">
            <v>8993772</v>
          </cell>
          <cell r="K472">
            <v>891470184.62</v>
          </cell>
          <cell r="L472">
            <v>7952772</v>
          </cell>
          <cell r="M472">
            <v>788447816.08000004</v>
          </cell>
          <cell r="N472">
            <v>127.352883517143</v>
          </cell>
          <cell r="O472">
            <v>9</v>
          </cell>
          <cell r="P472">
            <v>100</v>
          </cell>
          <cell r="S472">
            <v>60</v>
          </cell>
          <cell r="T472" t="str">
            <v>Ноты-42</v>
          </cell>
        </row>
        <row r="473">
          <cell r="A473" t="str">
            <v>KZ4CL0510A10</v>
          </cell>
          <cell r="B473" t="str">
            <v>63/12</v>
          </cell>
          <cell r="C473">
            <v>36804</v>
          </cell>
          <cell r="D473">
            <v>37169</v>
          </cell>
          <cell r="E473">
            <v>365</v>
          </cell>
          <cell r="F473">
            <v>90.48</v>
          </cell>
          <cell r="G473">
            <v>90.48</v>
          </cell>
          <cell r="H473">
            <v>10.521662245800201</v>
          </cell>
          <cell r="I473">
            <v>500000000</v>
          </cell>
          <cell r="J473">
            <v>33158784</v>
          </cell>
          <cell r="K473">
            <v>2993306436.3200002</v>
          </cell>
          <cell r="L473">
            <v>11052168</v>
          </cell>
          <cell r="M473">
            <v>1000000160.64</v>
          </cell>
          <cell r="N473">
            <v>598.66128726399995</v>
          </cell>
          <cell r="O473">
            <v>12</v>
          </cell>
          <cell r="P473">
            <v>100</v>
          </cell>
          <cell r="S473">
            <v>50</v>
          </cell>
          <cell r="T473" t="str">
            <v>ГКО-12</v>
          </cell>
        </row>
        <row r="474">
          <cell r="A474" t="str">
            <v>KZ43L0501A19</v>
          </cell>
          <cell r="B474" t="str">
            <v>272/3</v>
          </cell>
          <cell r="C474">
            <v>36805</v>
          </cell>
          <cell r="D474">
            <v>36896</v>
          </cell>
          <cell r="E474">
            <v>91</v>
          </cell>
          <cell r="F474">
            <v>98.04</v>
          </cell>
          <cell r="G474">
            <v>98.04</v>
          </cell>
          <cell r="H474">
            <v>7.9967360261117699</v>
          </cell>
          <cell r="I474">
            <v>300000000</v>
          </cell>
          <cell r="J474">
            <v>19210125</v>
          </cell>
          <cell r="K474">
            <v>1878190680</v>
          </cell>
          <cell r="L474">
            <v>2329988</v>
          </cell>
          <cell r="M474">
            <v>228432023.52000001</v>
          </cell>
          <cell r="N474">
            <v>626.06356000000005</v>
          </cell>
          <cell r="O474">
            <v>13</v>
          </cell>
          <cell r="P474">
            <v>100</v>
          </cell>
          <cell r="S474">
            <v>50</v>
          </cell>
          <cell r="T474" t="str">
            <v>ГКО-3</v>
          </cell>
        </row>
        <row r="475">
          <cell r="A475" t="str">
            <v>KZ52L1010A27</v>
          </cell>
          <cell r="B475" t="str">
            <v>19/24</v>
          </cell>
          <cell r="C475">
            <v>36808</v>
          </cell>
          <cell r="D475">
            <v>37539</v>
          </cell>
          <cell r="E475">
            <v>731</v>
          </cell>
          <cell r="H475">
            <v>15.9</v>
          </cell>
          <cell r="I475">
            <v>300000000</v>
          </cell>
          <cell r="J475">
            <v>508000</v>
          </cell>
          <cell r="K475">
            <v>508000000</v>
          </cell>
          <cell r="L475">
            <v>500000</v>
          </cell>
          <cell r="M475">
            <v>500000000</v>
          </cell>
          <cell r="N475">
            <v>169.333333333333</v>
          </cell>
          <cell r="O475">
            <v>5</v>
          </cell>
          <cell r="P475">
            <v>1000</v>
          </cell>
          <cell r="S475">
            <v>50</v>
          </cell>
          <cell r="T475" t="str">
            <v>ГКО-24</v>
          </cell>
        </row>
        <row r="476">
          <cell r="A476" t="str">
            <v>KZ99K1212A03</v>
          </cell>
          <cell r="B476" t="str">
            <v>443/n</v>
          </cell>
          <cell r="C476">
            <v>36808</v>
          </cell>
          <cell r="D476">
            <v>36872</v>
          </cell>
          <cell r="E476">
            <v>63</v>
          </cell>
          <cell r="F476">
            <v>98.68</v>
          </cell>
          <cell r="G476">
            <v>98.68</v>
          </cell>
          <cell r="H476">
            <v>7.7286853127955304</v>
          </cell>
          <cell r="I476">
            <v>700000000</v>
          </cell>
          <cell r="J476">
            <v>10957485</v>
          </cell>
          <cell r="K476">
            <v>1081144219.8</v>
          </cell>
          <cell r="L476">
            <v>7777485</v>
          </cell>
          <cell r="M476">
            <v>767482219.79999995</v>
          </cell>
          <cell r="N476">
            <v>154.449174257143</v>
          </cell>
          <cell r="O476">
            <v>7</v>
          </cell>
          <cell r="P476">
            <v>100</v>
          </cell>
          <cell r="S476">
            <v>60</v>
          </cell>
          <cell r="T476" t="str">
            <v>Ноты-63</v>
          </cell>
        </row>
        <row r="477">
          <cell r="A477" t="str">
            <v>KZ9AK2012A09</v>
          </cell>
          <cell r="B477" t="str">
            <v>444/n</v>
          </cell>
          <cell r="C477">
            <v>36809</v>
          </cell>
          <cell r="D477">
            <v>36880</v>
          </cell>
          <cell r="E477">
            <v>70</v>
          </cell>
          <cell r="F477">
            <v>98.52</v>
          </cell>
          <cell r="G477">
            <v>98.52</v>
          </cell>
          <cell r="H477">
            <v>7.81161185546084</v>
          </cell>
          <cell r="I477">
            <v>700000000</v>
          </cell>
          <cell r="J477">
            <v>12855110</v>
          </cell>
          <cell r="K477">
            <v>1266348585.45</v>
          </cell>
          <cell r="L477">
            <v>10434955</v>
          </cell>
          <cell r="M477">
            <v>1028056841.6</v>
          </cell>
          <cell r="N477">
            <v>180.906940778571</v>
          </cell>
          <cell r="O477">
            <v>11</v>
          </cell>
          <cell r="P477">
            <v>100</v>
          </cell>
          <cell r="S477">
            <v>60</v>
          </cell>
          <cell r="T477" t="str">
            <v>Ноты-70</v>
          </cell>
        </row>
        <row r="478">
          <cell r="A478" t="str">
            <v>KZ4CL1110A12</v>
          </cell>
          <cell r="B478" t="str">
            <v>64/12</v>
          </cell>
          <cell r="C478">
            <v>36809</v>
          </cell>
          <cell r="D478">
            <v>37175</v>
          </cell>
          <cell r="E478">
            <v>366</v>
          </cell>
          <cell r="F478">
            <v>90.5</v>
          </cell>
          <cell r="G478">
            <v>90.49</v>
          </cell>
          <cell r="H478">
            <v>10.526155578892901</v>
          </cell>
          <cell r="I478">
            <v>450000000</v>
          </cell>
          <cell r="J478">
            <v>20460487</v>
          </cell>
          <cell r="K478">
            <v>1844555943.5</v>
          </cell>
          <cell r="L478">
            <v>4972386</v>
          </cell>
          <cell r="M478">
            <v>449999995.88999999</v>
          </cell>
          <cell r="N478">
            <v>409.90132077777798</v>
          </cell>
          <cell r="O478">
            <v>14</v>
          </cell>
          <cell r="P478">
            <v>100</v>
          </cell>
          <cell r="S478">
            <v>50</v>
          </cell>
          <cell r="T478" t="str">
            <v>ГКО-12</v>
          </cell>
        </row>
        <row r="479">
          <cell r="A479" t="str">
            <v>KZ9CK0401A18</v>
          </cell>
          <cell r="B479" t="str">
            <v>445/n</v>
          </cell>
          <cell r="C479">
            <v>36810</v>
          </cell>
          <cell r="D479">
            <v>36895</v>
          </cell>
          <cell r="E479">
            <v>84</v>
          </cell>
          <cell r="F479">
            <v>98.21</v>
          </cell>
          <cell r="G479">
            <v>98.21</v>
          </cell>
          <cell r="H479">
            <v>7.8980416115127703</v>
          </cell>
          <cell r="I479">
            <v>700000000</v>
          </cell>
          <cell r="J479">
            <v>23753830</v>
          </cell>
          <cell r="K479">
            <v>2332437565.5999999</v>
          </cell>
          <cell r="L479">
            <v>15341606</v>
          </cell>
          <cell r="M479">
            <v>1506699125.26</v>
          </cell>
          <cell r="N479">
            <v>333.20536651428603</v>
          </cell>
          <cell r="O479">
            <v>10</v>
          </cell>
          <cell r="P479">
            <v>100</v>
          </cell>
          <cell r="S479">
            <v>50</v>
          </cell>
          <cell r="T479" t="str">
            <v>Ноты-84</v>
          </cell>
        </row>
        <row r="480">
          <cell r="A480" t="str">
            <v>KZ46L1304A13</v>
          </cell>
          <cell r="B480" t="str">
            <v>157/6</v>
          </cell>
          <cell r="C480">
            <v>36811</v>
          </cell>
          <cell r="D480">
            <v>36994</v>
          </cell>
          <cell r="E480">
            <v>183</v>
          </cell>
          <cell r="F480">
            <v>96.02</v>
          </cell>
          <cell r="G480">
            <v>96.02</v>
          </cell>
          <cell r="H480">
            <v>8.2899395959175308</v>
          </cell>
          <cell r="I480">
            <v>350000000</v>
          </cell>
          <cell r="J480">
            <v>13646837</v>
          </cell>
          <cell r="K480">
            <v>1304499310.52</v>
          </cell>
          <cell r="L480">
            <v>4143743</v>
          </cell>
          <cell r="M480">
            <v>397882202.86000001</v>
          </cell>
          <cell r="N480">
            <v>372.71408872000001</v>
          </cell>
          <cell r="O480">
            <v>11</v>
          </cell>
          <cell r="P480">
            <v>100</v>
          </cell>
          <cell r="S480">
            <v>50</v>
          </cell>
          <cell r="T480" t="str">
            <v>ГКО-6</v>
          </cell>
        </row>
        <row r="481">
          <cell r="A481" t="str">
            <v>KZ95K1711A03</v>
          </cell>
          <cell r="B481" t="str">
            <v>446/n</v>
          </cell>
          <cell r="C481">
            <v>36812</v>
          </cell>
          <cell r="D481">
            <v>36847</v>
          </cell>
          <cell r="E481">
            <v>35</v>
          </cell>
          <cell r="F481">
            <v>99.33</v>
          </cell>
          <cell r="G481">
            <v>99.33</v>
          </cell>
          <cell r="H481">
            <v>7.0150005033726197</v>
          </cell>
          <cell r="I481">
            <v>700000000</v>
          </cell>
          <cell r="J481">
            <v>35061343</v>
          </cell>
          <cell r="K481">
            <v>3482180410.75</v>
          </cell>
          <cell r="L481">
            <v>26286313</v>
          </cell>
          <cell r="M481">
            <v>2611019470.29</v>
          </cell>
          <cell r="N481">
            <v>497.45434439285702</v>
          </cell>
          <cell r="O481">
            <v>13</v>
          </cell>
          <cell r="P481">
            <v>100</v>
          </cell>
          <cell r="S481">
            <v>60</v>
          </cell>
          <cell r="T481" t="str">
            <v>Ноты-35</v>
          </cell>
        </row>
        <row r="482">
          <cell r="A482" t="str">
            <v>KZ9AK2812A01</v>
          </cell>
          <cell r="B482" t="str">
            <v>447/n</v>
          </cell>
          <cell r="C482">
            <v>36815</v>
          </cell>
          <cell r="D482">
            <v>36888</v>
          </cell>
          <cell r="E482">
            <v>70</v>
          </cell>
          <cell r="F482">
            <v>98.52</v>
          </cell>
          <cell r="G482">
            <v>98.52</v>
          </cell>
          <cell r="H482">
            <v>7.81161185546084</v>
          </cell>
          <cell r="I482">
            <v>700000000</v>
          </cell>
          <cell r="J482">
            <v>8159644</v>
          </cell>
          <cell r="K482">
            <v>803821871.53999996</v>
          </cell>
          <cell r="L482">
            <v>5598877</v>
          </cell>
          <cell r="M482">
            <v>551601362.03999996</v>
          </cell>
          <cell r="N482">
            <v>114.831695934286</v>
          </cell>
          <cell r="O482">
            <v>8</v>
          </cell>
          <cell r="P482">
            <v>100</v>
          </cell>
          <cell r="S482">
            <v>60</v>
          </cell>
          <cell r="T482" t="str">
            <v>Ноты-70</v>
          </cell>
        </row>
        <row r="483">
          <cell r="A483" t="str">
            <v>KZ53L1610A38</v>
          </cell>
          <cell r="B483" t="str">
            <v>8/36</v>
          </cell>
          <cell r="C483">
            <v>36815</v>
          </cell>
          <cell r="D483">
            <v>37910</v>
          </cell>
          <cell r="E483">
            <v>1095</v>
          </cell>
          <cell r="H483">
            <v>17.3</v>
          </cell>
          <cell r="I483">
            <v>600000000</v>
          </cell>
          <cell r="J483">
            <v>941800</v>
          </cell>
          <cell r="K483">
            <v>941800000</v>
          </cell>
          <cell r="L483">
            <v>773800</v>
          </cell>
          <cell r="M483">
            <v>773800000</v>
          </cell>
          <cell r="N483">
            <v>156.96666666666701</v>
          </cell>
          <cell r="O483">
            <v>4</v>
          </cell>
          <cell r="P483">
            <v>1000</v>
          </cell>
          <cell r="S483">
            <v>50</v>
          </cell>
          <cell r="T483" t="str">
            <v>ГКО-36</v>
          </cell>
        </row>
        <row r="484">
          <cell r="A484" t="str">
            <v>KZ52L1710A20</v>
          </cell>
          <cell r="B484" t="str">
            <v>20/24</v>
          </cell>
          <cell r="C484">
            <v>36816</v>
          </cell>
          <cell r="D484">
            <v>37546</v>
          </cell>
          <cell r="E484">
            <v>730</v>
          </cell>
          <cell r="H484">
            <v>15.75</v>
          </cell>
          <cell r="I484">
            <v>600000000</v>
          </cell>
          <cell r="J484">
            <v>1460800</v>
          </cell>
          <cell r="K484">
            <v>1460800000</v>
          </cell>
          <cell r="L484">
            <v>599999</v>
          </cell>
          <cell r="M484">
            <v>599999000</v>
          </cell>
          <cell r="N484">
            <v>243.46666666666701</v>
          </cell>
          <cell r="O484">
            <v>13</v>
          </cell>
          <cell r="P484">
            <v>1000</v>
          </cell>
          <cell r="S484">
            <v>50</v>
          </cell>
          <cell r="T484" t="str">
            <v>ГКО-24</v>
          </cell>
        </row>
        <row r="485">
          <cell r="A485" t="str">
            <v>KZ9CK1101A19</v>
          </cell>
          <cell r="B485" t="str">
            <v>448/n</v>
          </cell>
          <cell r="C485">
            <v>36817</v>
          </cell>
          <cell r="D485">
            <v>36902</v>
          </cell>
          <cell r="E485">
            <v>84</v>
          </cell>
          <cell r="F485">
            <v>98.21</v>
          </cell>
          <cell r="G485">
            <v>98.21</v>
          </cell>
          <cell r="H485">
            <v>7.8980416115127703</v>
          </cell>
          <cell r="I485">
            <v>700000000</v>
          </cell>
          <cell r="J485">
            <v>4550807</v>
          </cell>
          <cell r="K485">
            <v>446814281.25999999</v>
          </cell>
          <cell r="L485">
            <v>1742807</v>
          </cell>
          <cell r="M485">
            <v>171161075.47</v>
          </cell>
          <cell r="N485">
            <v>63.830611608571402</v>
          </cell>
          <cell r="O485">
            <v>6</v>
          </cell>
          <cell r="P485">
            <v>100</v>
          </cell>
          <cell r="S485">
            <v>50</v>
          </cell>
          <cell r="T485" t="str">
            <v>Ноты-84</v>
          </cell>
        </row>
        <row r="486">
          <cell r="A486" t="str">
            <v>KZ4CL1810A15</v>
          </cell>
          <cell r="B486" t="str">
            <v>65/12</v>
          </cell>
          <cell r="C486">
            <v>36818</v>
          </cell>
          <cell r="D486">
            <v>37182</v>
          </cell>
          <cell r="E486">
            <v>364</v>
          </cell>
          <cell r="F486">
            <v>90.66</v>
          </cell>
          <cell r="G486">
            <v>90.66</v>
          </cell>
          <cell r="H486">
            <v>10.3022281050077</v>
          </cell>
          <cell r="I486">
            <v>600000000</v>
          </cell>
          <cell r="J486">
            <v>24319323</v>
          </cell>
          <cell r="K486">
            <v>2199869310.73</v>
          </cell>
          <cell r="L486">
            <v>6618135</v>
          </cell>
          <cell r="M486">
            <v>600000119.10000002</v>
          </cell>
          <cell r="N486">
            <v>366.64488512166702</v>
          </cell>
          <cell r="O486">
            <v>13</v>
          </cell>
          <cell r="P486">
            <v>100</v>
          </cell>
          <cell r="S486">
            <v>50</v>
          </cell>
          <cell r="T486" t="str">
            <v>ГКО-12</v>
          </cell>
        </row>
        <row r="487">
          <cell r="A487" t="str">
            <v>KZ43L1901A13</v>
          </cell>
          <cell r="B487" t="str">
            <v>273/3</v>
          </cell>
          <cell r="C487">
            <v>36819</v>
          </cell>
          <cell r="D487">
            <v>36910</v>
          </cell>
          <cell r="E487">
            <v>91</v>
          </cell>
          <cell r="F487">
            <v>98.19</v>
          </cell>
          <cell r="G487">
            <v>98.19</v>
          </cell>
          <cell r="H487">
            <v>7.3734596191058204</v>
          </cell>
          <cell r="I487">
            <v>400000000</v>
          </cell>
          <cell r="J487">
            <v>20298643</v>
          </cell>
          <cell r="K487">
            <v>1988828078.72</v>
          </cell>
          <cell r="L487">
            <v>2105967</v>
          </cell>
          <cell r="M487">
            <v>206784899.72999999</v>
          </cell>
          <cell r="N487">
            <v>497.20701967999997</v>
          </cell>
          <cell r="O487">
            <v>8</v>
          </cell>
          <cell r="P487">
            <v>100</v>
          </cell>
          <cell r="S487">
            <v>50</v>
          </cell>
          <cell r="T487" t="str">
            <v>ГКО-3</v>
          </cell>
        </row>
        <row r="488">
          <cell r="A488" t="str">
            <v>KZ95K2411A04</v>
          </cell>
          <cell r="B488" t="str">
            <v>449/n</v>
          </cell>
          <cell r="C488">
            <v>36819</v>
          </cell>
          <cell r="D488">
            <v>36854</v>
          </cell>
          <cell r="E488">
            <v>35</v>
          </cell>
          <cell r="F488">
            <v>99.34</v>
          </cell>
          <cell r="G488">
            <v>99.34</v>
          </cell>
          <cell r="H488">
            <v>6.9096033823232998</v>
          </cell>
          <cell r="I488">
            <v>700000000</v>
          </cell>
          <cell r="J488">
            <v>30427568</v>
          </cell>
          <cell r="K488">
            <v>3022394097.3000002</v>
          </cell>
          <cell r="L488">
            <v>20100580</v>
          </cell>
          <cell r="M488">
            <v>1996791617.2</v>
          </cell>
          <cell r="N488">
            <v>431.77058532857097</v>
          </cell>
          <cell r="O488">
            <v>12</v>
          </cell>
          <cell r="P488">
            <v>100</v>
          </cell>
          <cell r="S488">
            <v>60</v>
          </cell>
          <cell r="T488" t="str">
            <v>Ноты-35</v>
          </cell>
        </row>
        <row r="489">
          <cell r="A489" t="str">
            <v>KZ9CK1601A14</v>
          </cell>
          <cell r="B489" t="str">
            <v>450/n</v>
          </cell>
          <cell r="C489">
            <v>36822</v>
          </cell>
          <cell r="D489">
            <v>36907</v>
          </cell>
          <cell r="E489">
            <v>84</v>
          </cell>
          <cell r="F489">
            <v>98.21</v>
          </cell>
          <cell r="G489">
            <v>98.2</v>
          </cell>
          <cell r="H489">
            <v>7.8980416115127703</v>
          </cell>
          <cell r="I489">
            <v>700000000</v>
          </cell>
          <cell r="J489">
            <v>8143853</v>
          </cell>
          <cell r="K489">
            <v>799647873.60000002</v>
          </cell>
          <cell r="L489">
            <v>5606202</v>
          </cell>
          <cell r="M489">
            <v>550564821.90999997</v>
          </cell>
          <cell r="N489">
            <v>114.235410514286</v>
          </cell>
          <cell r="O489">
            <v>7</v>
          </cell>
          <cell r="P489">
            <v>100</v>
          </cell>
          <cell r="S489">
            <v>50</v>
          </cell>
          <cell r="T489" t="str">
            <v>Ноты-84</v>
          </cell>
        </row>
        <row r="490">
          <cell r="A490" t="str">
            <v>KZ53L2310A39</v>
          </cell>
          <cell r="B490" t="str">
            <v>9/36</v>
          </cell>
          <cell r="C490">
            <v>36822</v>
          </cell>
          <cell r="D490">
            <v>37917</v>
          </cell>
          <cell r="E490">
            <v>1095</v>
          </cell>
          <cell r="H490">
            <v>17.3</v>
          </cell>
          <cell r="I490">
            <v>500000000</v>
          </cell>
          <cell r="J490">
            <v>801900</v>
          </cell>
          <cell r="K490">
            <v>801900000</v>
          </cell>
          <cell r="L490">
            <v>683900</v>
          </cell>
          <cell r="M490">
            <v>683900000</v>
          </cell>
          <cell r="N490">
            <v>160.38</v>
          </cell>
          <cell r="O490">
            <v>10</v>
          </cell>
          <cell r="P490">
            <v>1000</v>
          </cell>
          <cell r="S490">
            <v>50</v>
          </cell>
          <cell r="T490" t="str">
            <v>ГКО-36</v>
          </cell>
        </row>
        <row r="491">
          <cell r="A491" t="str">
            <v>KZ52L2410A21</v>
          </cell>
          <cell r="B491" t="str">
            <v>21/24</v>
          </cell>
          <cell r="C491">
            <v>36823</v>
          </cell>
          <cell r="D491">
            <v>37553</v>
          </cell>
          <cell r="E491">
            <v>730</v>
          </cell>
          <cell r="H491">
            <v>15.65</v>
          </cell>
          <cell r="I491">
            <v>400000000</v>
          </cell>
          <cell r="J491">
            <v>1526239</v>
          </cell>
          <cell r="K491">
            <v>1526239000</v>
          </cell>
          <cell r="L491">
            <v>399999</v>
          </cell>
          <cell r="M491">
            <v>399999000</v>
          </cell>
          <cell r="N491">
            <v>381.55975000000001</v>
          </cell>
          <cell r="O491">
            <v>12</v>
          </cell>
          <cell r="P491">
            <v>1000</v>
          </cell>
          <cell r="S491">
            <v>50</v>
          </cell>
          <cell r="T491" t="str">
            <v>ГКО-24</v>
          </cell>
        </row>
        <row r="492">
          <cell r="A492" t="str">
            <v>KZ9AK0501A19</v>
          </cell>
          <cell r="B492" t="str">
            <v>451/n</v>
          </cell>
          <cell r="C492">
            <v>36825</v>
          </cell>
          <cell r="D492">
            <v>36896</v>
          </cell>
          <cell r="E492">
            <v>70</v>
          </cell>
          <cell r="F492">
            <v>98.52</v>
          </cell>
          <cell r="G492">
            <v>98.52</v>
          </cell>
          <cell r="H492">
            <v>7.81161185546084</v>
          </cell>
          <cell r="I492">
            <v>700000000</v>
          </cell>
          <cell r="J492">
            <v>8698725</v>
          </cell>
          <cell r="K492">
            <v>856911046.66999996</v>
          </cell>
          <cell r="L492">
            <v>7288570</v>
          </cell>
          <cell r="M492">
            <v>718069916.39999998</v>
          </cell>
          <cell r="N492">
            <v>122.41586381</v>
          </cell>
          <cell r="O492">
            <v>6</v>
          </cell>
          <cell r="P492">
            <v>100</v>
          </cell>
          <cell r="S492">
            <v>60</v>
          </cell>
          <cell r="T492" t="str">
            <v>Ноты-70</v>
          </cell>
        </row>
        <row r="493">
          <cell r="A493" t="str">
            <v>KZ4CL2610A15</v>
          </cell>
          <cell r="B493" t="str">
            <v>66/12</v>
          </cell>
          <cell r="C493">
            <v>36825</v>
          </cell>
          <cell r="D493">
            <v>37190</v>
          </cell>
          <cell r="E493">
            <v>365</v>
          </cell>
          <cell r="F493">
            <v>90.69</v>
          </cell>
          <cell r="G493">
            <v>90.69</v>
          </cell>
          <cell r="H493">
            <v>10.265740434447</v>
          </cell>
          <cell r="I493">
            <v>400000000</v>
          </cell>
          <cell r="J493">
            <v>18443136</v>
          </cell>
          <cell r="K493">
            <v>1665415138.3800001</v>
          </cell>
          <cell r="L493">
            <v>4410629</v>
          </cell>
          <cell r="M493">
            <v>399999944.00999999</v>
          </cell>
          <cell r="N493">
            <v>416.35378459499998</v>
          </cell>
          <cell r="O493">
            <v>13</v>
          </cell>
          <cell r="P493">
            <v>100</v>
          </cell>
          <cell r="S493">
            <v>50</v>
          </cell>
          <cell r="T493" t="str">
            <v>ГКО-12</v>
          </cell>
        </row>
        <row r="494">
          <cell r="A494" t="str">
            <v>KZ46L2704A17</v>
          </cell>
          <cell r="B494" t="str">
            <v>158/6</v>
          </cell>
          <cell r="C494">
            <v>36826</v>
          </cell>
          <cell r="D494">
            <v>37008</v>
          </cell>
          <cell r="E494">
            <v>182</v>
          </cell>
          <cell r="F494">
            <v>96.02</v>
          </cell>
          <cell r="G494">
            <v>96.02</v>
          </cell>
          <cell r="H494">
            <v>8.2899395959175308</v>
          </cell>
          <cell r="I494">
            <v>200000000</v>
          </cell>
          <cell r="J494">
            <v>12384208</v>
          </cell>
          <cell r="K494">
            <v>1186532754.3599999</v>
          </cell>
          <cell r="L494">
            <v>2082899</v>
          </cell>
          <cell r="M494">
            <v>199999961.97999999</v>
          </cell>
          <cell r="N494">
            <v>593.26637717999995</v>
          </cell>
          <cell r="O494">
            <v>11</v>
          </cell>
          <cell r="P494">
            <v>100</v>
          </cell>
          <cell r="S494">
            <v>50</v>
          </cell>
          <cell r="T494" t="str">
            <v>ГКО-6</v>
          </cell>
        </row>
        <row r="495">
          <cell r="A495" t="str">
            <v>KZ99K2912A04</v>
          </cell>
          <cell r="B495" t="str">
            <v>452/n</v>
          </cell>
          <cell r="C495">
            <v>36826</v>
          </cell>
          <cell r="D495">
            <v>36889</v>
          </cell>
          <cell r="E495">
            <v>63</v>
          </cell>
          <cell r="F495">
            <v>98.68</v>
          </cell>
          <cell r="G495">
            <v>98.68</v>
          </cell>
          <cell r="H495">
            <v>7.7286853127955304</v>
          </cell>
          <cell r="I495">
            <v>700000000</v>
          </cell>
          <cell r="J495">
            <v>23660810</v>
          </cell>
          <cell r="K495">
            <v>2334574608.96</v>
          </cell>
          <cell r="L495">
            <v>17099925</v>
          </cell>
          <cell r="M495">
            <v>1687420599</v>
          </cell>
          <cell r="N495">
            <v>333.51065842285698</v>
          </cell>
          <cell r="O495">
            <v>11</v>
          </cell>
          <cell r="P495">
            <v>100</v>
          </cell>
          <cell r="S495">
            <v>60</v>
          </cell>
          <cell r="T495" t="str">
            <v>Ноты-63</v>
          </cell>
        </row>
        <row r="496">
          <cell r="A496" t="str">
            <v>KZ36L3004A22</v>
          </cell>
          <cell r="B496" t="str">
            <v>2/18i</v>
          </cell>
          <cell r="C496">
            <v>36830</v>
          </cell>
          <cell r="D496">
            <v>37376</v>
          </cell>
          <cell r="E496">
            <v>546</v>
          </cell>
          <cell r="H496">
            <v>8.8000000000000007</v>
          </cell>
          <cell r="I496">
            <v>500000000</v>
          </cell>
          <cell r="J496">
            <v>2231300</v>
          </cell>
          <cell r="K496">
            <v>2231300000</v>
          </cell>
          <cell r="L496">
            <v>620800</v>
          </cell>
          <cell r="M496">
            <v>620800000</v>
          </cell>
          <cell r="N496">
            <v>446.26</v>
          </cell>
          <cell r="O496">
            <v>10</v>
          </cell>
          <cell r="P496">
            <v>1000</v>
          </cell>
          <cell r="S496">
            <v>50</v>
          </cell>
          <cell r="T496" t="str">
            <v>ГИКО-18</v>
          </cell>
        </row>
        <row r="497">
          <cell r="A497" t="str">
            <v>KZ9BK1801A13</v>
          </cell>
          <cell r="B497" t="str">
            <v>453/n</v>
          </cell>
          <cell r="C497">
            <v>36830</v>
          </cell>
          <cell r="D497">
            <v>36909</v>
          </cell>
          <cell r="E497">
            <v>77</v>
          </cell>
          <cell r="F497">
            <v>98.38</v>
          </cell>
          <cell r="G497">
            <v>98.38</v>
          </cell>
          <cell r="H497">
            <v>7.7842872719880498</v>
          </cell>
          <cell r="I497">
            <v>700000000</v>
          </cell>
          <cell r="J497">
            <v>50031093</v>
          </cell>
          <cell r="K497">
            <v>4921578353.3199997</v>
          </cell>
          <cell r="L497">
            <v>44710869</v>
          </cell>
          <cell r="M497">
            <v>4398655292.2200003</v>
          </cell>
          <cell r="N497">
            <v>703.082621902857</v>
          </cell>
          <cell r="O497">
            <v>10</v>
          </cell>
          <cell r="P497">
            <v>100</v>
          </cell>
          <cell r="S497">
            <v>60</v>
          </cell>
          <cell r="T497" t="str">
            <v>Ноты-77</v>
          </cell>
        </row>
        <row r="498">
          <cell r="A498" t="str">
            <v>KZ9AK1101A11</v>
          </cell>
          <cell r="B498" t="str">
            <v>454/n</v>
          </cell>
          <cell r="C498">
            <v>36831</v>
          </cell>
          <cell r="D498">
            <v>36902</v>
          </cell>
          <cell r="E498">
            <v>70</v>
          </cell>
          <cell r="F498">
            <v>98.53</v>
          </cell>
          <cell r="G498">
            <v>98.53</v>
          </cell>
          <cell r="H498">
            <v>7.75804323556277</v>
          </cell>
          <cell r="I498">
            <v>700000000</v>
          </cell>
          <cell r="J498">
            <v>28493354</v>
          </cell>
          <cell r="K498">
            <v>2807238365.3699999</v>
          </cell>
          <cell r="L498">
            <v>25975199</v>
          </cell>
          <cell r="M498">
            <v>2559336357.4699998</v>
          </cell>
          <cell r="N498">
            <v>401.03405219571403</v>
          </cell>
          <cell r="O498">
            <v>9</v>
          </cell>
          <cell r="P498">
            <v>100</v>
          </cell>
          <cell r="S498">
            <v>60</v>
          </cell>
          <cell r="T498" t="str">
            <v>Ноты-70</v>
          </cell>
        </row>
        <row r="499">
          <cell r="A499" t="str">
            <v>KZ53L3110A39</v>
          </cell>
          <cell r="B499" t="str">
            <v>10/36</v>
          </cell>
          <cell r="C499">
            <v>36832</v>
          </cell>
          <cell r="D499">
            <v>37925</v>
          </cell>
          <cell r="E499">
            <v>1092</v>
          </cell>
          <cell r="H499">
            <v>17.3</v>
          </cell>
          <cell r="I499">
            <v>600000000</v>
          </cell>
          <cell r="J499">
            <v>865700</v>
          </cell>
          <cell r="K499">
            <v>865700000</v>
          </cell>
          <cell r="L499">
            <v>729700</v>
          </cell>
          <cell r="M499">
            <v>729700000</v>
          </cell>
          <cell r="N499">
            <v>144.28333333333299</v>
          </cell>
          <cell r="O499">
            <v>9</v>
          </cell>
          <cell r="P499">
            <v>1000</v>
          </cell>
          <cell r="S499">
            <v>50</v>
          </cell>
          <cell r="T499" t="str">
            <v>ГКО-36</v>
          </cell>
        </row>
        <row r="500">
          <cell r="A500" t="str">
            <v>KZ9CK2601A12</v>
          </cell>
          <cell r="B500" t="str">
            <v>455/n</v>
          </cell>
          <cell r="C500">
            <v>36833</v>
          </cell>
          <cell r="D500">
            <v>36917</v>
          </cell>
          <cell r="E500">
            <v>84</v>
          </cell>
          <cell r="F500">
            <v>98.22</v>
          </cell>
          <cell r="G500">
            <v>98.22</v>
          </cell>
          <cell r="H500">
            <v>7.8531188488427404</v>
          </cell>
          <cell r="I500">
            <v>700000000</v>
          </cell>
          <cell r="J500">
            <v>64556824</v>
          </cell>
          <cell r="K500">
            <v>6340412981.7200003</v>
          </cell>
          <cell r="L500">
            <v>47179856</v>
          </cell>
          <cell r="M500">
            <v>4634005456.3199997</v>
          </cell>
          <cell r="N500">
            <v>905.77328310285702</v>
          </cell>
          <cell r="O500">
            <v>9</v>
          </cell>
          <cell r="P500">
            <v>100</v>
          </cell>
          <cell r="S500">
            <v>60</v>
          </cell>
          <cell r="T500" t="str">
            <v>Ноты-84</v>
          </cell>
        </row>
        <row r="501">
          <cell r="A501" t="str">
            <v>KZ4CL0211A12</v>
          </cell>
          <cell r="B501" t="str">
            <v>67/12</v>
          </cell>
          <cell r="C501">
            <v>36833</v>
          </cell>
          <cell r="D501">
            <v>37197</v>
          </cell>
          <cell r="E501">
            <v>364</v>
          </cell>
          <cell r="F501">
            <v>90.99</v>
          </cell>
          <cell r="G501">
            <v>90.99</v>
          </cell>
          <cell r="H501">
            <v>9.9021870535223702</v>
          </cell>
          <cell r="I501">
            <v>300000000</v>
          </cell>
          <cell r="J501">
            <v>16647599</v>
          </cell>
          <cell r="K501">
            <v>1505890815.3099999</v>
          </cell>
          <cell r="L501">
            <v>7800000</v>
          </cell>
          <cell r="M501">
            <v>709722000</v>
          </cell>
          <cell r="N501">
            <v>501.96360510333301</v>
          </cell>
          <cell r="O501">
            <v>12</v>
          </cell>
          <cell r="P501">
            <v>100</v>
          </cell>
          <cell r="S501">
            <v>50</v>
          </cell>
          <cell r="T501" t="str">
            <v>ГКО-12</v>
          </cell>
        </row>
        <row r="502">
          <cell r="A502" t="str">
            <v>KZ53L0611A39</v>
          </cell>
          <cell r="B502" t="str">
            <v>11/36</v>
          </cell>
          <cell r="C502">
            <v>36836</v>
          </cell>
          <cell r="D502">
            <v>37931</v>
          </cell>
          <cell r="E502">
            <v>1095</v>
          </cell>
          <cell r="H502">
            <v>17.3</v>
          </cell>
          <cell r="I502">
            <v>600000000</v>
          </cell>
          <cell r="J502">
            <v>452000</v>
          </cell>
          <cell r="K502">
            <v>452000000</v>
          </cell>
          <cell r="L502">
            <v>325000</v>
          </cell>
          <cell r="M502">
            <v>325000000</v>
          </cell>
          <cell r="N502">
            <v>75.3333333333333</v>
          </cell>
          <cell r="O502">
            <v>10</v>
          </cell>
          <cell r="P502">
            <v>1000</v>
          </cell>
          <cell r="S502">
            <v>50</v>
          </cell>
          <cell r="T502" t="str">
            <v>ГКО-36</v>
          </cell>
        </row>
        <row r="503">
          <cell r="A503" t="str">
            <v>KZ46L1005A15</v>
          </cell>
          <cell r="B503" t="str">
            <v>159/6</v>
          </cell>
          <cell r="C503">
            <v>36837</v>
          </cell>
          <cell r="D503">
            <v>37021</v>
          </cell>
          <cell r="E503">
            <v>184</v>
          </cell>
          <cell r="F503">
            <v>96.08</v>
          </cell>
          <cell r="G503">
            <v>96.08</v>
          </cell>
          <cell r="H503">
            <v>8.15986677768527</v>
          </cell>
          <cell r="I503">
            <v>200000000</v>
          </cell>
          <cell r="J503">
            <v>15217531</v>
          </cell>
          <cell r="K503">
            <v>1458088363.53</v>
          </cell>
          <cell r="L503">
            <v>1190799</v>
          </cell>
          <cell r="M503">
            <v>114411967.92</v>
          </cell>
          <cell r="N503">
            <v>729.04418176499996</v>
          </cell>
          <cell r="O503">
            <v>12</v>
          </cell>
          <cell r="P503">
            <v>100</v>
          </cell>
          <cell r="S503">
            <v>50</v>
          </cell>
          <cell r="T503" t="str">
            <v>ГКО-6</v>
          </cell>
        </row>
        <row r="504">
          <cell r="A504" t="str">
            <v>KZ98K0401A15</v>
          </cell>
          <cell r="B504" t="str">
            <v>456/n</v>
          </cell>
          <cell r="C504">
            <v>36838</v>
          </cell>
          <cell r="D504">
            <v>36895</v>
          </cell>
          <cell r="E504">
            <v>56</v>
          </cell>
          <cell r="F504">
            <v>98.83</v>
          </cell>
          <cell r="G504">
            <v>98.83</v>
          </cell>
          <cell r="H504">
            <v>7.6950318729130904</v>
          </cell>
          <cell r="I504">
            <v>700000000</v>
          </cell>
          <cell r="J504">
            <v>10586463</v>
          </cell>
          <cell r="K504">
            <v>1044637763.98</v>
          </cell>
          <cell r="L504">
            <v>4507875</v>
          </cell>
          <cell r="M504">
            <v>445513286.25</v>
          </cell>
          <cell r="N504">
            <v>149.23396628285701</v>
          </cell>
          <cell r="O504">
            <v>10</v>
          </cell>
          <cell r="P504">
            <v>100</v>
          </cell>
          <cell r="S504">
            <v>60</v>
          </cell>
          <cell r="T504" t="str">
            <v>Ноты-56</v>
          </cell>
        </row>
        <row r="505">
          <cell r="A505" t="str">
            <v>KZ52L0811A20</v>
          </cell>
          <cell r="B505" t="str">
            <v>22/24</v>
          </cell>
          <cell r="C505">
            <v>36839</v>
          </cell>
          <cell r="D505">
            <v>37568</v>
          </cell>
          <cell r="E505">
            <v>729</v>
          </cell>
          <cell r="H505">
            <v>15.52</v>
          </cell>
          <cell r="I505">
            <v>250000000</v>
          </cell>
          <cell r="J505">
            <v>662300</v>
          </cell>
          <cell r="K505">
            <v>662300000</v>
          </cell>
          <cell r="L505">
            <v>191400</v>
          </cell>
          <cell r="M505">
            <v>191400000</v>
          </cell>
          <cell r="N505">
            <v>264.92</v>
          </cell>
          <cell r="O505">
            <v>10</v>
          </cell>
          <cell r="P505">
            <v>1000</v>
          </cell>
          <cell r="S505">
            <v>50</v>
          </cell>
          <cell r="T505" t="str">
            <v>ГКО-24</v>
          </cell>
        </row>
        <row r="506">
          <cell r="A506" t="str">
            <v>KZ9CK0202A19</v>
          </cell>
          <cell r="B506" t="str">
            <v>457/n</v>
          </cell>
          <cell r="C506">
            <v>36839</v>
          </cell>
          <cell r="D506">
            <v>36924</v>
          </cell>
          <cell r="E506">
            <v>84</v>
          </cell>
          <cell r="F506">
            <v>98.22</v>
          </cell>
          <cell r="G506">
            <v>98.21</v>
          </cell>
          <cell r="H506">
            <v>7.8531188488427404</v>
          </cell>
          <cell r="I506">
            <v>700000000</v>
          </cell>
          <cell r="J506">
            <v>10267447</v>
          </cell>
          <cell r="K506">
            <v>1007770718.67</v>
          </cell>
          <cell r="L506">
            <v>8657261</v>
          </cell>
          <cell r="M506">
            <v>850299157.19000006</v>
          </cell>
          <cell r="N506">
            <v>143.967245524286</v>
          </cell>
          <cell r="O506">
            <v>7</v>
          </cell>
          <cell r="P506">
            <v>100</v>
          </cell>
          <cell r="S506">
            <v>60</v>
          </cell>
          <cell r="T506" t="str">
            <v>Ноты-84</v>
          </cell>
        </row>
        <row r="507">
          <cell r="A507" t="str">
            <v>KZ95K1512A04</v>
          </cell>
          <cell r="B507" t="str">
            <v>458/n</v>
          </cell>
          <cell r="C507">
            <v>36840</v>
          </cell>
          <cell r="D507">
            <v>36875</v>
          </cell>
          <cell r="E507">
            <v>35</v>
          </cell>
          <cell r="F507">
            <v>99.34</v>
          </cell>
          <cell r="G507">
            <v>99.34</v>
          </cell>
          <cell r="H507">
            <v>6.9096033823232998</v>
          </cell>
          <cell r="I507">
            <v>700000000</v>
          </cell>
          <cell r="J507">
            <v>24018678</v>
          </cell>
          <cell r="K507">
            <v>2385502783</v>
          </cell>
          <cell r="L507">
            <v>18858607</v>
          </cell>
          <cell r="M507">
            <v>1873414019.3800001</v>
          </cell>
          <cell r="N507">
            <v>340.786111857143</v>
          </cell>
          <cell r="O507">
            <v>10</v>
          </cell>
          <cell r="P507">
            <v>100</v>
          </cell>
          <cell r="S507">
            <v>60</v>
          </cell>
          <cell r="T507" t="str">
            <v>Ноты-35</v>
          </cell>
        </row>
        <row r="508">
          <cell r="A508" t="str">
            <v>KZ53L1311A30</v>
          </cell>
          <cell r="B508" t="str">
            <v>12/36</v>
          </cell>
          <cell r="C508">
            <v>36843</v>
          </cell>
          <cell r="D508">
            <v>37938</v>
          </cell>
          <cell r="E508">
            <v>1095</v>
          </cell>
          <cell r="H508">
            <v>17.25</v>
          </cell>
          <cell r="I508">
            <v>300000000</v>
          </cell>
          <cell r="J508">
            <v>542000</v>
          </cell>
          <cell r="K508">
            <v>542000000</v>
          </cell>
          <cell r="L508">
            <v>205000</v>
          </cell>
          <cell r="M508">
            <v>205000000</v>
          </cell>
          <cell r="N508">
            <v>180.666666666667</v>
          </cell>
          <cell r="O508">
            <v>11</v>
          </cell>
          <cell r="P508">
            <v>1000</v>
          </cell>
          <cell r="S508">
            <v>50</v>
          </cell>
          <cell r="T508" t="str">
            <v>ГКО-36</v>
          </cell>
        </row>
        <row r="509">
          <cell r="A509" t="str">
            <v>KZ95K1912A00</v>
          </cell>
          <cell r="B509" t="str">
            <v>459/n</v>
          </cell>
          <cell r="C509">
            <v>36843</v>
          </cell>
          <cell r="D509">
            <v>36879</v>
          </cell>
          <cell r="E509">
            <v>35</v>
          </cell>
          <cell r="F509">
            <v>99.34</v>
          </cell>
          <cell r="G509">
            <v>99.34</v>
          </cell>
          <cell r="H509">
            <v>6.9096033823232998</v>
          </cell>
          <cell r="I509">
            <v>1000000000</v>
          </cell>
          <cell r="J509">
            <v>2383355</v>
          </cell>
          <cell r="K509">
            <v>236718085.69999999</v>
          </cell>
          <cell r="L509">
            <v>2273355</v>
          </cell>
          <cell r="M509">
            <v>225835085.69999999</v>
          </cell>
          <cell r="N509">
            <v>23.67180857</v>
          </cell>
          <cell r="O509">
            <v>5</v>
          </cell>
          <cell r="P509">
            <v>100</v>
          </cell>
          <cell r="S509">
            <v>60</v>
          </cell>
          <cell r="T509" t="str">
            <v>Ноты-35</v>
          </cell>
        </row>
        <row r="510">
          <cell r="A510" t="str">
            <v>KZ4CL1511A17</v>
          </cell>
          <cell r="B510" t="str">
            <v>68/12</v>
          </cell>
          <cell r="C510">
            <v>36844</v>
          </cell>
          <cell r="D510">
            <v>37210</v>
          </cell>
          <cell r="E510">
            <v>366</v>
          </cell>
          <cell r="F510">
            <v>91.12</v>
          </cell>
          <cell r="G510">
            <v>91.12</v>
          </cell>
          <cell r="H510">
            <v>9.7453906935908705</v>
          </cell>
          <cell r="I510">
            <v>150000000</v>
          </cell>
          <cell r="J510">
            <v>11320971</v>
          </cell>
          <cell r="K510">
            <v>1016741578.36</v>
          </cell>
          <cell r="L510">
            <v>4860975</v>
          </cell>
          <cell r="M510">
            <v>442932042</v>
          </cell>
          <cell r="N510">
            <v>677.82771890666697</v>
          </cell>
          <cell r="O510">
            <v>12</v>
          </cell>
          <cell r="P510">
            <v>100</v>
          </cell>
          <cell r="S510">
            <v>50</v>
          </cell>
          <cell r="T510" t="str">
            <v>ГКО-12</v>
          </cell>
        </row>
        <row r="511">
          <cell r="A511" t="str">
            <v>KZ9CK0802A13</v>
          </cell>
          <cell r="B511" t="str">
            <v>460/n</v>
          </cell>
          <cell r="C511">
            <v>36845</v>
          </cell>
          <cell r="D511">
            <v>36930</v>
          </cell>
          <cell r="E511">
            <v>84</v>
          </cell>
          <cell r="F511">
            <v>98.22</v>
          </cell>
          <cell r="G511">
            <v>98.22</v>
          </cell>
          <cell r="H511">
            <v>7.8531188488427404</v>
          </cell>
          <cell r="I511">
            <v>1000000000</v>
          </cell>
          <cell r="J511">
            <v>26239293</v>
          </cell>
          <cell r="K511">
            <v>2576902247.96</v>
          </cell>
          <cell r="L511">
            <v>19227107</v>
          </cell>
          <cell r="M511">
            <v>1888486449.54</v>
          </cell>
          <cell r="N511">
            <v>257.690224796</v>
          </cell>
          <cell r="O511">
            <v>9</v>
          </cell>
          <cell r="P511">
            <v>100</v>
          </cell>
          <cell r="S511">
            <v>60</v>
          </cell>
          <cell r="T511" t="str">
            <v>Ноты-84</v>
          </cell>
        </row>
        <row r="512">
          <cell r="A512" t="str">
            <v>KZ43L1602A15</v>
          </cell>
          <cell r="B512" t="str">
            <v>274/3</v>
          </cell>
          <cell r="C512">
            <v>36846</v>
          </cell>
          <cell r="D512">
            <v>36938</v>
          </cell>
          <cell r="E512">
            <v>92</v>
          </cell>
          <cell r="F512">
            <v>98.2</v>
          </cell>
          <cell r="G512">
            <v>98.2</v>
          </cell>
          <cell r="H512">
            <v>7.3319755600814496</v>
          </cell>
          <cell r="I512">
            <v>100000000</v>
          </cell>
          <cell r="J512">
            <v>7840000</v>
          </cell>
          <cell r="K512">
            <v>763798900</v>
          </cell>
          <cell r="L512">
            <v>1009165</v>
          </cell>
          <cell r="M512">
            <v>99100003</v>
          </cell>
          <cell r="N512">
            <v>763.7989</v>
          </cell>
          <cell r="O512">
            <v>7</v>
          </cell>
          <cell r="P512">
            <v>100</v>
          </cell>
          <cell r="S512">
            <v>50</v>
          </cell>
          <cell r="T512" t="str">
            <v>ГКО-3</v>
          </cell>
        </row>
        <row r="513">
          <cell r="A513" t="str">
            <v>KZ97K0501A15</v>
          </cell>
          <cell r="B513" t="str">
            <v>461/n</v>
          </cell>
          <cell r="C513">
            <v>36847</v>
          </cell>
          <cell r="D513">
            <v>36896</v>
          </cell>
          <cell r="E513">
            <v>49</v>
          </cell>
          <cell r="F513">
            <v>99.06</v>
          </cell>
          <cell r="G513">
            <v>99.06</v>
          </cell>
          <cell r="H513">
            <v>7.0491188601424701</v>
          </cell>
          <cell r="I513">
            <v>1000000000</v>
          </cell>
          <cell r="J513">
            <v>13826550</v>
          </cell>
          <cell r="K513">
            <v>1369253056.4400001</v>
          </cell>
          <cell r="L513">
            <v>11450441</v>
          </cell>
          <cell r="M513">
            <v>1134280685.46</v>
          </cell>
          <cell r="N513">
            <v>136.92530564399999</v>
          </cell>
          <cell r="O513">
            <v>13</v>
          </cell>
          <cell r="P513">
            <v>100</v>
          </cell>
          <cell r="S513">
            <v>60</v>
          </cell>
          <cell r="T513" t="str">
            <v>Ноты-49</v>
          </cell>
        </row>
        <row r="514">
          <cell r="A514" t="str">
            <v>KZ53L2011A31</v>
          </cell>
          <cell r="B514" t="str">
            <v>13/36</v>
          </cell>
          <cell r="C514">
            <v>36850</v>
          </cell>
          <cell r="D514">
            <v>37945</v>
          </cell>
          <cell r="E514">
            <v>1095</v>
          </cell>
          <cell r="H514">
            <v>17.25</v>
          </cell>
          <cell r="I514">
            <v>300000000</v>
          </cell>
          <cell r="J514">
            <v>371000</v>
          </cell>
          <cell r="K514">
            <v>371000000</v>
          </cell>
          <cell r="L514">
            <v>104000</v>
          </cell>
          <cell r="M514">
            <v>104000000</v>
          </cell>
          <cell r="N514">
            <v>123.666666666667</v>
          </cell>
          <cell r="O514">
            <v>9</v>
          </cell>
          <cell r="P514">
            <v>1000</v>
          </cell>
          <cell r="S514">
            <v>50</v>
          </cell>
          <cell r="T514" t="str">
            <v>ГКО-36</v>
          </cell>
        </row>
        <row r="515">
          <cell r="A515" t="str">
            <v>KZ52L2111A23</v>
          </cell>
          <cell r="B515" t="str">
            <v>23/24</v>
          </cell>
          <cell r="C515">
            <v>36851</v>
          </cell>
          <cell r="D515">
            <v>37581</v>
          </cell>
          <cell r="E515">
            <v>730</v>
          </cell>
          <cell r="H515">
            <v>15.45</v>
          </cell>
          <cell r="I515">
            <v>250000000</v>
          </cell>
          <cell r="J515">
            <v>209800</v>
          </cell>
          <cell r="K515">
            <v>209800000</v>
          </cell>
          <cell r="L515">
            <v>115800</v>
          </cell>
          <cell r="M515">
            <v>115800000</v>
          </cell>
          <cell r="N515">
            <v>83.92</v>
          </cell>
          <cell r="O515">
            <v>8</v>
          </cell>
          <cell r="P515">
            <v>1000</v>
          </cell>
          <cell r="S515">
            <v>50</v>
          </cell>
          <cell r="T515" t="str">
            <v>ГКО-24</v>
          </cell>
        </row>
        <row r="516">
          <cell r="A516" t="str">
            <v>KZ96K0301A18</v>
          </cell>
          <cell r="B516" t="str">
            <v>462/n</v>
          </cell>
          <cell r="C516">
            <v>36851</v>
          </cell>
          <cell r="D516">
            <v>36894</v>
          </cell>
          <cell r="E516">
            <v>42</v>
          </cell>
          <cell r="F516">
            <v>99.14</v>
          </cell>
          <cell r="G516">
            <v>99.14</v>
          </cell>
          <cell r="H516">
            <v>7.5179880303947204</v>
          </cell>
          <cell r="I516">
            <v>700000000</v>
          </cell>
          <cell r="J516">
            <v>1618675</v>
          </cell>
          <cell r="K516">
            <v>160375039.5</v>
          </cell>
          <cell r="L516">
            <v>1008675</v>
          </cell>
          <cell r="M516">
            <v>100000038.5</v>
          </cell>
          <cell r="N516">
            <v>22.9107199285714</v>
          </cell>
          <cell r="O516">
            <v>4</v>
          </cell>
          <cell r="P516">
            <v>100</v>
          </cell>
          <cell r="S516">
            <v>60</v>
          </cell>
          <cell r="T516" t="str">
            <v>Ноты-42</v>
          </cell>
        </row>
        <row r="517">
          <cell r="A517" t="str">
            <v>KZ9CK1502A14</v>
          </cell>
          <cell r="B517" t="str">
            <v>463/n</v>
          </cell>
          <cell r="C517">
            <v>36852</v>
          </cell>
          <cell r="D517">
            <v>36937</v>
          </cell>
          <cell r="E517">
            <v>84</v>
          </cell>
          <cell r="F517">
            <v>98.22</v>
          </cell>
          <cell r="G517">
            <v>98.22</v>
          </cell>
          <cell r="H517">
            <v>7.8531188488427404</v>
          </cell>
          <cell r="I517">
            <v>700000000</v>
          </cell>
          <cell r="J517">
            <v>7638308</v>
          </cell>
          <cell r="K517">
            <v>748150106.21000004</v>
          </cell>
          <cell r="L517">
            <v>4018123</v>
          </cell>
          <cell r="M517">
            <v>394660041.06</v>
          </cell>
          <cell r="N517">
            <v>106.87858660142901</v>
          </cell>
          <cell r="O517">
            <v>7</v>
          </cell>
          <cell r="P517">
            <v>100</v>
          </cell>
          <cell r="S517">
            <v>60</v>
          </cell>
          <cell r="T517" t="str">
            <v>Ноты-84</v>
          </cell>
        </row>
        <row r="518">
          <cell r="A518" t="str">
            <v>KZ46L2505A18</v>
          </cell>
          <cell r="B518" t="str">
            <v>160/6</v>
          </cell>
          <cell r="C518">
            <v>36853</v>
          </cell>
          <cell r="D518">
            <v>37036</v>
          </cell>
          <cell r="E518">
            <v>183</v>
          </cell>
          <cell r="F518">
            <v>96.11</v>
          </cell>
          <cell r="G518">
            <v>96.11</v>
          </cell>
          <cell r="H518">
            <v>8.0948912704193106</v>
          </cell>
          <cell r="I518">
            <v>100000000</v>
          </cell>
          <cell r="J518">
            <v>7690075</v>
          </cell>
          <cell r="K518">
            <v>732635644.25</v>
          </cell>
          <cell r="L518">
            <v>4395075</v>
          </cell>
          <cell r="M518">
            <v>422410658.25</v>
          </cell>
          <cell r="N518">
            <v>732.63564425000004</v>
          </cell>
          <cell r="O518">
            <v>11</v>
          </cell>
          <cell r="P518">
            <v>100</v>
          </cell>
          <cell r="S518">
            <v>50</v>
          </cell>
          <cell r="T518" t="str">
            <v>ГКО-6</v>
          </cell>
        </row>
        <row r="519">
          <cell r="A519" t="str">
            <v>KZ9AK0202A11</v>
          </cell>
          <cell r="B519" t="str">
            <v>464/n</v>
          </cell>
          <cell r="C519">
            <v>36854</v>
          </cell>
          <cell r="D519">
            <v>36924</v>
          </cell>
          <cell r="E519">
            <v>70</v>
          </cell>
          <cell r="F519">
            <v>98.54</v>
          </cell>
          <cell r="G519">
            <v>98.54</v>
          </cell>
          <cell r="H519">
            <v>7.70448548812662</v>
          </cell>
          <cell r="I519">
            <v>700000000</v>
          </cell>
          <cell r="J519">
            <v>23528254</v>
          </cell>
          <cell r="K519">
            <v>2318185812.6599998</v>
          </cell>
          <cell r="L519">
            <v>19686254</v>
          </cell>
          <cell r="M519">
            <v>1939887874.6600001</v>
          </cell>
          <cell r="N519">
            <v>331.16940180857102</v>
          </cell>
          <cell r="O519">
            <v>9</v>
          </cell>
          <cell r="P519">
            <v>100</v>
          </cell>
          <cell r="S519">
            <v>60</v>
          </cell>
          <cell r="T519" t="str">
            <v>Ноты-70</v>
          </cell>
        </row>
        <row r="520">
          <cell r="A520" t="str">
            <v>KZ53L2711A34</v>
          </cell>
          <cell r="B520" t="str">
            <v>14/36</v>
          </cell>
          <cell r="C520">
            <v>36857</v>
          </cell>
          <cell r="D520">
            <v>37952</v>
          </cell>
          <cell r="E520">
            <v>1095</v>
          </cell>
          <cell r="H520">
            <v>17.25</v>
          </cell>
          <cell r="I520">
            <v>300000000</v>
          </cell>
          <cell r="J520">
            <v>442616</v>
          </cell>
          <cell r="K520">
            <v>442616000</v>
          </cell>
          <cell r="L520">
            <v>276616</v>
          </cell>
          <cell r="M520">
            <v>276616000</v>
          </cell>
          <cell r="N520">
            <v>147.53866666666701</v>
          </cell>
          <cell r="O520">
            <v>10</v>
          </cell>
          <cell r="P520">
            <v>1000</v>
          </cell>
          <cell r="S520">
            <v>50</v>
          </cell>
          <cell r="T520" t="str">
            <v>ГКО-36</v>
          </cell>
        </row>
        <row r="521">
          <cell r="A521" t="str">
            <v>KZ9CK2002A17</v>
          </cell>
          <cell r="B521" t="str">
            <v>465/n</v>
          </cell>
          <cell r="C521">
            <v>36857</v>
          </cell>
          <cell r="D521">
            <v>36942</v>
          </cell>
          <cell r="E521">
            <v>84</v>
          </cell>
          <cell r="F521">
            <v>98.22</v>
          </cell>
          <cell r="G521">
            <v>98.22</v>
          </cell>
          <cell r="H521">
            <v>7.8531188488427404</v>
          </cell>
          <cell r="I521">
            <v>700000000</v>
          </cell>
          <cell r="J521">
            <v>8512799</v>
          </cell>
          <cell r="K521">
            <v>833659720.34000003</v>
          </cell>
          <cell r="L521">
            <v>5290613</v>
          </cell>
          <cell r="M521">
            <v>519644008.86000001</v>
          </cell>
          <cell r="N521">
            <v>119.094245762857</v>
          </cell>
          <cell r="O521">
            <v>8</v>
          </cell>
          <cell r="P521">
            <v>100</v>
          </cell>
          <cell r="S521">
            <v>60</v>
          </cell>
          <cell r="T521" t="str">
            <v>Ноты-84</v>
          </cell>
        </row>
        <row r="522">
          <cell r="A522" t="str">
            <v>KZ43L0103A11</v>
          </cell>
          <cell r="B522" t="str">
            <v>275/3</v>
          </cell>
          <cell r="C522">
            <v>36858</v>
          </cell>
          <cell r="D522">
            <v>36951</v>
          </cell>
          <cell r="E522">
            <v>93</v>
          </cell>
          <cell r="F522">
            <v>98.21</v>
          </cell>
          <cell r="G522">
            <v>98.21</v>
          </cell>
          <cell r="H522">
            <v>7.2904999490887104</v>
          </cell>
          <cell r="I522">
            <v>100000000</v>
          </cell>
          <cell r="J522">
            <v>6707069</v>
          </cell>
          <cell r="K522">
            <v>654722873.69000006</v>
          </cell>
          <cell r="L522">
            <v>1018226</v>
          </cell>
          <cell r="M522">
            <v>99999975.459999993</v>
          </cell>
          <cell r="N522">
            <v>654.72287369000003</v>
          </cell>
          <cell r="O522">
            <v>11</v>
          </cell>
          <cell r="P522">
            <v>100</v>
          </cell>
          <cell r="S522">
            <v>50</v>
          </cell>
          <cell r="T522" t="str">
            <v>ГКО-3</v>
          </cell>
        </row>
        <row r="523">
          <cell r="A523" t="str">
            <v>KZ99K0102A16</v>
          </cell>
          <cell r="B523" t="str">
            <v>466/n</v>
          </cell>
          <cell r="C523">
            <v>36859</v>
          </cell>
          <cell r="D523">
            <v>36923</v>
          </cell>
          <cell r="E523">
            <v>63</v>
          </cell>
          <cell r="F523">
            <v>98.69</v>
          </cell>
          <cell r="G523">
            <v>98.69</v>
          </cell>
          <cell r="H523">
            <v>7.6693574717690796</v>
          </cell>
          <cell r="I523">
            <v>700000000</v>
          </cell>
          <cell r="J523">
            <v>16315286</v>
          </cell>
          <cell r="K523">
            <v>1609933255.8299999</v>
          </cell>
          <cell r="L523">
            <v>14093739</v>
          </cell>
          <cell r="M523">
            <v>1390911101.9100001</v>
          </cell>
          <cell r="N523">
            <v>229.990465118571</v>
          </cell>
          <cell r="O523">
            <v>8</v>
          </cell>
          <cell r="P523">
            <v>100</v>
          </cell>
          <cell r="S523">
            <v>60</v>
          </cell>
          <cell r="T523" t="str">
            <v>Ноты-63</v>
          </cell>
        </row>
        <row r="524">
          <cell r="A524" t="str">
            <v>KZ3CL2811A39</v>
          </cell>
          <cell r="B524" t="str">
            <v>1/36i</v>
          </cell>
          <cell r="C524">
            <v>36860</v>
          </cell>
          <cell r="D524">
            <v>37953</v>
          </cell>
          <cell r="E524">
            <v>1092</v>
          </cell>
          <cell r="I524">
            <v>250000000</v>
          </cell>
          <cell r="P524">
            <v>1000</v>
          </cell>
          <cell r="S524">
            <v>50</v>
          </cell>
          <cell r="T524" t="str">
            <v>ГИКО-36</v>
          </cell>
        </row>
        <row r="525">
          <cell r="A525" t="str">
            <v>KZ9BK1602A14</v>
          </cell>
          <cell r="B525" t="str">
            <v>467/n</v>
          </cell>
          <cell r="C525">
            <v>36860</v>
          </cell>
          <cell r="D525">
            <v>36938</v>
          </cell>
          <cell r="E525">
            <v>77</v>
          </cell>
          <cell r="F525">
            <v>98.4</v>
          </cell>
          <cell r="G525">
            <v>98.4</v>
          </cell>
          <cell r="H525">
            <v>7.6866223207686399</v>
          </cell>
          <cell r="I525">
            <v>700000000</v>
          </cell>
          <cell r="J525">
            <v>24472330</v>
          </cell>
          <cell r="K525">
            <v>2407918249.29</v>
          </cell>
          <cell r="L525">
            <v>21910160</v>
          </cell>
          <cell r="M525">
            <v>2155959744</v>
          </cell>
          <cell r="N525">
            <v>343.98832132714301</v>
          </cell>
          <cell r="O525">
            <v>9</v>
          </cell>
          <cell r="P525">
            <v>100</v>
          </cell>
          <cell r="S525">
            <v>60</v>
          </cell>
          <cell r="T525" t="str">
            <v>Ноты-77</v>
          </cell>
        </row>
        <row r="526">
          <cell r="A526" t="str">
            <v>KZ53L0412A30</v>
          </cell>
          <cell r="B526" t="str">
            <v>15/36</v>
          </cell>
          <cell r="C526">
            <v>36864</v>
          </cell>
          <cell r="D526">
            <v>37959</v>
          </cell>
          <cell r="E526">
            <v>1095</v>
          </cell>
          <cell r="H526">
            <v>17.149999999999999</v>
          </cell>
          <cell r="I526">
            <v>500000000</v>
          </cell>
          <cell r="J526">
            <v>844848</v>
          </cell>
          <cell r="K526">
            <v>844848000</v>
          </cell>
          <cell r="L526">
            <v>301098</v>
          </cell>
          <cell r="M526">
            <v>301098000</v>
          </cell>
          <cell r="N526">
            <v>168.96960000000001</v>
          </cell>
          <cell r="O526">
            <v>11</v>
          </cell>
          <cell r="P526">
            <v>1000</v>
          </cell>
          <cell r="S526">
            <v>50</v>
          </cell>
          <cell r="T526" t="str">
            <v>ГКО-36</v>
          </cell>
        </row>
        <row r="527">
          <cell r="A527" t="str">
            <v>KZ9BK2002A18</v>
          </cell>
          <cell r="B527" t="str">
            <v>468/n</v>
          </cell>
          <cell r="C527">
            <v>36864</v>
          </cell>
          <cell r="D527">
            <v>36942</v>
          </cell>
          <cell r="E527">
            <v>77</v>
          </cell>
          <cell r="F527">
            <v>98.4</v>
          </cell>
          <cell r="G527">
            <v>98.4</v>
          </cell>
          <cell r="H527">
            <v>7.6866223207686399</v>
          </cell>
          <cell r="I527">
            <v>800000000</v>
          </cell>
          <cell r="J527">
            <v>13089422</v>
          </cell>
          <cell r="K527">
            <v>1287839898.9000001</v>
          </cell>
          <cell r="L527">
            <v>10765852</v>
          </cell>
          <cell r="M527">
            <v>1059359836.8</v>
          </cell>
          <cell r="N527">
            <v>160.9799873625</v>
          </cell>
          <cell r="O527">
            <v>6</v>
          </cell>
          <cell r="P527">
            <v>100</v>
          </cell>
          <cell r="S527">
            <v>60</v>
          </cell>
          <cell r="T527" t="str">
            <v>Ноты-77</v>
          </cell>
        </row>
        <row r="528">
          <cell r="A528" t="str">
            <v>KZ4CL0612A17</v>
          </cell>
          <cell r="B528" t="str">
            <v>69/12</v>
          </cell>
          <cell r="C528">
            <v>36865</v>
          </cell>
          <cell r="D528">
            <v>37231</v>
          </cell>
          <cell r="E528">
            <v>366</v>
          </cell>
          <cell r="F528">
            <v>91.2</v>
          </cell>
          <cell r="G528">
            <v>91.2</v>
          </cell>
          <cell r="H528">
            <v>9.6491228070175392</v>
          </cell>
          <cell r="I528">
            <v>300000000</v>
          </cell>
          <cell r="J528">
            <v>11470000</v>
          </cell>
          <cell r="K528">
            <v>1028463000</v>
          </cell>
          <cell r="L528">
            <v>2194737</v>
          </cell>
          <cell r="M528">
            <v>200160014</v>
          </cell>
          <cell r="N528">
            <v>342.82100000000003</v>
          </cell>
          <cell r="O528">
            <v>13</v>
          </cell>
          <cell r="P528">
            <v>100</v>
          </cell>
          <cell r="S528">
            <v>50</v>
          </cell>
          <cell r="T528" t="str">
            <v>ГКО-12</v>
          </cell>
        </row>
        <row r="529">
          <cell r="A529" t="str">
            <v>KZ96K1801A11</v>
          </cell>
          <cell r="B529" t="str">
            <v>469/n</v>
          </cell>
          <cell r="C529">
            <v>36866</v>
          </cell>
          <cell r="D529">
            <v>36909</v>
          </cell>
          <cell r="E529">
            <v>42</v>
          </cell>
          <cell r="F529">
            <v>99.15</v>
          </cell>
          <cell r="G529">
            <v>99.15</v>
          </cell>
          <cell r="H529">
            <v>7.4298201378382398</v>
          </cell>
          <cell r="I529">
            <v>800000000</v>
          </cell>
          <cell r="J529">
            <v>37497245</v>
          </cell>
          <cell r="K529">
            <v>3717646851.3000002</v>
          </cell>
          <cell r="L529">
            <v>33749969</v>
          </cell>
          <cell r="M529">
            <v>3346309426.3499999</v>
          </cell>
          <cell r="N529">
            <v>464.7058564125</v>
          </cell>
          <cell r="O529">
            <v>9</v>
          </cell>
          <cell r="P529">
            <v>100</v>
          </cell>
          <cell r="S529">
            <v>60</v>
          </cell>
          <cell r="T529" t="str">
            <v>Ноты-42</v>
          </cell>
        </row>
        <row r="530">
          <cell r="A530" t="str">
            <v>KZ46L0806A18</v>
          </cell>
          <cell r="B530" t="str">
            <v>161/6</v>
          </cell>
          <cell r="C530">
            <v>36867</v>
          </cell>
          <cell r="D530">
            <v>37050</v>
          </cell>
          <cell r="E530">
            <v>183</v>
          </cell>
          <cell r="F530">
            <v>96.22</v>
          </cell>
          <cell r="G530">
            <v>96.22</v>
          </cell>
          <cell r="H530">
            <v>7.8569943878611497</v>
          </cell>
          <cell r="I530">
            <v>150000000</v>
          </cell>
          <cell r="J530">
            <v>4460000</v>
          </cell>
          <cell r="K530">
            <v>427209700</v>
          </cell>
          <cell r="L530">
            <v>1039464</v>
          </cell>
          <cell r="M530">
            <v>100017226.08</v>
          </cell>
          <cell r="N530">
            <v>284.80646666666701</v>
          </cell>
          <cell r="O530">
            <v>8</v>
          </cell>
          <cell r="P530">
            <v>100</v>
          </cell>
          <cell r="S530">
            <v>50</v>
          </cell>
          <cell r="T530" t="str">
            <v>ГКО-6</v>
          </cell>
        </row>
        <row r="531">
          <cell r="A531" t="str">
            <v>KZ9CK0203A18</v>
          </cell>
          <cell r="B531" t="str">
            <v>470/n</v>
          </cell>
          <cell r="C531">
            <v>36868</v>
          </cell>
          <cell r="D531">
            <v>36952</v>
          </cell>
          <cell r="E531">
            <v>84</v>
          </cell>
          <cell r="F531">
            <v>98.22</v>
          </cell>
          <cell r="G531">
            <v>98.22</v>
          </cell>
          <cell r="H531">
            <v>7.8531188488427404</v>
          </cell>
          <cell r="I531">
            <v>800000000</v>
          </cell>
          <cell r="J531">
            <v>68585708</v>
          </cell>
          <cell r="K531">
            <v>6735760460</v>
          </cell>
          <cell r="L531">
            <v>62137220</v>
          </cell>
          <cell r="M531">
            <v>6103117748.3999996</v>
          </cell>
          <cell r="N531">
            <v>841.97005750000005</v>
          </cell>
          <cell r="O531">
            <v>12</v>
          </cell>
          <cell r="P531">
            <v>100</v>
          </cell>
          <cell r="S531">
            <v>60</v>
          </cell>
          <cell r="T531" t="str">
            <v>Ноты-84</v>
          </cell>
        </row>
        <row r="532">
          <cell r="A532" t="str">
            <v>KZ53L1112A31</v>
          </cell>
          <cell r="B532" t="str">
            <v>16/36</v>
          </cell>
          <cell r="C532">
            <v>36871</v>
          </cell>
          <cell r="D532">
            <v>37966</v>
          </cell>
          <cell r="E532">
            <v>1095</v>
          </cell>
          <cell r="I532">
            <v>500000000</v>
          </cell>
          <cell r="P532">
            <v>1000</v>
          </cell>
          <cell r="S532">
            <v>50</v>
          </cell>
          <cell r="T532" t="str">
            <v>ГКО-36</v>
          </cell>
        </row>
        <row r="533">
          <cell r="A533" t="str">
            <v>KZ9AK2002A19</v>
          </cell>
          <cell r="B533" t="str">
            <v>471/n</v>
          </cell>
          <cell r="C533">
            <v>36871</v>
          </cell>
          <cell r="D533">
            <v>36942</v>
          </cell>
          <cell r="E533">
            <v>70</v>
          </cell>
          <cell r="F533">
            <v>98.54</v>
          </cell>
          <cell r="G533">
            <v>98.54</v>
          </cell>
          <cell r="H533">
            <v>7.70448548812662</v>
          </cell>
          <cell r="I533">
            <v>900000000</v>
          </cell>
          <cell r="J533">
            <v>16753481</v>
          </cell>
          <cell r="K533">
            <v>1650631898.04</v>
          </cell>
          <cell r="L533">
            <v>15883326</v>
          </cell>
          <cell r="M533">
            <v>1565142944.04</v>
          </cell>
          <cell r="N533">
            <v>183.40354422666701</v>
          </cell>
          <cell r="O533">
            <v>11</v>
          </cell>
          <cell r="P533">
            <v>100</v>
          </cell>
          <cell r="S533">
            <v>60</v>
          </cell>
          <cell r="T533" t="str">
            <v>Ноты-70</v>
          </cell>
        </row>
        <row r="534">
          <cell r="A534" t="str">
            <v>KZ52L1212A23</v>
          </cell>
          <cell r="B534" t="str">
            <v>24/24</v>
          </cell>
          <cell r="C534">
            <v>36872</v>
          </cell>
          <cell r="D534">
            <v>37602</v>
          </cell>
          <cell r="E534">
            <v>730</v>
          </cell>
          <cell r="H534">
            <v>15.38</v>
          </cell>
          <cell r="I534">
            <v>450000000</v>
          </cell>
          <cell r="J534">
            <v>978800</v>
          </cell>
          <cell r="K534">
            <v>978800000</v>
          </cell>
          <cell r="L534">
            <v>135000</v>
          </cell>
          <cell r="M534">
            <v>135000000</v>
          </cell>
          <cell r="N534">
            <v>217.51111111111101</v>
          </cell>
          <cell r="O534">
            <v>15</v>
          </cell>
          <cell r="P534">
            <v>1000</v>
          </cell>
          <cell r="S534">
            <v>50</v>
          </cell>
          <cell r="T534" t="str">
            <v>ГКО-24</v>
          </cell>
        </row>
        <row r="535">
          <cell r="A535" t="str">
            <v>KZ99K1502A10</v>
          </cell>
          <cell r="B535" t="str">
            <v>472/n</v>
          </cell>
          <cell r="C535">
            <v>36873</v>
          </cell>
          <cell r="D535">
            <v>36937</v>
          </cell>
          <cell r="E535">
            <v>63</v>
          </cell>
          <cell r="F535">
            <v>98.69</v>
          </cell>
          <cell r="G535">
            <v>98.69</v>
          </cell>
          <cell r="H535">
            <v>7.6693574717690796</v>
          </cell>
          <cell r="I535">
            <v>2000000000</v>
          </cell>
          <cell r="J535">
            <v>25726958</v>
          </cell>
          <cell r="K535">
            <v>2538910488.2399998</v>
          </cell>
          <cell r="L535">
            <v>23315416</v>
          </cell>
          <cell r="M535">
            <v>2300998405.04</v>
          </cell>
          <cell r="N535">
            <v>126.945524412</v>
          </cell>
          <cell r="O535">
            <v>9</v>
          </cell>
          <cell r="P535">
            <v>100</v>
          </cell>
          <cell r="S535">
            <v>60</v>
          </cell>
          <cell r="T535" t="str">
            <v>Ноты-63</v>
          </cell>
        </row>
        <row r="536">
          <cell r="A536" t="str">
            <v>KZ43L1603A14</v>
          </cell>
          <cell r="B536" t="str">
            <v>276/3</v>
          </cell>
          <cell r="C536">
            <v>36874</v>
          </cell>
          <cell r="D536">
            <v>36966</v>
          </cell>
          <cell r="E536">
            <v>92</v>
          </cell>
          <cell r="F536">
            <v>98.21</v>
          </cell>
          <cell r="G536">
            <v>98.21</v>
          </cell>
          <cell r="H536">
            <v>7.2904999490887104</v>
          </cell>
          <cell r="I536">
            <v>100000000</v>
          </cell>
          <cell r="J536">
            <v>6062235</v>
          </cell>
          <cell r="K536">
            <v>593812368.35000002</v>
          </cell>
          <cell r="L536">
            <v>1018226</v>
          </cell>
          <cell r="M536">
            <v>99999975.459999993</v>
          </cell>
          <cell r="N536">
            <v>593.81236835000004</v>
          </cell>
          <cell r="O536">
            <v>11</v>
          </cell>
          <cell r="P536">
            <v>100</v>
          </cell>
          <cell r="S536">
            <v>50</v>
          </cell>
          <cell r="T536" t="str">
            <v>ГКО-3</v>
          </cell>
        </row>
        <row r="537">
          <cell r="A537" t="str">
            <v>KZ9CK0903A11</v>
          </cell>
          <cell r="B537" t="str">
            <v>473/n</v>
          </cell>
          <cell r="C537">
            <v>36875</v>
          </cell>
          <cell r="D537">
            <v>36959</v>
          </cell>
          <cell r="E537">
            <v>84</v>
          </cell>
          <cell r="F537">
            <v>98.22</v>
          </cell>
          <cell r="G537">
            <v>98.22</v>
          </cell>
          <cell r="H537">
            <v>7.8531188488427404</v>
          </cell>
          <cell r="I537">
            <v>2000000000</v>
          </cell>
          <cell r="J537">
            <v>56281524</v>
          </cell>
          <cell r="K537">
            <v>5527807187.2799997</v>
          </cell>
          <cell r="L537">
            <v>49897524</v>
          </cell>
          <cell r="M537">
            <v>4900934807.2799997</v>
          </cell>
          <cell r="N537">
            <v>276.39035936400001</v>
          </cell>
          <cell r="O537">
            <v>13</v>
          </cell>
          <cell r="P537">
            <v>100</v>
          </cell>
          <cell r="S537">
            <v>60</v>
          </cell>
          <cell r="T537" t="str">
            <v>Ноты-84</v>
          </cell>
        </row>
        <row r="538">
          <cell r="A538" t="str">
            <v>KZ53L1812A34</v>
          </cell>
          <cell r="B538" t="str">
            <v>17/36</v>
          </cell>
          <cell r="C538">
            <v>36878</v>
          </cell>
          <cell r="D538">
            <v>37973</v>
          </cell>
          <cell r="E538">
            <v>1095</v>
          </cell>
          <cell r="I538">
            <v>500000000</v>
          </cell>
          <cell r="P538">
            <v>1000</v>
          </cell>
          <cell r="S538">
            <v>50</v>
          </cell>
          <cell r="T538" t="str">
            <v>ГКО-36</v>
          </cell>
        </row>
        <row r="539">
          <cell r="A539" t="str">
            <v>KZ97K0602A13</v>
          </cell>
          <cell r="B539" t="str">
            <v>474/n</v>
          </cell>
          <cell r="C539">
            <v>36878</v>
          </cell>
          <cell r="D539">
            <v>36928</v>
          </cell>
          <cell r="E539">
            <v>49</v>
          </cell>
          <cell r="F539">
            <v>99.07</v>
          </cell>
          <cell r="G539">
            <v>99.07</v>
          </cell>
          <cell r="H539">
            <v>6.9734242743226798</v>
          </cell>
          <cell r="I539">
            <v>900000000</v>
          </cell>
          <cell r="J539">
            <v>13804860</v>
          </cell>
          <cell r="K539">
            <v>1366150175.48</v>
          </cell>
          <cell r="L539">
            <v>7543165</v>
          </cell>
          <cell r="M539">
            <v>747301356.54999995</v>
          </cell>
          <cell r="N539">
            <v>151.794463942222</v>
          </cell>
          <cell r="O539">
            <v>9</v>
          </cell>
          <cell r="P539">
            <v>100</v>
          </cell>
          <cell r="S539">
            <v>60</v>
          </cell>
          <cell r="T539" t="str">
            <v>Ноты-49</v>
          </cell>
        </row>
        <row r="540">
          <cell r="A540" t="str">
            <v>KZ4CL2012A19</v>
          </cell>
          <cell r="B540" t="str">
            <v>70/12</v>
          </cell>
          <cell r="C540">
            <v>36879</v>
          </cell>
          <cell r="D540">
            <v>37245</v>
          </cell>
          <cell r="E540">
            <v>366</v>
          </cell>
          <cell r="F540">
            <v>91.24</v>
          </cell>
          <cell r="G540">
            <v>91.24</v>
          </cell>
          <cell r="H540">
            <v>9.6010521701008393</v>
          </cell>
          <cell r="I540">
            <v>300000000</v>
          </cell>
          <cell r="J540">
            <v>8309206</v>
          </cell>
          <cell r="K540">
            <v>745567205.44000006</v>
          </cell>
          <cell r="L540">
            <v>1728222</v>
          </cell>
          <cell r="M540">
            <v>157682975.28</v>
          </cell>
          <cell r="N540">
            <v>248.522401813333</v>
          </cell>
          <cell r="O540">
            <v>10</v>
          </cell>
          <cell r="P540">
            <v>100</v>
          </cell>
          <cell r="S540">
            <v>50</v>
          </cell>
          <cell r="T540" t="str">
            <v>ГКО-12</v>
          </cell>
        </row>
        <row r="541">
          <cell r="A541" t="str">
            <v>KZ99K2202A11</v>
          </cell>
          <cell r="B541" t="str">
            <v>475/n</v>
          </cell>
          <cell r="C541">
            <v>36880</v>
          </cell>
          <cell r="D541">
            <v>36944</v>
          </cell>
          <cell r="E541">
            <v>63</v>
          </cell>
          <cell r="F541">
            <v>98.7</v>
          </cell>
          <cell r="G541">
            <v>98.7</v>
          </cell>
          <cell r="H541">
            <v>7.6100416525948296</v>
          </cell>
          <cell r="I541">
            <v>900000000</v>
          </cell>
          <cell r="J541">
            <v>13758370</v>
          </cell>
          <cell r="K541">
            <v>1357791778.3800001</v>
          </cell>
          <cell r="L541">
            <v>12638228</v>
          </cell>
          <cell r="M541">
            <v>1247393103.6700001</v>
          </cell>
          <cell r="N541">
            <v>150.865753153333</v>
          </cell>
          <cell r="O541">
            <v>9</v>
          </cell>
          <cell r="P541">
            <v>100</v>
          </cell>
          <cell r="S541">
            <v>60</v>
          </cell>
          <cell r="T541" t="str">
            <v>Ноты-63</v>
          </cell>
        </row>
        <row r="542">
          <cell r="A542" t="str">
            <v>KZ46L2206A10</v>
          </cell>
          <cell r="B542" t="str">
            <v>162/6</v>
          </cell>
          <cell r="C542">
            <v>36881</v>
          </cell>
          <cell r="D542">
            <v>37064</v>
          </cell>
          <cell r="E542">
            <v>183</v>
          </cell>
          <cell r="F542">
            <v>96.24</v>
          </cell>
          <cell r="G542">
            <v>96.24</v>
          </cell>
          <cell r="H542">
            <v>7.8137988362427402</v>
          </cell>
          <cell r="I542">
            <v>150000000</v>
          </cell>
          <cell r="J542">
            <v>4988570</v>
          </cell>
          <cell r="K542">
            <v>478010077.39999998</v>
          </cell>
          <cell r="L542">
            <v>1268953</v>
          </cell>
          <cell r="M542">
            <v>122124036.72</v>
          </cell>
          <cell r="N542">
            <v>318.67338493333301</v>
          </cell>
          <cell r="O542">
            <v>7</v>
          </cell>
          <cell r="P542">
            <v>100</v>
          </cell>
          <cell r="S542">
            <v>50</v>
          </cell>
          <cell r="T542" t="str">
            <v>ГКО-6</v>
          </cell>
        </row>
        <row r="543">
          <cell r="A543" t="str">
            <v>KZ9CK1603A12</v>
          </cell>
          <cell r="B543" t="str">
            <v>476/n</v>
          </cell>
          <cell r="C543">
            <v>36882</v>
          </cell>
          <cell r="D543">
            <v>36966</v>
          </cell>
          <cell r="E543">
            <v>84</v>
          </cell>
          <cell r="F543">
            <v>98.22</v>
          </cell>
          <cell r="G543">
            <v>98.22</v>
          </cell>
          <cell r="H543">
            <v>7.8531188488427404</v>
          </cell>
          <cell r="I543">
            <v>900000000</v>
          </cell>
          <cell r="J543">
            <v>10530311</v>
          </cell>
          <cell r="K543">
            <v>1034164397.6799999</v>
          </cell>
          <cell r="L543">
            <v>6346805</v>
          </cell>
          <cell r="M543">
            <v>623383187.10000002</v>
          </cell>
          <cell r="N543">
            <v>114.907155297778</v>
          </cell>
          <cell r="O543">
            <v>8</v>
          </cell>
          <cell r="P543">
            <v>100</v>
          </cell>
          <cell r="S543">
            <v>60</v>
          </cell>
          <cell r="T543" t="str">
            <v>Ноты-84</v>
          </cell>
        </row>
        <row r="544">
          <cell r="A544" t="str">
            <v>KZ53L2512A35</v>
          </cell>
          <cell r="B544" t="str">
            <v>18/36</v>
          </cell>
          <cell r="C544">
            <v>36885</v>
          </cell>
          <cell r="D544">
            <v>37980</v>
          </cell>
          <cell r="E544">
            <v>1095</v>
          </cell>
          <cell r="H544">
            <v>17.100000000000001</v>
          </cell>
          <cell r="I544">
            <v>500000000</v>
          </cell>
          <cell r="J544">
            <v>831035</v>
          </cell>
          <cell r="K544">
            <v>831035000</v>
          </cell>
          <cell r="L544">
            <v>604035</v>
          </cell>
          <cell r="M544">
            <v>604035000</v>
          </cell>
          <cell r="N544">
            <v>166.20699999999999</v>
          </cell>
          <cell r="O544">
            <v>9</v>
          </cell>
          <cell r="P544">
            <v>1000</v>
          </cell>
          <cell r="S544">
            <v>50</v>
          </cell>
          <cell r="T544" t="str">
            <v>ГКО-36</v>
          </cell>
        </row>
        <row r="545">
          <cell r="A545" t="str">
            <v>KZ8EK0901A12</v>
          </cell>
          <cell r="B545" t="str">
            <v>477/n</v>
          </cell>
          <cell r="C545">
            <v>36885</v>
          </cell>
          <cell r="D545">
            <v>36900</v>
          </cell>
          <cell r="E545">
            <v>14</v>
          </cell>
          <cell r="F545">
            <v>99.74</v>
          </cell>
          <cell r="G545">
            <v>99.74</v>
          </cell>
          <cell r="H545">
            <v>6.7776218167236104</v>
          </cell>
          <cell r="I545">
            <v>900000000</v>
          </cell>
          <cell r="J545">
            <v>7817099</v>
          </cell>
          <cell r="K545">
            <v>779666464.25999999</v>
          </cell>
          <cell r="L545">
            <v>7717099</v>
          </cell>
          <cell r="M545">
            <v>769706464.25999999</v>
          </cell>
          <cell r="N545">
            <v>86.629607140000005</v>
          </cell>
          <cell r="O545">
            <v>7</v>
          </cell>
          <cell r="P545">
            <v>100</v>
          </cell>
          <cell r="S545">
            <v>60</v>
          </cell>
          <cell r="T545" t="str">
            <v>Ноты-14</v>
          </cell>
        </row>
        <row r="546">
          <cell r="A546" t="str">
            <v>KZ52L2612A27</v>
          </cell>
          <cell r="B546" t="str">
            <v>25/24</v>
          </cell>
          <cell r="C546">
            <v>36886</v>
          </cell>
          <cell r="D546">
            <v>37616</v>
          </cell>
          <cell r="E546">
            <v>730</v>
          </cell>
          <cell r="H546">
            <v>15.38</v>
          </cell>
          <cell r="I546">
            <v>500000000</v>
          </cell>
          <cell r="J546">
            <v>341000</v>
          </cell>
          <cell r="K546">
            <v>341000000</v>
          </cell>
          <cell r="L546">
            <v>200000</v>
          </cell>
          <cell r="M546">
            <v>200000000</v>
          </cell>
          <cell r="N546">
            <v>68.2</v>
          </cell>
          <cell r="O546">
            <v>8</v>
          </cell>
          <cell r="P546">
            <v>1000</v>
          </cell>
          <cell r="S546">
            <v>50</v>
          </cell>
          <cell r="T546" t="str">
            <v>ГКО-24</v>
          </cell>
        </row>
        <row r="547">
          <cell r="A547" t="str">
            <v>KZ95K3101A15</v>
          </cell>
          <cell r="B547" t="str">
            <v>478/n</v>
          </cell>
          <cell r="C547">
            <v>36886</v>
          </cell>
          <cell r="D547">
            <v>36922</v>
          </cell>
          <cell r="E547">
            <v>35</v>
          </cell>
          <cell r="F547">
            <v>99.3</v>
          </cell>
          <cell r="G547">
            <v>99.3</v>
          </cell>
          <cell r="H547">
            <v>7.33131923464253</v>
          </cell>
          <cell r="I547">
            <v>900000000</v>
          </cell>
          <cell r="J547">
            <v>1864000</v>
          </cell>
          <cell r="K547">
            <v>184985960</v>
          </cell>
          <cell r="L547">
            <v>1154000</v>
          </cell>
          <cell r="M547">
            <v>114592200</v>
          </cell>
          <cell r="N547">
            <v>20.553995555555598</v>
          </cell>
          <cell r="O547">
            <v>6</v>
          </cell>
          <cell r="P547">
            <v>100</v>
          </cell>
          <cell r="S547">
            <v>60</v>
          </cell>
          <cell r="T547" t="str">
            <v>Ноты-35</v>
          </cell>
        </row>
        <row r="548">
          <cell r="A548" t="str">
            <v>KZ87K0401A18</v>
          </cell>
          <cell r="B548" t="str">
            <v>479/n</v>
          </cell>
          <cell r="C548">
            <v>36887</v>
          </cell>
          <cell r="D548">
            <v>36895</v>
          </cell>
          <cell r="E548">
            <v>7</v>
          </cell>
          <cell r="F548">
            <v>99.87</v>
          </cell>
          <cell r="G548">
            <v>99.87</v>
          </cell>
          <cell r="H548">
            <v>6.7687994392708104</v>
          </cell>
          <cell r="I548">
            <v>900000000</v>
          </cell>
          <cell r="J548">
            <v>6655671</v>
          </cell>
          <cell r="K548">
            <v>664679459.89999998</v>
          </cell>
          <cell r="L548">
            <v>5735640</v>
          </cell>
          <cell r="M548">
            <v>572825369.20000005</v>
          </cell>
          <cell r="N548">
            <v>73.853273322222194</v>
          </cell>
          <cell r="O548">
            <v>9</v>
          </cell>
          <cell r="P548">
            <v>100</v>
          </cell>
          <cell r="S548">
            <v>60</v>
          </cell>
          <cell r="T548" t="str">
            <v>Ноты-07</v>
          </cell>
        </row>
        <row r="549">
          <cell r="A549" t="str">
            <v>KZ43L3003A16</v>
          </cell>
          <cell r="B549" t="str">
            <v>277/3</v>
          </cell>
          <cell r="C549">
            <v>36888</v>
          </cell>
          <cell r="D549">
            <v>36980</v>
          </cell>
          <cell r="E549">
            <v>92</v>
          </cell>
          <cell r="F549">
            <v>98.38</v>
          </cell>
          <cell r="G549">
            <v>98.38</v>
          </cell>
          <cell r="H549">
            <v>6.5867046147591202</v>
          </cell>
          <cell r="I549">
            <v>100000000</v>
          </cell>
          <cell r="J549">
            <v>5060738</v>
          </cell>
          <cell r="K549">
            <v>496824188.99000001</v>
          </cell>
          <cell r="L549">
            <v>811233</v>
          </cell>
          <cell r="M549">
            <v>79809102.540000007</v>
          </cell>
          <cell r="N549">
            <v>496.82418898999998</v>
          </cell>
          <cell r="O549">
            <v>7</v>
          </cell>
          <cell r="P549">
            <v>100</v>
          </cell>
          <cell r="S549">
            <v>50</v>
          </cell>
          <cell r="T549" t="str">
            <v>ГКО-3</v>
          </cell>
        </row>
        <row r="550">
          <cell r="A550" t="str">
            <v>KZ9BK1603A13</v>
          </cell>
          <cell r="B550" t="str">
            <v>480/n</v>
          </cell>
          <cell r="C550">
            <v>36888</v>
          </cell>
          <cell r="D550">
            <v>36966</v>
          </cell>
          <cell r="E550">
            <v>77</v>
          </cell>
          <cell r="F550">
            <v>98.4</v>
          </cell>
          <cell r="G550">
            <v>98.4</v>
          </cell>
          <cell r="H550">
            <v>7.6866223207686399</v>
          </cell>
          <cell r="I550">
            <v>900000000</v>
          </cell>
          <cell r="J550">
            <v>1206334</v>
          </cell>
          <cell r="K550">
            <v>118631141.2</v>
          </cell>
          <cell r="L550">
            <v>1096334</v>
          </cell>
          <cell r="M550">
            <v>107879265.59999999</v>
          </cell>
          <cell r="N550">
            <v>13.181237911111101</v>
          </cell>
          <cell r="O550">
            <v>7</v>
          </cell>
          <cell r="P550">
            <v>100</v>
          </cell>
          <cell r="S550">
            <v>60</v>
          </cell>
          <cell r="T550" t="str">
            <v>Ноты-77</v>
          </cell>
        </row>
        <row r="551">
          <cell r="A551" t="str">
            <v>KZ87K0501A17</v>
          </cell>
          <cell r="B551" t="str">
            <v>481/n</v>
          </cell>
          <cell r="C551">
            <v>36889</v>
          </cell>
          <cell r="D551">
            <v>36896</v>
          </cell>
          <cell r="E551">
            <v>7</v>
          </cell>
          <cell r="F551">
            <v>99.87</v>
          </cell>
          <cell r="G551">
            <v>99.87</v>
          </cell>
          <cell r="H551">
            <v>6.7687994392708104</v>
          </cell>
          <cell r="I551">
            <v>900000000</v>
          </cell>
          <cell r="J551">
            <v>34755836</v>
          </cell>
          <cell r="K551">
            <v>3471059341.3200002</v>
          </cell>
          <cell r="L551">
            <v>34655836</v>
          </cell>
          <cell r="M551">
            <v>3461078341.3200002</v>
          </cell>
          <cell r="N551">
            <v>385.67326014666702</v>
          </cell>
          <cell r="O551">
            <v>11</v>
          </cell>
          <cell r="P551">
            <v>100</v>
          </cell>
          <cell r="S551">
            <v>60</v>
          </cell>
          <cell r="T551" t="str">
            <v>Ноты-07</v>
          </cell>
        </row>
        <row r="552">
          <cell r="A552" t="str">
            <v>KZ95K0802A13</v>
          </cell>
          <cell r="B552" t="str">
            <v>482/n</v>
          </cell>
          <cell r="C552">
            <v>36894</v>
          </cell>
          <cell r="D552">
            <v>36930</v>
          </cell>
          <cell r="E552">
            <v>35</v>
          </cell>
          <cell r="F552">
            <v>99.3</v>
          </cell>
          <cell r="G552">
            <v>99.3</v>
          </cell>
          <cell r="H552">
            <v>7.33131923464253</v>
          </cell>
          <cell r="I552">
            <v>1000000000</v>
          </cell>
          <cell r="J552">
            <v>1107050</v>
          </cell>
          <cell r="K552">
            <v>109905065</v>
          </cell>
          <cell r="L552">
            <v>1007050</v>
          </cell>
          <cell r="M552">
            <v>100000065</v>
          </cell>
          <cell r="N552">
            <v>10.9905065</v>
          </cell>
          <cell r="O552">
            <v>2</v>
          </cell>
          <cell r="P552">
            <v>100</v>
          </cell>
          <cell r="S552">
            <v>60</v>
          </cell>
          <cell r="T552" t="str">
            <v>Ноты-35</v>
          </cell>
        </row>
        <row r="553">
          <cell r="A553" t="str">
            <v>KZ52L0301A35</v>
          </cell>
          <cell r="B553" t="str">
            <v>26/24</v>
          </cell>
          <cell r="C553">
            <v>36895</v>
          </cell>
          <cell r="D553">
            <v>37624</v>
          </cell>
          <cell r="E553">
            <v>729</v>
          </cell>
          <cell r="H553">
            <v>15.38</v>
          </cell>
          <cell r="I553">
            <v>400000000</v>
          </cell>
          <cell r="J553">
            <v>277500</v>
          </cell>
          <cell r="K553">
            <v>277500000</v>
          </cell>
          <cell r="L553">
            <v>161000</v>
          </cell>
          <cell r="M553">
            <v>161000000</v>
          </cell>
          <cell r="N553">
            <v>69.375</v>
          </cell>
          <cell r="O553">
            <v>8</v>
          </cell>
          <cell r="P553">
            <v>1000</v>
          </cell>
          <cell r="S553">
            <v>50</v>
          </cell>
          <cell r="T553" t="str">
            <v>ГКО-24</v>
          </cell>
        </row>
        <row r="554">
          <cell r="A554" t="str">
            <v>KZ9AK1603A14</v>
          </cell>
          <cell r="B554" t="str">
            <v>483/n</v>
          </cell>
          <cell r="C554">
            <v>36896</v>
          </cell>
          <cell r="D554">
            <v>36966</v>
          </cell>
          <cell r="E554">
            <v>70</v>
          </cell>
          <cell r="F554">
            <v>98.54</v>
          </cell>
          <cell r="G554">
            <v>98.54</v>
          </cell>
          <cell r="H554">
            <v>7.70448548812662</v>
          </cell>
          <cell r="I554">
            <v>1000000000</v>
          </cell>
          <cell r="J554">
            <v>19070657</v>
          </cell>
          <cell r="K554">
            <v>1879100236.5999999</v>
          </cell>
          <cell r="L554">
            <v>16460502</v>
          </cell>
          <cell r="M554">
            <v>1622017867.0799999</v>
          </cell>
          <cell r="N554">
            <v>187.91002366000001</v>
          </cell>
          <cell r="O554">
            <v>11</v>
          </cell>
          <cell r="P554">
            <v>100</v>
          </cell>
          <cell r="S554">
            <v>60</v>
          </cell>
          <cell r="T554" t="str">
            <v>Ноты-70</v>
          </cell>
        </row>
        <row r="555">
          <cell r="A555" t="str">
            <v>KZ53L0801A47</v>
          </cell>
          <cell r="B555" t="str">
            <v>19/36</v>
          </cell>
          <cell r="C555">
            <v>36899</v>
          </cell>
          <cell r="D555">
            <v>37994</v>
          </cell>
          <cell r="E555">
            <v>1095</v>
          </cell>
          <cell r="I555">
            <v>500000000</v>
          </cell>
          <cell r="P555">
            <v>1000</v>
          </cell>
          <cell r="S555">
            <v>50</v>
          </cell>
          <cell r="T555" t="str">
            <v>ГКО-36</v>
          </cell>
        </row>
        <row r="556">
          <cell r="A556" t="str">
            <v>KZ9AK2003A18</v>
          </cell>
          <cell r="B556" t="str">
            <v>484/n</v>
          </cell>
          <cell r="C556">
            <v>36899</v>
          </cell>
          <cell r="D556">
            <v>36970</v>
          </cell>
          <cell r="E556">
            <v>70</v>
          </cell>
          <cell r="F556">
            <v>98.53</v>
          </cell>
          <cell r="G556">
            <v>98.53</v>
          </cell>
          <cell r="H556">
            <v>7.75804323556277</v>
          </cell>
          <cell r="I556">
            <v>900000000</v>
          </cell>
          <cell r="J556">
            <v>3210000</v>
          </cell>
          <cell r="K556">
            <v>314484000</v>
          </cell>
          <cell r="L556">
            <v>1200000</v>
          </cell>
          <cell r="M556">
            <v>118236000</v>
          </cell>
          <cell r="N556">
            <v>34.942666666666703</v>
          </cell>
          <cell r="O556">
            <v>4</v>
          </cell>
          <cell r="P556">
            <v>100</v>
          </cell>
          <cell r="S556">
            <v>60</v>
          </cell>
          <cell r="T556" t="str">
            <v>Ноты-70</v>
          </cell>
        </row>
        <row r="557">
          <cell r="A557" t="str">
            <v>KZ52L0901A39</v>
          </cell>
          <cell r="B557" t="str">
            <v>27/24</v>
          </cell>
          <cell r="C557">
            <v>36900</v>
          </cell>
          <cell r="D557">
            <v>37630</v>
          </cell>
          <cell r="E557">
            <v>730</v>
          </cell>
          <cell r="H557">
            <v>15.38</v>
          </cell>
          <cell r="I557">
            <v>400000000</v>
          </cell>
          <cell r="J557">
            <v>298000</v>
          </cell>
          <cell r="K557">
            <v>298000000</v>
          </cell>
          <cell r="L557">
            <v>200000</v>
          </cell>
          <cell r="M557">
            <v>200000000</v>
          </cell>
          <cell r="N557">
            <v>74.5</v>
          </cell>
          <cell r="O557">
            <v>8</v>
          </cell>
          <cell r="P557">
            <v>1000</v>
          </cell>
          <cell r="S557">
            <v>50</v>
          </cell>
          <cell r="T557" t="str">
            <v>ГКО-24</v>
          </cell>
        </row>
        <row r="558">
          <cell r="A558" t="str">
            <v>KZ8SK0802A16</v>
          </cell>
          <cell r="B558" t="str">
            <v>485/n</v>
          </cell>
          <cell r="C558">
            <v>36901</v>
          </cell>
          <cell r="D558">
            <v>36930</v>
          </cell>
          <cell r="E558">
            <v>28</v>
          </cell>
          <cell r="F558">
            <v>99.45</v>
          </cell>
          <cell r="G558">
            <v>99.45</v>
          </cell>
          <cell r="H558">
            <v>7.1895424836600901</v>
          </cell>
          <cell r="I558">
            <v>900000000</v>
          </cell>
          <cell r="J558">
            <v>6887853</v>
          </cell>
          <cell r="K558">
            <v>684634668.83000004</v>
          </cell>
          <cell r="L558">
            <v>3415067</v>
          </cell>
          <cell r="M558">
            <v>339628413.14999998</v>
          </cell>
          <cell r="N558">
            <v>76.070518758888895</v>
          </cell>
          <cell r="O558">
            <v>10</v>
          </cell>
          <cell r="P558">
            <v>100</v>
          </cell>
          <cell r="S558">
            <v>60</v>
          </cell>
          <cell r="T558" t="str">
            <v>Ноты-28</v>
          </cell>
        </row>
        <row r="559">
          <cell r="A559" t="str">
            <v>KZ4CL1101A21</v>
          </cell>
          <cell r="B559" t="str">
            <v>71/12</v>
          </cell>
          <cell r="C559">
            <v>36902</v>
          </cell>
          <cell r="D559">
            <v>37267</v>
          </cell>
          <cell r="E559">
            <v>365</v>
          </cell>
          <cell r="F559">
            <v>91.24</v>
          </cell>
          <cell r="G559">
            <v>91.24</v>
          </cell>
          <cell r="H559">
            <v>9.6010521701008393</v>
          </cell>
          <cell r="I559">
            <v>300000000</v>
          </cell>
          <cell r="J559">
            <v>5035000</v>
          </cell>
          <cell r="K559">
            <v>443383800</v>
          </cell>
          <cell r="L559">
            <v>1800000</v>
          </cell>
          <cell r="M559">
            <v>164232000</v>
          </cell>
          <cell r="N559">
            <v>147.7946</v>
          </cell>
          <cell r="O559">
            <v>9</v>
          </cell>
          <cell r="P559">
            <v>100</v>
          </cell>
          <cell r="S559">
            <v>50</v>
          </cell>
          <cell r="T559" t="str">
            <v>ГКО-12</v>
          </cell>
        </row>
        <row r="560">
          <cell r="A560" t="str">
            <v>KZ9CK0604A13</v>
          </cell>
          <cell r="B560" t="str">
            <v>486/n</v>
          </cell>
          <cell r="C560">
            <v>36903</v>
          </cell>
          <cell r="D560">
            <v>36987</v>
          </cell>
          <cell r="E560">
            <v>84</v>
          </cell>
          <cell r="F560">
            <v>98.22</v>
          </cell>
          <cell r="G560">
            <v>98.22</v>
          </cell>
          <cell r="H560">
            <v>7.8531188488427404</v>
          </cell>
          <cell r="I560">
            <v>900000000</v>
          </cell>
          <cell r="J560">
            <v>2754478</v>
          </cell>
          <cell r="K560">
            <v>270381935.23000002</v>
          </cell>
          <cell r="L560">
            <v>1436148</v>
          </cell>
          <cell r="M560">
            <v>141058456.56</v>
          </cell>
          <cell r="N560">
            <v>30.042437247777801</v>
          </cell>
          <cell r="O560">
            <v>5</v>
          </cell>
          <cell r="P560">
            <v>100</v>
          </cell>
          <cell r="S560">
            <v>60</v>
          </cell>
          <cell r="T560" t="str">
            <v>Ноты-84</v>
          </cell>
        </row>
        <row r="561">
          <cell r="A561" t="str">
            <v>KZ46L1907A14</v>
          </cell>
          <cell r="B561" t="str">
            <v>163/6</v>
          </cell>
          <cell r="C561">
            <v>36906</v>
          </cell>
          <cell r="D561">
            <v>37091</v>
          </cell>
          <cell r="E561">
            <v>185</v>
          </cell>
          <cell r="I561">
            <v>200000000</v>
          </cell>
          <cell r="P561">
            <v>100</v>
          </cell>
          <cell r="S561">
            <v>50</v>
          </cell>
          <cell r="T561" t="str">
            <v>ГКО-6</v>
          </cell>
        </row>
        <row r="562">
          <cell r="A562" t="str">
            <v>KZ98K1303A12</v>
          </cell>
          <cell r="B562" t="str">
            <v>487/n</v>
          </cell>
          <cell r="C562">
            <v>36906</v>
          </cell>
          <cell r="D562">
            <v>36963</v>
          </cell>
          <cell r="E562">
            <v>56</v>
          </cell>
          <cell r="F562">
            <v>98.83</v>
          </cell>
          <cell r="G562">
            <v>98.83</v>
          </cell>
          <cell r="H562">
            <v>7.6950318729130904</v>
          </cell>
          <cell r="I562">
            <v>1000000000</v>
          </cell>
          <cell r="J562">
            <v>1609430</v>
          </cell>
          <cell r="K562">
            <v>156868966.99000001</v>
          </cell>
          <cell r="L562">
            <v>209430</v>
          </cell>
          <cell r="M562">
            <v>20697966.899999999</v>
          </cell>
          <cell r="N562">
            <v>15.686896699</v>
          </cell>
          <cell r="O562">
            <v>6</v>
          </cell>
          <cell r="P562">
            <v>100</v>
          </cell>
          <cell r="S562">
            <v>60</v>
          </cell>
          <cell r="T562" t="str">
            <v>Ноты-56</v>
          </cell>
        </row>
        <row r="563">
          <cell r="A563" t="str">
            <v>KZ52L1601A30</v>
          </cell>
          <cell r="B563" t="str">
            <v>28/24</v>
          </cell>
          <cell r="C563">
            <v>36907</v>
          </cell>
          <cell r="D563">
            <v>37637</v>
          </cell>
          <cell r="E563">
            <v>730</v>
          </cell>
          <cell r="H563">
            <v>15.38</v>
          </cell>
          <cell r="I563">
            <v>400000000</v>
          </cell>
          <cell r="J563">
            <v>153700</v>
          </cell>
          <cell r="K563">
            <v>153700000</v>
          </cell>
          <cell r="L563">
            <v>82700</v>
          </cell>
          <cell r="M563">
            <v>82700000</v>
          </cell>
          <cell r="N563">
            <v>38.424999999999997</v>
          </cell>
          <cell r="O563">
            <v>8</v>
          </cell>
          <cell r="P563">
            <v>1000</v>
          </cell>
          <cell r="S563">
            <v>50</v>
          </cell>
          <cell r="T563" t="str">
            <v>ГКО-24</v>
          </cell>
        </row>
        <row r="564">
          <cell r="A564" t="str">
            <v>KZ9CK1204A15</v>
          </cell>
          <cell r="B564" t="str">
            <v>488/n</v>
          </cell>
          <cell r="C564">
            <v>36908</v>
          </cell>
          <cell r="D564">
            <v>36993</v>
          </cell>
          <cell r="E564">
            <v>84</v>
          </cell>
          <cell r="F564">
            <v>98.22</v>
          </cell>
          <cell r="G564">
            <v>98.22</v>
          </cell>
          <cell r="H564">
            <v>7.8531188488427404</v>
          </cell>
          <cell r="I564">
            <v>1000000000</v>
          </cell>
          <cell r="J564">
            <v>5981580</v>
          </cell>
          <cell r="K564">
            <v>587395662.39999998</v>
          </cell>
          <cell r="L564">
            <v>5421580</v>
          </cell>
          <cell r="M564">
            <v>532507587.60000002</v>
          </cell>
          <cell r="N564">
            <v>58.739566240000002</v>
          </cell>
          <cell r="O564">
            <v>8</v>
          </cell>
          <cell r="P564">
            <v>100</v>
          </cell>
          <cell r="S564">
            <v>60</v>
          </cell>
          <cell r="T564" t="str">
            <v>Ноты-84</v>
          </cell>
        </row>
        <row r="565">
          <cell r="A565" t="str">
            <v>KZ53L1601A47</v>
          </cell>
          <cell r="B565" t="str">
            <v>20/36</v>
          </cell>
          <cell r="C565">
            <v>36909</v>
          </cell>
          <cell r="D565">
            <v>38002</v>
          </cell>
          <cell r="E565">
            <v>1093</v>
          </cell>
          <cell r="H565">
            <v>17.100000000000001</v>
          </cell>
          <cell r="I565">
            <v>500000000</v>
          </cell>
          <cell r="J565">
            <v>372409</v>
          </cell>
          <cell r="K565">
            <v>372409000</v>
          </cell>
          <cell r="L565">
            <v>225409</v>
          </cell>
          <cell r="M565">
            <v>225409000</v>
          </cell>
          <cell r="N565">
            <v>74.481800000000007</v>
          </cell>
          <cell r="O565">
            <v>8</v>
          </cell>
          <cell r="P565">
            <v>1000</v>
          </cell>
          <cell r="S565">
            <v>50</v>
          </cell>
          <cell r="T565" t="str">
            <v>ГКО-36</v>
          </cell>
        </row>
        <row r="566">
          <cell r="A566" t="str">
            <v>KZ8LK0902A12</v>
          </cell>
          <cell r="B566" t="str">
            <v>489/n</v>
          </cell>
          <cell r="C566">
            <v>36910</v>
          </cell>
          <cell r="D566">
            <v>36931</v>
          </cell>
          <cell r="E566">
            <v>21</v>
          </cell>
          <cell r="F566">
            <v>99.59</v>
          </cell>
          <cell r="G566">
            <v>99.59</v>
          </cell>
          <cell r="H566">
            <v>7.13592395488162</v>
          </cell>
          <cell r="I566">
            <v>1000000000</v>
          </cell>
          <cell r="J566">
            <v>2294310</v>
          </cell>
          <cell r="K566">
            <v>228445155.97999999</v>
          </cell>
          <cell r="L566">
            <v>2134310</v>
          </cell>
          <cell r="M566">
            <v>212555932.90000001</v>
          </cell>
          <cell r="N566">
            <v>22.844515598000001</v>
          </cell>
          <cell r="O566">
            <v>8</v>
          </cell>
          <cell r="P566">
            <v>100</v>
          </cell>
          <cell r="S566">
            <v>60</v>
          </cell>
          <cell r="T566" t="str">
            <v>Ноты-70</v>
          </cell>
        </row>
        <row r="567">
          <cell r="A567" t="str">
            <v>KZ43L2604A11</v>
          </cell>
          <cell r="B567" t="str">
            <v>278/3</v>
          </cell>
          <cell r="C567">
            <v>36913</v>
          </cell>
          <cell r="D567">
            <v>37007</v>
          </cell>
          <cell r="E567">
            <v>94</v>
          </cell>
          <cell r="F567">
            <v>98.39</v>
          </cell>
          <cell r="G567">
            <v>98.38</v>
          </cell>
          <cell r="H567">
            <v>6.5453806281126097</v>
          </cell>
          <cell r="I567">
            <v>100000000</v>
          </cell>
          <cell r="J567">
            <v>6242250</v>
          </cell>
          <cell r="K567">
            <v>611924250</v>
          </cell>
          <cell r="L567">
            <v>908182</v>
          </cell>
          <cell r="M567">
            <v>89355026.980000004</v>
          </cell>
          <cell r="N567">
            <v>611.92425000000003</v>
          </cell>
          <cell r="O567">
            <v>8</v>
          </cell>
          <cell r="P567">
            <v>100</v>
          </cell>
          <cell r="S567">
            <v>50</v>
          </cell>
          <cell r="T567" t="str">
            <v>ГКО-3</v>
          </cell>
        </row>
        <row r="568">
          <cell r="A568" t="str">
            <v>KZ52L2301A31</v>
          </cell>
          <cell r="B568" t="str">
            <v>29/24</v>
          </cell>
          <cell r="C568">
            <v>36914</v>
          </cell>
          <cell r="D568">
            <v>37644</v>
          </cell>
          <cell r="E568">
            <v>730</v>
          </cell>
          <cell r="H568">
            <v>15.38</v>
          </cell>
          <cell r="I568">
            <v>400000000</v>
          </cell>
          <cell r="J568">
            <v>221000</v>
          </cell>
          <cell r="K568">
            <v>221000000</v>
          </cell>
          <cell r="L568">
            <v>185000</v>
          </cell>
          <cell r="M568">
            <v>185000000</v>
          </cell>
          <cell r="N568">
            <v>55.25</v>
          </cell>
          <cell r="O568">
            <v>6</v>
          </cell>
          <cell r="P568">
            <v>1000</v>
          </cell>
          <cell r="S568">
            <v>50</v>
          </cell>
          <cell r="T568" t="str">
            <v>ГКО-24</v>
          </cell>
        </row>
        <row r="569">
          <cell r="A569" t="str">
            <v>KZ98K2103A12</v>
          </cell>
          <cell r="B569" t="str">
            <v>490/n</v>
          </cell>
          <cell r="C569">
            <v>36914</v>
          </cell>
          <cell r="D569">
            <v>36971</v>
          </cell>
          <cell r="E569">
            <v>56</v>
          </cell>
          <cell r="F569">
            <v>98.83</v>
          </cell>
          <cell r="G569">
            <v>98.83</v>
          </cell>
          <cell r="H569">
            <v>7.6950318729130904</v>
          </cell>
          <cell r="I569">
            <v>500000000</v>
          </cell>
          <cell r="J569">
            <v>2901744</v>
          </cell>
          <cell r="K569">
            <v>286518207.51999998</v>
          </cell>
          <cell r="L569">
            <v>2581620</v>
          </cell>
          <cell r="M569">
            <v>255141504.59999999</v>
          </cell>
          <cell r="N569">
            <v>57.303641503999998</v>
          </cell>
          <cell r="O569">
            <v>9</v>
          </cell>
          <cell r="P569">
            <v>100</v>
          </cell>
          <cell r="S569">
            <v>60</v>
          </cell>
          <cell r="T569" t="str">
            <v>Ноты-56</v>
          </cell>
        </row>
        <row r="570">
          <cell r="A570" t="str">
            <v>KZ9AK0504A16</v>
          </cell>
          <cell r="B570" t="str">
            <v>491/n</v>
          </cell>
          <cell r="C570">
            <v>36915</v>
          </cell>
          <cell r="D570">
            <v>36986</v>
          </cell>
          <cell r="E570">
            <v>70</v>
          </cell>
          <cell r="I570">
            <v>500000000</v>
          </cell>
          <cell r="P570">
            <v>100</v>
          </cell>
          <cell r="S570">
            <v>60</v>
          </cell>
          <cell r="T570" t="str">
            <v>Ноты-70</v>
          </cell>
        </row>
        <row r="571">
          <cell r="A571" t="str">
            <v>KZ53L2301A48</v>
          </cell>
          <cell r="B571" t="str">
            <v>21/36</v>
          </cell>
          <cell r="C571">
            <v>36916</v>
          </cell>
          <cell r="D571">
            <v>38009</v>
          </cell>
          <cell r="E571">
            <v>1093</v>
          </cell>
          <cell r="H571">
            <v>17.100000000000001</v>
          </cell>
          <cell r="I571">
            <v>500000000</v>
          </cell>
          <cell r="J571">
            <v>251144</v>
          </cell>
          <cell r="K571">
            <v>251144000</v>
          </cell>
          <cell r="L571">
            <v>103144</v>
          </cell>
          <cell r="M571">
            <v>103144000</v>
          </cell>
          <cell r="N571">
            <v>50.2288</v>
          </cell>
          <cell r="O571">
            <v>10</v>
          </cell>
          <cell r="P571">
            <v>1000</v>
          </cell>
          <cell r="S571">
            <v>50</v>
          </cell>
          <cell r="T571" t="str">
            <v>ГКО-36</v>
          </cell>
        </row>
        <row r="572">
          <cell r="A572" t="str">
            <v>KZ8SK2302A17</v>
          </cell>
          <cell r="B572" t="str">
            <v>492/n</v>
          </cell>
          <cell r="C572">
            <v>36917</v>
          </cell>
          <cell r="D572">
            <v>36945</v>
          </cell>
          <cell r="E572">
            <v>28</v>
          </cell>
          <cell r="F572">
            <v>99.45</v>
          </cell>
          <cell r="G572">
            <v>99.45</v>
          </cell>
          <cell r="H572">
            <v>7.1895424836600901</v>
          </cell>
          <cell r="I572">
            <v>500000000</v>
          </cell>
          <cell r="J572">
            <v>5847009</v>
          </cell>
          <cell r="K572">
            <v>581433439.28999996</v>
          </cell>
          <cell r="L572">
            <v>5726946</v>
          </cell>
          <cell r="M572">
            <v>569544779.70000005</v>
          </cell>
          <cell r="N572">
            <v>116.28668785799999</v>
          </cell>
          <cell r="O572">
            <v>12</v>
          </cell>
          <cell r="P572">
            <v>100</v>
          </cell>
          <cell r="S572">
            <v>60</v>
          </cell>
          <cell r="T572" t="str">
            <v>Ноты-28</v>
          </cell>
        </row>
        <row r="573">
          <cell r="A573" t="str">
            <v>KZ52L3001A32</v>
          </cell>
          <cell r="B573" t="str">
            <v>30/24</v>
          </cell>
          <cell r="C573">
            <v>36920</v>
          </cell>
          <cell r="D573">
            <v>37651</v>
          </cell>
          <cell r="E573">
            <v>731</v>
          </cell>
          <cell r="H573">
            <v>15.38</v>
          </cell>
          <cell r="I573">
            <v>300000000</v>
          </cell>
          <cell r="J573">
            <v>532000</v>
          </cell>
          <cell r="K573">
            <v>532000000</v>
          </cell>
          <cell r="L573">
            <v>200000</v>
          </cell>
          <cell r="M573">
            <v>200000000</v>
          </cell>
          <cell r="N573">
            <v>177.333333333333</v>
          </cell>
          <cell r="O573">
            <v>12</v>
          </cell>
          <cell r="P573">
            <v>1000</v>
          </cell>
          <cell r="S573">
            <v>50</v>
          </cell>
          <cell r="T573" t="str">
            <v>ГКО-24</v>
          </cell>
        </row>
        <row r="574">
          <cell r="A574" t="str">
            <v>KZ53L2901A42</v>
          </cell>
          <cell r="B574" t="str">
            <v>22/36</v>
          </cell>
          <cell r="C574">
            <v>36921</v>
          </cell>
          <cell r="D574">
            <v>38015</v>
          </cell>
          <cell r="E574">
            <v>1094</v>
          </cell>
          <cell r="H574">
            <v>16.850000000000001</v>
          </cell>
          <cell r="I574">
            <v>400000000</v>
          </cell>
          <cell r="J574">
            <v>1605140</v>
          </cell>
          <cell r="K574">
            <v>1605140000</v>
          </cell>
          <cell r="L574">
            <v>523140</v>
          </cell>
          <cell r="M574">
            <v>523140000</v>
          </cell>
          <cell r="N574">
            <v>401.28500000000003</v>
          </cell>
          <cell r="O574">
            <v>9</v>
          </cell>
          <cell r="P574">
            <v>1000</v>
          </cell>
          <cell r="S574">
            <v>50</v>
          </cell>
          <cell r="T574" t="str">
            <v>ГКО-36</v>
          </cell>
        </row>
        <row r="575">
          <cell r="A575" t="str">
            <v>KZ98K2903A14</v>
          </cell>
          <cell r="B575" t="str">
            <v>493/n</v>
          </cell>
          <cell r="C575">
            <v>36922</v>
          </cell>
          <cell r="D575">
            <v>36979</v>
          </cell>
          <cell r="E575">
            <v>56</v>
          </cell>
          <cell r="F575">
            <v>98.83</v>
          </cell>
          <cell r="G575">
            <v>98.83</v>
          </cell>
          <cell r="H575">
            <v>7.6950318729130904</v>
          </cell>
          <cell r="I575">
            <v>500000000</v>
          </cell>
          <cell r="J575">
            <v>13663669</v>
          </cell>
          <cell r="K575">
            <v>1350199286.27</v>
          </cell>
          <cell r="L575">
            <v>11942309</v>
          </cell>
          <cell r="M575">
            <v>1180258398.47</v>
          </cell>
          <cell r="N575">
            <v>270.03985725400003</v>
          </cell>
          <cell r="O575">
            <v>11</v>
          </cell>
          <cell r="P575">
            <v>100</v>
          </cell>
          <cell r="S575">
            <v>60</v>
          </cell>
          <cell r="T575" t="str">
            <v>Ноты-56</v>
          </cell>
        </row>
        <row r="576">
          <cell r="A576" t="str">
            <v>KZ52L3101A31</v>
          </cell>
          <cell r="B576" t="str">
            <v>31/24</v>
          </cell>
          <cell r="C576">
            <v>36923</v>
          </cell>
          <cell r="D576">
            <v>37652</v>
          </cell>
          <cell r="E576">
            <v>729</v>
          </cell>
          <cell r="H576">
            <v>15.35</v>
          </cell>
          <cell r="I576">
            <v>200000000</v>
          </cell>
          <cell r="J576">
            <v>1241000</v>
          </cell>
          <cell r="K576">
            <v>1241000000</v>
          </cell>
          <cell r="L576">
            <v>200000</v>
          </cell>
          <cell r="M576">
            <v>200000000</v>
          </cell>
          <cell r="N576">
            <v>620.5</v>
          </cell>
          <cell r="O576">
            <v>12</v>
          </cell>
          <cell r="P576">
            <v>1000</v>
          </cell>
          <cell r="S576">
            <v>50</v>
          </cell>
          <cell r="T576" t="str">
            <v>ГКО-24</v>
          </cell>
        </row>
        <row r="577">
          <cell r="A577" t="str">
            <v>KZ96K1603A11</v>
          </cell>
          <cell r="B577" t="str">
            <v>494/n</v>
          </cell>
          <cell r="C577">
            <v>36924</v>
          </cell>
          <cell r="D577">
            <v>36966</v>
          </cell>
          <cell r="E577">
            <v>42</v>
          </cell>
          <cell r="F577">
            <v>99.2</v>
          </cell>
          <cell r="G577">
            <v>99.2</v>
          </cell>
          <cell r="H577">
            <v>6.9892473118279304</v>
          </cell>
          <cell r="I577">
            <v>500000000</v>
          </cell>
          <cell r="J577">
            <v>56877305</v>
          </cell>
          <cell r="K577">
            <v>5640666605.9399996</v>
          </cell>
          <cell r="L577">
            <v>33981260</v>
          </cell>
          <cell r="M577">
            <v>3370940992</v>
          </cell>
          <cell r="N577">
            <v>1128.1333211880001</v>
          </cell>
          <cell r="O577">
            <v>12</v>
          </cell>
          <cell r="P577">
            <v>100</v>
          </cell>
          <cell r="S577">
            <v>60</v>
          </cell>
          <cell r="T577" t="str">
            <v>Ноты-42</v>
          </cell>
        </row>
        <row r="578">
          <cell r="A578" t="str">
            <v>KZ53L0502A49</v>
          </cell>
          <cell r="B578" t="str">
            <v>23/36</v>
          </cell>
          <cell r="C578">
            <v>36927</v>
          </cell>
          <cell r="D578">
            <v>38022</v>
          </cell>
          <cell r="E578">
            <v>1095</v>
          </cell>
          <cell r="H578">
            <v>16.850000000000001</v>
          </cell>
          <cell r="I578">
            <v>300000000</v>
          </cell>
          <cell r="J578">
            <v>1118500</v>
          </cell>
          <cell r="K578">
            <v>1118500000</v>
          </cell>
          <cell r="L578">
            <v>300000</v>
          </cell>
          <cell r="M578">
            <v>300000000</v>
          </cell>
          <cell r="N578">
            <v>372.83333333333297</v>
          </cell>
          <cell r="O578">
            <v>9</v>
          </cell>
          <cell r="P578">
            <v>1000</v>
          </cell>
          <cell r="S578">
            <v>50</v>
          </cell>
          <cell r="T578" t="str">
            <v>ГКО-36</v>
          </cell>
        </row>
        <row r="579">
          <cell r="A579" t="str">
            <v>KZ52L0602A31</v>
          </cell>
          <cell r="B579" t="str">
            <v>32/24</v>
          </cell>
          <cell r="C579">
            <v>36928</v>
          </cell>
          <cell r="D579">
            <v>37658</v>
          </cell>
          <cell r="E579">
            <v>730</v>
          </cell>
          <cell r="H579">
            <v>14.99</v>
          </cell>
          <cell r="I579">
            <v>300000000</v>
          </cell>
          <cell r="J579">
            <v>1416000</v>
          </cell>
          <cell r="K579">
            <v>1416000000</v>
          </cell>
          <cell r="L579">
            <v>340000</v>
          </cell>
          <cell r="M579">
            <v>340000000</v>
          </cell>
          <cell r="N579">
            <v>472</v>
          </cell>
          <cell r="O579">
            <v>12</v>
          </cell>
          <cell r="P579">
            <v>1000</v>
          </cell>
          <cell r="S579">
            <v>50</v>
          </cell>
          <cell r="T579" t="str">
            <v>ГКО-24</v>
          </cell>
        </row>
        <row r="580">
          <cell r="A580" t="str">
            <v>KZ98K0504A11</v>
          </cell>
          <cell r="B580" t="str">
            <v>495/n</v>
          </cell>
          <cell r="C580">
            <v>36929</v>
          </cell>
          <cell r="D580">
            <v>36986</v>
          </cell>
          <cell r="E580">
            <v>56</v>
          </cell>
          <cell r="F580">
            <v>98.91</v>
          </cell>
          <cell r="G580">
            <v>98.91</v>
          </cell>
          <cell r="H580">
            <v>7.1630775452431701</v>
          </cell>
          <cell r="I580">
            <v>500000000</v>
          </cell>
          <cell r="J580">
            <v>28927255</v>
          </cell>
          <cell r="K580">
            <v>2860057096.4499998</v>
          </cell>
          <cell r="L580">
            <v>18168060</v>
          </cell>
          <cell r="M580">
            <v>1797002814.5999999</v>
          </cell>
          <cell r="N580">
            <v>572.01141929000005</v>
          </cell>
          <cell r="O580">
            <v>11</v>
          </cell>
          <cell r="P580">
            <v>100</v>
          </cell>
          <cell r="S580">
            <v>60</v>
          </cell>
          <cell r="T580" t="str">
            <v>Ноты-56</v>
          </cell>
        </row>
        <row r="581">
          <cell r="A581" t="str">
            <v>KZ53L0602A48</v>
          </cell>
          <cell r="B581" t="str">
            <v>24/36</v>
          </cell>
          <cell r="C581">
            <v>36930</v>
          </cell>
          <cell r="D581">
            <v>38023</v>
          </cell>
          <cell r="E581">
            <v>1093</v>
          </cell>
          <cell r="H581">
            <v>16.3</v>
          </cell>
          <cell r="I581">
            <v>400000000</v>
          </cell>
          <cell r="J581">
            <v>5570500</v>
          </cell>
          <cell r="K581">
            <v>5570500000</v>
          </cell>
          <cell r="L581">
            <v>400000</v>
          </cell>
          <cell r="M581">
            <v>400000000</v>
          </cell>
          <cell r="N581">
            <v>1392.625</v>
          </cell>
          <cell r="O581">
            <v>9</v>
          </cell>
          <cell r="P581">
            <v>1000</v>
          </cell>
          <cell r="S581">
            <v>50</v>
          </cell>
          <cell r="T581" t="str">
            <v>ГКО-36</v>
          </cell>
        </row>
        <row r="582">
          <cell r="A582" t="str">
            <v>KZ8SK0903A14</v>
          </cell>
          <cell r="B582" t="str">
            <v>496/n</v>
          </cell>
          <cell r="C582">
            <v>36930</v>
          </cell>
          <cell r="D582">
            <v>36959</v>
          </cell>
          <cell r="E582">
            <v>28</v>
          </cell>
          <cell r="F582">
            <v>99.49</v>
          </cell>
          <cell r="G582">
            <v>99.49</v>
          </cell>
          <cell r="H582">
            <v>6.6639863302845201</v>
          </cell>
          <cell r="I582">
            <v>500000000</v>
          </cell>
          <cell r="J582">
            <v>33050037</v>
          </cell>
          <cell r="K582">
            <v>3287427243.0100002</v>
          </cell>
          <cell r="L582">
            <v>25635037</v>
          </cell>
          <cell r="M582">
            <v>2550429831.1300001</v>
          </cell>
          <cell r="N582">
            <v>657.48544860200002</v>
          </cell>
          <cell r="O582">
            <v>12</v>
          </cell>
          <cell r="P582">
            <v>100</v>
          </cell>
          <cell r="S582">
            <v>60</v>
          </cell>
          <cell r="T582" t="str">
            <v>Ноты-28</v>
          </cell>
        </row>
        <row r="583">
          <cell r="A583" t="str">
            <v>KZ96K2303A12</v>
          </cell>
          <cell r="B583" t="str">
            <v>497/n</v>
          </cell>
          <cell r="C583">
            <v>36931</v>
          </cell>
          <cell r="D583">
            <v>36973</v>
          </cell>
          <cell r="E583">
            <v>42</v>
          </cell>
          <cell r="F583">
            <v>99.23</v>
          </cell>
          <cell r="G583">
            <v>99.23</v>
          </cell>
          <cell r="H583">
            <v>6.7251167321710099</v>
          </cell>
          <cell r="I583">
            <v>500000000</v>
          </cell>
          <cell r="J583">
            <v>26571911</v>
          </cell>
          <cell r="K583">
            <v>2606470237.0599999</v>
          </cell>
          <cell r="L583">
            <v>15510492</v>
          </cell>
          <cell r="M583">
            <v>1539106121.1600001</v>
          </cell>
          <cell r="N583">
            <v>521.29404741200005</v>
          </cell>
          <cell r="O583">
            <v>12</v>
          </cell>
          <cell r="P583">
            <v>100</v>
          </cell>
          <cell r="S583">
            <v>60</v>
          </cell>
          <cell r="T583" t="str">
            <v>Ноты-42</v>
          </cell>
        </row>
        <row r="584">
          <cell r="A584" t="str">
            <v>KZ53L1202A40</v>
          </cell>
          <cell r="B584" t="str">
            <v>25/36</v>
          </cell>
          <cell r="C584">
            <v>36934</v>
          </cell>
          <cell r="D584">
            <v>38029</v>
          </cell>
          <cell r="E584">
            <v>1095</v>
          </cell>
          <cell r="H584">
            <v>16</v>
          </cell>
          <cell r="I584">
            <v>300000000</v>
          </cell>
          <cell r="J584">
            <v>4236000</v>
          </cell>
          <cell r="K584">
            <v>4236000000</v>
          </cell>
          <cell r="L584">
            <v>500000</v>
          </cell>
          <cell r="M584">
            <v>500000000</v>
          </cell>
          <cell r="N584">
            <v>1412</v>
          </cell>
          <cell r="O584">
            <v>10</v>
          </cell>
          <cell r="P584">
            <v>1000</v>
          </cell>
          <cell r="S584">
            <v>50</v>
          </cell>
          <cell r="T584" t="str">
            <v>ГКО-36</v>
          </cell>
        </row>
        <row r="585">
          <cell r="A585" t="str">
            <v>KZ9AK2404A13</v>
          </cell>
          <cell r="B585" t="str">
            <v>498/n</v>
          </cell>
          <cell r="C585">
            <v>36934</v>
          </cell>
          <cell r="D585">
            <v>37005</v>
          </cell>
          <cell r="E585">
            <v>70</v>
          </cell>
          <cell r="F585">
            <v>98.68</v>
          </cell>
          <cell r="G585">
            <v>98.68</v>
          </cell>
          <cell r="H585">
            <v>6.9558167815159804</v>
          </cell>
          <cell r="I585">
            <v>500000000</v>
          </cell>
          <cell r="J585">
            <v>11580482</v>
          </cell>
          <cell r="K585">
            <v>1141489627.4200001</v>
          </cell>
          <cell r="L585">
            <v>7905324</v>
          </cell>
          <cell r="M585">
            <v>780097372.32000005</v>
          </cell>
          <cell r="N585">
            <v>228.29792548399999</v>
          </cell>
          <cell r="O585">
            <v>7</v>
          </cell>
          <cell r="P585">
            <v>100</v>
          </cell>
          <cell r="S585">
            <v>60</v>
          </cell>
          <cell r="T585" t="str">
            <v>Ноты-70</v>
          </cell>
        </row>
        <row r="586">
          <cell r="A586" t="str">
            <v>KZ52L1302A32</v>
          </cell>
          <cell r="B586" t="str">
            <v>33/24</v>
          </cell>
          <cell r="C586">
            <v>36935</v>
          </cell>
          <cell r="D586">
            <v>37665</v>
          </cell>
          <cell r="E586">
            <v>730</v>
          </cell>
          <cell r="H586">
            <v>14.5</v>
          </cell>
          <cell r="I586">
            <v>300000000</v>
          </cell>
          <cell r="J586">
            <v>1701700</v>
          </cell>
          <cell r="K586">
            <v>1701700000</v>
          </cell>
          <cell r="L586">
            <v>450000</v>
          </cell>
          <cell r="M586">
            <v>450000000</v>
          </cell>
          <cell r="N586">
            <v>567.23333333333301</v>
          </cell>
          <cell r="O586">
            <v>12</v>
          </cell>
          <cell r="P586">
            <v>1000</v>
          </cell>
          <cell r="S586">
            <v>50</v>
          </cell>
          <cell r="T586" t="str">
            <v>ГКО-24</v>
          </cell>
        </row>
        <row r="587">
          <cell r="A587" t="str">
            <v>KZ98K1204A12</v>
          </cell>
          <cell r="B587" t="str">
            <v>499/n</v>
          </cell>
          <cell r="C587">
            <v>36936</v>
          </cell>
          <cell r="D587">
            <v>36993</v>
          </cell>
          <cell r="E587">
            <v>56</v>
          </cell>
          <cell r="F587">
            <v>98.96</v>
          </cell>
          <cell r="G587">
            <v>98.96</v>
          </cell>
          <cell r="H587">
            <v>6.8310428455942196</v>
          </cell>
          <cell r="I587">
            <v>500000000</v>
          </cell>
          <cell r="J587">
            <v>26735877</v>
          </cell>
          <cell r="K587">
            <v>2644506130.2800002</v>
          </cell>
          <cell r="L587">
            <v>11442784</v>
          </cell>
          <cell r="M587">
            <v>1132377904.6400001</v>
          </cell>
          <cell r="N587">
            <v>528.90122605600004</v>
          </cell>
          <cell r="O587">
            <v>12</v>
          </cell>
          <cell r="P587">
            <v>100</v>
          </cell>
          <cell r="S587">
            <v>60</v>
          </cell>
          <cell r="T587" t="str">
            <v>Ноты-56</v>
          </cell>
        </row>
        <row r="588">
          <cell r="A588" t="str">
            <v>KZ53L1302A49</v>
          </cell>
          <cell r="B588" t="str">
            <v>26/36</v>
          </cell>
          <cell r="C588">
            <v>36937</v>
          </cell>
          <cell r="D588">
            <v>38030</v>
          </cell>
          <cell r="E588">
            <v>1093</v>
          </cell>
          <cell r="H588">
            <v>15.7</v>
          </cell>
          <cell r="I588">
            <v>400000000</v>
          </cell>
          <cell r="J588">
            <v>877000</v>
          </cell>
          <cell r="K588">
            <v>877000000</v>
          </cell>
          <cell r="L588">
            <v>645000</v>
          </cell>
          <cell r="M588">
            <v>645000000</v>
          </cell>
          <cell r="N588">
            <v>219.25</v>
          </cell>
          <cell r="O588">
            <v>12</v>
          </cell>
          <cell r="P588">
            <v>1000</v>
          </cell>
          <cell r="S588">
            <v>50</v>
          </cell>
          <cell r="T588" t="str">
            <v>ГКО-36</v>
          </cell>
        </row>
        <row r="589">
          <cell r="A589" t="str">
            <v>KZ96K3003A13</v>
          </cell>
          <cell r="B589" t="str">
            <v>500/n</v>
          </cell>
          <cell r="C589">
            <v>36937</v>
          </cell>
          <cell r="D589">
            <v>36980</v>
          </cell>
          <cell r="E589">
            <v>42</v>
          </cell>
          <cell r="F589">
            <v>99.26</v>
          </cell>
          <cell r="G589">
            <v>99.26</v>
          </cell>
          <cell r="H589">
            <v>6.4611458123446397</v>
          </cell>
          <cell r="I589">
            <v>500000000</v>
          </cell>
          <cell r="J589">
            <v>25530044</v>
          </cell>
          <cell r="K589">
            <v>2533039084.5999999</v>
          </cell>
          <cell r="L589">
            <v>13138912</v>
          </cell>
          <cell r="M589">
            <v>1304168405.1199999</v>
          </cell>
          <cell r="N589">
            <v>506.60781692</v>
          </cell>
          <cell r="O589">
            <v>13</v>
          </cell>
          <cell r="P589">
            <v>100</v>
          </cell>
          <cell r="S589">
            <v>60</v>
          </cell>
          <cell r="T589" t="str">
            <v>Ноты-42</v>
          </cell>
        </row>
        <row r="590">
          <cell r="A590" t="str">
            <v>KZ46L1708A15</v>
          </cell>
          <cell r="B590" t="str">
            <v>164/6</v>
          </cell>
          <cell r="C590">
            <v>36938</v>
          </cell>
          <cell r="D590">
            <v>37120</v>
          </cell>
          <cell r="E590">
            <v>182</v>
          </cell>
          <cell r="F590">
            <v>96.29</v>
          </cell>
          <cell r="G590">
            <v>96.29</v>
          </cell>
          <cell r="H590">
            <v>7.7058884619378798</v>
          </cell>
          <cell r="I590">
            <v>100000000</v>
          </cell>
          <cell r="J590">
            <v>8750000</v>
          </cell>
          <cell r="K590">
            <v>840600859</v>
          </cell>
          <cell r="L590">
            <v>1009265</v>
          </cell>
          <cell r="M590">
            <v>97182126.849999994</v>
          </cell>
          <cell r="N590">
            <v>840.60085900000001</v>
          </cell>
          <cell r="O590">
            <v>7</v>
          </cell>
          <cell r="P590">
            <v>100</v>
          </cell>
          <cell r="S590">
            <v>50</v>
          </cell>
          <cell r="T590" t="str">
            <v>ГКО-6</v>
          </cell>
        </row>
        <row r="591">
          <cell r="A591" t="str">
            <v>KZ53L1902A43</v>
          </cell>
          <cell r="B591" t="str">
            <v>27/36</v>
          </cell>
          <cell r="C591">
            <v>36941</v>
          </cell>
          <cell r="D591">
            <v>38036</v>
          </cell>
          <cell r="E591">
            <v>1095</v>
          </cell>
          <cell r="H591">
            <v>15.5</v>
          </cell>
          <cell r="I591">
            <v>600000000</v>
          </cell>
          <cell r="J591">
            <v>956000</v>
          </cell>
          <cell r="K591">
            <v>956000000</v>
          </cell>
          <cell r="L591">
            <v>600000</v>
          </cell>
          <cell r="M591">
            <v>600000000</v>
          </cell>
          <cell r="N591">
            <v>159.333333333333</v>
          </cell>
          <cell r="O591">
            <v>7</v>
          </cell>
          <cell r="P591">
            <v>1000</v>
          </cell>
          <cell r="S591">
            <v>50</v>
          </cell>
          <cell r="T591" t="str">
            <v>ГКО-36</v>
          </cell>
        </row>
        <row r="592">
          <cell r="A592" t="str">
            <v>KZ43L2405A12</v>
          </cell>
          <cell r="B592" t="str">
            <v>279/3</v>
          </cell>
          <cell r="C592">
            <v>36942</v>
          </cell>
          <cell r="D592">
            <v>37035</v>
          </cell>
          <cell r="E592">
            <v>93</v>
          </cell>
          <cell r="F592">
            <v>98.43</v>
          </cell>
          <cell r="G592">
            <v>98.43</v>
          </cell>
          <cell r="H592">
            <v>6.3801686477699597</v>
          </cell>
          <cell r="I592">
            <v>100000000</v>
          </cell>
          <cell r="J592">
            <v>6222000</v>
          </cell>
          <cell r="K592">
            <v>611259600</v>
          </cell>
          <cell r="L592">
            <v>1015950</v>
          </cell>
          <cell r="M592">
            <v>99999958.5</v>
          </cell>
          <cell r="N592">
            <v>611.25959999999998</v>
          </cell>
          <cell r="O592">
            <v>9</v>
          </cell>
          <cell r="P592">
            <v>100</v>
          </cell>
          <cell r="S592">
            <v>50</v>
          </cell>
          <cell r="T592" t="str">
            <v>ГКО-3</v>
          </cell>
        </row>
        <row r="593">
          <cell r="A593" t="str">
            <v>KZ9AK0205A18</v>
          </cell>
          <cell r="B593" t="str">
            <v>501/n</v>
          </cell>
          <cell r="C593">
            <v>36942</v>
          </cell>
          <cell r="D593">
            <v>37013</v>
          </cell>
          <cell r="E593">
            <v>70</v>
          </cell>
          <cell r="F593">
            <v>98.71</v>
          </cell>
          <cell r="G593">
            <v>98.71</v>
          </cell>
          <cell r="H593">
            <v>6.7956640664573298</v>
          </cell>
          <cell r="I593">
            <v>500000000</v>
          </cell>
          <cell r="J593">
            <v>2731609</v>
          </cell>
          <cell r="K593">
            <v>268813144.33999997</v>
          </cell>
          <cell r="L593">
            <v>311454</v>
          </cell>
          <cell r="M593">
            <v>30743624.34</v>
          </cell>
          <cell r="N593">
            <v>53.762628868</v>
          </cell>
          <cell r="O593">
            <v>10</v>
          </cell>
          <cell r="P593">
            <v>100</v>
          </cell>
          <cell r="S593">
            <v>60</v>
          </cell>
          <cell r="T593" t="str">
            <v>Ноты-70</v>
          </cell>
        </row>
        <row r="594">
          <cell r="A594" t="str">
            <v>KZ52L2102A32</v>
          </cell>
          <cell r="B594" t="str">
            <v>34/24</v>
          </cell>
          <cell r="C594">
            <v>36944</v>
          </cell>
          <cell r="D594">
            <v>37673</v>
          </cell>
          <cell r="E594">
            <v>729</v>
          </cell>
          <cell r="H594">
            <v>14</v>
          </cell>
          <cell r="I594">
            <v>400000000</v>
          </cell>
          <cell r="J594">
            <v>1572899</v>
          </cell>
          <cell r="K594">
            <v>1572899000</v>
          </cell>
          <cell r="L594">
            <v>400000</v>
          </cell>
          <cell r="M594">
            <v>400000000</v>
          </cell>
          <cell r="N594">
            <v>393.22474999999997</v>
          </cell>
          <cell r="O594">
            <v>13</v>
          </cell>
          <cell r="P594">
            <v>1000</v>
          </cell>
          <cell r="S594">
            <v>50</v>
          </cell>
          <cell r="T594" t="str">
            <v>ГКО-24</v>
          </cell>
        </row>
        <row r="595">
          <cell r="A595" t="str">
            <v>KZ98K2004A12</v>
          </cell>
          <cell r="B595" t="str">
            <v>502/n</v>
          </cell>
          <cell r="C595">
            <v>36944</v>
          </cell>
          <cell r="D595">
            <v>37001</v>
          </cell>
          <cell r="E595">
            <v>56</v>
          </cell>
          <cell r="F595">
            <v>99.01</v>
          </cell>
          <cell r="G595">
            <v>99.01</v>
          </cell>
          <cell r="H595">
            <v>6.4993435006564697</v>
          </cell>
          <cell r="I595">
            <v>500000000</v>
          </cell>
          <cell r="J595">
            <v>5539856</v>
          </cell>
          <cell r="K595">
            <v>548074901.69000006</v>
          </cell>
          <cell r="L595">
            <v>4318499</v>
          </cell>
          <cell r="M595">
            <v>427574585.99000001</v>
          </cell>
          <cell r="N595">
            <v>109.614980338</v>
          </cell>
          <cell r="O595">
            <v>13</v>
          </cell>
          <cell r="P595">
            <v>100</v>
          </cell>
          <cell r="S595">
            <v>60</v>
          </cell>
          <cell r="T595" t="str">
            <v>Ноты-56</v>
          </cell>
        </row>
        <row r="596">
          <cell r="A596" t="str">
            <v>KZ53L2002A40</v>
          </cell>
          <cell r="B596" t="str">
            <v>28/36</v>
          </cell>
          <cell r="C596">
            <v>36945</v>
          </cell>
          <cell r="D596">
            <v>38037</v>
          </cell>
          <cell r="E596">
            <v>1092</v>
          </cell>
          <cell r="H596">
            <v>15</v>
          </cell>
          <cell r="I596">
            <v>600000000</v>
          </cell>
          <cell r="J596">
            <v>1248000</v>
          </cell>
          <cell r="K596">
            <v>1248000000</v>
          </cell>
          <cell r="L596">
            <v>600000</v>
          </cell>
          <cell r="M596">
            <v>600000000</v>
          </cell>
          <cell r="N596">
            <v>208</v>
          </cell>
          <cell r="O596">
            <v>12</v>
          </cell>
          <cell r="P596">
            <v>1000</v>
          </cell>
          <cell r="S596">
            <v>50</v>
          </cell>
          <cell r="T596" t="str">
            <v>ГКО-36</v>
          </cell>
        </row>
        <row r="597">
          <cell r="A597" t="str">
            <v>KZ52L2702A36</v>
          </cell>
          <cell r="B597" t="str">
            <v>35/24</v>
          </cell>
          <cell r="C597">
            <v>36948</v>
          </cell>
          <cell r="D597">
            <v>37679</v>
          </cell>
          <cell r="E597">
            <v>731</v>
          </cell>
          <cell r="H597">
            <v>13.5</v>
          </cell>
          <cell r="I597">
            <v>400000000</v>
          </cell>
          <cell r="J597">
            <v>1791000</v>
          </cell>
          <cell r="K597">
            <v>1791000000</v>
          </cell>
          <cell r="L597">
            <v>400000</v>
          </cell>
          <cell r="M597">
            <v>400000000</v>
          </cell>
          <cell r="N597">
            <v>447.75</v>
          </cell>
          <cell r="O597">
            <v>10</v>
          </cell>
          <cell r="P597">
            <v>1000</v>
          </cell>
          <cell r="S597">
            <v>50</v>
          </cell>
          <cell r="T597" t="str">
            <v>ГКО-24</v>
          </cell>
        </row>
        <row r="598">
          <cell r="A598" t="str">
            <v>KZ3CL2702A49</v>
          </cell>
          <cell r="B598" t="str">
            <v>2/36i</v>
          </cell>
          <cell r="C598">
            <v>36949</v>
          </cell>
          <cell r="D598">
            <v>38044</v>
          </cell>
          <cell r="E598">
            <v>1092</v>
          </cell>
          <cell r="H598">
            <v>7.6</v>
          </cell>
          <cell r="I598">
            <v>300000000</v>
          </cell>
          <cell r="J598">
            <v>1676536</v>
          </cell>
          <cell r="K598">
            <v>1676536000</v>
          </cell>
          <cell r="L598">
            <v>310000</v>
          </cell>
          <cell r="M598">
            <v>310000000</v>
          </cell>
          <cell r="N598">
            <v>558.84533333333297</v>
          </cell>
          <cell r="O598">
            <v>11</v>
          </cell>
          <cell r="P598">
            <v>1000</v>
          </cell>
          <cell r="S598">
            <v>50</v>
          </cell>
          <cell r="T598" t="str">
            <v>ГИКО-36</v>
          </cell>
        </row>
        <row r="599">
          <cell r="A599" t="str">
            <v>KZ97K1904A16</v>
          </cell>
          <cell r="B599" t="str">
            <v>503/n</v>
          </cell>
          <cell r="C599">
            <v>36950</v>
          </cell>
          <cell r="D599">
            <v>37000</v>
          </cell>
          <cell r="E599">
            <v>49</v>
          </cell>
          <cell r="F599">
            <v>99.14</v>
          </cell>
          <cell r="G599">
            <v>99.14</v>
          </cell>
          <cell r="H599">
            <v>6.4439897403383304</v>
          </cell>
          <cell r="I599">
            <v>500000000</v>
          </cell>
          <cell r="J599">
            <v>19126596</v>
          </cell>
          <cell r="K599">
            <v>1895833174.55</v>
          </cell>
          <cell r="L599">
            <v>15704487</v>
          </cell>
          <cell r="M599">
            <v>1556942841.1800001</v>
          </cell>
          <cell r="N599">
            <v>379.16663491000003</v>
          </cell>
          <cell r="O599">
            <v>10</v>
          </cell>
          <cell r="P599">
            <v>100</v>
          </cell>
          <cell r="S599">
            <v>60</v>
          </cell>
          <cell r="T599" t="str">
            <v>Ноты-49</v>
          </cell>
        </row>
        <row r="600">
          <cell r="A600" t="str">
            <v>KZ53L2702A43</v>
          </cell>
          <cell r="B600" t="str">
            <v>29/36</v>
          </cell>
          <cell r="C600">
            <v>36952</v>
          </cell>
          <cell r="D600">
            <v>38044</v>
          </cell>
          <cell r="E600">
            <v>1092</v>
          </cell>
          <cell r="H600">
            <v>14.7</v>
          </cell>
          <cell r="I600">
            <v>500000000</v>
          </cell>
          <cell r="J600">
            <v>1572364</v>
          </cell>
          <cell r="K600">
            <v>1572364000</v>
          </cell>
          <cell r="L600">
            <v>500000</v>
          </cell>
          <cell r="M600">
            <v>500000000</v>
          </cell>
          <cell r="N600">
            <v>314.47280000000001</v>
          </cell>
          <cell r="O600">
            <v>9</v>
          </cell>
          <cell r="P600">
            <v>1000</v>
          </cell>
          <cell r="S600">
            <v>50</v>
          </cell>
          <cell r="T600" t="str">
            <v>ГКО-36</v>
          </cell>
        </row>
        <row r="601">
          <cell r="A601" t="str">
            <v>KZ9AK1105A17</v>
          </cell>
          <cell r="B601" t="str">
            <v>504/n</v>
          </cell>
          <cell r="C601">
            <v>36952</v>
          </cell>
          <cell r="D601">
            <v>37022</v>
          </cell>
          <cell r="E601">
            <v>70</v>
          </cell>
          <cell r="F601">
            <v>98.73</v>
          </cell>
          <cell r="G601">
            <v>98.73</v>
          </cell>
          <cell r="H601">
            <v>6.6889496606907501</v>
          </cell>
          <cell r="I601">
            <v>500000000</v>
          </cell>
          <cell r="J601">
            <v>30802003</v>
          </cell>
          <cell r="K601">
            <v>3040663237.3699999</v>
          </cell>
          <cell r="L601">
            <v>26675003</v>
          </cell>
          <cell r="M601">
            <v>2633623046.1900001</v>
          </cell>
          <cell r="N601">
            <v>608.13264747400001</v>
          </cell>
          <cell r="O601">
            <v>10</v>
          </cell>
          <cell r="P601">
            <v>100</v>
          </cell>
          <cell r="S601">
            <v>60</v>
          </cell>
          <cell r="T601" t="str">
            <v>Ноты-70</v>
          </cell>
        </row>
        <row r="602">
          <cell r="A602" t="str">
            <v>KZ52L0503A31</v>
          </cell>
          <cell r="B602" t="str">
            <v>36/24</v>
          </cell>
          <cell r="C602">
            <v>36955</v>
          </cell>
          <cell r="D602">
            <v>37685</v>
          </cell>
          <cell r="E602">
            <v>730</v>
          </cell>
          <cell r="H602">
            <v>12.99</v>
          </cell>
          <cell r="I602">
            <v>300000000</v>
          </cell>
          <cell r="J602">
            <v>1414369</v>
          </cell>
          <cell r="K602">
            <v>1414369000</v>
          </cell>
          <cell r="L602">
            <v>300000</v>
          </cell>
          <cell r="M602">
            <v>300000000</v>
          </cell>
          <cell r="N602">
            <v>471.45633333333302</v>
          </cell>
          <cell r="O602">
            <v>12</v>
          </cell>
          <cell r="P602">
            <v>1000</v>
          </cell>
          <cell r="S602">
            <v>50</v>
          </cell>
          <cell r="T602" t="str">
            <v>ГКО-24</v>
          </cell>
        </row>
        <row r="603">
          <cell r="A603" t="str">
            <v>KZ53L0303A40</v>
          </cell>
          <cell r="B603" t="str">
            <v>30/36</v>
          </cell>
          <cell r="C603">
            <v>36956</v>
          </cell>
          <cell r="D603">
            <v>38049</v>
          </cell>
          <cell r="E603">
            <v>1093</v>
          </cell>
          <cell r="H603">
            <v>14.2</v>
          </cell>
          <cell r="I603">
            <v>400000000</v>
          </cell>
          <cell r="J603">
            <v>2015523</v>
          </cell>
          <cell r="K603">
            <v>2015523000</v>
          </cell>
          <cell r="L603">
            <v>323523</v>
          </cell>
          <cell r="M603">
            <v>323523000</v>
          </cell>
          <cell r="N603">
            <v>503.88074999999998</v>
          </cell>
          <cell r="O603">
            <v>13</v>
          </cell>
          <cell r="P603">
            <v>1000</v>
          </cell>
          <cell r="S603">
            <v>50</v>
          </cell>
          <cell r="T603" t="str">
            <v>ГКО-36</v>
          </cell>
        </row>
        <row r="604">
          <cell r="A604" t="str">
            <v>KZ98K0205A13</v>
          </cell>
          <cell r="B604" t="str">
            <v>505/n</v>
          </cell>
          <cell r="C604">
            <v>36956</v>
          </cell>
          <cell r="D604">
            <v>37013</v>
          </cell>
          <cell r="E604">
            <v>56</v>
          </cell>
          <cell r="F604">
            <v>99.01</v>
          </cell>
          <cell r="G604">
            <v>99.01</v>
          </cell>
          <cell r="H604">
            <v>6.4993435006564697</v>
          </cell>
          <cell r="I604">
            <v>500000000</v>
          </cell>
          <cell r="J604">
            <v>35555864</v>
          </cell>
          <cell r="K604">
            <v>3520159336.8200002</v>
          </cell>
          <cell r="L604">
            <v>29704475</v>
          </cell>
          <cell r="M604">
            <v>2941040069.75</v>
          </cell>
          <cell r="N604">
            <v>704.03186736400005</v>
          </cell>
          <cell r="O604">
            <v>7</v>
          </cell>
          <cell r="P604">
            <v>100</v>
          </cell>
          <cell r="S604">
            <v>60</v>
          </cell>
          <cell r="T604" t="str">
            <v>Ноты-56</v>
          </cell>
        </row>
        <row r="605">
          <cell r="A605" t="str">
            <v>KZ9AK1605A12</v>
          </cell>
          <cell r="B605" t="str">
            <v>506/n</v>
          </cell>
          <cell r="C605">
            <v>36957</v>
          </cell>
          <cell r="D605">
            <v>37027</v>
          </cell>
          <cell r="E605">
            <v>70</v>
          </cell>
          <cell r="F605">
            <v>98.75</v>
          </cell>
          <cell r="G605">
            <v>98.75</v>
          </cell>
          <cell r="H605">
            <v>6.5822784810126604</v>
          </cell>
          <cell r="I605">
            <v>500000000</v>
          </cell>
          <cell r="J605">
            <v>14951550</v>
          </cell>
          <cell r="K605">
            <v>1475880062.5</v>
          </cell>
          <cell r="L605">
            <v>10171550</v>
          </cell>
          <cell r="M605">
            <v>1004440562.5</v>
          </cell>
          <cell r="N605">
            <v>295.17601250000001</v>
          </cell>
          <cell r="O605">
            <v>10</v>
          </cell>
          <cell r="P605">
            <v>100</v>
          </cell>
          <cell r="S605">
            <v>60</v>
          </cell>
          <cell r="T605" t="str">
            <v>Ноты-70</v>
          </cell>
        </row>
        <row r="606">
          <cell r="A606" t="str">
            <v>KZ52L1303A31</v>
          </cell>
          <cell r="B606" t="str">
            <v>37/24</v>
          </cell>
          <cell r="C606">
            <v>36962</v>
          </cell>
          <cell r="D606">
            <v>37693</v>
          </cell>
          <cell r="E606">
            <v>731</v>
          </cell>
          <cell r="H606">
            <v>11.99</v>
          </cell>
          <cell r="I606">
            <v>300000000</v>
          </cell>
          <cell r="J606">
            <v>1746000</v>
          </cell>
          <cell r="K606">
            <v>1746000000</v>
          </cell>
          <cell r="L606">
            <v>300000</v>
          </cell>
          <cell r="M606">
            <v>300000000</v>
          </cell>
          <cell r="N606">
            <v>582</v>
          </cell>
          <cell r="O606">
            <v>15</v>
          </cell>
          <cell r="P606">
            <v>1000</v>
          </cell>
          <cell r="S606">
            <v>50</v>
          </cell>
          <cell r="T606" t="str">
            <v>ГКО-24</v>
          </cell>
        </row>
        <row r="607">
          <cell r="A607" t="str">
            <v>KZ9AK2205A14</v>
          </cell>
          <cell r="B607" t="str">
            <v>507/n</v>
          </cell>
          <cell r="C607">
            <v>36962</v>
          </cell>
          <cell r="D607">
            <v>37033</v>
          </cell>
          <cell r="E607">
            <v>70</v>
          </cell>
          <cell r="F607">
            <v>98.77</v>
          </cell>
          <cell r="G607">
            <v>98.77</v>
          </cell>
          <cell r="H607">
            <v>6.4756505011643402</v>
          </cell>
          <cell r="I607">
            <v>500000000</v>
          </cell>
          <cell r="J607">
            <v>43855503</v>
          </cell>
          <cell r="K607">
            <v>4331310602.1800003</v>
          </cell>
          <cell r="L607">
            <v>36690093</v>
          </cell>
          <cell r="M607">
            <v>3623880485.6100001</v>
          </cell>
          <cell r="N607">
            <v>866.26212043600003</v>
          </cell>
          <cell r="O607">
            <v>9</v>
          </cell>
          <cell r="P607">
            <v>100</v>
          </cell>
          <cell r="S607">
            <v>60</v>
          </cell>
          <cell r="T607" t="str">
            <v>Ноты-70</v>
          </cell>
        </row>
        <row r="608">
          <cell r="A608" t="str">
            <v>KZ53L1103A40</v>
          </cell>
          <cell r="B608" t="str">
            <v>31/36</v>
          </cell>
          <cell r="C608">
            <v>36963</v>
          </cell>
          <cell r="D608">
            <v>38057</v>
          </cell>
          <cell r="E608">
            <v>1094</v>
          </cell>
          <cell r="H608">
            <v>12.99</v>
          </cell>
          <cell r="I608">
            <v>400000000</v>
          </cell>
          <cell r="J608">
            <v>2080533</v>
          </cell>
          <cell r="K608">
            <v>2080533000</v>
          </cell>
          <cell r="L608">
            <v>400000</v>
          </cell>
          <cell r="M608">
            <v>400000000</v>
          </cell>
          <cell r="N608">
            <v>520.13324999999998</v>
          </cell>
          <cell r="O608">
            <v>14</v>
          </cell>
          <cell r="P608">
            <v>1000</v>
          </cell>
          <cell r="S608">
            <v>50</v>
          </cell>
          <cell r="T608" t="str">
            <v>ГКО-36</v>
          </cell>
        </row>
        <row r="609">
          <cell r="A609" t="str">
            <v>KZ99K1705A15</v>
          </cell>
          <cell r="B609" t="str">
            <v>508/n</v>
          </cell>
          <cell r="C609">
            <v>36964</v>
          </cell>
          <cell r="D609">
            <v>37028</v>
          </cell>
          <cell r="E609">
            <v>63</v>
          </cell>
          <cell r="F609">
            <v>98.92</v>
          </cell>
          <cell r="G609">
            <v>98.92</v>
          </cell>
          <cell r="H609">
            <v>6.3081277800242503</v>
          </cell>
          <cell r="I609">
            <v>500000000</v>
          </cell>
          <cell r="J609">
            <v>44395065</v>
          </cell>
          <cell r="K609">
            <v>4391096016.4700003</v>
          </cell>
          <cell r="L609">
            <v>31635951</v>
          </cell>
          <cell r="M609">
            <v>3129428272.9200001</v>
          </cell>
          <cell r="N609">
            <v>878.21920329399995</v>
          </cell>
          <cell r="O609">
            <v>11</v>
          </cell>
          <cell r="P609">
            <v>100</v>
          </cell>
          <cell r="S609">
            <v>60</v>
          </cell>
          <cell r="T609" t="str">
            <v>Ноты-63</v>
          </cell>
        </row>
        <row r="610">
          <cell r="A610" t="str">
            <v>KZ9BK0106A17</v>
          </cell>
          <cell r="B610" t="str">
            <v>509/n</v>
          </cell>
          <cell r="C610">
            <v>36966</v>
          </cell>
          <cell r="D610">
            <v>37043</v>
          </cell>
          <cell r="E610">
            <v>77</v>
          </cell>
          <cell r="F610">
            <v>98.68</v>
          </cell>
          <cell r="G610">
            <v>98.68</v>
          </cell>
          <cell r="H610">
            <v>6.3234698013781596</v>
          </cell>
          <cell r="I610">
            <v>500000000</v>
          </cell>
          <cell r="J610">
            <v>37890024</v>
          </cell>
          <cell r="K610">
            <v>3738358011.9400001</v>
          </cell>
          <cell r="L610">
            <v>33953024</v>
          </cell>
          <cell r="M610">
            <v>3350484423.3200002</v>
          </cell>
          <cell r="N610">
            <v>747.671602388</v>
          </cell>
          <cell r="O610">
            <v>11</v>
          </cell>
          <cell r="P610">
            <v>100</v>
          </cell>
          <cell r="S610">
            <v>60</v>
          </cell>
          <cell r="T610" t="str">
            <v>Ноты-77</v>
          </cell>
        </row>
        <row r="611">
          <cell r="A611" t="str">
            <v>KZ52L1903A35</v>
          </cell>
          <cell r="B611" t="str">
            <v>38/24</v>
          </cell>
          <cell r="C611">
            <v>36969</v>
          </cell>
          <cell r="D611">
            <v>37699</v>
          </cell>
          <cell r="E611">
            <v>730</v>
          </cell>
          <cell r="H611">
            <v>10.85</v>
          </cell>
          <cell r="I611">
            <v>300000000</v>
          </cell>
          <cell r="J611">
            <v>1544038</v>
          </cell>
          <cell r="K611">
            <v>1544038000</v>
          </cell>
          <cell r="L611">
            <v>300000</v>
          </cell>
          <cell r="M611">
            <v>300000000</v>
          </cell>
          <cell r="N611">
            <v>514.67933333333303</v>
          </cell>
          <cell r="O611">
            <v>12</v>
          </cell>
          <cell r="P611">
            <v>1000</v>
          </cell>
          <cell r="S611">
            <v>50</v>
          </cell>
          <cell r="T611" t="str">
            <v>ГКО-24</v>
          </cell>
        </row>
        <row r="612">
          <cell r="A612" t="str">
            <v>KZ53L1703A44</v>
          </cell>
          <cell r="B612" t="str">
            <v>32/36</v>
          </cell>
          <cell r="C612">
            <v>36970</v>
          </cell>
          <cell r="D612">
            <v>38063</v>
          </cell>
          <cell r="E612">
            <v>1093</v>
          </cell>
          <cell r="H612">
            <v>11.7</v>
          </cell>
          <cell r="I612">
            <v>400000000</v>
          </cell>
          <cell r="J612">
            <v>1094268</v>
          </cell>
          <cell r="K612">
            <v>1094268000</v>
          </cell>
          <cell r="L612">
            <v>335268</v>
          </cell>
          <cell r="M612">
            <v>335268000</v>
          </cell>
          <cell r="N612">
            <v>273.56700000000001</v>
          </cell>
          <cell r="O612">
            <v>10</v>
          </cell>
          <cell r="P612">
            <v>1000</v>
          </cell>
          <cell r="S612">
            <v>50</v>
          </cell>
          <cell r="T612" t="str">
            <v>ГКО-36</v>
          </cell>
        </row>
        <row r="613">
          <cell r="A613" t="str">
            <v>KZ9BK0606A12</v>
          </cell>
          <cell r="B613" t="str">
            <v>510/n</v>
          </cell>
          <cell r="C613">
            <v>36971</v>
          </cell>
          <cell r="D613">
            <v>37048</v>
          </cell>
          <cell r="E613">
            <v>77</v>
          </cell>
          <cell r="F613">
            <v>98.69</v>
          </cell>
          <cell r="G613">
            <v>98.69</v>
          </cell>
          <cell r="H613">
            <v>6.2749288405383403</v>
          </cell>
          <cell r="I613">
            <v>500000000</v>
          </cell>
          <cell r="J613">
            <v>18191099</v>
          </cell>
          <cell r="K613">
            <v>1794206607.96</v>
          </cell>
          <cell r="L613">
            <v>15530950</v>
          </cell>
          <cell r="M613">
            <v>1532749464.5</v>
          </cell>
          <cell r="N613">
            <v>358.84132159199999</v>
          </cell>
          <cell r="O613">
            <v>13</v>
          </cell>
          <cell r="P613">
            <v>100</v>
          </cell>
          <cell r="S613">
            <v>60</v>
          </cell>
          <cell r="T613" t="str">
            <v>Ноты-70</v>
          </cell>
        </row>
        <row r="614">
          <cell r="A614" t="str">
            <v>KZ53L2503A44</v>
          </cell>
          <cell r="B614" t="str">
            <v>33/36</v>
          </cell>
          <cell r="C614">
            <v>36976</v>
          </cell>
          <cell r="D614">
            <v>38071</v>
          </cell>
          <cell r="E614">
            <v>1095</v>
          </cell>
          <cell r="H614">
            <v>10.5</v>
          </cell>
          <cell r="I614">
            <v>400000000</v>
          </cell>
          <cell r="J614">
            <v>1387000</v>
          </cell>
          <cell r="K614">
            <v>1387000000</v>
          </cell>
          <cell r="L614">
            <v>955000</v>
          </cell>
          <cell r="M614">
            <v>955000000</v>
          </cell>
          <cell r="N614">
            <v>346.75</v>
          </cell>
          <cell r="O614">
            <v>13</v>
          </cell>
          <cell r="P614">
            <v>1000</v>
          </cell>
          <cell r="S614">
            <v>50</v>
          </cell>
          <cell r="T614" t="str">
            <v>ГКО-36</v>
          </cell>
        </row>
        <row r="615">
          <cell r="A615" t="str">
            <v>KZ9BK1206A14</v>
          </cell>
          <cell r="B615" t="str">
            <v>511/n</v>
          </cell>
          <cell r="C615">
            <v>36976</v>
          </cell>
          <cell r="D615">
            <v>37054</v>
          </cell>
          <cell r="E615">
            <v>77</v>
          </cell>
          <cell r="F615">
            <v>98.72</v>
          </cell>
          <cell r="G615">
            <v>98.71</v>
          </cell>
          <cell r="H615">
            <v>6.1293649624281796</v>
          </cell>
          <cell r="I615">
            <v>500000000</v>
          </cell>
          <cell r="J615">
            <v>19604514</v>
          </cell>
          <cell r="K615">
            <v>1934257096.23</v>
          </cell>
          <cell r="L615">
            <v>15101959</v>
          </cell>
          <cell r="M615">
            <v>1490865392.48</v>
          </cell>
          <cell r="N615">
            <v>386.85141924599998</v>
          </cell>
          <cell r="O615">
            <v>15</v>
          </cell>
          <cell r="P615">
            <v>100</v>
          </cell>
          <cell r="S615">
            <v>60</v>
          </cell>
          <cell r="T615" t="str">
            <v>Ноты-77</v>
          </cell>
        </row>
        <row r="616">
          <cell r="A616" t="str">
            <v>KZ43L2806A17</v>
          </cell>
          <cell r="B616" t="str">
            <v>280/3</v>
          </cell>
          <cell r="C616">
            <v>36977</v>
          </cell>
          <cell r="D616">
            <v>37070</v>
          </cell>
          <cell r="E616">
            <v>93</v>
          </cell>
          <cell r="F616">
            <v>98.65</v>
          </cell>
          <cell r="G616">
            <v>98.65</v>
          </cell>
          <cell r="H616">
            <v>5.4738976178408301</v>
          </cell>
          <cell r="I616">
            <v>100000000</v>
          </cell>
          <cell r="J616">
            <v>6271400</v>
          </cell>
          <cell r="K616">
            <v>617040690</v>
          </cell>
          <cell r="L616">
            <v>1013685</v>
          </cell>
          <cell r="M616">
            <v>100000025.25</v>
          </cell>
          <cell r="N616">
            <v>617.04069000000004</v>
          </cell>
          <cell r="O616">
            <v>10</v>
          </cell>
          <cell r="P616">
            <v>100</v>
          </cell>
          <cell r="S616">
            <v>50</v>
          </cell>
          <cell r="T616" t="str">
            <v>ГКО-3</v>
          </cell>
        </row>
        <row r="617">
          <cell r="A617" t="str">
            <v>KZ9CK2106A12</v>
          </cell>
          <cell r="B617" t="str">
            <v>512/n</v>
          </cell>
          <cell r="C617">
            <v>36978</v>
          </cell>
          <cell r="D617">
            <v>37063</v>
          </cell>
          <cell r="E617">
            <v>84</v>
          </cell>
          <cell r="F617">
            <v>98.76</v>
          </cell>
          <cell r="G617">
            <v>98.76</v>
          </cell>
          <cell r="H617">
            <v>5.4407992439584003</v>
          </cell>
          <cell r="I617">
            <v>500000000</v>
          </cell>
          <cell r="J617">
            <v>36606562</v>
          </cell>
          <cell r="K617">
            <v>3611176282.6199999</v>
          </cell>
          <cell r="L617">
            <v>28411274</v>
          </cell>
          <cell r="M617">
            <v>2805897420.2399998</v>
          </cell>
          <cell r="N617">
            <v>722.23525652399996</v>
          </cell>
          <cell r="O617">
            <v>7</v>
          </cell>
          <cell r="P617">
            <v>100</v>
          </cell>
          <cell r="S617">
            <v>60</v>
          </cell>
          <cell r="T617" t="str">
            <v>Ноты-84</v>
          </cell>
        </row>
        <row r="618">
          <cell r="A618" t="str">
            <v>KZ3GL2803A50</v>
          </cell>
          <cell r="B618" t="str">
            <v>1/48i</v>
          </cell>
          <cell r="C618">
            <v>36979</v>
          </cell>
          <cell r="D618">
            <v>38439</v>
          </cell>
          <cell r="E618">
            <v>1456</v>
          </cell>
          <cell r="H618">
            <v>7</v>
          </cell>
          <cell r="I618">
            <v>400000000</v>
          </cell>
          <cell r="J618">
            <v>1632500</v>
          </cell>
          <cell r="K618">
            <v>1632500000</v>
          </cell>
          <cell r="L618">
            <v>400000</v>
          </cell>
          <cell r="M618">
            <v>400000000</v>
          </cell>
          <cell r="N618">
            <v>408.125</v>
          </cell>
          <cell r="O618">
            <v>7</v>
          </cell>
          <cell r="P618">
            <v>1000</v>
          </cell>
          <cell r="S618">
            <v>50</v>
          </cell>
          <cell r="T618" t="str">
            <v>ГИКО-48</v>
          </cell>
        </row>
        <row r="619">
          <cell r="A619" t="str">
            <v>KZ97K1805A16</v>
          </cell>
          <cell r="B619" t="str">
            <v>513/n</v>
          </cell>
          <cell r="C619">
            <v>36980</v>
          </cell>
          <cell r="D619">
            <v>37029</v>
          </cell>
          <cell r="E619">
            <v>49</v>
          </cell>
          <cell r="F619">
            <v>99.29</v>
          </cell>
          <cell r="G619">
            <v>99.27</v>
          </cell>
          <cell r="H619">
            <v>5.3120009208235102</v>
          </cell>
          <cell r="I619">
            <v>500000000</v>
          </cell>
          <cell r="J619">
            <v>36946890</v>
          </cell>
          <cell r="K619">
            <v>3667514755.3600001</v>
          </cell>
          <cell r="L619">
            <v>33157486</v>
          </cell>
          <cell r="M619">
            <v>3292197759.5599999</v>
          </cell>
          <cell r="N619">
            <v>733.50295107199997</v>
          </cell>
          <cell r="O619">
            <v>14</v>
          </cell>
          <cell r="P619">
            <v>100</v>
          </cell>
          <cell r="S619">
            <v>60</v>
          </cell>
          <cell r="T619" t="str">
            <v>Ноты-49</v>
          </cell>
        </row>
        <row r="620">
          <cell r="A620" t="str">
            <v>KZ53L0504A47</v>
          </cell>
          <cell r="B620" t="str">
            <v>34/36</v>
          </cell>
          <cell r="C620">
            <v>36983</v>
          </cell>
          <cell r="D620">
            <v>38081</v>
          </cell>
          <cell r="E620">
            <v>1098</v>
          </cell>
          <cell r="H620">
            <v>10.199999999999999</v>
          </cell>
          <cell r="I620">
            <v>800000000</v>
          </cell>
          <cell r="J620">
            <v>1681000</v>
          </cell>
          <cell r="K620">
            <v>1681000000</v>
          </cell>
          <cell r="L620">
            <v>800000</v>
          </cell>
          <cell r="M620">
            <v>800000000</v>
          </cell>
          <cell r="N620">
            <v>210.125</v>
          </cell>
          <cell r="O620">
            <v>14</v>
          </cell>
          <cell r="P620">
            <v>1000</v>
          </cell>
          <cell r="S620">
            <v>50</v>
          </cell>
          <cell r="T620" t="str">
            <v>ГКО-36</v>
          </cell>
        </row>
        <row r="621">
          <cell r="A621" t="str">
            <v>KZ9CK2806A15</v>
          </cell>
          <cell r="B621" t="str">
            <v>514/n</v>
          </cell>
          <cell r="C621">
            <v>36985</v>
          </cell>
          <cell r="D621">
            <v>37070</v>
          </cell>
          <cell r="E621">
            <v>84</v>
          </cell>
          <cell r="F621">
            <v>98.76</v>
          </cell>
          <cell r="G621">
            <v>98.76</v>
          </cell>
          <cell r="H621">
            <v>5.4407992439584003</v>
          </cell>
          <cell r="I621">
            <v>500000000</v>
          </cell>
          <cell r="J621">
            <v>27651057</v>
          </cell>
          <cell r="K621">
            <v>2729751272.3200002</v>
          </cell>
          <cell r="L621">
            <v>20391057</v>
          </cell>
          <cell r="M621">
            <v>2013820792.3199999</v>
          </cell>
          <cell r="N621">
            <v>545.95025446399995</v>
          </cell>
          <cell r="O621">
            <v>10</v>
          </cell>
          <cell r="P621">
            <v>100</v>
          </cell>
          <cell r="S621">
            <v>60</v>
          </cell>
          <cell r="T621" t="str">
            <v>Ноты-84</v>
          </cell>
        </row>
        <row r="622">
          <cell r="A622" t="str">
            <v>KZ9AK1506A12</v>
          </cell>
          <cell r="B622" t="str">
            <v>515/n</v>
          </cell>
          <cell r="C622">
            <v>36986</v>
          </cell>
          <cell r="D622">
            <v>37057</v>
          </cell>
          <cell r="E622">
            <v>70</v>
          </cell>
          <cell r="F622">
            <v>98.97</v>
          </cell>
          <cell r="G622">
            <v>98.97</v>
          </cell>
          <cell r="H622">
            <v>5.4117409315954399</v>
          </cell>
          <cell r="I622">
            <v>500000000</v>
          </cell>
          <cell r="J622">
            <v>27967854</v>
          </cell>
          <cell r="K622">
            <v>2766341148.98</v>
          </cell>
          <cell r="L622">
            <v>19964708</v>
          </cell>
          <cell r="M622">
            <v>1975909692.76</v>
          </cell>
          <cell r="N622">
            <v>553.26822979600001</v>
          </cell>
          <cell r="O622">
            <v>11</v>
          </cell>
          <cell r="P622">
            <v>100</v>
          </cell>
          <cell r="S622">
            <v>60</v>
          </cell>
          <cell r="T622" t="str">
            <v>Ноты-70</v>
          </cell>
        </row>
        <row r="623">
          <cell r="A623" t="str">
            <v>KZ52L1104A32</v>
          </cell>
          <cell r="B623" t="str">
            <v>39/24</v>
          </cell>
          <cell r="C623">
            <v>36990</v>
          </cell>
          <cell r="D623">
            <v>37722</v>
          </cell>
          <cell r="E623">
            <v>732</v>
          </cell>
          <cell r="H623">
            <v>10</v>
          </cell>
          <cell r="I623">
            <v>800000000</v>
          </cell>
          <cell r="J623">
            <v>2081000</v>
          </cell>
          <cell r="K623">
            <v>2081000000</v>
          </cell>
          <cell r="L623">
            <v>751000</v>
          </cell>
          <cell r="M623">
            <v>751000000</v>
          </cell>
          <cell r="N623">
            <v>260.125</v>
          </cell>
          <cell r="O623">
            <v>11</v>
          </cell>
          <cell r="P623">
            <v>1000</v>
          </cell>
          <cell r="S623">
            <v>50</v>
          </cell>
          <cell r="T623" t="str">
            <v>ГКО-24</v>
          </cell>
        </row>
        <row r="624">
          <cell r="A624" t="str">
            <v>KZ99K1306A18</v>
          </cell>
          <cell r="B624" t="str">
            <v>516/n</v>
          </cell>
          <cell r="C624">
            <v>36991</v>
          </cell>
          <cell r="D624">
            <v>37055</v>
          </cell>
          <cell r="E624">
            <v>63</v>
          </cell>
          <cell r="F624">
            <v>99.07</v>
          </cell>
          <cell r="G624">
            <v>99.07</v>
          </cell>
          <cell r="H624">
            <v>5.4237744355843098</v>
          </cell>
          <cell r="I624">
            <v>500000000</v>
          </cell>
          <cell r="J624">
            <v>6084030</v>
          </cell>
          <cell r="K624">
            <v>601629265.5</v>
          </cell>
          <cell r="L624">
            <v>1674030</v>
          </cell>
          <cell r="M624">
            <v>165846152.09999999</v>
          </cell>
          <cell r="N624">
            <v>120.3258531</v>
          </cell>
          <cell r="O624">
            <v>8</v>
          </cell>
          <cell r="P624">
            <v>100</v>
          </cell>
          <cell r="S624">
            <v>60</v>
          </cell>
          <cell r="T624" t="str">
            <v>Ноты-63</v>
          </cell>
        </row>
        <row r="625">
          <cell r="A625" t="str">
            <v>KZ53L1204A48</v>
          </cell>
          <cell r="B625" t="str">
            <v>35/36</v>
          </cell>
          <cell r="C625">
            <v>36992</v>
          </cell>
          <cell r="D625">
            <v>38089</v>
          </cell>
          <cell r="E625">
            <v>1097</v>
          </cell>
          <cell r="H625">
            <v>9.99</v>
          </cell>
          <cell r="I625">
            <v>800000000</v>
          </cell>
          <cell r="J625">
            <v>1562400</v>
          </cell>
          <cell r="K625">
            <v>1562400000</v>
          </cell>
          <cell r="L625">
            <v>872400</v>
          </cell>
          <cell r="M625">
            <v>872400000</v>
          </cell>
          <cell r="N625">
            <v>195.3</v>
          </cell>
          <cell r="O625">
            <v>11</v>
          </cell>
          <cell r="P625">
            <v>1000</v>
          </cell>
          <cell r="S625">
            <v>50</v>
          </cell>
          <cell r="T625" t="str">
            <v>ГКО-36</v>
          </cell>
        </row>
        <row r="626">
          <cell r="A626" t="str">
            <v>KZ9CK0607A10</v>
          </cell>
          <cell r="B626" t="str">
            <v>517/n</v>
          </cell>
          <cell r="C626">
            <v>36993</v>
          </cell>
          <cell r="D626">
            <v>37078</v>
          </cell>
          <cell r="E626">
            <v>84</v>
          </cell>
          <cell r="F626">
            <v>98.76</v>
          </cell>
          <cell r="G626">
            <v>98.76</v>
          </cell>
          <cell r="H626">
            <v>5.4407992439584003</v>
          </cell>
          <cell r="I626">
            <v>500000000</v>
          </cell>
          <cell r="J626">
            <v>21043115</v>
          </cell>
          <cell r="K626">
            <v>2074930039.4000001</v>
          </cell>
          <cell r="L626">
            <v>15878115</v>
          </cell>
          <cell r="M626">
            <v>1568122637.4000001</v>
          </cell>
          <cell r="N626">
            <v>414.98600787999999</v>
          </cell>
          <cell r="O626">
            <v>11</v>
          </cell>
          <cell r="P626">
            <v>100</v>
          </cell>
          <cell r="S626">
            <v>60</v>
          </cell>
          <cell r="T626" t="str">
            <v>Ноты-84</v>
          </cell>
        </row>
        <row r="627">
          <cell r="A627" t="str">
            <v>KZ43L1907A17</v>
          </cell>
          <cell r="B627" t="str">
            <v>281/3</v>
          </cell>
          <cell r="C627">
            <v>36997</v>
          </cell>
          <cell r="D627">
            <v>37091</v>
          </cell>
          <cell r="E627">
            <v>94</v>
          </cell>
          <cell r="F627">
            <v>98.69</v>
          </cell>
          <cell r="G627">
            <v>98.69</v>
          </cell>
          <cell r="H627">
            <v>5.3241418627982702</v>
          </cell>
          <cell r="I627">
            <v>100000000</v>
          </cell>
          <cell r="J627">
            <v>4990763</v>
          </cell>
          <cell r="K627">
            <v>492282208.47000003</v>
          </cell>
          <cell r="L627">
            <v>557400</v>
          </cell>
          <cell r="M627">
            <v>55009814</v>
          </cell>
          <cell r="N627">
            <v>492.28220847</v>
          </cell>
          <cell r="O627">
            <v>7</v>
          </cell>
          <cell r="P627">
            <v>100</v>
          </cell>
          <cell r="S627">
            <v>50</v>
          </cell>
          <cell r="T627" t="str">
            <v>ГКО-3</v>
          </cell>
        </row>
        <row r="628">
          <cell r="A628" t="str">
            <v>KZ9AK2806A17</v>
          </cell>
          <cell r="B628" t="str">
            <v>518/n</v>
          </cell>
          <cell r="C628">
            <v>36999</v>
          </cell>
          <cell r="D628">
            <v>37070</v>
          </cell>
          <cell r="E628">
            <v>70</v>
          </cell>
          <cell r="F628">
            <v>98.99</v>
          </cell>
          <cell r="G628">
            <v>98.99</v>
          </cell>
          <cell r="H628">
            <v>5.3055864228710199</v>
          </cell>
          <cell r="I628">
            <v>500000000</v>
          </cell>
          <cell r="J628">
            <v>9111022</v>
          </cell>
          <cell r="K628">
            <v>900304088.60000002</v>
          </cell>
          <cell r="L628">
            <v>1025100</v>
          </cell>
          <cell r="M628">
            <v>101474649</v>
          </cell>
          <cell r="N628">
            <v>180.06081771999999</v>
          </cell>
          <cell r="O628">
            <v>10</v>
          </cell>
          <cell r="P628">
            <v>100</v>
          </cell>
          <cell r="S628">
            <v>60</v>
          </cell>
          <cell r="T628" t="str">
            <v>Ноты-70</v>
          </cell>
        </row>
        <row r="629">
          <cell r="A629" t="str">
            <v>KZ54L1904A57</v>
          </cell>
          <cell r="B629" t="str">
            <v>1/48</v>
          </cell>
          <cell r="C629">
            <v>37000</v>
          </cell>
          <cell r="D629">
            <v>38461</v>
          </cell>
          <cell r="E629">
            <v>1461</v>
          </cell>
          <cell r="H629">
            <v>12</v>
          </cell>
          <cell r="I629">
            <v>800000000</v>
          </cell>
          <cell r="J629">
            <v>1408716</v>
          </cell>
          <cell r="K629">
            <v>1408716000</v>
          </cell>
          <cell r="L629">
            <v>612716</v>
          </cell>
          <cell r="M629">
            <v>612716000</v>
          </cell>
          <cell r="N629">
            <v>176.08949999999999</v>
          </cell>
          <cell r="O629">
            <v>8</v>
          </cell>
          <cell r="P629">
            <v>1000</v>
          </cell>
          <cell r="S629">
            <v>50</v>
          </cell>
          <cell r="T629" t="str">
            <v>ГКО-48</v>
          </cell>
        </row>
        <row r="630">
          <cell r="A630" t="str">
            <v>KZ9CK1307A11</v>
          </cell>
          <cell r="B630" t="str">
            <v>519/n</v>
          </cell>
          <cell r="C630">
            <v>37001</v>
          </cell>
          <cell r="D630">
            <v>37085</v>
          </cell>
          <cell r="E630">
            <v>84</v>
          </cell>
          <cell r="I630">
            <v>500000000</v>
          </cell>
          <cell r="P630">
            <v>100</v>
          </cell>
          <cell r="S630">
            <v>60</v>
          </cell>
          <cell r="T630" t="str">
            <v>Ноты-84</v>
          </cell>
        </row>
        <row r="631">
          <cell r="A631" t="str">
            <v>KZ53L2604A42</v>
          </cell>
          <cell r="B631" t="str">
            <v>36/36</v>
          </cell>
          <cell r="C631">
            <v>37004</v>
          </cell>
          <cell r="D631">
            <v>38103</v>
          </cell>
          <cell r="E631">
            <v>1097</v>
          </cell>
          <cell r="H631">
            <v>9</v>
          </cell>
          <cell r="I631">
            <v>800000000</v>
          </cell>
          <cell r="J631">
            <v>1312000</v>
          </cell>
          <cell r="K631">
            <v>1312000000</v>
          </cell>
          <cell r="L631">
            <v>401000</v>
          </cell>
          <cell r="M631">
            <v>401000000</v>
          </cell>
          <cell r="N631">
            <v>164</v>
          </cell>
          <cell r="O631">
            <v>8</v>
          </cell>
          <cell r="P631">
            <v>1000</v>
          </cell>
          <cell r="S631">
            <v>50</v>
          </cell>
          <cell r="T631" t="str">
            <v>ГКО-36</v>
          </cell>
        </row>
        <row r="632">
          <cell r="A632" t="str">
            <v>KZ9BK1207A13</v>
          </cell>
          <cell r="B632" t="str">
            <v>520/n</v>
          </cell>
          <cell r="C632">
            <v>37006</v>
          </cell>
          <cell r="D632">
            <v>37084</v>
          </cell>
          <cell r="E632">
            <v>77</v>
          </cell>
          <cell r="F632">
            <v>98.87</v>
          </cell>
          <cell r="G632">
            <v>98.87</v>
          </cell>
          <cell r="H632">
            <v>5.4028706198221501</v>
          </cell>
          <cell r="I632">
            <v>500000000</v>
          </cell>
          <cell r="J632">
            <v>8139179</v>
          </cell>
          <cell r="K632">
            <v>803113310.37</v>
          </cell>
          <cell r="L632">
            <v>324270</v>
          </cell>
          <cell r="M632">
            <v>32060575.899999999</v>
          </cell>
          <cell r="N632">
            <v>160.622662074</v>
          </cell>
          <cell r="O632">
            <v>8</v>
          </cell>
          <cell r="P632">
            <v>100</v>
          </cell>
          <cell r="S632">
            <v>60</v>
          </cell>
          <cell r="T632" t="str">
            <v>Ноты-77</v>
          </cell>
        </row>
        <row r="633">
          <cell r="A633" t="str">
            <v>KZ3GL2704A50</v>
          </cell>
          <cell r="B633" t="str">
            <v>2/48i</v>
          </cell>
          <cell r="C633">
            <v>37008</v>
          </cell>
          <cell r="D633">
            <v>38469</v>
          </cell>
          <cell r="E633">
            <v>1460</v>
          </cell>
          <cell r="H633">
            <v>4</v>
          </cell>
          <cell r="I633">
            <v>400000000</v>
          </cell>
          <cell r="J633">
            <v>2421000</v>
          </cell>
          <cell r="K633">
            <v>2421000000</v>
          </cell>
          <cell r="L633">
            <v>350000</v>
          </cell>
          <cell r="M633">
            <v>350000000</v>
          </cell>
          <cell r="N633">
            <v>605.25</v>
          </cell>
          <cell r="O633">
            <v>14</v>
          </cell>
          <cell r="P633">
            <v>1000</v>
          </cell>
          <cell r="S633">
            <v>50</v>
          </cell>
          <cell r="T633" t="str">
            <v>ГИКО-48</v>
          </cell>
        </row>
        <row r="634">
          <cell r="A634" t="str">
            <v>KZ9CK2007A12</v>
          </cell>
          <cell r="B634" t="str">
            <v>521/n</v>
          </cell>
          <cell r="C634">
            <v>37008</v>
          </cell>
          <cell r="D634">
            <v>37092</v>
          </cell>
          <cell r="E634">
            <v>84</v>
          </cell>
          <cell r="F634">
            <v>98.76</v>
          </cell>
          <cell r="G634">
            <v>98.76</v>
          </cell>
          <cell r="H634">
            <v>5.4407992439584003</v>
          </cell>
          <cell r="I634">
            <v>500000000</v>
          </cell>
          <cell r="J634">
            <v>5903100</v>
          </cell>
          <cell r="K634">
            <v>582053337</v>
          </cell>
          <cell r="L634">
            <v>3038100</v>
          </cell>
          <cell r="M634">
            <v>300042757</v>
          </cell>
          <cell r="N634">
            <v>116.41066739999999</v>
          </cell>
          <cell r="O634">
            <v>8</v>
          </cell>
          <cell r="P634">
            <v>100</v>
          </cell>
          <cell r="S634">
            <v>60</v>
          </cell>
          <cell r="T634" t="str">
            <v>Ноты-84</v>
          </cell>
        </row>
        <row r="635">
          <cell r="A635" t="str">
            <v>KZ9CK2607A16</v>
          </cell>
          <cell r="B635" t="str">
            <v>522/n</v>
          </cell>
          <cell r="C635">
            <v>37013</v>
          </cell>
          <cell r="D635">
            <v>37098</v>
          </cell>
          <cell r="E635">
            <v>84</v>
          </cell>
          <cell r="F635">
            <v>98.76</v>
          </cell>
          <cell r="G635">
            <v>98.76</v>
          </cell>
          <cell r="H635">
            <v>5.4407992439584003</v>
          </cell>
          <cell r="I635">
            <v>500000000</v>
          </cell>
          <cell r="J635">
            <v>11048257</v>
          </cell>
          <cell r="K635">
            <v>1088721446.3699999</v>
          </cell>
          <cell r="L635">
            <v>4670100</v>
          </cell>
          <cell r="M635">
            <v>461219076</v>
          </cell>
          <cell r="N635">
            <v>217.74428927400001</v>
          </cell>
          <cell r="O635">
            <v>12</v>
          </cell>
          <cell r="P635">
            <v>100</v>
          </cell>
          <cell r="S635">
            <v>60</v>
          </cell>
          <cell r="T635" t="str">
            <v>Ноты-84</v>
          </cell>
        </row>
        <row r="636">
          <cell r="A636" t="str">
            <v>KZ53L0305A48</v>
          </cell>
          <cell r="B636" t="str">
            <v>37/36</v>
          </cell>
          <cell r="C636">
            <v>37014</v>
          </cell>
          <cell r="D636">
            <v>38110</v>
          </cell>
          <cell r="E636">
            <v>1096</v>
          </cell>
          <cell r="H636">
            <v>8</v>
          </cell>
          <cell r="I636">
            <v>800000000</v>
          </cell>
          <cell r="J636">
            <v>751230</v>
          </cell>
          <cell r="K636">
            <v>751230000</v>
          </cell>
          <cell r="L636">
            <v>210230</v>
          </cell>
          <cell r="M636">
            <v>210230000</v>
          </cell>
          <cell r="N636">
            <v>93.903750000000002</v>
          </cell>
          <cell r="O636">
            <v>10</v>
          </cell>
          <cell r="P636">
            <v>1000</v>
          </cell>
          <cell r="S636">
            <v>50</v>
          </cell>
          <cell r="T636" t="str">
            <v>ГКО-36</v>
          </cell>
        </row>
        <row r="637">
          <cell r="A637" t="str">
            <v>KZ55L0805A66</v>
          </cell>
          <cell r="B637" t="str">
            <v>1/60</v>
          </cell>
          <cell r="C637">
            <v>37018</v>
          </cell>
          <cell r="D637">
            <v>38845</v>
          </cell>
          <cell r="E637">
            <v>1826</v>
          </cell>
          <cell r="H637">
            <v>8.1999999999999993</v>
          </cell>
          <cell r="I637">
            <v>300000000</v>
          </cell>
          <cell r="J637">
            <v>841100</v>
          </cell>
          <cell r="K637">
            <v>841100000</v>
          </cell>
          <cell r="L637">
            <v>50100</v>
          </cell>
          <cell r="M637">
            <v>50100000</v>
          </cell>
          <cell r="N637">
            <v>280.36666666666702</v>
          </cell>
          <cell r="O637">
            <v>7</v>
          </cell>
          <cell r="P637">
            <v>1000</v>
          </cell>
          <cell r="S637">
            <v>50</v>
          </cell>
          <cell r="T637" t="str">
            <v>ГКО-60</v>
          </cell>
        </row>
        <row r="638">
          <cell r="A638" t="str">
            <v>KZ9CK3107A19</v>
          </cell>
          <cell r="B638" t="str">
            <v>523/n</v>
          </cell>
          <cell r="C638">
            <v>37018</v>
          </cell>
          <cell r="D638">
            <v>37103</v>
          </cell>
          <cell r="E638">
            <v>84</v>
          </cell>
          <cell r="F638">
            <v>98.75</v>
          </cell>
          <cell r="G638">
            <v>98.75</v>
          </cell>
          <cell r="H638">
            <v>5.4852320675105499</v>
          </cell>
          <cell r="I638">
            <v>500000000</v>
          </cell>
          <cell r="J638">
            <v>4520239</v>
          </cell>
          <cell r="K638">
            <v>444474885.56999999</v>
          </cell>
          <cell r="L638">
            <v>500100</v>
          </cell>
          <cell r="M638">
            <v>49384876</v>
          </cell>
          <cell r="N638">
            <v>88.894977114</v>
          </cell>
          <cell r="O638">
            <v>11</v>
          </cell>
          <cell r="P638">
            <v>100</v>
          </cell>
          <cell r="S638">
            <v>60</v>
          </cell>
          <cell r="T638" t="str">
            <v>Ноты-84</v>
          </cell>
        </row>
        <row r="639">
          <cell r="A639" t="str">
            <v>KZ4CL1005A28</v>
          </cell>
          <cell r="B639" t="str">
            <v>72/12</v>
          </cell>
          <cell r="C639">
            <v>37021</v>
          </cell>
          <cell r="D639">
            <v>37386</v>
          </cell>
          <cell r="E639">
            <v>365</v>
          </cell>
          <cell r="F639">
            <v>93.2</v>
          </cell>
          <cell r="G639">
            <v>93.2</v>
          </cell>
          <cell r="H639">
            <v>7.2961373390557904</v>
          </cell>
          <cell r="I639">
            <v>250000000</v>
          </cell>
          <cell r="J639">
            <v>10670100</v>
          </cell>
          <cell r="K639">
            <v>976548493</v>
          </cell>
          <cell r="L639">
            <v>1491302</v>
          </cell>
          <cell r="M639">
            <v>138989519.40000001</v>
          </cell>
          <cell r="N639">
            <v>390.61939719999998</v>
          </cell>
          <cell r="O639">
            <v>12</v>
          </cell>
          <cell r="P639">
            <v>100</v>
          </cell>
          <cell r="S639">
            <v>50</v>
          </cell>
          <cell r="T639" t="str">
            <v>ГКО-12</v>
          </cell>
        </row>
        <row r="640">
          <cell r="A640" t="str">
            <v>KZ9BK2707A16</v>
          </cell>
          <cell r="B640" t="str">
            <v>524/n</v>
          </cell>
          <cell r="C640">
            <v>37022</v>
          </cell>
          <cell r="D640">
            <v>37099</v>
          </cell>
          <cell r="E640">
            <v>77</v>
          </cell>
          <cell r="F640">
            <v>98.87</v>
          </cell>
          <cell r="G640">
            <v>98.87</v>
          </cell>
          <cell r="H640">
            <v>5.4028706198221501</v>
          </cell>
          <cell r="I640">
            <v>500000000</v>
          </cell>
          <cell r="J640">
            <v>17108811</v>
          </cell>
          <cell r="K640">
            <v>1691201005.5699999</v>
          </cell>
          <cell r="L640">
            <v>15088811</v>
          </cell>
          <cell r="M640">
            <v>1491830743.5699999</v>
          </cell>
          <cell r="N640">
            <v>338.240201114</v>
          </cell>
          <cell r="O640">
            <v>8</v>
          </cell>
          <cell r="P640">
            <v>100</v>
          </cell>
          <cell r="S640">
            <v>60</v>
          </cell>
          <cell r="T640" t="str">
            <v>Ноты-77</v>
          </cell>
        </row>
        <row r="641">
          <cell r="A641" t="str">
            <v>KZ43L1708A18</v>
          </cell>
          <cell r="B641" t="str">
            <v>282/3</v>
          </cell>
          <cell r="C641">
            <v>37025</v>
          </cell>
          <cell r="D641">
            <v>37120</v>
          </cell>
          <cell r="E641">
            <v>95</v>
          </cell>
          <cell r="F641">
            <v>98.75</v>
          </cell>
          <cell r="G641">
            <v>98.75</v>
          </cell>
          <cell r="H641">
            <v>5.0772012797329298</v>
          </cell>
          <cell r="I641">
            <v>100000000</v>
          </cell>
          <cell r="J641">
            <v>7110100</v>
          </cell>
          <cell r="K641">
            <v>700719871</v>
          </cell>
          <cell r="L641">
            <v>1006329</v>
          </cell>
          <cell r="M641">
            <v>99374988.75</v>
          </cell>
          <cell r="N641">
            <v>700.71987100000001</v>
          </cell>
          <cell r="O641">
            <v>9</v>
          </cell>
          <cell r="P641">
            <v>100</v>
          </cell>
          <cell r="S641">
            <v>50</v>
          </cell>
          <cell r="T641" t="str">
            <v>ГКО-3</v>
          </cell>
        </row>
        <row r="642">
          <cell r="A642" t="str">
            <v>KZ98K1107A10</v>
          </cell>
          <cell r="B642" t="str">
            <v>525/n</v>
          </cell>
          <cell r="C642">
            <v>37026</v>
          </cell>
          <cell r="D642">
            <v>37083</v>
          </cell>
          <cell r="E642">
            <v>56</v>
          </cell>
          <cell r="F642">
            <v>99.18</v>
          </cell>
          <cell r="G642">
            <v>99.18</v>
          </cell>
          <cell r="H642">
            <v>5.3740673522887201</v>
          </cell>
          <cell r="I642">
            <v>500000000</v>
          </cell>
          <cell r="J642">
            <v>5372100</v>
          </cell>
          <cell r="K642">
            <v>532046604</v>
          </cell>
          <cell r="L642">
            <v>2252100</v>
          </cell>
          <cell r="M642">
            <v>223363284</v>
          </cell>
          <cell r="N642">
            <v>106.4093208</v>
          </cell>
          <cell r="O642">
            <v>9</v>
          </cell>
          <cell r="P642">
            <v>100</v>
          </cell>
          <cell r="S642">
            <v>60</v>
          </cell>
          <cell r="T642" t="str">
            <v>Ноты-56</v>
          </cell>
        </row>
        <row r="643">
          <cell r="A643" t="str">
            <v>KZ54L1705A58</v>
          </cell>
          <cell r="B643" t="str">
            <v>2/48</v>
          </cell>
          <cell r="C643">
            <v>37027</v>
          </cell>
          <cell r="D643">
            <v>38489</v>
          </cell>
          <cell r="E643">
            <v>1461</v>
          </cell>
          <cell r="H643">
            <v>10</v>
          </cell>
          <cell r="I643">
            <v>400000000</v>
          </cell>
          <cell r="J643">
            <v>293758</v>
          </cell>
          <cell r="K643">
            <v>293758000</v>
          </cell>
          <cell r="L643">
            <v>112758</v>
          </cell>
          <cell r="M643">
            <v>112758000</v>
          </cell>
          <cell r="N643">
            <v>73.439499999999995</v>
          </cell>
          <cell r="O643">
            <v>7</v>
          </cell>
          <cell r="P643">
            <v>1000</v>
          </cell>
          <cell r="S643">
            <v>50</v>
          </cell>
          <cell r="T643" t="str">
            <v>ГКО-48</v>
          </cell>
        </row>
        <row r="644">
          <cell r="A644" t="str">
            <v>KZ9CK1008A13</v>
          </cell>
          <cell r="B644" t="str">
            <v>526/n</v>
          </cell>
          <cell r="C644">
            <v>37028</v>
          </cell>
          <cell r="D644">
            <v>37113</v>
          </cell>
          <cell r="E644">
            <v>84</v>
          </cell>
          <cell r="F644">
            <v>98.75</v>
          </cell>
          <cell r="G644">
            <v>98.75</v>
          </cell>
          <cell r="H644">
            <v>5.4852320675105499</v>
          </cell>
          <cell r="I644">
            <v>500000000</v>
          </cell>
          <cell r="J644">
            <v>23265963</v>
          </cell>
          <cell r="K644">
            <v>2289640876.25</v>
          </cell>
          <cell r="L644">
            <v>9569463</v>
          </cell>
          <cell r="M644">
            <v>944984471.25</v>
          </cell>
          <cell r="N644">
            <v>457.92817524999998</v>
          </cell>
          <cell r="O644">
            <v>7</v>
          </cell>
          <cell r="P644">
            <v>100</v>
          </cell>
          <cell r="S644">
            <v>60</v>
          </cell>
          <cell r="T644" t="str">
            <v>Ноты-84</v>
          </cell>
        </row>
        <row r="645">
          <cell r="A645" t="str">
            <v>KZ9BK0308A13</v>
          </cell>
          <cell r="B645" t="str">
            <v>527/n</v>
          </cell>
          <cell r="C645">
            <v>37029</v>
          </cell>
          <cell r="D645">
            <v>37106</v>
          </cell>
          <cell r="E645">
            <v>77</v>
          </cell>
          <cell r="F645">
            <v>98.86</v>
          </cell>
          <cell r="G645">
            <v>98.86</v>
          </cell>
          <cell r="H645">
            <v>5.4512349879535797</v>
          </cell>
          <cell r="I645">
            <v>500000000</v>
          </cell>
          <cell r="J645">
            <v>11244095</v>
          </cell>
          <cell r="K645">
            <v>1111282186.7</v>
          </cell>
          <cell r="L645">
            <v>6904095</v>
          </cell>
          <cell r="M645">
            <v>682538831.70000005</v>
          </cell>
          <cell r="N645">
            <v>222.25643733999999</v>
          </cell>
          <cell r="O645">
            <v>9</v>
          </cell>
          <cell r="P645">
            <v>100</v>
          </cell>
          <cell r="S645">
            <v>60</v>
          </cell>
          <cell r="T645" t="str">
            <v>Ноты-77</v>
          </cell>
        </row>
        <row r="646">
          <cell r="A646" t="str">
            <v>KZ53L2205A45</v>
          </cell>
          <cell r="B646" t="str">
            <v>38/36</v>
          </cell>
          <cell r="C646">
            <v>37032</v>
          </cell>
          <cell r="D646">
            <v>38129</v>
          </cell>
          <cell r="E646">
            <v>1097</v>
          </cell>
          <cell r="H646">
            <v>8</v>
          </cell>
          <cell r="I646">
            <v>350000000</v>
          </cell>
          <cell r="J646">
            <v>627200</v>
          </cell>
          <cell r="K646">
            <v>627200000</v>
          </cell>
          <cell r="L646">
            <v>175200</v>
          </cell>
          <cell r="M646">
            <v>175200000</v>
          </cell>
          <cell r="N646">
            <v>179.2</v>
          </cell>
          <cell r="O646">
            <v>10</v>
          </cell>
          <cell r="P646">
            <v>1000</v>
          </cell>
          <cell r="S646">
            <v>50</v>
          </cell>
          <cell r="T646" t="str">
            <v>ГКО-36</v>
          </cell>
        </row>
        <row r="647">
          <cell r="A647" t="str">
            <v>KZ9CK1508A18</v>
          </cell>
          <cell r="B647" t="str">
            <v>528/n</v>
          </cell>
          <cell r="C647">
            <v>37033</v>
          </cell>
          <cell r="D647">
            <v>37118</v>
          </cell>
          <cell r="E647">
            <v>84</v>
          </cell>
          <cell r="F647">
            <v>98.75</v>
          </cell>
          <cell r="G647">
            <v>98.75</v>
          </cell>
          <cell r="H647">
            <v>5.4852320675105499</v>
          </cell>
          <cell r="I647">
            <v>500000000</v>
          </cell>
          <cell r="J647">
            <v>14860095</v>
          </cell>
          <cell r="K647">
            <v>1458039234.3099999</v>
          </cell>
          <cell r="L647">
            <v>1792888</v>
          </cell>
          <cell r="M647">
            <v>177047690</v>
          </cell>
          <cell r="N647">
            <v>291.60784686199997</v>
          </cell>
          <cell r="O647">
            <v>12</v>
          </cell>
          <cell r="P647">
            <v>100</v>
          </cell>
          <cell r="S647">
            <v>60</v>
          </cell>
          <cell r="T647" t="str">
            <v>Ноты-84</v>
          </cell>
        </row>
        <row r="648">
          <cell r="A648" t="str">
            <v>KZ9AK0308A14</v>
          </cell>
          <cell r="B648" t="str">
            <v>529/n</v>
          </cell>
          <cell r="C648">
            <v>37035</v>
          </cell>
          <cell r="D648">
            <v>37106</v>
          </cell>
          <cell r="E648">
            <v>70</v>
          </cell>
          <cell r="F648">
            <v>98.99</v>
          </cell>
          <cell r="G648">
            <v>98.99</v>
          </cell>
          <cell r="H648">
            <v>5.3055864228710199</v>
          </cell>
          <cell r="I648">
            <v>500000000</v>
          </cell>
          <cell r="J648">
            <v>3164444</v>
          </cell>
          <cell r="K648">
            <v>312336980.75999999</v>
          </cell>
          <cell r="L648">
            <v>954644</v>
          </cell>
          <cell r="M648">
            <v>94500209.560000002</v>
          </cell>
          <cell r="N648">
            <v>62.467396151999999</v>
          </cell>
          <cell r="O648">
            <v>8</v>
          </cell>
          <cell r="P648">
            <v>100</v>
          </cell>
          <cell r="S648">
            <v>60</v>
          </cell>
          <cell r="T648" t="str">
            <v>Ноты-70</v>
          </cell>
        </row>
        <row r="649">
          <cell r="A649" t="str">
            <v>KZ54L3005A51</v>
          </cell>
          <cell r="B649" t="str">
            <v>3/48</v>
          </cell>
          <cell r="C649">
            <v>37039</v>
          </cell>
          <cell r="D649">
            <v>38502</v>
          </cell>
          <cell r="E649">
            <v>1461</v>
          </cell>
          <cell r="H649">
            <v>10</v>
          </cell>
          <cell r="I649">
            <v>400000000</v>
          </cell>
          <cell r="J649">
            <v>592100</v>
          </cell>
          <cell r="K649">
            <v>592100000</v>
          </cell>
          <cell r="L649">
            <v>250100</v>
          </cell>
          <cell r="M649">
            <v>250100000</v>
          </cell>
          <cell r="N649">
            <v>148.02500000000001</v>
          </cell>
          <cell r="O649">
            <v>9</v>
          </cell>
          <cell r="P649">
            <v>1000</v>
          </cell>
          <cell r="S649">
            <v>50</v>
          </cell>
          <cell r="T649" t="str">
            <v>ГКО-48</v>
          </cell>
        </row>
        <row r="650">
          <cell r="A650" t="str">
            <v>KZ9BK1508A19</v>
          </cell>
          <cell r="B650" t="str">
            <v>530/n</v>
          </cell>
          <cell r="C650">
            <v>37040</v>
          </cell>
          <cell r="D650">
            <v>37118</v>
          </cell>
          <cell r="E650">
            <v>77</v>
          </cell>
          <cell r="F650">
            <v>98.86</v>
          </cell>
          <cell r="G650">
            <v>98.86</v>
          </cell>
          <cell r="H650">
            <v>5.4512349879535797</v>
          </cell>
          <cell r="I650">
            <v>500000000</v>
          </cell>
          <cell r="J650">
            <v>2383240</v>
          </cell>
          <cell r="K650">
            <v>233967676.40000001</v>
          </cell>
          <cell r="L650">
            <v>670240</v>
          </cell>
          <cell r="M650">
            <v>66259926.399999999</v>
          </cell>
          <cell r="N650">
            <v>46.79353528</v>
          </cell>
          <cell r="O650">
            <v>5</v>
          </cell>
          <cell r="P650">
            <v>100</v>
          </cell>
          <cell r="S650">
            <v>60</v>
          </cell>
          <cell r="T650" t="str">
            <v>Ноты-77</v>
          </cell>
        </row>
        <row r="651">
          <cell r="A651" t="str">
            <v>KZ3KL3005A66</v>
          </cell>
          <cell r="B651" t="str">
            <v>1/60i</v>
          </cell>
          <cell r="C651">
            <v>37041</v>
          </cell>
          <cell r="D651">
            <v>38867</v>
          </cell>
          <cell r="E651">
            <v>1826</v>
          </cell>
          <cell r="H651">
            <v>4.3</v>
          </cell>
          <cell r="I651">
            <v>400000000</v>
          </cell>
          <cell r="J651">
            <v>943100</v>
          </cell>
          <cell r="K651">
            <v>943100000</v>
          </cell>
          <cell r="L651">
            <v>200400</v>
          </cell>
          <cell r="M651">
            <v>200400000</v>
          </cell>
          <cell r="N651">
            <v>235.77500000000001</v>
          </cell>
          <cell r="O651">
            <v>9</v>
          </cell>
          <cell r="P651">
            <v>1000</v>
          </cell>
          <cell r="S651">
            <v>50</v>
          </cell>
          <cell r="T651" t="str">
            <v>ГИКО-60</v>
          </cell>
        </row>
        <row r="652">
          <cell r="A652" t="str">
            <v>KZ9CK2408A17</v>
          </cell>
          <cell r="B652" t="str">
            <v>531/n</v>
          </cell>
          <cell r="C652">
            <v>37042</v>
          </cell>
          <cell r="D652">
            <v>37127</v>
          </cell>
          <cell r="E652">
            <v>84</v>
          </cell>
          <cell r="F652">
            <v>98.75</v>
          </cell>
          <cell r="G652">
            <v>98.75</v>
          </cell>
          <cell r="H652">
            <v>5.4852320675105499</v>
          </cell>
          <cell r="I652">
            <v>500000000</v>
          </cell>
          <cell r="J652">
            <v>7876299</v>
          </cell>
          <cell r="K652">
            <v>777304480.64999998</v>
          </cell>
          <cell r="L652">
            <v>5464299</v>
          </cell>
          <cell r="M652">
            <v>539599526.25</v>
          </cell>
          <cell r="N652">
            <v>155.46089613000001</v>
          </cell>
          <cell r="O652">
            <v>11</v>
          </cell>
          <cell r="P652">
            <v>100</v>
          </cell>
          <cell r="S652">
            <v>60</v>
          </cell>
          <cell r="T652" t="str">
            <v>Ноты-84</v>
          </cell>
        </row>
        <row r="653">
          <cell r="A653" t="str">
            <v>KZ99K0308A18</v>
          </cell>
          <cell r="B653" t="str">
            <v>532/n</v>
          </cell>
          <cell r="C653">
            <v>37043</v>
          </cell>
          <cell r="D653">
            <v>37106</v>
          </cell>
          <cell r="E653">
            <v>63</v>
          </cell>
          <cell r="F653">
            <v>99.07</v>
          </cell>
          <cell r="G653">
            <v>99.06</v>
          </cell>
          <cell r="H653">
            <v>5.4237744355843098</v>
          </cell>
          <cell r="I653">
            <v>500000000</v>
          </cell>
          <cell r="J653">
            <v>11510000</v>
          </cell>
          <cell r="K653">
            <v>1139685000</v>
          </cell>
          <cell r="L653">
            <v>3000000</v>
          </cell>
          <cell r="M653">
            <v>297200000</v>
          </cell>
          <cell r="N653">
            <v>227.93700000000001</v>
          </cell>
          <cell r="O653">
            <v>11</v>
          </cell>
          <cell r="P653">
            <v>100</v>
          </cell>
          <cell r="S653">
            <v>60</v>
          </cell>
          <cell r="T653" t="str">
            <v>Ноты-63</v>
          </cell>
        </row>
        <row r="654">
          <cell r="A654" t="str">
            <v>KZ55L0606A67</v>
          </cell>
          <cell r="B654" t="str">
            <v>2/60</v>
          </cell>
          <cell r="C654">
            <v>37046</v>
          </cell>
          <cell r="D654">
            <v>38874</v>
          </cell>
          <cell r="E654">
            <v>1826</v>
          </cell>
          <cell r="H654">
            <v>8.1999999999999993</v>
          </cell>
          <cell r="I654">
            <v>450000000</v>
          </cell>
          <cell r="J654">
            <v>1055912</v>
          </cell>
          <cell r="K654">
            <v>1055912000</v>
          </cell>
          <cell r="L654">
            <v>288912</v>
          </cell>
          <cell r="M654">
            <v>288912000</v>
          </cell>
          <cell r="N654">
            <v>234.647111111111</v>
          </cell>
          <cell r="O654">
            <v>9</v>
          </cell>
          <cell r="P654">
            <v>1000</v>
          </cell>
          <cell r="S654">
            <v>50</v>
          </cell>
          <cell r="T654" t="str">
            <v>ГКО-60</v>
          </cell>
        </row>
        <row r="655">
          <cell r="A655" t="str">
            <v>KZ9AK1508A10</v>
          </cell>
          <cell r="B655" t="str">
            <v>533/n</v>
          </cell>
          <cell r="C655">
            <v>37047</v>
          </cell>
          <cell r="D655">
            <v>37118</v>
          </cell>
          <cell r="E655">
            <v>70</v>
          </cell>
          <cell r="F655">
            <v>98.95</v>
          </cell>
          <cell r="G655">
            <v>98.94</v>
          </cell>
          <cell r="H655">
            <v>5.5179383527033696</v>
          </cell>
          <cell r="I655">
            <v>500000000</v>
          </cell>
          <cell r="J655">
            <v>14113058</v>
          </cell>
          <cell r="K655">
            <v>1394354589.0999999</v>
          </cell>
          <cell r="L655">
            <v>10603058</v>
          </cell>
          <cell r="M655">
            <v>1049192589.1</v>
          </cell>
          <cell r="N655">
            <v>278.87091781999999</v>
          </cell>
          <cell r="O655">
            <v>8</v>
          </cell>
          <cell r="P655">
            <v>100</v>
          </cell>
          <cell r="S655">
            <v>60</v>
          </cell>
          <cell r="T655" t="str">
            <v>Ноты-70</v>
          </cell>
        </row>
        <row r="656">
          <cell r="A656" t="str">
            <v>KZ9BK2308A19</v>
          </cell>
          <cell r="B656" t="str">
            <v>535/n</v>
          </cell>
          <cell r="C656">
            <v>37048</v>
          </cell>
          <cell r="D656">
            <v>37126</v>
          </cell>
          <cell r="E656">
            <v>77</v>
          </cell>
          <cell r="F656">
            <v>98.83</v>
          </cell>
          <cell r="G656">
            <v>98.83</v>
          </cell>
          <cell r="H656">
            <v>5.5963868166640696</v>
          </cell>
          <cell r="I656">
            <v>500000000</v>
          </cell>
          <cell r="J656">
            <v>19643648</v>
          </cell>
          <cell r="K656">
            <v>1936622028.1800001</v>
          </cell>
          <cell r="L656">
            <v>14158526</v>
          </cell>
          <cell r="M656">
            <v>1399287124.5799999</v>
          </cell>
          <cell r="N656">
            <v>387.32440563599999</v>
          </cell>
          <cell r="O656">
            <v>10</v>
          </cell>
          <cell r="P656">
            <v>100</v>
          </cell>
          <cell r="S656">
            <v>60</v>
          </cell>
          <cell r="T656" t="str">
            <v>Ноты-77</v>
          </cell>
        </row>
        <row r="657">
          <cell r="A657" t="str">
            <v>KZ9CK3108A18</v>
          </cell>
          <cell r="B657" t="str">
            <v>534/n</v>
          </cell>
          <cell r="C657">
            <v>37049</v>
          </cell>
          <cell r="D657">
            <v>37134</v>
          </cell>
          <cell r="E657">
            <v>84</v>
          </cell>
          <cell r="F657">
            <v>98.73</v>
          </cell>
          <cell r="G657">
            <v>98.73</v>
          </cell>
          <cell r="H657">
            <v>5.5741247172422899</v>
          </cell>
          <cell r="I657">
            <v>500000000</v>
          </cell>
          <cell r="J657">
            <v>6099235</v>
          </cell>
          <cell r="K657">
            <v>602110171.54999995</v>
          </cell>
          <cell r="L657">
            <v>5589235</v>
          </cell>
          <cell r="M657">
            <v>551825171.54999995</v>
          </cell>
          <cell r="N657">
            <v>120.42203431</v>
          </cell>
          <cell r="O657">
            <v>5</v>
          </cell>
          <cell r="P657">
            <v>100</v>
          </cell>
          <cell r="S657">
            <v>60</v>
          </cell>
          <cell r="T657" t="str">
            <v>Ноты-84</v>
          </cell>
        </row>
        <row r="658">
          <cell r="A658" t="str">
            <v>KZ54L1306A51</v>
          </cell>
          <cell r="B658" t="str">
            <v>4/48</v>
          </cell>
          <cell r="C658">
            <v>37053</v>
          </cell>
          <cell r="D658">
            <v>38516</v>
          </cell>
          <cell r="E658">
            <v>1461</v>
          </cell>
          <cell r="H658">
            <v>9</v>
          </cell>
          <cell r="I658">
            <v>300000000</v>
          </cell>
          <cell r="J658">
            <v>553000</v>
          </cell>
          <cell r="K658">
            <v>553000000</v>
          </cell>
          <cell r="L658">
            <v>51000</v>
          </cell>
          <cell r="M658">
            <v>51000000</v>
          </cell>
          <cell r="N658">
            <v>184.333333333333</v>
          </cell>
          <cell r="O658">
            <v>11</v>
          </cell>
          <cell r="P658">
            <v>1000</v>
          </cell>
          <cell r="S658">
            <v>50</v>
          </cell>
          <cell r="T658" t="str">
            <v>ГКО-48</v>
          </cell>
        </row>
        <row r="659">
          <cell r="A659" t="str">
            <v>KZ9CK0509A19</v>
          </cell>
          <cell r="B659" t="str">
            <v>536/n</v>
          </cell>
          <cell r="C659">
            <v>37054</v>
          </cell>
          <cell r="D659">
            <v>37139</v>
          </cell>
          <cell r="E659">
            <v>84</v>
          </cell>
          <cell r="F659">
            <v>98.73</v>
          </cell>
          <cell r="G659">
            <v>98.73</v>
          </cell>
          <cell r="H659">
            <v>5.5741247172422899</v>
          </cell>
          <cell r="I659">
            <v>500000000</v>
          </cell>
          <cell r="J659">
            <v>17803955</v>
          </cell>
          <cell r="K659">
            <v>1756784866.1900001</v>
          </cell>
          <cell r="L659">
            <v>14183818</v>
          </cell>
          <cell r="M659">
            <v>1400368351.1400001</v>
          </cell>
          <cell r="N659">
            <v>351.35697323800002</v>
          </cell>
          <cell r="O659">
            <v>12</v>
          </cell>
          <cell r="P659">
            <v>100</v>
          </cell>
          <cell r="S659">
            <v>60</v>
          </cell>
          <cell r="T659" t="str">
            <v>Ноты-84</v>
          </cell>
        </row>
        <row r="660">
          <cell r="A660" t="str">
            <v>KZ9BK3108A19</v>
          </cell>
          <cell r="B660" t="str">
            <v>537/n</v>
          </cell>
          <cell r="C660">
            <v>37056</v>
          </cell>
          <cell r="D660">
            <v>37134</v>
          </cell>
          <cell r="E660">
            <v>77</v>
          </cell>
          <cell r="F660">
            <v>98.83</v>
          </cell>
          <cell r="G660">
            <v>98.83</v>
          </cell>
          <cell r="H660">
            <v>5.5963868166640696</v>
          </cell>
          <cell r="I660">
            <v>500000000</v>
          </cell>
          <cell r="J660">
            <v>24323120</v>
          </cell>
          <cell r="K660">
            <v>2402727594.1999998</v>
          </cell>
          <cell r="L660">
            <v>21723120</v>
          </cell>
          <cell r="M660">
            <v>2146895949.5999999</v>
          </cell>
          <cell r="N660">
            <v>480.54551884</v>
          </cell>
          <cell r="O660">
            <v>10</v>
          </cell>
          <cell r="P660">
            <v>100</v>
          </cell>
          <cell r="S660">
            <v>60</v>
          </cell>
          <cell r="T660" t="str">
            <v>Ноты-77</v>
          </cell>
        </row>
        <row r="661">
          <cell r="A661" t="str">
            <v>KZ95K2007A12</v>
          </cell>
          <cell r="B661" t="str">
            <v>538/n</v>
          </cell>
          <cell r="C661">
            <v>37057</v>
          </cell>
          <cell r="D661">
            <v>37092</v>
          </cell>
          <cell r="E661">
            <v>35</v>
          </cell>
          <cell r="F661">
            <v>99.51</v>
          </cell>
          <cell r="G661">
            <v>99.51</v>
          </cell>
          <cell r="H661">
            <v>5.1210933574514597</v>
          </cell>
          <cell r="I661">
            <v>500000000</v>
          </cell>
          <cell r="J661">
            <v>25465168</v>
          </cell>
          <cell r="K661">
            <v>2532874667.6799998</v>
          </cell>
          <cell r="L661">
            <v>21425168</v>
          </cell>
          <cell r="M661">
            <v>2132018467.6800001</v>
          </cell>
          <cell r="N661">
            <v>506.574933536</v>
          </cell>
          <cell r="O661">
            <v>8</v>
          </cell>
          <cell r="P661">
            <v>100</v>
          </cell>
          <cell r="S661">
            <v>60</v>
          </cell>
          <cell r="T661" t="str">
            <v>Ноты-35</v>
          </cell>
        </row>
        <row r="662">
          <cell r="A662" t="str">
            <v>KZ43L2009A12</v>
          </cell>
          <cell r="B662" t="str">
            <v>283/3</v>
          </cell>
          <cell r="C662">
            <v>37060</v>
          </cell>
          <cell r="D662">
            <v>37154</v>
          </cell>
          <cell r="E662">
            <v>94</v>
          </cell>
          <cell r="F662">
            <v>98.8</v>
          </cell>
          <cell r="G662">
            <v>98.8</v>
          </cell>
          <cell r="H662">
            <v>4.8716465720514401</v>
          </cell>
          <cell r="I662">
            <v>100000000</v>
          </cell>
          <cell r="J662">
            <v>9899100</v>
          </cell>
          <cell r="K662">
            <v>976174157</v>
          </cell>
          <cell r="L662">
            <v>1012146</v>
          </cell>
          <cell r="M662">
            <v>100000024.8</v>
          </cell>
          <cell r="N662">
            <v>976.17415700000004</v>
          </cell>
          <cell r="O662">
            <v>10</v>
          </cell>
          <cell r="P662">
            <v>100</v>
          </cell>
          <cell r="S662">
            <v>50</v>
          </cell>
          <cell r="T662" t="str">
            <v>ГКО-3</v>
          </cell>
        </row>
        <row r="663">
          <cell r="A663" t="str">
            <v>KZ7051806A46</v>
          </cell>
          <cell r="B663" t="str">
            <v>1/36VKO</v>
          </cell>
          <cell r="C663">
            <v>37061</v>
          </cell>
          <cell r="D663">
            <v>38156</v>
          </cell>
          <cell r="E663">
            <v>1095</v>
          </cell>
          <cell r="H663">
            <v>6.3</v>
          </cell>
          <cell r="I663">
            <v>500000000</v>
          </cell>
          <cell r="J663">
            <v>57500</v>
          </cell>
          <cell r="K663">
            <v>5750000</v>
          </cell>
          <cell r="L663">
            <v>6000</v>
          </cell>
          <cell r="M663">
            <v>600000</v>
          </cell>
          <cell r="N663">
            <v>168.41749999999999</v>
          </cell>
          <cell r="O663">
            <v>7</v>
          </cell>
          <cell r="P663">
            <v>100</v>
          </cell>
          <cell r="Q663">
            <v>146.44999999999999</v>
          </cell>
          <cell r="S663">
            <v>0</v>
          </cell>
          <cell r="T663" t="str">
            <v>VKU036.001</v>
          </cell>
        </row>
        <row r="664">
          <cell r="A664" t="str">
            <v>KZ9BK0509A10</v>
          </cell>
          <cell r="B664" t="str">
            <v>539/n</v>
          </cell>
          <cell r="C664">
            <v>37061</v>
          </cell>
          <cell r="D664">
            <v>37139</v>
          </cell>
          <cell r="E664">
            <v>77</v>
          </cell>
          <cell r="F664">
            <v>98.83</v>
          </cell>
          <cell r="G664">
            <v>98.83</v>
          </cell>
          <cell r="H664">
            <v>5.5963868166640696</v>
          </cell>
          <cell r="I664">
            <v>500000000</v>
          </cell>
          <cell r="J664">
            <v>11367592</v>
          </cell>
          <cell r="K664">
            <v>1123304117.3599999</v>
          </cell>
          <cell r="L664">
            <v>9367592</v>
          </cell>
          <cell r="M664">
            <v>925799117.36000001</v>
          </cell>
          <cell r="N664">
            <v>224.660823472</v>
          </cell>
          <cell r="O664">
            <v>6</v>
          </cell>
          <cell r="P664">
            <v>100</v>
          </cell>
          <cell r="S664">
            <v>60</v>
          </cell>
          <cell r="T664" t="str">
            <v>Ноты-77</v>
          </cell>
        </row>
        <row r="665">
          <cell r="A665" t="str">
            <v>KZ9CK1409A18</v>
          </cell>
          <cell r="B665" t="str">
            <v>540/n</v>
          </cell>
          <cell r="C665">
            <v>37063</v>
          </cell>
          <cell r="D665">
            <v>37148</v>
          </cell>
          <cell r="E665">
            <v>84</v>
          </cell>
          <cell r="F665">
            <v>98.73</v>
          </cell>
          <cell r="G665">
            <v>98.73</v>
          </cell>
          <cell r="H665">
            <v>5.5741247172422899</v>
          </cell>
          <cell r="I665">
            <v>500000000</v>
          </cell>
          <cell r="J665">
            <v>18930386</v>
          </cell>
          <cell r="K665">
            <v>1867973553.24</v>
          </cell>
          <cell r="L665">
            <v>14330386</v>
          </cell>
          <cell r="M665">
            <v>1414839009.78</v>
          </cell>
          <cell r="N665">
            <v>373.59471064799999</v>
          </cell>
          <cell r="O665">
            <v>9</v>
          </cell>
          <cell r="P665">
            <v>100</v>
          </cell>
          <cell r="S665">
            <v>60</v>
          </cell>
          <cell r="T665" t="str">
            <v>Ноты-84</v>
          </cell>
        </row>
        <row r="666">
          <cell r="A666" t="str">
            <v>KZ52L2706A32</v>
          </cell>
          <cell r="B666" t="str">
            <v>40/24</v>
          </cell>
          <cell r="C666">
            <v>37067</v>
          </cell>
          <cell r="D666">
            <v>37799</v>
          </cell>
          <cell r="E666">
            <v>732</v>
          </cell>
          <cell r="H666">
            <v>7.1</v>
          </cell>
          <cell r="I666">
            <v>350000000</v>
          </cell>
          <cell r="J666">
            <v>926000</v>
          </cell>
          <cell r="K666">
            <v>926000000</v>
          </cell>
          <cell r="L666">
            <v>195000</v>
          </cell>
          <cell r="M666">
            <v>195000000</v>
          </cell>
          <cell r="N666">
            <v>264.57142857142901</v>
          </cell>
          <cell r="O666">
            <v>11</v>
          </cell>
          <cell r="P666">
            <v>1000</v>
          </cell>
          <cell r="S666">
            <v>50</v>
          </cell>
          <cell r="T666" t="str">
            <v>ГКО-24</v>
          </cell>
        </row>
        <row r="667">
          <cell r="A667" t="str">
            <v>KZ7051806A46</v>
          </cell>
          <cell r="B667" t="str">
            <v>1/36VKO1</v>
          </cell>
          <cell r="C667">
            <v>37068</v>
          </cell>
          <cell r="D667">
            <v>38156</v>
          </cell>
          <cell r="E667">
            <v>1095</v>
          </cell>
          <cell r="F667">
            <v>94.806200000000004</v>
          </cell>
          <cell r="G667">
            <v>94.32</v>
          </cell>
          <cell r="H667">
            <v>8.3026999999999997</v>
          </cell>
          <cell r="I667">
            <v>412130000</v>
          </cell>
          <cell r="J667">
            <v>60100</v>
          </cell>
          <cell r="K667">
            <v>5649492.5972602703</v>
          </cell>
          <cell r="L667">
            <v>29635</v>
          </cell>
          <cell r="M667">
            <v>2813140.7575342502</v>
          </cell>
          <cell r="N667">
            <v>200.82271746745701</v>
          </cell>
          <cell r="O667">
            <v>4</v>
          </cell>
          <cell r="P667">
            <v>100</v>
          </cell>
          <cell r="Q667">
            <v>146.5</v>
          </cell>
          <cell r="S667">
            <v>0</v>
          </cell>
          <cell r="T667" t="str">
            <v>VKU036.001</v>
          </cell>
        </row>
        <row r="668">
          <cell r="A668" t="str">
            <v>KZ99K2908A18</v>
          </cell>
          <cell r="B668" t="str">
            <v>541/n</v>
          </cell>
          <cell r="C668">
            <v>37068</v>
          </cell>
          <cell r="D668">
            <v>37132</v>
          </cell>
          <cell r="E668">
            <v>63</v>
          </cell>
          <cell r="F668">
            <v>99.05</v>
          </cell>
          <cell r="G668">
            <v>99.05</v>
          </cell>
          <cell r="H668">
            <v>5.5415334567278203</v>
          </cell>
          <cell r="I668">
            <v>500000000</v>
          </cell>
          <cell r="J668">
            <v>21294325</v>
          </cell>
          <cell r="K668">
            <v>2108164603.25</v>
          </cell>
          <cell r="L668">
            <v>9594325</v>
          </cell>
          <cell r="M668">
            <v>950317891.25</v>
          </cell>
          <cell r="N668">
            <v>421.63292065000002</v>
          </cell>
          <cell r="O668">
            <v>9</v>
          </cell>
          <cell r="P668">
            <v>100</v>
          </cell>
          <cell r="S668">
            <v>60</v>
          </cell>
          <cell r="T668" t="str">
            <v>Ноты-63</v>
          </cell>
        </row>
        <row r="669">
          <cell r="A669" t="str">
            <v>KZ3KL2806A69</v>
          </cell>
          <cell r="B669" t="str">
            <v>2/60i</v>
          </cell>
          <cell r="C669">
            <v>37070</v>
          </cell>
          <cell r="D669">
            <v>38896</v>
          </cell>
          <cell r="E669">
            <v>1826</v>
          </cell>
          <cell r="H669">
            <v>4</v>
          </cell>
          <cell r="I669">
            <v>300000000</v>
          </cell>
          <cell r="J669">
            <v>1325100</v>
          </cell>
          <cell r="K669">
            <v>1325100000</v>
          </cell>
          <cell r="L669">
            <v>300000</v>
          </cell>
          <cell r="M669">
            <v>300000000</v>
          </cell>
          <cell r="N669">
            <v>441.7</v>
          </cell>
          <cell r="O669">
            <v>9</v>
          </cell>
          <cell r="P669">
            <v>1000</v>
          </cell>
          <cell r="S669">
            <v>50</v>
          </cell>
          <cell r="T669" t="str">
            <v>ГИКО-60</v>
          </cell>
        </row>
        <row r="670">
          <cell r="A670" t="str">
            <v>KZ9CK2109A19</v>
          </cell>
          <cell r="B670" t="str">
            <v>542/n</v>
          </cell>
          <cell r="C670">
            <v>37071</v>
          </cell>
          <cell r="D670">
            <v>37155</v>
          </cell>
          <cell r="E670">
            <v>84</v>
          </cell>
          <cell r="F670">
            <v>98.73</v>
          </cell>
          <cell r="G670">
            <v>98.73</v>
          </cell>
          <cell r="H670">
            <v>5.5741247172422899</v>
          </cell>
          <cell r="I670">
            <v>500000000</v>
          </cell>
          <cell r="J670">
            <v>41137699</v>
          </cell>
          <cell r="K670">
            <v>4059404393.4400001</v>
          </cell>
          <cell r="L670">
            <v>26327557</v>
          </cell>
          <cell r="M670">
            <v>2599319702.6100001</v>
          </cell>
          <cell r="N670">
            <v>811.88087868800005</v>
          </cell>
          <cell r="O670">
            <v>11</v>
          </cell>
          <cell r="P670">
            <v>100</v>
          </cell>
          <cell r="S670">
            <v>60</v>
          </cell>
          <cell r="T670" t="str">
            <v>Ноты-84</v>
          </cell>
        </row>
        <row r="671">
          <cell r="A671" t="str">
            <v>KZ54L0407A51</v>
          </cell>
          <cell r="B671" t="str">
            <v>5/48</v>
          </cell>
          <cell r="C671">
            <v>37074</v>
          </cell>
          <cell r="D671">
            <v>38537</v>
          </cell>
          <cell r="E671">
            <v>1461</v>
          </cell>
          <cell r="H671">
            <v>8.57</v>
          </cell>
          <cell r="I671">
            <v>450000000</v>
          </cell>
          <cell r="J671">
            <v>671100</v>
          </cell>
          <cell r="K671">
            <v>671100000</v>
          </cell>
          <cell r="L671">
            <v>75100</v>
          </cell>
          <cell r="M671">
            <v>75100000</v>
          </cell>
          <cell r="N671">
            <v>149.13333333333301</v>
          </cell>
          <cell r="O671">
            <v>9</v>
          </cell>
          <cell r="P671">
            <v>1000</v>
          </cell>
          <cell r="S671">
            <v>50</v>
          </cell>
          <cell r="T671" t="str">
            <v>ГКО-48</v>
          </cell>
        </row>
        <row r="672">
          <cell r="A672" t="str">
            <v>KZ97K2208A17</v>
          </cell>
          <cell r="B672" t="str">
            <v>543/n</v>
          </cell>
          <cell r="C672">
            <v>37075</v>
          </cell>
          <cell r="D672">
            <v>37125</v>
          </cell>
          <cell r="E672">
            <v>49</v>
          </cell>
          <cell r="F672">
            <v>99.29</v>
          </cell>
          <cell r="G672">
            <v>99.29</v>
          </cell>
          <cell r="H672">
            <v>5.3120009208235102</v>
          </cell>
          <cell r="I672">
            <v>500000000</v>
          </cell>
          <cell r="J672">
            <v>32731000</v>
          </cell>
          <cell r="K672">
            <v>3248833890</v>
          </cell>
          <cell r="L672">
            <v>17331000</v>
          </cell>
          <cell r="M672">
            <v>1720794990</v>
          </cell>
          <cell r="N672">
            <v>649.76677800000004</v>
          </cell>
          <cell r="O672">
            <v>10</v>
          </cell>
          <cell r="P672">
            <v>100</v>
          </cell>
          <cell r="S672">
            <v>60</v>
          </cell>
          <cell r="T672" t="str">
            <v>Ноты-49</v>
          </cell>
        </row>
        <row r="673">
          <cell r="A673" t="str">
            <v>KZ9AK1309A11</v>
          </cell>
          <cell r="B673" t="str">
            <v>544/n</v>
          </cell>
          <cell r="C673">
            <v>37076</v>
          </cell>
          <cell r="D673">
            <v>37147</v>
          </cell>
          <cell r="E673">
            <v>70</v>
          </cell>
          <cell r="F673">
            <v>98.95</v>
          </cell>
          <cell r="G673">
            <v>98.95</v>
          </cell>
          <cell r="H673">
            <v>5.5179383527033696</v>
          </cell>
          <cell r="I673">
            <v>500000000</v>
          </cell>
          <cell r="J673">
            <v>9571835</v>
          </cell>
          <cell r="K673">
            <v>947130573.25</v>
          </cell>
          <cell r="L673">
            <v>9321835</v>
          </cell>
          <cell r="M673">
            <v>922395573.25</v>
          </cell>
          <cell r="N673">
            <v>189.42611464999999</v>
          </cell>
          <cell r="O673">
            <v>4</v>
          </cell>
          <cell r="P673">
            <v>100</v>
          </cell>
          <cell r="S673">
            <v>60</v>
          </cell>
          <cell r="T673" t="str">
            <v>Ноты-70</v>
          </cell>
        </row>
        <row r="674">
          <cell r="A674" t="str">
            <v>KZ55L0507A67</v>
          </cell>
          <cell r="B674" t="str">
            <v>3/60</v>
          </cell>
          <cell r="C674">
            <v>37077</v>
          </cell>
          <cell r="D674">
            <v>38903</v>
          </cell>
          <cell r="E674">
            <v>1826</v>
          </cell>
          <cell r="I674">
            <v>450000000</v>
          </cell>
          <cell r="P674">
            <v>1000</v>
          </cell>
          <cell r="S674">
            <v>50</v>
          </cell>
          <cell r="T674" t="str">
            <v>ГКО-60</v>
          </cell>
        </row>
        <row r="675">
          <cell r="A675" t="str">
            <v>KZ9CK2809A12</v>
          </cell>
          <cell r="B675" t="str">
            <v>545/n</v>
          </cell>
          <cell r="C675">
            <v>37078</v>
          </cell>
          <cell r="D675">
            <v>37162</v>
          </cell>
          <cell r="E675">
            <v>84</v>
          </cell>
          <cell r="F675">
            <v>98.73</v>
          </cell>
          <cell r="G675">
            <v>98.73</v>
          </cell>
          <cell r="H675">
            <v>5.5741247172422899</v>
          </cell>
          <cell r="I675">
            <v>500000000</v>
          </cell>
          <cell r="J675">
            <v>10206158</v>
          </cell>
          <cell r="K675">
            <v>1007114979.34</v>
          </cell>
          <cell r="L675">
            <v>6356158</v>
          </cell>
          <cell r="M675">
            <v>627543479.34000003</v>
          </cell>
          <cell r="N675">
            <v>201.42299586799999</v>
          </cell>
          <cell r="O675">
            <v>11</v>
          </cell>
          <cell r="P675">
            <v>100</v>
          </cell>
          <cell r="S675">
            <v>60</v>
          </cell>
          <cell r="T675" t="str">
            <v>Ноты-84</v>
          </cell>
        </row>
        <row r="676">
          <cell r="A676" t="str">
            <v>KZ54L1107A52</v>
          </cell>
          <cell r="B676" t="str">
            <v>6/48</v>
          </cell>
          <cell r="C676">
            <v>37081</v>
          </cell>
          <cell r="D676">
            <v>38544</v>
          </cell>
          <cell r="E676">
            <v>1461</v>
          </cell>
          <cell r="H676">
            <v>8</v>
          </cell>
          <cell r="I676">
            <v>450000000</v>
          </cell>
          <cell r="J676">
            <v>581100</v>
          </cell>
          <cell r="K676">
            <v>581100000</v>
          </cell>
          <cell r="L676">
            <v>100000</v>
          </cell>
          <cell r="M676">
            <v>100000000</v>
          </cell>
          <cell r="N676">
            <v>129.13333333333301</v>
          </cell>
          <cell r="O676">
            <v>8</v>
          </cell>
          <cell r="P676">
            <v>1000</v>
          </cell>
          <cell r="S676">
            <v>50</v>
          </cell>
          <cell r="T676" t="str">
            <v>ГКО-48</v>
          </cell>
        </row>
        <row r="677">
          <cell r="A677" t="str">
            <v>KZ9AK1909A15</v>
          </cell>
          <cell r="B677" t="str">
            <v>546/n</v>
          </cell>
          <cell r="C677">
            <v>37082</v>
          </cell>
          <cell r="D677">
            <v>37153</v>
          </cell>
          <cell r="E677">
            <v>70</v>
          </cell>
          <cell r="F677">
            <v>98.95</v>
          </cell>
          <cell r="G677">
            <v>98.95</v>
          </cell>
          <cell r="H677">
            <v>5.5179383527033696</v>
          </cell>
          <cell r="I677">
            <v>500000000</v>
          </cell>
          <cell r="J677">
            <v>12775417</v>
          </cell>
          <cell r="K677">
            <v>1263453728.8499999</v>
          </cell>
          <cell r="L677">
            <v>8375417</v>
          </cell>
          <cell r="M677">
            <v>828747512.14999998</v>
          </cell>
          <cell r="N677">
            <v>252.69074577000001</v>
          </cell>
          <cell r="O677">
            <v>9</v>
          </cell>
          <cell r="P677">
            <v>100</v>
          </cell>
          <cell r="S677">
            <v>60</v>
          </cell>
          <cell r="T677" t="str">
            <v>Ноты-70</v>
          </cell>
        </row>
        <row r="678">
          <cell r="A678" t="str">
            <v>KZ9CK0510A16</v>
          </cell>
          <cell r="B678" t="str">
            <v>547/n</v>
          </cell>
          <cell r="C678">
            <v>37084</v>
          </cell>
          <cell r="D678">
            <v>37169</v>
          </cell>
          <cell r="E678">
            <v>84</v>
          </cell>
          <cell r="F678" t="str">
            <v>н/д</v>
          </cell>
          <cell r="G678" t="str">
            <v>н/д</v>
          </cell>
          <cell r="H678" t="str">
            <v>н/д</v>
          </cell>
          <cell r="I678">
            <v>500000000</v>
          </cell>
          <cell r="J678" t="str">
            <v>н/д</v>
          </cell>
          <cell r="K678" t="str">
            <v>н/д</v>
          </cell>
          <cell r="L678" t="str">
            <v>н/д</v>
          </cell>
          <cell r="M678" t="str">
            <v>н/д</v>
          </cell>
          <cell r="N678" t="str">
            <v>н/д</v>
          </cell>
          <cell r="O678" t="str">
            <v>н/д</v>
          </cell>
          <cell r="P678">
            <v>100</v>
          </cell>
          <cell r="S678">
            <v>60</v>
          </cell>
          <cell r="T678" t="str">
            <v>Ноты-84</v>
          </cell>
        </row>
        <row r="679">
          <cell r="A679" t="str">
            <v>KZ9BK2809A13</v>
          </cell>
          <cell r="B679" t="str">
            <v>548/n</v>
          </cell>
          <cell r="C679">
            <v>37085</v>
          </cell>
          <cell r="D679">
            <v>37162</v>
          </cell>
          <cell r="E679">
            <v>77</v>
          </cell>
          <cell r="F679">
            <v>98.83</v>
          </cell>
          <cell r="G679">
            <v>98.83</v>
          </cell>
          <cell r="H679">
            <v>5.5963868166640696</v>
          </cell>
          <cell r="I679">
            <v>500000000</v>
          </cell>
          <cell r="J679">
            <v>12148858</v>
          </cell>
          <cell r="K679">
            <v>1200487758.98</v>
          </cell>
          <cell r="L679">
            <v>7434726</v>
          </cell>
          <cell r="M679">
            <v>734773970.58000004</v>
          </cell>
          <cell r="N679">
            <v>240.097551796</v>
          </cell>
          <cell r="O679">
            <v>8</v>
          </cell>
          <cell r="P679">
            <v>100</v>
          </cell>
          <cell r="S679">
            <v>60</v>
          </cell>
          <cell r="T679" t="str">
            <v>Ноты-77</v>
          </cell>
        </row>
        <row r="680">
          <cell r="A680" t="str">
            <v>KZ55L1807A62</v>
          </cell>
          <cell r="B680" t="str">
            <v>4/60</v>
          </cell>
          <cell r="C680">
            <v>37088</v>
          </cell>
          <cell r="D680">
            <v>38916</v>
          </cell>
          <cell r="E680">
            <v>1826</v>
          </cell>
          <cell r="H680">
            <v>8.1999999999999993</v>
          </cell>
          <cell r="I680">
            <v>450000000</v>
          </cell>
          <cell r="J680">
            <v>691100</v>
          </cell>
          <cell r="K680">
            <v>691100000</v>
          </cell>
          <cell r="L680">
            <v>66100</v>
          </cell>
          <cell r="M680">
            <v>66100000</v>
          </cell>
          <cell r="N680">
            <v>153.57777777777801</v>
          </cell>
          <cell r="O680">
            <v>9</v>
          </cell>
          <cell r="P680">
            <v>1000</v>
          </cell>
          <cell r="S680">
            <v>50</v>
          </cell>
          <cell r="T680" t="str">
            <v>ГКО-60</v>
          </cell>
        </row>
        <row r="681">
          <cell r="A681" t="str">
            <v>KZ9BK0310A19</v>
          </cell>
          <cell r="B681" t="str">
            <v>549/n</v>
          </cell>
          <cell r="C681">
            <v>37089</v>
          </cell>
          <cell r="D681">
            <v>37167</v>
          </cell>
          <cell r="E681">
            <v>77</v>
          </cell>
          <cell r="F681">
            <v>98.83</v>
          </cell>
          <cell r="G681">
            <v>98.83</v>
          </cell>
          <cell r="H681">
            <v>5.5963868166640696</v>
          </cell>
          <cell r="I681">
            <v>500000000</v>
          </cell>
          <cell r="J681">
            <v>8606169</v>
          </cell>
          <cell r="K681">
            <v>850159627.11000001</v>
          </cell>
          <cell r="L681">
            <v>5543037</v>
          </cell>
          <cell r="M681">
            <v>547818346.71000004</v>
          </cell>
          <cell r="N681">
            <v>170.031925422</v>
          </cell>
          <cell r="O681">
            <v>8</v>
          </cell>
          <cell r="P681">
            <v>100</v>
          </cell>
          <cell r="S681">
            <v>60</v>
          </cell>
          <cell r="T681" t="str">
            <v>Ноты-77</v>
          </cell>
        </row>
        <row r="682">
          <cell r="A682" t="str">
            <v>KZ9CK1210A17</v>
          </cell>
          <cell r="B682" t="str">
            <v>550/n</v>
          </cell>
          <cell r="C682">
            <v>37091</v>
          </cell>
          <cell r="D682">
            <v>37176</v>
          </cell>
          <cell r="E682">
            <v>84</v>
          </cell>
          <cell r="F682">
            <v>98.73</v>
          </cell>
          <cell r="G682">
            <v>98.73</v>
          </cell>
          <cell r="H682">
            <v>5.5741247172422899</v>
          </cell>
          <cell r="I682">
            <v>500000000</v>
          </cell>
          <cell r="J682">
            <v>3466184</v>
          </cell>
          <cell r="K682">
            <v>342066851.62</v>
          </cell>
          <cell r="L682">
            <v>956050</v>
          </cell>
          <cell r="M682">
            <v>94390816.5</v>
          </cell>
          <cell r="N682">
            <v>68.413370323999999</v>
          </cell>
          <cell r="O682">
            <v>6</v>
          </cell>
          <cell r="P682">
            <v>100</v>
          </cell>
          <cell r="S682">
            <v>60</v>
          </cell>
          <cell r="T682" t="str">
            <v>Ноты-84</v>
          </cell>
        </row>
        <row r="683">
          <cell r="A683" t="str">
            <v>KZ9AK2809A14</v>
          </cell>
          <cell r="B683" t="str">
            <v>551/n</v>
          </cell>
          <cell r="C683">
            <v>37092</v>
          </cell>
          <cell r="D683">
            <v>37162</v>
          </cell>
          <cell r="E683">
            <v>70</v>
          </cell>
          <cell r="F683">
            <v>98.99</v>
          </cell>
          <cell r="G683">
            <v>98.97</v>
          </cell>
          <cell r="H683">
            <v>5.3055864228710199</v>
          </cell>
          <cell r="I683">
            <v>500000000</v>
          </cell>
          <cell r="J683">
            <v>3120727</v>
          </cell>
          <cell r="K683">
            <v>308465351.19</v>
          </cell>
          <cell r="L683">
            <v>420727</v>
          </cell>
          <cell r="M683">
            <v>41647351.189999998</v>
          </cell>
          <cell r="N683">
            <v>61.693070237999997</v>
          </cell>
          <cell r="O683">
            <v>8</v>
          </cell>
          <cell r="P683">
            <v>100</v>
          </cell>
          <cell r="S683">
            <v>60</v>
          </cell>
          <cell r="T683" t="str">
            <v>Ноты-70</v>
          </cell>
        </row>
        <row r="684">
          <cell r="A684" t="str">
            <v>KZ43L2510A14</v>
          </cell>
          <cell r="B684" t="str">
            <v>284/3</v>
          </cell>
          <cell r="C684">
            <v>37095</v>
          </cell>
          <cell r="D684">
            <v>37189</v>
          </cell>
          <cell r="E684">
            <v>94</v>
          </cell>
          <cell r="F684">
            <v>98.81</v>
          </cell>
          <cell r="G684">
            <v>98.81</v>
          </cell>
          <cell r="H684">
            <v>4.8305605941472702</v>
          </cell>
          <cell r="I684">
            <v>100000000</v>
          </cell>
          <cell r="J684">
            <v>8925000</v>
          </cell>
          <cell r="K684">
            <v>881587820</v>
          </cell>
          <cell r="L684">
            <v>1012022</v>
          </cell>
          <cell r="M684">
            <v>99997893.819999993</v>
          </cell>
          <cell r="N684">
            <v>881.58781999999997</v>
          </cell>
          <cell r="O684">
            <v>6</v>
          </cell>
          <cell r="P684">
            <v>100</v>
          </cell>
          <cell r="S684">
            <v>50</v>
          </cell>
          <cell r="T684" t="str">
            <v>ГКО-3</v>
          </cell>
        </row>
        <row r="685">
          <cell r="A685" t="str">
            <v>KZ9BK1010A10</v>
          </cell>
          <cell r="B685" t="str">
            <v>552/n</v>
          </cell>
          <cell r="C685">
            <v>37096</v>
          </cell>
          <cell r="D685">
            <v>37174</v>
          </cell>
          <cell r="E685">
            <v>77</v>
          </cell>
          <cell r="F685">
            <v>98.83</v>
          </cell>
          <cell r="G685">
            <v>98.83</v>
          </cell>
          <cell r="H685">
            <v>5.5963868166640696</v>
          </cell>
          <cell r="I685">
            <v>500000000</v>
          </cell>
          <cell r="J685">
            <v>9164724</v>
          </cell>
          <cell r="K685">
            <v>903743035.75999999</v>
          </cell>
          <cell r="L685">
            <v>1350592</v>
          </cell>
          <cell r="M685">
            <v>133479007.36</v>
          </cell>
          <cell r="N685">
            <v>180.74860715200001</v>
          </cell>
          <cell r="O685">
            <v>9</v>
          </cell>
          <cell r="P685">
            <v>100</v>
          </cell>
          <cell r="S685">
            <v>60</v>
          </cell>
          <cell r="T685" t="str">
            <v>Ноты-77</v>
          </cell>
        </row>
        <row r="686">
          <cell r="A686" t="str">
            <v>KZ9CK1910A10</v>
          </cell>
          <cell r="B686" t="str">
            <v>553/n</v>
          </cell>
          <cell r="C686">
            <v>37098</v>
          </cell>
          <cell r="D686">
            <v>37183</v>
          </cell>
          <cell r="E686">
            <v>84</v>
          </cell>
          <cell r="F686">
            <v>98.73</v>
          </cell>
          <cell r="G686">
            <v>98.73</v>
          </cell>
          <cell r="H686">
            <v>5.5741247172422899</v>
          </cell>
          <cell r="I686">
            <v>500000000</v>
          </cell>
          <cell r="J686">
            <v>6110403</v>
          </cell>
          <cell r="K686">
            <v>601923517.23000002</v>
          </cell>
          <cell r="L686">
            <v>748266</v>
          </cell>
          <cell r="M686">
            <v>73876302.180000007</v>
          </cell>
          <cell r="N686">
            <v>120.384703446</v>
          </cell>
          <cell r="O686">
            <v>9</v>
          </cell>
          <cell r="P686">
            <v>100</v>
          </cell>
          <cell r="S686">
            <v>60</v>
          </cell>
          <cell r="T686" t="str">
            <v>Ноты-84</v>
          </cell>
        </row>
        <row r="687">
          <cell r="A687" t="str">
            <v>KZW1KD775545</v>
          </cell>
          <cell r="B687" t="str">
            <v>554/n</v>
          </cell>
          <cell r="C687">
            <v>37099</v>
          </cell>
          <cell r="D687">
            <v>37176</v>
          </cell>
          <cell r="E687">
            <v>77</v>
          </cell>
          <cell r="F687">
            <v>98.83</v>
          </cell>
          <cell r="G687">
            <v>98.83</v>
          </cell>
          <cell r="H687">
            <v>5.5963868166640696</v>
          </cell>
          <cell r="I687">
            <v>500000000</v>
          </cell>
          <cell r="J687">
            <v>9878592</v>
          </cell>
          <cell r="K687">
            <v>975216707.36000001</v>
          </cell>
          <cell r="L687">
            <v>2278592</v>
          </cell>
          <cell r="M687">
            <v>225193247.36000001</v>
          </cell>
          <cell r="N687">
            <v>195.04334147200001</v>
          </cell>
          <cell r="O687">
            <v>7</v>
          </cell>
          <cell r="P687">
            <v>100</v>
          </cell>
          <cell r="S687">
            <v>60</v>
          </cell>
          <cell r="T687" t="str">
            <v>Ноты-77</v>
          </cell>
        </row>
        <row r="688">
          <cell r="A688" t="str">
            <v>KZ3KL3007A64</v>
          </cell>
          <cell r="B688" t="str">
            <v>3/60i</v>
          </cell>
          <cell r="C688">
            <v>37102</v>
          </cell>
          <cell r="D688">
            <v>38928</v>
          </cell>
          <cell r="E688">
            <v>1826</v>
          </cell>
          <cell r="H688">
            <v>4</v>
          </cell>
          <cell r="I688">
            <v>400000000</v>
          </cell>
          <cell r="J688">
            <v>980100</v>
          </cell>
          <cell r="K688">
            <v>980100000</v>
          </cell>
          <cell r="L688">
            <v>220000</v>
          </cell>
          <cell r="M688">
            <v>220000000</v>
          </cell>
          <cell r="N688">
            <v>245.02500000000001</v>
          </cell>
          <cell r="O688">
            <v>10</v>
          </cell>
          <cell r="P688">
            <v>1000</v>
          </cell>
          <cell r="S688">
            <v>50</v>
          </cell>
          <cell r="T688" t="str">
            <v>ГИКО-60</v>
          </cell>
        </row>
        <row r="689">
          <cell r="A689" t="str">
            <v>KZ7051806A46</v>
          </cell>
          <cell r="B689" t="str">
            <v>1/36VKO2</v>
          </cell>
          <cell r="C689">
            <v>37103</v>
          </cell>
          <cell r="D689">
            <v>38156</v>
          </cell>
          <cell r="E689">
            <v>1053</v>
          </cell>
          <cell r="I689">
            <v>500000000</v>
          </cell>
          <cell r="J689">
            <v>0</v>
          </cell>
          <cell r="K689">
            <v>0</v>
          </cell>
          <cell r="O689">
            <v>0</v>
          </cell>
          <cell r="P689">
            <v>100</v>
          </cell>
          <cell r="S689">
            <v>0</v>
          </cell>
          <cell r="T689" t="str">
            <v>VKU036.001</v>
          </cell>
        </row>
        <row r="690">
          <cell r="A690" t="str">
            <v>KZW1KD775552</v>
          </cell>
          <cell r="B690" t="str">
            <v>555/n</v>
          </cell>
          <cell r="C690">
            <v>37103</v>
          </cell>
          <cell r="D690">
            <v>37181</v>
          </cell>
          <cell r="E690">
            <v>77</v>
          </cell>
          <cell r="F690">
            <v>98.83</v>
          </cell>
          <cell r="G690">
            <v>98.83</v>
          </cell>
          <cell r="H690">
            <v>5.5963868166640696</v>
          </cell>
          <cell r="I690">
            <v>500000000</v>
          </cell>
          <cell r="J690">
            <v>15338497</v>
          </cell>
          <cell r="K690">
            <v>1515154220.1099999</v>
          </cell>
          <cell r="L690">
            <v>8738497</v>
          </cell>
          <cell r="M690">
            <v>863625658.50999999</v>
          </cell>
          <cell r="N690">
            <v>303.030844022</v>
          </cell>
          <cell r="O690">
            <v>10</v>
          </cell>
          <cell r="P690">
            <v>100</v>
          </cell>
          <cell r="S690">
            <v>60</v>
          </cell>
          <cell r="T690" t="str">
            <v>Ноты-77</v>
          </cell>
        </row>
        <row r="691">
          <cell r="A691" t="str">
            <v>KZW1KD845561</v>
          </cell>
          <cell r="B691" t="str">
            <v>556/n</v>
          </cell>
          <cell r="C691">
            <v>37105</v>
          </cell>
          <cell r="D691">
            <v>37190</v>
          </cell>
          <cell r="E691">
            <v>84</v>
          </cell>
          <cell r="F691">
            <v>98.73</v>
          </cell>
          <cell r="G691">
            <v>98.73</v>
          </cell>
          <cell r="H691">
            <v>5.5741247172422899</v>
          </cell>
          <cell r="I691">
            <v>500000000</v>
          </cell>
          <cell r="J691">
            <v>10289887</v>
          </cell>
          <cell r="K691">
            <v>1015557464.79</v>
          </cell>
          <cell r="L691">
            <v>6311754</v>
          </cell>
          <cell r="M691">
            <v>623159472.41999996</v>
          </cell>
          <cell r="N691">
            <v>203.11149295800001</v>
          </cell>
          <cell r="O691">
            <v>12</v>
          </cell>
          <cell r="P691">
            <v>100</v>
          </cell>
          <cell r="S691">
            <v>60</v>
          </cell>
          <cell r="T691" t="str">
            <v>Ноты-84</v>
          </cell>
        </row>
        <row r="692">
          <cell r="A692" t="str">
            <v>KZW1KD705575</v>
          </cell>
          <cell r="B692" t="str">
            <v>557/n</v>
          </cell>
          <cell r="C692">
            <v>37106</v>
          </cell>
          <cell r="D692">
            <v>37176</v>
          </cell>
          <cell r="E692">
            <v>70</v>
          </cell>
          <cell r="F692">
            <v>98.99</v>
          </cell>
          <cell r="G692">
            <v>98.99</v>
          </cell>
          <cell r="H692">
            <v>5.3055864228710199</v>
          </cell>
          <cell r="I692">
            <v>500000000</v>
          </cell>
          <cell r="J692">
            <v>10110122</v>
          </cell>
          <cell r="K692">
            <v>1000548353.6</v>
          </cell>
          <cell r="L692">
            <v>7130000</v>
          </cell>
          <cell r="M692">
            <v>705798700</v>
          </cell>
          <cell r="N692">
            <v>200.10967072</v>
          </cell>
          <cell r="O692">
            <v>7</v>
          </cell>
          <cell r="P692">
            <v>100</v>
          </cell>
          <cell r="S692">
            <v>60</v>
          </cell>
          <cell r="T692" t="str">
            <v>Ноты-70</v>
          </cell>
        </row>
        <row r="693">
          <cell r="A693" t="str">
            <v>KZW1KD775586</v>
          </cell>
          <cell r="B693" t="str">
            <v>558/n</v>
          </cell>
          <cell r="C693">
            <v>37109</v>
          </cell>
          <cell r="D693">
            <v>37187</v>
          </cell>
          <cell r="E693">
            <v>77</v>
          </cell>
          <cell r="F693">
            <v>98.83</v>
          </cell>
          <cell r="G693">
            <v>98.83</v>
          </cell>
          <cell r="H693">
            <v>5.5963868166640696</v>
          </cell>
          <cell r="I693">
            <v>500000000</v>
          </cell>
          <cell r="J693">
            <v>4619856</v>
          </cell>
          <cell r="K693">
            <v>455713198.48000002</v>
          </cell>
          <cell r="L693">
            <v>2119856</v>
          </cell>
          <cell r="M693">
            <v>209505368.47999999</v>
          </cell>
          <cell r="N693">
            <v>91.142639696000003</v>
          </cell>
          <cell r="O693">
            <v>6</v>
          </cell>
          <cell r="P693">
            <v>100</v>
          </cell>
          <cell r="S693">
            <v>60</v>
          </cell>
          <cell r="T693" t="str">
            <v>Ноты-77</v>
          </cell>
        </row>
        <row r="694">
          <cell r="A694" t="str">
            <v>KZ7051806A46</v>
          </cell>
          <cell r="B694" t="str">
            <v>1/36VKO3</v>
          </cell>
          <cell r="C694">
            <v>37110</v>
          </cell>
          <cell r="D694">
            <v>38156</v>
          </cell>
          <cell r="E694">
            <v>1046</v>
          </cell>
          <cell r="F694">
            <v>92.858999999999995</v>
          </cell>
          <cell r="G694">
            <v>92.82</v>
          </cell>
          <cell r="H694">
            <v>9.1856000000000009</v>
          </cell>
          <cell r="I694">
            <v>500000000</v>
          </cell>
          <cell r="J694">
            <v>42800</v>
          </cell>
          <cell r="K694">
            <v>4005540.0965753398</v>
          </cell>
          <cell r="L694">
            <v>36000</v>
          </cell>
          <cell r="M694">
            <v>3373364.7232876699</v>
          </cell>
          <cell r="N694">
            <v>117.802934240281</v>
          </cell>
          <cell r="O694">
            <v>4</v>
          </cell>
          <cell r="P694">
            <v>100</v>
          </cell>
          <cell r="Q694">
            <v>147.05000000000001</v>
          </cell>
          <cell r="S694">
            <v>0</v>
          </cell>
          <cell r="T694" t="str">
            <v>VKU036.001</v>
          </cell>
        </row>
        <row r="695">
          <cell r="A695" t="str">
            <v>KZK2KY040071</v>
          </cell>
          <cell r="B695" t="str">
            <v>7/48</v>
          </cell>
          <cell r="C695">
            <v>37110</v>
          </cell>
          <cell r="D695">
            <v>38572</v>
          </cell>
          <cell r="E695">
            <v>1461</v>
          </cell>
          <cell r="H695">
            <v>7.98</v>
          </cell>
          <cell r="I695">
            <v>300000000</v>
          </cell>
          <cell r="J695">
            <v>900000</v>
          </cell>
          <cell r="K695">
            <v>900000000</v>
          </cell>
          <cell r="L695">
            <v>300000</v>
          </cell>
          <cell r="M695">
            <v>300000000</v>
          </cell>
          <cell r="N695">
            <v>300</v>
          </cell>
          <cell r="O695">
            <v>12</v>
          </cell>
          <cell r="P695">
            <v>1000</v>
          </cell>
          <cell r="S695">
            <v>50</v>
          </cell>
          <cell r="T695" t="str">
            <v>ГКО-48</v>
          </cell>
        </row>
        <row r="696">
          <cell r="A696" t="str">
            <v>KZW1KD845595</v>
          </cell>
          <cell r="B696" t="str">
            <v>559/n</v>
          </cell>
          <cell r="C696">
            <v>37111</v>
          </cell>
          <cell r="D696">
            <v>37196</v>
          </cell>
          <cell r="E696">
            <v>84</v>
          </cell>
          <cell r="F696">
            <v>98.73</v>
          </cell>
          <cell r="G696">
            <v>98.73</v>
          </cell>
          <cell r="H696">
            <v>5.5741247172422899</v>
          </cell>
          <cell r="I696">
            <v>500000000</v>
          </cell>
          <cell r="J696">
            <v>9159697</v>
          </cell>
          <cell r="K696">
            <v>903056004.80999994</v>
          </cell>
          <cell r="L696">
            <v>3791697</v>
          </cell>
          <cell r="M696">
            <v>374354244.81</v>
          </cell>
          <cell r="N696">
            <v>180.611200962</v>
          </cell>
          <cell r="O696">
            <v>9</v>
          </cell>
          <cell r="P696">
            <v>100</v>
          </cell>
          <cell r="S696">
            <v>60</v>
          </cell>
          <cell r="T696" t="str">
            <v>Ноты-84</v>
          </cell>
        </row>
        <row r="697">
          <cell r="A697" t="str">
            <v>KZK2KY050054</v>
          </cell>
          <cell r="B697" t="str">
            <v>5/60</v>
          </cell>
          <cell r="C697">
            <v>37112</v>
          </cell>
          <cell r="D697">
            <v>38938</v>
          </cell>
          <cell r="E697">
            <v>1826</v>
          </cell>
          <cell r="H697">
            <v>8</v>
          </cell>
          <cell r="I697">
            <v>300000000</v>
          </cell>
          <cell r="J697">
            <v>654821</v>
          </cell>
          <cell r="K697">
            <v>654821000</v>
          </cell>
          <cell r="L697">
            <v>204281</v>
          </cell>
          <cell r="M697">
            <v>204281000</v>
          </cell>
          <cell r="N697">
            <v>218.273666666667</v>
          </cell>
          <cell r="O697">
            <v>7</v>
          </cell>
          <cell r="P697">
            <v>1000</v>
          </cell>
          <cell r="S697">
            <v>50</v>
          </cell>
          <cell r="T697" t="str">
            <v>ГКО-60</v>
          </cell>
        </row>
        <row r="698">
          <cell r="A698" t="str">
            <v>KZW1KD845603</v>
          </cell>
          <cell r="B698" t="str">
            <v>560/n</v>
          </cell>
          <cell r="C698">
            <v>37113</v>
          </cell>
          <cell r="D698">
            <v>37197</v>
          </cell>
          <cell r="E698">
            <v>84</v>
          </cell>
          <cell r="F698">
            <v>98.73</v>
          </cell>
          <cell r="G698">
            <v>98.73</v>
          </cell>
          <cell r="H698">
            <v>5.5741247172422899</v>
          </cell>
          <cell r="I698">
            <v>500000000</v>
          </cell>
          <cell r="J698">
            <v>9384803</v>
          </cell>
          <cell r="K698">
            <v>924528986.28999996</v>
          </cell>
          <cell r="L698">
            <v>3523664</v>
          </cell>
          <cell r="M698">
            <v>347891346.72000003</v>
          </cell>
          <cell r="N698">
            <v>184.90579725800001</v>
          </cell>
          <cell r="O698">
            <v>12</v>
          </cell>
          <cell r="P698">
            <v>100</v>
          </cell>
          <cell r="S698">
            <v>60</v>
          </cell>
          <cell r="T698" t="str">
            <v>Ноты-84</v>
          </cell>
        </row>
        <row r="699">
          <cell r="A699" t="str">
            <v>KZK2KY040089</v>
          </cell>
          <cell r="B699" t="str">
            <v>8/48</v>
          </cell>
          <cell r="C699">
            <v>37116</v>
          </cell>
          <cell r="D699">
            <v>38579</v>
          </cell>
          <cell r="E699">
            <v>1461</v>
          </cell>
          <cell r="H699">
            <v>7.85</v>
          </cell>
          <cell r="I699">
            <v>300000000</v>
          </cell>
          <cell r="J699">
            <v>450100</v>
          </cell>
          <cell r="K699">
            <v>450100000</v>
          </cell>
          <cell r="L699">
            <v>170100</v>
          </cell>
          <cell r="M699">
            <v>170100000</v>
          </cell>
          <cell r="N699">
            <v>150.03333333333299</v>
          </cell>
          <cell r="O699">
            <v>9</v>
          </cell>
          <cell r="P699">
            <v>1000</v>
          </cell>
          <cell r="S699">
            <v>50</v>
          </cell>
          <cell r="T699" t="str">
            <v>ГКО-48</v>
          </cell>
        </row>
        <row r="700">
          <cell r="A700" t="str">
            <v>KZ7051806A46</v>
          </cell>
          <cell r="B700" t="str">
            <v>1/36VKO4</v>
          </cell>
          <cell r="C700">
            <v>37117</v>
          </cell>
          <cell r="D700">
            <v>38156</v>
          </cell>
          <cell r="E700">
            <v>1039</v>
          </cell>
          <cell r="I700">
            <v>3946717.45</v>
          </cell>
          <cell r="J700">
            <v>5300</v>
          </cell>
          <cell r="K700">
            <v>492986.84931506898</v>
          </cell>
          <cell r="N700">
            <v>1837.43494305629</v>
          </cell>
          <cell r="O700">
            <v>2</v>
          </cell>
          <cell r="P700">
            <v>100</v>
          </cell>
          <cell r="S700">
            <v>0</v>
          </cell>
          <cell r="T700" t="str">
            <v>VKU036.001</v>
          </cell>
        </row>
        <row r="701">
          <cell r="A701" t="str">
            <v>KZW1KD845611</v>
          </cell>
          <cell r="B701" t="str">
            <v>561/n</v>
          </cell>
          <cell r="C701">
            <v>37118</v>
          </cell>
          <cell r="D701">
            <v>37203</v>
          </cell>
          <cell r="E701">
            <v>84</v>
          </cell>
          <cell r="F701">
            <v>98.73</v>
          </cell>
          <cell r="G701">
            <v>98.73</v>
          </cell>
          <cell r="H701">
            <v>5.5741247172422899</v>
          </cell>
          <cell r="I701">
            <v>500000000</v>
          </cell>
          <cell r="J701">
            <v>6509265</v>
          </cell>
          <cell r="K701">
            <v>641175203.45000005</v>
          </cell>
          <cell r="L701">
            <v>2658265</v>
          </cell>
          <cell r="M701">
            <v>262450503.44999999</v>
          </cell>
          <cell r="N701">
            <v>128.23504069000001</v>
          </cell>
          <cell r="O701">
            <v>13</v>
          </cell>
          <cell r="P701">
            <v>100</v>
          </cell>
          <cell r="S701">
            <v>60</v>
          </cell>
          <cell r="T701" t="str">
            <v>Ноты-84</v>
          </cell>
        </row>
        <row r="702">
          <cell r="A702" t="str">
            <v>KZK2KY050062</v>
          </cell>
          <cell r="B702" t="str">
            <v>6/60</v>
          </cell>
          <cell r="C702">
            <v>37119</v>
          </cell>
          <cell r="D702">
            <v>38945</v>
          </cell>
          <cell r="E702">
            <v>1826</v>
          </cell>
          <cell r="H702">
            <v>8</v>
          </cell>
          <cell r="I702">
            <v>300000000</v>
          </cell>
          <cell r="J702">
            <v>173855</v>
          </cell>
          <cell r="K702">
            <v>173855000</v>
          </cell>
          <cell r="L702">
            <v>33855</v>
          </cell>
          <cell r="M702">
            <v>33855000</v>
          </cell>
          <cell r="N702">
            <v>57.951666666666704</v>
          </cell>
          <cell r="O702">
            <v>5</v>
          </cell>
          <cell r="P702">
            <v>1000</v>
          </cell>
          <cell r="S702">
            <v>50</v>
          </cell>
          <cell r="T702" t="str">
            <v>ГКО-60</v>
          </cell>
        </row>
        <row r="703">
          <cell r="A703" t="str">
            <v>KZW1KD775628</v>
          </cell>
          <cell r="B703" t="str">
            <v>562/n</v>
          </cell>
          <cell r="C703">
            <v>37120</v>
          </cell>
          <cell r="D703">
            <v>37197</v>
          </cell>
          <cell r="E703">
            <v>77</v>
          </cell>
          <cell r="F703">
            <v>98.83</v>
          </cell>
          <cell r="G703">
            <v>98.83</v>
          </cell>
          <cell r="H703">
            <v>5.5963868166640696</v>
          </cell>
          <cell r="I703">
            <v>500000000</v>
          </cell>
          <cell r="J703">
            <v>2585724</v>
          </cell>
          <cell r="K703">
            <v>255158985.75999999</v>
          </cell>
          <cell r="L703">
            <v>725592</v>
          </cell>
          <cell r="M703">
            <v>71710257.359999999</v>
          </cell>
          <cell r="N703">
            <v>51.031797152000003</v>
          </cell>
          <cell r="O703">
            <v>7</v>
          </cell>
          <cell r="P703">
            <v>100</v>
          </cell>
          <cell r="S703">
            <v>60</v>
          </cell>
          <cell r="T703" t="str">
            <v>Ноты-70</v>
          </cell>
        </row>
        <row r="704">
          <cell r="A704" t="str">
            <v>KZK2KY020412</v>
          </cell>
          <cell r="B704" t="str">
            <v>41/24</v>
          </cell>
          <cell r="C704">
            <v>37123</v>
          </cell>
          <cell r="D704">
            <v>37856</v>
          </cell>
          <cell r="E704">
            <v>733</v>
          </cell>
          <cell r="H704">
            <v>7.1</v>
          </cell>
          <cell r="I704">
            <v>300000000</v>
          </cell>
          <cell r="J704">
            <v>1045100</v>
          </cell>
          <cell r="K704">
            <v>1045100000</v>
          </cell>
          <cell r="L704">
            <v>240100</v>
          </cell>
          <cell r="M704">
            <v>240100000</v>
          </cell>
          <cell r="N704">
            <v>348.36666666666702</v>
          </cell>
          <cell r="O704">
            <v>13</v>
          </cell>
          <cell r="P704">
            <v>1000</v>
          </cell>
          <cell r="S704">
            <v>50</v>
          </cell>
          <cell r="T704" t="str">
            <v>ГКО-24</v>
          </cell>
        </row>
        <row r="705">
          <cell r="A705" t="str">
            <v>KZ7051806A46</v>
          </cell>
          <cell r="B705" t="str">
            <v>1/36VKO5</v>
          </cell>
          <cell r="C705">
            <v>37124</v>
          </cell>
          <cell r="D705">
            <v>38156</v>
          </cell>
          <cell r="E705">
            <v>1032</v>
          </cell>
          <cell r="F705">
            <v>92.9</v>
          </cell>
          <cell r="G705">
            <v>92.9</v>
          </cell>
          <cell r="H705">
            <v>9.2029999999999994</v>
          </cell>
          <cell r="I705">
            <v>3946717.45</v>
          </cell>
          <cell r="J705">
            <v>270</v>
          </cell>
          <cell r="K705">
            <v>25376.597260274</v>
          </cell>
          <cell r="L705">
            <v>270</v>
          </cell>
          <cell r="M705">
            <v>25376.597260274</v>
          </cell>
          <cell r="N705">
            <v>94.614482393446096</v>
          </cell>
          <cell r="O705">
            <v>1</v>
          </cell>
          <cell r="P705">
            <v>100</v>
          </cell>
          <cell r="Q705">
            <v>147.15</v>
          </cell>
          <cell r="S705">
            <v>0</v>
          </cell>
          <cell r="T705" t="str">
            <v>VKU036.001</v>
          </cell>
        </row>
        <row r="706">
          <cell r="A706" t="str">
            <v>KZW1KD495631</v>
          </cell>
          <cell r="B706" t="str">
            <v>563/n</v>
          </cell>
          <cell r="C706">
            <v>37124</v>
          </cell>
          <cell r="D706">
            <v>37174</v>
          </cell>
          <cell r="E706">
            <v>49</v>
          </cell>
          <cell r="F706">
            <v>99.29</v>
          </cell>
          <cell r="G706">
            <v>99.29</v>
          </cell>
          <cell r="H706">
            <v>5.3120009208235102</v>
          </cell>
          <cell r="I706">
            <v>500000000</v>
          </cell>
          <cell r="J706">
            <v>3018936</v>
          </cell>
          <cell r="K706">
            <v>299700048.16000003</v>
          </cell>
          <cell r="L706">
            <v>2018936</v>
          </cell>
          <cell r="M706">
            <v>200460155.44</v>
          </cell>
          <cell r="N706">
            <v>59.940009631999999</v>
          </cell>
          <cell r="O706">
            <v>5</v>
          </cell>
          <cell r="P706">
            <v>100</v>
          </cell>
          <cell r="S706">
            <v>60</v>
          </cell>
          <cell r="T706" t="str">
            <v>Ноты-49</v>
          </cell>
        </row>
        <row r="707">
          <cell r="A707" t="str">
            <v>KZW1KD565649</v>
          </cell>
          <cell r="B707" t="str">
            <v>564/n</v>
          </cell>
          <cell r="C707">
            <v>37126</v>
          </cell>
          <cell r="D707">
            <v>37183</v>
          </cell>
          <cell r="E707">
            <v>56</v>
          </cell>
          <cell r="F707">
            <v>99.18</v>
          </cell>
          <cell r="G707">
            <v>99.18</v>
          </cell>
          <cell r="H707">
            <v>5.3740673522887201</v>
          </cell>
          <cell r="I707">
            <v>500000000</v>
          </cell>
          <cell r="J707">
            <v>4245215</v>
          </cell>
          <cell r="K707">
            <v>420848687.69999999</v>
          </cell>
          <cell r="L707">
            <v>2135215</v>
          </cell>
          <cell r="M707">
            <v>211770623.69999999</v>
          </cell>
          <cell r="N707">
            <v>84.16973754</v>
          </cell>
          <cell r="O707">
            <v>8</v>
          </cell>
          <cell r="P707">
            <v>100</v>
          </cell>
          <cell r="S707">
            <v>60</v>
          </cell>
          <cell r="T707" t="str">
            <v>Ноты-56</v>
          </cell>
        </row>
        <row r="708">
          <cell r="A708" t="str">
            <v>KZK1KM032858</v>
          </cell>
          <cell r="B708" t="str">
            <v>285/3</v>
          </cell>
          <cell r="C708">
            <v>37130</v>
          </cell>
          <cell r="D708">
            <v>37222</v>
          </cell>
          <cell r="E708">
            <v>94</v>
          </cell>
          <cell r="F708">
            <v>98.84</v>
          </cell>
          <cell r="G708">
            <v>98.84</v>
          </cell>
          <cell r="H708">
            <v>4.7073525422371896</v>
          </cell>
          <cell r="I708">
            <v>100000000</v>
          </cell>
          <cell r="J708">
            <v>16990100</v>
          </cell>
          <cell r="K708">
            <v>1653311783</v>
          </cell>
          <cell r="L708">
            <v>1005868</v>
          </cell>
          <cell r="M708">
            <v>99419993.120000005</v>
          </cell>
          <cell r="N708">
            <v>1653.3117830000001</v>
          </cell>
          <cell r="O708">
            <v>8</v>
          </cell>
          <cell r="P708">
            <v>100</v>
          </cell>
          <cell r="S708">
            <v>50</v>
          </cell>
          <cell r="T708" t="str">
            <v>ГКО-3</v>
          </cell>
        </row>
        <row r="709">
          <cell r="A709" t="str">
            <v>KZK4KY070019</v>
          </cell>
          <cell r="B709" t="str">
            <v>1/84i</v>
          </cell>
          <cell r="C709">
            <v>37131</v>
          </cell>
          <cell r="D709">
            <v>39687</v>
          </cell>
          <cell r="E709">
            <v>2555</v>
          </cell>
          <cell r="H709">
            <v>4.0999999999999996</v>
          </cell>
          <cell r="I709">
            <v>300000000</v>
          </cell>
          <cell r="J709">
            <v>1304599</v>
          </cell>
          <cell r="K709">
            <v>1304599000</v>
          </cell>
          <cell r="L709">
            <v>214599</v>
          </cell>
          <cell r="M709">
            <v>214599000</v>
          </cell>
          <cell r="N709">
            <v>434.86633333333299</v>
          </cell>
          <cell r="O709">
            <v>4</v>
          </cell>
          <cell r="P709">
            <v>1000</v>
          </cell>
          <cell r="S709">
            <v>50</v>
          </cell>
          <cell r="T709" t="str">
            <v>ГИКО-84</v>
          </cell>
        </row>
        <row r="710">
          <cell r="A710" t="str">
            <v>KZW1KD425653</v>
          </cell>
          <cell r="B710" t="str">
            <v>565/n</v>
          </cell>
          <cell r="C710">
            <v>37132</v>
          </cell>
          <cell r="D710">
            <v>37174</v>
          </cell>
          <cell r="E710">
            <v>42</v>
          </cell>
          <cell r="F710">
            <v>99.4</v>
          </cell>
          <cell r="G710">
            <v>99.4</v>
          </cell>
          <cell r="H710">
            <v>5.2313883299798301</v>
          </cell>
          <cell r="I710">
            <v>500000000</v>
          </cell>
          <cell r="J710">
            <v>5021305</v>
          </cell>
          <cell r="K710">
            <v>497698063.60000002</v>
          </cell>
          <cell r="L710">
            <v>2111305</v>
          </cell>
          <cell r="M710">
            <v>209863717</v>
          </cell>
          <cell r="N710">
            <v>99.539612719999994</v>
          </cell>
          <cell r="O710">
            <v>9</v>
          </cell>
          <cell r="P710">
            <v>100</v>
          </cell>
          <cell r="S710">
            <v>60</v>
          </cell>
          <cell r="T710" t="str">
            <v>Ноты-42</v>
          </cell>
        </row>
        <row r="711">
          <cell r="A711" t="str">
            <v>KZW1KD615667</v>
          </cell>
          <cell r="B711" t="str">
            <v>566/n</v>
          </cell>
          <cell r="C711">
            <v>37136</v>
          </cell>
          <cell r="D711">
            <v>37197</v>
          </cell>
          <cell r="E711">
            <v>61</v>
          </cell>
          <cell r="F711">
            <v>99.11</v>
          </cell>
          <cell r="G711">
            <v>99.11</v>
          </cell>
          <cell r="H711">
            <v>5.3585104148230798</v>
          </cell>
          <cell r="I711">
            <v>500000000</v>
          </cell>
          <cell r="J711">
            <v>10625175</v>
          </cell>
          <cell r="K711">
            <v>1052861094.25</v>
          </cell>
          <cell r="L711">
            <v>9125175</v>
          </cell>
          <cell r="M711">
            <v>904396094.25</v>
          </cell>
          <cell r="N711">
            <v>210.57221885000001</v>
          </cell>
          <cell r="O711">
            <v>6</v>
          </cell>
          <cell r="P711">
            <v>100</v>
          </cell>
          <cell r="S711">
            <v>60</v>
          </cell>
          <cell r="T711" t="str">
            <v>Ноты-61</v>
          </cell>
        </row>
        <row r="712">
          <cell r="A712" t="str">
            <v>KZK2KY040097</v>
          </cell>
          <cell r="B712" t="str">
            <v>9/48</v>
          </cell>
          <cell r="C712">
            <v>37137</v>
          </cell>
          <cell r="D712">
            <v>38598</v>
          </cell>
          <cell r="E712">
            <v>1460</v>
          </cell>
          <cell r="H712">
            <v>8</v>
          </cell>
          <cell r="I712">
            <v>400000000</v>
          </cell>
          <cell r="J712">
            <v>1455500</v>
          </cell>
          <cell r="K712">
            <v>1455500000</v>
          </cell>
          <cell r="L712">
            <v>230500</v>
          </cell>
          <cell r="M712">
            <v>230500000</v>
          </cell>
          <cell r="N712">
            <v>363.875</v>
          </cell>
          <cell r="O712">
            <v>10</v>
          </cell>
          <cell r="P712">
            <v>1000</v>
          </cell>
          <cell r="S712">
            <v>50</v>
          </cell>
          <cell r="T712" t="str">
            <v>ГКО-48</v>
          </cell>
        </row>
        <row r="713">
          <cell r="A713" t="str">
            <v>KZK1KM061659</v>
          </cell>
          <cell r="B713" t="str">
            <v>165/6</v>
          </cell>
          <cell r="C713">
            <v>37138</v>
          </cell>
          <cell r="D713">
            <v>37321</v>
          </cell>
          <cell r="E713">
            <v>182</v>
          </cell>
          <cell r="F713">
            <v>97.32</v>
          </cell>
          <cell r="G713">
            <v>97.32</v>
          </cell>
          <cell r="H713">
            <v>5.5227345609589902</v>
          </cell>
          <cell r="I713">
            <v>400000000</v>
          </cell>
          <cell r="J713">
            <v>8040000</v>
          </cell>
          <cell r="K713">
            <v>776572600</v>
          </cell>
          <cell r="L713">
            <v>5040000</v>
          </cell>
          <cell r="M713">
            <v>490492800</v>
          </cell>
          <cell r="N713">
            <v>194.14314999999999</v>
          </cell>
          <cell r="O713">
            <v>8</v>
          </cell>
          <cell r="P713">
            <v>100</v>
          </cell>
          <cell r="S713">
            <v>50</v>
          </cell>
          <cell r="T713" t="str">
            <v>ГКО-6</v>
          </cell>
        </row>
        <row r="714">
          <cell r="A714" t="str">
            <v>KZW1KD635673</v>
          </cell>
          <cell r="B714" t="str">
            <v>567/n</v>
          </cell>
          <cell r="C714">
            <v>37139</v>
          </cell>
          <cell r="D714">
            <v>37203</v>
          </cell>
          <cell r="E714">
            <v>63</v>
          </cell>
          <cell r="F714">
            <v>99.07</v>
          </cell>
          <cell r="G714">
            <v>99.07</v>
          </cell>
          <cell r="H714">
            <v>5.4237744355843098</v>
          </cell>
          <cell r="I714">
            <v>500000000</v>
          </cell>
          <cell r="J714">
            <v>10832100</v>
          </cell>
          <cell r="K714">
            <v>1072948447</v>
          </cell>
          <cell r="L714">
            <v>9830100</v>
          </cell>
          <cell r="M714">
            <v>973868007</v>
          </cell>
          <cell r="N714">
            <v>214.5896894</v>
          </cell>
          <cell r="O714">
            <v>7</v>
          </cell>
          <cell r="P714">
            <v>100</v>
          </cell>
          <cell r="S714">
            <v>60</v>
          </cell>
          <cell r="T714" t="str">
            <v>Ноты-63</v>
          </cell>
        </row>
        <row r="715">
          <cell r="B715" t="str">
            <v>42/24</v>
          </cell>
          <cell r="C715">
            <v>37140</v>
          </cell>
          <cell r="D715">
            <v>37871</v>
          </cell>
          <cell r="E715">
            <v>730</v>
          </cell>
          <cell r="F715" t="str">
            <v>н/д</v>
          </cell>
          <cell r="G715" t="str">
            <v>н/д</v>
          </cell>
          <cell r="H715" t="str">
            <v>н/д</v>
          </cell>
          <cell r="I715">
            <v>400000000</v>
          </cell>
          <cell r="J715" t="str">
            <v>н/д</v>
          </cell>
          <cell r="K715" t="str">
            <v>н/д</v>
          </cell>
          <cell r="L715" t="str">
            <v>н/д</v>
          </cell>
          <cell r="M715" t="str">
            <v>н/д</v>
          </cell>
          <cell r="N715" t="str">
            <v>н/д</v>
          </cell>
          <cell r="O715" t="str">
            <v>н/д</v>
          </cell>
          <cell r="P715">
            <v>1000</v>
          </cell>
          <cell r="S715">
            <v>50</v>
          </cell>
          <cell r="T715" t="str">
            <v>ГКО-24</v>
          </cell>
        </row>
        <row r="716">
          <cell r="B716" t="str">
            <v>568/n</v>
          </cell>
          <cell r="C716">
            <v>37141</v>
          </cell>
          <cell r="D716">
            <v>37218</v>
          </cell>
          <cell r="E716">
            <v>77</v>
          </cell>
          <cell r="F716" t="str">
            <v>н/д</v>
          </cell>
          <cell r="G716" t="str">
            <v>н/д</v>
          </cell>
          <cell r="H716" t="str">
            <v>н/д</v>
          </cell>
          <cell r="I716">
            <v>500000000</v>
          </cell>
          <cell r="J716" t="str">
            <v>н/д</v>
          </cell>
          <cell r="K716" t="str">
            <v>н/д</v>
          </cell>
          <cell r="L716" t="str">
            <v>н/д</v>
          </cell>
          <cell r="M716" t="str">
            <v>н/д</v>
          </cell>
          <cell r="N716" t="str">
            <v>н/д</v>
          </cell>
          <cell r="O716" t="str">
            <v>н/д</v>
          </cell>
          <cell r="P716">
            <v>100</v>
          </cell>
          <cell r="S716">
            <v>60</v>
          </cell>
          <cell r="T716" t="str">
            <v>Ноты-77</v>
          </cell>
        </row>
      </sheetData>
      <sheetData sheetId="1"/>
      <sheetData sheetId="2" refreshError="1"/>
      <sheetData sheetId="3" refreshError="1"/>
      <sheetData sheetId="4"/>
      <sheetData sheetId="5"/>
      <sheetData sheetId="6"/>
      <sheetData sheetId="7"/>
      <sheetData sheetId="8"/>
      <sheetData sheetId="9"/>
      <sheetData sheetId="10"/>
      <sheetData sheetId="11" refreshError="1"/>
      <sheetData sheetId="12" refreshError="1"/>
      <sheetData sheetId="13"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мятка"/>
      <sheetName val="Форма1"/>
      <sheetName val="Форма2"/>
      <sheetName val="Форма3"/>
      <sheetName val="Форма4"/>
      <sheetName val="Форма5"/>
      <sheetName val="Форма6"/>
      <sheetName val="Форма7"/>
      <sheetName val="Форма8"/>
      <sheetName val="1 (2)"/>
      <sheetName val="Добыча нефти4"/>
      <sheetName val="ППД"/>
      <sheetName val="2в"/>
      <sheetName val="общ-нефт"/>
      <sheetName val="ЦентрЗатр"/>
      <sheetName val="НДПИ"/>
      <sheetName val="ОборБалФормОтч"/>
      <sheetName val="поставка сравн13"/>
      <sheetName val="тиме"/>
      <sheetName val="показатели"/>
      <sheetName val="класс"/>
      <sheetName val="справочник"/>
      <sheetName val="#ССЫЛКА"/>
      <sheetName val="База"/>
      <sheetName val="  2.3.2"/>
      <sheetName val="МО 0012"/>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3"/>
      <sheetName val="Лист2"/>
      <sheetName val="Лист1"/>
      <sheetName val="СВОД по ДОГОВОРАМ"/>
      <sheetName val="почтово-канц. расходы"/>
      <sheetName val="Исп.природ.сырья"/>
      <sheetName val="Охрана окр.среды"/>
      <sheetName val="Другие прочие "/>
      <sheetName val="модель (н)"/>
      <sheetName val="модель (в)"/>
      <sheetName val="модель (свод)"/>
      <sheetName val="Сырье и материалы"/>
      <sheetName val="ГСМ"/>
      <sheetName val="Топливо"/>
      <sheetName val="Энергия"/>
      <sheetName val="ФОТ"/>
      <sheetName val="Амортизация"/>
      <sheetName val="Кап. ремонт"/>
      <sheetName val="ЗФ КР"/>
      <sheetName val="Капитализация (ЗФ)"/>
      <sheetName val="Тек.ремонт"/>
      <sheetName val="ПНР"/>
      <sheetName val="Технол.расходы"/>
      <sheetName val="Транспорт грузов"/>
      <sheetName val="Авиа"/>
      <sheetName val="Авиа1"/>
      <sheetName val="с учетом корректировки"/>
      <sheetName val="Связь"/>
      <sheetName val="метрология"/>
      <sheetName val="Ком.расходы"/>
      <sheetName val="Диагностика"/>
      <sheetName val="ОТиТБ"/>
      <sheetName val="НИОКР"/>
      <sheetName val="НТД"/>
      <sheetName val="подготовка кадров "/>
      <sheetName val="Страхование"/>
      <sheetName val="сод. и лиц. автотр. "/>
      <sheetName val="охрана"/>
      <sheetName val="услуги банков"/>
      <sheetName val="Содерж. адм.зданий"/>
      <sheetName val="Аренда"/>
      <sheetName val="юр конслт услуги"/>
      <sheetName val="Налоги"/>
      <sheetName val="Реклама"/>
      <sheetName val="Имиджевая"/>
      <sheetName val="Другие2"/>
      <sheetName val="соц пособия и МП"/>
      <sheetName val="Спонсорская помощь"/>
      <sheetName val="Социальная сфера"/>
      <sheetName val="Расх.на кул.озд.мер. "/>
      <sheetName val="Пр. соцвыплаты"/>
      <sheetName val="ЗФ КВЛ"/>
      <sheetName val="ДКСиКР"/>
      <sheetName val="ПИР ЗФ  (ДКСиКР)"/>
      <sheetName val="Онсс З.ф"/>
      <sheetName val="Орэн З.ф"/>
      <sheetName val="ДСГС"/>
      <sheetName val="ПИР ДСГС"/>
      <sheetName val="ДТК"/>
      <sheetName val="ДАСУТПиМО (КТО)"/>
      <sheetName val="Деп Эксп-я"/>
      <sheetName val="ДИ"/>
      <sheetName val="Новая техника"/>
      <sheetName val="ОТиТБ (2)"/>
      <sheetName val="ОборБалФормОтч"/>
      <sheetName val="ТитулЛистОтч"/>
      <sheetName val="Форма2"/>
      <sheetName val="Форма1"/>
      <sheetName val="ЯНВАРЬ"/>
      <sheetName val="База"/>
      <sheetName val="Добыча нефти4"/>
      <sheetName val="поставка сравн13"/>
      <sheetName val="GAAP TB 31.12.01  detail p&amp;l"/>
      <sheetName val="UNITPR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водные"/>
      <sheetName val="БД"/>
      <sheetName val="СПР"/>
      <sheetName val="KZ B2В (KZT)"/>
      <sheetName val="KZ B2C (KZT)"/>
      <sheetName val="KZ OCC (KZT)"/>
      <sheetName val="KG (RUB)"/>
      <sheetName val="UZ (RUB)"/>
      <sheetName val="UZ (USD)"/>
      <sheetName val="TM (RUB)"/>
      <sheetName val="TM (USD)"/>
      <sheetName val="TJ (RUB)"/>
      <sheetName val="TJ (USD)"/>
      <sheetName val="MN (RUB)"/>
      <sheetName val="MN (USD)"/>
      <sheetName val="AF (RUB)"/>
      <sheetName val="AF (USD)"/>
      <sheetName val="CN (RUB)"/>
      <sheetName val="CN (USD)"/>
    </sheetNames>
    <sheetDataSet>
      <sheetData sheetId="0"/>
      <sheetData sheetId="1"/>
      <sheetData sheetId="2">
        <row r="5">
          <cell r="A5" t="str">
            <v>А.И. Матюхов</v>
          </cell>
        </row>
        <row r="6">
          <cell r="A6" t="str">
            <v>Р.М. Фрайман</v>
          </cell>
        </row>
        <row r="7">
          <cell r="A7" t="str">
            <v>А.А. Харитонов</v>
          </cell>
        </row>
        <row r="10">
          <cell r="A10" t="str">
            <v>Январь</v>
          </cell>
          <cell r="B10">
            <v>2017</v>
          </cell>
        </row>
        <row r="11">
          <cell r="A11" t="str">
            <v>Февраль</v>
          </cell>
          <cell r="B11">
            <v>2018</v>
          </cell>
        </row>
        <row r="12">
          <cell r="A12" t="str">
            <v>Март</v>
          </cell>
          <cell r="B12">
            <v>2019</v>
          </cell>
        </row>
        <row r="13">
          <cell r="A13" t="str">
            <v>Апрель</v>
          </cell>
          <cell r="B13">
            <v>2020</v>
          </cell>
        </row>
        <row r="14">
          <cell r="A14" t="str">
            <v>Май</v>
          </cell>
        </row>
        <row r="15">
          <cell r="A15" t="str">
            <v>Июнь</v>
          </cell>
        </row>
        <row r="16">
          <cell r="A16" t="str">
            <v>Июль</v>
          </cell>
        </row>
        <row r="17">
          <cell r="A17" t="str">
            <v>Август</v>
          </cell>
        </row>
        <row r="18">
          <cell r="A18" t="str">
            <v>Сентябрь</v>
          </cell>
        </row>
        <row r="19">
          <cell r="A19" t="str">
            <v>Октябрь</v>
          </cell>
        </row>
        <row r="20">
          <cell r="A20" t="str">
            <v>Ноябрь</v>
          </cell>
        </row>
        <row r="21">
          <cell r="A21" t="str">
            <v>Декабрь</v>
          </cell>
        </row>
        <row r="23">
          <cell r="A23" t="str">
            <v>Учётный</v>
          </cell>
        </row>
        <row r="24">
          <cell r="A24" t="str">
            <v>Регулятор</v>
          </cell>
        </row>
        <row r="25">
          <cell r="A25" t="str">
            <v>Максимальный</v>
          </cell>
        </row>
        <row r="26">
          <cell r="A26" t="str">
            <v>Минимальный</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ил 9-2001 "/>
      <sheetName val="svod- (прил№9)-2001"/>
      <sheetName val="прил 9 с распределением-2001"/>
      <sheetName val="технологическое-2001"/>
      <sheetName val="Sheet1"/>
      <sheetName val="2002-собственное"/>
      <sheetName val="2002 полугодие"/>
      <sheetName val="2001 Detail"/>
      <sheetName val="сухие скв-уже включены"/>
      <sheetName val="B-4"/>
      <sheetName val="??????1"/>
      <sheetName val="Swab 66-KK (8)"/>
      <sheetName val="UNITPRICES"/>
      <sheetName val="A-20"/>
      <sheetName val="Incometl"/>
      <sheetName val="Nv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итфин"/>
      <sheetName val="Пр.М"/>
      <sheetName val="Ф7"/>
      <sheetName val="Баланс"/>
      <sheetName val="Ф10"/>
      <sheetName val="Пр1"/>
      <sheetName val="Пр2"/>
      <sheetName val="Пр2.2"/>
      <sheetName val="Пр3"/>
      <sheetName val="Ф11"/>
      <sheetName val="Пр4 (2)"/>
      <sheetName val="Лист1"/>
      <sheetName val="группа"/>
      <sheetName val="Добыча нефти4"/>
      <sheetName val="14.1.2.2.(Услуги связи)"/>
      <sheetName val="Water trucking 2005"/>
      <sheetName val="кф"/>
      <sheetName val="UNITPRICES"/>
      <sheetName val="Ввод"/>
      <sheetName val="ЯНВАР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NK"/>
      <sheetName val="2NK"/>
      <sheetName val="3NK"/>
      <sheetName val="4NK"/>
      <sheetName val="5NK "/>
      <sheetName val="5NK КТГ_ИЦА_Шатекову"/>
      <sheetName val="Налоги 2002-2006"/>
      <sheetName val="Cashflows"/>
      <sheetName val="Добычанефти4"/>
      <sheetName val="поставкасравн13"/>
      <sheetName val="из сем"/>
      <sheetName val="Добыча нефти4"/>
      <sheetName val="поставка сравн13"/>
      <sheetName val="Форма2"/>
      <sheetName val="группа"/>
      <sheetName val="Изменяемые данные"/>
      <sheetName val="Info"/>
      <sheetName val="Пр2"/>
      <sheetName val="Ввод"/>
      <sheetName val="Форма1"/>
      <sheetName val="PP&amp;E mvt for 2003"/>
      <sheetName val="14.1.2.2.(Услуги связи)"/>
      <sheetName val="Water trucking 2005"/>
      <sheetName val="ГТМ"/>
      <sheetName val="ЕДСТВЫП"/>
      <sheetName val="Лист1 (3)"/>
      <sheetName val="на 31.12.07 (4)"/>
      <sheetName val="CIP Dec 2006"/>
      <sheetName val="Лист1"/>
      <sheetName val="ППД"/>
      <sheetName val="Comp"/>
      <sheetName val="yo302.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4.1.1 (ФОТ)"/>
      <sheetName val="14.1.2.2.(Услуги связи)"/>
      <sheetName val="Амортизация"/>
      <sheetName val="14.1.5.(Командиров.)"/>
      <sheetName val="14.1.6.(Представит.расх.)"/>
      <sheetName val="14.1.7(Подг.и пов-е квалиф.)"/>
      <sheetName val="14.1.8.1.(Обслуж.здания)"/>
      <sheetName val="14.1.8.3(Охрана)"/>
      <sheetName val="14.1.8.4.(Материалы)"/>
      <sheetName val="14.1.8.5. (Обсл.Орг.техн)"/>
      <sheetName val="14.1.8.7."/>
      <sheetName val="14.1.8.8 (Больничн.)"/>
      <sheetName val="14.1.8.11.(Прочие)"/>
      <sheetName val="14.1.9.1.(Соц.налог)"/>
      <sheetName val="Налог на имущ."/>
      <sheetName val="Налог у ист.выплаты"/>
      <sheetName val="14.2.2.3.(аудит)"/>
      <sheetName val="14.2.2.8.(Авиауслуги)"/>
      <sheetName val="14.2.2.11.(Имидж.прод-я)"/>
      <sheetName val="14.2.2.12(Расходы по аренде)"/>
      <sheetName val="14.2.2.13(Перев. вместе с орг)"/>
      <sheetName val="Спонс.помощь"/>
      <sheetName val="Лист22"/>
      <sheetName val="Лист25"/>
      <sheetName val="Лист26"/>
      <sheetName val="Лист27"/>
      <sheetName val="Лист29"/>
      <sheetName val="Лист28"/>
      <sheetName val="Лист3"/>
      <sheetName val="  2.3.2"/>
      <sheetName val="янв 07"/>
      <sheetName val="UNITPRICES"/>
      <sheetName val="факт 2005 г."/>
      <sheetName val="ГК"/>
      <sheetName val="Форма2"/>
      <sheetName val="из сем"/>
      <sheetName val="класс"/>
      <sheetName val="Добыча нефти4"/>
      <sheetName val="поставка сравн13"/>
      <sheetName val="7.1"/>
      <sheetName val="Добычанефти4"/>
      <sheetName val="поставкасравн13"/>
      <sheetName val="спецпит,проездн."/>
      <sheetName val="s"/>
      <sheetName val="Инв.вл"/>
      <sheetName val="свод грузоотпр."/>
      <sheetName val="Курс"/>
      <sheetName val="ПАРАМ"/>
      <sheetName val="FES"/>
      <sheetName val="Common"/>
      <sheetName val="Control"/>
      <sheetName val="Форма1"/>
      <sheetName val="Зам.нгду-1"/>
      <sheetName val="Зам.ОЭПУ(доб)"/>
      <sheetName val="замер"/>
      <sheetName val="обв"/>
      <sheetName val="тех режим"/>
      <sheetName val="Зам.нгду-2(наг)"/>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ЧС"/>
      <sheetName val="ЧСВ"/>
      <sheetName val="МСВ"/>
      <sheetName val="ТСж"/>
      <sheetName val="свод"/>
      <sheetName val="подогрев ГВС"/>
      <sheetName val="ХОВ"/>
      <sheetName val="Вода"/>
      <sheetName val="Вода для ГВС"/>
      <sheetName val="Стоки"/>
      <sheetName val="расчет_свод"/>
      <sheetName val="Отопление"/>
      <sheetName val="Свод план тепло"/>
      <sheetName val="даты"/>
      <sheetName val="Таблица по нормативам вода"/>
      <sheetName val="Кедровский"/>
      <sheetName val="Январь"/>
      <sheetName val="А_Газ"/>
      <sheetName val="Prelim Cost"/>
      <sheetName val="Info"/>
      <sheetName val="Расш1"/>
    </sheetNames>
    <sheetDataSet>
      <sheetData sheetId="0"/>
      <sheetData sheetId="1"/>
      <sheetData sheetId="2"/>
      <sheetData sheetId="3"/>
      <sheetData sheetId="4"/>
      <sheetData sheetId="5"/>
      <sheetData sheetId="6"/>
      <sheetData sheetId="7"/>
      <sheetData sheetId="8" refreshError="1"/>
      <sheetData sheetId="9"/>
      <sheetData sheetId="10"/>
      <sheetData sheetId="1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1.1"/>
      <sheetName val="1.1.2"/>
      <sheetName val="1.1.3"/>
      <sheetName val=" 1.1.4"/>
      <sheetName val=" 1.1.5"/>
      <sheetName val="1.1.6"/>
      <sheetName val=" 1.1.7"/>
      <sheetName val="1.2.1"/>
      <sheetName val="2.2.1"/>
      <sheetName val="2.1"/>
      <sheetName val="2.2.2"/>
      <sheetName val="  2.3.1"/>
      <sheetName val="  2.3.2"/>
      <sheetName val=" 2.3.3"/>
      <sheetName val="Бурение по м-р"/>
      <sheetName val="класс"/>
      <sheetName val="Форма2"/>
      <sheetName val="3а"/>
      <sheetName val="4"/>
      <sheetName val="4а"/>
      <sheetName val="5"/>
      <sheetName val="14.1.2.2.(Услуги связи)"/>
      <sheetName val="Добыча нефти4"/>
      <sheetName val="поставка сравн13"/>
      <sheetName val="UNITPRICES"/>
      <sheetName val="FES"/>
      <sheetName val="Дт-Кт_АНАЛ"/>
      <sheetName val="д.7.001"/>
      <sheetName val="GAAP TB 31.12.01  detail p&amp;l"/>
      <sheetName val="Register"/>
      <sheetName val="Свод"/>
      <sheetName val="Capex_KZT"/>
      <sheetName val="data"/>
      <sheetName val="2016"/>
      <sheetName val="CP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amp;L"/>
      <sheetName val="OPEX"/>
      <sheetName val="Data"/>
      <sheetName val="Calculation of EPT"/>
      <sheetName val="БФП"/>
      <sheetName val="БДДС"/>
      <sheetName val="БДС"/>
      <sheetName val="OPEXTurnovers"/>
      <sheetName val="CashTurnovers"/>
    </sheetNames>
    <sheetDataSet>
      <sheetData sheetId="0"/>
      <sheetData sheetId="1"/>
      <sheetData sheetId="2">
        <row r="5">
          <cell r="K5">
            <v>0.05</v>
          </cell>
        </row>
        <row r="6">
          <cell r="J6">
            <v>340</v>
          </cell>
          <cell r="K6">
            <v>350</v>
          </cell>
          <cell r="L6">
            <v>350</v>
          </cell>
          <cell r="M6">
            <v>350</v>
          </cell>
          <cell r="N6">
            <v>350</v>
          </cell>
          <cell r="O6">
            <v>350</v>
          </cell>
        </row>
      </sheetData>
      <sheetData sheetId="3">
        <row r="16">
          <cell r="AF16">
            <v>32838999.759904888</v>
          </cell>
        </row>
      </sheetData>
      <sheetData sheetId="4"/>
      <sheetData sheetId="5"/>
      <sheetData sheetId="6"/>
      <sheetData sheetId="7"/>
      <sheetData sheetId="8"/>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P P&amp;L 2019 TNG"/>
      <sheetName val="BP P&amp;L 2019 USD"/>
      <sheetName val="Header"/>
      <sheetName val="Pivot"/>
      <sheetName val="Sub1"/>
      <sheetName val="Sub2"/>
      <sheetName val="Sub3"/>
      <sheetName val="Sub4"/>
      <sheetName val="Sub5"/>
      <sheetName val="Sub6"/>
      <sheetName val="Sub7"/>
      <sheetName val="Sub8"/>
      <sheetName val="Sub9"/>
      <sheetName val="Sub10"/>
      <sheetName val="RawData"/>
      <sheetName val="RawHeader"/>
      <sheetName val="Netback USD"/>
      <sheetName val="добыча план"/>
      <sheetName val="Лист1"/>
      <sheetName val="ожид добыча"/>
      <sheetName val="трансп расх ожид"/>
      <sheetName val="НДПИ"/>
      <sheetName val="Netback тенге"/>
    </sheetNames>
    <sheetDataSet>
      <sheetData sheetId="0">
        <row r="5">
          <cell r="C5">
            <v>350</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14">
          <cell r="D14">
            <v>185918.47592999999</v>
          </cell>
        </row>
      </sheetData>
      <sheetData sheetId="18"/>
      <sheetData sheetId="19"/>
      <sheetData sheetId="20"/>
      <sheetData sheetId="21"/>
      <sheetData sheetId="22"/>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поставка сравн13"/>
      <sheetName val="  2.3.2"/>
      <sheetName val="Месяц"/>
      <sheetName val="Продактс"/>
      <sheetName val="Форма2"/>
      <sheetName val="ОборБалФормОтч"/>
      <sheetName val="Р.11. пр 11.1"/>
      <sheetName val="UNITPRICES"/>
      <sheetName val="НДПИ"/>
      <sheetName val="Assumptions"/>
      <sheetName val="Sheet5"/>
      <sheetName val="Ф3"/>
      <sheetName val="2008"/>
      <sheetName val="2009"/>
      <sheetName val="Sheet3"/>
      <sheetName val="Лист3"/>
      <sheetName val="precios"/>
      <sheetName val="форма 3 смета затрат"/>
      <sheetName val="Спр_ пласт"/>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поставка_сравн13"/>
      <sheetName val="__2_3_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Лист3"/>
      <sheetName val="Расчет2000Прямой"/>
      <sheetName val="топливо"/>
      <sheetName val="Потребители"/>
      <sheetName val="Форма2"/>
      <sheetName val="Осн"/>
      <sheetName val="План закупок"/>
      <sheetName val="Командировочные расходы"/>
      <sheetName val="Ввод"/>
      <sheetName val="12 из 57 АЗС"/>
      <sheetName val="ОборБалФормОтч"/>
      <sheetName val="  2.3.2"/>
      <sheetName val="МО 0012"/>
      <sheetName val="из сем"/>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2а (4)"/>
      <sheetName val="Налоги на транспорт"/>
      <sheetName val="6 NK"/>
      <sheetName val="справка"/>
      <sheetName val="Sheet1"/>
      <sheetName val="ОХР"/>
      <sheetName val="#ССЫЛКА"/>
      <sheetName val="UNITPRICES"/>
      <sheetName val="Info"/>
      <sheetName val="Форма1"/>
      <sheetName val="Январь"/>
      <sheetName val="Счет-ф"/>
      <sheetName val="Sheet3"/>
      <sheetName val="Sheet4"/>
      <sheetName val="Свод"/>
      <sheetName val="Исход"/>
      <sheetName val="янв"/>
      <sheetName val="Сдача "/>
      <sheetName val="Ф3"/>
      <sheetName val="всп"/>
      <sheetName val="ДБСП_02_ 2002"/>
      <sheetName val="свод2010г по гр."/>
      <sheetName val="Статьи затрат"/>
      <sheetName val="НДС"/>
      <sheetName val="14.1.2.2.(Услуги связи)"/>
      <sheetName val="3.ФОТ"/>
      <sheetName val="Income $"/>
      <sheetName val="2в"/>
      <sheetName val="общ-нефт"/>
      <sheetName val="выданы таб № (от 25.01.12 ОК)"/>
      <sheetName val="F1002"/>
      <sheetName val="персонала"/>
      <sheetName val="Бюдж-тенге"/>
      <sheetName val="НДПИ"/>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6.04.2013 (2)"/>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класс"/>
      <sheetName val="СВОД Логистика"/>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_ 2_3_2"/>
      <sheetName val="ДД"/>
      <sheetName val="канц"/>
      <sheetName val="H3.100 Rollforward"/>
      <sheetName val="PKF-2005"/>
      <sheetName val="GAAP TB 31.12.01  detail p&amp;l"/>
      <sheetName val="Sheet2"/>
      <sheetName val="РСза 6-м 2012"/>
      <sheetName val="июнь"/>
      <sheetName val="Пр3"/>
      <sheetName val="опотиз"/>
      <sheetName val="4.Налоги"/>
      <sheetName val="Логистика"/>
      <sheetName val="потр"/>
      <sheetName val="СН"/>
      <sheetName val="Кабельная продукция"/>
      <sheetName val="Ком плат"/>
      <sheetName val="Списки"/>
      <sheetName val="УО"/>
      <sheetName val="Транспорт"/>
      <sheetName val="Depr"/>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t0_name"/>
      <sheetName val="SAD Schedule"/>
      <sheetName val="расчет прибыли"/>
      <sheetName val="амортиз_ввод"/>
      <sheetName val="ГПЗ_ПОСД_Способ закупок"/>
      <sheetName val="план07"/>
      <sheetName val="п11"/>
      <sheetName val="п25ЦТАИ"/>
      <sheetName val="п25"/>
      <sheetName val="п23"/>
      <sheetName val="п26"/>
      <sheetName val="п31"/>
      <sheetName val="п4"/>
      <sheetName val="п5"/>
      <sheetName val="п7"/>
      <sheetName val="п8"/>
      <sheetName val="Hidden"/>
      <sheetName val="ДС МЗК"/>
      <sheetName val="Control"/>
      <sheetName val="VLOOKUP"/>
      <sheetName val="INPUTMASTER"/>
      <sheetName val="муз колледж"/>
      <sheetName val="стр.145 рос. исп"/>
      <sheetName val="Отд.расх"/>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B 1"/>
      <sheetName val="C 25"/>
      <sheetName val="A 100"/>
      <sheetName val="B_1"/>
      <sheetName val="C_25"/>
      <sheetName val="A_100"/>
      <sheetName val="2БО"/>
      <sheetName val="Cashflow"/>
      <sheetName val="14_1_2_2__Услуги связи_"/>
      <sheetName val="14_1_2_2__Услуги_связи_"/>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аренда_цс2"/>
      <sheetName val="пр_6_дох2"/>
      <sheetName val="мат_расходы2"/>
      <sheetName val="Налоги_на_транспорт2"/>
      <sheetName val="6_NK2"/>
      <sheetName val="Сдача_2"/>
      <sheetName val="ДБСП_02__20022"/>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7НК"/>
      <sheetName val="Б.мчас (П)"/>
      <sheetName val="list"/>
      <sheetName val=" По скв"/>
      <sheetName val="стр_145_рос__исп"/>
      <sheetName val="SAD_Schedule"/>
      <sheetName val="расчет_прибыли"/>
      <sheetName val="ГПЗ_ПОСД_Способ_закупок"/>
      <sheetName val="ДС_МЗК"/>
      <sheetName val="Отд_расх"/>
      <sheetName val=""/>
      <sheetName val="5.3. Усл. связи"/>
      <sheetName val="Индексы"/>
      <sheetName val="Макро"/>
      <sheetName val="Input TI"/>
      <sheetName val="общ.фонд  "/>
      <sheetName val="Все_по䀀歎쬂⾕⠠倀"/>
      <sheetName val="Все_по䐀⩛ഀ䎃԰_x0000_缀"/>
      <sheetName val="Все_по⠠렀ኣ㠾ኡ耾"/>
      <sheetName val="Источник финансирования"/>
      <sheetName val="Месяцы"/>
      <sheetName val="ЭКРБ"/>
      <sheetName val="Способ закупки"/>
      <sheetName val="ГБ"/>
      <sheetName val="Книга1"/>
      <sheetName val="5NK "/>
      <sheetName val="Допущения"/>
      <sheetName val="34-143"/>
      <sheetName val="7  (3)"/>
      <sheetName val="Кнфиг сетка"/>
      <sheetName val="1кв. "/>
      <sheetName val="2кв."/>
      <sheetName val="10 БО (kzt)"/>
      <sheetName val="Бюджет"/>
      <sheetName val="Main Page"/>
      <sheetName val="L-1"/>
      <sheetName val="вознаграждение"/>
      <sheetName val="Технический"/>
      <sheetName val="IFRS FS"/>
      <sheetName val="9-1"/>
      <sheetName val="4"/>
      <sheetName val="1-1"/>
      <sheetName val="1"/>
      <sheetName val="Список документов"/>
      <sheetName val="с 01.08 по 17.10 = 1569 вагонов"/>
      <sheetName val="Лист 1"/>
      <sheetName val="Data"/>
      <sheetName val="ЦЕХА"/>
      <sheetName val="Все_по/_x0000_耀S_x0000__x0000_缀"/>
      <sheetName val="3НК"/>
      <sheetName val="Все_по吀ᥢഀ榃԰_x0000_缀"/>
      <sheetName val=" 4"/>
      <sheetName val="Все_по䐀⩛ഀ䎃԰"/>
      <sheetName val="Все_по/"/>
      <sheetName val="Все_по吀ᥢഀ榃԰"/>
      <sheetName val="july_03_pg8"/>
      <sheetName val="Текущие_цены"/>
      <sheetName val="ФСМн_"/>
      <sheetName val="ФХ_"/>
      <sheetName val="ФХС-40_"/>
      <sheetName val="ФХС-48_"/>
      <sheetName val="1_вариант__2009_"/>
      <sheetName val="Б_мчас_(П)"/>
      <sheetName val="I__Прогноз_доходов"/>
      <sheetName val="Все_по쬂᎕鐁ᘲ䠺"/>
      <sheetName val="расчет"/>
      <sheetName val="общ скв"/>
      <sheetName val="сводУМЗ"/>
      <sheetName val="План произв-ва (мес.) (бюджет)"/>
      <sheetName val="Загрузка "/>
      <sheetName val="Все_поԯ_x0000_缀_x0000__x0000__x0000_턀"/>
      <sheetName val="Проект"/>
      <sheetName val="Справка ИЦА"/>
      <sheetName val="Справка 2"/>
      <sheetName val="на 10.02.06"/>
      <sheetName val="_ССЫЛКА"/>
      <sheetName val="Пок"/>
      <sheetName val="Справка "/>
      <sheetName val="ЖГРЭС за 09.02.06"/>
      <sheetName val="КАТО"/>
      <sheetName val="Loans out"/>
      <sheetName val="ОПГЗ"/>
      <sheetName val="План ГЗ"/>
      <sheetName val="титфин"/>
      <sheetName val="Пр.М"/>
      <sheetName val="Ф7"/>
      <sheetName val="Ф10"/>
      <sheetName val="Пр1"/>
      <sheetName val="Пр2.2"/>
      <sheetName val="Ф11"/>
      <sheetName val="Пр4 (2)"/>
      <sheetName val="Пр4"/>
      <sheetName val="Расчеты ОСД"/>
      <sheetName val="Общие"/>
      <sheetName val="I. Прогноз доходов"/>
      <sheetName val="ремонтТ9"/>
      <sheetName val="ФБ-1"/>
      <sheetName val="АСТВ"/>
      <sheetName val="Ф1"/>
      <sheetName val="ОПУ_сверка"/>
      <sheetName val="доходы и расходы "/>
      <sheetName val="расш. себестоим."/>
      <sheetName val="расш реал"/>
      <sheetName val="расш ОАР"/>
      <sheetName val="Ф2"/>
      <sheetName val="Ф4"/>
      <sheetName val="CURCURS"/>
      <sheetName val="Год"/>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
          <cell r="G1" t="str">
            <v xml:space="preserve"> </v>
          </cell>
        </row>
        <row r="2">
          <cell r="G2">
            <v>0</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7">
          <cell r="G17">
            <v>0</v>
          </cell>
          <cell r="H17">
            <v>0</v>
          </cell>
          <cell r="I17">
            <v>0</v>
          </cell>
          <cell r="J17">
            <v>0</v>
          </cell>
          <cell r="K17">
            <v>0</v>
          </cell>
          <cell r="L17">
            <v>0</v>
          </cell>
          <cell r="M17">
            <v>0</v>
          </cell>
          <cell r="N17">
            <v>0</v>
          </cell>
          <cell r="O17">
            <v>0</v>
          </cell>
          <cell r="P17">
            <v>0</v>
          </cell>
          <cell r="Q17">
            <v>0</v>
          </cell>
        </row>
        <row r="18">
          <cell r="G18">
            <v>0</v>
          </cell>
          <cell r="H18">
            <v>0</v>
          </cell>
          <cell r="I18">
            <v>0</v>
          </cell>
          <cell r="J18">
            <v>0</v>
          </cell>
          <cell r="K18">
            <v>0</v>
          </cell>
          <cell r="L18">
            <v>0</v>
          </cell>
          <cell r="M18">
            <v>0</v>
          </cell>
          <cell r="N18">
            <v>0</v>
          </cell>
          <cell r="O18">
            <v>0</v>
          </cell>
          <cell r="P18">
            <v>0</v>
          </cell>
          <cell r="Q18">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ow r="1">
          <cell r="G1" t="str">
            <v/>
          </cell>
        </row>
      </sheetData>
      <sheetData sheetId="189">
        <row r="1">
          <cell r="G1" t="str">
            <v/>
          </cell>
        </row>
      </sheetData>
      <sheetData sheetId="190" refreshError="1"/>
      <sheetData sheetId="191">
        <row r="1">
          <cell r="G1" t="str">
            <v/>
          </cell>
        </row>
      </sheetData>
      <sheetData sheetId="192">
        <row r="1">
          <cell r="G1" t="str">
            <v/>
          </cell>
        </row>
      </sheetData>
      <sheetData sheetId="193">
        <row r="1">
          <cell r="G1" t="str">
            <v/>
          </cell>
        </row>
      </sheetData>
      <sheetData sheetId="194">
        <row r="1">
          <cell r="G1" t="str">
            <v/>
          </cell>
        </row>
      </sheetData>
      <sheetData sheetId="195">
        <row r="1">
          <cell r="G1" t="str">
            <v/>
          </cell>
        </row>
      </sheetData>
      <sheetData sheetId="196">
        <row r="1">
          <cell r="G1" t="str">
            <v/>
          </cell>
        </row>
      </sheetData>
      <sheetData sheetId="197">
        <row r="1">
          <cell r="G1" t="str">
            <v/>
          </cell>
        </row>
      </sheetData>
      <sheetData sheetId="198">
        <row r="1">
          <cell r="G1" t="str">
            <v/>
          </cell>
        </row>
      </sheetData>
      <sheetData sheetId="199">
        <row r="1">
          <cell r="G1">
            <v>0</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xml:space="preserve"> </v>
          </cell>
        </row>
      </sheetData>
      <sheetData sheetId="206">
        <row r="1">
          <cell r="G1" t="str">
            <v/>
          </cell>
        </row>
      </sheetData>
      <sheetData sheetId="207">
        <row r="1">
          <cell r="G1" t="str">
            <v/>
          </cell>
        </row>
      </sheetData>
      <sheetData sheetId="208">
        <row r="1">
          <cell r="G1" t="str">
            <v xml:space="preserve"> </v>
          </cell>
        </row>
      </sheetData>
      <sheetData sheetId="209">
        <row r="1">
          <cell r="G1" t="str">
            <v/>
          </cell>
        </row>
      </sheetData>
      <sheetData sheetId="210">
        <row r="1">
          <cell r="G1" t="str">
            <v xml:space="preserve">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cell>
        </row>
      </sheetData>
      <sheetData sheetId="216">
        <row r="1">
          <cell r="G1" t="str">
            <v/>
          </cell>
        </row>
      </sheetData>
      <sheetData sheetId="217">
        <row r="1">
          <cell r="G1" t="str">
            <v/>
          </cell>
        </row>
      </sheetData>
      <sheetData sheetId="218">
        <row r="1">
          <cell r="G1" t="str">
            <v xml:space="preserve"> </v>
          </cell>
        </row>
      </sheetData>
      <sheetData sheetId="219">
        <row r="1">
          <cell r="G1" t="str">
            <v/>
          </cell>
        </row>
      </sheetData>
      <sheetData sheetId="220">
        <row r="1">
          <cell r="G1" t="str">
            <v/>
          </cell>
        </row>
      </sheetData>
      <sheetData sheetId="221">
        <row r="1">
          <cell r="G1" t="str">
            <v xml:space="preserve"> </v>
          </cell>
        </row>
      </sheetData>
      <sheetData sheetId="222">
        <row r="1">
          <cell r="G1" t="str">
            <v xml:space="preserve"> </v>
          </cell>
        </row>
      </sheetData>
      <sheetData sheetId="223">
        <row r="1">
          <cell r="G1" t="str">
            <v xml:space="preserve"> </v>
          </cell>
        </row>
      </sheetData>
      <sheetData sheetId="224">
        <row r="1">
          <cell r="G1" t="str">
            <v xml:space="preserve"> </v>
          </cell>
        </row>
      </sheetData>
      <sheetData sheetId="225">
        <row r="1">
          <cell r="G1" t="str">
            <v xml:space="preserve"> </v>
          </cell>
        </row>
      </sheetData>
      <sheetData sheetId="226">
        <row r="1">
          <cell r="G1" t="str">
            <v xml:space="preserve"> </v>
          </cell>
        </row>
      </sheetData>
      <sheetData sheetId="227">
        <row r="1">
          <cell r="G1">
            <v>0</v>
          </cell>
        </row>
      </sheetData>
      <sheetData sheetId="228">
        <row r="1">
          <cell r="G1">
            <v>0</v>
          </cell>
        </row>
      </sheetData>
      <sheetData sheetId="229">
        <row r="1">
          <cell r="G1">
            <v>0</v>
          </cell>
        </row>
      </sheetData>
      <sheetData sheetId="230">
        <row r="1">
          <cell r="G1" t="str">
            <v/>
          </cell>
        </row>
      </sheetData>
      <sheetData sheetId="231">
        <row r="1">
          <cell r="G1">
            <v>0</v>
          </cell>
        </row>
      </sheetData>
      <sheetData sheetId="232">
        <row r="1">
          <cell r="G1" t="str">
            <v/>
          </cell>
        </row>
      </sheetData>
      <sheetData sheetId="233">
        <row r="1">
          <cell r="G1">
            <v>0</v>
          </cell>
        </row>
      </sheetData>
      <sheetData sheetId="234">
        <row r="1">
          <cell r="G1">
            <v>0</v>
          </cell>
        </row>
      </sheetData>
      <sheetData sheetId="235">
        <row r="1">
          <cell r="G1">
            <v>0</v>
          </cell>
        </row>
      </sheetData>
      <sheetData sheetId="236">
        <row r="1">
          <cell r="G1" t="str">
            <v/>
          </cell>
        </row>
      </sheetData>
      <sheetData sheetId="237">
        <row r="1">
          <cell r="G1">
            <v>0</v>
          </cell>
        </row>
      </sheetData>
      <sheetData sheetId="238">
        <row r="1">
          <cell r="G1" t="str">
            <v/>
          </cell>
        </row>
      </sheetData>
      <sheetData sheetId="239">
        <row r="1">
          <cell r="G1">
            <v>0</v>
          </cell>
        </row>
      </sheetData>
      <sheetData sheetId="240">
        <row r="1">
          <cell r="G1">
            <v>0</v>
          </cell>
        </row>
      </sheetData>
      <sheetData sheetId="241">
        <row r="1">
          <cell r="G1">
            <v>0</v>
          </cell>
        </row>
      </sheetData>
      <sheetData sheetId="242">
        <row r="1">
          <cell r="G1">
            <v>0</v>
          </cell>
        </row>
      </sheetData>
      <sheetData sheetId="243">
        <row r="1">
          <cell r="G1">
            <v>0</v>
          </cell>
        </row>
      </sheetData>
      <sheetData sheetId="244">
        <row r="1">
          <cell r="G1">
            <v>0</v>
          </cell>
        </row>
      </sheetData>
      <sheetData sheetId="245">
        <row r="1">
          <cell r="G1">
            <v>0</v>
          </cell>
        </row>
      </sheetData>
      <sheetData sheetId="246">
        <row r="1">
          <cell r="G1">
            <v>0</v>
          </cell>
        </row>
      </sheetData>
      <sheetData sheetId="247">
        <row r="1">
          <cell r="G1">
            <v>0</v>
          </cell>
        </row>
      </sheetData>
      <sheetData sheetId="248">
        <row r="1">
          <cell r="G1">
            <v>0</v>
          </cell>
        </row>
      </sheetData>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sheetData sheetId="459">
        <row r="1">
          <cell r="G1">
            <v>0</v>
          </cell>
        </row>
      </sheetData>
      <sheetData sheetId="460">
        <row r="1">
          <cell r="G1">
            <v>0</v>
          </cell>
        </row>
      </sheetData>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sheetData sheetId="486" refreshError="1"/>
      <sheetData sheetId="487" refreshError="1"/>
      <sheetData sheetId="488"/>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sheetData sheetId="507"/>
      <sheetData sheetId="508"/>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ow r="1">
          <cell r="G1">
            <v>0</v>
          </cell>
        </row>
      </sheetData>
      <sheetData sheetId="538">
        <row r="1">
          <cell r="G1">
            <v>0</v>
          </cell>
        </row>
      </sheetData>
      <sheetData sheetId="539">
        <row r="1">
          <cell r="G1" t="str">
            <v/>
          </cell>
        </row>
      </sheetData>
      <sheetData sheetId="540">
        <row r="1">
          <cell r="G1" t="str">
            <v/>
          </cell>
        </row>
      </sheetData>
      <sheetData sheetId="541">
        <row r="1">
          <cell r="G1">
            <v>0</v>
          </cell>
        </row>
      </sheetData>
      <sheetData sheetId="542">
        <row r="1">
          <cell r="G1">
            <v>0</v>
          </cell>
        </row>
      </sheetData>
      <sheetData sheetId="543">
        <row r="1">
          <cell r="G1">
            <v>0</v>
          </cell>
        </row>
      </sheetData>
      <sheetData sheetId="544">
        <row r="1">
          <cell r="G1" t="str">
            <v/>
          </cell>
        </row>
      </sheetData>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_KZT"/>
      <sheetName val="C1"/>
      <sheetName val="C2"/>
      <sheetName val="C3"/>
      <sheetName val="C4"/>
      <sheetName val="C5"/>
      <sheetName val="C6"/>
      <sheetName val="C7"/>
      <sheetName val="ОС корр5"/>
      <sheetName val="Трубы для ВЛ 2015г"/>
      <sheetName val="ОС_ДКС"/>
      <sheetName val="бурение скв"/>
      <sheetName val="ГРП"/>
      <sheetName val="Перевод на мех.добычу"/>
      <sheetName val="Площадка корр5 "/>
      <sheetName val="Переход на другие горизонты"/>
      <sheetName val="Перевод под нагнетание"/>
      <sheetName val="восстановл скв"/>
      <sheetName val="ОС корр 2"/>
      <sheetName val="Консервация"/>
      <sheetName val="Расконсервация КРС "/>
      <sheetName val="изоляция водопритока КРС"/>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Экономия1"/>
      <sheetName val="корр №1_ОС"/>
      <sheetName val="ПП_КРС_Р4.пр4.6.2.."/>
      <sheetName val="ПП_Р.5. пр.5.1.1."/>
      <sheetName val="СМР с уч.дев"/>
      <sheetName val="Площадка корр "/>
    </sheetNames>
    <sheetDataSet>
      <sheetData sheetId="0">
        <row r="3">
          <cell r="A3">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671.0090"/>
      <sheetName val="671.0091"/>
      <sheetName val="642.0011"/>
      <sheetName val="643.0010"/>
      <sheetName val="643.0019"/>
      <sheetName val="323.0010"/>
      <sheetName val="323.0015"/>
      <sheetName val="323.0019"/>
      <sheetName val="662.0010"/>
      <sheetName val="671_0090"/>
      <sheetName val="671_0091"/>
      <sheetName val="642_0011"/>
      <sheetName val="643_0010"/>
      <sheetName val="643_0019"/>
      <sheetName val="323_0010"/>
      <sheetName val="323_0015"/>
      <sheetName val="323_0019"/>
      <sheetName val="662_0010"/>
      <sheetName val="name"/>
      <sheetName val="Additions from CIP KAS"/>
      <sheetName val="TABL3900"/>
      <sheetName val="2001 Detail"/>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14.1.2.2.(Услуги связи)"/>
      <sheetName val="ЯНВАРЬ"/>
      <sheetName val="H3.100 Rollforward"/>
      <sheetName val="PKF-2005"/>
      <sheetName val="UNITPRICES"/>
      <sheetName val="GAAP TB 31.12.01  detail p&amp;l"/>
      <sheetName val="Sheet3"/>
      <sheetName val="ДБСП_02_ 2002"/>
      <sheetName val="из сем"/>
      <sheetName val="Sheet2"/>
      <sheetName val="РСза 6-м 2012"/>
      <sheetName val="июнь"/>
      <sheetName val="Лист3"/>
      <sheetName val="Расчет2000Прямой"/>
      <sheetName val="топливо"/>
      <sheetName val="Потребители"/>
      <sheetName val="План закупок"/>
      <sheetName val="Форма2"/>
      <sheetName val="Осн"/>
      <sheetName val="Командировочные расходы"/>
      <sheetName val="Ввод"/>
      <sheetName val="12 из 57 АЗС"/>
      <sheetName val="ОборБалФормОтч"/>
      <sheetName val="МО 0012"/>
      <sheetName val="  2.3.2"/>
      <sheetName val="0. Данные"/>
      <sheetName val="цены"/>
      <sheetName val="аренда цс"/>
      <sheetName val="Лист1"/>
      <sheetName val="пр 6 дох"/>
      <sheetName val="точн2"/>
      <sheetName val="KTG_m"/>
      <sheetName val="СПгнг"/>
      <sheetName val="MS"/>
      <sheetName val="name"/>
      <sheetName val="мат расходы"/>
      <sheetName val="Налоги на транспорт"/>
      <sheetName val="6 NK"/>
      <sheetName val="справка"/>
      <sheetName val="Sheet1"/>
      <sheetName val="ОХР"/>
      <sheetName val="#ССЫЛКА"/>
      <sheetName val="Info"/>
      <sheetName val="Форма1"/>
      <sheetName val="Sheet4"/>
      <sheetName val="Счет-ф"/>
      <sheetName val="Свод"/>
      <sheetName val="Исход"/>
      <sheetName val="янв"/>
      <sheetName val="Сдача "/>
      <sheetName val="всп"/>
      <sheetName val="свод2010г по гр."/>
      <sheetName val="Ф3"/>
      <sheetName val="Статьи затрат"/>
      <sheetName val="НДС"/>
      <sheetName val="2а (4)"/>
      <sheetName val="2в"/>
      <sheetName val="общ-нефт"/>
      <sheetName val="выданы таб № (от 25.01.12 ОК)"/>
      <sheetName val="F1002"/>
      <sheetName val="3.ФОТ"/>
      <sheetName val="Income $"/>
      <sheetName val="Бюдж-тенге"/>
      <sheetName val="НДПИ"/>
      <sheetName val="персонала"/>
      <sheetName val="по 2007 году план на 2008 год"/>
      <sheetName val="Movements"/>
      <sheetName val="расчет ГСМ НА 2013Г"/>
      <sheetName val="XLR_NoRangeSheet"/>
      <sheetName val="ОТиТБ"/>
      <sheetName val="канат.прод."/>
      <sheetName val="Преискурант"/>
      <sheetName val="Страхование ГПО охр.2"/>
      <sheetName val="исп.см."/>
      <sheetName val="Изменяемые данные"/>
      <sheetName val="Financial ratios А3"/>
      <sheetName val="группа"/>
      <sheetName val="Пр2"/>
      <sheetName val="факт 2005 г."/>
      <sheetName val="balans 3"/>
      <sheetName val="З"/>
      <sheetName val="1.411.1"/>
      <sheetName val="Ден потоки"/>
      <sheetName val="00"/>
      <sheetName val="Haul cons"/>
      <sheetName val="Распределение прибыли"/>
      <sheetName val="Comp06"/>
      <sheetName val="предприятия"/>
      <sheetName val="PP&amp;E mvt for 2003"/>
      <sheetName val="оборудование"/>
      <sheetName val="SUN TB"/>
      <sheetName val="ЦентрЗатр"/>
      <sheetName val="ЕдИзм"/>
      <sheetName val="Предпр"/>
      <sheetName val="Добычанефти4"/>
      <sheetName val="поставкасравн13"/>
      <sheetName val="7.1"/>
      <sheetName val="Добыча_нефти4"/>
      <sheetName val="Продактс_капвл"/>
      <sheetName val="поставка_сравн13"/>
      <sheetName val="Капвл_всего"/>
      <sheetName val="Инв_Прог22"/>
      <sheetName val="Все_пок23_24"/>
      <sheetName val="из_сем"/>
      <sheetName val="Добыча_нефти41"/>
      <sheetName val="Продактс_капвл1"/>
      <sheetName val="поставка_сравн131"/>
      <sheetName val="Капвл_всего1"/>
      <sheetName val="Инв_Прог221"/>
      <sheetName val="Все_пок23_241"/>
      <sheetName val="из_сем1"/>
      <sheetName val="аренда"/>
      <sheetName val="Справочник"/>
      <sheetName val="Баланс"/>
      <sheetName val="Лист1 (3)"/>
      <sheetName val="на 31.12.07 (4)"/>
      <sheetName val="CIP Dec 2006"/>
      <sheetName val="КлассификаторЗнач"/>
      <sheetName val="Assumptions"/>
      <sheetName val="эксп"/>
      <sheetName val="СписокТЭП"/>
      <sheetName val="s"/>
      <sheetName val="C-Total Market"/>
      <sheetName val="I-Demand Drivers"/>
      <sheetName val="ECM_PP"/>
      <sheetName val="ведомость"/>
      <sheetName val="2.2 ОтклОТМ"/>
      <sheetName val="1.3.2 ОТМ"/>
      <sheetName val="1БО"/>
      <sheetName val="EVA"/>
      <sheetName val="коэфф"/>
      <sheetName val="2БК"/>
      <sheetName val="3БО"/>
      <sheetName val="3БК"/>
      <sheetName val="5П"/>
      <sheetName val="4П"/>
      <sheetName val="WACC"/>
      <sheetName val="Курсы"/>
      <sheetName val="д.7.001"/>
      <sheetName val="3БК Инвестиции"/>
      <sheetName val="2008 ГСМ"/>
      <sheetName val="Плата за загрязнение "/>
      <sheetName val="Типограф"/>
      <sheetName val="26.04.2013 (2)"/>
      <sheetName val="апрель"/>
      <sheetName val="май"/>
      <sheetName val="март"/>
      <sheetName val="фев"/>
      <sheetName val="NPV"/>
      <sheetName val="Запрос"/>
      <sheetName val="month"/>
      <sheetName val="Лист2"/>
      <sheetName val="линии"/>
      <sheetName val="счетчики"/>
      <sheetName val="Список"/>
      <sheetName val="ремонт 25"/>
      <sheetName val="1610"/>
      <sheetName val="1210"/>
      <sheetName val="TB"/>
      <sheetName val="PR CN"/>
      <sheetName val="Treatment Summary"/>
      <sheetName val="СВОД Логистика"/>
      <sheetName val="класс"/>
      <sheetName val="Пр3"/>
      <sheetName val="FES"/>
      <sheetName val="Добыча_нефти42"/>
      <sheetName val="Продактс_капвл2"/>
      <sheetName val="поставка_сравн132"/>
      <sheetName val="Капвл_всего2"/>
      <sheetName val="Инв_Прог222"/>
      <sheetName val="Все_пок23_242"/>
      <sheetName val="План_закупок"/>
      <sheetName val="Командировочные_расходы"/>
      <sheetName val="12_из_57_АЗС"/>
      <sheetName val="__2_3_2"/>
      <sheetName val="МО_0012"/>
      <sheetName val="из_сем2"/>
      <sheetName val="0__Данные"/>
      <sheetName val="аренда_цс"/>
      <sheetName val="пр_6_дох"/>
      <sheetName val="мат_расходы"/>
      <sheetName val="Налоги_на_транспорт"/>
      <sheetName val="6_NK"/>
      <sheetName val="Сдача_"/>
      <sheetName val="ДБСП_02__2002"/>
      <sheetName val="свод2010г_по_гр_"/>
      <sheetName val="Статьи_затрат"/>
      <sheetName val="14_1_2_2_(Услуги_связи)"/>
      <sheetName val="2а_(4)"/>
      <sheetName val="выданы_таб_№_(от_25_01_12_ОК)"/>
      <sheetName val="3_ФОТ"/>
      <sheetName val="Income_$"/>
      <sheetName val="по_2007_году_план_на_2008_год"/>
      <sheetName val="расчет_ГСМ_НА_2013Г"/>
      <sheetName val="канат_прод_"/>
      <sheetName val="Страхование_ГПО_охр_2"/>
      <sheetName val="исп_см_"/>
      <sheetName val="Изменяемые_данные"/>
      <sheetName val="Financial_ratios_А3"/>
      <sheetName val="факт_2005_г_"/>
      <sheetName val="balans_3"/>
      <sheetName val="1_411_1"/>
      <sheetName val="Ден_потоки"/>
      <sheetName val="Haul_cons"/>
      <sheetName val="Распределение_прибыли"/>
      <sheetName val="PP&amp;E_mvt_for_2003"/>
      <sheetName val="SUN_TB"/>
      <sheetName val="7_1"/>
      <sheetName val="Лист1_(3)"/>
      <sheetName val="на_31_12_07_(4)"/>
      <sheetName val="CIP_Dec_2006"/>
      <sheetName val="C-Total_Market"/>
      <sheetName val="I-Demand_Drivers"/>
      <sheetName val="2_2_ОтклОТМ"/>
      <sheetName val="1_3_2_ОТМ"/>
      <sheetName val="д_7_001"/>
      <sheetName val="3БК_Инвестиции"/>
      <sheetName val="2008_ГСМ"/>
      <sheetName val="Плата_за_загрязнение_"/>
      <sheetName val="26_04_2013_(2)"/>
      <sheetName val="ремонт_25"/>
      <sheetName val="PR_CN"/>
      <sheetName val="Treatment_Summary"/>
      <sheetName val="СВОД_Логистика"/>
      <sheetName val="канц"/>
      <sheetName val="ДД"/>
      <sheetName val="Транспорт"/>
      <sheetName val="Depr"/>
      <sheetName val="Control"/>
      <sheetName val="VLOOKUP"/>
      <sheetName val="INPUTMASTER"/>
      <sheetName val="потр"/>
      <sheetName val="СН"/>
      <sheetName val="план07"/>
      <sheetName val="Логистика"/>
      <sheetName val="4.Налоги"/>
      <sheetName val="_ 2_3_2"/>
      <sheetName val="Кабельная продукция"/>
      <sheetName val="Ком плат"/>
      <sheetName val="Списки"/>
      <sheetName val="УО"/>
      <sheetName val="Добыча_нефти43"/>
      <sheetName val="Продактс_капвл3"/>
      <sheetName val="поставка_сравн133"/>
      <sheetName val="Капвл_всего3"/>
      <sheetName val="Инв_Прог223"/>
      <sheetName val="Все_пок23_243"/>
      <sheetName val="План_закупок1"/>
      <sheetName val="Командировочные_расходы1"/>
      <sheetName val="12_из_57_АЗС1"/>
      <sheetName val="__2_3_21"/>
      <sheetName val="МО_00121"/>
      <sheetName val="из_сем3"/>
      <sheetName val="0__Данные1"/>
      <sheetName val="аренда_цс1"/>
      <sheetName val="пр_6_дох1"/>
      <sheetName val="мат_расходы1"/>
      <sheetName val="Налоги_на_транспорт1"/>
      <sheetName val="6_NK1"/>
      <sheetName val="Сдача_1"/>
      <sheetName val="ДБСП_02__20021"/>
      <sheetName val="свод2010г_по_гр_1"/>
      <sheetName val="Статьи_затрат1"/>
      <sheetName val="14_1_2_2_(Услуги_связи)1"/>
      <sheetName val="3_ФОТ1"/>
      <sheetName val="Income_$1"/>
      <sheetName val="2а_(4)1"/>
      <sheetName val="выданы_таб_№_(от_25_01_12_ОК)1"/>
      <sheetName val="по_2007_году_план_на_2008_год1"/>
      <sheetName val="Страхование_ГПО_охр_21"/>
      <sheetName val="исп_см_1"/>
      <sheetName val="Изменяемые_данные1"/>
      <sheetName val="Financial_ratios_А31"/>
      <sheetName val="факт_2005_г_1"/>
      <sheetName val="balans_31"/>
      <sheetName val="1_411_11"/>
      <sheetName val="Ден_потоки1"/>
      <sheetName val="Haul_cons1"/>
      <sheetName val="Распределение_прибыли1"/>
      <sheetName val="PP&amp;E_mvt_for_20031"/>
      <sheetName val="SUN_TB1"/>
      <sheetName val="7_11"/>
      <sheetName val="Лист1_(3)1"/>
      <sheetName val="на_31_12_07_(4)1"/>
      <sheetName val="CIP_Dec_20061"/>
      <sheetName val="C-Total_Market1"/>
      <sheetName val="I-Demand_Drivers1"/>
      <sheetName val="расчет_ГСМ_НА_2013Г1"/>
      <sheetName val="канат_прод_1"/>
      <sheetName val="2_2_ОтклОТМ1"/>
      <sheetName val="1_3_2_ОТМ1"/>
      <sheetName val="д_7_0011"/>
      <sheetName val="3БК_Инвестиции1"/>
      <sheetName val="2008_ГСМ1"/>
      <sheetName val="Плата_за_загрязнение_1"/>
      <sheetName val="26_04_2013_(2)1"/>
      <sheetName val="СВОД_Логистика1"/>
      <sheetName val="Treatment_Summary1"/>
      <sheetName val="ремонт_251"/>
      <sheetName val="PR_CN1"/>
      <sheetName val="Кабельная_продукция"/>
      <sheetName val="Ком_плат"/>
      <sheetName val="__2_3_22"/>
      <sheetName val="опотиз"/>
      <sheetName val="SAD Schedule"/>
      <sheetName val="расчет прибыли"/>
      <sheetName val="амортиз_ввод"/>
      <sheetName val="ГПЗ_ПОСД_Способ закупок"/>
      <sheetName val="п11"/>
      <sheetName val="п25ЦТАИ"/>
      <sheetName val="п25"/>
      <sheetName val="п23"/>
      <sheetName val="п26"/>
      <sheetName val="п31"/>
      <sheetName val="п4"/>
      <sheetName val="п5"/>
      <sheetName val="п7"/>
      <sheetName val="п8"/>
      <sheetName val="Hidden"/>
      <sheetName val="ДС МЗК"/>
      <sheetName val="t0_name"/>
      <sheetName val="стр.145 рос. исп"/>
      <sheetName val="Отд.расх"/>
      <sheetName val="B 1"/>
      <sheetName val="C 25"/>
      <sheetName val="A 100"/>
      <sheetName val="B_1"/>
      <sheetName val="C_25"/>
      <sheetName val="A_100"/>
      <sheetName val="2БО"/>
      <sheetName val="Cashflow"/>
      <sheetName val="14_1_2_2__Услуги связи_"/>
      <sheetName val="14_1_2_2__Услуги_связи_"/>
      <sheetName val="1 вариант  2009 "/>
      <sheetName val="База"/>
      <sheetName val="XREF"/>
      <sheetName val="Текущие цены"/>
      <sheetName val="рабочий"/>
      <sheetName val="окраска"/>
      <sheetName val="ФС-75"/>
      <sheetName val="ФСМн "/>
      <sheetName val="ФХ "/>
      <sheetName val="ФХС-40 "/>
      <sheetName val="ФХС-48 "/>
      <sheetName val="summary"/>
      <sheetName val="Инвест"/>
      <sheetName val="муз колледж"/>
      <sheetName val="Зам.нгду-1(наг)"/>
      <sheetName val="Зам.нгду-1"/>
      <sheetName val="Зам.ОЭПУ(доб)"/>
      <sheetName val="Зам.нгду-2(наг)"/>
      <sheetName val="Зам.ОЭПУ(наг)"/>
      <sheetName val="сут рап снижПТО по мероп"/>
      <sheetName val="ГТМ"/>
      <sheetName val="Заявлени+сдач.обх.по 22.02.12"/>
      <sheetName val="для рекомендации на 09.02.12г"/>
      <sheetName val="рев на 09.06."/>
      <sheetName val="83"/>
      <sheetName val="Добыча_нефти44"/>
      <sheetName val="Продактс_капвл4"/>
      <sheetName val="поставка_сравн134"/>
      <sheetName val="Капвл_всего4"/>
      <sheetName val="Инв_Прог224"/>
      <sheetName val="Все_пок23_244"/>
      <sheetName val="План_закупок2"/>
      <sheetName val="__2_3_23"/>
      <sheetName val="Командировочные_расходы2"/>
      <sheetName val="12_из_57_АЗС2"/>
      <sheetName val="МО_00122"/>
      <sheetName val="из_сем4"/>
      <sheetName val="0__Данные2"/>
      <sheetName val="аренда_цс2"/>
      <sheetName val="пр_6_дох2"/>
      <sheetName val="мат_расходы2"/>
      <sheetName val="Налоги_на_транспорт2"/>
      <sheetName val="6_NK2"/>
      <sheetName val="Сдача_2"/>
      <sheetName val="ДБСП_02__20022"/>
      <sheetName val="7НК"/>
      <sheetName val="свод2010г_по_гр_2"/>
      <sheetName val="Статьи_затрат2"/>
      <sheetName val="14_1_2_2_(Услуги_связи)2"/>
      <sheetName val="3_ФОТ2"/>
      <sheetName val="Income_$2"/>
      <sheetName val="выданы_таб_№_(от_25_01_12_ОК)2"/>
      <sheetName val="2а_(4)2"/>
      <sheetName val="канат_прод_2"/>
      <sheetName val="по_2007_году_план_на_2008_год2"/>
      <sheetName val="расчет_ГСМ_НА_2013Г2"/>
      <sheetName val="Страхование_ГПО_охр_22"/>
      <sheetName val="исп_см_2"/>
      <sheetName val="Изменяемые_данные2"/>
      <sheetName val="Financial_ratios_А32"/>
      <sheetName val="факт_2005_г_2"/>
      <sheetName val="balans_32"/>
      <sheetName val="1_411_12"/>
      <sheetName val="Ден_потоки2"/>
      <sheetName val="Haul_cons2"/>
      <sheetName val="Распределение_прибыли2"/>
      <sheetName val="PP&amp;E_mvt_for_20032"/>
      <sheetName val="SUN_TB2"/>
      <sheetName val="7_12"/>
      <sheetName val="Лист1_(3)2"/>
      <sheetName val="на_31_12_07_(4)2"/>
      <sheetName val="CIP_Dec_20062"/>
      <sheetName val="C-Total_Market2"/>
      <sheetName val="I-Demand_Drivers2"/>
      <sheetName val="2_2_ОтклОТМ2"/>
      <sheetName val="1_3_2_ОТМ2"/>
      <sheetName val="д_7_0012"/>
      <sheetName val="3БК_Инвестиции2"/>
      <sheetName val="2008_ГСМ2"/>
      <sheetName val="Плата_за_загрязнение_2"/>
      <sheetName val="26_04_2013_(2)2"/>
      <sheetName val="ремонт_252"/>
      <sheetName val="PR_CN2"/>
      <sheetName val="Treatment_Summary2"/>
      <sheetName val="СВОД_Логистика2"/>
      <sheetName val="Ком_плат1"/>
      <sheetName val="__2_3_24"/>
      <sheetName val="H3_100_Rollforward"/>
      <sheetName val="GAAP_TB_31_12_01__detail_p&amp;l"/>
      <sheetName val="РСза_6-м_2012"/>
      <sheetName val="Кабельная_продукция1"/>
      <sheetName val="4_Налоги"/>
      <sheetName val="Индексы"/>
      <sheetName val="Книга1"/>
      <sheetName val="5NK "/>
      <sheetName val="Main Page"/>
      <sheetName val="L-1"/>
      <sheetName val=""/>
      <sheetName val="5.3. Усл. связи"/>
      <sheetName val="вознаграждение"/>
      <sheetName val="IFRS FS"/>
      <sheetName val="9-1"/>
      <sheetName val="4"/>
      <sheetName val="1-1"/>
      <sheetName val="1"/>
      <sheetName val="Б.мчас (П)"/>
      <sheetName val="list"/>
      <sheetName val="Список документов"/>
      <sheetName val="с 01.08 по 17.10 = 1569 вагонов"/>
      <sheetName val="Лист 1"/>
      <sheetName val="стр_145_рос__исп"/>
      <sheetName val="SAD_Schedule"/>
      <sheetName val="расчет_прибыли"/>
      <sheetName val="ГПЗ_ПОСД_Способ_закупок"/>
      <sheetName val="ДС_МЗК"/>
      <sheetName val="Отд_расх"/>
      <sheetName val="BY Line Item"/>
      <sheetName val="SMSTemp"/>
      <sheetName val="ставки"/>
    </sheetNames>
    <sheetDataSet>
      <sheetData sheetId="0">
        <row r="11">
          <cell r="F11">
            <v>193.8</v>
          </cell>
        </row>
      </sheetData>
      <sheetData sheetId="1">
        <row r="11">
          <cell r="F11">
            <v>193.8</v>
          </cell>
        </row>
      </sheetData>
      <sheetData sheetId="2">
        <row r="11">
          <cell r="F11">
            <v>193.8</v>
          </cell>
        </row>
      </sheetData>
      <sheetData sheetId="3">
        <row r="11">
          <cell r="F11">
            <v>193.8</v>
          </cell>
        </row>
      </sheetData>
      <sheetData sheetId="4" refreshError="1">
        <row r="11">
          <cell r="F11">
            <v>193.8</v>
          </cell>
          <cell r="G11">
            <v>175.79499999999999</v>
          </cell>
          <cell r="H11">
            <v>201.48500000000001</v>
          </cell>
          <cell r="I11">
            <v>195.45</v>
          </cell>
          <cell r="J11">
            <v>199.42</v>
          </cell>
          <cell r="K11">
            <v>206.91</v>
          </cell>
          <cell r="L11">
            <v>208.9</v>
          </cell>
          <cell r="M11">
            <v>207.56800000000001</v>
          </cell>
          <cell r="N11">
            <v>202.71</v>
          </cell>
          <cell r="O11">
            <v>208</v>
          </cell>
          <cell r="P11">
            <v>199</v>
          </cell>
          <cell r="Q11">
            <v>201.262</v>
          </cell>
        </row>
        <row r="12">
          <cell r="F12">
            <v>335.23</v>
          </cell>
          <cell r="G12">
            <v>293</v>
          </cell>
          <cell r="H12">
            <v>327.25</v>
          </cell>
          <cell r="I12">
            <v>340.12</v>
          </cell>
          <cell r="J12">
            <v>360.1</v>
          </cell>
          <cell r="K12">
            <v>356.02</v>
          </cell>
          <cell r="L12">
            <v>370.1</v>
          </cell>
          <cell r="M12">
            <v>372.6</v>
          </cell>
          <cell r="N12">
            <v>351.5</v>
          </cell>
          <cell r="O12">
            <v>364.4</v>
          </cell>
          <cell r="P12">
            <v>344.65</v>
          </cell>
          <cell r="Q12">
            <v>354.8</v>
          </cell>
        </row>
      </sheetData>
      <sheetData sheetId="5"/>
      <sheetData sheetId="6"/>
      <sheetData sheetId="7"/>
      <sheetData sheetId="8">
        <row r="1">
          <cell r="G1">
            <v>0</v>
          </cell>
        </row>
      </sheetData>
      <sheetData sheetId="9"/>
      <sheetData sheetId="10">
        <row r="1">
          <cell r="G1">
            <v>0</v>
          </cell>
        </row>
      </sheetData>
      <sheetData sheetId="11"/>
      <sheetData sheetId="12">
        <row r="1">
          <cell r="G1">
            <v>0</v>
          </cell>
        </row>
      </sheetData>
      <sheetData sheetId="13"/>
      <sheetData sheetId="14">
        <row r="1">
          <cell r="G1">
            <v>0</v>
          </cell>
        </row>
      </sheetData>
      <sheetData sheetId="15"/>
      <sheetData sheetId="16">
        <row r="1">
          <cell r="G1">
            <v>0</v>
          </cell>
        </row>
      </sheetData>
      <sheetData sheetId="17"/>
      <sheetData sheetId="18" refreshError="1"/>
      <sheetData sheetId="19"/>
      <sheetData sheetId="20">
        <row r="1">
          <cell r="G1">
            <v>0</v>
          </cell>
        </row>
      </sheetData>
      <sheetData sheetId="21"/>
      <sheetData sheetId="22">
        <row r="1">
          <cell r="G1">
            <v>0</v>
          </cell>
        </row>
      </sheetData>
      <sheetData sheetId="23"/>
      <sheetData sheetId="24">
        <row r="1">
          <cell r="G1">
            <v>0</v>
          </cell>
        </row>
      </sheetData>
      <sheetData sheetId="25"/>
      <sheetData sheetId="26">
        <row r="1">
          <cell r="G1">
            <v>0</v>
          </cell>
        </row>
      </sheetData>
      <sheetData sheetId="27"/>
      <sheetData sheetId="28">
        <row r="1">
          <cell r="G1">
            <v>0</v>
          </cell>
        </row>
      </sheetData>
      <sheetData sheetId="29"/>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sheetData sheetId="195">
        <row r="1">
          <cell r="G1" t="str">
            <v/>
          </cell>
        </row>
      </sheetData>
      <sheetData sheetId="196">
        <row r="1">
          <cell r="G1" t="str">
            <v/>
          </cell>
        </row>
      </sheetData>
      <sheetData sheetId="197"/>
      <sheetData sheetId="198">
        <row r="1">
          <cell r="G1" t="str">
            <v/>
          </cell>
        </row>
      </sheetData>
      <sheetData sheetId="199">
        <row r="1">
          <cell r="G1" t="str">
            <v/>
          </cell>
        </row>
      </sheetData>
      <sheetData sheetId="200">
        <row r="1">
          <cell r="G1" t="str">
            <v/>
          </cell>
        </row>
      </sheetData>
      <sheetData sheetId="201">
        <row r="1">
          <cell r="G1" t="str">
            <v/>
          </cell>
        </row>
      </sheetData>
      <sheetData sheetId="202">
        <row r="1">
          <cell r="G1" t="str">
            <v/>
          </cell>
        </row>
      </sheetData>
      <sheetData sheetId="203">
        <row r="1">
          <cell r="G1" t="str">
            <v/>
          </cell>
        </row>
      </sheetData>
      <sheetData sheetId="204">
        <row r="1">
          <cell r="G1" t="str">
            <v/>
          </cell>
        </row>
      </sheetData>
      <sheetData sheetId="205">
        <row r="1">
          <cell r="G1" t="str">
            <v/>
          </cell>
        </row>
      </sheetData>
      <sheetData sheetId="206">
        <row r="1">
          <cell r="G1" t="str">
            <v/>
          </cell>
        </row>
      </sheetData>
      <sheetData sheetId="207">
        <row r="1">
          <cell r="G1" t="str">
            <v/>
          </cell>
        </row>
      </sheetData>
      <sheetData sheetId="208">
        <row r="1">
          <cell r="G1" t="str">
            <v/>
          </cell>
        </row>
      </sheetData>
      <sheetData sheetId="209">
        <row r="1">
          <cell r="G1" t="str">
            <v/>
          </cell>
        </row>
      </sheetData>
      <sheetData sheetId="210">
        <row r="1">
          <cell r="G1" t="str">
            <v/>
          </cell>
        </row>
      </sheetData>
      <sheetData sheetId="211">
        <row r="1">
          <cell r="G1" t="str">
            <v/>
          </cell>
        </row>
      </sheetData>
      <sheetData sheetId="212">
        <row r="1">
          <cell r="G1" t="str">
            <v xml:space="preserve"> </v>
          </cell>
        </row>
      </sheetData>
      <sheetData sheetId="213">
        <row r="1">
          <cell r="G1" t="str">
            <v/>
          </cell>
        </row>
      </sheetData>
      <sheetData sheetId="214">
        <row r="1">
          <cell r="G1" t="str">
            <v/>
          </cell>
        </row>
      </sheetData>
      <sheetData sheetId="215">
        <row r="1">
          <cell r="G1" t="str">
            <v xml:space="preserve"> </v>
          </cell>
        </row>
      </sheetData>
      <sheetData sheetId="216">
        <row r="1">
          <cell r="G1" t="str">
            <v/>
          </cell>
        </row>
      </sheetData>
      <sheetData sheetId="217">
        <row r="1">
          <cell r="G1" t="str">
            <v xml:space="preserve"> </v>
          </cell>
        </row>
      </sheetData>
      <sheetData sheetId="218">
        <row r="1">
          <cell r="G1" t="str">
            <v/>
          </cell>
        </row>
      </sheetData>
      <sheetData sheetId="219">
        <row r="1">
          <cell r="G1" t="str">
            <v xml:space="preserve"> </v>
          </cell>
        </row>
      </sheetData>
      <sheetData sheetId="220">
        <row r="1">
          <cell r="G1" t="str">
            <v/>
          </cell>
        </row>
      </sheetData>
      <sheetData sheetId="221">
        <row r="1">
          <cell r="G1" t="str">
            <v/>
          </cell>
        </row>
      </sheetData>
      <sheetData sheetId="222">
        <row r="1">
          <cell r="G1" t="str">
            <v/>
          </cell>
        </row>
      </sheetData>
      <sheetData sheetId="223">
        <row r="1">
          <cell r="G1" t="str">
            <v/>
          </cell>
        </row>
      </sheetData>
      <sheetData sheetId="224">
        <row r="1">
          <cell r="G1" t="str">
            <v/>
          </cell>
        </row>
      </sheetData>
      <sheetData sheetId="225">
        <row r="1">
          <cell r="G1" t="str">
            <v xml:space="preserve"> </v>
          </cell>
        </row>
      </sheetData>
      <sheetData sheetId="226">
        <row r="1">
          <cell r="G1" t="str">
            <v/>
          </cell>
        </row>
      </sheetData>
      <sheetData sheetId="227">
        <row r="1">
          <cell r="G1" t="str">
            <v/>
          </cell>
        </row>
      </sheetData>
      <sheetData sheetId="228">
        <row r="1">
          <cell r="G1" t="str">
            <v xml:space="preserve"> </v>
          </cell>
        </row>
      </sheetData>
      <sheetData sheetId="229">
        <row r="1">
          <cell r="G1" t="str">
            <v/>
          </cell>
        </row>
      </sheetData>
      <sheetData sheetId="230">
        <row r="1">
          <cell r="G1" t="str">
            <v xml:space="preserve"> </v>
          </cell>
        </row>
      </sheetData>
      <sheetData sheetId="231">
        <row r="1">
          <cell r="G1" t="str">
            <v/>
          </cell>
        </row>
      </sheetData>
      <sheetData sheetId="232">
        <row r="1">
          <cell r="G1" t="str">
            <v xml:space="preserve"> </v>
          </cell>
        </row>
      </sheetData>
      <sheetData sheetId="233">
        <row r="1">
          <cell r="G1" t="str">
            <v/>
          </cell>
        </row>
      </sheetData>
      <sheetData sheetId="234">
        <row r="1">
          <cell r="G1" t="str">
            <v xml:space="preserve"> </v>
          </cell>
        </row>
      </sheetData>
      <sheetData sheetId="235">
        <row r="1">
          <cell r="G1" t="str">
            <v/>
          </cell>
        </row>
      </sheetData>
      <sheetData sheetId="236">
        <row r="1">
          <cell r="G1">
            <v>0</v>
          </cell>
        </row>
      </sheetData>
      <sheetData sheetId="237">
        <row r="1">
          <cell r="G1" t="str">
            <v/>
          </cell>
        </row>
      </sheetData>
      <sheetData sheetId="238">
        <row r="1">
          <cell r="G1">
            <v>0</v>
          </cell>
        </row>
      </sheetData>
      <sheetData sheetId="239">
        <row r="1">
          <cell r="G1" t="str">
            <v/>
          </cell>
        </row>
      </sheetData>
      <sheetData sheetId="240">
        <row r="1">
          <cell r="G1">
            <v>0</v>
          </cell>
        </row>
      </sheetData>
      <sheetData sheetId="241">
        <row r="1">
          <cell r="G1" t="str">
            <v/>
          </cell>
        </row>
      </sheetData>
      <sheetData sheetId="242">
        <row r="1">
          <cell r="G1">
            <v>0</v>
          </cell>
        </row>
      </sheetData>
      <sheetData sheetId="243">
        <row r="1">
          <cell r="G1" t="str">
            <v/>
          </cell>
        </row>
      </sheetData>
      <sheetData sheetId="244">
        <row r="1">
          <cell r="G1">
            <v>0</v>
          </cell>
        </row>
      </sheetData>
      <sheetData sheetId="245">
        <row r="1">
          <cell r="G1">
            <v>0</v>
          </cell>
        </row>
      </sheetData>
      <sheetData sheetId="246">
        <row r="1">
          <cell r="G1">
            <v>0</v>
          </cell>
        </row>
      </sheetData>
      <sheetData sheetId="247" refreshError="1"/>
      <sheetData sheetId="248" refreshError="1"/>
      <sheetData sheetId="249" refreshError="1"/>
      <sheetData sheetId="250" refreshError="1"/>
      <sheetData sheetId="251" refreshError="1"/>
      <sheetData sheetId="252" refreshError="1"/>
      <sheetData sheetId="253" refreshError="1"/>
      <sheetData sheetId="254"/>
      <sheetData sheetId="255"/>
      <sheetData sheetId="256"/>
      <sheetData sheetId="257"/>
      <sheetData sheetId="258"/>
      <sheetData sheetId="259"/>
      <sheetData sheetId="260"/>
      <sheetData sheetId="261"/>
      <sheetData sheetId="262"/>
      <sheetData sheetId="263"/>
      <sheetData sheetId="264" refreshError="1"/>
      <sheetData sheetId="265" refreshError="1"/>
      <sheetData sheetId="266">
        <row r="1">
          <cell r="G1">
            <v>0</v>
          </cell>
        </row>
      </sheetData>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sheetData sheetId="456"/>
      <sheetData sheetId="457"/>
      <sheetData sheetId="458"/>
      <sheetData sheetId="459"/>
      <sheetData sheetId="460"/>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2"/>
      <sheetName val="Лист1"/>
      <sheetName val="KAM"/>
      <sheetName val="SumRep "/>
      <sheetName val="New report"/>
      <sheetName val="DPR PKKR"/>
      <sheetName val="Диаграмма1"/>
      <sheetName val="Об-я св-а"/>
      <sheetName val="Месяц"/>
      <sheetName val="Copy"/>
      <sheetName val="t0_name"/>
      <sheetName val="Форма2"/>
      <sheetName val="1 класс"/>
      <sheetName val="2 класс"/>
      <sheetName val="3 класс"/>
      <sheetName val="4 класс"/>
      <sheetName val="5 класс"/>
      <sheetName val="Пром1"/>
      <sheetName val="Transportation Services"/>
      <sheetName val="Summary"/>
      <sheetName val="Workover service"/>
      <sheetName val="Utilities Expense"/>
      <sheetName val="трансформация 2006"/>
      <sheetName val="1"/>
      <sheetName val="1а"/>
      <sheetName val="jan prod costs"/>
      <sheetName val="UNITPRICES"/>
      <sheetName val="D-BudgetControls"/>
    </sheetNames>
    <sheetDataSet>
      <sheetData sheetId="0"/>
      <sheetData sheetId="1"/>
      <sheetData sheetId="2"/>
      <sheetData sheetId="3"/>
      <sheetData sheetId="4"/>
      <sheetData sheetId="5"/>
      <sheetData sheetId="6" refreshError="1"/>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гнг"/>
      <sheetName val="январь"/>
      <sheetName val="февраль"/>
      <sheetName val="март"/>
      <sheetName val="1-й кв"/>
      <sheetName val="апрель"/>
      <sheetName val="май"/>
      <sheetName val="июнь"/>
      <sheetName val="2-й кв"/>
      <sheetName val="июль"/>
      <sheetName val="август"/>
      <sheetName val="сентябрь"/>
      <sheetName val="октябрь"/>
      <sheetName val="НОЯБРЬ"/>
      <sheetName val="декабрь"/>
      <sheetName val="3-й кв"/>
      <sheetName val="4-кв"/>
      <sheetName val="год"/>
      <sheetName val="ОборБалФормОтч"/>
      <sheetName val="ОТиТБ"/>
      <sheetName val="Статьи"/>
      <sheetName val="FES"/>
      <sheetName val="Форма2"/>
      <sheetName val="жд тарифы"/>
      <sheetName val="бартер"/>
      <sheetName val="МО 0012"/>
      <sheetName val="д.7.001"/>
      <sheetName val="ИзменяемыеДанные"/>
      <sheetName val="1 класс"/>
      <sheetName val="2 класс"/>
      <sheetName val="3 класс"/>
      <sheetName val="4 класс"/>
      <sheetName val="5 класс"/>
      <sheetName val="t0_name"/>
      <sheetName val="поставка сравн13"/>
      <sheetName val="класс"/>
      <sheetName val="ведомость"/>
      <sheetName val="SMSTemp"/>
      <sheetName val="Пром1"/>
      <sheetName val="s"/>
      <sheetName val="Об-я св-а"/>
      <sheetName val="Лист1"/>
      <sheetName val="Hidden"/>
      <sheetName val="#ССЫЛКА"/>
      <sheetName val="Cost 99v98"/>
      <sheetName val="ДДСАБ"/>
      <sheetName val="ДДСККБ"/>
      <sheetName val="TS"/>
      <sheetName val="Лв 1715 (сб)"/>
      <sheetName val="Intercompany transactions"/>
      <sheetName val="СписокТЭП"/>
      <sheetName val="из сем"/>
      <sheetName val="1-й_кв"/>
      <sheetName val="2-й_кв"/>
      <sheetName val="3-й_кв"/>
      <sheetName val="жд_тарифы"/>
      <sheetName val="МО_0012"/>
      <sheetName val="д_7_001"/>
      <sheetName val="1_класс"/>
      <sheetName val="2_класс"/>
      <sheetName val="3_класс"/>
      <sheetName val="4_класс"/>
      <sheetName val="5_класс"/>
      <sheetName val="F100-Trial BS"/>
      <sheetName val="рев дф (1.08.) (3)"/>
      <sheetName val="I. Прогноз доходов"/>
      <sheetName val="2003 (215862 тн)"/>
      <sheetName val="UPDATE"/>
      <sheetName val="KAPAK"/>
      <sheetName val="YÖNETİCİ ÖZETİ"/>
      <sheetName val="YÖN ÖZET DATA"/>
      <sheetName val="yk2A-GEL.TAB."/>
      <sheetName val="AYLIK"/>
      <sheetName val="KUMULATIF"/>
      <sheetName val="YARATILAN FON"/>
      <sheetName val="SATIŞ VERGİ İSK"/>
      <sheetName val="SATIŞ LİTRE"/>
      <sheetName val="KONSOLIDE"/>
      <sheetName val="AEFES"/>
      <sheetName val="EFPA"/>
      <sheetName val="TARBES"/>
      <sheetName val="DEĞERLEME"/>
      <sheetName val="IHRACAT"/>
      <sheetName val="AMORT K.TAZM"/>
      <sheetName val="DİĞER GEL.GİD."/>
      <sheetName val="GRUPİÇİ FAİZ GİD."/>
      <sheetName val="KREDİ FAİZ-REEL FAİZ"/>
      <sheetName val="GRUPİÇİ KİRA GEL."/>
      <sheetName val="TL GELIR TAB"/>
      <sheetName val="TL F.Y. DATA"/>
      <sheetName val="TL G.Y. DATA"/>
      <sheetName val="TL B.Y. DATA"/>
      <sheetName val="G.Y. AYLIK"/>
      <sheetName val="G.Y. KÜM"/>
      <sheetName val="B.Y. AYLIK"/>
      <sheetName val="B.Y. KÜM"/>
      <sheetName val="R.B.Y. AYLIK"/>
      <sheetName val="R.B.Y. KÜM"/>
      <sheetName val="поставка_сравн13"/>
      <sheetName val="Об-я_св-а"/>
      <sheetName val="Cost_99v98"/>
      <sheetName val="из_сем"/>
      <sheetName val="рев_дф_(1_08_)_(3)"/>
      <sheetName val="Финпоки1"/>
      <sheetName val="4.11  Libertel"/>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sheetData sheetId="100"/>
      <sheetData sheetId="101"/>
      <sheetData sheetId="102"/>
      <sheetData sheetId="103" refreshError="1"/>
      <sheetData sheetId="104" refreshError="1"/>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ТЭП"/>
      <sheetName val="СписокТЭП"/>
      <sheetName val="СПгнг"/>
      <sheetName val="Форма2"/>
      <sheetName val="actuals inpu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sheetData sheetId="42" refreshError="1"/>
      <sheetData sheetId="43" refreshError="1"/>
      <sheetData sheetId="44" refreshError="1"/>
      <sheetData sheetId="45"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писокТЭП"/>
      <sheetName val="Форма2"/>
      <sheetName val="ОТиТБ"/>
      <sheetName val="Пром1"/>
      <sheetName val="СПгнг"/>
      <sheetName val="Лист1"/>
      <sheetName val="FES"/>
      <sheetName val="янв (2)"/>
      <sheetName val="ЦентрЗатр"/>
      <sheetName val="2_2_ОтклОТМ"/>
      <sheetName val="1_3_2_ОТМ"/>
      <sheetName val="13 NGDO"/>
      <sheetName val="Добыча нефти4"/>
      <sheetName val="14.1.2.2.(Услуги связи)"/>
      <sheetName val="поставка сравн13"/>
      <sheetName val="жд тарифы"/>
      <sheetName val="1кв. "/>
      <sheetName val="2кв."/>
      <sheetName val="бартер"/>
      <sheetName val="Sheet5"/>
      <sheetName val="рев дф (1.08.) (3)"/>
      <sheetName val="заявка (2)"/>
      <sheetName val="Материалы для АУП"/>
      <sheetName val="МодельППП (Свод)"/>
      <sheetName val="Input TD"/>
      <sheetName val="2.2 ОтклОТМ"/>
      <sheetName val="1.3.2 ОТМ"/>
      <sheetName val="Предпр"/>
      <sheetName val="ЕдИзм"/>
      <sheetName val="ОборБалФормОтч"/>
      <sheetName val="МО 0012"/>
      <sheetName val="Статьи ТЭП_старая структура"/>
      <sheetName val="I. Прогноз доходов"/>
      <sheetName val="Notes IS"/>
      <sheetName val="1NK"/>
      <sheetName val="#ССЫЛКА"/>
      <sheetName val="Prelim Cost"/>
      <sheetName val="Сверка"/>
      <sheetName val="t0_name"/>
      <sheetName val="ИД"/>
      <sheetName val="Отпуск продукции"/>
      <sheetName val="1 класс"/>
      <sheetName val="2 класс"/>
      <sheetName val="3 класс"/>
      <sheetName val="4 класс"/>
      <sheetName val="5 класс"/>
      <sheetName val="спецпит,проездн."/>
      <sheetName val="1"/>
      <sheetName val="MS"/>
      <sheetName val="табель"/>
      <sheetName val="Баланс"/>
      <sheetName val="План произв-ва (мес.) (бюджет)"/>
      <sheetName val="Бюджет"/>
      <sheetName val="ГТМ"/>
      <sheetName val="Форма1"/>
      <sheetName val="10 БО (kzt)"/>
      <sheetName val="Сеть"/>
      <sheetName val="общие данные"/>
      <sheetName val="смета"/>
      <sheetName val="тех реж"/>
      <sheetName val="Кап затраты ОМГ 16"/>
      <sheetName val="Сотрудники"/>
      <sheetName val="замер"/>
      <sheetName val="s"/>
      <sheetName val="ввод-вывод ОС авг2004- 2005"/>
      <sheetName val="Loans out"/>
      <sheetName val="1 (2)"/>
      <sheetName val="Штатное 2012-2015"/>
      <sheetName val="2в"/>
      <sheetName val="Об-я св-а"/>
      <sheetName val="МОП"/>
      <sheetName val="Cash flow 2011"/>
      <sheetName val="5NK "/>
      <sheetName val="из сем"/>
      <sheetName val="  2.3.2"/>
      <sheetName val="Пр2"/>
      <sheetName val="PL12"/>
      <sheetName val="MATRIX_DA_10"/>
      <sheetName val="Форма3.6"/>
      <sheetName val="элементы"/>
      <sheetName val="L-1"/>
      <sheetName val="13_NGDO"/>
      <sheetName val="Добыча_нефти4"/>
      <sheetName val="14_1_2_2_(Услуги_связи)"/>
      <sheetName val="поставка_сравн13"/>
      <sheetName val="жд_тарифы"/>
      <sheetName val="1кв__"/>
      <sheetName val="2кв_"/>
      <sheetName val="янв_(2)"/>
      <sheetName val="рев_дф_(1_08_)_(3)"/>
      <sheetName val="заявка_(2)"/>
      <sheetName val="Материалы_для_АУП"/>
      <sheetName val="МодельППП_(Свод)"/>
      <sheetName val="Input_TD"/>
      <sheetName val="2_2_ОтклОТМ1"/>
      <sheetName val="1_3_2_ОТМ1"/>
      <sheetName val="МО_0012"/>
      <sheetName val="Статьи_ТЭП_старая_структура"/>
      <sheetName val="I__Прогноз_доходов"/>
      <sheetName val="Notes_IS"/>
      <sheetName val="Prelim_Cost"/>
      <sheetName val="Отпуск_продукции"/>
      <sheetName val="1_класс"/>
      <sheetName val="2_класс"/>
      <sheetName val="3_класс"/>
      <sheetName val="4_класс"/>
      <sheetName val="5_класс"/>
      <sheetName val="спецпит,проездн_"/>
      <sheetName val="План_произв-ва_(мес_)_(бюджет)"/>
      <sheetName val="10_БО_(kzt)"/>
      <sheetName val="общие_данные"/>
      <sheetName val="тех_реж"/>
      <sheetName val="Кап_затраты_ОМГ_16"/>
      <sheetName val="1_(2)"/>
      <sheetName val="ввод-вывод_ОС_авг2004-_2005"/>
      <sheetName val="Loans_out"/>
      <sheetName val="Штатное_2012-2015"/>
      <sheetName val="Об-я_св-а"/>
      <sheetName val="Cash_flow_2011"/>
      <sheetName val="5NK_"/>
      <sheetName val="из_сем"/>
      <sheetName val="__2_3_2"/>
      <sheetName val="Форма3_6"/>
      <sheetName val="ЭКРБ"/>
      <sheetName val="7НК"/>
      <sheetName val="апрель 09."/>
      <sheetName val="КБ"/>
      <sheetName val="потр"/>
      <sheetName val="СН"/>
      <sheetName val="VLOOKUP"/>
      <sheetName val="INPUTMASTER"/>
      <sheetName val="Способ закупки"/>
      <sheetName val="АТиК"/>
      <sheetName val="Потребители"/>
      <sheetName val="Блоки"/>
      <sheetName val="Сдача "/>
      <sheetName val="Datasheet"/>
      <sheetName val="Нефть"/>
      <sheetName val="флормиро"/>
      <sheetName val="ПРОГНОЗ_1"/>
      <sheetName val="отделы"/>
      <sheetName val="БПО"/>
      <sheetName val="Титул1"/>
      <sheetName val="Hidden"/>
      <sheetName val="13_NGDO1"/>
      <sheetName val="Добыча_нефти41"/>
      <sheetName val="14_1_2_2_(Услуги_связи)1"/>
      <sheetName val="поставка_сравн131"/>
      <sheetName val="жд_тарифы1"/>
      <sheetName val="1кв__1"/>
      <sheetName val="2кв_1"/>
      <sheetName val="рев_дф_(1_08_)_(3)1"/>
      <sheetName val="заявка_(2)1"/>
      <sheetName val="янв_(2)1"/>
      <sheetName val="Материалы_для_АУП1"/>
      <sheetName val="МодельППП_(Свод)1"/>
      <sheetName val="Input_TD1"/>
      <sheetName val="2_2_ОтклОТМ2"/>
      <sheetName val="1_3_2_ОТМ2"/>
      <sheetName val="МО_00121"/>
      <sheetName val="Статьи_ТЭП_старая_структура1"/>
      <sheetName val="I__Прогноз_доходов1"/>
      <sheetName val="Notes_IS1"/>
      <sheetName val="Prelim_Cost1"/>
      <sheetName val="Отпуск_продукции1"/>
      <sheetName val="1_класс1"/>
      <sheetName val="2_класс1"/>
      <sheetName val="3_класс1"/>
      <sheetName val="4_класс1"/>
      <sheetName val="5_класс1"/>
      <sheetName val="спецпит,проездн_1"/>
      <sheetName val="План_произв-ва_(мес_)_(бюджет)1"/>
      <sheetName val="10_БО_(kzt)1"/>
      <sheetName val="общие_данные1"/>
      <sheetName val="тех_реж1"/>
      <sheetName val="Кап_затраты_ОМГ_161"/>
      <sheetName val="ввод-вывод_ОС_авг2004-_20051"/>
      <sheetName val="Loans_out1"/>
      <sheetName val="1_(2)1"/>
      <sheetName val="Об-я_св-а1"/>
      <sheetName val="Штатное_2012-20151"/>
      <sheetName val="Cash_flow_20111"/>
      <sheetName val="5NK_1"/>
      <sheetName val="из_сем1"/>
      <sheetName val="__2_3_21"/>
      <sheetName val="Форма3_61"/>
      <sheetName val="апрель_09_"/>
      <sheetName val="list"/>
      <sheetName val="Преискурант"/>
      <sheetName val="Приложение 7 (ЕНП)"/>
      <sheetName val="Макро"/>
      <sheetName val="Sep"/>
      <sheetName val="массив ДЗО"/>
      <sheetName val="форма 3 смета затрат"/>
      <sheetName val="Направления обучения"/>
      <sheetName val="AFS"/>
      <sheetName val="д.7.001"/>
      <sheetName val="Лист2"/>
      <sheetName val="Табельные номера сотрудников"/>
      <sheetName val=""/>
      <sheetName val="новая №5"/>
      <sheetName val="Movements"/>
      <sheetName val="Собственный капитал"/>
      <sheetName val="черновик"/>
      <sheetName val="УУ 9 мес.2014"/>
      <sheetName val="Гр5(о)"/>
      <sheetName val="Пок"/>
      <sheetName val="TB-300699-Final"/>
      <sheetName val="capex_kzt"/>
      <sheetName val="PP&amp;E mvt for 2003"/>
      <sheetName val="Осн"/>
      <sheetName val="Тариф"/>
      <sheetName val="Доход"/>
      <sheetName val="БСП"/>
      <sheetName val="Ф3 2019"/>
      <sheetName val="Ф4 2019"/>
      <sheetName val="ДДС"/>
      <sheetName val="КПН"/>
      <sheetName val="БФП"/>
      <sheetName val="Loan"/>
      <sheetName val="07"/>
      <sheetName val="04.1.2"/>
      <sheetName val="04.1.4-05.1.4"/>
      <sheetName val="04.1.5"/>
      <sheetName val="04.1.8"/>
      <sheetName val="04.1.9"/>
      <sheetName val="04.1.99"/>
      <sheetName val="04.2"/>
      <sheetName val="04.2.5"/>
      <sheetName val="04.3.1"/>
      <sheetName val="04.3.2"/>
      <sheetName val="04.4"/>
      <sheetName val="04.5.2"/>
      <sheetName val="04.5.3"/>
      <sheetName val="04.6.1"/>
      <sheetName val="04.6.2"/>
      <sheetName val="04.6.3"/>
      <sheetName val="04.7.1"/>
      <sheetName val="04.7.3 "/>
      <sheetName val="04.7.7"/>
      <sheetName val="04.7.8"/>
      <sheetName val="04.7.9"/>
      <sheetName val="04.7.10"/>
      <sheetName val="04.7.11"/>
      <sheetName val="04.7.12"/>
      <sheetName val="04.7.15"/>
      <sheetName val="04.7.16"/>
      <sheetName val="04.7.99"/>
      <sheetName val="04.8.1"/>
      <sheetName val="04.8.2"/>
      <sheetName val="04.8.3"/>
      <sheetName val="04.8.4"/>
      <sheetName val="04.8.5"/>
      <sheetName val="04.8.6"/>
      <sheetName val="04.8.7"/>
      <sheetName val="04.8.8"/>
      <sheetName val="04.8.12"/>
      <sheetName val="04.8.13"/>
      <sheetName val="04.8.14"/>
      <sheetName val="04.8.99"/>
      <sheetName val="Сигма"/>
      <sheetName val="Расчет ФОТ"/>
      <sheetName val="график смен 2020"/>
      <sheetName val="05.1.3"/>
      <sheetName val="05.1.7"/>
      <sheetName val="05.2"/>
      <sheetName val="5.2.7"/>
      <sheetName val="05.3.1"/>
      <sheetName val="05.3.2"/>
      <sheetName val="05.4"/>
      <sheetName val="05.5.1"/>
      <sheetName val="05.5.2"/>
      <sheetName val="05.5.6"/>
      <sheetName val="05.5.8"/>
      <sheetName val="05.5.9"/>
      <sheetName val="05.5.10"/>
      <sheetName val="05.5.11"/>
      <sheetName val="05.5.13"/>
      <sheetName val="05.5.14"/>
      <sheetName val="05.5.15"/>
      <sheetName val="05.5.16"/>
      <sheetName val="05.5.18"/>
      <sheetName val="05.5.19"/>
      <sheetName val="05.5.20"/>
      <sheetName val="05.5.21"/>
      <sheetName val="04.8.10-05.5.22"/>
      <sheetName val="05.5.24"/>
      <sheetName val="05.6.1"/>
      <sheetName val="05.6.2"/>
      <sheetName val="05.6.3"/>
      <sheetName val="05.6.6"/>
      <sheetName val="05.6.8"/>
      <sheetName val="05.6.10"/>
      <sheetName val="05.6.13"/>
      <sheetName val="05.6.14"/>
      <sheetName val="05.6.99"/>
      <sheetName val="10.1"/>
      <sheetName val="10.2"/>
      <sheetName val="10.3"/>
      <sheetName val="11.2"/>
      <sheetName val="11.3"/>
      <sheetName val="11.4"/>
      <sheetName val="Depreciation"/>
      <sheetName val="налоговая амортиз ФА"/>
      <sheetName val="сброс"/>
      <sheetName val="LME_prices"/>
    </sheetNames>
    <sheetDataSet>
      <sheetData sheetId="0" refreshError="1">
        <row r="1">
          <cell r="A1" t="str">
            <v>КодПок</v>
          </cell>
          <cell r="B1" t="str">
            <v>НаимПок</v>
          </cell>
          <cell r="C1" t="str">
            <v>КодЕдИзм</v>
          </cell>
        </row>
        <row r="2">
          <cell r="A2" t="str">
            <v>1</v>
          </cell>
          <cell r="B2" t="str">
            <v>Объем добычи нефти и газоконденсата</v>
          </cell>
          <cell r="C2" t="str">
            <v>31</v>
          </cell>
        </row>
        <row r="3">
          <cell r="A3" t="str">
            <v>1.1</v>
          </cell>
          <cell r="B3" t="str">
            <v>Поставка нефти</v>
          </cell>
          <cell r="C3" t="str">
            <v>31</v>
          </cell>
        </row>
        <row r="4">
          <cell r="A4" t="str">
            <v>1.1.1</v>
          </cell>
          <cell r="B4" t="str">
            <v xml:space="preserve">  в т.ч.  Внутренний рынок</v>
          </cell>
          <cell r="C4" t="str">
            <v>31</v>
          </cell>
        </row>
        <row r="5">
          <cell r="A5" t="str">
            <v>1.1.2</v>
          </cell>
          <cell r="B5" t="str">
            <v xml:space="preserve">           Дальнее зарубежье</v>
          </cell>
          <cell r="C5" t="str">
            <v>31</v>
          </cell>
        </row>
        <row r="6">
          <cell r="A6" t="str">
            <v>1.1.3</v>
          </cell>
          <cell r="B6" t="str">
            <v xml:space="preserve">           Ближнее зарубежье</v>
          </cell>
          <cell r="C6" t="str">
            <v>31</v>
          </cell>
        </row>
        <row r="7">
          <cell r="A7" t="str">
            <v>10</v>
          </cell>
          <cell r="B7" t="str">
            <v>Объем реализации природного газа</v>
          </cell>
          <cell r="C7" t="str">
            <v>42</v>
          </cell>
        </row>
        <row r="8">
          <cell r="A8" t="str">
            <v>11</v>
          </cell>
          <cell r="B8" t="str">
            <v>Средняя цена 1 т.  Нефти</v>
          </cell>
          <cell r="C8" t="str">
            <v>10</v>
          </cell>
        </row>
        <row r="9">
          <cell r="A9" t="str">
            <v>12</v>
          </cell>
          <cell r="B9" t="str">
            <v>Себестоимость добычи      1 т. нефти</v>
          </cell>
          <cell r="C9" t="str">
            <v>10</v>
          </cell>
        </row>
        <row r="10">
          <cell r="A10" t="str">
            <v>13</v>
          </cell>
          <cell r="B10" t="str">
            <v>Среднесписочная численность</v>
          </cell>
          <cell r="C10" t="str">
            <v>70</v>
          </cell>
        </row>
        <row r="11">
          <cell r="A11" t="str">
            <v>14</v>
          </cell>
          <cell r="B11" t="str">
            <v>Среднемесячная заработная плата</v>
          </cell>
          <cell r="C11" t="str">
            <v>10</v>
          </cell>
        </row>
        <row r="12">
          <cell r="A12" t="str">
            <v>15</v>
          </cell>
          <cell r="B12" t="str">
            <v>Затраты на 1 т</v>
          </cell>
          <cell r="C12" t="str">
            <v>10</v>
          </cell>
        </row>
        <row r="13">
          <cell r="A13" t="str">
            <v>15.1</v>
          </cell>
          <cell r="B13" t="str">
            <v xml:space="preserve">  в т.ч. производственная себестоимость</v>
          </cell>
          <cell r="C13" t="str">
            <v>10</v>
          </cell>
        </row>
        <row r="14">
          <cell r="A14" t="str">
            <v>2</v>
          </cell>
          <cell r="B14" t="str">
            <v>Доп.задание по добыче нефти</v>
          </cell>
          <cell r="C14" t="str">
            <v>31</v>
          </cell>
        </row>
        <row r="15">
          <cell r="A15" t="str">
            <v>20</v>
          </cell>
          <cell r="B15" t="str">
            <v>Доходы</v>
          </cell>
          <cell r="C15" t="str">
            <v>12</v>
          </cell>
        </row>
        <row r="16">
          <cell r="A16" t="str">
            <v>21</v>
          </cell>
          <cell r="B16" t="str">
            <v>Затраты</v>
          </cell>
          <cell r="C16" t="str">
            <v>12</v>
          </cell>
        </row>
        <row r="17">
          <cell r="A17" t="str">
            <v>21.1</v>
          </cell>
          <cell r="B17" t="str">
            <v xml:space="preserve"> В т.ч производственная себестоимость</v>
          </cell>
          <cell r="C17" t="str">
            <v>12</v>
          </cell>
        </row>
        <row r="18">
          <cell r="A18" t="str">
            <v>21.1.1</v>
          </cell>
          <cell r="B18" t="str">
            <v xml:space="preserve">   Расходы периода</v>
          </cell>
          <cell r="C18" t="str">
            <v>12</v>
          </cell>
        </row>
        <row r="19">
          <cell r="A19" t="str">
            <v>21.1.1.1</v>
          </cell>
          <cell r="B19" t="str">
            <v xml:space="preserve">     в т.ч административные и общехозяйственные расходы</v>
          </cell>
          <cell r="C19" t="str">
            <v>12</v>
          </cell>
        </row>
        <row r="20">
          <cell r="A20" t="str">
            <v>21.1.1.1.1</v>
          </cell>
          <cell r="B20" t="str">
            <v xml:space="preserve">        в т.ч административные расходы</v>
          </cell>
          <cell r="C20" t="str">
            <v>12</v>
          </cell>
        </row>
        <row r="21">
          <cell r="A21" t="str">
            <v>22</v>
          </cell>
          <cell r="B21" t="str">
            <v>Чистый доход</v>
          </cell>
          <cell r="C21" t="str">
            <v>12</v>
          </cell>
        </row>
        <row r="22">
          <cell r="A22" t="str">
            <v>23</v>
          </cell>
          <cell r="B22" t="str">
            <v>Внесено платежей в бюджет и внебюдж. Фонды</v>
          </cell>
          <cell r="C22" t="str">
            <v>12</v>
          </cell>
        </row>
        <row r="23">
          <cell r="A23" t="str">
            <v>24</v>
          </cell>
          <cell r="B23" t="str">
            <v>Дебиторская задолженность</v>
          </cell>
          <cell r="C23" t="str">
            <v>12</v>
          </cell>
        </row>
        <row r="24">
          <cell r="A24" t="str">
            <v>25</v>
          </cell>
          <cell r="B24" t="str">
            <v>Кредиторская задолженность</v>
          </cell>
          <cell r="C24" t="str">
            <v>12</v>
          </cell>
        </row>
        <row r="25">
          <cell r="A25" t="str">
            <v>25.1</v>
          </cell>
          <cell r="B25" t="str">
            <v xml:space="preserve">      в т.ч.     перед   бюджетом</v>
          </cell>
          <cell r="C25" t="str">
            <v>12</v>
          </cell>
        </row>
        <row r="26">
          <cell r="A26" t="str">
            <v>25.2</v>
          </cell>
          <cell r="B26" t="str">
            <v xml:space="preserve">                   по зарплате</v>
          </cell>
          <cell r="C26" t="str">
            <v>12</v>
          </cell>
        </row>
        <row r="27">
          <cell r="A27" t="str">
            <v>26</v>
          </cell>
          <cell r="B27" t="str">
            <v>Капвложения - всего</v>
          </cell>
          <cell r="C27" t="str">
            <v>12</v>
          </cell>
        </row>
        <row r="28">
          <cell r="A28" t="str">
            <v>26.1</v>
          </cell>
          <cell r="B28" t="str">
            <v>Капвложения за счет собственных средств</v>
          </cell>
          <cell r="C28" t="str">
            <v>12</v>
          </cell>
        </row>
        <row r="29">
          <cell r="A29" t="str">
            <v>26.1.1</v>
          </cell>
          <cell r="B29" t="str">
            <v>в т.ч. в производство</v>
          </cell>
          <cell r="C29" t="str">
            <v>12</v>
          </cell>
        </row>
        <row r="30">
          <cell r="A30" t="str">
            <v>26.1.2</v>
          </cell>
          <cell r="B30" t="str">
            <v>в соц.сферу и др.непроизводственные</v>
          </cell>
          <cell r="C30" t="str">
            <v>12</v>
          </cell>
        </row>
        <row r="31">
          <cell r="A31" t="str">
            <v>26.2</v>
          </cell>
          <cell r="B31" t="str">
            <v>Капвложения за счет заемных средств</v>
          </cell>
          <cell r="C31" t="str">
            <v>12</v>
          </cell>
        </row>
        <row r="32">
          <cell r="A32" t="str">
            <v>26.2.1</v>
          </cell>
          <cell r="B32" t="str">
            <v>в т.ч. в производство</v>
          </cell>
          <cell r="C32" t="str">
            <v>12</v>
          </cell>
        </row>
        <row r="33">
          <cell r="A33" t="str">
            <v>26.2.2</v>
          </cell>
          <cell r="B33" t="str">
            <v>в соц.сферу и др.непроизводственные</v>
          </cell>
          <cell r="C33" t="str">
            <v>12</v>
          </cell>
        </row>
        <row r="34">
          <cell r="A34" t="str">
            <v>3</v>
          </cell>
          <cell r="B34" t="str">
            <v>Объем добычи газа</v>
          </cell>
          <cell r="C34" t="str">
            <v>42</v>
          </cell>
        </row>
        <row r="35">
          <cell r="A35" t="str">
            <v>4</v>
          </cell>
          <cell r="B35" t="str">
            <v>Объем  переработки</v>
          </cell>
          <cell r="C35" t="str">
            <v>31</v>
          </cell>
        </row>
        <row r="36">
          <cell r="A36" t="str">
            <v>5</v>
          </cell>
          <cell r="B36" t="str">
            <v>Объем траспортировки нефти</v>
          </cell>
          <cell r="C36" t="str">
            <v>31</v>
          </cell>
        </row>
        <row r="37">
          <cell r="A37" t="str">
            <v>6</v>
          </cell>
          <cell r="B37" t="str">
            <v>Объем грузооборота нефти</v>
          </cell>
          <cell r="C37" t="str">
            <v>31</v>
          </cell>
        </row>
        <row r="38">
          <cell r="A38" t="str">
            <v>7</v>
          </cell>
          <cell r="B38" t="str">
            <v>Поставка воды</v>
          </cell>
          <cell r="C38" t="str">
            <v>41</v>
          </cell>
        </row>
        <row r="39">
          <cell r="A39" t="str">
            <v>8</v>
          </cell>
          <cell r="B39" t="str">
            <v>Объем траспортировки газа</v>
          </cell>
          <cell r="C39" t="str">
            <v>42</v>
          </cell>
        </row>
        <row r="40">
          <cell r="A40" t="str">
            <v>9</v>
          </cell>
          <cell r="B40" t="str">
            <v>Объем траспортировки грузов морем</v>
          </cell>
          <cell r="C40" t="str">
            <v>31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WR_PRG"/>
    </sheetNames>
    <definedNames>
      <definedName name="Упорядочить_по_областям"/>
    </definedNames>
    <sheetDataSet>
      <sheetData sheetId="0"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ССЫЛКА"/>
      <sheetName val="Баланс"/>
      <sheetName val="Нефть"/>
      <sheetName val="Форма2"/>
      <sheetName val="СписокТЭП"/>
      <sheetName val="SAD Schedule"/>
      <sheetName val="группа"/>
      <sheetName val="A4.100"/>
      <sheetName val="поставка сравн13"/>
      <sheetName val="ОТиТБ"/>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UNITPRICES"/>
      <sheetName val="Добыча нефти4"/>
      <sheetName val="Добычанефти4"/>
      <sheetName val="поставкасравн13"/>
      <sheetName val="Лист5"/>
      <sheetName val="Позиция"/>
      <sheetName val="рев на 09.06."/>
      <sheetName val="пожар.охрана"/>
      <sheetName val="Расчет2000Прямой"/>
      <sheetName val="форма 3 смета затрат"/>
      <sheetName val="сброс"/>
      <sheetName val="Бал. тов. пр.-1"/>
      <sheetName val="потр"/>
      <sheetName val="СН"/>
      <sheetName val="Потребители"/>
      <sheetName val="Блоки"/>
      <sheetName val="Пок"/>
      <sheetName val="NOV"/>
      <sheetName val="Пр2"/>
      <sheetName val="Заявлени+сдач.обх.по 22.02.12"/>
      <sheetName val="Об-я св-а"/>
      <sheetName val="зоны"/>
      <sheetName val="#REF"/>
      <sheetName val="FES"/>
      <sheetName val="#"/>
      <sheetName val="NPV"/>
      <sheetName val="Месяц"/>
      <sheetName val="L-1 (БРК)"/>
      <sheetName val="g-1"/>
      <sheetName val="свод"/>
      <sheetName val="спр. АРЕМ"/>
      <sheetName val="2@"/>
      <sheetName val="Счетчики"/>
      <sheetName val="ОборБалФормОтч"/>
      <sheetName val="TB-KZT"/>
      <sheetName val="TB USD"/>
      <sheetName val="capex_kz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1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Титул1"/>
      <sheetName val="ОснПок2"/>
      <sheetName val="Производство3"/>
      <sheetName val="Добыча нефти4"/>
      <sheetName val="ПроизвПрогр5"/>
      <sheetName val="АнТрнНефт5_1"/>
      <sheetName val="АнУМГ6"/>
      <sheetName val="АнЭмба7"/>
      <sheetName val="АнАНПЗ"/>
      <sheetName val="АНПЗ7_1"/>
      <sheetName val="АНПЗ7_2"/>
      <sheetName val="Продактс"/>
      <sheetName val="Продактс капвл"/>
      <sheetName val="КапВл8"/>
      <sheetName val="КапСтроит9"/>
      <sheetName val="СтрСоцНазн10"/>
      <sheetName val="Маркетинг12"/>
      <sheetName val="поставка сравн13"/>
      <sheetName val="цены14"/>
      <sheetName val="ЦеныНефтепрод15"/>
      <sheetName val="цены16"/>
      <sheetName val="Доход17"/>
      <sheetName val="Чдоход18"/>
      <sheetName val="Капвл.всего"/>
      <sheetName val="ПлатВбюджет19"/>
      <sheetName val="ДебКр20"/>
      <sheetName val="ДвДенСредств21"/>
      <sheetName val="Инв Прог22"/>
      <sheetName val="Все пок23_24"/>
      <sheetName val="из сем"/>
      <sheetName val="Sheet2"/>
      <sheetName val="РСза 6-м 2012"/>
      <sheetName val="июнь"/>
      <sheetName val="Пр3"/>
      <sheetName val="Конфигурация МАКРО"/>
      <sheetName val="ЦентрЗатр"/>
      <sheetName val="SMSTemp"/>
    </sheetNames>
    <sheetDataSet>
      <sheetData sheetId="0">
        <row r="11">
          <cell r="F11">
            <v>193.8</v>
          </cell>
        </row>
      </sheetData>
      <sheetData sheetId="1">
        <row r="1">
          <cell r="G1" t="str">
            <v xml:space="preserve"> </v>
          </cell>
        </row>
      </sheetData>
      <sheetData sheetId="2">
        <row r="11">
          <cell r="F11">
            <v>193.8</v>
          </cell>
        </row>
      </sheetData>
      <sheetData sheetId="3">
        <row r="1">
          <cell r="G1" t="str">
            <v xml:space="preserve"> </v>
          </cell>
        </row>
      </sheetData>
      <sheetData sheetId="4" refreshError="1"/>
      <sheetData sheetId="5">
        <row r="1">
          <cell r="G1" t="str">
            <v xml:space="preserve"> </v>
          </cell>
        </row>
      </sheetData>
      <sheetData sheetId="6">
        <row r="1">
          <cell r="G1" t="str">
            <v xml:space="preserve"> </v>
          </cell>
        </row>
      </sheetData>
      <sheetData sheetId="7">
        <row r="1">
          <cell r="G1" t="str">
            <v xml:space="preserve"> </v>
          </cell>
        </row>
      </sheetData>
      <sheetData sheetId="8">
        <row r="1">
          <cell r="G1" t="str">
            <v xml:space="preserve"> </v>
          </cell>
        </row>
      </sheetData>
      <sheetData sheetId="9">
        <row r="1">
          <cell r="G1" t="str">
            <v xml:space="preserve"> </v>
          </cell>
        </row>
      </sheetData>
      <sheetData sheetId="10">
        <row r="1">
          <cell r="G1" t="str">
            <v xml:space="preserve"> </v>
          </cell>
        </row>
      </sheetData>
      <sheetData sheetId="11">
        <row r="1">
          <cell r="G1" t="str">
            <v xml:space="preserve"> </v>
          </cell>
        </row>
      </sheetData>
      <sheetData sheetId="12">
        <row r="1">
          <cell r="G1" t="str">
            <v xml:space="preserve"> </v>
          </cell>
        </row>
      </sheetData>
      <sheetData sheetId="13">
        <row r="1">
          <cell r="G1" t="str">
            <v xml:space="preserve"> </v>
          </cell>
        </row>
      </sheetData>
      <sheetData sheetId="14"/>
      <sheetData sheetId="15"/>
      <sheetData sheetId="16"/>
      <sheetData sheetId="17"/>
      <sheetData sheetId="18" refreshError="1">
        <row r="1">
          <cell r="G1" t="str">
            <v xml:space="preserve"> </v>
          </cell>
        </row>
        <row r="3">
          <cell r="G3" t="str">
            <v>Янв</v>
          </cell>
          <cell r="H3" t="str">
            <v>Фев</v>
          </cell>
          <cell r="I3" t="str">
            <v>Мар</v>
          </cell>
          <cell r="J3" t="str">
            <v>Апр</v>
          </cell>
          <cell r="K3" t="str">
            <v>Май</v>
          </cell>
          <cell r="L3" t="str">
            <v>Июн</v>
          </cell>
          <cell r="M3" t="str">
            <v>Июл</v>
          </cell>
          <cell r="N3" t="str">
            <v>Авг</v>
          </cell>
          <cell r="O3" t="str">
            <v>Сен</v>
          </cell>
          <cell r="P3" t="str">
            <v>Окт</v>
          </cell>
          <cell r="Q3" t="str">
            <v>Ноя</v>
          </cell>
        </row>
        <row r="4">
          <cell r="D4" t="str">
            <v xml:space="preserve">Поставка.  Февраль 2002  </v>
          </cell>
          <cell r="G4">
            <v>551.85</v>
          </cell>
          <cell r="H4">
            <v>0</v>
          </cell>
          <cell r="I4">
            <v>0</v>
          </cell>
          <cell r="J4">
            <v>0</v>
          </cell>
          <cell r="K4">
            <v>0</v>
          </cell>
          <cell r="L4">
            <v>0</v>
          </cell>
          <cell r="M4">
            <v>0</v>
          </cell>
          <cell r="N4">
            <v>0</v>
          </cell>
          <cell r="O4">
            <v>0</v>
          </cell>
          <cell r="P4">
            <v>0</v>
          </cell>
          <cell r="Q4">
            <v>0</v>
          </cell>
        </row>
        <row r="5">
          <cell r="D5" t="str">
            <v>ОАО «Казахойл-Эмба»</v>
          </cell>
          <cell r="G5">
            <v>198</v>
          </cell>
          <cell r="H5">
            <v>0</v>
          </cell>
          <cell r="I5">
            <v>0</v>
          </cell>
          <cell r="J5">
            <v>0</v>
          </cell>
          <cell r="K5">
            <v>0</v>
          </cell>
          <cell r="L5">
            <v>0</v>
          </cell>
          <cell r="M5">
            <v>0</v>
          </cell>
          <cell r="N5">
            <v>0</v>
          </cell>
          <cell r="O5">
            <v>0</v>
          </cell>
          <cell r="P5">
            <v>0</v>
          </cell>
          <cell r="Q5">
            <v>0</v>
          </cell>
        </row>
        <row r="6">
          <cell r="D6" t="str">
            <v>ОАО «Узеньмунайгаз»</v>
          </cell>
          <cell r="G6">
            <v>353.85</v>
          </cell>
          <cell r="H6">
            <v>0</v>
          </cell>
          <cell r="I6">
            <v>0</v>
          </cell>
          <cell r="J6">
            <v>0</v>
          </cell>
          <cell r="K6">
            <v>0</v>
          </cell>
          <cell r="L6">
            <v>0</v>
          </cell>
          <cell r="M6">
            <v>0</v>
          </cell>
          <cell r="N6">
            <v>0</v>
          </cell>
          <cell r="O6">
            <v>0</v>
          </cell>
          <cell r="P6">
            <v>0</v>
          </cell>
          <cell r="Q6">
            <v>0</v>
          </cell>
        </row>
        <row r="7">
          <cell r="D7" t="str">
            <v>Дальнее зарубежье</v>
          </cell>
          <cell r="G7">
            <v>306</v>
          </cell>
          <cell r="H7">
            <v>0</v>
          </cell>
          <cell r="I7">
            <v>0</v>
          </cell>
          <cell r="J7">
            <v>0</v>
          </cell>
          <cell r="K7">
            <v>0</v>
          </cell>
          <cell r="L7">
            <v>0</v>
          </cell>
          <cell r="M7">
            <v>0</v>
          </cell>
          <cell r="N7">
            <v>0</v>
          </cell>
          <cell r="O7">
            <v>0</v>
          </cell>
          <cell r="P7">
            <v>0</v>
          </cell>
          <cell r="Q7">
            <v>0</v>
          </cell>
        </row>
        <row r="8">
          <cell r="B8" t="str">
            <v>Внутренний рынок</v>
          </cell>
          <cell r="C8" t="str">
            <v>2001</v>
          </cell>
          <cell r="D8" t="str">
            <v>ОАО «Казахойл-Эмба»</v>
          </cell>
          <cell r="G8">
            <v>110</v>
          </cell>
          <cell r="H8">
            <v>0</v>
          </cell>
          <cell r="I8">
            <v>0</v>
          </cell>
          <cell r="K8">
            <v>0</v>
          </cell>
          <cell r="L8">
            <v>0</v>
          </cell>
          <cell r="M8">
            <v>0</v>
          </cell>
          <cell r="N8">
            <v>0</v>
          </cell>
          <cell r="O8">
            <v>0</v>
          </cell>
          <cell r="P8">
            <v>0</v>
          </cell>
          <cell r="Q8">
            <v>0</v>
          </cell>
        </row>
        <row r="9">
          <cell r="B9" t="str">
            <v>Внутренний рынок</v>
          </cell>
          <cell r="C9" t="str">
            <v>2001</v>
          </cell>
          <cell r="D9" t="str">
            <v>ОАО «Узеньмунайгаз»</v>
          </cell>
          <cell r="G9">
            <v>196</v>
          </cell>
          <cell r="H9">
            <v>0</v>
          </cell>
          <cell r="I9">
            <v>0</v>
          </cell>
          <cell r="K9">
            <v>0</v>
          </cell>
          <cell r="L9">
            <v>0</v>
          </cell>
          <cell r="M9">
            <v>0</v>
          </cell>
          <cell r="N9">
            <v>0</v>
          </cell>
          <cell r="O9">
            <v>0</v>
          </cell>
          <cell r="P9">
            <v>0</v>
          </cell>
          <cell r="Q9">
            <v>0</v>
          </cell>
        </row>
        <row r="10">
          <cell r="D10" t="str">
            <v>Ближнее зарубежье</v>
          </cell>
          <cell r="G10">
            <v>110</v>
          </cell>
          <cell r="H10">
            <v>0</v>
          </cell>
          <cell r="I10">
            <v>0</v>
          </cell>
          <cell r="J10">
            <v>0</v>
          </cell>
          <cell r="K10">
            <v>0</v>
          </cell>
          <cell r="L10">
            <v>0</v>
          </cell>
          <cell r="M10">
            <v>0</v>
          </cell>
          <cell r="N10">
            <v>0</v>
          </cell>
          <cell r="O10">
            <v>0</v>
          </cell>
          <cell r="P10">
            <v>0</v>
          </cell>
          <cell r="Q10">
            <v>0</v>
          </cell>
        </row>
        <row r="11">
          <cell r="B11" t="str">
            <v>Роялти</v>
          </cell>
          <cell r="C11" t="str">
            <v>2000</v>
          </cell>
          <cell r="D11" t="str">
            <v>ОАО «Казахойл-Эмба»</v>
          </cell>
          <cell r="G11">
            <v>40</v>
          </cell>
          <cell r="H11">
            <v>0</v>
          </cell>
          <cell r="I11">
            <v>0</v>
          </cell>
          <cell r="K11">
            <v>0</v>
          </cell>
          <cell r="L11">
            <v>0</v>
          </cell>
          <cell r="M11">
            <v>0</v>
          </cell>
          <cell r="N11">
            <v>0</v>
          </cell>
          <cell r="O11">
            <v>0</v>
          </cell>
          <cell r="P11">
            <v>0</v>
          </cell>
          <cell r="Q11">
            <v>0</v>
          </cell>
        </row>
        <row r="12">
          <cell r="B12" t="str">
            <v>Роялти</v>
          </cell>
          <cell r="C12" t="str">
            <v>2000</v>
          </cell>
          <cell r="D12" t="str">
            <v>ОАО «Узеньмунайгаз»</v>
          </cell>
          <cell r="G12">
            <v>70</v>
          </cell>
          <cell r="H12">
            <v>0</v>
          </cell>
          <cell r="I12">
            <v>0</v>
          </cell>
          <cell r="K12">
            <v>0</v>
          </cell>
          <cell r="L12">
            <v>0</v>
          </cell>
          <cell r="M12">
            <v>0</v>
          </cell>
          <cell r="N12">
            <v>0</v>
          </cell>
          <cell r="O12">
            <v>0</v>
          </cell>
          <cell r="P12">
            <v>0</v>
          </cell>
          <cell r="Q12">
            <v>0</v>
          </cell>
        </row>
        <row r="13">
          <cell r="D13" t="str">
            <v>Внутренний рынок</v>
          </cell>
          <cell r="G13">
            <v>135.85</v>
          </cell>
          <cell r="H13">
            <v>0</v>
          </cell>
          <cell r="I13">
            <v>0</v>
          </cell>
          <cell r="J13">
            <v>0</v>
          </cell>
          <cell r="K13">
            <v>0</v>
          </cell>
          <cell r="L13">
            <v>0</v>
          </cell>
          <cell r="M13">
            <v>0</v>
          </cell>
          <cell r="N13">
            <v>0</v>
          </cell>
          <cell r="O13">
            <v>0</v>
          </cell>
          <cell r="P13">
            <v>0</v>
          </cell>
          <cell r="Q13">
            <v>0</v>
          </cell>
        </row>
        <row r="14">
          <cell r="B14" t="str">
            <v>Ближнее зарубежье</v>
          </cell>
          <cell r="C14" t="str">
            <v>2001</v>
          </cell>
          <cell r="D14" t="str">
            <v>ОАО «Казахойл-Эмба»</v>
          </cell>
          <cell r="G14">
            <v>48</v>
          </cell>
          <cell r="I14">
            <v>0</v>
          </cell>
          <cell r="K14">
            <v>0</v>
          </cell>
          <cell r="L14">
            <v>0</v>
          </cell>
          <cell r="M14">
            <v>0</v>
          </cell>
          <cell r="N14">
            <v>0</v>
          </cell>
          <cell r="O14">
            <v>0</v>
          </cell>
          <cell r="P14">
            <v>0</v>
          </cell>
          <cell r="Q14">
            <v>0</v>
          </cell>
        </row>
        <row r="15">
          <cell r="B15" t="str">
            <v>Ближнее зарубежье</v>
          </cell>
          <cell r="C15" t="str">
            <v>2001</v>
          </cell>
          <cell r="D15" t="str">
            <v>ОАО «Узеньмунайгаз»</v>
          </cell>
          <cell r="G15">
            <v>87.85</v>
          </cell>
          <cell r="H15">
            <v>0</v>
          </cell>
          <cell r="I15">
            <v>0</v>
          </cell>
          <cell r="K15">
            <v>0</v>
          </cell>
          <cell r="L15">
            <v>0</v>
          </cell>
          <cell r="M15">
            <v>0</v>
          </cell>
          <cell r="N15">
            <v>0</v>
          </cell>
          <cell r="O15">
            <v>0</v>
          </cell>
          <cell r="P15">
            <v>0</v>
          </cell>
          <cell r="Q15">
            <v>0</v>
          </cell>
        </row>
        <row r="16">
          <cell r="G16">
            <v>0</v>
          </cell>
          <cell r="H16">
            <v>0</v>
          </cell>
          <cell r="I16">
            <v>0</v>
          </cell>
          <cell r="J16">
            <v>0</v>
          </cell>
          <cell r="K16">
            <v>0</v>
          </cell>
          <cell r="L16">
            <v>0</v>
          </cell>
          <cell r="M16">
            <v>0</v>
          </cell>
          <cell r="N16">
            <v>0</v>
          </cell>
          <cell r="O16">
            <v>0</v>
          </cell>
          <cell r="P16">
            <v>0</v>
          </cell>
          <cell r="Q16">
            <v>0</v>
          </cell>
        </row>
        <row r="19">
          <cell r="D19" t="str">
            <v>Поставка.  Февраль 2001</v>
          </cell>
          <cell r="G19">
            <v>530.22900000000004</v>
          </cell>
          <cell r="H19">
            <v>440.24</v>
          </cell>
          <cell r="I19">
            <v>504.346</v>
          </cell>
          <cell r="J19">
            <v>533.75099999999998</v>
          </cell>
          <cell r="K19">
            <v>573.78700000000003</v>
          </cell>
          <cell r="L19">
            <v>583.68299999999999</v>
          </cell>
          <cell r="M19">
            <v>576.55399999999997</v>
          </cell>
          <cell r="N19">
            <v>568.78</v>
          </cell>
          <cell r="O19">
            <v>581.298</v>
          </cell>
          <cell r="P19">
            <v>559.25800000000004</v>
          </cell>
          <cell r="Q19">
            <v>495.1</v>
          </cell>
        </row>
        <row r="20">
          <cell r="D20" t="str">
            <v>ОАО «Казахойл-Эмба»</v>
          </cell>
          <cell r="G20">
            <v>186.459</v>
          </cell>
          <cell r="H20">
            <v>163.54</v>
          </cell>
          <cell r="I20">
            <v>194.79599999999999</v>
          </cell>
          <cell r="J20">
            <v>202.03899999999999</v>
          </cell>
          <cell r="K20">
            <v>202.577</v>
          </cell>
          <cell r="L20">
            <v>215.453</v>
          </cell>
          <cell r="M20">
            <v>205.36399999999998</v>
          </cell>
          <cell r="N20">
            <v>216.17000000000002</v>
          </cell>
          <cell r="O20">
            <v>215.66800000000001</v>
          </cell>
          <cell r="P20">
            <v>203.358</v>
          </cell>
          <cell r="Q20">
            <v>187.84100000000001</v>
          </cell>
        </row>
        <row r="21">
          <cell r="D21" t="str">
            <v>ОАО «Узеньмунайгаз»</v>
          </cell>
          <cell r="G21">
            <v>343.77</v>
          </cell>
          <cell r="H21">
            <v>276.7</v>
          </cell>
          <cell r="I21">
            <v>309.55</v>
          </cell>
          <cell r="J21">
            <v>331.71199999999999</v>
          </cell>
          <cell r="K21">
            <v>371.21</v>
          </cell>
          <cell r="L21">
            <v>368.23</v>
          </cell>
          <cell r="M21">
            <v>371.19</v>
          </cell>
          <cell r="N21">
            <v>352.61</v>
          </cell>
          <cell r="O21">
            <v>365.63</v>
          </cell>
          <cell r="P21">
            <v>355.9</v>
          </cell>
          <cell r="Q21">
            <v>303</v>
          </cell>
        </row>
        <row r="22">
          <cell r="D22" t="str">
            <v>Дальнее зарубежье</v>
          </cell>
          <cell r="G22">
            <v>245.898</v>
          </cell>
          <cell r="H22">
            <v>164.904</v>
          </cell>
          <cell r="I22">
            <v>202.20499999999998</v>
          </cell>
          <cell r="J22">
            <v>210.845</v>
          </cell>
          <cell r="K22">
            <v>280.88499999999999</v>
          </cell>
          <cell r="L22">
            <v>262.38200000000001</v>
          </cell>
          <cell r="M22">
            <v>249.34399999999999</v>
          </cell>
          <cell r="N22">
            <v>213.946</v>
          </cell>
          <cell r="O22">
            <v>221.94299999999998</v>
          </cell>
          <cell r="P22">
            <v>240.88200000000001</v>
          </cell>
          <cell r="Q22">
            <v>195.934</v>
          </cell>
        </row>
        <row r="23">
          <cell r="B23" t="str">
            <v>Дальнее зарубежье</v>
          </cell>
          <cell r="C23" t="str">
            <v>2000</v>
          </cell>
          <cell r="D23" t="str">
            <v>ОАО «Казахойл-Эмба»</v>
          </cell>
          <cell r="G23">
            <v>85.897999999999996</v>
          </cell>
          <cell r="H23">
            <v>57.904000000000003</v>
          </cell>
          <cell r="I23">
            <v>87.204999999999998</v>
          </cell>
          <cell r="J23">
            <v>75.844999999999999</v>
          </cell>
          <cell r="K23">
            <v>85.885000000000005</v>
          </cell>
          <cell r="L23">
            <v>95.882000000000005</v>
          </cell>
          <cell r="M23">
            <v>88.843999999999994</v>
          </cell>
          <cell r="N23">
            <v>78.945999999999998</v>
          </cell>
          <cell r="O23">
            <v>75.942999999999998</v>
          </cell>
          <cell r="P23">
            <v>75.882000000000005</v>
          </cell>
          <cell r="Q23">
            <v>65.933999999999997</v>
          </cell>
        </row>
        <row r="24">
          <cell r="B24" t="str">
            <v>Дальнее зарубежье</v>
          </cell>
          <cell r="C24" t="str">
            <v>2000</v>
          </cell>
          <cell r="D24" t="str">
            <v>ОАО «Узеньмунайгаз»</v>
          </cell>
          <cell r="G24">
            <v>160</v>
          </cell>
          <cell r="H24">
            <v>107</v>
          </cell>
          <cell r="I24">
            <v>115</v>
          </cell>
          <cell r="J24">
            <v>135</v>
          </cell>
          <cell r="K24">
            <v>195</v>
          </cell>
          <cell r="L24">
            <v>166.5</v>
          </cell>
          <cell r="M24">
            <v>160.5</v>
          </cell>
          <cell r="N24">
            <v>135</v>
          </cell>
          <cell r="O24">
            <v>146</v>
          </cell>
          <cell r="P24">
            <v>165</v>
          </cell>
          <cell r="Q24">
            <v>130</v>
          </cell>
        </row>
        <row r="25">
          <cell r="D25" t="str">
            <v>Ближнее зарубежье</v>
          </cell>
          <cell r="G25">
            <v>100</v>
          </cell>
          <cell r="H25">
            <v>100</v>
          </cell>
          <cell r="I25">
            <v>100</v>
          </cell>
          <cell r="J25">
            <v>145</v>
          </cell>
          <cell r="K25">
            <v>145</v>
          </cell>
          <cell r="L25">
            <v>145</v>
          </cell>
          <cell r="M25">
            <v>145</v>
          </cell>
          <cell r="N25">
            <v>145</v>
          </cell>
          <cell r="O25">
            <v>145</v>
          </cell>
          <cell r="P25">
            <v>145</v>
          </cell>
          <cell r="Q25">
            <v>145</v>
          </cell>
        </row>
        <row r="26">
          <cell r="B26" t="str">
            <v>Ближнее зарубежье</v>
          </cell>
          <cell r="C26" t="str">
            <v>2000</v>
          </cell>
          <cell r="D26" t="str">
            <v>ОАО «Казахойл-Эмба»</v>
          </cell>
          <cell r="G26">
            <v>35</v>
          </cell>
          <cell r="H26">
            <v>32</v>
          </cell>
          <cell r="I26">
            <v>33</v>
          </cell>
          <cell r="J26">
            <v>50</v>
          </cell>
          <cell r="K26">
            <v>45</v>
          </cell>
          <cell r="L26">
            <v>45</v>
          </cell>
          <cell r="M26">
            <v>45</v>
          </cell>
          <cell r="N26">
            <v>45</v>
          </cell>
          <cell r="O26">
            <v>45</v>
          </cell>
          <cell r="P26">
            <v>45</v>
          </cell>
          <cell r="Q26">
            <v>45</v>
          </cell>
        </row>
        <row r="27">
          <cell r="B27" t="str">
            <v>Ближнее зарубежье</v>
          </cell>
          <cell r="C27" t="str">
            <v>2000</v>
          </cell>
          <cell r="D27" t="str">
            <v>ОАО «Узеньмунайгаз»</v>
          </cell>
          <cell r="G27">
            <v>65</v>
          </cell>
          <cell r="H27">
            <v>68</v>
          </cell>
          <cell r="I27">
            <v>67</v>
          </cell>
          <cell r="J27">
            <v>95</v>
          </cell>
          <cell r="K27">
            <v>100</v>
          </cell>
          <cell r="L27">
            <v>100</v>
          </cell>
          <cell r="M27">
            <v>100</v>
          </cell>
          <cell r="N27">
            <v>100</v>
          </cell>
          <cell r="O27">
            <v>100</v>
          </cell>
          <cell r="P27">
            <v>100</v>
          </cell>
          <cell r="Q27">
            <v>100</v>
          </cell>
        </row>
        <row r="28">
          <cell r="D28" t="str">
            <v>Внутренний рынок</v>
          </cell>
          <cell r="G28">
            <v>184.33100000000002</v>
          </cell>
          <cell r="H28">
            <v>175.33600000000001</v>
          </cell>
          <cell r="I28">
            <v>202.14099999999999</v>
          </cell>
          <cell r="J28">
            <v>177.90600000000001</v>
          </cell>
          <cell r="K28">
            <v>147.90199999999999</v>
          </cell>
          <cell r="L28">
            <v>176.30099999999999</v>
          </cell>
          <cell r="M28">
            <v>182.20999999999998</v>
          </cell>
          <cell r="N28">
            <v>209.834</v>
          </cell>
          <cell r="O28">
            <v>214.35499999999999</v>
          </cell>
          <cell r="P28">
            <v>173.376</v>
          </cell>
          <cell r="Q28">
            <v>149.90699999999998</v>
          </cell>
        </row>
        <row r="29">
          <cell r="B29" t="str">
            <v>Внутренний рынок</v>
          </cell>
          <cell r="C29" t="str">
            <v>2000</v>
          </cell>
          <cell r="D29" t="str">
            <v>ОАО «Казахойл-Эмба»</v>
          </cell>
          <cell r="G29">
            <v>65.561000000000007</v>
          </cell>
          <cell r="H29">
            <v>73.635999999999996</v>
          </cell>
          <cell r="I29">
            <v>74.590999999999994</v>
          </cell>
          <cell r="J29">
            <v>76.194000000000003</v>
          </cell>
          <cell r="K29">
            <v>71.691999999999993</v>
          </cell>
          <cell r="L29">
            <v>74.570999999999998</v>
          </cell>
          <cell r="M29">
            <v>71.52</v>
          </cell>
          <cell r="N29">
            <v>92.224000000000004</v>
          </cell>
          <cell r="O29">
            <v>94.724999999999994</v>
          </cell>
          <cell r="P29">
            <v>82.475999999999999</v>
          </cell>
          <cell r="Q29">
            <v>76.906999999999996</v>
          </cell>
        </row>
        <row r="30">
          <cell r="B30" t="str">
            <v>Внутренний рынок</v>
          </cell>
          <cell r="C30" t="str">
            <v>2000</v>
          </cell>
          <cell r="D30" t="str">
            <v>ОАО «Узеньмунайгаз»</v>
          </cell>
          <cell r="G30">
            <v>118.77</v>
          </cell>
          <cell r="H30">
            <v>101.7</v>
          </cell>
          <cell r="I30">
            <v>127.55</v>
          </cell>
          <cell r="J30">
            <v>101.712</v>
          </cell>
          <cell r="K30">
            <v>76.209999999999994</v>
          </cell>
          <cell r="L30">
            <v>101.73</v>
          </cell>
          <cell r="M30">
            <v>110.69</v>
          </cell>
          <cell r="N30">
            <v>117.61</v>
          </cell>
          <cell r="O30">
            <v>119.63</v>
          </cell>
          <cell r="P30">
            <v>90.9</v>
          </cell>
          <cell r="Q30">
            <v>73</v>
          </cell>
        </row>
      </sheetData>
      <sheetData sheetId="19"/>
      <sheetData sheetId="20"/>
      <sheetData sheetId="21"/>
      <sheetData sheetId="22"/>
      <sheetData sheetId="23"/>
      <sheetData sheetId="24"/>
      <sheetData sheetId="25"/>
      <sheetData sheetId="26"/>
      <sheetData sheetId="27"/>
      <sheetData sheetId="28"/>
      <sheetData sheetId="29"/>
      <sheetData sheetId="30" refreshError="1"/>
      <sheetData sheetId="31" refreshError="1"/>
      <sheetData sheetId="32" refreshError="1"/>
      <sheetData sheetId="33" refreshError="1"/>
      <sheetData sheetId="34" refreshError="1"/>
      <sheetData sheetId="35" refreshError="1"/>
      <sheetData sheetId="36"/>
      <sheetData sheetId="37" refreshError="1"/>
    </sheetDataSet>
  </externalBook>
</externalLink>
</file>

<file path=xl/externalLinks/externalLink1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SALE"/>
      <sheetName val="지성학원"/>
      <sheetName val="ILBAN"/>
      <sheetName val="Ctrl"/>
      <sheetName val="제조부문배부"/>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퇴직보험"/>
      <sheetName val="퇴충총괄"/>
      <sheetName val="관리별정촉탁"/>
      <sheetName val="관리별정촉탁-기초data"/>
      <sheetName val="생산직"/>
      <sheetName val="오순선,김민규"/>
      <sheetName val="생산직-기초data"/>
      <sheetName val="Ctrl"/>
      <sheetName val="제조부문배부"/>
      <sheetName val="지성학원"/>
      <sheetName val="ILBAN"/>
      <sheetName val="SALE"/>
      <sheetName val="2017-2018"/>
    </sheetNames>
    <sheetDataSet>
      <sheetData sheetId="0" refreshError="1"/>
      <sheetData sheetId="1" refreshError="1"/>
      <sheetData sheetId="2" refreshError="1"/>
      <sheetData sheetId="3" refreshError="1"/>
      <sheetData sheetId="4" refreshError="1">
        <row r="3">
          <cell r="U3" t="str">
            <v>당월퇴충누계액</v>
          </cell>
        </row>
        <row r="5">
          <cell r="A5" t="str">
            <v>소결</v>
          </cell>
          <cell r="B5" t="str">
            <v>후처리반</v>
          </cell>
          <cell r="C5" t="str">
            <v>SACM0077</v>
          </cell>
          <cell r="D5" t="str">
            <v>조원</v>
          </cell>
          <cell r="E5" t="str">
            <v>정학식</v>
          </cell>
          <cell r="F5">
            <v>33910</v>
          </cell>
          <cell r="G5">
            <v>1633060</v>
          </cell>
          <cell r="H5">
            <v>1300260</v>
          </cell>
          <cell r="I5">
            <v>1507910</v>
          </cell>
          <cell r="J5">
            <v>1694940</v>
          </cell>
          <cell r="K5">
            <v>1436150</v>
          </cell>
          <cell r="L5">
            <v>1401080</v>
          </cell>
          <cell r="M5">
            <v>1477882</v>
          </cell>
          <cell r="N5">
            <v>403810</v>
          </cell>
          <cell r="O5">
            <v>807630</v>
          </cell>
          <cell r="P5">
            <v>100000</v>
          </cell>
          <cell r="Q5">
            <v>407530</v>
          </cell>
          <cell r="R5">
            <v>1222590</v>
          </cell>
          <cell r="S5">
            <v>2941560</v>
          </cell>
          <cell r="T5">
            <v>487784.16666666669</v>
          </cell>
          <cell r="U5">
            <v>969370</v>
          </cell>
        </row>
        <row r="6">
          <cell r="B6" t="str">
            <v>후처리반</v>
          </cell>
          <cell r="C6" t="str">
            <v>SACM0113</v>
          </cell>
          <cell r="D6" t="str">
            <v>반장</v>
          </cell>
          <cell r="E6" t="str">
            <v>김한기</v>
          </cell>
          <cell r="F6">
            <v>29199</v>
          </cell>
          <cell r="G6">
            <v>2095850</v>
          </cell>
          <cell r="H6">
            <v>2061240</v>
          </cell>
          <cell r="I6">
            <v>2012210</v>
          </cell>
          <cell r="J6">
            <v>2134930</v>
          </cell>
          <cell r="K6">
            <v>2135650</v>
          </cell>
          <cell r="L6">
            <v>2173730</v>
          </cell>
          <cell r="M6">
            <v>2101405</v>
          </cell>
          <cell r="N6">
            <v>580450</v>
          </cell>
          <cell r="O6">
            <v>1160910</v>
          </cell>
          <cell r="P6">
            <v>100000</v>
          </cell>
          <cell r="Q6">
            <v>585770</v>
          </cell>
          <cell r="R6">
            <v>1757300</v>
          </cell>
          <cell r="S6">
            <v>4184430</v>
          </cell>
          <cell r="T6">
            <v>693864.16666666663</v>
          </cell>
          <cell r="U6">
            <v>1378489</v>
          </cell>
        </row>
        <row r="7">
          <cell r="B7" t="str">
            <v>후처리반</v>
          </cell>
          <cell r="C7" t="str">
            <v>SACM0123</v>
          </cell>
          <cell r="D7" t="str">
            <v>조장</v>
          </cell>
          <cell r="E7" t="str">
            <v>남덕희</v>
          </cell>
          <cell r="F7">
            <v>30060</v>
          </cell>
          <cell r="G7">
            <v>1734850</v>
          </cell>
          <cell r="H7">
            <v>1627330</v>
          </cell>
          <cell r="I7">
            <v>1767780</v>
          </cell>
          <cell r="J7">
            <v>1786650</v>
          </cell>
          <cell r="K7">
            <v>1608850</v>
          </cell>
          <cell r="L7">
            <v>1667750</v>
          </cell>
          <cell r="M7">
            <v>1651060</v>
          </cell>
          <cell r="N7">
            <v>547250</v>
          </cell>
          <cell r="O7">
            <v>1094500</v>
          </cell>
          <cell r="P7">
            <v>100000</v>
          </cell>
          <cell r="Q7">
            <v>547250</v>
          </cell>
          <cell r="R7">
            <v>1641750</v>
          </cell>
          <cell r="S7">
            <v>3930750</v>
          </cell>
          <cell r="T7">
            <v>655125</v>
          </cell>
          <cell r="U7">
            <v>1137297</v>
          </cell>
        </row>
        <row r="8">
          <cell r="B8" t="str">
            <v>후처리반</v>
          </cell>
          <cell r="C8" t="str">
            <v>SACM0126</v>
          </cell>
          <cell r="D8" t="str">
            <v>조장</v>
          </cell>
          <cell r="E8" t="str">
            <v>이규일</v>
          </cell>
          <cell r="F8">
            <v>30961</v>
          </cell>
          <cell r="G8">
            <v>2249520</v>
          </cell>
          <cell r="H8">
            <v>2067190</v>
          </cell>
          <cell r="I8">
            <v>2013370</v>
          </cell>
          <cell r="J8">
            <v>2087120</v>
          </cell>
          <cell r="K8">
            <v>2100850</v>
          </cell>
          <cell r="L8">
            <v>2019740</v>
          </cell>
          <cell r="M8">
            <v>2024253</v>
          </cell>
          <cell r="N8">
            <v>554690</v>
          </cell>
          <cell r="O8">
            <v>1109380</v>
          </cell>
          <cell r="P8">
            <v>100000</v>
          </cell>
          <cell r="Q8">
            <v>558410</v>
          </cell>
          <cell r="R8">
            <v>1675220</v>
          </cell>
          <cell r="S8">
            <v>3997700</v>
          </cell>
          <cell r="T8">
            <v>663805</v>
          </cell>
          <cell r="U8">
            <v>1325618</v>
          </cell>
        </row>
        <row r="9">
          <cell r="B9" t="str">
            <v>후처리반</v>
          </cell>
          <cell r="C9" t="str">
            <v>SACM0162</v>
          </cell>
          <cell r="D9" t="str">
            <v>조원</v>
          </cell>
          <cell r="E9" t="str">
            <v>김기대</v>
          </cell>
          <cell r="F9">
            <v>34227</v>
          </cell>
          <cell r="G9">
            <v>1216110</v>
          </cell>
          <cell r="H9">
            <v>1474270</v>
          </cell>
          <cell r="I9">
            <v>1301830</v>
          </cell>
          <cell r="J9">
            <v>1569900</v>
          </cell>
          <cell r="K9">
            <v>1451030</v>
          </cell>
          <cell r="L9">
            <v>1346210</v>
          </cell>
          <cell r="M9">
            <v>1424067</v>
          </cell>
          <cell r="N9">
            <v>399030</v>
          </cell>
          <cell r="O9">
            <v>798060</v>
          </cell>
          <cell r="P9">
            <v>100000</v>
          </cell>
          <cell r="Q9">
            <v>399030</v>
          </cell>
          <cell r="R9">
            <v>1197090</v>
          </cell>
          <cell r="S9">
            <v>2893210</v>
          </cell>
          <cell r="T9">
            <v>482201.66666666669</v>
          </cell>
          <cell r="U9">
            <v>940078</v>
          </cell>
        </row>
        <row r="10">
          <cell r="B10" t="str">
            <v>후처리반</v>
          </cell>
          <cell r="C10" t="str">
            <v>SACM0314</v>
          </cell>
          <cell r="D10" t="str">
            <v>조원</v>
          </cell>
          <cell r="E10" t="str">
            <v>김영길</v>
          </cell>
          <cell r="F10">
            <v>36465</v>
          </cell>
          <cell r="K10">
            <v>1333920</v>
          </cell>
          <cell r="L10">
            <v>1214220</v>
          </cell>
          <cell r="M10">
            <v>830915</v>
          </cell>
          <cell r="Q10">
            <v>0</v>
          </cell>
          <cell r="R10">
            <v>320670</v>
          </cell>
          <cell r="S10">
            <v>320670</v>
          </cell>
          <cell r="T10">
            <v>0</v>
          </cell>
          <cell r="U10">
            <v>0</v>
          </cell>
        </row>
        <row r="11">
          <cell r="B11" t="str">
            <v>후처리반</v>
          </cell>
          <cell r="C11" t="str">
            <v>SACW0004</v>
          </cell>
          <cell r="D11" t="str">
            <v>조원</v>
          </cell>
          <cell r="E11" t="str">
            <v>유제선</v>
          </cell>
          <cell r="F11">
            <v>33522</v>
          </cell>
          <cell r="G11">
            <v>1220060</v>
          </cell>
          <cell r="H11">
            <v>1095230</v>
          </cell>
          <cell r="I11">
            <v>1177170</v>
          </cell>
          <cell r="J11">
            <v>1136680</v>
          </cell>
          <cell r="K11">
            <v>1136230</v>
          </cell>
          <cell r="L11">
            <v>1054970</v>
          </cell>
          <cell r="M11">
            <v>1085178</v>
          </cell>
          <cell r="N11">
            <v>367690</v>
          </cell>
          <cell r="O11">
            <v>735380</v>
          </cell>
          <cell r="P11">
            <v>100000</v>
          </cell>
          <cell r="Q11">
            <v>367690</v>
          </cell>
          <cell r="R11">
            <v>1103070</v>
          </cell>
          <cell r="S11">
            <v>2673830</v>
          </cell>
          <cell r="T11">
            <v>445638.33333333331</v>
          </cell>
          <cell r="U11">
            <v>754923</v>
          </cell>
        </row>
        <row r="12">
          <cell r="B12" t="str">
            <v>후처리반</v>
          </cell>
          <cell r="C12" t="str">
            <v>SACW0005</v>
          </cell>
          <cell r="D12" t="str">
            <v>조장</v>
          </cell>
          <cell r="E12" t="str">
            <v>이영애</v>
          </cell>
          <cell r="F12">
            <v>33532</v>
          </cell>
          <cell r="G12">
            <v>1200430</v>
          </cell>
          <cell r="H12">
            <v>1378880</v>
          </cell>
          <cell r="I12">
            <v>1394840</v>
          </cell>
          <cell r="J12">
            <v>1308400</v>
          </cell>
          <cell r="K12">
            <v>1191030</v>
          </cell>
          <cell r="L12">
            <v>1197440</v>
          </cell>
          <cell r="M12">
            <v>1205501</v>
          </cell>
          <cell r="N12">
            <v>389470</v>
          </cell>
          <cell r="O12">
            <v>778940</v>
          </cell>
          <cell r="P12">
            <v>100000</v>
          </cell>
          <cell r="Q12">
            <v>389470</v>
          </cell>
          <cell r="R12">
            <v>1168410</v>
          </cell>
          <cell r="S12">
            <v>2826290</v>
          </cell>
          <cell r="T12">
            <v>471048.33333333331</v>
          </cell>
          <cell r="U12">
            <v>826791</v>
          </cell>
        </row>
        <row r="13">
          <cell r="B13" t="str">
            <v>후처리반</v>
          </cell>
          <cell r="C13" t="str">
            <v>SACW0007</v>
          </cell>
          <cell r="D13" t="str">
            <v>조원</v>
          </cell>
          <cell r="E13" t="str">
            <v>윤영순</v>
          </cell>
          <cell r="F13">
            <v>33550</v>
          </cell>
          <cell r="G13">
            <v>1194120</v>
          </cell>
          <cell r="H13">
            <v>1232070</v>
          </cell>
          <cell r="I13">
            <v>1310220</v>
          </cell>
          <cell r="J13">
            <v>1165070</v>
          </cell>
          <cell r="K13">
            <v>1113180</v>
          </cell>
          <cell r="L13">
            <v>1065050</v>
          </cell>
          <cell r="M13">
            <v>1090207</v>
          </cell>
          <cell r="N13">
            <v>367690</v>
          </cell>
          <cell r="O13">
            <v>735380</v>
          </cell>
          <cell r="P13">
            <v>100000</v>
          </cell>
          <cell r="Q13">
            <v>367690</v>
          </cell>
          <cell r="R13">
            <v>1103070</v>
          </cell>
          <cell r="S13">
            <v>2673830</v>
          </cell>
          <cell r="T13">
            <v>445638.33333333331</v>
          </cell>
          <cell r="U13">
            <v>757403</v>
          </cell>
        </row>
        <row r="14">
          <cell r="B14" t="str">
            <v>후처리반</v>
          </cell>
          <cell r="C14" t="str">
            <v>SACW0009</v>
          </cell>
          <cell r="D14" t="str">
            <v>조원</v>
          </cell>
          <cell r="E14" t="str">
            <v>박향숙</v>
          </cell>
          <cell r="F14">
            <v>33833</v>
          </cell>
          <cell r="G14">
            <v>1101010</v>
          </cell>
          <cell r="H14">
            <v>1149860</v>
          </cell>
          <cell r="I14">
            <v>1219010</v>
          </cell>
          <cell r="J14">
            <v>1147190</v>
          </cell>
          <cell r="K14">
            <v>1015070</v>
          </cell>
          <cell r="L14">
            <v>1056680</v>
          </cell>
          <cell r="M14">
            <v>1049654</v>
          </cell>
          <cell r="N14">
            <v>358920</v>
          </cell>
          <cell r="O14">
            <v>717840</v>
          </cell>
          <cell r="P14">
            <v>100000</v>
          </cell>
          <cell r="Q14">
            <v>358920</v>
          </cell>
          <cell r="R14">
            <v>1076760</v>
          </cell>
          <cell r="S14">
            <v>2612440</v>
          </cell>
          <cell r="T14">
            <v>435406.66666666663</v>
          </cell>
          <cell r="U14">
            <v>732359</v>
          </cell>
        </row>
        <row r="15">
          <cell r="B15" t="str">
            <v>후처리반</v>
          </cell>
          <cell r="C15" t="str">
            <v>SACW0011</v>
          </cell>
          <cell r="D15" t="str">
            <v>조원</v>
          </cell>
          <cell r="E15" t="str">
            <v>송경득</v>
          </cell>
          <cell r="F15">
            <v>33929</v>
          </cell>
          <cell r="G15">
            <v>1118660</v>
          </cell>
          <cell r="H15">
            <v>1095210</v>
          </cell>
          <cell r="I15">
            <v>1146520</v>
          </cell>
          <cell r="J15">
            <v>1149950</v>
          </cell>
          <cell r="K15">
            <v>1054270</v>
          </cell>
          <cell r="L15">
            <v>1023180</v>
          </cell>
          <cell r="M15">
            <v>1052413</v>
          </cell>
          <cell r="N15">
            <v>355200</v>
          </cell>
          <cell r="O15">
            <v>710410</v>
          </cell>
          <cell r="P15">
            <v>100000</v>
          </cell>
          <cell r="Q15">
            <v>358920</v>
          </cell>
          <cell r="R15">
            <v>1076760</v>
          </cell>
          <cell r="S15">
            <v>2601290</v>
          </cell>
          <cell r="T15">
            <v>431072.5</v>
          </cell>
          <cell r="U15">
            <v>731582</v>
          </cell>
        </row>
        <row r="16">
          <cell r="B16" t="str">
            <v>후처리반</v>
          </cell>
          <cell r="C16" t="str">
            <v>SACW0012</v>
          </cell>
          <cell r="D16" t="str">
            <v>조원</v>
          </cell>
          <cell r="E16" t="str">
            <v>곽  언</v>
          </cell>
          <cell r="F16">
            <v>33929</v>
          </cell>
          <cell r="G16">
            <v>1219850</v>
          </cell>
          <cell r="H16">
            <v>1188440</v>
          </cell>
          <cell r="I16">
            <v>1282700</v>
          </cell>
          <cell r="J16">
            <v>1282130</v>
          </cell>
          <cell r="K16">
            <v>1119830</v>
          </cell>
          <cell r="L16">
            <v>1084570</v>
          </cell>
          <cell r="M16">
            <v>1136912</v>
          </cell>
          <cell r="N16">
            <v>355200</v>
          </cell>
          <cell r="O16">
            <v>710410</v>
          </cell>
          <cell r="P16">
            <v>100000</v>
          </cell>
          <cell r="Q16">
            <v>358920</v>
          </cell>
          <cell r="R16">
            <v>1076760</v>
          </cell>
          <cell r="S16">
            <v>2601290</v>
          </cell>
          <cell r="T16">
            <v>431072.5</v>
          </cell>
          <cell r="U16">
            <v>773253</v>
          </cell>
        </row>
        <row r="17">
          <cell r="B17" t="str">
            <v>후처리반</v>
          </cell>
          <cell r="C17" t="str">
            <v>SACW0013</v>
          </cell>
          <cell r="D17" t="str">
            <v>조원</v>
          </cell>
          <cell r="E17" t="str">
            <v>김옥희</v>
          </cell>
          <cell r="F17">
            <v>33941</v>
          </cell>
          <cell r="G17">
            <v>1246100</v>
          </cell>
          <cell r="H17">
            <v>1153750</v>
          </cell>
          <cell r="I17">
            <v>1274360</v>
          </cell>
          <cell r="J17">
            <v>1156740</v>
          </cell>
          <cell r="K17">
            <v>1054680</v>
          </cell>
          <cell r="L17">
            <v>1016500</v>
          </cell>
          <cell r="M17">
            <v>1052583</v>
          </cell>
          <cell r="N17">
            <v>355200</v>
          </cell>
          <cell r="O17">
            <v>710410</v>
          </cell>
          <cell r="P17">
            <v>100000</v>
          </cell>
          <cell r="Q17">
            <v>358920</v>
          </cell>
          <cell r="R17">
            <v>1076760</v>
          </cell>
          <cell r="S17">
            <v>2601290</v>
          </cell>
          <cell r="T17">
            <v>431072.5</v>
          </cell>
          <cell r="U17">
            <v>731666</v>
          </cell>
        </row>
        <row r="18">
          <cell r="B18" t="str">
            <v>후처리반</v>
          </cell>
          <cell r="C18" t="str">
            <v>SACW0019</v>
          </cell>
          <cell r="D18" t="str">
            <v>조원</v>
          </cell>
          <cell r="E18" t="str">
            <v>이은정</v>
          </cell>
          <cell r="F18">
            <v>34835</v>
          </cell>
          <cell r="G18">
            <v>1071090</v>
          </cell>
          <cell r="H18">
            <v>1144360</v>
          </cell>
          <cell r="I18">
            <v>1146460</v>
          </cell>
          <cell r="J18">
            <v>1152070</v>
          </cell>
          <cell r="K18">
            <v>1057230</v>
          </cell>
          <cell r="L18">
            <v>1024000</v>
          </cell>
          <cell r="M18">
            <v>1054337</v>
          </cell>
          <cell r="N18">
            <v>326780</v>
          </cell>
          <cell r="O18">
            <v>653560</v>
          </cell>
          <cell r="P18">
            <v>100000</v>
          </cell>
          <cell r="Q18">
            <v>326780</v>
          </cell>
          <cell r="R18">
            <v>980340</v>
          </cell>
          <cell r="S18">
            <v>2387460</v>
          </cell>
          <cell r="T18">
            <v>397910</v>
          </cell>
          <cell r="U18">
            <v>716177</v>
          </cell>
        </row>
        <row r="19">
          <cell r="B19" t="str">
            <v>소결반</v>
          </cell>
          <cell r="C19" t="str">
            <v>SACM0069</v>
          </cell>
          <cell r="D19" t="str">
            <v>조장</v>
          </cell>
          <cell r="E19" t="str">
            <v>김진식</v>
          </cell>
          <cell r="F19">
            <v>33900</v>
          </cell>
          <cell r="G19">
            <v>1675040</v>
          </cell>
          <cell r="H19">
            <v>1673000</v>
          </cell>
          <cell r="I19">
            <v>1601450</v>
          </cell>
          <cell r="J19">
            <v>2009960</v>
          </cell>
          <cell r="K19">
            <v>1694290</v>
          </cell>
          <cell r="L19">
            <v>1590570</v>
          </cell>
          <cell r="M19">
            <v>1726572</v>
          </cell>
          <cell r="N19">
            <v>428780</v>
          </cell>
          <cell r="O19">
            <v>857560</v>
          </cell>
          <cell r="P19">
            <v>100000</v>
          </cell>
          <cell r="Q19">
            <v>432500</v>
          </cell>
          <cell r="R19">
            <v>1297500</v>
          </cell>
          <cell r="S19">
            <v>3116340</v>
          </cell>
          <cell r="T19">
            <v>516909.99999999994</v>
          </cell>
          <cell r="U19">
            <v>1106375</v>
          </cell>
        </row>
        <row r="20">
          <cell r="B20" t="str">
            <v>소결반</v>
          </cell>
          <cell r="C20" t="str">
            <v>SACM0125</v>
          </cell>
          <cell r="D20" t="str">
            <v>조장</v>
          </cell>
          <cell r="E20" t="str">
            <v>배성환</v>
          </cell>
          <cell r="F20">
            <v>31926</v>
          </cell>
          <cell r="G20">
            <v>2342960</v>
          </cell>
          <cell r="H20">
            <v>2321490</v>
          </cell>
          <cell r="I20">
            <v>2600510</v>
          </cell>
          <cell r="J20">
            <v>2589330</v>
          </cell>
          <cell r="K20">
            <v>2219850</v>
          </cell>
          <cell r="L20">
            <v>2192400</v>
          </cell>
          <cell r="M20">
            <v>2283124</v>
          </cell>
          <cell r="N20">
            <v>529190</v>
          </cell>
          <cell r="O20">
            <v>1058380</v>
          </cell>
          <cell r="P20">
            <v>100000</v>
          </cell>
          <cell r="Q20">
            <v>529190</v>
          </cell>
          <cell r="R20">
            <v>1587570</v>
          </cell>
          <cell r="S20">
            <v>3804330</v>
          </cell>
          <cell r="T20">
            <v>634055</v>
          </cell>
          <cell r="U20">
            <v>1438609</v>
          </cell>
        </row>
        <row r="21">
          <cell r="B21" t="str">
            <v>소결반</v>
          </cell>
          <cell r="C21" t="str">
            <v>SACM0177</v>
          </cell>
          <cell r="D21" t="str">
            <v>조원</v>
          </cell>
          <cell r="E21" t="str">
            <v>김진욱</v>
          </cell>
          <cell r="F21">
            <v>34395</v>
          </cell>
          <cell r="G21">
            <v>1973260</v>
          </cell>
          <cell r="H21">
            <v>1575290</v>
          </cell>
          <cell r="I21">
            <v>1885800</v>
          </cell>
          <cell r="J21">
            <v>1955080</v>
          </cell>
          <cell r="K21">
            <v>1703440</v>
          </cell>
          <cell r="L21">
            <v>1562070</v>
          </cell>
          <cell r="M21">
            <v>1702366</v>
          </cell>
          <cell r="N21">
            <v>379910</v>
          </cell>
          <cell r="O21">
            <v>759810</v>
          </cell>
          <cell r="P21">
            <v>100000</v>
          </cell>
          <cell r="Q21">
            <v>379910</v>
          </cell>
          <cell r="R21">
            <v>1139720</v>
          </cell>
          <cell r="S21">
            <v>2759350</v>
          </cell>
          <cell r="T21">
            <v>459889.16666666669</v>
          </cell>
          <cell r="U21">
            <v>1066318</v>
          </cell>
        </row>
        <row r="22">
          <cell r="B22" t="str">
            <v>소결반</v>
          </cell>
          <cell r="C22" t="str">
            <v>SACM0261</v>
          </cell>
          <cell r="D22" t="str">
            <v>조원</v>
          </cell>
          <cell r="E22" t="str">
            <v>이희승</v>
          </cell>
          <cell r="F22">
            <v>35145</v>
          </cell>
          <cell r="G22">
            <v>1529680</v>
          </cell>
          <cell r="H22">
            <v>1351270</v>
          </cell>
          <cell r="I22">
            <v>1428120</v>
          </cell>
          <cell r="J22">
            <v>1556260</v>
          </cell>
          <cell r="K22">
            <v>1405130</v>
          </cell>
          <cell r="L22">
            <v>1353990</v>
          </cell>
          <cell r="M22">
            <v>1407189</v>
          </cell>
          <cell r="N22">
            <v>355470</v>
          </cell>
          <cell r="O22">
            <v>710940</v>
          </cell>
          <cell r="P22">
            <v>100000</v>
          </cell>
          <cell r="Q22">
            <v>355470</v>
          </cell>
          <cell r="R22">
            <v>1066410</v>
          </cell>
          <cell r="S22">
            <v>2588290</v>
          </cell>
          <cell r="T22">
            <v>431381.66666666669</v>
          </cell>
          <cell r="U22">
            <v>906692</v>
          </cell>
        </row>
        <row r="23">
          <cell r="B23" t="str">
            <v>소결반</v>
          </cell>
          <cell r="C23" t="str">
            <v>SACM0283</v>
          </cell>
          <cell r="D23" t="str">
            <v>조원</v>
          </cell>
          <cell r="E23" t="str">
            <v>김재종</v>
          </cell>
          <cell r="F23">
            <v>35649</v>
          </cell>
          <cell r="G23">
            <v>1070600</v>
          </cell>
          <cell r="H23">
            <v>966420</v>
          </cell>
          <cell r="I23">
            <v>1111210</v>
          </cell>
          <cell r="J23">
            <v>1064500</v>
          </cell>
          <cell r="K23">
            <v>1284370</v>
          </cell>
          <cell r="L23">
            <v>941730</v>
          </cell>
          <cell r="M23">
            <v>1073022</v>
          </cell>
          <cell r="N23">
            <v>346970</v>
          </cell>
          <cell r="O23">
            <v>693940</v>
          </cell>
          <cell r="P23">
            <v>100000</v>
          </cell>
          <cell r="Q23">
            <v>346970</v>
          </cell>
          <cell r="R23">
            <v>1040910</v>
          </cell>
          <cell r="S23">
            <v>2528790</v>
          </cell>
          <cell r="T23">
            <v>421465</v>
          </cell>
          <cell r="U23">
            <v>737007</v>
          </cell>
        </row>
        <row r="24">
          <cell r="B24" t="str">
            <v>성형반</v>
          </cell>
          <cell r="C24" t="str">
            <v>SACM0068</v>
          </cell>
          <cell r="D24" t="str">
            <v>조장</v>
          </cell>
          <cell r="E24" t="str">
            <v>정동식</v>
          </cell>
          <cell r="F24">
            <v>33900</v>
          </cell>
          <cell r="G24">
            <v>1524240</v>
          </cell>
          <cell r="H24">
            <v>1570820</v>
          </cell>
          <cell r="I24">
            <v>1886900</v>
          </cell>
          <cell r="J24">
            <v>1855460</v>
          </cell>
          <cell r="K24">
            <v>1805350</v>
          </cell>
          <cell r="L24">
            <v>1517690</v>
          </cell>
          <cell r="M24">
            <v>1688641</v>
          </cell>
          <cell r="N24">
            <v>429580</v>
          </cell>
          <cell r="O24">
            <v>859160</v>
          </cell>
          <cell r="P24">
            <v>100000</v>
          </cell>
          <cell r="Q24">
            <v>433300</v>
          </cell>
          <cell r="R24">
            <v>1299890</v>
          </cell>
          <cell r="S24">
            <v>3121930</v>
          </cell>
          <cell r="T24">
            <v>517843.33333333337</v>
          </cell>
          <cell r="U24">
            <v>1088129</v>
          </cell>
        </row>
        <row r="25">
          <cell r="B25" t="str">
            <v>성형반</v>
          </cell>
          <cell r="C25" t="str">
            <v>SACM0074</v>
          </cell>
          <cell r="D25" t="str">
            <v>조장</v>
          </cell>
          <cell r="E25" t="str">
            <v>김대용</v>
          </cell>
          <cell r="F25">
            <v>33906</v>
          </cell>
          <cell r="G25">
            <v>1603500</v>
          </cell>
          <cell r="H25">
            <v>1394570</v>
          </cell>
          <cell r="I25">
            <v>1524830</v>
          </cell>
          <cell r="J25">
            <v>1583430</v>
          </cell>
          <cell r="K25">
            <v>1327810</v>
          </cell>
          <cell r="L25">
            <v>1412080</v>
          </cell>
          <cell r="M25">
            <v>1409778</v>
          </cell>
          <cell r="N25">
            <v>430380</v>
          </cell>
          <cell r="O25">
            <v>860750</v>
          </cell>
          <cell r="P25">
            <v>100000</v>
          </cell>
          <cell r="Q25">
            <v>434090</v>
          </cell>
          <cell r="R25">
            <v>1302280</v>
          </cell>
          <cell r="S25">
            <v>3127500</v>
          </cell>
          <cell r="T25">
            <v>518770.83333333326</v>
          </cell>
          <cell r="U25">
            <v>951065</v>
          </cell>
        </row>
        <row r="26">
          <cell r="B26" t="str">
            <v>성형반</v>
          </cell>
          <cell r="C26" t="str">
            <v>SACM0081</v>
          </cell>
          <cell r="D26" t="str">
            <v>조원</v>
          </cell>
          <cell r="E26" t="str">
            <v>이성수</v>
          </cell>
          <cell r="F26">
            <v>33918</v>
          </cell>
          <cell r="G26">
            <v>1386870</v>
          </cell>
          <cell r="H26">
            <v>1395730</v>
          </cell>
          <cell r="I26">
            <v>1728580</v>
          </cell>
          <cell r="J26">
            <v>1976490</v>
          </cell>
          <cell r="K26">
            <v>1862700</v>
          </cell>
          <cell r="L26">
            <v>1576110</v>
          </cell>
          <cell r="M26">
            <v>1765859</v>
          </cell>
          <cell r="N26">
            <v>420550</v>
          </cell>
          <cell r="O26">
            <v>841090</v>
          </cell>
          <cell r="P26">
            <v>100000</v>
          </cell>
          <cell r="Q26">
            <v>424270</v>
          </cell>
          <cell r="R26">
            <v>1272800</v>
          </cell>
          <cell r="S26">
            <v>3058710</v>
          </cell>
          <cell r="T26">
            <v>507302.49999999994</v>
          </cell>
          <cell r="U26">
            <v>1121011</v>
          </cell>
        </row>
        <row r="27">
          <cell r="B27" t="str">
            <v>성형반</v>
          </cell>
          <cell r="C27" t="str">
            <v>SACM0108</v>
          </cell>
          <cell r="D27" t="str">
            <v>조장</v>
          </cell>
          <cell r="E27" t="str">
            <v>김두성</v>
          </cell>
          <cell r="F27">
            <v>30821</v>
          </cell>
          <cell r="G27">
            <v>2211190</v>
          </cell>
          <cell r="H27">
            <v>2145390</v>
          </cell>
          <cell r="I27">
            <v>2059610</v>
          </cell>
          <cell r="J27">
            <v>2451850</v>
          </cell>
          <cell r="K27">
            <v>2538440</v>
          </cell>
          <cell r="L27">
            <v>2207240</v>
          </cell>
          <cell r="M27">
            <v>2347021</v>
          </cell>
          <cell r="N27">
            <v>558410</v>
          </cell>
          <cell r="O27">
            <v>1116810</v>
          </cell>
          <cell r="P27">
            <v>100000</v>
          </cell>
          <cell r="Q27">
            <v>558410</v>
          </cell>
          <cell r="R27">
            <v>1675220</v>
          </cell>
          <cell r="S27">
            <v>4008850</v>
          </cell>
          <cell r="T27">
            <v>668139.16666666663</v>
          </cell>
          <cell r="U27">
            <v>1486928</v>
          </cell>
        </row>
        <row r="28">
          <cell r="B28" t="str">
            <v>성형반</v>
          </cell>
          <cell r="C28" t="str">
            <v>SACM0117</v>
          </cell>
          <cell r="D28" t="str">
            <v>조장</v>
          </cell>
          <cell r="E28" t="str">
            <v>송채섭</v>
          </cell>
          <cell r="F28">
            <v>31809</v>
          </cell>
          <cell r="G28">
            <v>2066590</v>
          </cell>
          <cell r="H28">
            <v>1889140</v>
          </cell>
          <cell r="I28">
            <v>1989300</v>
          </cell>
          <cell r="J28">
            <v>2248240</v>
          </cell>
          <cell r="K28">
            <v>2119600</v>
          </cell>
          <cell r="L28">
            <v>1708670</v>
          </cell>
          <cell r="M28">
            <v>1981471</v>
          </cell>
          <cell r="N28">
            <v>535560</v>
          </cell>
          <cell r="O28">
            <v>1071130</v>
          </cell>
          <cell r="P28">
            <v>100000</v>
          </cell>
          <cell r="Q28">
            <v>535560</v>
          </cell>
          <cell r="R28">
            <v>1606690</v>
          </cell>
          <cell r="S28">
            <v>3848940</v>
          </cell>
          <cell r="T28">
            <v>641492.5</v>
          </cell>
          <cell r="U28">
            <v>1293516</v>
          </cell>
        </row>
        <row r="29">
          <cell r="B29" t="str">
            <v>성형반</v>
          </cell>
          <cell r="C29" t="str">
            <v>SACM0118</v>
          </cell>
          <cell r="D29" t="str">
            <v>조장</v>
          </cell>
          <cell r="E29" t="str">
            <v>박성환</v>
          </cell>
          <cell r="F29">
            <v>31926</v>
          </cell>
          <cell r="G29">
            <v>1974120</v>
          </cell>
          <cell r="H29">
            <v>1864180</v>
          </cell>
          <cell r="I29">
            <v>1975580</v>
          </cell>
          <cell r="J29">
            <v>1938620</v>
          </cell>
          <cell r="K29">
            <v>2163740</v>
          </cell>
          <cell r="L29">
            <v>1994340</v>
          </cell>
          <cell r="M29">
            <v>1988054</v>
          </cell>
          <cell r="N29">
            <v>537950</v>
          </cell>
          <cell r="O29">
            <v>1075910</v>
          </cell>
          <cell r="P29">
            <v>100000</v>
          </cell>
          <cell r="Q29">
            <v>537950</v>
          </cell>
          <cell r="R29">
            <v>1613860</v>
          </cell>
          <cell r="S29">
            <v>3865670</v>
          </cell>
          <cell r="T29">
            <v>644280.83333333337</v>
          </cell>
          <cell r="U29">
            <v>1298138</v>
          </cell>
        </row>
        <row r="30">
          <cell r="B30" t="str">
            <v>성형반</v>
          </cell>
          <cell r="C30" t="str">
            <v>SACM0119</v>
          </cell>
          <cell r="D30" t="str">
            <v>조장</v>
          </cell>
          <cell r="E30" t="str">
            <v>권경원</v>
          </cell>
          <cell r="F30">
            <v>31820</v>
          </cell>
          <cell r="G30">
            <v>2083440</v>
          </cell>
          <cell r="H30">
            <v>1830230</v>
          </cell>
          <cell r="I30">
            <v>1764320</v>
          </cell>
          <cell r="J30">
            <v>2097470</v>
          </cell>
          <cell r="K30">
            <v>1953600</v>
          </cell>
          <cell r="L30">
            <v>1935240</v>
          </cell>
          <cell r="M30">
            <v>1952058</v>
          </cell>
          <cell r="N30">
            <v>524410</v>
          </cell>
          <cell r="O30">
            <v>1048810</v>
          </cell>
          <cell r="P30">
            <v>100000</v>
          </cell>
          <cell r="Q30">
            <v>524410</v>
          </cell>
          <cell r="R30">
            <v>1573220</v>
          </cell>
          <cell r="S30">
            <v>3770850</v>
          </cell>
          <cell r="T30">
            <v>628472.5</v>
          </cell>
          <cell r="U30">
            <v>1272590</v>
          </cell>
        </row>
        <row r="31">
          <cell r="B31" t="str">
            <v>성형반</v>
          </cell>
          <cell r="C31" t="str">
            <v>SACM0135</v>
          </cell>
          <cell r="D31" t="str">
            <v>조원</v>
          </cell>
          <cell r="E31" t="str">
            <v>채수용</v>
          </cell>
          <cell r="F31">
            <v>34032</v>
          </cell>
          <cell r="G31">
            <v>1546180</v>
          </cell>
          <cell r="H31">
            <v>1357130</v>
          </cell>
          <cell r="I31">
            <v>1517020</v>
          </cell>
          <cell r="J31">
            <v>1479820</v>
          </cell>
          <cell r="K31">
            <v>1541040</v>
          </cell>
          <cell r="L31">
            <v>1378940</v>
          </cell>
          <cell r="M31">
            <v>1434717</v>
          </cell>
          <cell r="N31">
            <v>404610</v>
          </cell>
          <cell r="O31">
            <v>809220</v>
          </cell>
          <cell r="P31">
            <v>100000</v>
          </cell>
          <cell r="Q31">
            <v>404610</v>
          </cell>
          <cell r="R31">
            <v>1213830</v>
          </cell>
          <cell r="S31">
            <v>2932270</v>
          </cell>
          <cell r="T31">
            <v>488711.66666666669</v>
          </cell>
          <cell r="U31">
            <v>948540</v>
          </cell>
        </row>
        <row r="32">
          <cell r="B32" t="str">
            <v>성형반</v>
          </cell>
          <cell r="C32" t="str">
            <v>SACM0137</v>
          </cell>
          <cell r="D32" t="str">
            <v>조원</v>
          </cell>
          <cell r="E32" t="str">
            <v>임철수</v>
          </cell>
          <cell r="F32">
            <v>34034</v>
          </cell>
          <cell r="G32">
            <v>1061540</v>
          </cell>
          <cell r="H32">
            <v>1055510</v>
          </cell>
          <cell r="I32">
            <v>1321620</v>
          </cell>
          <cell r="J32">
            <v>1227310</v>
          </cell>
          <cell r="K32">
            <v>1163780</v>
          </cell>
          <cell r="L32">
            <v>1093910</v>
          </cell>
          <cell r="M32">
            <v>1136413</v>
          </cell>
          <cell r="N32">
            <v>374330</v>
          </cell>
          <cell r="O32">
            <v>748660</v>
          </cell>
          <cell r="P32">
            <v>100000</v>
          </cell>
          <cell r="Q32">
            <v>374330</v>
          </cell>
          <cell r="R32">
            <v>1122990</v>
          </cell>
          <cell r="S32">
            <v>2720310</v>
          </cell>
          <cell r="T32">
            <v>453385</v>
          </cell>
          <cell r="U32">
            <v>784010</v>
          </cell>
        </row>
        <row r="33">
          <cell r="B33" t="str">
            <v>성형반</v>
          </cell>
          <cell r="C33" t="str">
            <v>SACM0147</v>
          </cell>
          <cell r="D33" t="str">
            <v>조원</v>
          </cell>
          <cell r="E33" t="str">
            <v>문충헌</v>
          </cell>
          <cell r="F33">
            <v>34121</v>
          </cell>
          <cell r="G33">
            <v>1378740</v>
          </cell>
          <cell r="H33">
            <v>1443010</v>
          </cell>
          <cell r="I33">
            <v>1427350</v>
          </cell>
          <cell r="J33">
            <v>1463440</v>
          </cell>
          <cell r="K33">
            <v>1458430</v>
          </cell>
          <cell r="L33">
            <v>1284940</v>
          </cell>
          <cell r="M33">
            <v>1371786</v>
          </cell>
          <cell r="N33">
            <v>397440</v>
          </cell>
          <cell r="O33">
            <v>794880</v>
          </cell>
          <cell r="P33">
            <v>100000</v>
          </cell>
          <cell r="Q33">
            <v>397440</v>
          </cell>
          <cell r="R33">
            <v>1192320</v>
          </cell>
          <cell r="S33">
            <v>2882080</v>
          </cell>
          <cell r="T33">
            <v>480346.66666666663</v>
          </cell>
          <cell r="U33">
            <v>913380</v>
          </cell>
        </row>
        <row r="34">
          <cell r="B34" t="str">
            <v>성형반</v>
          </cell>
          <cell r="C34" t="str">
            <v>SACM0174</v>
          </cell>
          <cell r="D34" t="str">
            <v>조원</v>
          </cell>
          <cell r="E34" t="str">
            <v>정헌영</v>
          </cell>
          <cell r="F34">
            <v>34379</v>
          </cell>
          <cell r="G34">
            <v>1433740</v>
          </cell>
          <cell r="H34">
            <v>1294990</v>
          </cell>
          <cell r="I34">
            <v>1209720</v>
          </cell>
          <cell r="J34">
            <v>1416810</v>
          </cell>
          <cell r="K34">
            <v>1386890</v>
          </cell>
          <cell r="L34">
            <v>1462370</v>
          </cell>
          <cell r="M34">
            <v>1391110</v>
          </cell>
          <cell r="N34">
            <v>375920</v>
          </cell>
          <cell r="O34">
            <v>751840</v>
          </cell>
          <cell r="P34">
            <v>100000</v>
          </cell>
          <cell r="Q34">
            <v>375920</v>
          </cell>
          <cell r="R34">
            <v>1127760</v>
          </cell>
          <cell r="S34">
            <v>2731440</v>
          </cell>
          <cell r="T34">
            <v>455240</v>
          </cell>
          <cell r="U34">
            <v>910529</v>
          </cell>
        </row>
        <row r="35">
          <cell r="B35" t="str">
            <v>성형반</v>
          </cell>
          <cell r="C35" t="str">
            <v>SACM0228</v>
          </cell>
          <cell r="D35" t="str">
            <v>조원</v>
          </cell>
          <cell r="E35" t="str">
            <v>전병문</v>
          </cell>
          <cell r="F35">
            <v>34845</v>
          </cell>
          <cell r="G35">
            <v>1369150</v>
          </cell>
          <cell r="H35">
            <v>1239030</v>
          </cell>
          <cell r="I35">
            <v>1489190</v>
          </cell>
          <cell r="J35">
            <v>1300620</v>
          </cell>
          <cell r="K35">
            <v>1194400</v>
          </cell>
          <cell r="L35">
            <v>1251030</v>
          </cell>
          <cell r="M35">
            <v>1221538</v>
          </cell>
          <cell r="N35">
            <v>366630</v>
          </cell>
          <cell r="O35">
            <v>733250</v>
          </cell>
          <cell r="P35">
            <v>100000</v>
          </cell>
          <cell r="Q35">
            <v>370610</v>
          </cell>
          <cell r="R35">
            <v>1111830</v>
          </cell>
          <cell r="S35">
            <v>2682320</v>
          </cell>
          <cell r="T35">
            <v>444395.83333333337</v>
          </cell>
          <cell r="U35">
            <v>821556</v>
          </cell>
        </row>
        <row r="36">
          <cell r="B36" t="str">
            <v>성형반</v>
          </cell>
          <cell r="C36" t="str">
            <v>SACM0248</v>
          </cell>
          <cell r="D36" t="str">
            <v>조원</v>
          </cell>
          <cell r="E36" t="str">
            <v>심하섭</v>
          </cell>
          <cell r="F36">
            <v>35047</v>
          </cell>
          <cell r="G36">
            <v>1262900</v>
          </cell>
          <cell r="H36">
            <v>1307780</v>
          </cell>
          <cell r="I36">
            <v>1478350</v>
          </cell>
          <cell r="J36">
            <v>1532790</v>
          </cell>
          <cell r="K36">
            <v>1414110</v>
          </cell>
          <cell r="L36">
            <v>1308900</v>
          </cell>
          <cell r="M36">
            <v>1387761</v>
          </cell>
          <cell r="N36">
            <v>363440</v>
          </cell>
          <cell r="O36">
            <v>726880</v>
          </cell>
          <cell r="P36">
            <v>100000</v>
          </cell>
          <cell r="Q36">
            <v>363440</v>
          </cell>
          <cell r="R36">
            <v>1090320</v>
          </cell>
          <cell r="S36">
            <v>2644080</v>
          </cell>
          <cell r="T36">
            <v>440680</v>
          </cell>
          <cell r="U36">
            <v>901697</v>
          </cell>
        </row>
        <row r="37">
          <cell r="B37" t="str">
            <v>성형반</v>
          </cell>
          <cell r="C37" t="str">
            <v>SACM0252</v>
          </cell>
          <cell r="D37" t="str">
            <v>조원</v>
          </cell>
          <cell r="E37" t="str">
            <v>김범제</v>
          </cell>
          <cell r="F37">
            <v>35135</v>
          </cell>
          <cell r="G37">
            <v>1220390</v>
          </cell>
          <cell r="H37">
            <v>1192890</v>
          </cell>
          <cell r="I37">
            <v>1328140</v>
          </cell>
          <cell r="J37">
            <v>1232730</v>
          </cell>
          <cell r="K37">
            <v>1228430</v>
          </cell>
          <cell r="L37">
            <v>1178890</v>
          </cell>
          <cell r="M37">
            <v>1186973</v>
          </cell>
          <cell r="N37">
            <v>353080</v>
          </cell>
          <cell r="O37">
            <v>706160</v>
          </cell>
          <cell r="P37">
            <v>100000</v>
          </cell>
          <cell r="Q37">
            <v>353080</v>
          </cell>
          <cell r="R37">
            <v>1059240</v>
          </cell>
          <cell r="S37">
            <v>2571560</v>
          </cell>
          <cell r="T37">
            <v>428593.33333333337</v>
          </cell>
          <cell r="U37">
            <v>796718</v>
          </cell>
        </row>
        <row r="38">
          <cell r="B38" t="str">
            <v>성형반</v>
          </cell>
          <cell r="C38" t="str">
            <v>SACM0256</v>
          </cell>
          <cell r="D38" t="str">
            <v>조원</v>
          </cell>
          <cell r="E38" t="str">
            <v>이봉구#</v>
          </cell>
          <cell r="F38">
            <v>35142</v>
          </cell>
          <cell r="G38">
            <v>1366040</v>
          </cell>
          <cell r="H38">
            <v>1251260</v>
          </cell>
          <cell r="I38">
            <v>1331810</v>
          </cell>
          <cell r="J38">
            <v>1455730</v>
          </cell>
          <cell r="K38">
            <v>1273630</v>
          </cell>
          <cell r="L38">
            <v>1229140</v>
          </cell>
          <cell r="M38">
            <v>1290815</v>
          </cell>
          <cell r="N38">
            <v>355470</v>
          </cell>
          <cell r="O38">
            <v>710940</v>
          </cell>
          <cell r="P38">
            <v>100000</v>
          </cell>
          <cell r="Q38">
            <v>355470</v>
          </cell>
          <cell r="R38">
            <v>1066410</v>
          </cell>
          <cell r="S38">
            <v>2588290</v>
          </cell>
          <cell r="T38">
            <v>431381.66666666669</v>
          </cell>
          <cell r="U38">
            <v>849302</v>
          </cell>
        </row>
        <row r="39">
          <cell r="B39" t="str">
            <v>성형반</v>
          </cell>
          <cell r="C39" t="str">
            <v>SACM0265</v>
          </cell>
          <cell r="D39" t="str">
            <v>조원</v>
          </cell>
          <cell r="E39" t="str">
            <v>김선봉</v>
          </cell>
          <cell r="F39">
            <v>35158</v>
          </cell>
          <cell r="G39">
            <v>1149190</v>
          </cell>
          <cell r="H39">
            <v>1052810</v>
          </cell>
          <cell r="I39">
            <v>1498220</v>
          </cell>
          <cell r="J39">
            <v>1422980</v>
          </cell>
          <cell r="K39">
            <v>1249880</v>
          </cell>
          <cell r="L39">
            <v>1117660</v>
          </cell>
          <cell r="M39">
            <v>1236039</v>
          </cell>
          <cell r="N39">
            <v>352280</v>
          </cell>
          <cell r="O39">
            <v>704560</v>
          </cell>
          <cell r="P39">
            <v>100000</v>
          </cell>
          <cell r="Q39">
            <v>352280</v>
          </cell>
          <cell r="R39">
            <v>1056840</v>
          </cell>
          <cell r="S39">
            <v>2565960</v>
          </cell>
          <cell r="T39">
            <v>427660</v>
          </cell>
          <cell r="U39">
            <v>820454</v>
          </cell>
        </row>
        <row r="40">
          <cell r="B40" t="str">
            <v>성형반</v>
          </cell>
          <cell r="C40" t="str">
            <v>SACM0303</v>
          </cell>
          <cell r="D40" t="str">
            <v>조원</v>
          </cell>
          <cell r="E40" t="str">
            <v>김재동</v>
          </cell>
          <cell r="F40">
            <v>36362</v>
          </cell>
          <cell r="G40">
            <v>284690</v>
          </cell>
          <cell r="H40">
            <v>1073980</v>
          </cell>
          <cell r="I40">
            <v>1138810</v>
          </cell>
          <cell r="J40">
            <v>692990</v>
          </cell>
          <cell r="K40">
            <v>0</v>
          </cell>
          <cell r="L40">
            <v>0</v>
          </cell>
          <cell r="M40">
            <v>225975</v>
          </cell>
          <cell r="P40">
            <v>50000</v>
          </cell>
          <cell r="Q40">
            <v>0</v>
          </cell>
          <cell r="R40">
            <v>0</v>
          </cell>
          <cell r="S40">
            <v>50000</v>
          </cell>
          <cell r="T40">
            <v>8333.3333333333339</v>
          </cell>
          <cell r="U40">
            <v>0</v>
          </cell>
        </row>
        <row r="41">
          <cell r="B41" t="str">
            <v>성형반</v>
          </cell>
          <cell r="C41" t="str">
            <v>SACM0309</v>
          </cell>
          <cell r="D41" t="str">
            <v>조원</v>
          </cell>
          <cell r="E41" t="str">
            <v>곽노정</v>
          </cell>
          <cell r="F41">
            <v>36412</v>
          </cell>
          <cell r="I41">
            <v>778730</v>
          </cell>
          <cell r="J41">
            <v>1105210</v>
          </cell>
          <cell r="K41">
            <v>1058080</v>
          </cell>
          <cell r="L41">
            <v>938990</v>
          </cell>
          <cell r="M41">
            <v>1011613</v>
          </cell>
          <cell r="P41">
            <v>50000</v>
          </cell>
          <cell r="Q41">
            <v>119980</v>
          </cell>
          <cell r="R41">
            <v>539910</v>
          </cell>
          <cell r="S41">
            <v>709890</v>
          </cell>
          <cell r="T41">
            <v>8333.3333333333339</v>
          </cell>
          <cell r="U41">
            <v>0</v>
          </cell>
        </row>
        <row r="42">
          <cell r="B42" t="str">
            <v>성형반</v>
          </cell>
          <cell r="C42" t="str">
            <v>SACM0313</v>
          </cell>
          <cell r="D42" t="str">
            <v>조원</v>
          </cell>
          <cell r="E42" t="str">
            <v>김호남</v>
          </cell>
          <cell r="F42">
            <v>36423</v>
          </cell>
          <cell r="I42">
            <v>363570</v>
          </cell>
          <cell r="J42">
            <v>1154130</v>
          </cell>
          <cell r="K42">
            <v>1065480</v>
          </cell>
          <cell r="L42">
            <v>967530</v>
          </cell>
          <cell r="M42">
            <v>1039285</v>
          </cell>
          <cell r="Q42">
            <v>119980</v>
          </cell>
          <cell r="R42">
            <v>539910</v>
          </cell>
          <cell r="S42">
            <v>659890</v>
          </cell>
          <cell r="T42">
            <v>0</v>
          </cell>
          <cell r="U42">
            <v>0</v>
          </cell>
        </row>
        <row r="43">
          <cell r="B43" t="str">
            <v>가공반</v>
          </cell>
          <cell r="C43" t="str">
            <v>SACM0122</v>
          </cell>
          <cell r="D43" t="str">
            <v>조장</v>
          </cell>
          <cell r="E43" t="str">
            <v>이정오</v>
          </cell>
          <cell r="F43">
            <v>31840</v>
          </cell>
          <cell r="G43">
            <v>2052850</v>
          </cell>
          <cell r="H43">
            <v>1656510</v>
          </cell>
          <cell r="I43">
            <v>1811860</v>
          </cell>
          <cell r="J43">
            <v>1757610</v>
          </cell>
          <cell r="K43">
            <v>1766610</v>
          </cell>
          <cell r="L43">
            <v>1675240</v>
          </cell>
          <cell r="M43">
            <v>1695476</v>
          </cell>
          <cell r="N43">
            <v>539550</v>
          </cell>
          <cell r="O43">
            <v>1079090</v>
          </cell>
          <cell r="P43">
            <v>100000</v>
          </cell>
          <cell r="Q43">
            <v>539550</v>
          </cell>
          <cell r="R43">
            <v>1618640</v>
          </cell>
          <cell r="S43">
            <v>3876830</v>
          </cell>
          <cell r="T43">
            <v>646135.83333333326</v>
          </cell>
          <cell r="U43">
            <v>1154767</v>
          </cell>
        </row>
        <row r="44">
          <cell r="B44" t="str">
            <v>가공반</v>
          </cell>
          <cell r="C44" t="str">
            <v>SACM0127</v>
          </cell>
          <cell r="D44" t="str">
            <v>조원</v>
          </cell>
          <cell r="E44" t="str">
            <v>강현민</v>
          </cell>
          <cell r="F44">
            <v>33534</v>
          </cell>
          <cell r="G44">
            <v>1645730</v>
          </cell>
          <cell r="H44">
            <v>1709680</v>
          </cell>
          <cell r="I44">
            <v>1611950</v>
          </cell>
          <cell r="J44">
            <v>1455060</v>
          </cell>
          <cell r="K44">
            <v>1518490</v>
          </cell>
          <cell r="L44">
            <v>1368070</v>
          </cell>
          <cell r="M44">
            <v>1415746</v>
          </cell>
          <cell r="N44">
            <v>467300</v>
          </cell>
          <cell r="O44">
            <v>934590</v>
          </cell>
          <cell r="P44">
            <v>100000</v>
          </cell>
          <cell r="Q44">
            <v>467300</v>
          </cell>
          <cell r="R44">
            <v>1401890</v>
          </cell>
          <cell r="S44">
            <v>3371080</v>
          </cell>
          <cell r="T44">
            <v>561844.16666666674</v>
          </cell>
          <cell r="U44">
            <v>975250</v>
          </cell>
        </row>
        <row r="45">
          <cell r="B45" t="str">
            <v>가공반</v>
          </cell>
          <cell r="C45" t="str">
            <v>SACM0281</v>
          </cell>
          <cell r="D45" t="str">
            <v>조원</v>
          </cell>
          <cell r="E45" t="str">
            <v>이희준</v>
          </cell>
          <cell r="F45">
            <v>35648</v>
          </cell>
          <cell r="G45">
            <v>1091820</v>
          </cell>
          <cell r="H45">
            <v>964680</v>
          </cell>
          <cell r="I45">
            <v>1301940</v>
          </cell>
          <cell r="J45">
            <v>1252050</v>
          </cell>
          <cell r="K45">
            <v>1203900</v>
          </cell>
          <cell r="L45">
            <v>1176440</v>
          </cell>
          <cell r="M45">
            <v>1184475</v>
          </cell>
          <cell r="N45">
            <v>339800</v>
          </cell>
          <cell r="O45">
            <v>679590</v>
          </cell>
          <cell r="P45">
            <v>100000</v>
          </cell>
          <cell r="Q45">
            <v>339800</v>
          </cell>
          <cell r="R45">
            <v>1019390</v>
          </cell>
          <cell r="S45">
            <v>2478580</v>
          </cell>
          <cell r="T45">
            <v>413094.16666666663</v>
          </cell>
          <cell r="U45">
            <v>787842</v>
          </cell>
        </row>
        <row r="46">
          <cell r="B46" t="str">
            <v>소결소계</v>
          </cell>
          <cell r="G46">
            <v>56605160</v>
          </cell>
          <cell r="H46">
            <v>54544880</v>
          </cell>
          <cell r="I46">
            <v>59718870</v>
          </cell>
          <cell r="J46">
            <v>62047740</v>
          </cell>
          <cell r="K46">
            <v>59409440</v>
          </cell>
          <cell r="L46">
            <v>55769300</v>
          </cell>
          <cell r="M46">
            <v>57791244</v>
          </cell>
          <cell r="N46">
            <v>15528390</v>
          </cell>
          <cell r="O46">
            <v>31056760</v>
          </cell>
          <cell r="P46">
            <v>3800000</v>
          </cell>
          <cell r="Q46">
            <v>15811120</v>
          </cell>
          <cell r="R46">
            <v>48113900</v>
          </cell>
          <cell r="S46">
            <v>114310170</v>
          </cell>
          <cell r="T46">
            <v>18749776.666666668</v>
          </cell>
          <cell r="U46">
            <v>36205429</v>
          </cell>
        </row>
        <row r="47">
          <cell r="A47" t="str">
            <v>마찰</v>
          </cell>
          <cell r="B47" t="str">
            <v>후공정</v>
          </cell>
          <cell r="C47" t="str">
            <v>SACM0223</v>
          </cell>
          <cell r="D47" t="str">
            <v>조원</v>
          </cell>
          <cell r="E47" t="str">
            <v>정재진</v>
          </cell>
          <cell r="F47">
            <v>34821</v>
          </cell>
          <cell r="G47">
            <v>1238700</v>
          </cell>
          <cell r="H47">
            <v>1290800</v>
          </cell>
          <cell r="I47">
            <v>1245920</v>
          </cell>
          <cell r="J47">
            <v>1116090</v>
          </cell>
          <cell r="K47">
            <v>1101550</v>
          </cell>
          <cell r="L47">
            <v>904420</v>
          </cell>
          <cell r="M47">
            <v>1018063</v>
          </cell>
          <cell r="N47">
            <v>360250</v>
          </cell>
          <cell r="O47">
            <v>720500</v>
          </cell>
          <cell r="P47">
            <v>100000</v>
          </cell>
          <cell r="Q47">
            <v>360250</v>
          </cell>
          <cell r="R47">
            <v>1080750</v>
          </cell>
          <cell r="S47">
            <v>2621750</v>
          </cell>
          <cell r="T47">
            <v>436958.33333333331</v>
          </cell>
          <cell r="U47">
            <v>717545</v>
          </cell>
        </row>
        <row r="48">
          <cell r="B48" t="str">
            <v>후공정</v>
          </cell>
          <cell r="C48" t="str">
            <v>SACM0317</v>
          </cell>
          <cell r="D48" t="str">
            <v>조원</v>
          </cell>
          <cell r="E48" t="str">
            <v>송범호</v>
          </cell>
          <cell r="F48">
            <v>36465</v>
          </cell>
          <cell r="K48">
            <v>910490</v>
          </cell>
          <cell r="L48">
            <v>935430</v>
          </cell>
          <cell r="M48">
            <v>601930</v>
          </cell>
          <cell r="Q48">
            <v>0</v>
          </cell>
          <cell r="R48">
            <v>304740</v>
          </cell>
          <cell r="S48">
            <v>304740</v>
          </cell>
          <cell r="T48">
            <v>0</v>
          </cell>
          <cell r="U48">
            <v>0</v>
          </cell>
        </row>
        <row r="49">
          <cell r="B49" t="str">
            <v>후공정</v>
          </cell>
          <cell r="C49" t="str">
            <v>SACW0008</v>
          </cell>
          <cell r="D49" t="str">
            <v>반장보</v>
          </cell>
          <cell r="E49" t="str">
            <v>한경영</v>
          </cell>
          <cell r="F49">
            <v>33826</v>
          </cell>
          <cell r="G49">
            <v>1602730</v>
          </cell>
          <cell r="H49">
            <v>1349440</v>
          </cell>
          <cell r="I49">
            <v>1471500</v>
          </cell>
          <cell r="J49">
            <v>1406600</v>
          </cell>
          <cell r="K49">
            <v>1304860</v>
          </cell>
          <cell r="L49">
            <v>1221590</v>
          </cell>
          <cell r="M49">
            <v>1282516</v>
          </cell>
          <cell r="N49">
            <v>394520</v>
          </cell>
          <cell r="O49">
            <v>789030</v>
          </cell>
          <cell r="P49">
            <v>100000</v>
          </cell>
          <cell r="Q49">
            <v>394520</v>
          </cell>
          <cell r="R49">
            <v>1183550</v>
          </cell>
          <cell r="S49">
            <v>2861620</v>
          </cell>
          <cell r="T49">
            <v>476934.16666666663</v>
          </cell>
          <cell r="U49">
            <v>867674</v>
          </cell>
        </row>
        <row r="50">
          <cell r="B50" t="str">
            <v>후공정</v>
          </cell>
          <cell r="C50" t="str">
            <v>SACW0014</v>
          </cell>
          <cell r="D50" t="str">
            <v>조원</v>
          </cell>
          <cell r="E50" t="str">
            <v>최명숙</v>
          </cell>
          <cell r="F50">
            <v>34214</v>
          </cell>
          <cell r="G50">
            <v>1359620</v>
          </cell>
          <cell r="H50">
            <v>1259090</v>
          </cell>
          <cell r="I50">
            <v>1324600</v>
          </cell>
          <cell r="J50">
            <v>1309110</v>
          </cell>
          <cell r="K50">
            <v>1167130</v>
          </cell>
          <cell r="L50">
            <v>1115320</v>
          </cell>
          <cell r="M50">
            <v>1171161</v>
          </cell>
          <cell r="N50">
            <v>348030</v>
          </cell>
          <cell r="O50">
            <v>696060</v>
          </cell>
          <cell r="P50">
            <v>100000</v>
          </cell>
          <cell r="Q50">
            <v>348030</v>
          </cell>
          <cell r="R50">
            <v>1044090</v>
          </cell>
          <cell r="S50">
            <v>2536210</v>
          </cell>
          <cell r="T50">
            <v>422701.66666666663</v>
          </cell>
          <cell r="U50">
            <v>786014</v>
          </cell>
        </row>
        <row r="51">
          <cell r="B51" t="str">
            <v>후공정</v>
          </cell>
          <cell r="C51" t="str">
            <v>SACW0015</v>
          </cell>
          <cell r="D51" t="str">
            <v>조원</v>
          </cell>
          <cell r="E51" t="str">
            <v>장영란</v>
          </cell>
          <cell r="F51">
            <v>34394</v>
          </cell>
          <cell r="G51">
            <v>1122510</v>
          </cell>
          <cell r="H51">
            <v>1099320</v>
          </cell>
          <cell r="I51">
            <v>1111360</v>
          </cell>
          <cell r="J51">
            <v>1189290</v>
          </cell>
          <cell r="K51">
            <v>1068580</v>
          </cell>
          <cell r="L51">
            <v>1017870</v>
          </cell>
          <cell r="M51">
            <v>1068176</v>
          </cell>
          <cell r="N51">
            <v>340060</v>
          </cell>
          <cell r="O51">
            <v>680130</v>
          </cell>
          <cell r="P51">
            <v>100000</v>
          </cell>
          <cell r="Q51">
            <v>340060</v>
          </cell>
          <cell r="R51">
            <v>1020190</v>
          </cell>
          <cell r="S51">
            <v>2480440</v>
          </cell>
          <cell r="T51">
            <v>413409.16666666663</v>
          </cell>
          <cell r="U51">
            <v>730645</v>
          </cell>
        </row>
        <row r="52">
          <cell r="B52" t="str">
            <v>후공정</v>
          </cell>
          <cell r="C52" t="str">
            <v>SACW0016</v>
          </cell>
          <cell r="D52" t="str">
            <v>조원</v>
          </cell>
          <cell r="E52" t="str">
            <v>김동순</v>
          </cell>
          <cell r="F52">
            <v>34486</v>
          </cell>
          <cell r="G52">
            <v>1198460</v>
          </cell>
          <cell r="H52">
            <v>1132110</v>
          </cell>
          <cell r="I52">
            <v>1198490</v>
          </cell>
          <cell r="J52">
            <v>1218970</v>
          </cell>
          <cell r="K52">
            <v>1086710</v>
          </cell>
          <cell r="L52">
            <v>1077740</v>
          </cell>
          <cell r="M52">
            <v>1103289</v>
          </cell>
          <cell r="N52">
            <v>339270</v>
          </cell>
          <cell r="O52">
            <v>678530</v>
          </cell>
          <cell r="P52">
            <v>100000</v>
          </cell>
          <cell r="Q52">
            <v>339270</v>
          </cell>
          <cell r="R52">
            <v>1017800</v>
          </cell>
          <cell r="S52">
            <v>2474870</v>
          </cell>
          <cell r="T52">
            <v>412475.83333333337</v>
          </cell>
          <cell r="U52">
            <v>747500</v>
          </cell>
        </row>
        <row r="53">
          <cell r="B53" t="str">
            <v>후공정</v>
          </cell>
          <cell r="C53" t="str">
            <v>SACW0017</v>
          </cell>
          <cell r="D53" t="str">
            <v>조원</v>
          </cell>
          <cell r="E53" t="str">
            <v>김경숙</v>
          </cell>
          <cell r="F53">
            <v>34799</v>
          </cell>
          <cell r="G53">
            <v>1237360</v>
          </cell>
          <cell r="H53">
            <v>1184240</v>
          </cell>
          <cell r="I53">
            <v>1170100</v>
          </cell>
          <cell r="J53">
            <v>1192230</v>
          </cell>
          <cell r="K53">
            <v>1121040</v>
          </cell>
          <cell r="L53">
            <v>1009680</v>
          </cell>
          <cell r="M53">
            <v>1083571</v>
          </cell>
          <cell r="N53">
            <v>326780</v>
          </cell>
          <cell r="O53">
            <v>653560</v>
          </cell>
          <cell r="P53">
            <v>100000</v>
          </cell>
          <cell r="Q53">
            <v>326780</v>
          </cell>
          <cell r="R53">
            <v>980340</v>
          </cell>
          <cell r="S53">
            <v>2387460</v>
          </cell>
          <cell r="T53">
            <v>397910</v>
          </cell>
          <cell r="U53">
            <v>730593</v>
          </cell>
        </row>
        <row r="54">
          <cell r="B54" t="str">
            <v>후공정</v>
          </cell>
          <cell r="C54" t="str">
            <v>SACW0018</v>
          </cell>
          <cell r="D54" t="str">
            <v>조원</v>
          </cell>
          <cell r="E54" t="str">
            <v>강순이</v>
          </cell>
          <cell r="F54">
            <v>34835</v>
          </cell>
          <cell r="G54">
            <v>1022860</v>
          </cell>
          <cell r="H54">
            <v>1068980</v>
          </cell>
          <cell r="I54">
            <v>1060950</v>
          </cell>
          <cell r="J54">
            <v>1074400</v>
          </cell>
          <cell r="K54">
            <v>931270</v>
          </cell>
          <cell r="L54">
            <v>945190</v>
          </cell>
          <cell r="M54">
            <v>962237</v>
          </cell>
          <cell r="N54">
            <v>326780</v>
          </cell>
          <cell r="O54">
            <v>653560</v>
          </cell>
          <cell r="P54">
            <v>100000</v>
          </cell>
          <cell r="Q54">
            <v>326780</v>
          </cell>
          <cell r="R54">
            <v>980340</v>
          </cell>
          <cell r="S54">
            <v>2387460</v>
          </cell>
          <cell r="T54">
            <v>397910</v>
          </cell>
          <cell r="U54">
            <v>670757</v>
          </cell>
        </row>
        <row r="55">
          <cell r="B55" t="str">
            <v>후공정</v>
          </cell>
          <cell r="C55" t="str">
            <v>SACW0022</v>
          </cell>
          <cell r="D55" t="str">
            <v>조원</v>
          </cell>
          <cell r="E55" t="str">
            <v>이덕희</v>
          </cell>
          <cell r="F55">
            <v>34836</v>
          </cell>
          <cell r="G55">
            <v>1031950</v>
          </cell>
          <cell r="H55">
            <v>966930</v>
          </cell>
          <cell r="I55">
            <v>1074580</v>
          </cell>
          <cell r="J55">
            <v>1010120</v>
          </cell>
          <cell r="K55">
            <v>950000</v>
          </cell>
          <cell r="L55">
            <v>881140</v>
          </cell>
          <cell r="M55">
            <v>926498</v>
          </cell>
          <cell r="N55">
            <v>326780</v>
          </cell>
          <cell r="O55">
            <v>653560</v>
          </cell>
          <cell r="P55">
            <v>100000</v>
          </cell>
          <cell r="Q55">
            <v>326780</v>
          </cell>
          <cell r="R55">
            <v>980340</v>
          </cell>
          <cell r="S55">
            <v>2387460</v>
          </cell>
          <cell r="T55">
            <v>397910</v>
          </cell>
          <cell r="U55">
            <v>653133</v>
          </cell>
        </row>
        <row r="56">
          <cell r="B56" t="str">
            <v>후공정</v>
          </cell>
          <cell r="C56" t="str">
            <v>SACW0024</v>
          </cell>
          <cell r="D56" t="str">
            <v>조원</v>
          </cell>
          <cell r="E56" t="str">
            <v>이춘자</v>
          </cell>
          <cell r="F56">
            <v>34927</v>
          </cell>
          <cell r="G56">
            <v>1147110</v>
          </cell>
          <cell r="H56">
            <v>1096880</v>
          </cell>
          <cell r="I56">
            <v>1132100</v>
          </cell>
          <cell r="J56">
            <v>1113900</v>
          </cell>
          <cell r="K56">
            <v>1064940</v>
          </cell>
          <cell r="L56">
            <v>999670</v>
          </cell>
          <cell r="M56">
            <v>1036471</v>
          </cell>
          <cell r="N56">
            <v>326780</v>
          </cell>
          <cell r="O56">
            <v>653560</v>
          </cell>
          <cell r="P56">
            <v>100000</v>
          </cell>
          <cell r="Q56">
            <v>326780</v>
          </cell>
          <cell r="R56">
            <v>980340</v>
          </cell>
          <cell r="S56">
            <v>2387460</v>
          </cell>
          <cell r="T56">
            <v>397910</v>
          </cell>
          <cell r="U56">
            <v>707366</v>
          </cell>
        </row>
        <row r="57">
          <cell r="B57" t="str">
            <v>후공정</v>
          </cell>
          <cell r="C57" t="str">
            <v>SACW0025</v>
          </cell>
          <cell r="D57" t="str">
            <v>조원</v>
          </cell>
          <cell r="E57" t="str">
            <v>이봉구</v>
          </cell>
          <cell r="F57">
            <v>34998</v>
          </cell>
          <cell r="G57">
            <v>1054570</v>
          </cell>
          <cell r="H57">
            <v>1076050</v>
          </cell>
          <cell r="I57">
            <v>1157700</v>
          </cell>
          <cell r="J57">
            <v>1125490</v>
          </cell>
          <cell r="K57">
            <v>1038870</v>
          </cell>
          <cell r="L57">
            <v>1021060</v>
          </cell>
          <cell r="M57">
            <v>1038724</v>
          </cell>
          <cell r="N57">
            <v>326780</v>
          </cell>
          <cell r="O57">
            <v>653560</v>
          </cell>
          <cell r="P57">
            <v>100000</v>
          </cell>
          <cell r="Q57">
            <v>326780</v>
          </cell>
          <cell r="R57">
            <v>980340</v>
          </cell>
          <cell r="S57">
            <v>2387460</v>
          </cell>
          <cell r="T57">
            <v>397910</v>
          </cell>
          <cell r="U57">
            <v>708477</v>
          </cell>
        </row>
        <row r="58">
          <cell r="B58" t="str">
            <v>후공정</v>
          </cell>
          <cell r="C58" t="str">
            <v>SACW0026</v>
          </cell>
          <cell r="D58" t="str">
            <v>조원</v>
          </cell>
          <cell r="E58" t="str">
            <v>남금순</v>
          </cell>
          <cell r="F58">
            <v>36390</v>
          </cell>
          <cell r="H58">
            <v>451800</v>
          </cell>
          <cell r="I58">
            <v>962880</v>
          </cell>
          <cell r="J58">
            <v>970720</v>
          </cell>
          <cell r="K58">
            <v>912380</v>
          </cell>
          <cell r="L58">
            <v>929570</v>
          </cell>
          <cell r="M58">
            <v>917175</v>
          </cell>
          <cell r="P58">
            <v>100000</v>
          </cell>
          <cell r="Q58">
            <v>118600</v>
          </cell>
          <cell r="R58">
            <v>533700</v>
          </cell>
          <cell r="S58">
            <v>752300</v>
          </cell>
          <cell r="T58">
            <v>16666.666666666668</v>
          </cell>
          <cell r="U58">
            <v>0</v>
          </cell>
        </row>
        <row r="59">
          <cell r="B59" t="str">
            <v>후공정</v>
          </cell>
          <cell r="C59" t="str">
            <v>SACW0027</v>
          </cell>
          <cell r="D59" t="str">
            <v>조원</v>
          </cell>
          <cell r="E59" t="str">
            <v>김선좌</v>
          </cell>
          <cell r="F59">
            <v>36423</v>
          </cell>
          <cell r="I59">
            <v>384130</v>
          </cell>
          <cell r="J59">
            <v>920720</v>
          </cell>
          <cell r="K59">
            <v>858130</v>
          </cell>
          <cell r="L59">
            <v>762880</v>
          </cell>
          <cell r="M59">
            <v>828825</v>
          </cell>
          <cell r="Q59">
            <v>110100</v>
          </cell>
          <cell r="R59">
            <v>495450</v>
          </cell>
          <cell r="S59">
            <v>605550</v>
          </cell>
          <cell r="T59">
            <v>0</v>
          </cell>
          <cell r="U59">
            <v>0</v>
          </cell>
        </row>
        <row r="60">
          <cell r="B60" t="str">
            <v>전처리</v>
          </cell>
          <cell r="C60" t="str">
            <v>SACM0067</v>
          </cell>
          <cell r="D60" t="str">
            <v>조원</v>
          </cell>
          <cell r="E60" t="str">
            <v>김명호</v>
          </cell>
          <cell r="F60">
            <v>33898</v>
          </cell>
          <cell r="G60">
            <v>1111350</v>
          </cell>
          <cell r="H60">
            <v>1165470</v>
          </cell>
          <cell r="I60">
            <v>1190940</v>
          </cell>
          <cell r="J60">
            <v>1286600</v>
          </cell>
          <cell r="K60">
            <v>1106860</v>
          </cell>
          <cell r="L60">
            <v>1180400</v>
          </cell>
          <cell r="M60">
            <v>1165389</v>
          </cell>
          <cell r="N60">
            <v>377520</v>
          </cell>
          <cell r="O60">
            <v>755030</v>
          </cell>
          <cell r="P60">
            <v>100000</v>
          </cell>
          <cell r="Q60">
            <v>381240</v>
          </cell>
          <cell r="R60">
            <v>1143710</v>
          </cell>
          <cell r="S60">
            <v>2757500</v>
          </cell>
          <cell r="T60">
            <v>457100.83333333337</v>
          </cell>
          <cell r="U60">
            <v>800132</v>
          </cell>
        </row>
        <row r="61">
          <cell r="B61" t="str">
            <v>전처리</v>
          </cell>
          <cell r="C61" t="str">
            <v>SACM0194</v>
          </cell>
          <cell r="D61" t="str">
            <v>조원</v>
          </cell>
          <cell r="E61" t="str">
            <v>허종욱</v>
          </cell>
          <cell r="F61">
            <v>34562</v>
          </cell>
          <cell r="G61">
            <v>1193280</v>
          </cell>
          <cell r="H61">
            <v>1131900</v>
          </cell>
          <cell r="I61">
            <v>1138450</v>
          </cell>
          <cell r="J61">
            <v>1298940</v>
          </cell>
          <cell r="K61">
            <v>1159740</v>
          </cell>
          <cell r="L61">
            <v>1113440</v>
          </cell>
          <cell r="M61">
            <v>1164822</v>
          </cell>
          <cell r="N61">
            <v>379110</v>
          </cell>
          <cell r="O61">
            <v>758220</v>
          </cell>
          <cell r="P61">
            <v>100000</v>
          </cell>
          <cell r="Q61">
            <v>379110</v>
          </cell>
          <cell r="R61">
            <v>1137330</v>
          </cell>
          <cell r="S61">
            <v>2753770</v>
          </cell>
          <cell r="T61">
            <v>458961.66666666669</v>
          </cell>
          <cell r="U61">
            <v>800770</v>
          </cell>
        </row>
        <row r="62">
          <cell r="B62" t="str">
            <v>전처리</v>
          </cell>
          <cell r="C62" t="str">
            <v>SACM0247</v>
          </cell>
          <cell r="D62" t="str">
            <v>조원</v>
          </cell>
          <cell r="E62" t="str">
            <v>정만종</v>
          </cell>
          <cell r="F62">
            <v>35042</v>
          </cell>
          <cell r="G62">
            <v>1253480</v>
          </cell>
          <cell r="H62">
            <v>1237880</v>
          </cell>
          <cell r="I62">
            <v>1270610</v>
          </cell>
          <cell r="J62">
            <v>1292040</v>
          </cell>
          <cell r="K62">
            <v>1288850</v>
          </cell>
          <cell r="L62">
            <v>1210650</v>
          </cell>
          <cell r="M62">
            <v>1236372</v>
          </cell>
          <cell r="N62">
            <v>365030</v>
          </cell>
          <cell r="O62">
            <v>730060</v>
          </cell>
          <cell r="P62">
            <v>100000</v>
          </cell>
          <cell r="Q62">
            <v>365030</v>
          </cell>
          <cell r="R62">
            <v>1095090</v>
          </cell>
          <cell r="S62">
            <v>2655210</v>
          </cell>
          <cell r="T62">
            <v>442535</v>
          </cell>
          <cell r="U62">
            <v>827954</v>
          </cell>
        </row>
        <row r="63">
          <cell r="B63" t="str">
            <v>도장</v>
          </cell>
          <cell r="C63" t="str">
            <v>SACM0307</v>
          </cell>
          <cell r="D63" t="str">
            <v>조원</v>
          </cell>
          <cell r="E63" t="str">
            <v>이병학</v>
          </cell>
          <cell r="F63">
            <v>36388</v>
          </cell>
          <cell r="H63">
            <v>482180</v>
          </cell>
          <cell r="I63">
            <v>1082610</v>
          </cell>
          <cell r="J63">
            <v>1198110</v>
          </cell>
          <cell r="K63">
            <v>1045160</v>
          </cell>
          <cell r="L63">
            <v>1184020</v>
          </cell>
          <cell r="M63">
            <v>1117595</v>
          </cell>
          <cell r="P63">
            <v>50000</v>
          </cell>
          <cell r="Q63">
            <v>138360</v>
          </cell>
          <cell r="R63">
            <v>622640</v>
          </cell>
          <cell r="S63">
            <v>811000</v>
          </cell>
          <cell r="T63">
            <v>8333.3333333333339</v>
          </cell>
          <cell r="U63">
            <v>0</v>
          </cell>
        </row>
        <row r="64">
          <cell r="B64" t="str">
            <v>SHOT</v>
          </cell>
          <cell r="C64" t="str">
            <v>SACM0316</v>
          </cell>
          <cell r="D64" t="str">
            <v>조원</v>
          </cell>
          <cell r="E64" t="str">
            <v>박병호</v>
          </cell>
          <cell r="F64">
            <v>36465</v>
          </cell>
          <cell r="K64">
            <v>967920</v>
          </cell>
          <cell r="L64">
            <v>1017820</v>
          </cell>
          <cell r="M64">
            <v>647524</v>
          </cell>
          <cell r="Q64">
            <v>0</v>
          </cell>
          <cell r="R64">
            <v>310310</v>
          </cell>
          <cell r="S64">
            <v>310310</v>
          </cell>
          <cell r="T64">
            <v>0</v>
          </cell>
          <cell r="U64">
            <v>0</v>
          </cell>
        </row>
        <row r="65">
          <cell r="B65" t="str">
            <v>MIXER</v>
          </cell>
          <cell r="C65" t="str">
            <v>SACM0259</v>
          </cell>
          <cell r="D65" t="str">
            <v>조원</v>
          </cell>
          <cell r="E65" t="str">
            <v>조기봉</v>
          </cell>
          <cell r="F65">
            <v>35144</v>
          </cell>
          <cell r="G65">
            <v>1356290</v>
          </cell>
          <cell r="H65">
            <v>1324600</v>
          </cell>
          <cell r="I65">
            <v>1642800</v>
          </cell>
          <cell r="J65">
            <v>1381840</v>
          </cell>
          <cell r="K65">
            <v>1364910</v>
          </cell>
          <cell r="L65">
            <v>1209930</v>
          </cell>
          <cell r="M65">
            <v>1290222</v>
          </cell>
          <cell r="N65">
            <v>355470</v>
          </cell>
          <cell r="O65">
            <v>710940</v>
          </cell>
          <cell r="P65">
            <v>100000</v>
          </cell>
          <cell r="Q65">
            <v>355470</v>
          </cell>
          <cell r="R65">
            <v>1066410</v>
          </cell>
          <cell r="S65">
            <v>2588290</v>
          </cell>
          <cell r="T65">
            <v>431381.66666666669</v>
          </cell>
          <cell r="U65">
            <v>849010</v>
          </cell>
        </row>
        <row r="66">
          <cell r="B66" t="str">
            <v>MIXER</v>
          </cell>
          <cell r="C66" t="str">
            <v>SACM0291</v>
          </cell>
          <cell r="D66" t="str">
            <v>조원</v>
          </cell>
          <cell r="E66" t="str">
            <v>이성규#</v>
          </cell>
          <cell r="F66">
            <v>36104</v>
          </cell>
          <cell r="G66">
            <v>1343150</v>
          </cell>
          <cell r="H66">
            <v>1404850</v>
          </cell>
          <cell r="I66">
            <v>1401310</v>
          </cell>
          <cell r="J66">
            <v>1385570</v>
          </cell>
          <cell r="K66">
            <v>1362100</v>
          </cell>
          <cell r="L66">
            <v>1243140</v>
          </cell>
          <cell r="M66">
            <v>1301351</v>
          </cell>
          <cell r="N66">
            <v>321200</v>
          </cell>
          <cell r="O66">
            <v>642410</v>
          </cell>
          <cell r="P66">
            <v>100000</v>
          </cell>
          <cell r="Q66">
            <v>333420</v>
          </cell>
          <cell r="R66">
            <v>1000260</v>
          </cell>
          <cell r="S66">
            <v>2397290</v>
          </cell>
          <cell r="T66">
            <v>391405.83333333331</v>
          </cell>
          <cell r="U66">
            <v>834784</v>
          </cell>
        </row>
        <row r="67">
          <cell r="B67" t="str">
            <v>MIXER</v>
          </cell>
          <cell r="C67" t="str">
            <v>SACM0296</v>
          </cell>
          <cell r="D67" t="str">
            <v>조원</v>
          </cell>
          <cell r="E67" t="str">
            <v>윤장헌</v>
          </cell>
          <cell r="F67">
            <v>36269</v>
          </cell>
          <cell r="G67">
            <v>1251640</v>
          </cell>
          <cell r="H67">
            <v>1230360</v>
          </cell>
          <cell r="I67">
            <v>1328790</v>
          </cell>
          <cell r="J67">
            <v>1504850</v>
          </cell>
          <cell r="K67">
            <v>1301380</v>
          </cell>
          <cell r="L67">
            <v>1073450</v>
          </cell>
          <cell r="M67">
            <v>1265113</v>
          </cell>
          <cell r="N67">
            <v>135180</v>
          </cell>
          <cell r="O67">
            <v>270350</v>
          </cell>
          <cell r="P67">
            <v>100000</v>
          </cell>
          <cell r="Q67">
            <v>202760</v>
          </cell>
          <cell r="R67">
            <v>743470</v>
          </cell>
          <cell r="S67">
            <v>1451760</v>
          </cell>
          <cell r="T67">
            <v>174370.83333333334</v>
          </cell>
          <cell r="U67">
            <v>0</v>
          </cell>
        </row>
        <row r="68">
          <cell r="B68" t="str">
            <v>MIXER</v>
          </cell>
          <cell r="C68" t="str">
            <v>SACM0302</v>
          </cell>
          <cell r="D68" t="str">
            <v>조원</v>
          </cell>
          <cell r="E68" t="str">
            <v>한광민</v>
          </cell>
          <cell r="F68">
            <v>36325</v>
          </cell>
          <cell r="G68">
            <v>1048880</v>
          </cell>
          <cell r="H68">
            <v>1004730</v>
          </cell>
          <cell r="I68">
            <v>1164530</v>
          </cell>
          <cell r="J68">
            <v>1270930</v>
          </cell>
          <cell r="K68">
            <v>1084650</v>
          </cell>
          <cell r="L68">
            <v>1151920</v>
          </cell>
          <cell r="M68">
            <v>1143750</v>
          </cell>
          <cell r="O68">
            <v>237410</v>
          </cell>
          <cell r="P68">
            <v>100000</v>
          </cell>
          <cell r="Q68">
            <v>190810</v>
          </cell>
          <cell r="R68">
            <v>699640</v>
          </cell>
          <cell r="S68">
            <v>1227860</v>
          </cell>
          <cell r="T68">
            <v>155155.83333333334</v>
          </cell>
          <cell r="U68">
            <v>0</v>
          </cell>
        </row>
        <row r="69">
          <cell r="B69" t="str">
            <v>MIXER</v>
          </cell>
          <cell r="C69" t="str">
            <v>SACM0306</v>
          </cell>
          <cell r="D69" t="str">
            <v>조원</v>
          </cell>
          <cell r="E69" t="str">
            <v>이연덕</v>
          </cell>
          <cell r="F69">
            <v>36385</v>
          </cell>
          <cell r="H69">
            <v>701890</v>
          </cell>
          <cell r="I69">
            <v>1027010</v>
          </cell>
          <cell r="J69">
            <v>959310</v>
          </cell>
          <cell r="K69">
            <v>1058000</v>
          </cell>
          <cell r="L69">
            <v>1099230</v>
          </cell>
          <cell r="M69">
            <v>1016263</v>
          </cell>
          <cell r="P69">
            <v>50000</v>
          </cell>
          <cell r="Q69">
            <v>128480</v>
          </cell>
          <cell r="R69">
            <v>578160</v>
          </cell>
          <cell r="S69">
            <v>756640</v>
          </cell>
          <cell r="T69">
            <v>8333.3333333333339</v>
          </cell>
          <cell r="U69">
            <v>0</v>
          </cell>
        </row>
        <row r="70">
          <cell r="B70" t="str">
            <v>DP  PRESS</v>
          </cell>
          <cell r="C70" t="str">
            <v>SACM0004</v>
          </cell>
          <cell r="D70" t="str">
            <v>반장보</v>
          </cell>
          <cell r="E70" t="str">
            <v>홍용권</v>
          </cell>
          <cell r="F70">
            <v>33350</v>
          </cell>
          <cell r="G70">
            <v>1673680</v>
          </cell>
          <cell r="H70">
            <v>1649360</v>
          </cell>
          <cell r="I70">
            <v>1491180</v>
          </cell>
          <cell r="J70">
            <v>1613040</v>
          </cell>
          <cell r="K70">
            <v>1632080</v>
          </cell>
          <cell r="L70">
            <v>1278830</v>
          </cell>
          <cell r="M70">
            <v>1475201</v>
          </cell>
          <cell r="N70">
            <v>445520</v>
          </cell>
          <cell r="O70">
            <v>891030</v>
          </cell>
          <cell r="P70">
            <v>100000</v>
          </cell>
          <cell r="Q70">
            <v>445520</v>
          </cell>
          <cell r="R70">
            <v>1336550</v>
          </cell>
          <cell r="S70">
            <v>3218620</v>
          </cell>
          <cell r="T70">
            <v>536434.16666666674</v>
          </cell>
          <cell r="U70">
            <v>992039</v>
          </cell>
        </row>
        <row r="71">
          <cell r="B71" t="str">
            <v>DP  PRESS</v>
          </cell>
          <cell r="C71" t="str">
            <v>SACM0184</v>
          </cell>
          <cell r="D71" t="str">
            <v>조장</v>
          </cell>
          <cell r="E71" t="str">
            <v>송상용</v>
          </cell>
          <cell r="F71">
            <v>34422</v>
          </cell>
          <cell r="G71">
            <v>1431250</v>
          </cell>
          <cell r="H71">
            <v>1285830</v>
          </cell>
          <cell r="I71">
            <v>1542550</v>
          </cell>
          <cell r="J71">
            <v>1623620</v>
          </cell>
          <cell r="K71">
            <v>1404090</v>
          </cell>
          <cell r="L71">
            <v>1304030</v>
          </cell>
          <cell r="M71">
            <v>1412524</v>
          </cell>
          <cell r="N71">
            <v>404880</v>
          </cell>
          <cell r="O71">
            <v>809750</v>
          </cell>
          <cell r="P71">
            <v>100000</v>
          </cell>
          <cell r="Q71">
            <v>404880</v>
          </cell>
          <cell r="R71">
            <v>1214630</v>
          </cell>
          <cell r="S71">
            <v>2934140</v>
          </cell>
          <cell r="T71">
            <v>489020.83333333337</v>
          </cell>
          <cell r="U71">
            <v>937748</v>
          </cell>
        </row>
        <row r="72">
          <cell r="B72" t="str">
            <v>DP  PRESS</v>
          </cell>
          <cell r="C72" t="str">
            <v>SACM0205</v>
          </cell>
          <cell r="D72" t="str">
            <v>조원</v>
          </cell>
          <cell r="E72" t="str">
            <v>김태일#</v>
          </cell>
          <cell r="F72">
            <v>34783</v>
          </cell>
          <cell r="G72">
            <v>1423760</v>
          </cell>
          <cell r="H72">
            <v>1286970</v>
          </cell>
          <cell r="I72">
            <v>1104820</v>
          </cell>
          <cell r="J72">
            <v>1410020</v>
          </cell>
          <cell r="K72">
            <v>1212380</v>
          </cell>
          <cell r="L72">
            <v>1144400</v>
          </cell>
          <cell r="M72">
            <v>1228304</v>
          </cell>
          <cell r="N72">
            <v>363440</v>
          </cell>
          <cell r="O72">
            <v>726880</v>
          </cell>
          <cell r="P72">
            <v>100000</v>
          </cell>
          <cell r="Q72">
            <v>363440</v>
          </cell>
          <cell r="R72">
            <v>1090320</v>
          </cell>
          <cell r="S72">
            <v>2644080</v>
          </cell>
          <cell r="T72">
            <v>440680</v>
          </cell>
          <cell r="U72">
            <v>823061</v>
          </cell>
        </row>
        <row r="73">
          <cell r="B73" t="str">
            <v>DP  PRESS</v>
          </cell>
          <cell r="C73" t="str">
            <v>SACM0226</v>
          </cell>
          <cell r="D73" t="str">
            <v>조원</v>
          </cell>
          <cell r="E73" t="str">
            <v>김용덕</v>
          </cell>
          <cell r="F73">
            <v>34828</v>
          </cell>
          <cell r="G73">
            <v>1287610</v>
          </cell>
          <cell r="H73">
            <v>1272400</v>
          </cell>
          <cell r="I73">
            <v>1250880</v>
          </cell>
          <cell r="J73">
            <v>1254090</v>
          </cell>
          <cell r="K73">
            <v>1106230</v>
          </cell>
          <cell r="L73">
            <v>1065190</v>
          </cell>
          <cell r="M73">
            <v>1117014</v>
          </cell>
          <cell r="N73">
            <v>370610</v>
          </cell>
          <cell r="O73">
            <v>741220</v>
          </cell>
          <cell r="P73">
            <v>100000</v>
          </cell>
          <cell r="Q73">
            <v>370610</v>
          </cell>
          <cell r="R73">
            <v>1111830</v>
          </cell>
          <cell r="S73">
            <v>2694270</v>
          </cell>
          <cell r="T73">
            <v>449045</v>
          </cell>
          <cell r="U73">
            <v>772303</v>
          </cell>
        </row>
        <row r="74">
          <cell r="B74" t="str">
            <v>DP  PRESS</v>
          </cell>
          <cell r="C74" t="str">
            <v>SACM0237</v>
          </cell>
          <cell r="D74" t="str">
            <v>조원</v>
          </cell>
          <cell r="E74" t="str">
            <v>김갑용</v>
          </cell>
          <cell r="F74">
            <v>34918</v>
          </cell>
          <cell r="G74">
            <v>1327500</v>
          </cell>
          <cell r="H74">
            <v>1214290</v>
          </cell>
          <cell r="I74">
            <v>1336770</v>
          </cell>
          <cell r="J74">
            <v>1466740</v>
          </cell>
          <cell r="K74">
            <v>1379700</v>
          </cell>
          <cell r="L74">
            <v>1196400</v>
          </cell>
          <cell r="M74">
            <v>1318317</v>
          </cell>
          <cell r="N74">
            <v>363440</v>
          </cell>
          <cell r="O74">
            <v>726880</v>
          </cell>
          <cell r="P74">
            <v>100000</v>
          </cell>
          <cell r="Q74">
            <v>363440</v>
          </cell>
          <cell r="R74">
            <v>1090320</v>
          </cell>
          <cell r="S74">
            <v>2644080</v>
          </cell>
          <cell r="T74">
            <v>440680</v>
          </cell>
          <cell r="U74">
            <v>867451</v>
          </cell>
        </row>
        <row r="75">
          <cell r="B75" t="str">
            <v>DP  PRESS</v>
          </cell>
          <cell r="C75" t="str">
            <v>SACM0279</v>
          </cell>
          <cell r="D75" t="str">
            <v>조원</v>
          </cell>
          <cell r="E75" t="str">
            <v>유선규</v>
          </cell>
          <cell r="F75">
            <v>35648</v>
          </cell>
          <cell r="G75">
            <v>1185640</v>
          </cell>
          <cell r="H75">
            <v>1097620</v>
          </cell>
          <cell r="I75">
            <v>1335720</v>
          </cell>
          <cell r="J75">
            <v>1223770</v>
          </cell>
          <cell r="K75">
            <v>1219940</v>
          </cell>
          <cell r="L75">
            <v>1119060</v>
          </cell>
          <cell r="M75">
            <v>1161773</v>
          </cell>
          <cell r="N75">
            <v>339800</v>
          </cell>
          <cell r="O75">
            <v>679590</v>
          </cell>
          <cell r="P75">
            <v>100000</v>
          </cell>
          <cell r="Q75">
            <v>339800</v>
          </cell>
          <cell r="R75">
            <v>1019390</v>
          </cell>
          <cell r="S75">
            <v>2478580</v>
          </cell>
          <cell r="T75">
            <v>413094.16666666663</v>
          </cell>
          <cell r="U75">
            <v>776647</v>
          </cell>
        </row>
        <row r="76">
          <cell r="B76" t="str">
            <v>DP  PRESS</v>
          </cell>
          <cell r="C76" t="str">
            <v>SACM0318</v>
          </cell>
          <cell r="D76" t="str">
            <v>조원</v>
          </cell>
          <cell r="E76" t="str">
            <v>이재일</v>
          </cell>
          <cell r="F76">
            <v>36465</v>
          </cell>
          <cell r="K76">
            <v>1027210</v>
          </cell>
          <cell r="L76">
            <v>869300</v>
          </cell>
          <cell r="M76">
            <v>618427</v>
          </cell>
          <cell r="Q76">
            <v>0</v>
          </cell>
          <cell r="R76">
            <v>297560</v>
          </cell>
          <cell r="S76">
            <v>297560</v>
          </cell>
          <cell r="T76">
            <v>0</v>
          </cell>
          <cell r="U76">
            <v>0</v>
          </cell>
        </row>
        <row r="77">
          <cell r="B77" t="str">
            <v>D/P 연마</v>
          </cell>
          <cell r="C77" t="str">
            <v>SACM0055</v>
          </cell>
          <cell r="D77" t="str">
            <v>조장</v>
          </cell>
          <cell r="E77" t="str">
            <v>오순선</v>
          </cell>
          <cell r="F77">
            <v>33878</v>
          </cell>
          <cell r="G77">
            <v>899790</v>
          </cell>
          <cell r="H77">
            <v>899790</v>
          </cell>
          <cell r="I77">
            <v>899790</v>
          </cell>
          <cell r="J77">
            <v>899790</v>
          </cell>
          <cell r="K77">
            <v>899790</v>
          </cell>
          <cell r="L77">
            <v>899790</v>
          </cell>
          <cell r="M77">
            <v>899790</v>
          </cell>
          <cell r="O77" t="str">
            <v>휴      직      자       1년  평균상여(98.5-99.4)</v>
          </cell>
          <cell r="S77">
            <v>0</v>
          </cell>
          <cell r="T77">
            <v>508025</v>
          </cell>
          <cell r="U77">
            <v>694265</v>
          </cell>
        </row>
        <row r="78">
          <cell r="B78" t="str">
            <v>D/P 연마</v>
          </cell>
          <cell r="C78" t="str">
            <v>SACM0140</v>
          </cell>
          <cell r="D78" t="str">
            <v>조원</v>
          </cell>
          <cell r="E78" t="str">
            <v>김종열</v>
          </cell>
          <cell r="F78">
            <v>34081</v>
          </cell>
          <cell r="G78">
            <v>1210770</v>
          </cell>
          <cell r="H78">
            <v>1364070</v>
          </cell>
          <cell r="I78">
            <v>1035560</v>
          </cell>
          <cell r="J78">
            <v>1371050</v>
          </cell>
          <cell r="K78">
            <v>1138150</v>
          </cell>
          <cell r="L78">
            <v>1138070</v>
          </cell>
          <cell r="M78">
            <v>1189327</v>
          </cell>
          <cell r="N78">
            <v>401420</v>
          </cell>
          <cell r="O78">
            <v>802840</v>
          </cell>
          <cell r="P78">
            <v>100000</v>
          </cell>
          <cell r="Q78">
            <v>401420</v>
          </cell>
          <cell r="R78">
            <v>1204260</v>
          </cell>
          <cell r="S78">
            <v>2909940</v>
          </cell>
          <cell r="T78">
            <v>484990</v>
          </cell>
          <cell r="U78">
            <v>825691</v>
          </cell>
        </row>
        <row r="79">
          <cell r="B79" t="str">
            <v>D/P 연마</v>
          </cell>
          <cell r="C79" t="str">
            <v>SACM0217</v>
          </cell>
          <cell r="D79" t="str">
            <v>조원</v>
          </cell>
          <cell r="E79" t="str">
            <v>채진군</v>
          </cell>
          <cell r="F79">
            <v>34803</v>
          </cell>
          <cell r="G79">
            <v>1174210</v>
          </cell>
          <cell r="H79">
            <v>1017130</v>
          </cell>
          <cell r="I79">
            <v>986250</v>
          </cell>
          <cell r="J79">
            <v>1143020</v>
          </cell>
          <cell r="K79">
            <v>1188880</v>
          </cell>
          <cell r="L79">
            <v>1039300</v>
          </cell>
          <cell r="M79">
            <v>1099304</v>
          </cell>
          <cell r="N79">
            <v>358660</v>
          </cell>
          <cell r="O79">
            <v>717310</v>
          </cell>
          <cell r="P79">
            <v>100000</v>
          </cell>
          <cell r="Q79">
            <v>358660</v>
          </cell>
          <cell r="R79">
            <v>1075970</v>
          </cell>
          <cell r="S79">
            <v>2610600</v>
          </cell>
          <cell r="T79">
            <v>435097.5</v>
          </cell>
          <cell r="U79">
            <v>756691</v>
          </cell>
        </row>
        <row r="80">
          <cell r="B80" t="str">
            <v>D/P 연마</v>
          </cell>
          <cell r="C80" t="str">
            <v>SACM0234</v>
          </cell>
          <cell r="D80" t="str">
            <v>조원</v>
          </cell>
          <cell r="E80" t="str">
            <v>김풍수</v>
          </cell>
          <cell r="F80">
            <v>34886</v>
          </cell>
          <cell r="G80">
            <v>1330330</v>
          </cell>
          <cell r="H80">
            <v>1203820</v>
          </cell>
          <cell r="I80">
            <v>1297050</v>
          </cell>
          <cell r="J80">
            <v>1372010</v>
          </cell>
          <cell r="K80">
            <v>1254970</v>
          </cell>
          <cell r="L80">
            <v>1224580</v>
          </cell>
          <cell r="M80">
            <v>1255943</v>
          </cell>
          <cell r="N80">
            <v>363440</v>
          </cell>
          <cell r="O80">
            <v>726880</v>
          </cell>
          <cell r="P80">
            <v>100000</v>
          </cell>
          <cell r="Q80">
            <v>363440</v>
          </cell>
          <cell r="R80">
            <v>1090320</v>
          </cell>
          <cell r="S80">
            <v>2644080</v>
          </cell>
          <cell r="T80">
            <v>440680</v>
          </cell>
          <cell r="U80">
            <v>836691</v>
          </cell>
        </row>
        <row r="81">
          <cell r="B81" t="str">
            <v>D/P 연마</v>
          </cell>
          <cell r="C81" t="str">
            <v>SACM0305</v>
          </cell>
          <cell r="D81" t="str">
            <v>조원</v>
          </cell>
          <cell r="E81" t="str">
            <v>김윤연</v>
          </cell>
          <cell r="F81">
            <v>36385</v>
          </cell>
          <cell r="H81">
            <v>517820</v>
          </cell>
          <cell r="I81">
            <v>794170</v>
          </cell>
          <cell r="J81">
            <v>1055890</v>
          </cell>
          <cell r="K81">
            <v>914290</v>
          </cell>
          <cell r="L81">
            <v>926140</v>
          </cell>
          <cell r="M81">
            <v>944452</v>
          </cell>
          <cell r="P81">
            <v>50000</v>
          </cell>
          <cell r="Q81">
            <v>127210</v>
          </cell>
          <cell r="R81">
            <v>572430</v>
          </cell>
          <cell r="S81">
            <v>749640</v>
          </cell>
          <cell r="T81">
            <v>8333.3333333333339</v>
          </cell>
          <cell r="U81">
            <v>0</v>
          </cell>
        </row>
        <row r="82">
          <cell r="B82" t="str">
            <v>BL PRESS</v>
          </cell>
          <cell r="C82" t="str">
            <v>SACM0092</v>
          </cell>
          <cell r="D82" t="str">
            <v>조장</v>
          </cell>
          <cell r="E82" t="str">
            <v>김영환</v>
          </cell>
          <cell r="F82">
            <v>33929</v>
          </cell>
          <cell r="G82">
            <v>1725090</v>
          </cell>
          <cell r="H82">
            <v>1353760</v>
          </cell>
          <cell r="I82">
            <v>1483590</v>
          </cell>
          <cell r="J82">
            <v>1726180</v>
          </cell>
          <cell r="K82">
            <v>1648100</v>
          </cell>
          <cell r="L82">
            <v>1499780</v>
          </cell>
          <cell r="M82">
            <v>1589367</v>
          </cell>
          <cell r="N82">
            <v>430380</v>
          </cell>
          <cell r="O82">
            <v>860750</v>
          </cell>
          <cell r="P82">
            <v>100000</v>
          </cell>
          <cell r="Q82">
            <v>434090</v>
          </cell>
          <cell r="R82">
            <v>1302280</v>
          </cell>
          <cell r="S82">
            <v>3127500</v>
          </cell>
          <cell r="T82">
            <v>518770.83333333326</v>
          </cell>
          <cell r="U82">
            <v>1039630</v>
          </cell>
        </row>
        <row r="83">
          <cell r="B83" t="str">
            <v>BL PRESS</v>
          </cell>
          <cell r="C83" t="str">
            <v>SACM0110</v>
          </cell>
          <cell r="D83" t="str">
            <v>반장보</v>
          </cell>
          <cell r="E83" t="str">
            <v>채수정</v>
          </cell>
          <cell r="F83">
            <v>28571</v>
          </cell>
          <cell r="G83">
            <v>2207940</v>
          </cell>
          <cell r="H83">
            <v>2354550</v>
          </cell>
          <cell r="I83">
            <v>2329230</v>
          </cell>
          <cell r="J83">
            <v>2264550</v>
          </cell>
          <cell r="K83">
            <v>2167980</v>
          </cell>
          <cell r="L83">
            <v>2000620</v>
          </cell>
          <cell r="M83">
            <v>2097766</v>
          </cell>
          <cell r="N83">
            <v>609410</v>
          </cell>
          <cell r="O83">
            <v>1218810</v>
          </cell>
          <cell r="P83">
            <v>100000</v>
          </cell>
          <cell r="Q83">
            <v>609410</v>
          </cell>
          <cell r="R83">
            <v>1828220</v>
          </cell>
          <cell r="S83">
            <v>4365850</v>
          </cell>
          <cell r="T83">
            <v>727639.16666666674</v>
          </cell>
          <cell r="U83">
            <v>1393350</v>
          </cell>
        </row>
        <row r="84">
          <cell r="B84" t="str">
            <v>BL PRESS</v>
          </cell>
          <cell r="C84" t="str">
            <v>SACM0186</v>
          </cell>
          <cell r="D84" t="str">
            <v>조원</v>
          </cell>
          <cell r="E84" t="str">
            <v>김동식</v>
          </cell>
          <cell r="F84">
            <v>34445</v>
          </cell>
          <cell r="G84">
            <v>1161700</v>
          </cell>
          <cell r="H84">
            <v>1059420</v>
          </cell>
          <cell r="I84">
            <v>1113140</v>
          </cell>
          <cell r="J84">
            <v>1192710</v>
          </cell>
          <cell r="K84">
            <v>1078660</v>
          </cell>
          <cell r="L84">
            <v>980970</v>
          </cell>
          <cell r="M84">
            <v>1060546</v>
          </cell>
          <cell r="N84">
            <v>377520</v>
          </cell>
          <cell r="O84">
            <v>755030</v>
          </cell>
          <cell r="P84">
            <v>100000</v>
          </cell>
          <cell r="Q84">
            <v>377520</v>
          </cell>
          <cell r="R84">
            <v>1132550</v>
          </cell>
          <cell r="S84">
            <v>2742620</v>
          </cell>
          <cell r="T84">
            <v>457100.83333333337</v>
          </cell>
          <cell r="U84">
            <v>748429</v>
          </cell>
        </row>
        <row r="85">
          <cell r="B85" t="str">
            <v>BL PRESS</v>
          </cell>
          <cell r="C85" t="str">
            <v>SACM0246</v>
          </cell>
          <cell r="D85" t="str">
            <v>조원</v>
          </cell>
          <cell r="E85" t="str">
            <v>황동찬</v>
          </cell>
          <cell r="F85">
            <v>35016</v>
          </cell>
          <cell r="G85">
            <v>1461540</v>
          </cell>
          <cell r="H85">
            <v>1376490</v>
          </cell>
          <cell r="I85">
            <v>1370300</v>
          </cell>
          <cell r="J85">
            <v>1567300</v>
          </cell>
          <cell r="K85">
            <v>1497070</v>
          </cell>
          <cell r="L85">
            <v>1393010</v>
          </cell>
          <cell r="M85">
            <v>1453493</v>
          </cell>
          <cell r="N85">
            <v>385750</v>
          </cell>
          <cell r="O85">
            <v>771500</v>
          </cell>
          <cell r="P85">
            <v>100000</v>
          </cell>
          <cell r="Q85">
            <v>385750</v>
          </cell>
          <cell r="R85">
            <v>1157250</v>
          </cell>
          <cell r="S85">
            <v>2800250</v>
          </cell>
          <cell r="T85">
            <v>466708.33333333337</v>
          </cell>
          <cell r="U85">
            <v>946949</v>
          </cell>
        </row>
        <row r="86">
          <cell r="B86" t="str">
            <v>BL PRESS</v>
          </cell>
          <cell r="C86" t="str">
            <v>SACM0311</v>
          </cell>
          <cell r="D86" t="str">
            <v>조원</v>
          </cell>
          <cell r="E86" t="str">
            <v>여운상</v>
          </cell>
          <cell r="F86">
            <v>36412</v>
          </cell>
          <cell r="I86">
            <v>721860</v>
          </cell>
          <cell r="J86">
            <v>1225620</v>
          </cell>
          <cell r="K86">
            <v>1056300</v>
          </cell>
          <cell r="L86">
            <v>1135490</v>
          </cell>
          <cell r="M86">
            <v>1114373</v>
          </cell>
          <cell r="P86">
            <v>50000</v>
          </cell>
          <cell r="Q86">
            <v>124760</v>
          </cell>
          <cell r="R86">
            <v>561440</v>
          </cell>
          <cell r="S86">
            <v>736200</v>
          </cell>
          <cell r="T86">
            <v>8333.3333333333339</v>
          </cell>
          <cell r="U86">
            <v>0</v>
          </cell>
        </row>
        <row r="87">
          <cell r="B87" t="str">
            <v>BL PRESS</v>
          </cell>
          <cell r="C87" t="str">
            <v>SACM0315</v>
          </cell>
          <cell r="D87" t="str">
            <v>조원</v>
          </cell>
          <cell r="E87" t="str">
            <v>김주영</v>
          </cell>
          <cell r="F87">
            <v>36465</v>
          </cell>
          <cell r="K87">
            <v>1167010</v>
          </cell>
          <cell r="L87">
            <v>1166660</v>
          </cell>
          <cell r="M87">
            <v>760979</v>
          </cell>
          <cell r="Q87">
            <v>0</v>
          </cell>
          <cell r="R87">
            <v>312700</v>
          </cell>
          <cell r="S87">
            <v>312700</v>
          </cell>
          <cell r="T87">
            <v>0</v>
          </cell>
          <cell r="U87">
            <v>0</v>
          </cell>
        </row>
        <row r="88">
          <cell r="B88" t="str">
            <v>B/L 연마</v>
          </cell>
          <cell r="C88" t="str">
            <v>SACM0253</v>
          </cell>
          <cell r="D88" t="str">
            <v>조원</v>
          </cell>
          <cell r="E88" t="str">
            <v>김정명</v>
          </cell>
          <cell r="F88">
            <v>35135</v>
          </cell>
          <cell r="G88">
            <v>1184880</v>
          </cell>
          <cell r="H88">
            <v>1108030</v>
          </cell>
          <cell r="I88">
            <v>1167460</v>
          </cell>
          <cell r="J88">
            <v>1267320</v>
          </cell>
          <cell r="K88">
            <v>1152010</v>
          </cell>
          <cell r="L88">
            <v>1010290</v>
          </cell>
          <cell r="M88">
            <v>1118354</v>
          </cell>
          <cell r="N88">
            <v>356270</v>
          </cell>
          <cell r="O88">
            <v>712530</v>
          </cell>
          <cell r="P88">
            <v>100000</v>
          </cell>
          <cell r="Q88">
            <v>356270</v>
          </cell>
          <cell r="R88">
            <v>1068800</v>
          </cell>
          <cell r="S88">
            <v>2593870</v>
          </cell>
          <cell r="T88">
            <v>432309.16666666663</v>
          </cell>
          <cell r="U88">
            <v>764711</v>
          </cell>
        </row>
        <row r="89">
          <cell r="B89" t="str">
            <v>B/L 연마</v>
          </cell>
          <cell r="C89" t="str">
            <v>SACM0274</v>
          </cell>
          <cell r="D89" t="str">
            <v>조원</v>
          </cell>
          <cell r="E89" t="str">
            <v>정상교</v>
          </cell>
          <cell r="F89">
            <v>35320</v>
          </cell>
          <cell r="G89">
            <v>1145110</v>
          </cell>
          <cell r="H89">
            <v>1265480</v>
          </cell>
          <cell r="I89">
            <v>1386900</v>
          </cell>
          <cell r="J89">
            <v>1465690</v>
          </cell>
          <cell r="K89">
            <v>1445520</v>
          </cell>
          <cell r="L89">
            <v>1161060</v>
          </cell>
          <cell r="M89">
            <v>1327914</v>
          </cell>
          <cell r="N89">
            <v>350160</v>
          </cell>
          <cell r="O89">
            <v>704560</v>
          </cell>
          <cell r="P89">
            <v>100000</v>
          </cell>
          <cell r="Q89">
            <v>352280</v>
          </cell>
          <cell r="R89">
            <v>1056840</v>
          </cell>
          <cell r="S89">
            <v>2563840</v>
          </cell>
          <cell r="T89">
            <v>427660</v>
          </cell>
          <cell r="U89">
            <v>865763</v>
          </cell>
        </row>
        <row r="90">
          <cell r="B90" t="str">
            <v>마찰소계</v>
          </cell>
          <cell r="G90">
            <v>42404740</v>
          </cell>
          <cell r="H90">
            <v>42986330</v>
          </cell>
          <cell r="I90">
            <v>47188580</v>
          </cell>
          <cell r="J90">
            <v>50368240</v>
          </cell>
          <cell r="K90">
            <v>50845880</v>
          </cell>
          <cell r="L90">
            <v>47858530</v>
          </cell>
          <cell r="M90">
            <v>48630205</v>
          </cell>
          <cell r="N90">
            <v>11270240</v>
          </cell>
          <cell r="O90">
            <v>22782030</v>
          </cell>
          <cell r="P90">
            <v>3500000</v>
          </cell>
          <cell r="Q90">
            <v>12297910</v>
          </cell>
          <cell r="R90">
            <v>39502650</v>
          </cell>
          <cell r="S90">
            <v>89352830</v>
          </cell>
          <cell r="T90">
            <v>14380875.833333332</v>
          </cell>
          <cell r="U90">
            <v>25473773</v>
          </cell>
        </row>
        <row r="91">
          <cell r="A91" t="str">
            <v>공통</v>
          </cell>
          <cell r="B91" t="str">
            <v>품질관리팀</v>
          </cell>
          <cell r="C91" t="str">
            <v>SACM0033</v>
          </cell>
          <cell r="D91" t="str">
            <v>조장</v>
          </cell>
          <cell r="E91" t="str">
            <v>김연웅</v>
          </cell>
          <cell r="F91">
            <v>33786</v>
          </cell>
          <cell r="G91">
            <v>1096210</v>
          </cell>
          <cell r="H91">
            <v>1099630</v>
          </cell>
          <cell r="I91">
            <v>1086780</v>
          </cell>
          <cell r="J91">
            <v>1050770</v>
          </cell>
          <cell r="K91">
            <v>1037590</v>
          </cell>
          <cell r="L91">
            <v>1119520</v>
          </cell>
          <cell r="M91">
            <v>1046048</v>
          </cell>
          <cell r="N91">
            <v>424530</v>
          </cell>
          <cell r="O91">
            <v>849060</v>
          </cell>
          <cell r="P91">
            <v>100000</v>
          </cell>
          <cell r="Q91">
            <v>424530</v>
          </cell>
          <cell r="R91">
            <v>1273590</v>
          </cell>
          <cell r="S91">
            <v>3071710</v>
          </cell>
          <cell r="T91">
            <v>511951.66666666663</v>
          </cell>
          <cell r="U91">
            <v>768329</v>
          </cell>
        </row>
        <row r="92">
          <cell r="B92" t="str">
            <v>품질관리팀</v>
          </cell>
          <cell r="C92" t="str">
            <v>SACM0089</v>
          </cell>
          <cell r="D92" t="str">
            <v>조장</v>
          </cell>
          <cell r="E92" t="str">
            <v>이상영</v>
          </cell>
          <cell r="F92">
            <v>33900</v>
          </cell>
          <cell r="G92">
            <v>1397340</v>
          </cell>
          <cell r="H92">
            <v>1384080</v>
          </cell>
          <cell r="I92">
            <v>1485120</v>
          </cell>
          <cell r="J92">
            <v>1586400</v>
          </cell>
          <cell r="K92">
            <v>1551960</v>
          </cell>
          <cell r="L92">
            <v>1459760</v>
          </cell>
          <cell r="M92">
            <v>1499387</v>
          </cell>
          <cell r="N92">
            <v>471020</v>
          </cell>
          <cell r="O92">
            <v>942030</v>
          </cell>
          <cell r="P92">
            <v>100000</v>
          </cell>
          <cell r="Q92">
            <v>474740</v>
          </cell>
          <cell r="R92">
            <v>1424210</v>
          </cell>
          <cell r="S92">
            <v>3412000</v>
          </cell>
          <cell r="T92">
            <v>566184.16666666663</v>
          </cell>
          <cell r="U92">
            <v>1018638</v>
          </cell>
        </row>
        <row r="93">
          <cell r="B93" t="str">
            <v>품질관리팀</v>
          </cell>
          <cell r="C93" t="str">
            <v>SACM0121</v>
          </cell>
          <cell r="D93" t="str">
            <v>반장보</v>
          </cell>
          <cell r="E93" t="str">
            <v>박성환#</v>
          </cell>
          <cell r="F93">
            <v>32378</v>
          </cell>
          <cell r="G93">
            <v>1817540</v>
          </cell>
          <cell r="H93">
            <v>1595500</v>
          </cell>
          <cell r="I93">
            <v>1884230</v>
          </cell>
          <cell r="J93">
            <v>1894550</v>
          </cell>
          <cell r="K93">
            <v>1777110</v>
          </cell>
          <cell r="L93">
            <v>1732800</v>
          </cell>
          <cell r="M93">
            <v>1762324</v>
          </cell>
          <cell r="N93">
            <v>535830</v>
          </cell>
          <cell r="O93">
            <v>1071660</v>
          </cell>
          <cell r="P93">
            <v>100000</v>
          </cell>
          <cell r="Q93">
            <v>535830</v>
          </cell>
          <cell r="R93">
            <v>1607490</v>
          </cell>
          <cell r="S93">
            <v>3850810</v>
          </cell>
          <cell r="T93">
            <v>641801.66666666674</v>
          </cell>
          <cell r="U93">
            <v>1185596</v>
          </cell>
        </row>
        <row r="94">
          <cell r="B94" t="str">
            <v>품질관리팀</v>
          </cell>
          <cell r="C94" t="str">
            <v>SACM0128</v>
          </cell>
          <cell r="D94" t="str">
            <v>조장</v>
          </cell>
          <cell r="E94" t="str">
            <v>임진수</v>
          </cell>
          <cell r="F94">
            <v>31661</v>
          </cell>
          <cell r="G94">
            <v>1501790</v>
          </cell>
          <cell r="H94">
            <v>1468610</v>
          </cell>
          <cell r="I94">
            <v>1532230</v>
          </cell>
          <cell r="J94">
            <v>1631760</v>
          </cell>
          <cell r="K94">
            <v>1655790</v>
          </cell>
          <cell r="L94">
            <v>1614340</v>
          </cell>
          <cell r="M94">
            <v>1598442</v>
          </cell>
          <cell r="N94">
            <v>535560</v>
          </cell>
          <cell r="O94">
            <v>1071130</v>
          </cell>
          <cell r="P94">
            <v>100000</v>
          </cell>
          <cell r="Q94">
            <v>535560</v>
          </cell>
          <cell r="R94">
            <v>1606690</v>
          </cell>
          <cell r="S94">
            <v>3848940</v>
          </cell>
          <cell r="T94">
            <v>641492.5</v>
          </cell>
          <cell r="U94">
            <v>1104625</v>
          </cell>
        </row>
        <row r="95">
          <cell r="B95" t="str">
            <v>품질관리팀</v>
          </cell>
          <cell r="C95" t="str">
            <v>SACM0143</v>
          </cell>
          <cell r="D95" t="str">
            <v>조원</v>
          </cell>
          <cell r="E95" t="str">
            <v>김근덕</v>
          </cell>
          <cell r="F95">
            <v>34099</v>
          </cell>
          <cell r="G95">
            <v>1571590</v>
          </cell>
          <cell r="H95">
            <v>1384640</v>
          </cell>
          <cell r="I95">
            <v>1471930</v>
          </cell>
          <cell r="J95">
            <v>1581850</v>
          </cell>
          <cell r="K95">
            <v>1644770</v>
          </cell>
          <cell r="L95">
            <v>1546750</v>
          </cell>
          <cell r="M95">
            <v>1556534</v>
          </cell>
          <cell r="N95">
            <v>391060</v>
          </cell>
          <cell r="O95">
            <v>782130</v>
          </cell>
          <cell r="P95">
            <v>100000</v>
          </cell>
          <cell r="Q95">
            <v>391060</v>
          </cell>
          <cell r="R95">
            <v>1173190</v>
          </cell>
          <cell r="S95">
            <v>2837440</v>
          </cell>
          <cell r="T95">
            <v>472909.16666666669</v>
          </cell>
          <cell r="U95">
            <v>1000821</v>
          </cell>
        </row>
        <row r="96">
          <cell r="B96" t="str">
            <v>품질관리팀</v>
          </cell>
          <cell r="C96" t="str">
            <v>SACM0160</v>
          </cell>
          <cell r="D96" t="str">
            <v>조원</v>
          </cell>
          <cell r="E96" t="str">
            <v>이종홍</v>
          </cell>
          <cell r="F96">
            <v>34213</v>
          </cell>
          <cell r="G96">
            <v>1152170</v>
          </cell>
          <cell r="H96">
            <v>920240</v>
          </cell>
          <cell r="I96">
            <v>1094470</v>
          </cell>
          <cell r="J96">
            <v>1066780</v>
          </cell>
          <cell r="K96">
            <v>992670</v>
          </cell>
          <cell r="L96">
            <v>1015690</v>
          </cell>
          <cell r="M96">
            <v>1002763</v>
          </cell>
          <cell r="N96">
            <v>387080</v>
          </cell>
          <cell r="O96">
            <v>774160</v>
          </cell>
          <cell r="P96">
            <v>100000</v>
          </cell>
          <cell r="Q96">
            <v>387080</v>
          </cell>
          <cell r="R96">
            <v>1161240</v>
          </cell>
          <cell r="S96">
            <v>2809560</v>
          </cell>
          <cell r="T96">
            <v>468260</v>
          </cell>
          <cell r="U96">
            <v>725436</v>
          </cell>
        </row>
        <row r="97">
          <cell r="B97" t="str">
            <v>품질관리팀</v>
          </cell>
          <cell r="C97" t="str">
            <v>SACM0169</v>
          </cell>
          <cell r="D97" t="str">
            <v>조원</v>
          </cell>
          <cell r="E97" t="str">
            <v>정광수</v>
          </cell>
          <cell r="F97">
            <v>34267</v>
          </cell>
          <cell r="G97">
            <v>1091330</v>
          </cell>
          <cell r="H97">
            <v>1083810</v>
          </cell>
          <cell r="I97">
            <v>1194290</v>
          </cell>
          <cell r="J97">
            <v>1099450</v>
          </cell>
          <cell r="K97">
            <v>1099930</v>
          </cell>
          <cell r="L97">
            <v>1064780</v>
          </cell>
          <cell r="M97">
            <v>1064400</v>
          </cell>
          <cell r="N97">
            <v>390270</v>
          </cell>
          <cell r="O97">
            <v>780530</v>
          </cell>
          <cell r="P97">
            <v>100000</v>
          </cell>
          <cell r="Q97">
            <v>390270</v>
          </cell>
          <cell r="R97">
            <v>1170800</v>
          </cell>
          <cell r="S97">
            <v>2831870</v>
          </cell>
          <cell r="T97">
            <v>471975.83333333331</v>
          </cell>
          <cell r="U97">
            <v>757665</v>
          </cell>
        </row>
        <row r="98">
          <cell r="B98" t="str">
            <v>품질관리팀</v>
          </cell>
          <cell r="C98" t="str">
            <v>SACM0277</v>
          </cell>
          <cell r="D98" t="str">
            <v>조원</v>
          </cell>
          <cell r="E98" t="str">
            <v>김진수</v>
          </cell>
          <cell r="F98">
            <v>35646</v>
          </cell>
          <cell r="G98">
            <v>1080460</v>
          </cell>
          <cell r="H98">
            <v>1185000</v>
          </cell>
          <cell r="I98">
            <v>1282740</v>
          </cell>
          <cell r="J98">
            <v>1353720</v>
          </cell>
          <cell r="K98">
            <v>1210540</v>
          </cell>
          <cell r="L98">
            <v>1218630</v>
          </cell>
          <cell r="M98">
            <v>1233551</v>
          </cell>
          <cell r="N98">
            <v>339800</v>
          </cell>
          <cell r="O98">
            <v>679590</v>
          </cell>
          <cell r="P98">
            <v>100000</v>
          </cell>
          <cell r="Q98">
            <v>339800</v>
          </cell>
          <cell r="R98">
            <v>1019390</v>
          </cell>
          <cell r="S98">
            <v>2478580</v>
          </cell>
          <cell r="T98">
            <v>413094.16666666663</v>
          </cell>
          <cell r="U98">
            <v>812044</v>
          </cell>
        </row>
        <row r="99">
          <cell r="B99" t="str">
            <v>품질관리팀</v>
          </cell>
          <cell r="C99" t="str">
            <v>SACM0278</v>
          </cell>
          <cell r="D99" t="str">
            <v>조원</v>
          </cell>
          <cell r="E99" t="str">
            <v>조병문</v>
          </cell>
          <cell r="F99">
            <v>35646</v>
          </cell>
          <cell r="G99">
            <v>1002800</v>
          </cell>
          <cell r="H99">
            <v>1023980</v>
          </cell>
          <cell r="I99">
            <v>1023150</v>
          </cell>
          <cell r="J99">
            <v>1088830</v>
          </cell>
          <cell r="K99">
            <v>1020330</v>
          </cell>
          <cell r="L99">
            <v>956900</v>
          </cell>
          <cell r="M99">
            <v>999802</v>
          </cell>
          <cell r="N99">
            <v>339800</v>
          </cell>
          <cell r="O99">
            <v>679590</v>
          </cell>
          <cell r="P99">
            <v>100000</v>
          </cell>
          <cell r="Q99">
            <v>339800</v>
          </cell>
          <cell r="R99">
            <v>1019390</v>
          </cell>
          <cell r="S99">
            <v>2478580</v>
          </cell>
          <cell r="T99">
            <v>413094.16666666663</v>
          </cell>
          <cell r="U99">
            <v>696771</v>
          </cell>
        </row>
        <row r="100">
          <cell r="B100" t="str">
            <v>품질관리팀</v>
          </cell>
          <cell r="C100" t="str">
            <v>SACM0286</v>
          </cell>
          <cell r="D100" t="str">
            <v>조원</v>
          </cell>
          <cell r="E100" t="str">
            <v>정장수</v>
          </cell>
          <cell r="F100">
            <v>35997</v>
          </cell>
          <cell r="G100">
            <v>782430</v>
          </cell>
          <cell r="H100">
            <v>785890</v>
          </cell>
          <cell r="I100">
            <v>936250</v>
          </cell>
          <cell r="J100">
            <v>911520</v>
          </cell>
          <cell r="K100">
            <v>841720</v>
          </cell>
          <cell r="L100">
            <v>855470</v>
          </cell>
          <cell r="M100">
            <v>850666</v>
          </cell>
          <cell r="N100">
            <v>333420</v>
          </cell>
          <cell r="O100">
            <v>666840</v>
          </cell>
          <cell r="P100">
            <v>100000</v>
          </cell>
          <cell r="Q100">
            <v>333420</v>
          </cell>
          <cell r="R100">
            <v>1000260</v>
          </cell>
          <cell r="S100">
            <v>2433940</v>
          </cell>
          <cell r="T100">
            <v>405656.66666666669</v>
          </cell>
          <cell r="U100">
            <v>619556</v>
          </cell>
        </row>
        <row r="101">
          <cell r="B101" t="str">
            <v>생산관리팀</v>
          </cell>
          <cell r="C101" t="str">
            <v>SACM0111</v>
          </cell>
          <cell r="D101" t="str">
            <v>반장보</v>
          </cell>
          <cell r="E101" t="str">
            <v>조광석</v>
          </cell>
          <cell r="F101">
            <v>30508</v>
          </cell>
          <cell r="G101">
            <v>1855640</v>
          </cell>
          <cell r="H101">
            <v>1724140</v>
          </cell>
          <cell r="I101">
            <v>1978150</v>
          </cell>
          <cell r="J101">
            <v>1810710</v>
          </cell>
          <cell r="K101">
            <v>1627120</v>
          </cell>
          <cell r="L101">
            <v>1728590</v>
          </cell>
          <cell r="M101">
            <v>1684702</v>
          </cell>
          <cell r="N101">
            <v>560270</v>
          </cell>
          <cell r="O101">
            <v>1120530</v>
          </cell>
          <cell r="P101">
            <v>100000</v>
          </cell>
          <cell r="Q101">
            <v>560270</v>
          </cell>
          <cell r="R101">
            <v>1680800</v>
          </cell>
          <cell r="S101">
            <v>4021870</v>
          </cell>
          <cell r="T101">
            <v>670309.16666666674</v>
          </cell>
          <cell r="U101">
            <v>1161375</v>
          </cell>
        </row>
        <row r="102">
          <cell r="B102" t="str">
            <v>생산관리팀</v>
          </cell>
          <cell r="C102" t="str">
            <v>SACM0141</v>
          </cell>
          <cell r="D102" t="str">
            <v>반장</v>
          </cell>
          <cell r="E102" t="str">
            <v>장대성</v>
          </cell>
          <cell r="F102">
            <v>31878</v>
          </cell>
          <cell r="G102">
            <v>2096640</v>
          </cell>
          <cell r="H102">
            <v>1714170</v>
          </cell>
          <cell r="I102">
            <v>1822550</v>
          </cell>
          <cell r="J102">
            <v>1719070</v>
          </cell>
          <cell r="K102">
            <v>1585490</v>
          </cell>
          <cell r="L102">
            <v>1555810</v>
          </cell>
          <cell r="M102">
            <v>1584903</v>
          </cell>
          <cell r="N102">
            <v>555220</v>
          </cell>
          <cell r="O102">
            <v>1110440</v>
          </cell>
          <cell r="P102">
            <v>100000</v>
          </cell>
          <cell r="Q102">
            <v>555220</v>
          </cell>
          <cell r="R102">
            <v>1665660</v>
          </cell>
          <cell r="S102">
            <v>3986540</v>
          </cell>
          <cell r="T102">
            <v>664423.33333333337</v>
          </cell>
          <cell r="U102">
            <v>1109257</v>
          </cell>
        </row>
        <row r="103">
          <cell r="B103" t="str">
            <v>생산관리팀</v>
          </cell>
          <cell r="C103" t="str">
            <v>SACM0161</v>
          </cell>
          <cell r="D103" t="str">
            <v>조원</v>
          </cell>
          <cell r="E103" t="str">
            <v>도성록</v>
          </cell>
          <cell r="F103">
            <v>34218</v>
          </cell>
          <cell r="G103">
            <v>1314820</v>
          </cell>
          <cell r="H103">
            <v>1024430</v>
          </cell>
          <cell r="I103">
            <v>1207050</v>
          </cell>
          <cell r="J103">
            <v>1107760</v>
          </cell>
          <cell r="K103">
            <v>1076470</v>
          </cell>
          <cell r="L103">
            <v>1211380</v>
          </cell>
          <cell r="M103">
            <v>1107264</v>
          </cell>
          <cell r="N103">
            <v>392660</v>
          </cell>
          <cell r="O103">
            <v>785310</v>
          </cell>
          <cell r="P103">
            <v>100000</v>
          </cell>
          <cell r="Q103">
            <v>392660</v>
          </cell>
          <cell r="R103">
            <v>1177970</v>
          </cell>
          <cell r="S103">
            <v>2848600</v>
          </cell>
          <cell r="T103">
            <v>474764.16666666669</v>
          </cell>
          <cell r="U103">
            <v>780178</v>
          </cell>
        </row>
        <row r="104">
          <cell r="B104" t="str">
            <v>생산관리팀</v>
          </cell>
          <cell r="C104" t="str">
            <v>SACM0241</v>
          </cell>
          <cell r="D104" t="str">
            <v>조원</v>
          </cell>
          <cell r="E104" t="str">
            <v>정길수</v>
          </cell>
          <cell r="F104">
            <v>34981</v>
          </cell>
          <cell r="G104">
            <v>1189670</v>
          </cell>
          <cell r="H104">
            <v>956620</v>
          </cell>
          <cell r="I104">
            <v>973270</v>
          </cell>
          <cell r="J104">
            <v>921520</v>
          </cell>
          <cell r="K104">
            <v>903500</v>
          </cell>
          <cell r="L104">
            <v>978170</v>
          </cell>
          <cell r="M104">
            <v>914084</v>
          </cell>
          <cell r="N104">
            <v>363440</v>
          </cell>
          <cell r="O104">
            <v>726880</v>
          </cell>
          <cell r="P104">
            <v>100000</v>
          </cell>
          <cell r="Q104">
            <v>367420</v>
          </cell>
          <cell r="R104">
            <v>1102260</v>
          </cell>
          <cell r="S104">
            <v>2660000</v>
          </cell>
          <cell r="T104">
            <v>440680</v>
          </cell>
          <cell r="U104">
            <v>668103</v>
          </cell>
        </row>
        <row r="105">
          <cell r="B105" t="str">
            <v>생산관리팀</v>
          </cell>
          <cell r="C105" t="str">
            <v>SACM0280</v>
          </cell>
          <cell r="D105" t="str">
            <v>조원</v>
          </cell>
          <cell r="E105" t="str">
            <v>이기성</v>
          </cell>
          <cell r="F105">
            <v>35648</v>
          </cell>
          <cell r="G105">
            <v>1053130</v>
          </cell>
          <cell r="H105">
            <v>1020890</v>
          </cell>
          <cell r="I105">
            <v>1051270</v>
          </cell>
          <cell r="J105">
            <v>966470</v>
          </cell>
          <cell r="K105">
            <v>919680</v>
          </cell>
          <cell r="L105">
            <v>897430</v>
          </cell>
          <cell r="M105">
            <v>907689</v>
          </cell>
          <cell r="N105">
            <v>342990</v>
          </cell>
          <cell r="O105">
            <v>707220</v>
          </cell>
          <cell r="P105">
            <v>100000</v>
          </cell>
          <cell r="Q105">
            <v>353610</v>
          </cell>
          <cell r="R105">
            <v>1060830</v>
          </cell>
          <cell r="S105">
            <v>2564650</v>
          </cell>
          <cell r="T105">
            <v>429211.66666666663</v>
          </cell>
          <cell r="U105">
            <v>659293</v>
          </cell>
        </row>
        <row r="106">
          <cell r="B106" t="str">
            <v>노동조합</v>
          </cell>
          <cell r="C106" t="str">
            <v>SACM0065</v>
          </cell>
          <cell r="D106" t="str">
            <v>위원장</v>
          </cell>
          <cell r="E106" t="str">
            <v>백중형</v>
          </cell>
          <cell r="F106">
            <v>33894</v>
          </cell>
          <cell r="G106">
            <v>1246830</v>
          </cell>
          <cell r="H106">
            <v>1246830</v>
          </cell>
          <cell r="I106">
            <v>1246830</v>
          </cell>
          <cell r="J106">
            <v>1256230</v>
          </cell>
          <cell r="K106">
            <v>1256230</v>
          </cell>
          <cell r="L106">
            <v>1256230</v>
          </cell>
          <cell r="M106">
            <v>1228921</v>
          </cell>
          <cell r="N106">
            <v>484240</v>
          </cell>
          <cell r="O106">
            <v>968470</v>
          </cell>
          <cell r="P106">
            <v>100000</v>
          </cell>
          <cell r="Q106">
            <v>487950</v>
          </cell>
          <cell r="R106">
            <v>1486820</v>
          </cell>
          <cell r="S106">
            <v>3527480</v>
          </cell>
          <cell r="T106">
            <v>581607.5</v>
          </cell>
          <cell r="U106">
            <v>892863</v>
          </cell>
        </row>
        <row r="107">
          <cell r="B107" t="str">
            <v>금형치공구팀</v>
          </cell>
          <cell r="C107" t="str">
            <v>SACM0120</v>
          </cell>
          <cell r="D107" t="str">
            <v>조장</v>
          </cell>
          <cell r="E107" t="str">
            <v>김영현</v>
          </cell>
          <cell r="F107">
            <v>31943</v>
          </cell>
          <cell r="G107">
            <v>1662550</v>
          </cell>
          <cell r="H107">
            <v>1691840</v>
          </cell>
          <cell r="I107">
            <v>1619580</v>
          </cell>
          <cell r="J107">
            <v>1669520</v>
          </cell>
          <cell r="K107">
            <v>1644210</v>
          </cell>
          <cell r="L107">
            <v>1732390</v>
          </cell>
          <cell r="M107">
            <v>1645474</v>
          </cell>
          <cell r="N107">
            <v>539550</v>
          </cell>
          <cell r="O107">
            <v>1079090</v>
          </cell>
          <cell r="P107">
            <v>100000</v>
          </cell>
          <cell r="Q107">
            <v>539550</v>
          </cell>
          <cell r="R107">
            <v>1618640</v>
          </cell>
          <cell r="S107">
            <v>3876830</v>
          </cell>
          <cell r="T107">
            <v>646135.83333333326</v>
          </cell>
          <cell r="U107">
            <v>1130109</v>
          </cell>
        </row>
        <row r="108">
          <cell r="B108" t="str">
            <v>금형치공구팀</v>
          </cell>
          <cell r="C108" t="str">
            <v>SACM0144</v>
          </cell>
          <cell r="D108" t="str">
            <v>조장</v>
          </cell>
          <cell r="E108" t="str">
            <v>손기수</v>
          </cell>
          <cell r="F108">
            <v>34110</v>
          </cell>
          <cell r="G108">
            <v>1445730</v>
          </cell>
          <cell r="H108">
            <v>1546500</v>
          </cell>
          <cell r="I108">
            <v>1508380</v>
          </cell>
          <cell r="J108">
            <v>1696950</v>
          </cell>
          <cell r="K108">
            <v>1580210</v>
          </cell>
          <cell r="L108">
            <v>1671330</v>
          </cell>
          <cell r="M108">
            <v>1613638</v>
          </cell>
          <cell r="N108">
            <v>436750</v>
          </cell>
          <cell r="O108">
            <v>873500</v>
          </cell>
          <cell r="P108">
            <v>100000</v>
          </cell>
          <cell r="Q108">
            <v>436750</v>
          </cell>
          <cell r="R108">
            <v>1310250</v>
          </cell>
          <cell r="S108">
            <v>3157250</v>
          </cell>
          <cell r="T108">
            <v>526208.33333333337</v>
          </cell>
          <cell r="U108">
            <v>1055267</v>
          </cell>
        </row>
        <row r="109">
          <cell r="B109" t="str">
            <v>금형치공구팀</v>
          </cell>
          <cell r="C109" t="str">
            <v>SACM0167</v>
          </cell>
          <cell r="D109" t="str">
            <v>조장</v>
          </cell>
          <cell r="E109" t="str">
            <v>이진해</v>
          </cell>
          <cell r="F109">
            <v>34260</v>
          </cell>
          <cell r="G109">
            <v>1108420</v>
          </cell>
          <cell r="H109">
            <v>1090120</v>
          </cell>
          <cell r="I109">
            <v>1163760</v>
          </cell>
          <cell r="J109">
            <v>1318080</v>
          </cell>
          <cell r="K109">
            <v>1119740</v>
          </cell>
          <cell r="L109">
            <v>1030570</v>
          </cell>
          <cell r="M109">
            <v>1130997</v>
          </cell>
          <cell r="N109">
            <v>424800</v>
          </cell>
          <cell r="O109">
            <v>849590</v>
          </cell>
          <cell r="P109">
            <v>100000</v>
          </cell>
          <cell r="Q109">
            <v>424800</v>
          </cell>
          <cell r="R109">
            <v>1274390</v>
          </cell>
          <cell r="S109">
            <v>3073580</v>
          </cell>
          <cell r="T109">
            <v>512260.83333333326</v>
          </cell>
          <cell r="U109">
            <v>810374</v>
          </cell>
        </row>
        <row r="110">
          <cell r="B110" t="str">
            <v>금형치공구팀</v>
          </cell>
          <cell r="C110" t="str">
            <v>SACM0294</v>
          </cell>
          <cell r="D110" t="str">
            <v>조원</v>
          </cell>
          <cell r="E110" t="str">
            <v>고진호</v>
          </cell>
          <cell r="F110">
            <v>36200</v>
          </cell>
          <cell r="G110">
            <v>1043930</v>
          </cell>
          <cell r="H110">
            <v>1035330</v>
          </cell>
          <cell r="I110">
            <v>1329740</v>
          </cell>
          <cell r="J110">
            <v>1304640</v>
          </cell>
          <cell r="K110">
            <v>945720</v>
          </cell>
          <cell r="L110">
            <v>1065180</v>
          </cell>
          <cell r="M110">
            <v>1081154</v>
          </cell>
          <cell r="N110">
            <v>222370</v>
          </cell>
          <cell r="O110">
            <v>444730</v>
          </cell>
          <cell r="P110">
            <v>100000</v>
          </cell>
          <cell r="Q110">
            <v>370610</v>
          </cell>
          <cell r="R110">
            <v>1111830</v>
          </cell>
          <cell r="S110">
            <v>2249540</v>
          </cell>
          <cell r="T110">
            <v>276092.5</v>
          </cell>
          <cell r="U110">
            <v>0</v>
          </cell>
        </row>
        <row r="111">
          <cell r="B111" t="str">
            <v>금형치공구팀</v>
          </cell>
          <cell r="C111" t="str">
            <v>SACM0295</v>
          </cell>
          <cell r="D111" t="str">
            <v>조원</v>
          </cell>
          <cell r="E111" t="str">
            <v>김현승</v>
          </cell>
          <cell r="F111">
            <v>36213</v>
          </cell>
          <cell r="G111">
            <v>828330</v>
          </cell>
          <cell r="H111">
            <v>784200</v>
          </cell>
          <cell r="I111">
            <v>894820</v>
          </cell>
          <cell r="J111">
            <v>929860</v>
          </cell>
          <cell r="K111">
            <v>841360</v>
          </cell>
          <cell r="L111">
            <v>804380</v>
          </cell>
          <cell r="M111">
            <v>839870</v>
          </cell>
          <cell r="N111">
            <v>191290</v>
          </cell>
          <cell r="O111">
            <v>382580</v>
          </cell>
          <cell r="P111">
            <v>100000</v>
          </cell>
          <cell r="Q111">
            <v>318810</v>
          </cell>
          <cell r="R111">
            <v>956440</v>
          </cell>
          <cell r="S111">
            <v>1949120</v>
          </cell>
          <cell r="T111">
            <v>239838.33333333334</v>
          </cell>
          <cell r="U111">
            <v>0</v>
          </cell>
        </row>
        <row r="112">
          <cell r="B112" t="str">
            <v>금형치공구팀</v>
          </cell>
          <cell r="C112" t="str">
            <v>SACM0300</v>
          </cell>
          <cell r="D112" t="str">
            <v>조원</v>
          </cell>
          <cell r="E112" t="str">
            <v>김여환</v>
          </cell>
          <cell r="F112">
            <v>36313</v>
          </cell>
          <cell r="G112">
            <v>919830</v>
          </cell>
          <cell r="H112">
            <v>898430</v>
          </cell>
          <cell r="I112">
            <v>830640</v>
          </cell>
          <cell r="J112">
            <v>1059440</v>
          </cell>
          <cell r="K112">
            <v>1063640</v>
          </cell>
          <cell r="L112">
            <v>918830</v>
          </cell>
          <cell r="M112">
            <v>991927</v>
          </cell>
          <cell r="O112">
            <v>265460</v>
          </cell>
          <cell r="P112">
            <v>100000</v>
          </cell>
          <cell r="Q112">
            <v>211850</v>
          </cell>
          <cell r="R112">
            <v>776770</v>
          </cell>
          <cell r="S112">
            <v>1354080</v>
          </cell>
          <cell r="T112">
            <v>171518.33333333331</v>
          </cell>
          <cell r="U112">
            <v>0</v>
          </cell>
        </row>
        <row r="113">
          <cell r="B113" t="str">
            <v>금형치공구팀</v>
          </cell>
          <cell r="C113" t="str">
            <v>SACM0310</v>
          </cell>
          <cell r="D113" t="str">
            <v>조원</v>
          </cell>
          <cell r="E113" t="str">
            <v>양권모</v>
          </cell>
          <cell r="F113">
            <v>36412</v>
          </cell>
          <cell r="I113">
            <v>544160</v>
          </cell>
          <cell r="J113">
            <v>839960</v>
          </cell>
          <cell r="K113">
            <v>813770</v>
          </cell>
          <cell r="L113">
            <v>871860</v>
          </cell>
          <cell r="M113">
            <v>823562</v>
          </cell>
          <cell r="P113">
            <v>50000</v>
          </cell>
          <cell r="Q113">
            <v>119980</v>
          </cell>
          <cell r="R113">
            <v>539910</v>
          </cell>
          <cell r="S113">
            <v>709890</v>
          </cell>
          <cell r="T113">
            <v>8333.3333333333339</v>
          </cell>
          <cell r="U113">
            <v>0</v>
          </cell>
        </row>
        <row r="114">
          <cell r="B114" t="str">
            <v>공무환경팀</v>
          </cell>
          <cell r="C114" t="str">
            <v>SACM0116</v>
          </cell>
          <cell r="D114" t="str">
            <v>반장</v>
          </cell>
          <cell r="E114" t="str">
            <v>박상규</v>
          </cell>
          <cell r="F114">
            <v>31765</v>
          </cell>
          <cell r="G114">
            <v>1847650</v>
          </cell>
          <cell r="H114">
            <v>2016010</v>
          </cell>
          <cell r="I114">
            <v>2248110</v>
          </cell>
          <cell r="J114">
            <v>2050820</v>
          </cell>
          <cell r="K114">
            <v>1972550</v>
          </cell>
          <cell r="L114">
            <v>1932890</v>
          </cell>
          <cell r="M114">
            <v>1942259</v>
          </cell>
          <cell r="N114">
            <v>595060</v>
          </cell>
          <cell r="O114">
            <v>1190130</v>
          </cell>
          <cell r="P114">
            <v>100000</v>
          </cell>
          <cell r="Q114">
            <v>595060</v>
          </cell>
          <cell r="R114">
            <v>1785190</v>
          </cell>
          <cell r="S114">
            <v>4265440</v>
          </cell>
          <cell r="T114">
            <v>710909.16666666663</v>
          </cell>
          <cell r="U114">
            <v>1308412</v>
          </cell>
        </row>
        <row r="115">
          <cell r="B115" t="str">
            <v>공무환경팀</v>
          </cell>
          <cell r="C115" t="str">
            <v>SACM0131</v>
          </cell>
          <cell r="D115" t="str">
            <v>조원</v>
          </cell>
          <cell r="E115" t="str">
            <v>허봉구</v>
          </cell>
          <cell r="F115">
            <v>33989</v>
          </cell>
          <cell r="G115">
            <v>1473140</v>
          </cell>
          <cell r="H115">
            <v>1242510</v>
          </cell>
          <cell r="I115">
            <v>1543570</v>
          </cell>
          <cell r="J115">
            <v>1363110</v>
          </cell>
          <cell r="K115">
            <v>1306000</v>
          </cell>
          <cell r="L115">
            <v>1495530</v>
          </cell>
          <cell r="M115">
            <v>1358035</v>
          </cell>
          <cell r="N115">
            <v>395840</v>
          </cell>
          <cell r="O115">
            <v>791690</v>
          </cell>
          <cell r="P115">
            <v>100000</v>
          </cell>
          <cell r="Q115">
            <v>395840</v>
          </cell>
          <cell r="R115">
            <v>1187530</v>
          </cell>
          <cell r="S115">
            <v>2870900</v>
          </cell>
          <cell r="T115">
            <v>478485.83333333331</v>
          </cell>
          <cell r="U115">
            <v>905682</v>
          </cell>
        </row>
        <row r="116">
          <cell r="B116" t="str">
            <v>공무환경팀</v>
          </cell>
          <cell r="C116" t="str">
            <v>SACM0142</v>
          </cell>
          <cell r="D116" t="str">
            <v>반장보</v>
          </cell>
          <cell r="E116" t="str">
            <v>신관범</v>
          </cell>
          <cell r="F116">
            <v>34095</v>
          </cell>
          <cell r="G116">
            <v>1787380</v>
          </cell>
          <cell r="H116">
            <v>1879060</v>
          </cell>
          <cell r="I116">
            <v>1937230</v>
          </cell>
          <cell r="J116">
            <v>1866170</v>
          </cell>
          <cell r="K116">
            <v>1782610</v>
          </cell>
          <cell r="L116">
            <v>1747360</v>
          </cell>
          <cell r="M116">
            <v>1759611</v>
          </cell>
          <cell r="N116">
            <v>515910</v>
          </cell>
          <cell r="O116">
            <v>1074310</v>
          </cell>
          <cell r="P116">
            <v>100000</v>
          </cell>
          <cell r="Q116">
            <v>537160</v>
          </cell>
          <cell r="R116">
            <v>1611470</v>
          </cell>
          <cell r="S116">
            <v>3838850</v>
          </cell>
          <cell r="T116">
            <v>643347.5</v>
          </cell>
          <cell r="U116">
            <v>1185021</v>
          </cell>
        </row>
        <row r="117">
          <cell r="B117" t="str">
            <v>공무환경팀</v>
          </cell>
          <cell r="C117" t="str">
            <v>SACM0164</v>
          </cell>
          <cell r="D117" t="str">
            <v>조원</v>
          </cell>
          <cell r="E117" t="str">
            <v>장재성</v>
          </cell>
          <cell r="F117">
            <v>34229</v>
          </cell>
          <cell r="G117">
            <v>1020840</v>
          </cell>
          <cell r="H117">
            <v>976160</v>
          </cell>
          <cell r="I117">
            <v>1205740</v>
          </cell>
          <cell r="J117">
            <v>1124860</v>
          </cell>
          <cell r="K117">
            <v>1164270</v>
          </cell>
          <cell r="L117">
            <v>916250</v>
          </cell>
          <cell r="M117">
            <v>1045233</v>
          </cell>
          <cell r="N117">
            <v>396640</v>
          </cell>
          <cell r="O117">
            <v>793280</v>
          </cell>
          <cell r="P117">
            <v>100000</v>
          </cell>
          <cell r="Q117">
            <v>396640</v>
          </cell>
          <cell r="R117">
            <v>1189920</v>
          </cell>
          <cell r="S117">
            <v>2876480</v>
          </cell>
          <cell r="T117">
            <v>479413.33333333337</v>
          </cell>
          <cell r="U117">
            <v>751880</v>
          </cell>
        </row>
        <row r="118">
          <cell r="B118" t="str">
            <v>공무환경팀</v>
          </cell>
          <cell r="C118" t="str">
            <v>SACM0166</v>
          </cell>
          <cell r="D118" t="str">
            <v>조원</v>
          </cell>
          <cell r="E118" t="str">
            <v>정하준</v>
          </cell>
          <cell r="F118">
            <v>34229</v>
          </cell>
          <cell r="G118">
            <v>899840</v>
          </cell>
          <cell r="H118">
            <v>837930</v>
          </cell>
          <cell r="I118">
            <v>919560</v>
          </cell>
          <cell r="J118">
            <v>1187050</v>
          </cell>
          <cell r="K118">
            <v>1177430</v>
          </cell>
          <cell r="L118">
            <v>1069500</v>
          </cell>
          <cell r="M118">
            <v>1119776</v>
          </cell>
          <cell r="N118">
            <v>390270</v>
          </cell>
          <cell r="O118">
            <v>780530</v>
          </cell>
          <cell r="P118">
            <v>100000</v>
          </cell>
          <cell r="Q118">
            <v>390270</v>
          </cell>
          <cell r="R118">
            <v>1170800</v>
          </cell>
          <cell r="S118">
            <v>2831870</v>
          </cell>
          <cell r="T118">
            <v>471975.83333333331</v>
          </cell>
          <cell r="U118">
            <v>784974</v>
          </cell>
        </row>
        <row r="119">
          <cell r="B119" t="str">
            <v>공무환경팀</v>
          </cell>
          <cell r="C119" t="str">
            <v>SACM0187</v>
          </cell>
          <cell r="D119" t="str">
            <v>조장</v>
          </cell>
          <cell r="E119" t="str">
            <v>이형철</v>
          </cell>
          <cell r="F119">
            <v>34449</v>
          </cell>
          <cell r="G119">
            <v>1343880</v>
          </cell>
          <cell r="H119">
            <v>1445400</v>
          </cell>
          <cell r="I119">
            <v>1441320</v>
          </cell>
          <cell r="J119">
            <v>1377370</v>
          </cell>
          <cell r="K119">
            <v>1179800</v>
          </cell>
          <cell r="L119">
            <v>1306060</v>
          </cell>
          <cell r="M119">
            <v>1259749</v>
          </cell>
          <cell r="N119">
            <v>400090</v>
          </cell>
          <cell r="O119">
            <v>800190</v>
          </cell>
          <cell r="P119">
            <v>100000</v>
          </cell>
          <cell r="Q119">
            <v>400090</v>
          </cell>
          <cell r="R119">
            <v>1200280</v>
          </cell>
          <cell r="S119">
            <v>2900650</v>
          </cell>
          <cell r="T119">
            <v>483444.16666666663</v>
          </cell>
          <cell r="U119">
            <v>859657</v>
          </cell>
        </row>
        <row r="120">
          <cell r="B120" t="str">
            <v>공무환경팀</v>
          </cell>
          <cell r="C120" t="str">
            <v>SACM0239</v>
          </cell>
          <cell r="D120" t="str">
            <v>조원</v>
          </cell>
          <cell r="E120" t="str">
            <v>김민규</v>
          </cell>
          <cell r="F120">
            <v>34986</v>
          </cell>
          <cell r="G120">
            <v>1374033</v>
          </cell>
          <cell r="H120">
            <v>1374033</v>
          </cell>
          <cell r="I120">
            <v>1374033</v>
          </cell>
          <cell r="J120">
            <v>1374033</v>
          </cell>
          <cell r="K120">
            <v>1374033</v>
          </cell>
          <cell r="L120">
            <v>1374033</v>
          </cell>
          <cell r="M120">
            <v>1374033</v>
          </cell>
          <cell r="O120" t="str">
            <v>휴      직      자       1년  평균상여(98.7-99.6)</v>
          </cell>
          <cell r="S120">
            <v>0</v>
          </cell>
          <cell r="T120">
            <v>438231</v>
          </cell>
          <cell r="U120">
            <v>893719</v>
          </cell>
        </row>
        <row r="121">
          <cell r="B121" t="str">
            <v>공무환경팀</v>
          </cell>
          <cell r="C121" t="str">
            <v>SACM0270</v>
          </cell>
          <cell r="D121" t="str">
            <v>조원</v>
          </cell>
          <cell r="E121" t="str">
            <v>김경래</v>
          </cell>
          <cell r="F121">
            <v>35205</v>
          </cell>
          <cell r="G121">
            <v>1327390</v>
          </cell>
          <cell r="H121">
            <v>1029520</v>
          </cell>
          <cell r="I121">
            <v>957520</v>
          </cell>
          <cell r="J121">
            <v>1490390</v>
          </cell>
          <cell r="K121">
            <v>1281390</v>
          </cell>
          <cell r="L121">
            <v>1298120</v>
          </cell>
          <cell r="M121">
            <v>1327141</v>
          </cell>
          <cell r="N121">
            <v>381770</v>
          </cell>
          <cell r="O121">
            <v>784780</v>
          </cell>
          <cell r="P121">
            <v>100000</v>
          </cell>
          <cell r="Q121">
            <v>392390</v>
          </cell>
          <cell r="R121">
            <v>1177170</v>
          </cell>
          <cell r="S121">
            <v>2836110</v>
          </cell>
          <cell r="T121">
            <v>474455</v>
          </cell>
          <cell r="U121">
            <v>888458</v>
          </cell>
        </row>
        <row r="122">
          <cell r="B122" t="str">
            <v>공무환경팀</v>
          </cell>
          <cell r="C122" t="str">
            <v>SACM0272</v>
          </cell>
          <cell r="D122" t="str">
            <v>조원</v>
          </cell>
          <cell r="E122" t="str">
            <v>김윤태#</v>
          </cell>
          <cell r="F122">
            <v>35303</v>
          </cell>
          <cell r="G122">
            <v>1590370</v>
          </cell>
          <cell r="H122">
            <v>1584140</v>
          </cell>
          <cell r="I122">
            <v>1803280</v>
          </cell>
          <cell r="J122">
            <v>1297690</v>
          </cell>
          <cell r="K122">
            <v>1351210</v>
          </cell>
          <cell r="L122">
            <v>1507390</v>
          </cell>
          <cell r="M122">
            <v>1355312</v>
          </cell>
          <cell r="N122">
            <v>353080</v>
          </cell>
          <cell r="O122">
            <v>706160</v>
          </cell>
          <cell r="P122">
            <v>100000</v>
          </cell>
          <cell r="Q122">
            <v>353080</v>
          </cell>
          <cell r="R122">
            <v>1059240</v>
          </cell>
          <cell r="S122">
            <v>2571560</v>
          </cell>
          <cell r="T122">
            <v>428593.33333333337</v>
          </cell>
          <cell r="U122">
            <v>879734</v>
          </cell>
        </row>
        <row r="123">
          <cell r="B123" t="str">
            <v>공무환경팀</v>
          </cell>
          <cell r="C123" t="str">
            <v>SACM0273</v>
          </cell>
          <cell r="D123" t="str">
            <v>조원</v>
          </cell>
          <cell r="E123" t="str">
            <v>김영동</v>
          </cell>
          <cell r="F123">
            <v>35317</v>
          </cell>
          <cell r="G123">
            <v>1322380</v>
          </cell>
          <cell r="H123">
            <v>1504800</v>
          </cell>
          <cell r="I123">
            <v>1872270</v>
          </cell>
          <cell r="J123">
            <v>1161710</v>
          </cell>
          <cell r="K123">
            <v>1018020</v>
          </cell>
          <cell r="L123">
            <v>941450</v>
          </cell>
          <cell r="M123">
            <v>1017776</v>
          </cell>
          <cell r="N123">
            <v>368490</v>
          </cell>
          <cell r="O123">
            <v>741220</v>
          </cell>
          <cell r="P123">
            <v>100000</v>
          </cell>
          <cell r="Q123">
            <v>370610</v>
          </cell>
          <cell r="R123">
            <v>1111830</v>
          </cell>
          <cell r="S123">
            <v>2692150</v>
          </cell>
          <cell r="T123">
            <v>449045</v>
          </cell>
          <cell r="U123">
            <v>723364</v>
          </cell>
        </row>
        <row r="124">
          <cell r="B124" t="str">
            <v>공무환경팀</v>
          </cell>
          <cell r="C124" t="str">
            <v>SACM0287</v>
          </cell>
          <cell r="D124" t="str">
            <v>조원</v>
          </cell>
          <cell r="E124" t="str">
            <v>조성배</v>
          </cell>
          <cell r="F124">
            <v>36069</v>
          </cell>
          <cell r="G124">
            <v>1104250</v>
          </cell>
          <cell r="H124">
            <v>1214630</v>
          </cell>
          <cell r="I124">
            <v>891930</v>
          </cell>
          <cell r="J124">
            <v>1225260</v>
          </cell>
          <cell r="K124">
            <v>1263140</v>
          </cell>
          <cell r="L124">
            <v>1247400</v>
          </cell>
          <cell r="M124">
            <v>1218196</v>
          </cell>
          <cell r="N124">
            <v>321200</v>
          </cell>
          <cell r="O124">
            <v>663660</v>
          </cell>
          <cell r="P124">
            <v>100000</v>
          </cell>
          <cell r="Q124">
            <v>344050</v>
          </cell>
          <cell r="R124">
            <v>1032140</v>
          </cell>
          <cell r="S124">
            <v>2461050</v>
          </cell>
          <cell r="T124">
            <v>403801.66666666663</v>
          </cell>
          <cell r="U124">
            <v>799889</v>
          </cell>
        </row>
        <row r="125">
          <cell r="B125" t="str">
            <v>공무환경팀</v>
          </cell>
          <cell r="C125" t="str">
            <v>SACM0308</v>
          </cell>
          <cell r="D125" t="str">
            <v>조원</v>
          </cell>
          <cell r="E125" t="str">
            <v>윤재준</v>
          </cell>
          <cell r="F125">
            <v>36388</v>
          </cell>
          <cell r="H125">
            <v>501230</v>
          </cell>
          <cell r="I125">
            <v>946540</v>
          </cell>
          <cell r="J125">
            <v>1120720</v>
          </cell>
          <cell r="K125">
            <v>933530</v>
          </cell>
          <cell r="L125">
            <v>1191170</v>
          </cell>
          <cell r="M125">
            <v>1058289</v>
          </cell>
          <cell r="P125">
            <v>50000</v>
          </cell>
          <cell r="Q125">
            <v>138040</v>
          </cell>
          <cell r="R125">
            <v>621200</v>
          </cell>
          <cell r="S125">
            <v>809240</v>
          </cell>
          <cell r="T125">
            <v>8333.3333333333339</v>
          </cell>
          <cell r="U125">
            <v>0</v>
          </cell>
        </row>
        <row r="126">
          <cell r="B126" t="str">
            <v>공무환경팀</v>
          </cell>
          <cell r="C126" t="str">
            <v>SACM0312</v>
          </cell>
          <cell r="D126" t="str">
            <v>조원</v>
          </cell>
          <cell r="E126" t="str">
            <v>이영찬</v>
          </cell>
          <cell r="F126">
            <v>36412</v>
          </cell>
          <cell r="I126">
            <v>668340</v>
          </cell>
          <cell r="J126">
            <v>1077290</v>
          </cell>
          <cell r="K126">
            <v>963170</v>
          </cell>
          <cell r="L126">
            <v>956880</v>
          </cell>
          <cell r="M126">
            <v>977393</v>
          </cell>
          <cell r="P126">
            <v>50000</v>
          </cell>
          <cell r="Q126">
            <v>129540</v>
          </cell>
          <cell r="R126">
            <v>582950</v>
          </cell>
          <cell r="S126">
            <v>762490</v>
          </cell>
          <cell r="T126">
            <v>8333.3333333333339</v>
          </cell>
          <cell r="U126">
            <v>0</v>
          </cell>
        </row>
        <row r="127">
          <cell r="B127" t="str">
            <v>생산공통소계</v>
          </cell>
          <cell r="G127">
            <v>43350333</v>
          </cell>
          <cell r="H127">
            <v>42270303</v>
          </cell>
          <cell r="I127">
            <v>46970833</v>
          </cell>
          <cell r="J127">
            <v>47582313</v>
          </cell>
          <cell r="K127">
            <v>44976703</v>
          </cell>
          <cell r="L127">
            <v>45290823</v>
          </cell>
          <cell r="M127">
            <v>44980905</v>
          </cell>
          <cell r="N127">
            <v>12780300</v>
          </cell>
          <cell r="O127">
            <v>25936470</v>
          </cell>
          <cell r="P127">
            <v>3350000</v>
          </cell>
          <cell r="Q127">
            <v>13734340</v>
          </cell>
          <cell r="R127">
            <v>41948540</v>
          </cell>
          <cell r="S127">
            <v>97749650</v>
          </cell>
          <cell r="T127">
            <v>16126171.83333334</v>
          </cell>
          <cell r="U127">
            <v>26937090</v>
          </cell>
        </row>
        <row r="128">
          <cell r="A128" t="str">
            <v>소결개발</v>
          </cell>
          <cell r="B128" t="str">
            <v>소결영업팀</v>
          </cell>
          <cell r="C128" t="str">
            <v>SACM0107</v>
          </cell>
          <cell r="D128" t="str">
            <v>반장</v>
          </cell>
          <cell r="E128" t="str">
            <v>모병주</v>
          </cell>
          <cell r="F128">
            <v>29999</v>
          </cell>
          <cell r="G128">
            <v>2002150</v>
          </cell>
          <cell r="H128">
            <v>1912600</v>
          </cell>
          <cell r="I128">
            <v>1846830</v>
          </cell>
          <cell r="J128">
            <v>2081830</v>
          </cell>
          <cell r="K128">
            <v>1829290</v>
          </cell>
          <cell r="L128">
            <v>1889800</v>
          </cell>
          <cell r="M128">
            <v>1891604</v>
          </cell>
          <cell r="N128">
            <v>579060</v>
          </cell>
          <cell r="O128">
            <v>1158120</v>
          </cell>
          <cell r="P128">
            <v>100000</v>
          </cell>
          <cell r="Q128">
            <v>579060</v>
          </cell>
          <cell r="R128">
            <v>1737180</v>
          </cell>
          <cell r="S128">
            <v>4153420</v>
          </cell>
          <cell r="T128">
            <v>692236.66666666663</v>
          </cell>
          <cell r="U128">
            <v>1274223</v>
          </cell>
        </row>
        <row r="129">
          <cell r="A129" t="str">
            <v>소결영업</v>
          </cell>
          <cell r="B129" t="str">
            <v>소결영업팀</v>
          </cell>
          <cell r="C129" t="str">
            <v>SACM0165</v>
          </cell>
          <cell r="D129" t="str">
            <v>조원</v>
          </cell>
          <cell r="E129" t="str">
            <v>오병수</v>
          </cell>
          <cell r="F129">
            <v>34229</v>
          </cell>
          <cell r="G129">
            <v>1027990</v>
          </cell>
          <cell r="H129">
            <v>933770</v>
          </cell>
          <cell r="I129">
            <v>899930</v>
          </cell>
          <cell r="J129">
            <v>1024790</v>
          </cell>
          <cell r="K129">
            <v>1040840</v>
          </cell>
          <cell r="L129">
            <v>976310</v>
          </cell>
          <cell r="M129">
            <v>991937</v>
          </cell>
          <cell r="N129">
            <v>384090</v>
          </cell>
          <cell r="O129">
            <v>768180</v>
          </cell>
          <cell r="P129">
            <v>100000</v>
          </cell>
          <cell r="Q129">
            <v>384090</v>
          </cell>
          <cell r="R129">
            <v>1152270</v>
          </cell>
          <cell r="S129">
            <v>2788630</v>
          </cell>
          <cell r="T129">
            <v>464771.66666666669</v>
          </cell>
          <cell r="U129">
            <v>718377</v>
          </cell>
        </row>
        <row r="130">
          <cell r="B130" t="str">
            <v>소결영업소계</v>
          </cell>
          <cell r="G130">
            <v>3030140</v>
          </cell>
          <cell r="H130">
            <v>2846370</v>
          </cell>
          <cell r="I130">
            <v>2746760</v>
          </cell>
          <cell r="J130">
            <v>3106620</v>
          </cell>
          <cell r="K130">
            <v>2870130</v>
          </cell>
          <cell r="L130">
            <v>2866110</v>
          </cell>
          <cell r="M130">
            <v>2883541</v>
          </cell>
          <cell r="N130">
            <v>963150</v>
          </cell>
          <cell r="O130">
            <v>1926300</v>
          </cell>
          <cell r="P130">
            <v>200000</v>
          </cell>
          <cell r="Q130">
            <v>963150</v>
          </cell>
          <cell r="R130">
            <v>2889450</v>
          </cell>
          <cell r="S130">
            <v>6942050</v>
          </cell>
          <cell r="T130">
            <v>1157008.3333333333</v>
          </cell>
          <cell r="U130">
            <v>1992600</v>
          </cell>
        </row>
        <row r="131">
          <cell r="A131" t="str">
            <v>마찰영업</v>
          </cell>
          <cell r="B131" t="str">
            <v>마찰영업팀</v>
          </cell>
          <cell r="C131" t="str">
            <v>SACM0153</v>
          </cell>
          <cell r="D131" t="str">
            <v>조장</v>
          </cell>
          <cell r="E131" t="str">
            <v>김태관</v>
          </cell>
          <cell r="F131">
            <v>34155</v>
          </cell>
          <cell r="G131">
            <v>1202760</v>
          </cell>
          <cell r="H131">
            <v>1357910</v>
          </cell>
          <cell r="I131">
            <v>1078180</v>
          </cell>
          <cell r="J131">
            <v>1401450</v>
          </cell>
          <cell r="K131">
            <v>1162260</v>
          </cell>
          <cell r="L131">
            <v>1255940</v>
          </cell>
          <cell r="M131">
            <v>1245538</v>
          </cell>
          <cell r="N131">
            <v>419420</v>
          </cell>
          <cell r="O131">
            <v>838840</v>
          </cell>
          <cell r="P131">
            <v>100000</v>
          </cell>
          <cell r="Q131">
            <v>419420</v>
          </cell>
          <cell r="R131">
            <v>1258260</v>
          </cell>
          <cell r="S131">
            <v>3035940</v>
          </cell>
          <cell r="T131">
            <v>505989.99999999994</v>
          </cell>
          <cell r="U131">
            <v>863767</v>
          </cell>
        </row>
        <row r="132">
          <cell r="B132" t="str">
            <v>마찰영업소계</v>
          </cell>
          <cell r="G132">
            <v>1202760</v>
          </cell>
          <cell r="H132">
            <v>1357910</v>
          </cell>
          <cell r="I132">
            <v>1078180</v>
          </cell>
          <cell r="J132">
            <v>1401450</v>
          </cell>
          <cell r="K132">
            <v>1162260</v>
          </cell>
          <cell r="L132">
            <v>1255940</v>
          </cell>
          <cell r="M132">
            <v>1245538</v>
          </cell>
          <cell r="N132">
            <v>419420</v>
          </cell>
          <cell r="O132">
            <v>838840</v>
          </cell>
          <cell r="P132">
            <v>100000</v>
          </cell>
          <cell r="Q132">
            <v>419420</v>
          </cell>
          <cell r="R132">
            <v>1258260</v>
          </cell>
          <cell r="S132">
            <v>3035940</v>
          </cell>
          <cell r="T132">
            <v>505989.99999999994</v>
          </cell>
          <cell r="U132">
            <v>863767</v>
          </cell>
        </row>
        <row r="133">
          <cell r="A133" t="str">
            <v>마찰개발</v>
          </cell>
          <cell r="B133" t="str">
            <v>마찰재개발팀</v>
          </cell>
          <cell r="C133" t="str">
            <v>SACM0002</v>
          </cell>
          <cell r="D133" t="str">
            <v>반장보</v>
          </cell>
          <cell r="E133" t="str">
            <v>임규보</v>
          </cell>
          <cell r="F133">
            <v>33336</v>
          </cell>
          <cell r="G133">
            <v>1147540</v>
          </cell>
          <cell r="H133">
            <v>1172330</v>
          </cell>
          <cell r="I133">
            <v>1377600</v>
          </cell>
          <cell r="J133">
            <v>1412140</v>
          </cell>
          <cell r="K133">
            <v>1273020</v>
          </cell>
          <cell r="L133">
            <v>1405760</v>
          </cell>
          <cell r="M133">
            <v>1333996</v>
          </cell>
          <cell r="N133">
            <v>451090</v>
          </cell>
          <cell r="O133">
            <v>902190</v>
          </cell>
          <cell r="P133">
            <v>100000</v>
          </cell>
          <cell r="Q133">
            <v>451090</v>
          </cell>
          <cell r="R133">
            <v>1353280</v>
          </cell>
          <cell r="S133">
            <v>3257650</v>
          </cell>
          <cell r="T133">
            <v>542944.16666666674</v>
          </cell>
          <cell r="U133">
            <v>925614</v>
          </cell>
        </row>
        <row r="134">
          <cell r="B134" t="str">
            <v>마찰재개발팀</v>
          </cell>
          <cell r="C134" t="str">
            <v>SACM0175</v>
          </cell>
          <cell r="D134" t="str">
            <v>조장</v>
          </cell>
          <cell r="E134" t="str">
            <v>박준경</v>
          </cell>
          <cell r="F134">
            <v>34381</v>
          </cell>
          <cell r="G134">
            <v>1063320</v>
          </cell>
          <cell r="H134">
            <v>1082100</v>
          </cell>
          <cell r="I134">
            <v>1216670</v>
          </cell>
          <cell r="J134">
            <v>1110880</v>
          </cell>
          <cell r="K134">
            <v>1047200</v>
          </cell>
          <cell r="L134">
            <v>1006380</v>
          </cell>
          <cell r="M134">
            <v>1031889</v>
          </cell>
          <cell r="N134">
            <v>401690</v>
          </cell>
          <cell r="O134">
            <v>803380</v>
          </cell>
          <cell r="P134">
            <v>100000</v>
          </cell>
          <cell r="Q134">
            <v>401690</v>
          </cell>
          <cell r="R134">
            <v>1205070</v>
          </cell>
          <cell r="S134">
            <v>2911830</v>
          </cell>
          <cell r="T134">
            <v>485305</v>
          </cell>
          <cell r="U134">
            <v>748205</v>
          </cell>
        </row>
        <row r="135">
          <cell r="B135" t="str">
            <v>마찰재개발팀</v>
          </cell>
          <cell r="C135" t="str">
            <v>SACM0199</v>
          </cell>
          <cell r="D135" t="str">
            <v>조장</v>
          </cell>
          <cell r="E135" t="str">
            <v>박  윤</v>
          </cell>
          <cell r="F135">
            <v>34582</v>
          </cell>
          <cell r="G135">
            <v>1131870</v>
          </cell>
          <cell r="H135">
            <v>1112050</v>
          </cell>
          <cell r="I135">
            <v>1080320</v>
          </cell>
          <cell r="J135">
            <v>1083440</v>
          </cell>
          <cell r="K135">
            <v>1074820</v>
          </cell>
          <cell r="L135">
            <v>1061400</v>
          </cell>
          <cell r="M135">
            <v>1049889</v>
          </cell>
          <cell r="N135">
            <v>401950</v>
          </cell>
          <cell r="O135">
            <v>811340</v>
          </cell>
          <cell r="P135">
            <v>100000</v>
          </cell>
          <cell r="Q135">
            <v>405670</v>
          </cell>
          <cell r="R135">
            <v>1217010</v>
          </cell>
          <cell r="S135">
            <v>2935970</v>
          </cell>
          <cell r="T135">
            <v>489948.33333333331</v>
          </cell>
          <cell r="U135">
            <v>759372</v>
          </cell>
        </row>
        <row r="136">
          <cell r="B136" t="str">
            <v>마찰재개발팀</v>
          </cell>
          <cell r="C136" t="str">
            <v>SACM0225</v>
          </cell>
          <cell r="D136" t="str">
            <v>조원</v>
          </cell>
          <cell r="E136" t="str">
            <v>윤재덕</v>
          </cell>
          <cell r="F136">
            <v>34827</v>
          </cell>
          <cell r="G136">
            <v>885160</v>
          </cell>
          <cell r="H136">
            <v>915320</v>
          </cell>
          <cell r="I136">
            <v>963230</v>
          </cell>
          <cell r="J136">
            <v>941340</v>
          </cell>
          <cell r="K136">
            <v>928920</v>
          </cell>
          <cell r="L136">
            <v>1051840</v>
          </cell>
          <cell r="M136">
            <v>952859</v>
          </cell>
          <cell r="N136">
            <v>360250</v>
          </cell>
          <cell r="O136">
            <v>720500</v>
          </cell>
          <cell r="P136">
            <v>100000</v>
          </cell>
          <cell r="Q136">
            <v>360250</v>
          </cell>
          <cell r="R136">
            <v>1080750</v>
          </cell>
          <cell r="S136">
            <v>2621750</v>
          </cell>
          <cell r="T136">
            <v>436958.33333333331</v>
          </cell>
          <cell r="U136">
            <v>685389</v>
          </cell>
        </row>
        <row r="137">
          <cell r="B137" t="str">
            <v>마찰재개발팀</v>
          </cell>
          <cell r="C137" t="str">
            <v>SACM0238</v>
          </cell>
          <cell r="D137" t="str">
            <v>조원</v>
          </cell>
          <cell r="E137" t="str">
            <v>변용수</v>
          </cell>
          <cell r="F137">
            <v>34918</v>
          </cell>
          <cell r="G137">
            <v>964820</v>
          </cell>
          <cell r="H137">
            <v>1087890</v>
          </cell>
          <cell r="I137">
            <v>1077940</v>
          </cell>
          <cell r="J137">
            <v>1257240</v>
          </cell>
          <cell r="K137">
            <v>1033040</v>
          </cell>
          <cell r="L137">
            <v>823580</v>
          </cell>
          <cell r="M137">
            <v>1015389</v>
          </cell>
          <cell r="N137">
            <v>363440</v>
          </cell>
          <cell r="O137">
            <v>726880</v>
          </cell>
          <cell r="P137">
            <v>100000</v>
          </cell>
          <cell r="Q137">
            <v>363440</v>
          </cell>
          <cell r="R137">
            <v>1090320</v>
          </cell>
          <cell r="S137">
            <v>2644080</v>
          </cell>
          <cell r="T137">
            <v>440680</v>
          </cell>
          <cell r="U137">
            <v>718061</v>
          </cell>
        </row>
        <row r="138">
          <cell r="B138" t="str">
            <v>마찰재개발팀</v>
          </cell>
          <cell r="C138" t="str">
            <v>SACM0297</v>
          </cell>
          <cell r="D138" t="str">
            <v>조원</v>
          </cell>
          <cell r="E138" t="str">
            <v>박학칠</v>
          </cell>
          <cell r="F138">
            <v>36292</v>
          </cell>
          <cell r="G138">
            <v>872450</v>
          </cell>
          <cell r="H138">
            <v>803350</v>
          </cell>
          <cell r="I138">
            <v>890250</v>
          </cell>
          <cell r="J138">
            <v>1090480</v>
          </cell>
          <cell r="K138">
            <v>948340</v>
          </cell>
          <cell r="L138">
            <v>960650</v>
          </cell>
          <cell r="M138">
            <v>978088</v>
          </cell>
          <cell r="N138">
            <v>129540</v>
          </cell>
          <cell r="O138">
            <v>276090</v>
          </cell>
          <cell r="P138">
            <v>100000</v>
          </cell>
          <cell r="Q138">
            <v>207070</v>
          </cell>
          <cell r="R138">
            <v>759240</v>
          </cell>
          <cell r="S138">
            <v>1471940</v>
          </cell>
          <cell r="T138">
            <v>177719.16666666669</v>
          </cell>
          <cell r="U138">
            <v>0</v>
          </cell>
        </row>
        <row r="139">
          <cell r="B139" t="str">
            <v>마찰재개발팀</v>
          </cell>
          <cell r="C139" t="str">
            <v>SACM0304</v>
          </cell>
          <cell r="D139" t="str">
            <v>조원</v>
          </cell>
          <cell r="E139" t="str">
            <v>박순태</v>
          </cell>
          <cell r="F139">
            <v>36362</v>
          </cell>
          <cell r="G139">
            <v>228580</v>
          </cell>
          <cell r="H139">
            <v>908860</v>
          </cell>
          <cell r="I139">
            <v>1113470</v>
          </cell>
          <cell r="J139">
            <v>1045460</v>
          </cell>
          <cell r="K139">
            <v>876560</v>
          </cell>
          <cell r="L139">
            <v>930380</v>
          </cell>
          <cell r="M139">
            <v>930130</v>
          </cell>
          <cell r="P139">
            <v>50000</v>
          </cell>
          <cell r="Q139">
            <v>130080</v>
          </cell>
          <cell r="R139">
            <v>585340</v>
          </cell>
          <cell r="S139">
            <v>765420</v>
          </cell>
          <cell r="T139">
            <v>8333.3333333333339</v>
          </cell>
          <cell r="U139">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2)"/>
      <sheetName val="VAT recoverable"/>
      <sheetName val="Summary AR"/>
      <sheetName val="Summary by accounts"/>
      <sheetName val="Tax debet"/>
      <sheetName val="GL"/>
      <sheetName val="Summary Other in Other AR"/>
      <sheetName val="Other in Other AR"/>
      <sheetName val="Trade AR"/>
      <sheetName val="662.9010"/>
      <sheetName val="662.0010"/>
      <sheetName val="Summary by accounts (2)"/>
      <sheetName val="Summary by accounts hard copy"/>
      <sheetName val="breakdown of AJEs by account"/>
      <sheetName val="301.0031 May (2)"/>
      <sheetName val="301.0031 May"/>
      <sheetName val="Sheet1"/>
      <sheetName val="671 May"/>
      <sheetName val="671.0019"/>
      <sheetName val="Summary by accounts original"/>
      <sheetName val="642.0011"/>
      <sheetName val="2001 Detail"/>
      <sheetName val="jan prod costs"/>
      <sheetName val="mapping"/>
      <sheetName val="TABL3900"/>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Prepaids"/>
      <sheetName val="from Irena"/>
      <sheetName val="KTO from Bakhyt"/>
      <sheetName val="GL"/>
      <sheetName val="Summary"/>
      <sheetName val="breakdown others"/>
      <sheetName val="WBS net"/>
      <sheetName val="Net 351-352.0010"/>
      <sheetName val="WBS2"/>
      <sheetName val="WBS1"/>
      <sheetName val="SAP 352.0010&amp;351.0010"/>
      <sheetName val="351.9001"/>
      <sheetName val="Forex details"/>
      <sheetName val="Summary by accounts"/>
      <sheetName val="янв"/>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 sheetId="14"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gust"/>
      <sheetName val="July"/>
      <sheetName val="July only"/>
      <sheetName val="Sheet3"/>
      <sheetName val="Sheet2"/>
      <sheetName val="2210105"/>
      <sheetName val="2210010"/>
      <sheetName val="2210900"/>
      <sheetName val="June"/>
      <sheetName val="May"/>
      <sheetName val="April"/>
      <sheetName val="2210900-Aug"/>
      <sheetName val="July_only"/>
      <sheetName val="July_only1"/>
      <sheetName val="642.0011"/>
      <sheetName val="Forex details"/>
      <sheetName val="реестр(only 6-month)"/>
      <sheetName val="TABL3900"/>
      <sheetName val="Crude Oil Inventory Movement Au"/>
      <sheetName val="#ССЫЛКА"/>
      <sheetName val="ЯНВ_99"/>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S"/>
      <sheetName val="свод до вн.об."/>
      <sheetName val="расш.для РАО"/>
      <sheetName val="расш.для РАО стр.310"/>
      <sheetName val="Лист1"/>
      <sheetName val="1.1."/>
      <sheetName val="1.2."/>
      <sheetName val="Графики_Гкал,тыс.руб."/>
      <sheetName val="2.1."/>
      <sheetName val="2.2."/>
      <sheetName val="2.3."/>
      <sheetName val="2.4."/>
      <sheetName val="3.1."/>
      <sheetName val="3.2."/>
      <sheetName val="3.3."/>
      <sheetName val="4.1."/>
      <sheetName val="4.2."/>
      <sheetName val="4.3."/>
      <sheetName val="4.4."/>
      <sheetName val="4.5."/>
      <sheetName val="4.6."/>
      <sheetName val="4.7."/>
      <sheetName val="5.1."/>
      <sheetName val="5.1_январь"/>
      <sheetName val="5.1_февраль"/>
      <sheetName val="5.1_март"/>
      <sheetName val="6.1."/>
      <sheetName val="1 кв."/>
      <sheetName val="2 кв."/>
      <sheetName val="3 кв."/>
      <sheetName val="4 кв."/>
      <sheetName val=" год"/>
      <sheetName val="УП 33 свод."/>
      <sheetName val="Факт"/>
      <sheetName val="пл. и факт"/>
      <sheetName val="Модуль2"/>
      <sheetName val="Модуль1"/>
      <sheetName val="К1.2"/>
      <sheetName val="ñâîä äî âí.îá."/>
      <sheetName val="ðàñø.äëÿ ÐÀÎ"/>
      <sheetName val="ðàñø.äëÿ ÐÀÎ ñòð.310"/>
      <sheetName val="Ëèñò1"/>
      <sheetName val="Ãðàôèêè_Ãêàë,òûñ.ðóá."/>
      <sheetName val="5.1_ÿíâàðü"/>
      <sheetName val="5.1_ôåâðàëü"/>
      <sheetName val="5.1_ìàðò"/>
      <sheetName val="1 êâ."/>
      <sheetName val="2 êâ."/>
      <sheetName val="3 êâ."/>
      <sheetName val="4 êâ."/>
      <sheetName val=" ãîä"/>
      <sheetName val="ÓÏ 33 ñâîä."/>
      <sheetName val="Ôàêò"/>
      <sheetName val="ïë. è ôàêò"/>
      <sheetName val="Ìîäóëü2"/>
      <sheetName val="Ìîäóëü1"/>
      <sheetName val="Форма2"/>
      <sheetName val="18.2-"/>
      <sheetName val="20-"/>
      <sheetName val="Э1.14 ОАО"/>
      <sheetName val="Э1.15ОАО"/>
      <sheetName val="Э1.14 ЗЭС"/>
      <sheetName val="Э1.14ЦЭС"/>
      <sheetName val="Э1.14ВЭС"/>
      <sheetName val="Э1.14ЮЭС"/>
      <sheetName val="Э1.15ЗЭС"/>
      <sheetName val="Э1.15ЦЭС"/>
      <sheetName val="Э1.15ВЭС"/>
      <sheetName val="Э1.15ЮЭС"/>
      <sheetName val="титул"/>
      <sheetName val="А1"/>
      <sheetName val="А2"/>
      <sheetName val="ПЭП2"/>
      <sheetName val="ПЭП3"/>
      <sheetName val="Б1"/>
      <sheetName val="ДПН1"/>
      <sheetName val="ДПН2"/>
      <sheetName val="ПБ1"/>
      <sheetName val="ПБ2"/>
      <sheetName val="УФ1 "/>
      <sheetName val="М2"/>
      <sheetName val="М3"/>
      <sheetName val="УЗ1 "/>
      <sheetName val="УЗ2"/>
      <sheetName val="УП1"/>
      <sheetName val="УП2"/>
      <sheetName val="УП3"/>
      <sheetName val="УИ1"/>
      <sheetName val="УИ2"/>
      <sheetName val="УР1"/>
      <sheetName val="И1"/>
      <sheetName val="И2"/>
      <sheetName val="УФ2"/>
      <sheetName val="Лист2"/>
      <sheetName val="Лист3"/>
      <sheetName val="map_nat"/>
      <sheetName val="map_RPG"/>
      <sheetName val="Profit &amp; Loss Total"/>
      <sheetName val="IPR_VOG"/>
      <sheetName val="6НК-cт."/>
      <sheetName val="Ural med"/>
      <sheetName val="Precios"/>
      <sheetName val="СписокТЭП"/>
      <sheetName val="Data-in"/>
      <sheetName val="ЗАО_н.ит"/>
      <sheetName val="11"/>
      <sheetName val="ЗАО_мес"/>
      <sheetName val="Форма1"/>
      <sheetName val="Осн"/>
      <sheetName val="Сдача "/>
      <sheetName val="Пром1"/>
      <sheetName val="предприятия"/>
      <sheetName val="Лист1 (2)"/>
      <sheetName val="Приложение6"/>
      <sheetName val="П-15"/>
      <sheetName val="П-16 "/>
      <sheetName val="П-16-с"/>
      <sheetName val="П-16-м"/>
      <sheetName val="П-17 "/>
      <sheetName val="П-18 "/>
      <sheetName val="П-19 "/>
      <sheetName val="П-20"/>
      <sheetName val="УЗ-21 "/>
      <sheetName val="УЗ-22"/>
      <sheetName val="УЗ-23"/>
      <sheetName val="УЗ-24"/>
      <sheetName val="УЗ-25"/>
      <sheetName val="УЗ-26"/>
      <sheetName val="УЗ-27"/>
      <sheetName val="УП-28 "/>
      <sheetName val="УП-29 "/>
      <sheetName val="УП-30 "/>
      <sheetName val="УП-31"/>
      <sheetName val="УП-32 "/>
      <sheetName val="УП-33"/>
      <sheetName val="УИ-34"/>
      <sheetName val="УИ-34-м"/>
      <sheetName val="УИ-35"/>
      <sheetName val="УИ-36"/>
      <sheetName val="УИ-37"/>
      <sheetName val="УИ-39"/>
      <sheetName val="Прил 1"/>
      <sheetName val="Прил. 1.1."/>
      <sheetName val="УЗ-21"/>
      <sheetName val="УЗ-21(1кв)"/>
      <sheetName val="УЗ-21(1кв)факт"/>
      <sheetName val="УЗ-21(2кв)"/>
      <sheetName val="УЗ-21(3кв)"/>
      <sheetName val="УЗ-21(4кв)"/>
      <sheetName val="УЗ-22(1кв)"/>
      <sheetName val="УЗ-22(2кв)"/>
      <sheetName val="УЗ-22(3кв)"/>
      <sheetName val="УЗ-22(4кв)"/>
      <sheetName val="УЗ-26 (1)"/>
      <sheetName val="УЗ-26 (2)"/>
      <sheetName val="УЗ-26 (3)"/>
      <sheetName val="УЗ-26 (4)"/>
      <sheetName val="УЗ-27 (1)"/>
      <sheetName val="УЗ-27 (2)"/>
      <sheetName val="УЗ-27 (3)"/>
      <sheetName val="УЗ-27 (4)"/>
      <sheetName val="УП-28"/>
      <sheetName val="УП-29"/>
      <sheetName val="УП-30"/>
      <sheetName val="УП-32"/>
      <sheetName val="Объемы"/>
      <sheetName val="СКС"/>
      <sheetName val="пл-ф 01.06г."/>
      <sheetName val="Премия (Бизнес-план) "/>
      <sheetName val="Премия (БДР) "/>
      <sheetName val="Объемы "/>
      <sheetName val="СКС "/>
      <sheetName val="Качк_тепло"/>
      <sheetName val="Качк_электро"/>
      <sheetName val="Качк_вода"/>
      <sheetName val="Качк_стоки"/>
      <sheetName val="Качк_свод"/>
      <sheetName val="Н_Тура"/>
      <sheetName val="Первоур"/>
      <sheetName val="пл-ф 02.06г."/>
      <sheetName val="Дотация за февраль"/>
      <sheetName val="Анализ по субконто"/>
      <sheetName val="Объемы март "/>
      <sheetName val="Доходы март"/>
      <sheetName val="свод"/>
      <sheetName val="тэнергия"/>
      <sheetName val="котельные"/>
      <sheetName val="котельные 2"/>
      <sheetName val="ээнергия"/>
      <sheetName val="водоотведение"/>
      <sheetName val="водоснабжение"/>
      <sheetName val="прочие"/>
      <sheetName val="расшифровка по прочим"/>
      <sheetName val="анализ покупки ТЭР"/>
      <sheetName val="обьем продаж"/>
      <sheetName val="смета ахр"/>
      <sheetName val="приложение 2 "/>
      <sheetName val="УЗ-21 (1полуг 2002)"/>
      <sheetName val="УЗ-21 (1полуг 2003 план)"/>
      <sheetName val="УЗ-21(1полуг2003факт)1"/>
      <sheetName val="УЗ-21 (1полуг 2003 факт)"/>
      <sheetName val="УЗ-22 (1полуг 2002)факт"/>
      <sheetName val="УЗ-22 (1полуг 2003)пл"/>
      <sheetName val="УЗ-22 (1полуг 2003)факт"/>
      <sheetName val="УЗ-23(1 полуг 2002)"/>
      <sheetName val="УЗ-23(1 полуг 2003)пл"/>
      <sheetName val="УЗ-23(1полуг 2003) факт"/>
      <sheetName val="УЗ-26 (1полуг 2002  факт)"/>
      <sheetName val="УЗ-26 (1полуг 2003 план)"/>
      <sheetName val="УЗ-26 (1полуг 2003 факт)"/>
      <sheetName val="ремонтТ9"/>
      <sheetName val="_FES"/>
      <sheetName val="t0_name"/>
      <sheetName val="K_750_Sl_KPMG_report_Test"/>
      <sheetName val="K_300_RFD_KMG EP"/>
      <sheetName val="K_200_ES"/>
      <sheetName val="K_101_DDA_LS"/>
      <sheetName val="K_310_RFD_Uzen_rev"/>
      <sheetName val="K_120_FA_Sale"/>
      <sheetName val="Фин.обязат."/>
      <sheetName val="ЦентрЗатр"/>
      <sheetName val="ЕдИзм"/>
      <sheetName val="Предпр"/>
      <sheetName val="Financial ratios А3"/>
      <sheetName val="December(начис)_ZKM-ZinBV"/>
      <sheetName val="InputTD"/>
      <sheetName val="6НК"/>
      <sheetName val="Settings"/>
      <sheetName val="ЦХЛ 2004"/>
      <sheetName val="Баланс"/>
      <sheetName val="Transport overview"/>
      <sheetName val="Control"/>
      <sheetName val="I-Index"/>
      <sheetName val="12 месяцев 2010"/>
      <sheetName val="Нефть"/>
      <sheetName val="КТЖ БДР"/>
      <sheetName val="Ý1.14 ÎÀÎ"/>
      <sheetName val="Ý1.15ÎÀÎ"/>
      <sheetName val="Ý1.14 ÇÝÑ"/>
      <sheetName val="Ý1.14ÖÝÑ"/>
      <sheetName val="Ý1.14ÂÝÑ"/>
      <sheetName val="Ý1.14ÞÝÑ"/>
      <sheetName val="Ý1.15ÇÝÑ"/>
      <sheetName val="Ý1.15ÖÝÑ"/>
      <sheetName val="Ý1.15ÂÝÑ"/>
      <sheetName val="Ý1.15ÞÝÑ"/>
      <sheetName val="òèòóë"/>
      <sheetName val="À1"/>
      <sheetName val="À2"/>
      <sheetName val="ÏÝÏ2"/>
      <sheetName val="ÏÝÏ3"/>
      <sheetName val="Á1"/>
      <sheetName val="ÄÏÍ1"/>
      <sheetName val="ÄÏÍ2"/>
      <sheetName val="ÏÁ1"/>
      <sheetName val="ÏÁ2"/>
      <sheetName val="ÓÔ1 "/>
      <sheetName val="Ì2"/>
      <sheetName val="Ì3"/>
      <sheetName val="ÓÇ1 "/>
      <sheetName val="ÓÇ2"/>
      <sheetName val="ÓÏ1"/>
      <sheetName val="ÓÏ2"/>
      <sheetName val="ÓÏ3"/>
      <sheetName val="ÓÈ1"/>
      <sheetName val="ÓÈ2"/>
      <sheetName val="ÓÐ1"/>
      <sheetName val="È1"/>
      <sheetName val="È2"/>
      <sheetName val="ÓÔ2"/>
      <sheetName val="Ëèñò2"/>
      <sheetName val="Ëèñò3"/>
      <sheetName val="Dictionaries"/>
      <sheetName val="Содержание"/>
      <sheetName val="2210900-Aug"/>
      <sheetName val="4 000 000 тыс.тг"/>
      <sheetName val="15 000 000 тыс.тг"/>
      <sheetName val="B-4"/>
      <sheetName val="КВЛ новые проекты"/>
      <sheetName val="MAIN"/>
      <sheetName val="факт 2005 г."/>
      <sheetName val="ЭЭ"/>
      <sheetName val="Общий объем потребления "/>
      <sheetName val="объем оказ. услуг"/>
      <sheetName val="депозиты"/>
      <sheetName val="Статьи"/>
      <sheetName val="ГК лохл"/>
      <sheetName val="Апш"/>
      <sheetName val="Кумк"/>
      <sheetName val="Колум"/>
      <sheetName val="А Девел"/>
      <sheetName val="А Апш"/>
      <sheetName val="Девел"/>
      <sheetName val="А Кумк"/>
      <sheetName val="Экспл КОНС"/>
      <sheetName val="В-П"/>
      <sheetName val="А В-П"/>
      <sheetName val="А В-П КОНС"/>
      <sheetName val="БВО"/>
      <sheetName val="ЛОХЛ СВОД"/>
      <sheetName val="А ЛОХЛ СВОД"/>
      <sheetName val="А БВО"/>
      <sheetName val="Транспорт"/>
      <sheetName val="Расчет эксп бурения"/>
      <sheetName val="свод КВЛ (на печать)"/>
      <sheetName val="ЦТУ (касса)"/>
      <sheetName val="ЕБРР"/>
      <sheetName val="ЕБРР 200 млн.$ 24.05.12"/>
      <sheetName val="Самрук"/>
      <sheetName val="БРК-188,2"/>
      <sheetName val="LME_prices"/>
      <sheetName val="Доходы всего"/>
      <sheetName val="Доходы обороты"/>
      <sheetName val="ЛСЦ начисленное на 31.12.08"/>
      <sheetName val="ЛЛизинг начис. на 31.12.08"/>
      <sheetName val="5NK "/>
      <sheetName val="ктж"/>
      <sheetName val="ЖДА"/>
      <sheetName val="Доступ к МЖС"/>
      <sheetName val="авансы"/>
      <sheetName val="мать факт (изм НДС)"/>
      <sheetName val="ПВД"/>
      <sheetName val="прочие поступления"/>
      <sheetName val="кредитный бюджет 2014"/>
      <sheetName val="разработочная"/>
      <sheetName val="прочие выб по дзо"/>
      <sheetName val="инвест.разбивка"/>
      <sheetName val="оплата БЗ и ОСО для БДДС"/>
      <sheetName val="Соц.сфера"/>
      <sheetName val="расходы КТЖ"/>
      <sheetName val="Налоги"/>
      <sheetName val="прочие выбытия "/>
      <sheetName val="депозиты 2014"/>
      <sheetName val="УК и ФП"/>
      <sheetName val="бюджет 2013_освоение_)"/>
      <sheetName val="Comp"/>
      <sheetName val="2_8 ТР_ТО_и_ПН"/>
      <sheetName val=""/>
      <sheetName val="Объемы нетто 2013 "/>
      <sheetName val="2.2 ОтклОТМ"/>
      <sheetName val="1.3.2 ОТМ"/>
      <sheetName val="База"/>
      <sheetName val="Production_Ref Q-1-3"/>
      <sheetName val="Analytics"/>
      <sheetName val="касса 2015-2019 год займы 16081"/>
      <sheetName val="FA Movement Kyrg"/>
      <sheetName val="Hidden"/>
      <sheetName val="Forms"/>
      <sheetName val="ОТиТБ"/>
      <sheetName val="бюджет 2015 займы 200815"/>
      <sheetName val="Данные"/>
      <sheetName val="ФОТ"/>
      <sheetName val="ANX16-source_COGS (12)"/>
      <sheetName val="OCC (12)"/>
      <sheetName val="OCIS (12)"/>
      <sheetName val="51"/>
      <sheetName val="57"/>
      <sheetName val="ОРУ ДО"/>
      <sheetName val="Добыча нефти4"/>
      <sheetName val="поставка сравн13"/>
      <sheetName val="из сем"/>
      <sheetName val="Форма3.6"/>
      <sheetName val="УФ-53 1кв02 скорр"/>
      <sheetName val="УФ-53 1кв 2002 факт "/>
      <sheetName val="УФ-53 2кв02 скорр"/>
      <sheetName val="УФ-53 3кв02скорр"/>
      <sheetName val="УФ-53 4кв02 скорр"/>
      <sheetName val="УФ-53 2002 всего"/>
      <sheetName val="свод ао"/>
      <sheetName val="Финансовые показатели"/>
      <sheetName val="Gen Data"/>
      <sheetName val="TDSheet"/>
      <sheetName val="свод_до_вн_об_"/>
      <sheetName val="расш_для_РАО"/>
      <sheetName val="расш_для_РАО_стр_310"/>
      <sheetName val="1_1_"/>
      <sheetName val="1_2_"/>
      <sheetName val="Графики_Гкал,тыс_руб_"/>
      <sheetName val="2_1_"/>
      <sheetName val="2_2_"/>
      <sheetName val="2_3_"/>
      <sheetName val="2_4_"/>
      <sheetName val="3_1_"/>
      <sheetName val="3_2_"/>
      <sheetName val="3_3_"/>
      <sheetName val="4_1_"/>
      <sheetName val="4_2_"/>
      <sheetName val="4_3_"/>
      <sheetName val="4_4_"/>
      <sheetName val="4_5_"/>
      <sheetName val="4_6_"/>
      <sheetName val="4_7_"/>
      <sheetName val="5_1_"/>
      <sheetName val="5_1_январь"/>
      <sheetName val="5_1_февраль"/>
      <sheetName val="5_1_март"/>
      <sheetName val="6_1_"/>
      <sheetName val="1_кв_"/>
      <sheetName val="2_кв_"/>
      <sheetName val="3_кв_"/>
      <sheetName val="4_кв_"/>
      <sheetName val="_год"/>
      <sheetName val="УП_33_свод_"/>
      <sheetName val="пл__и_факт"/>
      <sheetName val="ñâîä_äî_âí_îá_"/>
      <sheetName val="ðàñø_äëÿ_ÐÀÎ"/>
      <sheetName val="ðàñø_äëÿ_ÐÀÎ_ñòð_310"/>
      <sheetName val="Ãðàôèêè_Ãêàë,òûñ_ðóá_"/>
      <sheetName val="5_1_ÿíâàðü"/>
      <sheetName val="5_1_ôåâðàëü"/>
      <sheetName val="5_1_ìàðò"/>
      <sheetName val="1_êâ_"/>
      <sheetName val="2_êâ_"/>
      <sheetName val="3_êâ_"/>
      <sheetName val="4_êâ_"/>
      <sheetName val="_ãîä"/>
      <sheetName val="ÓÏ_33_ñâîä_"/>
      <sheetName val="ïë__è_ôàêò"/>
      <sheetName val="Добыча_нефти4"/>
      <sheetName val="Финансовые_показатели"/>
      <sheetName val="2БО"/>
      <sheetName val="факс(2005-20гг_)"/>
      <sheetName val="Культ-масс.мероп."/>
      <sheetName val="Profit_&amp;_Loss_Total"/>
      <sheetName val="18_2-"/>
      <sheetName val="Э1_14_ОАО"/>
      <sheetName val="Э1_15ОАО"/>
      <sheetName val="Э1_14_ЗЭС"/>
      <sheetName val="Э1_14ЦЭС"/>
      <sheetName val="Э1_14ВЭС"/>
      <sheetName val="Э1_14ЮЭС"/>
      <sheetName val="Э1_15ЗЭС"/>
      <sheetName val="Э1_15ЦЭС"/>
      <sheetName val="Э1_15ВЭС"/>
      <sheetName val="Э1_15ЮЭС"/>
      <sheetName val="УФ1_"/>
      <sheetName val="УЗ1_"/>
      <sheetName val="6НК-cт_"/>
      <sheetName val="ЗАО_н_ит"/>
      <sheetName val="Сдача_"/>
      <sheetName val="Ural_med"/>
      <sheetName val="Лист1_(2)"/>
      <sheetName val="П-16_"/>
      <sheetName val="П-17_"/>
      <sheetName val="П-18_"/>
      <sheetName val="П-19_"/>
      <sheetName val="УЗ-21_"/>
      <sheetName val="УП-28_"/>
      <sheetName val="УП-29_"/>
      <sheetName val="УП-30_"/>
      <sheetName val="УП-32_"/>
      <sheetName val="Прил_1"/>
      <sheetName val="Прил__1_1_"/>
      <sheetName val="УЗ-26_(1)"/>
      <sheetName val="УЗ-26_(2)"/>
      <sheetName val="УЗ-26_(3)"/>
      <sheetName val="УЗ-26_(4)"/>
      <sheetName val="УЗ-27_(1)"/>
      <sheetName val="УЗ-27_(2)"/>
      <sheetName val="УЗ-27_(3)"/>
      <sheetName val="УЗ-27_(4)"/>
      <sheetName val="пл-ф_01_06г_"/>
      <sheetName val="Премия_(Бизнес-план)_"/>
      <sheetName val="Премия_(БДР)_"/>
      <sheetName val="Объемы_"/>
      <sheetName val="СКС_"/>
      <sheetName val="пл-ф_02_06г_"/>
      <sheetName val="Дотация_за_февраль"/>
      <sheetName val="Анализ_по_субконто"/>
      <sheetName val="Объемы_март_"/>
      <sheetName val="Доходы_март"/>
      <sheetName val="котельные_2"/>
      <sheetName val="расшифровка_по_прочим"/>
      <sheetName val="анализ_покупки_ТЭР"/>
      <sheetName val="обьем_продаж"/>
      <sheetName val="смета_ахр"/>
      <sheetName val="приложение_2_"/>
      <sheetName val="УЗ-21_(1полуг_2002)"/>
      <sheetName val="УЗ-21_(1полуг_2003_план)"/>
      <sheetName val="УЗ-21_(1полуг_2003_факт)"/>
      <sheetName val="УЗ-22_(1полуг_2002)факт"/>
      <sheetName val="УЗ-22_(1полуг_2003)пл"/>
      <sheetName val="УЗ-22_(1полуг_2003)факт"/>
      <sheetName val="УЗ-23(1_полуг_2002)"/>
      <sheetName val="УЗ-23(1_полуг_2003)пл"/>
      <sheetName val="УЗ-23(1полуг_2003)_факт"/>
      <sheetName val="УЗ-26_(1полуг_2002__факт)"/>
      <sheetName val="УЗ-26_(1полуг_2003_план)"/>
      <sheetName val="УЗ-26_(1полуг_2003_факт)"/>
      <sheetName val="Фин_обязат_"/>
      <sheetName val="Financial_ratios_А3"/>
      <sheetName val="K_300_RFD_KMG_EP"/>
      <sheetName val="Transport_overview"/>
      <sheetName val="12_месяцев_2010"/>
      <sheetName val="КТЖ_БДР"/>
      <sheetName val="Ý1_14_ÎÀÎ"/>
      <sheetName val="Ý1_15ÎÀÎ"/>
      <sheetName val="Ý1_14_ÇÝÑ"/>
      <sheetName val="Ý1_14ÖÝÑ"/>
      <sheetName val="Ý1_14ÂÝÑ"/>
      <sheetName val="Ý1_14ÞÝÑ"/>
      <sheetName val="Ý1_15ÇÝÑ"/>
      <sheetName val="Ý1_15ÖÝÑ"/>
      <sheetName val="Ý1_15ÂÝÑ"/>
      <sheetName val="Ý1_15ÞÝÑ"/>
      <sheetName val="ÓÔ1_"/>
      <sheetName val="ÓÇ1_"/>
      <sheetName val="4_000_000_тыс_тг"/>
      <sheetName val="15_000_000_тыс_тг"/>
      <sheetName val="ЦХЛ_2004"/>
      <sheetName val="КВЛ_новые_проекты"/>
      <sheetName val="2_8_ТР_ТО_и_ПН"/>
      <sheetName val="факт_2005_г_"/>
      <sheetName val="ГК_лохл"/>
      <sheetName val="А_Девел"/>
      <sheetName val="А_Апш"/>
      <sheetName val="А_Кумк"/>
      <sheetName val="Экспл_КОНС"/>
      <sheetName val="А_В-П"/>
      <sheetName val="А_В-П_КОНС"/>
      <sheetName val="ЛОХЛ_СВОД"/>
      <sheetName val="А_ЛОХЛ_СВОД"/>
      <sheetName val="А_БВО"/>
      <sheetName val="Расчет_эксп_бурения"/>
      <sheetName val="свод_КВЛ_(на_печать)"/>
      <sheetName val="ЦТУ_(касса)"/>
      <sheetName val="ЕБРР_200_млн_$_24_05_12"/>
      <sheetName val="Доходы_всего"/>
      <sheetName val="Доходы_обороты"/>
      <sheetName val="ЛСЦ_начисленное_на_31_12_08"/>
      <sheetName val="ЛЛизинг_начис__на_31_12_08"/>
      <sheetName val="5NK_"/>
      <sheetName val="Доступ_к_МЖС"/>
      <sheetName val="мать_факт_(изм_НДС)"/>
      <sheetName val="прочие_поступления"/>
      <sheetName val="кредитный_бюджет_2014"/>
      <sheetName val="прочие_выб_по_дзо"/>
      <sheetName val="инвест_разбивка"/>
      <sheetName val="оплата_БЗ_и_ОСО_для_БДДС"/>
      <sheetName val="Соц_сфера"/>
      <sheetName val="расходы_КТЖ"/>
      <sheetName val="прочие_выбытия_"/>
      <sheetName val="депозиты_2014"/>
      <sheetName val="УК_и_ФП"/>
      <sheetName val="бюджет_2013_освоение_)"/>
      <sheetName val="К1_2"/>
      <sheetName val="Общий_объем_потребления_"/>
      <sheetName val="объем_оказ__услуг"/>
      <sheetName val="Due from banks"/>
      <sheetName val="Gas1999"/>
      <sheetName val="Catalogue"/>
      <sheetName val="КОНФИГУРАЦИЯ"/>
      <sheetName val="Ф1"/>
      <sheetName val="Ф2"/>
      <sheetName val="PL"/>
      <sheetName val="Ф3"/>
      <sheetName val="Ф4"/>
      <sheetName val="Ф5"/>
      <sheetName val="Ф6"/>
      <sheetName val="КВЛ"/>
      <sheetName val="Сырье матер"/>
      <sheetName val="Электромат"/>
      <sheetName val="Строймат"/>
      <sheetName val="ГИВ"/>
      <sheetName val="Питание"/>
      <sheetName val="налоги (2)"/>
      <sheetName val="Охр окр среды"/>
      <sheetName val="Охр труда"/>
      <sheetName val="Путевки"/>
      <sheetName val="Консульт-е расходы"/>
      <sheetName val="Общехоз расх"/>
      <sheetName val="Обучение"/>
      <sheetName val="Матпом"/>
      <sheetName val="Вода"/>
      <sheetName val="ОС"/>
      <sheetName val="Произ прогр и доходы"/>
      <sheetName val="Связь"/>
      <sheetName val="калькуляция"/>
      <sheetName val="Запчас"/>
      <sheetName val="Автомат"/>
      <sheetName val="СИЗ"/>
      <sheetName val="Прочие матер"/>
      <sheetName val="Топливо"/>
      <sheetName val="Дорн"/>
      <sheetName val="Энергия"/>
      <sheetName val="Тех обс.ОС"/>
      <sheetName val="Рем элдв"/>
      <sheetName val="Рестав"/>
      <sheetName val="энергоэкспертиза"/>
      <sheetName val="Пожар"/>
      <sheetName val="Газ"/>
      <sheetName val="Амортиз"/>
      <sheetName val="GPS"/>
      <sheetName val="Стирка"/>
      <sheetName val="Аренда"/>
      <sheetName val="Страх Платежи"/>
      <sheetName val="Массив КРУЗпроект(9 мес)ЕСОТ10%"/>
      <sheetName val="ФОТ ПП"/>
      <sheetName val="расчет раб"/>
      <sheetName val="един вып"/>
      <sheetName val="ПРОЕКТ ЕСОТ РСС +10%"/>
      <sheetName val="ФОТ (АУП)"/>
      <sheetName val="расчет РСС"/>
      <sheetName val="ИТР"/>
      <sheetName val="рабоч"/>
      <sheetName val="Соцстрах"/>
      <sheetName val="Канцтов"/>
      <sheetName val="Техобсл оргтех"/>
      <sheetName val="Охрана"/>
      <sheetName val="Команд"/>
      <sheetName val="Усл банка"/>
      <sheetName val="ставки"/>
      <sheetName val="2014-2016 свод"/>
      <sheetName val="А.13.2"/>
      <sheetName val="Бюджет"/>
      <sheetName val="рабоч.режим"/>
    </sheetNames>
    <sheetDataSet>
      <sheetData sheetId="0"/>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refreshError="1"/>
      <sheetData sheetId="99"/>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refreshError="1"/>
      <sheetData sheetId="313" refreshError="1"/>
      <sheetData sheetId="314" refreshError="1"/>
      <sheetData sheetId="315" refreshError="1"/>
      <sheetData sheetId="316" refreshError="1"/>
      <sheetData sheetId="317" refreshError="1"/>
      <sheetData sheetId="318" refreshError="1"/>
      <sheetData sheetId="319" refreshError="1"/>
      <sheetData sheetId="320" refreshError="1"/>
      <sheetData sheetId="321" refreshError="1"/>
      <sheetData sheetId="322" refreshError="1"/>
      <sheetData sheetId="323" refreshError="1"/>
      <sheetData sheetId="324" refreshError="1"/>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efreshError="1"/>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efreshError="1"/>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sheetData sheetId="423"/>
      <sheetData sheetId="424"/>
      <sheetData sheetId="425"/>
      <sheetData sheetId="426"/>
      <sheetData sheetId="427"/>
      <sheetData sheetId="428"/>
      <sheetData sheetId="429"/>
      <sheetData sheetId="430"/>
      <sheetData sheetId="431"/>
      <sheetData sheetId="432"/>
      <sheetData sheetId="433"/>
      <sheetData sheetId="434"/>
      <sheetData sheetId="435"/>
      <sheetData sheetId="436"/>
      <sheetData sheetId="437"/>
      <sheetData sheetId="438"/>
      <sheetData sheetId="439"/>
      <sheetData sheetId="440"/>
      <sheetData sheetId="441"/>
      <sheetData sheetId="442"/>
      <sheetData sheetId="443"/>
      <sheetData sheetId="444"/>
      <sheetData sheetId="445"/>
      <sheetData sheetId="446"/>
      <sheetData sheetId="447"/>
      <sheetData sheetId="448"/>
      <sheetData sheetId="449"/>
      <sheetData sheetId="450"/>
      <sheetData sheetId="451"/>
      <sheetData sheetId="452"/>
      <sheetData sheetId="453"/>
      <sheetData sheetId="454"/>
      <sheetData sheetId="455"/>
      <sheetData sheetId="456"/>
      <sheetData sheetId="457"/>
      <sheetData sheetId="458"/>
      <sheetData sheetId="459"/>
      <sheetData sheetId="460"/>
      <sheetData sheetId="461"/>
      <sheetData sheetId="462"/>
      <sheetData sheetId="463"/>
      <sheetData sheetId="464"/>
      <sheetData sheetId="465"/>
      <sheetData sheetId="466"/>
      <sheetData sheetId="467"/>
      <sheetData sheetId="468"/>
      <sheetData sheetId="469"/>
      <sheetData sheetId="470"/>
      <sheetData sheetId="471"/>
      <sheetData sheetId="472"/>
      <sheetData sheetId="473"/>
      <sheetData sheetId="474"/>
      <sheetData sheetId="475"/>
      <sheetData sheetId="476"/>
      <sheetData sheetId="477"/>
      <sheetData sheetId="478"/>
      <sheetData sheetId="479"/>
      <sheetData sheetId="480"/>
      <sheetData sheetId="481"/>
      <sheetData sheetId="482"/>
      <sheetData sheetId="483"/>
      <sheetData sheetId="484"/>
      <sheetData sheetId="485"/>
      <sheetData sheetId="486"/>
      <sheetData sheetId="487"/>
      <sheetData sheetId="488"/>
      <sheetData sheetId="489"/>
      <sheetData sheetId="490"/>
      <sheetData sheetId="491"/>
      <sheetData sheetId="492"/>
      <sheetData sheetId="493"/>
      <sheetData sheetId="494"/>
      <sheetData sheetId="495"/>
      <sheetData sheetId="496"/>
      <sheetData sheetId="497"/>
      <sheetData sheetId="498"/>
      <sheetData sheetId="499"/>
      <sheetData sheetId="500"/>
      <sheetData sheetId="501"/>
      <sheetData sheetId="502"/>
      <sheetData sheetId="503"/>
      <sheetData sheetId="504"/>
      <sheetData sheetId="505"/>
      <sheetData sheetId="506"/>
      <sheetData sheetId="507"/>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01 (3)"/>
      <sheetName val="FixedVariable"/>
      <sheetName val="FixVarCharts"/>
      <sheetName val="Variable"/>
      <sheetName val="ByMonth"/>
      <sheetName val="Totals (2)"/>
      <sheetName val="may prod PT (2)"/>
      <sheetName val="may prod PT"/>
      <sheetName val="may prod costs"/>
      <sheetName val="apr prod PT (2)"/>
      <sheetName val="apr prod PT"/>
      <sheetName val="apr prod costs"/>
      <sheetName val="mar prod PT (2)"/>
      <sheetName val="mar prod PT"/>
      <sheetName val="mar prod costs"/>
      <sheetName val="feb prod PT (2)"/>
      <sheetName val="feb prod PT"/>
      <sheetName val="feb prod costs"/>
      <sheetName val="ja prod PT (2)"/>
      <sheetName val="ja prod PT"/>
      <sheetName val="jan prod costs"/>
      <sheetName val="DataByMonth"/>
      <sheetName val="Totals"/>
      <sheetName val="Index - Summary"/>
      <sheetName val="PBC_Cut-off"/>
      <sheetName val="General"/>
      <sheetName val="Links"/>
      <sheetName val="Статьи"/>
      <sheetName val="Details"/>
      <sheetName val="Об-я св-а"/>
      <sheetName val="2210900-Aug"/>
      <sheetName val="642.0011"/>
      <sheetName val="HKM RTC Crude costs"/>
      <sheetName val="Profit &amp; Loss Total"/>
      <sheetName val="2001 Detail"/>
      <sheetName val="name"/>
      <sheetName val="Forex details"/>
      <sheetName val="TABL3900"/>
      <sheetName val="prod analysis 17 months v5"/>
    </sheetNames>
    <sheetDataSet>
      <sheetData sheetId="0">
        <row r="2">
          <cell r="K2">
            <v>37259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ow r="2">
          <cell r="K2">
            <v>37259</v>
          </cell>
        </row>
        <row r="3">
          <cell r="K3">
            <v>37263</v>
          </cell>
        </row>
        <row r="4">
          <cell r="K4">
            <v>37290</v>
          </cell>
        </row>
        <row r="5">
          <cell r="K5">
            <v>37265</v>
          </cell>
        </row>
        <row r="6">
          <cell r="K6">
            <v>37267</v>
          </cell>
        </row>
        <row r="7">
          <cell r="K7">
            <v>37268</v>
          </cell>
        </row>
        <row r="8">
          <cell r="K8">
            <v>37268</v>
          </cell>
        </row>
        <row r="9">
          <cell r="K9">
            <v>37268</v>
          </cell>
        </row>
        <row r="10">
          <cell r="K10">
            <v>37269</v>
          </cell>
        </row>
        <row r="11">
          <cell r="K11">
            <v>37276</v>
          </cell>
        </row>
        <row r="12">
          <cell r="K12">
            <v>37276</v>
          </cell>
        </row>
        <row r="13">
          <cell r="K13">
            <v>37279</v>
          </cell>
        </row>
        <row r="14">
          <cell r="K14">
            <v>37279</v>
          </cell>
        </row>
        <row r="15">
          <cell r="K15">
            <v>37279</v>
          </cell>
        </row>
        <row r="16">
          <cell r="K16">
            <v>37282</v>
          </cell>
        </row>
        <row r="17">
          <cell r="K17">
            <v>37282</v>
          </cell>
        </row>
        <row r="18">
          <cell r="K18">
            <v>37282</v>
          </cell>
        </row>
        <row r="19">
          <cell r="K19">
            <v>37284</v>
          </cell>
        </row>
        <row r="20">
          <cell r="K20">
            <v>37258</v>
          </cell>
        </row>
        <row r="21">
          <cell r="K21">
            <v>37258</v>
          </cell>
        </row>
        <row r="22">
          <cell r="K22">
            <v>37258</v>
          </cell>
        </row>
        <row r="23">
          <cell r="K23">
            <v>37258</v>
          </cell>
        </row>
        <row r="24">
          <cell r="K24">
            <v>37258</v>
          </cell>
        </row>
        <row r="25">
          <cell r="K25">
            <v>37258</v>
          </cell>
        </row>
        <row r="26">
          <cell r="K26">
            <v>37258</v>
          </cell>
        </row>
        <row r="27">
          <cell r="K27">
            <v>37288</v>
          </cell>
        </row>
        <row r="28">
          <cell r="K28">
            <v>37257</v>
          </cell>
        </row>
        <row r="29">
          <cell r="K29">
            <v>37258</v>
          </cell>
        </row>
        <row r="30">
          <cell r="K30">
            <v>37260</v>
          </cell>
        </row>
        <row r="31">
          <cell r="K31">
            <v>37260</v>
          </cell>
        </row>
        <row r="32">
          <cell r="K32">
            <v>37260</v>
          </cell>
        </row>
        <row r="33">
          <cell r="K33">
            <v>37261</v>
          </cell>
        </row>
        <row r="34">
          <cell r="K34">
            <v>37262</v>
          </cell>
        </row>
        <row r="35">
          <cell r="K35">
            <v>37262</v>
          </cell>
        </row>
        <row r="36">
          <cell r="K36">
            <v>37262</v>
          </cell>
        </row>
        <row r="37">
          <cell r="K37">
            <v>37262</v>
          </cell>
        </row>
        <row r="38">
          <cell r="K38">
            <v>37264</v>
          </cell>
        </row>
        <row r="39">
          <cell r="K39">
            <v>37264</v>
          </cell>
        </row>
        <row r="40">
          <cell r="K40">
            <v>37264</v>
          </cell>
        </row>
        <row r="41">
          <cell r="K41">
            <v>37264</v>
          </cell>
        </row>
        <row r="42">
          <cell r="K42">
            <v>37265</v>
          </cell>
        </row>
        <row r="43">
          <cell r="K43">
            <v>37265</v>
          </cell>
        </row>
        <row r="44">
          <cell r="K44">
            <v>37265</v>
          </cell>
        </row>
        <row r="45">
          <cell r="K45">
            <v>37265</v>
          </cell>
        </row>
        <row r="46">
          <cell r="K46">
            <v>37290</v>
          </cell>
        </row>
        <row r="47">
          <cell r="K47">
            <v>37269</v>
          </cell>
        </row>
        <row r="48">
          <cell r="K48">
            <v>37269</v>
          </cell>
        </row>
        <row r="49">
          <cell r="K49">
            <v>37269</v>
          </cell>
        </row>
        <row r="50">
          <cell r="K50">
            <v>37267</v>
          </cell>
        </row>
        <row r="51">
          <cell r="K51">
            <v>37269</v>
          </cell>
        </row>
        <row r="52">
          <cell r="K52">
            <v>37269</v>
          </cell>
        </row>
        <row r="53">
          <cell r="K53">
            <v>37269</v>
          </cell>
        </row>
        <row r="54">
          <cell r="K54">
            <v>37267</v>
          </cell>
        </row>
        <row r="55">
          <cell r="K55">
            <v>37266</v>
          </cell>
        </row>
        <row r="56">
          <cell r="K56">
            <v>37266</v>
          </cell>
        </row>
        <row r="57">
          <cell r="K57">
            <v>37267</v>
          </cell>
        </row>
        <row r="58">
          <cell r="K58">
            <v>37267</v>
          </cell>
        </row>
        <row r="59">
          <cell r="K59">
            <v>37267</v>
          </cell>
        </row>
        <row r="60">
          <cell r="K60">
            <v>37267</v>
          </cell>
        </row>
        <row r="61">
          <cell r="K61">
            <v>37267</v>
          </cell>
        </row>
        <row r="62">
          <cell r="K62">
            <v>37267</v>
          </cell>
        </row>
        <row r="63">
          <cell r="K63">
            <v>37267</v>
          </cell>
        </row>
        <row r="64">
          <cell r="K64">
            <v>37267</v>
          </cell>
        </row>
        <row r="65">
          <cell r="K65">
            <v>37271</v>
          </cell>
        </row>
        <row r="66">
          <cell r="K66">
            <v>37270</v>
          </cell>
        </row>
        <row r="67">
          <cell r="K67">
            <v>37270</v>
          </cell>
        </row>
        <row r="68">
          <cell r="K68">
            <v>37267</v>
          </cell>
        </row>
        <row r="69">
          <cell r="K69">
            <v>37270</v>
          </cell>
        </row>
        <row r="70">
          <cell r="K70">
            <v>37267</v>
          </cell>
        </row>
        <row r="71">
          <cell r="K71">
            <v>37272</v>
          </cell>
        </row>
        <row r="72">
          <cell r="K72">
            <v>37267</v>
          </cell>
        </row>
        <row r="73">
          <cell r="K73">
            <v>37267</v>
          </cell>
        </row>
        <row r="74">
          <cell r="K74">
            <v>37267</v>
          </cell>
        </row>
        <row r="75">
          <cell r="K75">
            <v>37267</v>
          </cell>
        </row>
        <row r="76">
          <cell r="K76">
            <v>37267</v>
          </cell>
        </row>
        <row r="77">
          <cell r="K77">
            <v>37272</v>
          </cell>
        </row>
        <row r="78">
          <cell r="K78">
            <v>37272</v>
          </cell>
        </row>
        <row r="79">
          <cell r="K79">
            <v>37271</v>
          </cell>
        </row>
        <row r="80">
          <cell r="K80">
            <v>37275</v>
          </cell>
        </row>
        <row r="81">
          <cell r="K81">
            <v>37275</v>
          </cell>
        </row>
        <row r="82">
          <cell r="K82">
            <v>37275</v>
          </cell>
        </row>
        <row r="83">
          <cell r="K83">
            <v>37270</v>
          </cell>
        </row>
        <row r="84">
          <cell r="K84">
            <v>37275</v>
          </cell>
        </row>
        <row r="85">
          <cell r="K85">
            <v>37275</v>
          </cell>
        </row>
        <row r="86">
          <cell r="K86">
            <v>37275</v>
          </cell>
        </row>
        <row r="87">
          <cell r="K87">
            <v>37275</v>
          </cell>
        </row>
        <row r="88">
          <cell r="K88">
            <v>37275</v>
          </cell>
        </row>
        <row r="89">
          <cell r="K89">
            <v>37275</v>
          </cell>
        </row>
        <row r="90">
          <cell r="K90">
            <v>37268</v>
          </cell>
        </row>
        <row r="91">
          <cell r="K91">
            <v>37275</v>
          </cell>
        </row>
        <row r="92">
          <cell r="K92">
            <v>37275</v>
          </cell>
        </row>
        <row r="93">
          <cell r="K93">
            <v>37275</v>
          </cell>
        </row>
        <row r="94">
          <cell r="K94">
            <v>37275</v>
          </cell>
        </row>
        <row r="95">
          <cell r="K95">
            <v>37275</v>
          </cell>
        </row>
        <row r="96">
          <cell r="K96">
            <v>37275</v>
          </cell>
        </row>
        <row r="97">
          <cell r="K97">
            <v>37275</v>
          </cell>
        </row>
        <row r="98">
          <cell r="K98">
            <v>37270</v>
          </cell>
        </row>
        <row r="99">
          <cell r="K99">
            <v>37270</v>
          </cell>
        </row>
        <row r="100">
          <cell r="K100">
            <v>37270</v>
          </cell>
        </row>
        <row r="101">
          <cell r="K101">
            <v>37275</v>
          </cell>
        </row>
        <row r="102">
          <cell r="K102">
            <v>37275</v>
          </cell>
        </row>
        <row r="103">
          <cell r="K103">
            <v>37275</v>
          </cell>
        </row>
        <row r="104">
          <cell r="K104">
            <v>37275</v>
          </cell>
        </row>
        <row r="105">
          <cell r="K105">
            <v>37275</v>
          </cell>
        </row>
        <row r="106">
          <cell r="K106">
            <v>37276</v>
          </cell>
        </row>
        <row r="107">
          <cell r="K107">
            <v>37276</v>
          </cell>
        </row>
        <row r="108">
          <cell r="K108">
            <v>37276</v>
          </cell>
        </row>
        <row r="109">
          <cell r="K109">
            <v>37276</v>
          </cell>
        </row>
        <row r="110">
          <cell r="K110">
            <v>37276</v>
          </cell>
        </row>
        <row r="111">
          <cell r="K111">
            <v>37273</v>
          </cell>
        </row>
        <row r="112">
          <cell r="K112">
            <v>37275</v>
          </cell>
        </row>
        <row r="113">
          <cell r="K113">
            <v>37275</v>
          </cell>
        </row>
        <row r="114">
          <cell r="K114">
            <v>37275</v>
          </cell>
        </row>
        <row r="115">
          <cell r="K115">
            <v>37275</v>
          </cell>
        </row>
        <row r="116">
          <cell r="K116">
            <v>37275</v>
          </cell>
        </row>
        <row r="117">
          <cell r="K117">
            <v>37275</v>
          </cell>
        </row>
        <row r="118">
          <cell r="K118">
            <v>37275</v>
          </cell>
        </row>
        <row r="119">
          <cell r="K119">
            <v>37275</v>
          </cell>
        </row>
        <row r="120">
          <cell r="K120">
            <v>37275</v>
          </cell>
        </row>
        <row r="121">
          <cell r="K121">
            <v>37275</v>
          </cell>
        </row>
        <row r="122">
          <cell r="K122">
            <v>37277</v>
          </cell>
        </row>
        <row r="123">
          <cell r="K123">
            <v>37277</v>
          </cell>
        </row>
        <row r="124">
          <cell r="K124">
            <v>37277</v>
          </cell>
        </row>
        <row r="125">
          <cell r="K125">
            <v>37277</v>
          </cell>
        </row>
        <row r="126">
          <cell r="K126">
            <v>37277</v>
          </cell>
        </row>
        <row r="127">
          <cell r="K127">
            <v>37278</v>
          </cell>
        </row>
        <row r="128">
          <cell r="K128">
            <v>37278</v>
          </cell>
        </row>
        <row r="129">
          <cell r="K129">
            <v>37278</v>
          </cell>
        </row>
        <row r="130">
          <cell r="K130">
            <v>37278</v>
          </cell>
        </row>
        <row r="131">
          <cell r="K131">
            <v>37278</v>
          </cell>
        </row>
        <row r="132">
          <cell r="K132">
            <v>37279</v>
          </cell>
        </row>
        <row r="133">
          <cell r="K133">
            <v>37279</v>
          </cell>
        </row>
        <row r="134">
          <cell r="K134">
            <v>37279</v>
          </cell>
        </row>
        <row r="135">
          <cell r="K135">
            <v>37279</v>
          </cell>
        </row>
        <row r="136">
          <cell r="K136">
            <v>37281</v>
          </cell>
        </row>
        <row r="137">
          <cell r="K137">
            <v>37281</v>
          </cell>
        </row>
        <row r="138">
          <cell r="K138">
            <v>37281</v>
          </cell>
        </row>
        <row r="139">
          <cell r="K139">
            <v>37281</v>
          </cell>
        </row>
        <row r="140">
          <cell r="K140">
            <v>37282</v>
          </cell>
        </row>
        <row r="141">
          <cell r="K141">
            <v>37282</v>
          </cell>
        </row>
        <row r="142">
          <cell r="K142">
            <v>37282</v>
          </cell>
        </row>
        <row r="143">
          <cell r="K143">
            <v>37282</v>
          </cell>
        </row>
        <row r="144">
          <cell r="K144">
            <v>37282</v>
          </cell>
        </row>
        <row r="145">
          <cell r="K145">
            <v>37284</v>
          </cell>
        </row>
        <row r="146">
          <cell r="K146">
            <v>37285</v>
          </cell>
        </row>
        <row r="147">
          <cell r="K147">
            <v>37285</v>
          </cell>
        </row>
        <row r="148">
          <cell r="K148">
            <v>37285</v>
          </cell>
        </row>
        <row r="149">
          <cell r="K149">
            <v>37286</v>
          </cell>
        </row>
        <row r="150">
          <cell r="K150">
            <v>37282</v>
          </cell>
        </row>
        <row r="151">
          <cell r="K151">
            <v>37274</v>
          </cell>
        </row>
        <row r="152">
          <cell r="K152">
            <v>37283</v>
          </cell>
        </row>
        <row r="153">
          <cell r="K153">
            <v>37283</v>
          </cell>
        </row>
        <row r="154">
          <cell r="K154">
            <v>37283</v>
          </cell>
        </row>
        <row r="155">
          <cell r="K155">
            <v>37287</v>
          </cell>
        </row>
        <row r="156">
          <cell r="K156">
            <v>37287</v>
          </cell>
        </row>
        <row r="157">
          <cell r="K157">
            <v>37287</v>
          </cell>
        </row>
        <row r="158">
          <cell r="K158">
            <v>37287</v>
          </cell>
        </row>
        <row r="159">
          <cell r="K159">
            <v>37287</v>
          </cell>
        </row>
        <row r="160">
          <cell r="K160">
            <v>37296</v>
          </cell>
        </row>
        <row r="161">
          <cell r="K161">
            <v>37269</v>
          </cell>
        </row>
        <row r="162">
          <cell r="K162">
            <v>37274</v>
          </cell>
        </row>
        <row r="163">
          <cell r="K163">
            <v>37274</v>
          </cell>
        </row>
        <row r="164">
          <cell r="K164">
            <v>37287</v>
          </cell>
        </row>
        <row r="165">
          <cell r="K165">
            <v>37257</v>
          </cell>
        </row>
        <row r="166">
          <cell r="K166">
            <v>37257</v>
          </cell>
        </row>
        <row r="167">
          <cell r="K167">
            <v>37257</v>
          </cell>
        </row>
        <row r="168">
          <cell r="K168">
            <v>37257</v>
          </cell>
        </row>
        <row r="169">
          <cell r="K169">
            <v>37257</v>
          </cell>
        </row>
        <row r="170">
          <cell r="K170">
            <v>37261</v>
          </cell>
        </row>
        <row r="171">
          <cell r="K171">
            <v>37263</v>
          </cell>
        </row>
        <row r="172">
          <cell r="K172">
            <v>37263</v>
          </cell>
        </row>
        <row r="173">
          <cell r="K173">
            <v>37264</v>
          </cell>
        </row>
        <row r="174">
          <cell r="K174">
            <v>37267</v>
          </cell>
        </row>
        <row r="175">
          <cell r="K175">
            <v>37270</v>
          </cell>
        </row>
        <row r="176">
          <cell r="K176">
            <v>37277</v>
          </cell>
        </row>
        <row r="177">
          <cell r="K177">
            <v>37286</v>
          </cell>
        </row>
        <row r="178">
          <cell r="K178">
            <v>37286</v>
          </cell>
        </row>
        <row r="179">
          <cell r="K179">
            <v>37286</v>
          </cell>
        </row>
        <row r="180">
          <cell r="K180">
            <v>37280</v>
          </cell>
        </row>
        <row r="181">
          <cell r="K181">
            <v>37280</v>
          </cell>
        </row>
        <row r="182">
          <cell r="K182">
            <v>37280</v>
          </cell>
        </row>
        <row r="183">
          <cell r="K183">
            <v>37280</v>
          </cell>
        </row>
        <row r="184">
          <cell r="K184">
            <v>37280</v>
          </cell>
        </row>
        <row r="185">
          <cell r="K185">
            <v>37280</v>
          </cell>
        </row>
        <row r="186">
          <cell r="K186">
            <v>37273</v>
          </cell>
        </row>
        <row r="187">
          <cell r="K187">
            <v>37273</v>
          </cell>
        </row>
        <row r="188">
          <cell r="K188">
            <v>37249</v>
          </cell>
        </row>
        <row r="189">
          <cell r="K189">
            <v>37272</v>
          </cell>
        </row>
        <row r="190">
          <cell r="K190">
            <v>37246</v>
          </cell>
        </row>
        <row r="191">
          <cell r="K191">
            <v>37260</v>
          </cell>
        </row>
        <row r="192">
          <cell r="K192">
            <v>37265</v>
          </cell>
        </row>
        <row r="193">
          <cell r="K193">
            <v>37265</v>
          </cell>
        </row>
        <row r="194">
          <cell r="K194">
            <v>37265</v>
          </cell>
        </row>
        <row r="195">
          <cell r="K195">
            <v>37265</v>
          </cell>
        </row>
        <row r="196">
          <cell r="K196">
            <v>37265</v>
          </cell>
        </row>
        <row r="197">
          <cell r="K197">
            <v>37265</v>
          </cell>
        </row>
        <row r="198">
          <cell r="K198">
            <v>37265</v>
          </cell>
        </row>
        <row r="199">
          <cell r="K199">
            <v>37265</v>
          </cell>
        </row>
        <row r="200">
          <cell r="K200">
            <v>37265</v>
          </cell>
        </row>
        <row r="201">
          <cell r="K201">
            <v>37265</v>
          </cell>
        </row>
        <row r="202">
          <cell r="K202">
            <v>37265</v>
          </cell>
        </row>
        <row r="203">
          <cell r="K203">
            <v>37265</v>
          </cell>
        </row>
        <row r="204">
          <cell r="K204">
            <v>37265</v>
          </cell>
        </row>
        <row r="205">
          <cell r="K205">
            <v>37265</v>
          </cell>
        </row>
        <row r="206">
          <cell r="K206">
            <v>37271</v>
          </cell>
        </row>
        <row r="207">
          <cell r="K207">
            <v>37271</v>
          </cell>
        </row>
        <row r="208">
          <cell r="K208">
            <v>37271</v>
          </cell>
        </row>
        <row r="209">
          <cell r="K209">
            <v>37271</v>
          </cell>
        </row>
        <row r="210">
          <cell r="K210">
            <v>37271</v>
          </cell>
        </row>
        <row r="211">
          <cell r="K211">
            <v>37277</v>
          </cell>
        </row>
        <row r="212">
          <cell r="K212">
            <v>37277</v>
          </cell>
        </row>
        <row r="213">
          <cell r="K213">
            <v>37277</v>
          </cell>
        </row>
        <row r="214">
          <cell r="K214">
            <v>37277</v>
          </cell>
        </row>
        <row r="215">
          <cell r="K215">
            <v>37277</v>
          </cell>
        </row>
        <row r="216">
          <cell r="K216">
            <v>37277</v>
          </cell>
        </row>
        <row r="217">
          <cell r="K217">
            <v>37277</v>
          </cell>
        </row>
        <row r="218">
          <cell r="K218">
            <v>37277</v>
          </cell>
        </row>
        <row r="219">
          <cell r="K219">
            <v>37277</v>
          </cell>
        </row>
        <row r="220">
          <cell r="K220">
            <v>37277</v>
          </cell>
        </row>
        <row r="221">
          <cell r="K221">
            <v>37277</v>
          </cell>
        </row>
        <row r="222">
          <cell r="K222">
            <v>37277</v>
          </cell>
        </row>
        <row r="223">
          <cell r="K223">
            <v>37280</v>
          </cell>
        </row>
        <row r="224">
          <cell r="K224">
            <v>37280</v>
          </cell>
        </row>
        <row r="225">
          <cell r="K225">
            <v>37280</v>
          </cell>
        </row>
        <row r="226">
          <cell r="K226">
            <v>37280</v>
          </cell>
        </row>
        <row r="227">
          <cell r="K227">
            <v>37280</v>
          </cell>
        </row>
        <row r="228">
          <cell r="K228">
            <v>37280</v>
          </cell>
        </row>
        <row r="229">
          <cell r="K229">
            <v>37280</v>
          </cell>
        </row>
        <row r="230">
          <cell r="K230">
            <v>37280</v>
          </cell>
        </row>
        <row r="231">
          <cell r="K231">
            <v>37280</v>
          </cell>
        </row>
        <row r="232">
          <cell r="K232">
            <v>37280</v>
          </cell>
        </row>
        <row r="233">
          <cell r="K233">
            <v>37278</v>
          </cell>
        </row>
        <row r="234">
          <cell r="K234">
            <v>37286</v>
          </cell>
        </row>
        <row r="235">
          <cell r="K235">
            <v>37286</v>
          </cell>
        </row>
        <row r="236">
          <cell r="K236">
            <v>37286</v>
          </cell>
        </row>
        <row r="237">
          <cell r="K237">
            <v>37286</v>
          </cell>
        </row>
        <row r="238">
          <cell r="K238">
            <v>37280</v>
          </cell>
        </row>
        <row r="239">
          <cell r="K239">
            <v>37280</v>
          </cell>
        </row>
        <row r="240">
          <cell r="K240">
            <v>37280</v>
          </cell>
        </row>
        <row r="241">
          <cell r="K241">
            <v>37283</v>
          </cell>
        </row>
        <row r="242">
          <cell r="K242">
            <v>37283</v>
          </cell>
        </row>
        <row r="243">
          <cell r="K243">
            <v>37283</v>
          </cell>
        </row>
        <row r="244">
          <cell r="K244">
            <v>37283</v>
          </cell>
        </row>
        <row r="245">
          <cell r="K245">
            <v>37283</v>
          </cell>
        </row>
        <row r="246">
          <cell r="K246">
            <v>37283</v>
          </cell>
        </row>
        <row r="247">
          <cell r="K247">
            <v>37283</v>
          </cell>
        </row>
        <row r="248">
          <cell r="K248">
            <v>37283</v>
          </cell>
        </row>
        <row r="249">
          <cell r="K249">
            <v>37283</v>
          </cell>
        </row>
        <row r="250">
          <cell r="K250">
            <v>37283</v>
          </cell>
        </row>
        <row r="251">
          <cell r="K251">
            <v>37283</v>
          </cell>
        </row>
        <row r="252">
          <cell r="K252">
            <v>37283</v>
          </cell>
        </row>
        <row r="253">
          <cell r="K253">
            <v>37283</v>
          </cell>
        </row>
        <row r="254">
          <cell r="K254">
            <v>37283</v>
          </cell>
        </row>
        <row r="255">
          <cell r="K255">
            <v>37283</v>
          </cell>
        </row>
        <row r="256">
          <cell r="K256">
            <v>37283</v>
          </cell>
        </row>
        <row r="257">
          <cell r="K257">
            <v>37283</v>
          </cell>
        </row>
        <row r="258">
          <cell r="K258">
            <v>37283</v>
          </cell>
        </row>
        <row r="259">
          <cell r="K259">
            <v>37283</v>
          </cell>
        </row>
        <row r="260">
          <cell r="K260">
            <v>37283</v>
          </cell>
        </row>
        <row r="261">
          <cell r="K261">
            <v>37283</v>
          </cell>
        </row>
        <row r="262">
          <cell r="K262">
            <v>37283</v>
          </cell>
        </row>
        <row r="263">
          <cell r="K263">
            <v>37283</v>
          </cell>
        </row>
        <row r="264">
          <cell r="K264">
            <v>37283</v>
          </cell>
        </row>
        <row r="265">
          <cell r="K265">
            <v>37283</v>
          </cell>
        </row>
        <row r="266">
          <cell r="K266">
            <v>37283</v>
          </cell>
        </row>
        <row r="267">
          <cell r="K267">
            <v>37280</v>
          </cell>
        </row>
        <row r="268">
          <cell r="K268">
            <v>37280</v>
          </cell>
        </row>
        <row r="269">
          <cell r="K269">
            <v>37280</v>
          </cell>
        </row>
        <row r="270">
          <cell r="K270">
            <v>37280</v>
          </cell>
        </row>
        <row r="271">
          <cell r="K271">
            <v>37280</v>
          </cell>
        </row>
        <row r="272">
          <cell r="K272">
            <v>37280</v>
          </cell>
        </row>
        <row r="273">
          <cell r="K273">
            <v>37280</v>
          </cell>
        </row>
        <row r="274">
          <cell r="K274">
            <v>37280</v>
          </cell>
        </row>
        <row r="275">
          <cell r="K275">
            <v>37280</v>
          </cell>
        </row>
        <row r="276">
          <cell r="K276">
            <v>37280</v>
          </cell>
        </row>
        <row r="277">
          <cell r="K277">
            <v>37280</v>
          </cell>
        </row>
        <row r="278">
          <cell r="K278">
            <v>37280</v>
          </cell>
        </row>
        <row r="279">
          <cell r="K279">
            <v>37280</v>
          </cell>
        </row>
        <row r="280">
          <cell r="K280">
            <v>37280</v>
          </cell>
        </row>
        <row r="281">
          <cell r="K281">
            <v>37280</v>
          </cell>
        </row>
        <row r="282">
          <cell r="K282">
            <v>37280</v>
          </cell>
        </row>
        <row r="283">
          <cell r="K283">
            <v>37280</v>
          </cell>
        </row>
        <row r="284">
          <cell r="K284">
            <v>37280</v>
          </cell>
        </row>
        <row r="285">
          <cell r="K285">
            <v>37280</v>
          </cell>
        </row>
        <row r="286">
          <cell r="K286">
            <v>37280</v>
          </cell>
        </row>
        <row r="287">
          <cell r="K287">
            <v>37280</v>
          </cell>
        </row>
        <row r="288">
          <cell r="K288">
            <v>37280</v>
          </cell>
        </row>
        <row r="289">
          <cell r="K289">
            <v>37280</v>
          </cell>
        </row>
        <row r="290">
          <cell r="K290">
            <v>37280</v>
          </cell>
        </row>
        <row r="291">
          <cell r="K291">
            <v>37280</v>
          </cell>
        </row>
        <row r="292">
          <cell r="K292">
            <v>37280</v>
          </cell>
        </row>
        <row r="293">
          <cell r="K293">
            <v>37280</v>
          </cell>
        </row>
        <row r="294">
          <cell r="K294">
            <v>37280</v>
          </cell>
        </row>
        <row r="295">
          <cell r="K295">
            <v>37280</v>
          </cell>
        </row>
        <row r="296">
          <cell r="K296">
            <v>37280</v>
          </cell>
        </row>
        <row r="297">
          <cell r="K297">
            <v>37280</v>
          </cell>
        </row>
        <row r="298">
          <cell r="K298">
            <v>37280</v>
          </cell>
        </row>
        <row r="299">
          <cell r="K299">
            <v>37280</v>
          </cell>
        </row>
        <row r="300">
          <cell r="K300">
            <v>37280</v>
          </cell>
        </row>
        <row r="301">
          <cell r="K301">
            <v>37280</v>
          </cell>
        </row>
        <row r="302">
          <cell r="K302">
            <v>37280</v>
          </cell>
        </row>
        <row r="303">
          <cell r="K303">
            <v>37280</v>
          </cell>
        </row>
        <row r="304">
          <cell r="K304">
            <v>37280</v>
          </cell>
        </row>
        <row r="305">
          <cell r="K305">
            <v>37280</v>
          </cell>
        </row>
        <row r="306">
          <cell r="K306">
            <v>37280</v>
          </cell>
        </row>
        <row r="307">
          <cell r="K307">
            <v>37280</v>
          </cell>
        </row>
        <row r="308">
          <cell r="K308">
            <v>37280</v>
          </cell>
        </row>
        <row r="309">
          <cell r="K309">
            <v>37282</v>
          </cell>
        </row>
        <row r="310">
          <cell r="K310">
            <v>37280</v>
          </cell>
        </row>
        <row r="311">
          <cell r="K311">
            <v>37266</v>
          </cell>
        </row>
        <row r="312">
          <cell r="K312">
            <v>37258</v>
          </cell>
        </row>
        <row r="313">
          <cell r="K313">
            <v>37259</v>
          </cell>
        </row>
        <row r="314">
          <cell r="K314">
            <v>37263</v>
          </cell>
        </row>
        <row r="315">
          <cell r="K315">
            <v>37269</v>
          </cell>
        </row>
        <row r="316">
          <cell r="K316">
            <v>37270</v>
          </cell>
        </row>
        <row r="317">
          <cell r="K317">
            <v>37273</v>
          </cell>
        </row>
        <row r="318">
          <cell r="K318">
            <v>37274</v>
          </cell>
        </row>
        <row r="319">
          <cell r="K319">
            <v>37284</v>
          </cell>
        </row>
        <row r="320">
          <cell r="K320">
            <v>37284</v>
          </cell>
        </row>
        <row r="321">
          <cell r="K321">
            <v>37287</v>
          </cell>
        </row>
        <row r="322">
          <cell r="K322">
            <v>37280</v>
          </cell>
        </row>
        <row r="323">
          <cell r="K323">
            <v>37257</v>
          </cell>
        </row>
        <row r="324">
          <cell r="K324">
            <v>37257</v>
          </cell>
        </row>
        <row r="325">
          <cell r="K325">
            <v>37260</v>
          </cell>
        </row>
        <row r="326">
          <cell r="K326">
            <v>37260</v>
          </cell>
        </row>
        <row r="327">
          <cell r="K327">
            <v>37276</v>
          </cell>
        </row>
        <row r="328">
          <cell r="K328">
            <v>37276</v>
          </cell>
        </row>
        <row r="329">
          <cell r="K329">
            <v>37278</v>
          </cell>
        </row>
        <row r="330">
          <cell r="K330">
            <v>37282</v>
          </cell>
        </row>
        <row r="331">
          <cell r="K331">
            <v>37283</v>
          </cell>
        </row>
        <row r="332">
          <cell r="K332">
            <v>37300</v>
          </cell>
        </row>
        <row r="333">
          <cell r="K333">
            <v>37300</v>
          </cell>
        </row>
        <row r="334">
          <cell r="K334">
            <v>37276</v>
          </cell>
        </row>
        <row r="335">
          <cell r="K335">
            <v>37276</v>
          </cell>
        </row>
        <row r="336">
          <cell r="K336">
            <v>37300</v>
          </cell>
        </row>
        <row r="337">
          <cell r="K337">
            <v>37283</v>
          </cell>
        </row>
        <row r="338">
          <cell r="K338">
            <v>37249</v>
          </cell>
        </row>
        <row r="339">
          <cell r="K339">
            <v>37272</v>
          </cell>
        </row>
        <row r="340">
          <cell r="K340">
            <v>37272</v>
          </cell>
        </row>
        <row r="341">
          <cell r="K341">
            <v>37276</v>
          </cell>
        </row>
        <row r="342">
          <cell r="K342">
            <v>37272</v>
          </cell>
        </row>
        <row r="343">
          <cell r="K343">
            <v>37272</v>
          </cell>
        </row>
        <row r="344">
          <cell r="K344">
            <v>37272</v>
          </cell>
        </row>
        <row r="345">
          <cell r="K345">
            <v>37272</v>
          </cell>
        </row>
        <row r="346">
          <cell r="K346">
            <v>37272</v>
          </cell>
        </row>
        <row r="347">
          <cell r="K347">
            <v>37272</v>
          </cell>
        </row>
        <row r="348">
          <cell r="K348">
            <v>37272</v>
          </cell>
        </row>
        <row r="349">
          <cell r="K349">
            <v>37272</v>
          </cell>
        </row>
        <row r="350">
          <cell r="K350">
            <v>37272</v>
          </cell>
        </row>
        <row r="351">
          <cell r="K351">
            <v>37272</v>
          </cell>
        </row>
        <row r="352">
          <cell r="K352">
            <v>37287</v>
          </cell>
        </row>
        <row r="353">
          <cell r="K353">
            <v>37286</v>
          </cell>
        </row>
        <row r="354">
          <cell r="K354">
            <v>37287</v>
          </cell>
        </row>
        <row r="355">
          <cell r="K355">
            <v>37287</v>
          </cell>
        </row>
        <row r="356">
          <cell r="K356">
            <v>37287</v>
          </cell>
        </row>
        <row r="357">
          <cell r="K357">
            <v>37287</v>
          </cell>
        </row>
        <row r="358">
          <cell r="K358">
            <v>37287</v>
          </cell>
        </row>
        <row r="359">
          <cell r="K359">
            <v>37287</v>
          </cell>
        </row>
        <row r="360">
          <cell r="K360">
            <v>37287</v>
          </cell>
        </row>
        <row r="361">
          <cell r="K361">
            <v>37287</v>
          </cell>
        </row>
        <row r="362">
          <cell r="K362">
            <v>37287</v>
          </cell>
        </row>
        <row r="363">
          <cell r="K363">
            <v>37287</v>
          </cell>
        </row>
        <row r="364">
          <cell r="K364">
            <v>37287</v>
          </cell>
        </row>
        <row r="365">
          <cell r="K365">
            <v>37287</v>
          </cell>
        </row>
        <row r="366">
          <cell r="K366">
            <v>37287</v>
          </cell>
        </row>
        <row r="367">
          <cell r="K367">
            <v>37280</v>
          </cell>
        </row>
        <row r="368">
          <cell r="K368">
            <v>37280</v>
          </cell>
        </row>
        <row r="369">
          <cell r="K369">
            <v>37258</v>
          </cell>
        </row>
        <row r="370">
          <cell r="K370">
            <v>37258</v>
          </cell>
        </row>
        <row r="371">
          <cell r="K371">
            <v>37258</v>
          </cell>
        </row>
        <row r="372">
          <cell r="K372">
            <v>37258</v>
          </cell>
        </row>
        <row r="373">
          <cell r="K373">
            <v>37259</v>
          </cell>
        </row>
        <row r="374">
          <cell r="K374">
            <v>37259</v>
          </cell>
        </row>
        <row r="375">
          <cell r="K375">
            <v>37259</v>
          </cell>
        </row>
        <row r="376">
          <cell r="K376">
            <v>37260</v>
          </cell>
        </row>
        <row r="377">
          <cell r="K377">
            <v>37260</v>
          </cell>
        </row>
        <row r="378">
          <cell r="K378">
            <v>37260</v>
          </cell>
        </row>
        <row r="379">
          <cell r="K379">
            <v>37289</v>
          </cell>
        </row>
        <row r="380">
          <cell r="K380">
            <v>37289</v>
          </cell>
        </row>
        <row r="381">
          <cell r="K381">
            <v>37289</v>
          </cell>
        </row>
        <row r="382">
          <cell r="K382">
            <v>37261</v>
          </cell>
        </row>
        <row r="383">
          <cell r="K383">
            <v>37261</v>
          </cell>
        </row>
        <row r="384">
          <cell r="K384">
            <v>37261</v>
          </cell>
        </row>
        <row r="385">
          <cell r="K385">
            <v>37262</v>
          </cell>
        </row>
        <row r="386">
          <cell r="K386">
            <v>37262</v>
          </cell>
        </row>
        <row r="387">
          <cell r="K387">
            <v>37262</v>
          </cell>
        </row>
        <row r="388">
          <cell r="K388">
            <v>37262</v>
          </cell>
        </row>
        <row r="389">
          <cell r="K389">
            <v>37264</v>
          </cell>
        </row>
        <row r="390">
          <cell r="K390">
            <v>37264</v>
          </cell>
        </row>
        <row r="391">
          <cell r="K391">
            <v>37264</v>
          </cell>
        </row>
        <row r="392">
          <cell r="K392">
            <v>37265</v>
          </cell>
        </row>
        <row r="393">
          <cell r="K393">
            <v>37264</v>
          </cell>
        </row>
        <row r="394">
          <cell r="K394">
            <v>37264</v>
          </cell>
        </row>
        <row r="395">
          <cell r="K395">
            <v>37264</v>
          </cell>
        </row>
        <row r="396">
          <cell r="K396">
            <v>37267</v>
          </cell>
        </row>
        <row r="397">
          <cell r="K397">
            <v>37269</v>
          </cell>
        </row>
        <row r="398">
          <cell r="K398">
            <v>37270</v>
          </cell>
        </row>
        <row r="399">
          <cell r="K399">
            <v>37270</v>
          </cell>
        </row>
        <row r="400">
          <cell r="K400">
            <v>37270</v>
          </cell>
        </row>
        <row r="401">
          <cell r="K401">
            <v>37276</v>
          </cell>
        </row>
        <row r="402">
          <cell r="K402">
            <v>37274</v>
          </cell>
        </row>
        <row r="403">
          <cell r="K403">
            <v>37274</v>
          </cell>
        </row>
        <row r="404">
          <cell r="K404">
            <v>37273</v>
          </cell>
        </row>
        <row r="405">
          <cell r="K405">
            <v>37277</v>
          </cell>
        </row>
        <row r="406">
          <cell r="K406">
            <v>37277</v>
          </cell>
        </row>
        <row r="407">
          <cell r="K407">
            <v>37277</v>
          </cell>
        </row>
        <row r="408">
          <cell r="K408">
            <v>37277</v>
          </cell>
        </row>
        <row r="409">
          <cell r="K409">
            <v>37277</v>
          </cell>
        </row>
        <row r="410">
          <cell r="K410">
            <v>37277</v>
          </cell>
        </row>
        <row r="411">
          <cell r="K411">
            <v>37277</v>
          </cell>
        </row>
        <row r="412">
          <cell r="K412">
            <v>37281</v>
          </cell>
        </row>
        <row r="413">
          <cell r="K413">
            <v>37281</v>
          </cell>
        </row>
        <row r="414">
          <cell r="K414">
            <v>37281</v>
          </cell>
        </row>
        <row r="415">
          <cell r="K415">
            <v>37281</v>
          </cell>
        </row>
        <row r="416">
          <cell r="K416">
            <v>37281</v>
          </cell>
        </row>
        <row r="417">
          <cell r="K417">
            <v>37282</v>
          </cell>
        </row>
        <row r="418">
          <cell r="K418">
            <v>37282</v>
          </cell>
        </row>
        <row r="419">
          <cell r="K419">
            <v>37284</v>
          </cell>
        </row>
        <row r="420">
          <cell r="K420">
            <v>37284</v>
          </cell>
        </row>
        <row r="421">
          <cell r="K421">
            <v>37284</v>
          </cell>
        </row>
        <row r="422">
          <cell r="K422">
            <v>37284</v>
          </cell>
        </row>
        <row r="423">
          <cell r="K423">
            <v>37284</v>
          </cell>
        </row>
        <row r="424">
          <cell r="K424">
            <v>37274</v>
          </cell>
        </row>
        <row r="425">
          <cell r="K425">
            <v>37274</v>
          </cell>
        </row>
        <row r="426">
          <cell r="K426">
            <v>37274</v>
          </cell>
        </row>
        <row r="427">
          <cell r="K427">
            <v>37284</v>
          </cell>
        </row>
        <row r="428">
          <cell r="K428">
            <v>37284</v>
          </cell>
        </row>
        <row r="429">
          <cell r="K429">
            <v>37284</v>
          </cell>
        </row>
        <row r="430">
          <cell r="K430">
            <v>37284</v>
          </cell>
        </row>
        <row r="431">
          <cell r="K431">
            <v>37284</v>
          </cell>
        </row>
        <row r="432">
          <cell r="K432">
            <v>37284</v>
          </cell>
        </row>
        <row r="433">
          <cell r="K433">
            <v>37284</v>
          </cell>
        </row>
        <row r="434">
          <cell r="K434">
            <v>37279</v>
          </cell>
        </row>
        <row r="435">
          <cell r="K435">
            <v>37300</v>
          </cell>
        </row>
        <row r="436">
          <cell r="K436">
            <v>37276</v>
          </cell>
        </row>
        <row r="437">
          <cell r="K437">
            <v>37258</v>
          </cell>
        </row>
        <row r="438">
          <cell r="K438">
            <v>37258</v>
          </cell>
        </row>
        <row r="439">
          <cell r="K439">
            <v>37259</v>
          </cell>
        </row>
        <row r="440">
          <cell r="K440">
            <v>37260</v>
          </cell>
        </row>
        <row r="441">
          <cell r="K441">
            <v>37260</v>
          </cell>
        </row>
        <row r="442">
          <cell r="K442">
            <v>37289</v>
          </cell>
        </row>
        <row r="443">
          <cell r="K443">
            <v>37289</v>
          </cell>
        </row>
        <row r="444">
          <cell r="K444">
            <v>37261</v>
          </cell>
        </row>
        <row r="445">
          <cell r="K445">
            <v>37261</v>
          </cell>
        </row>
        <row r="446">
          <cell r="K446">
            <v>37264</v>
          </cell>
        </row>
        <row r="447">
          <cell r="K447">
            <v>37264</v>
          </cell>
        </row>
        <row r="448">
          <cell r="K448">
            <v>37264</v>
          </cell>
        </row>
        <row r="449">
          <cell r="K449">
            <v>37264</v>
          </cell>
        </row>
        <row r="450">
          <cell r="K450">
            <v>37266</v>
          </cell>
        </row>
        <row r="451">
          <cell r="K451">
            <v>37266</v>
          </cell>
        </row>
        <row r="452">
          <cell r="K452">
            <v>37266</v>
          </cell>
        </row>
        <row r="453">
          <cell r="K453">
            <v>37266</v>
          </cell>
        </row>
        <row r="454">
          <cell r="K454">
            <v>37266</v>
          </cell>
        </row>
        <row r="455">
          <cell r="K455">
            <v>37266</v>
          </cell>
        </row>
        <row r="456">
          <cell r="K456">
            <v>37270</v>
          </cell>
        </row>
        <row r="457">
          <cell r="K457">
            <v>37271</v>
          </cell>
        </row>
        <row r="458">
          <cell r="K458">
            <v>37267</v>
          </cell>
        </row>
        <row r="459">
          <cell r="K459">
            <v>37270</v>
          </cell>
        </row>
        <row r="460">
          <cell r="K460">
            <v>37270</v>
          </cell>
        </row>
        <row r="461">
          <cell r="K461">
            <v>37272</v>
          </cell>
        </row>
        <row r="462">
          <cell r="K462">
            <v>37272</v>
          </cell>
        </row>
        <row r="463">
          <cell r="K463">
            <v>37272</v>
          </cell>
        </row>
        <row r="464">
          <cell r="K464">
            <v>37272</v>
          </cell>
        </row>
        <row r="465">
          <cell r="K465">
            <v>37276</v>
          </cell>
        </row>
        <row r="466">
          <cell r="K466">
            <v>37276</v>
          </cell>
        </row>
        <row r="467">
          <cell r="K467">
            <v>37276</v>
          </cell>
        </row>
        <row r="468">
          <cell r="K468">
            <v>37276</v>
          </cell>
        </row>
        <row r="469">
          <cell r="K469">
            <v>37274</v>
          </cell>
        </row>
        <row r="470">
          <cell r="K470">
            <v>37274</v>
          </cell>
        </row>
        <row r="471">
          <cell r="K471">
            <v>37274</v>
          </cell>
        </row>
        <row r="472">
          <cell r="K472">
            <v>37274</v>
          </cell>
        </row>
        <row r="473">
          <cell r="K473">
            <v>37273</v>
          </cell>
        </row>
        <row r="474">
          <cell r="K474">
            <v>37273</v>
          </cell>
        </row>
        <row r="475">
          <cell r="K475">
            <v>37273</v>
          </cell>
        </row>
        <row r="476">
          <cell r="K476">
            <v>37273</v>
          </cell>
        </row>
        <row r="477">
          <cell r="K477">
            <v>37273</v>
          </cell>
        </row>
        <row r="478">
          <cell r="K478">
            <v>37273</v>
          </cell>
        </row>
        <row r="479">
          <cell r="K479">
            <v>37281</v>
          </cell>
        </row>
        <row r="480">
          <cell r="K480">
            <v>37281</v>
          </cell>
        </row>
        <row r="481">
          <cell r="K481">
            <v>37280</v>
          </cell>
        </row>
        <row r="482">
          <cell r="K482">
            <v>37282</v>
          </cell>
        </row>
        <row r="483">
          <cell r="K483">
            <v>37282</v>
          </cell>
        </row>
        <row r="484">
          <cell r="K484">
            <v>37282</v>
          </cell>
        </row>
        <row r="485">
          <cell r="K485">
            <v>37280</v>
          </cell>
        </row>
        <row r="486">
          <cell r="K486">
            <v>37283</v>
          </cell>
        </row>
        <row r="487">
          <cell r="K487">
            <v>37283</v>
          </cell>
        </row>
        <row r="488">
          <cell r="K488">
            <v>37283</v>
          </cell>
        </row>
        <row r="489">
          <cell r="K489">
            <v>37282</v>
          </cell>
        </row>
        <row r="490">
          <cell r="K490">
            <v>37274</v>
          </cell>
        </row>
        <row r="491">
          <cell r="K491">
            <v>37274</v>
          </cell>
        </row>
        <row r="492">
          <cell r="K492">
            <v>37274</v>
          </cell>
        </row>
        <row r="493">
          <cell r="K493">
            <v>37274</v>
          </cell>
        </row>
        <row r="494">
          <cell r="K494">
            <v>37286</v>
          </cell>
        </row>
        <row r="495">
          <cell r="K495">
            <v>37273</v>
          </cell>
        </row>
        <row r="496">
          <cell r="K496">
            <v>37273</v>
          </cell>
        </row>
        <row r="497">
          <cell r="K497">
            <v>37273</v>
          </cell>
        </row>
        <row r="498">
          <cell r="K498">
            <v>37299</v>
          </cell>
        </row>
        <row r="499">
          <cell r="K499">
            <v>37299</v>
          </cell>
        </row>
        <row r="500">
          <cell r="K500">
            <v>37299</v>
          </cell>
        </row>
        <row r="501">
          <cell r="K501">
            <v>37300</v>
          </cell>
        </row>
        <row r="502">
          <cell r="K502">
            <v>37276</v>
          </cell>
        </row>
        <row r="503">
          <cell r="K503">
            <v>37276</v>
          </cell>
        </row>
        <row r="504">
          <cell r="K504">
            <v>37300</v>
          </cell>
        </row>
        <row r="505">
          <cell r="K505">
            <v>37300</v>
          </cell>
        </row>
        <row r="506">
          <cell r="K506">
            <v>37300</v>
          </cell>
        </row>
        <row r="507">
          <cell r="K507">
            <v>37283</v>
          </cell>
        </row>
        <row r="508">
          <cell r="K508">
            <v>37283</v>
          </cell>
        </row>
        <row r="509">
          <cell r="K509">
            <v>37283</v>
          </cell>
        </row>
        <row r="510">
          <cell r="K510">
            <v>37287</v>
          </cell>
        </row>
        <row r="511">
          <cell r="K511">
            <v>37270</v>
          </cell>
        </row>
        <row r="512">
          <cell r="K512">
            <v>37272</v>
          </cell>
        </row>
        <row r="513">
          <cell r="K513">
            <v>37272</v>
          </cell>
        </row>
        <row r="514">
          <cell r="K514">
            <v>37272</v>
          </cell>
        </row>
        <row r="515">
          <cell r="K515">
            <v>37287</v>
          </cell>
        </row>
        <row r="516">
          <cell r="K516">
            <v>37287</v>
          </cell>
        </row>
        <row r="517">
          <cell r="K517">
            <v>37261</v>
          </cell>
        </row>
        <row r="518">
          <cell r="K518">
            <v>37263</v>
          </cell>
        </row>
        <row r="519">
          <cell r="K519">
            <v>37264</v>
          </cell>
        </row>
        <row r="520">
          <cell r="K520">
            <v>37269</v>
          </cell>
        </row>
        <row r="521">
          <cell r="K521">
            <v>37266</v>
          </cell>
        </row>
        <row r="522">
          <cell r="K522">
            <v>37276</v>
          </cell>
        </row>
        <row r="523">
          <cell r="K523">
            <v>37274</v>
          </cell>
        </row>
        <row r="524">
          <cell r="K524">
            <v>37279</v>
          </cell>
        </row>
        <row r="525">
          <cell r="K525">
            <v>37281</v>
          </cell>
        </row>
        <row r="526">
          <cell r="K526">
            <v>37267</v>
          </cell>
        </row>
        <row r="527">
          <cell r="K527">
            <v>37267</v>
          </cell>
        </row>
        <row r="528">
          <cell r="K528">
            <v>37282</v>
          </cell>
        </row>
        <row r="529">
          <cell r="K529">
            <v>37257</v>
          </cell>
        </row>
        <row r="530">
          <cell r="K530">
            <v>37258</v>
          </cell>
        </row>
        <row r="531">
          <cell r="K531">
            <v>37258</v>
          </cell>
        </row>
        <row r="532">
          <cell r="K532">
            <v>37258</v>
          </cell>
        </row>
        <row r="533">
          <cell r="K533">
            <v>37258</v>
          </cell>
        </row>
        <row r="534">
          <cell r="K534">
            <v>37258</v>
          </cell>
        </row>
        <row r="535">
          <cell r="K535">
            <v>37258</v>
          </cell>
        </row>
        <row r="536">
          <cell r="K536">
            <v>37260</v>
          </cell>
        </row>
        <row r="537">
          <cell r="K537">
            <v>37260</v>
          </cell>
        </row>
        <row r="538">
          <cell r="K538">
            <v>37260</v>
          </cell>
        </row>
        <row r="539">
          <cell r="K539">
            <v>37260</v>
          </cell>
        </row>
        <row r="540">
          <cell r="K540">
            <v>37260</v>
          </cell>
        </row>
        <row r="541">
          <cell r="K541">
            <v>37260</v>
          </cell>
        </row>
        <row r="542">
          <cell r="K542">
            <v>37260</v>
          </cell>
        </row>
        <row r="543">
          <cell r="K543">
            <v>37260</v>
          </cell>
        </row>
        <row r="544">
          <cell r="K544">
            <v>37260</v>
          </cell>
        </row>
        <row r="545">
          <cell r="K545">
            <v>37260</v>
          </cell>
        </row>
        <row r="546">
          <cell r="K546">
            <v>37260</v>
          </cell>
        </row>
        <row r="547">
          <cell r="K547">
            <v>37260</v>
          </cell>
        </row>
        <row r="548">
          <cell r="K548">
            <v>37260</v>
          </cell>
        </row>
        <row r="549">
          <cell r="K549">
            <v>37260</v>
          </cell>
        </row>
        <row r="550">
          <cell r="K550">
            <v>37260</v>
          </cell>
        </row>
        <row r="551">
          <cell r="K551">
            <v>37260</v>
          </cell>
        </row>
        <row r="552">
          <cell r="K552">
            <v>37260</v>
          </cell>
        </row>
        <row r="553">
          <cell r="K553">
            <v>37260</v>
          </cell>
        </row>
        <row r="554">
          <cell r="K554">
            <v>37260</v>
          </cell>
        </row>
        <row r="555">
          <cell r="K555">
            <v>37260</v>
          </cell>
        </row>
        <row r="556">
          <cell r="K556">
            <v>37260</v>
          </cell>
        </row>
        <row r="557">
          <cell r="K557">
            <v>37260</v>
          </cell>
        </row>
        <row r="558">
          <cell r="K558">
            <v>37260</v>
          </cell>
        </row>
        <row r="559">
          <cell r="K559">
            <v>37260</v>
          </cell>
        </row>
        <row r="560">
          <cell r="K560">
            <v>37260</v>
          </cell>
        </row>
        <row r="561">
          <cell r="K561">
            <v>37260</v>
          </cell>
        </row>
        <row r="562">
          <cell r="K562">
            <v>37260</v>
          </cell>
        </row>
        <row r="563">
          <cell r="K563">
            <v>37260</v>
          </cell>
        </row>
        <row r="564">
          <cell r="K564">
            <v>37260</v>
          </cell>
        </row>
        <row r="565">
          <cell r="K565">
            <v>37260</v>
          </cell>
        </row>
        <row r="566">
          <cell r="K566">
            <v>37260</v>
          </cell>
        </row>
        <row r="567">
          <cell r="K567">
            <v>37260</v>
          </cell>
        </row>
        <row r="568">
          <cell r="K568">
            <v>37260</v>
          </cell>
        </row>
        <row r="569">
          <cell r="K569">
            <v>37260</v>
          </cell>
        </row>
        <row r="570">
          <cell r="K570">
            <v>37260</v>
          </cell>
        </row>
        <row r="571">
          <cell r="K571">
            <v>37260</v>
          </cell>
        </row>
        <row r="572">
          <cell r="K572">
            <v>37260</v>
          </cell>
        </row>
        <row r="573">
          <cell r="K573">
            <v>37260</v>
          </cell>
        </row>
        <row r="574">
          <cell r="K574">
            <v>37260</v>
          </cell>
        </row>
        <row r="575">
          <cell r="K575">
            <v>37260</v>
          </cell>
        </row>
        <row r="576">
          <cell r="K576">
            <v>37260</v>
          </cell>
        </row>
        <row r="577">
          <cell r="K577">
            <v>37260</v>
          </cell>
        </row>
        <row r="578">
          <cell r="K578">
            <v>37260</v>
          </cell>
        </row>
        <row r="579">
          <cell r="K579">
            <v>37260</v>
          </cell>
        </row>
        <row r="580">
          <cell r="K580">
            <v>37260</v>
          </cell>
        </row>
        <row r="581">
          <cell r="K581">
            <v>37260</v>
          </cell>
        </row>
        <row r="582">
          <cell r="K582">
            <v>37261</v>
          </cell>
        </row>
        <row r="583">
          <cell r="K583">
            <v>37262</v>
          </cell>
        </row>
        <row r="584">
          <cell r="K584">
            <v>37262</v>
          </cell>
        </row>
        <row r="585">
          <cell r="K585">
            <v>37262</v>
          </cell>
        </row>
        <row r="586">
          <cell r="K586">
            <v>37263</v>
          </cell>
        </row>
        <row r="587">
          <cell r="K587">
            <v>37263</v>
          </cell>
        </row>
        <row r="588">
          <cell r="K588">
            <v>37263</v>
          </cell>
        </row>
        <row r="589">
          <cell r="K589">
            <v>37263</v>
          </cell>
        </row>
        <row r="590">
          <cell r="K590">
            <v>37263</v>
          </cell>
        </row>
        <row r="591">
          <cell r="K591">
            <v>37263</v>
          </cell>
        </row>
        <row r="592">
          <cell r="K592">
            <v>37264</v>
          </cell>
        </row>
        <row r="593">
          <cell r="K593">
            <v>37264</v>
          </cell>
        </row>
        <row r="594">
          <cell r="K594">
            <v>37265</v>
          </cell>
        </row>
        <row r="595">
          <cell r="K595">
            <v>37265</v>
          </cell>
        </row>
        <row r="596">
          <cell r="K596">
            <v>37265</v>
          </cell>
        </row>
        <row r="597">
          <cell r="K597">
            <v>37264</v>
          </cell>
        </row>
        <row r="598">
          <cell r="K598">
            <v>37269</v>
          </cell>
        </row>
        <row r="599">
          <cell r="K599">
            <v>37269</v>
          </cell>
        </row>
        <row r="600">
          <cell r="K600">
            <v>37269</v>
          </cell>
        </row>
        <row r="601">
          <cell r="K601">
            <v>37269</v>
          </cell>
        </row>
        <row r="602">
          <cell r="K602">
            <v>37269</v>
          </cell>
        </row>
        <row r="603">
          <cell r="K603">
            <v>37269</v>
          </cell>
        </row>
        <row r="604">
          <cell r="K604">
            <v>37266</v>
          </cell>
        </row>
        <row r="605">
          <cell r="K605">
            <v>37266</v>
          </cell>
        </row>
        <row r="606">
          <cell r="K606">
            <v>37268</v>
          </cell>
        </row>
        <row r="607">
          <cell r="K607">
            <v>37270</v>
          </cell>
        </row>
        <row r="608">
          <cell r="K608">
            <v>37272</v>
          </cell>
        </row>
        <row r="609">
          <cell r="K609">
            <v>37272</v>
          </cell>
        </row>
        <row r="610">
          <cell r="K610">
            <v>37272</v>
          </cell>
        </row>
        <row r="611">
          <cell r="K611">
            <v>37272</v>
          </cell>
        </row>
        <row r="612">
          <cell r="K612">
            <v>37275</v>
          </cell>
        </row>
        <row r="613">
          <cell r="K613">
            <v>37276</v>
          </cell>
        </row>
        <row r="614">
          <cell r="K614">
            <v>37276</v>
          </cell>
        </row>
        <row r="615">
          <cell r="K615">
            <v>37276</v>
          </cell>
        </row>
        <row r="616">
          <cell r="K616">
            <v>37276</v>
          </cell>
        </row>
        <row r="617">
          <cell r="K617">
            <v>37276</v>
          </cell>
        </row>
        <row r="618">
          <cell r="K618">
            <v>37274</v>
          </cell>
        </row>
        <row r="619">
          <cell r="K619">
            <v>37274</v>
          </cell>
        </row>
        <row r="620">
          <cell r="K620">
            <v>37274</v>
          </cell>
        </row>
        <row r="621">
          <cell r="K621">
            <v>37274</v>
          </cell>
        </row>
        <row r="622">
          <cell r="K622">
            <v>37273</v>
          </cell>
        </row>
        <row r="623">
          <cell r="K623">
            <v>37273</v>
          </cell>
        </row>
        <row r="624">
          <cell r="K624">
            <v>37273</v>
          </cell>
        </row>
        <row r="625">
          <cell r="K625">
            <v>37272</v>
          </cell>
        </row>
        <row r="626">
          <cell r="K626">
            <v>37272</v>
          </cell>
        </row>
        <row r="627">
          <cell r="K627">
            <v>37277</v>
          </cell>
        </row>
        <row r="628">
          <cell r="K628">
            <v>37277</v>
          </cell>
        </row>
        <row r="629">
          <cell r="K629">
            <v>37278</v>
          </cell>
        </row>
        <row r="630">
          <cell r="K630">
            <v>37278</v>
          </cell>
        </row>
        <row r="631">
          <cell r="K631">
            <v>37278</v>
          </cell>
        </row>
        <row r="632">
          <cell r="K632">
            <v>37278</v>
          </cell>
        </row>
        <row r="633">
          <cell r="K633">
            <v>37278</v>
          </cell>
        </row>
        <row r="634">
          <cell r="K634">
            <v>37278</v>
          </cell>
        </row>
        <row r="635">
          <cell r="K635">
            <v>37278</v>
          </cell>
        </row>
        <row r="636">
          <cell r="K636">
            <v>37278</v>
          </cell>
        </row>
        <row r="637">
          <cell r="K637">
            <v>37278</v>
          </cell>
        </row>
        <row r="638">
          <cell r="K638">
            <v>37278</v>
          </cell>
        </row>
        <row r="639">
          <cell r="K639">
            <v>37278</v>
          </cell>
        </row>
        <row r="640">
          <cell r="K640">
            <v>37278</v>
          </cell>
        </row>
        <row r="641">
          <cell r="K641">
            <v>37278</v>
          </cell>
        </row>
        <row r="642">
          <cell r="K642">
            <v>37278</v>
          </cell>
        </row>
        <row r="643">
          <cell r="K643">
            <v>37278</v>
          </cell>
        </row>
        <row r="644">
          <cell r="K644">
            <v>37278</v>
          </cell>
        </row>
        <row r="645">
          <cell r="K645">
            <v>37278</v>
          </cell>
        </row>
        <row r="646">
          <cell r="K646">
            <v>37279</v>
          </cell>
        </row>
        <row r="647">
          <cell r="K647">
            <v>37279</v>
          </cell>
        </row>
        <row r="648">
          <cell r="K648">
            <v>37280</v>
          </cell>
        </row>
        <row r="649">
          <cell r="K649">
            <v>37280</v>
          </cell>
        </row>
        <row r="650">
          <cell r="K650">
            <v>37280</v>
          </cell>
        </row>
        <row r="651">
          <cell r="K651">
            <v>37280</v>
          </cell>
        </row>
        <row r="652">
          <cell r="K652">
            <v>37281</v>
          </cell>
        </row>
        <row r="653">
          <cell r="K653">
            <v>37281</v>
          </cell>
        </row>
        <row r="654">
          <cell r="K654">
            <v>37281</v>
          </cell>
        </row>
        <row r="655">
          <cell r="K655">
            <v>37281</v>
          </cell>
        </row>
        <row r="656">
          <cell r="K656">
            <v>37281</v>
          </cell>
        </row>
        <row r="657">
          <cell r="K657">
            <v>37281</v>
          </cell>
        </row>
        <row r="658">
          <cell r="K658">
            <v>37281</v>
          </cell>
        </row>
        <row r="659">
          <cell r="K659">
            <v>37281</v>
          </cell>
        </row>
        <row r="660">
          <cell r="K660">
            <v>37281</v>
          </cell>
        </row>
        <row r="661">
          <cell r="K661">
            <v>37281</v>
          </cell>
        </row>
        <row r="662">
          <cell r="K662">
            <v>37281</v>
          </cell>
        </row>
        <row r="663">
          <cell r="K663">
            <v>37281</v>
          </cell>
        </row>
        <row r="664">
          <cell r="K664">
            <v>37281</v>
          </cell>
        </row>
        <row r="665">
          <cell r="K665">
            <v>37281</v>
          </cell>
        </row>
        <row r="666">
          <cell r="K666">
            <v>37281</v>
          </cell>
        </row>
        <row r="667">
          <cell r="K667">
            <v>37281</v>
          </cell>
        </row>
        <row r="668">
          <cell r="K668">
            <v>37281</v>
          </cell>
        </row>
        <row r="669">
          <cell r="K669">
            <v>37281</v>
          </cell>
        </row>
        <row r="670">
          <cell r="K670">
            <v>37281</v>
          </cell>
        </row>
        <row r="671">
          <cell r="K671">
            <v>37281</v>
          </cell>
        </row>
        <row r="672">
          <cell r="K672">
            <v>37281</v>
          </cell>
        </row>
        <row r="673">
          <cell r="K673">
            <v>37281</v>
          </cell>
        </row>
        <row r="674">
          <cell r="K674">
            <v>37281</v>
          </cell>
        </row>
        <row r="675">
          <cell r="K675">
            <v>37281</v>
          </cell>
        </row>
        <row r="676">
          <cell r="K676">
            <v>37281</v>
          </cell>
        </row>
        <row r="677">
          <cell r="K677">
            <v>37281</v>
          </cell>
        </row>
        <row r="678">
          <cell r="K678">
            <v>37281</v>
          </cell>
        </row>
        <row r="679">
          <cell r="K679">
            <v>37281</v>
          </cell>
        </row>
        <row r="680">
          <cell r="K680">
            <v>37281</v>
          </cell>
        </row>
        <row r="681">
          <cell r="K681">
            <v>37281</v>
          </cell>
        </row>
        <row r="682">
          <cell r="K682">
            <v>37281</v>
          </cell>
        </row>
        <row r="683">
          <cell r="K683">
            <v>37280</v>
          </cell>
        </row>
        <row r="684">
          <cell r="K684">
            <v>37282</v>
          </cell>
        </row>
        <row r="685">
          <cell r="K685">
            <v>37280</v>
          </cell>
        </row>
        <row r="686">
          <cell r="K686">
            <v>37282</v>
          </cell>
        </row>
        <row r="687">
          <cell r="K687">
            <v>37282</v>
          </cell>
        </row>
        <row r="688">
          <cell r="K688">
            <v>37282</v>
          </cell>
        </row>
        <row r="689">
          <cell r="K689">
            <v>37282</v>
          </cell>
        </row>
        <row r="690">
          <cell r="K690">
            <v>37282</v>
          </cell>
        </row>
        <row r="691">
          <cell r="K691">
            <v>37282</v>
          </cell>
        </row>
        <row r="692">
          <cell r="K692">
            <v>37282</v>
          </cell>
        </row>
        <row r="693">
          <cell r="K693">
            <v>37284</v>
          </cell>
        </row>
        <row r="694">
          <cell r="K694">
            <v>37284</v>
          </cell>
        </row>
        <row r="695">
          <cell r="K695">
            <v>37284</v>
          </cell>
        </row>
        <row r="696">
          <cell r="K696">
            <v>37284</v>
          </cell>
        </row>
        <row r="697">
          <cell r="K697">
            <v>37286</v>
          </cell>
        </row>
        <row r="698">
          <cell r="K698">
            <v>37286</v>
          </cell>
        </row>
        <row r="699">
          <cell r="K699">
            <v>37274</v>
          </cell>
        </row>
        <row r="700">
          <cell r="K700">
            <v>37274</v>
          </cell>
        </row>
        <row r="701">
          <cell r="K701">
            <v>37274</v>
          </cell>
        </row>
        <row r="702">
          <cell r="K702">
            <v>37274</v>
          </cell>
        </row>
        <row r="703">
          <cell r="K703">
            <v>37274</v>
          </cell>
        </row>
        <row r="704">
          <cell r="K704">
            <v>37274</v>
          </cell>
        </row>
        <row r="705">
          <cell r="K705">
            <v>37274</v>
          </cell>
        </row>
        <row r="706">
          <cell r="K706">
            <v>37286</v>
          </cell>
        </row>
        <row r="707">
          <cell r="K707">
            <v>37286</v>
          </cell>
        </row>
        <row r="708">
          <cell r="K708">
            <v>37286</v>
          </cell>
        </row>
        <row r="709">
          <cell r="K709">
            <v>37286</v>
          </cell>
        </row>
        <row r="710">
          <cell r="K710">
            <v>37284</v>
          </cell>
        </row>
        <row r="711">
          <cell r="K711">
            <v>37284</v>
          </cell>
        </row>
        <row r="712">
          <cell r="K712">
            <v>37284</v>
          </cell>
        </row>
        <row r="713">
          <cell r="K713">
            <v>37284</v>
          </cell>
        </row>
        <row r="714">
          <cell r="K714">
            <v>37284</v>
          </cell>
        </row>
        <row r="715">
          <cell r="K715">
            <v>37284</v>
          </cell>
        </row>
        <row r="716">
          <cell r="K716">
            <v>37284</v>
          </cell>
        </row>
        <row r="717">
          <cell r="K717">
            <v>37284</v>
          </cell>
        </row>
        <row r="718">
          <cell r="K718">
            <v>37284</v>
          </cell>
        </row>
        <row r="719">
          <cell r="K719">
            <v>37284</v>
          </cell>
        </row>
        <row r="720">
          <cell r="K720">
            <v>37284</v>
          </cell>
        </row>
        <row r="721">
          <cell r="K721">
            <v>37284</v>
          </cell>
        </row>
        <row r="722">
          <cell r="K722">
            <v>37284</v>
          </cell>
        </row>
        <row r="723">
          <cell r="K723">
            <v>37284</v>
          </cell>
        </row>
        <row r="724">
          <cell r="K724">
            <v>37284</v>
          </cell>
        </row>
        <row r="725">
          <cell r="K725">
            <v>37287</v>
          </cell>
        </row>
        <row r="726">
          <cell r="K726">
            <v>37287</v>
          </cell>
        </row>
        <row r="727">
          <cell r="K727">
            <v>37287</v>
          </cell>
        </row>
        <row r="728">
          <cell r="K728">
            <v>37287</v>
          </cell>
        </row>
        <row r="729">
          <cell r="K729">
            <v>37287</v>
          </cell>
        </row>
        <row r="730">
          <cell r="K730">
            <v>37287</v>
          </cell>
        </row>
        <row r="731">
          <cell r="K731">
            <v>37287</v>
          </cell>
        </row>
        <row r="732">
          <cell r="K732">
            <v>37287</v>
          </cell>
        </row>
        <row r="733">
          <cell r="K733">
            <v>37287</v>
          </cell>
        </row>
        <row r="734">
          <cell r="K734">
            <v>37287</v>
          </cell>
        </row>
        <row r="735">
          <cell r="K735">
            <v>37287</v>
          </cell>
        </row>
        <row r="736">
          <cell r="K736">
            <v>37287</v>
          </cell>
        </row>
        <row r="737">
          <cell r="K737">
            <v>37287</v>
          </cell>
        </row>
        <row r="738">
          <cell r="K738">
            <v>37287</v>
          </cell>
        </row>
        <row r="739">
          <cell r="K739">
            <v>37282</v>
          </cell>
        </row>
        <row r="740">
          <cell r="K740">
            <v>37282</v>
          </cell>
        </row>
        <row r="741">
          <cell r="K741">
            <v>37278</v>
          </cell>
        </row>
        <row r="742">
          <cell r="K742">
            <v>37299</v>
          </cell>
        </row>
        <row r="743">
          <cell r="K743">
            <v>37259</v>
          </cell>
        </row>
        <row r="744">
          <cell r="K744">
            <v>37259</v>
          </cell>
        </row>
        <row r="745">
          <cell r="K745">
            <v>37259</v>
          </cell>
        </row>
        <row r="746">
          <cell r="K746">
            <v>37259</v>
          </cell>
        </row>
        <row r="747">
          <cell r="K747">
            <v>37260</v>
          </cell>
        </row>
        <row r="748">
          <cell r="K748">
            <v>37260</v>
          </cell>
        </row>
        <row r="749">
          <cell r="K749">
            <v>37260</v>
          </cell>
        </row>
        <row r="750">
          <cell r="K750">
            <v>37260</v>
          </cell>
        </row>
        <row r="751">
          <cell r="K751">
            <v>37260</v>
          </cell>
        </row>
        <row r="752">
          <cell r="K752">
            <v>37260</v>
          </cell>
        </row>
        <row r="753">
          <cell r="K753">
            <v>37260</v>
          </cell>
        </row>
        <row r="754">
          <cell r="K754">
            <v>37261</v>
          </cell>
        </row>
        <row r="755">
          <cell r="K755">
            <v>37261</v>
          </cell>
        </row>
        <row r="756">
          <cell r="K756">
            <v>37261</v>
          </cell>
        </row>
        <row r="757">
          <cell r="K757">
            <v>37262</v>
          </cell>
        </row>
        <row r="758">
          <cell r="K758">
            <v>37262</v>
          </cell>
        </row>
        <row r="759">
          <cell r="K759">
            <v>37262</v>
          </cell>
        </row>
        <row r="760">
          <cell r="K760">
            <v>37262</v>
          </cell>
        </row>
        <row r="761">
          <cell r="K761">
            <v>37262</v>
          </cell>
        </row>
        <row r="762">
          <cell r="K762">
            <v>37262</v>
          </cell>
        </row>
        <row r="763">
          <cell r="K763">
            <v>37262</v>
          </cell>
        </row>
        <row r="764">
          <cell r="K764">
            <v>37262</v>
          </cell>
        </row>
        <row r="765">
          <cell r="K765">
            <v>37262</v>
          </cell>
        </row>
        <row r="766">
          <cell r="K766">
            <v>37264</v>
          </cell>
        </row>
        <row r="767">
          <cell r="K767">
            <v>37264</v>
          </cell>
        </row>
        <row r="768">
          <cell r="K768">
            <v>37264</v>
          </cell>
        </row>
        <row r="769">
          <cell r="K769">
            <v>37264</v>
          </cell>
        </row>
        <row r="770">
          <cell r="K770">
            <v>37264</v>
          </cell>
        </row>
        <row r="771">
          <cell r="K771">
            <v>37269</v>
          </cell>
        </row>
        <row r="772">
          <cell r="K772">
            <v>37269</v>
          </cell>
        </row>
        <row r="773">
          <cell r="K773">
            <v>37269</v>
          </cell>
        </row>
        <row r="774">
          <cell r="K774">
            <v>37269</v>
          </cell>
        </row>
        <row r="775">
          <cell r="K775">
            <v>37269</v>
          </cell>
        </row>
        <row r="776">
          <cell r="K776">
            <v>37269</v>
          </cell>
        </row>
        <row r="777">
          <cell r="K777">
            <v>37269</v>
          </cell>
        </row>
        <row r="778">
          <cell r="K778">
            <v>37269</v>
          </cell>
        </row>
        <row r="779">
          <cell r="K779">
            <v>37268</v>
          </cell>
        </row>
        <row r="780">
          <cell r="K780">
            <v>37282</v>
          </cell>
        </row>
        <row r="781">
          <cell r="K781">
            <v>37286</v>
          </cell>
        </row>
        <row r="782">
          <cell r="K782">
            <v>37286</v>
          </cell>
        </row>
        <row r="783">
          <cell r="K783">
            <v>37286</v>
          </cell>
        </row>
        <row r="784">
          <cell r="K784">
            <v>37286</v>
          </cell>
        </row>
        <row r="785">
          <cell r="K785">
            <v>37286</v>
          </cell>
        </row>
        <row r="786">
          <cell r="K786">
            <v>37286</v>
          </cell>
        </row>
        <row r="787">
          <cell r="K787">
            <v>37283</v>
          </cell>
        </row>
        <row r="788">
          <cell r="K788">
            <v>37286</v>
          </cell>
        </row>
        <row r="789">
          <cell r="K789">
            <v>37286</v>
          </cell>
        </row>
        <row r="790">
          <cell r="K790">
            <v>37283</v>
          </cell>
        </row>
        <row r="791">
          <cell r="K791">
            <v>37283</v>
          </cell>
        </row>
        <row r="792">
          <cell r="K792">
            <v>37283</v>
          </cell>
        </row>
        <row r="793">
          <cell r="K793">
            <v>37283</v>
          </cell>
        </row>
        <row r="794">
          <cell r="K794">
            <v>37283</v>
          </cell>
        </row>
        <row r="795">
          <cell r="K795">
            <v>37283</v>
          </cell>
        </row>
        <row r="796">
          <cell r="K796">
            <v>37283</v>
          </cell>
        </row>
        <row r="797">
          <cell r="K797">
            <v>37283</v>
          </cell>
        </row>
        <row r="798">
          <cell r="K798">
            <v>37283</v>
          </cell>
        </row>
        <row r="799">
          <cell r="K799">
            <v>37283</v>
          </cell>
        </row>
        <row r="800">
          <cell r="K800">
            <v>37287</v>
          </cell>
        </row>
        <row r="801">
          <cell r="K801">
            <v>37272</v>
          </cell>
        </row>
        <row r="802">
          <cell r="K802">
            <v>37272</v>
          </cell>
        </row>
        <row r="803">
          <cell r="K803">
            <v>37272</v>
          </cell>
        </row>
        <row r="804">
          <cell r="K804">
            <v>37287</v>
          </cell>
        </row>
        <row r="805">
          <cell r="K805">
            <v>37287</v>
          </cell>
        </row>
        <row r="806">
          <cell r="K806">
            <v>37287</v>
          </cell>
        </row>
        <row r="807">
          <cell r="K807">
            <v>37287</v>
          </cell>
        </row>
        <row r="808">
          <cell r="K808">
            <v>37259</v>
          </cell>
        </row>
        <row r="809">
          <cell r="K809">
            <v>37259</v>
          </cell>
        </row>
        <row r="810">
          <cell r="K810">
            <v>37260</v>
          </cell>
        </row>
        <row r="811">
          <cell r="K811">
            <v>37260</v>
          </cell>
        </row>
        <row r="812">
          <cell r="K812">
            <v>37260</v>
          </cell>
        </row>
        <row r="813">
          <cell r="K813">
            <v>37263</v>
          </cell>
        </row>
        <row r="814">
          <cell r="K814">
            <v>37263</v>
          </cell>
        </row>
        <row r="815">
          <cell r="K815">
            <v>37263</v>
          </cell>
        </row>
        <row r="816">
          <cell r="K816">
            <v>37264</v>
          </cell>
        </row>
        <row r="817">
          <cell r="K817">
            <v>37264</v>
          </cell>
        </row>
        <row r="818">
          <cell r="K818">
            <v>37266</v>
          </cell>
        </row>
        <row r="819">
          <cell r="K819">
            <v>37270</v>
          </cell>
        </row>
        <row r="820">
          <cell r="K820">
            <v>37270</v>
          </cell>
        </row>
        <row r="821">
          <cell r="K821">
            <v>37273</v>
          </cell>
        </row>
        <row r="822">
          <cell r="K822">
            <v>37278</v>
          </cell>
        </row>
        <row r="823">
          <cell r="K823">
            <v>37278</v>
          </cell>
        </row>
        <row r="824">
          <cell r="K824">
            <v>37281</v>
          </cell>
        </row>
        <row r="825">
          <cell r="K825">
            <v>37281</v>
          </cell>
        </row>
        <row r="826">
          <cell r="K826">
            <v>37286</v>
          </cell>
        </row>
        <row r="827">
          <cell r="K827">
            <v>37284</v>
          </cell>
        </row>
        <row r="828">
          <cell r="K828">
            <v>37284</v>
          </cell>
        </row>
        <row r="829">
          <cell r="K829">
            <v>37284</v>
          </cell>
        </row>
        <row r="830">
          <cell r="K830">
            <v>37284</v>
          </cell>
        </row>
        <row r="831">
          <cell r="K831">
            <v>37284</v>
          </cell>
        </row>
        <row r="832">
          <cell r="K832">
            <v>37283</v>
          </cell>
        </row>
        <row r="833">
          <cell r="K833">
            <v>37283</v>
          </cell>
        </row>
        <row r="834">
          <cell r="K834">
            <v>37284</v>
          </cell>
        </row>
        <row r="835">
          <cell r="K835">
            <v>37272</v>
          </cell>
        </row>
        <row r="836">
          <cell r="K836">
            <v>37272</v>
          </cell>
        </row>
        <row r="837">
          <cell r="K837">
            <v>37272</v>
          </cell>
        </row>
        <row r="838">
          <cell r="K838">
            <v>37287</v>
          </cell>
        </row>
        <row r="839">
          <cell r="K839">
            <v>37287</v>
          </cell>
        </row>
        <row r="840">
          <cell r="K840">
            <v>37287</v>
          </cell>
        </row>
        <row r="841">
          <cell r="K841">
            <v>37287</v>
          </cell>
        </row>
        <row r="842">
          <cell r="K842">
            <v>37287</v>
          </cell>
        </row>
        <row r="843">
          <cell r="K843">
            <v>37258</v>
          </cell>
        </row>
        <row r="844">
          <cell r="K844">
            <v>37258</v>
          </cell>
        </row>
        <row r="845">
          <cell r="K845">
            <v>37258</v>
          </cell>
        </row>
        <row r="846">
          <cell r="K846">
            <v>37258</v>
          </cell>
        </row>
        <row r="847">
          <cell r="K847">
            <v>37267</v>
          </cell>
        </row>
        <row r="848">
          <cell r="K848">
            <v>37267</v>
          </cell>
        </row>
        <row r="849">
          <cell r="K849">
            <v>37269</v>
          </cell>
        </row>
        <row r="850">
          <cell r="K850">
            <v>37268</v>
          </cell>
        </row>
        <row r="851">
          <cell r="K851">
            <v>37270</v>
          </cell>
        </row>
        <row r="852">
          <cell r="K852">
            <v>37279</v>
          </cell>
        </row>
        <row r="853">
          <cell r="K853">
            <v>37279</v>
          </cell>
        </row>
        <row r="854">
          <cell r="K854">
            <v>37279</v>
          </cell>
        </row>
        <row r="855">
          <cell r="K855">
            <v>37279</v>
          </cell>
        </row>
        <row r="856">
          <cell r="K856">
            <v>37283</v>
          </cell>
        </row>
        <row r="857">
          <cell r="K857">
            <v>37283</v>
          </cell>
        </row>
        <row r="858">
          <cell r="K858">
            <v>37283</v>
          </cell>
        </row>
        <row r="859">
          <cell r="K859">
            <v>37283</v>
          </cell>
        </row>
        <row r="860">
          <cell r="K860">
            <v>37282</v>
          </cell>
        </row>
        <row r="861">
          <cell r="K861">
            <v>37282</v>
          </cell>
        </row>
        <row r="862">
          <cell r="K862">
            <v>37282</v>
          </cell>
        </row>
        <row r="863">
          <cell r="K863">
            <v>37282</v>
          </cell>
        </row>
        <row r="864">
          <cell r="K864">
            <v>37282</v>
          </cell>
        </row>
        <row r="865">
          <cell r="K865">
            <v>37282</v>
          </cell>
        </row>
        <row r="866">
          <cell r="K866">
            <v>37269</v>
          </cell>
        </row>
        <row r="867">
          <cell r="K867">
            <v>37268</v>
          </cell>
        </row>
        <row r="868">
          <cell r="K868">
            <v>37258</v>
          </cell>
        </row>
        <row r="869">
          <cell r="K869">
            <v>37259</v>
          </cell>
        </row>
        <row r="870">
          <cell r="K870">
            <v>37259</v>
          </cell>
        </row>
        <row r="871">
          <cell r="K871">
            <v>37259</v>
          </cell>
        </row>
        <row r="872">
          <cell r="K872">
            <v>37260</v>
          </cell>
        </row>
        <row r="873">
          <cell r="K873">
            <v>37260</v>
          </cell>
        </row>
        <row r="874">
          <cell r="K874">
            <v>37260</v>
          </cell>
        </row>
        <row r="875">
          <cell r="K875">
            <v>37260</v>
          </cell>
        </row>
        <row r="876">
          <cell r="K876">
            <v>37289</v>
          </cell>
        </row>
        <row r="877">
          <cell r="K877">
            <v>37289</v>
          </cell>
        </row>
        <row r="878">
          <cell r="K878">
            <v>37289</v>
          </cell>
        </row>
        <row r="879">
          <cell r="K879">
            <v>37289</v>
          </cell>
        </row>
        <row r="880">
          <cell r="K880">
            <v>37261</v>
          </cell>
        </row>
        <row r="881">
          <cell r="K881">
            <v>37261</v>
          </cell>
        </row>
        <row r="882">
          <cell r="K882">
            <v>37261</v>
          </cell>
        </row>
        <row r="883">
          <cell r="K883">
            <v>37261</v>
          </cell>
        </row>
        <row r="884">
          <cell r="K884">
            <v>37266</v>
          </cell>
        </row>
        <row r="885">
          <cell r="K885">
            <v>37266</v>
          </cell>
        </row>
        <row r="886">
          <cell r="K886">
            <v>37269</v>
          </cell>
        </row>
        <row r="887">
          <cell r="K887">
            <v>37272</v>
          </cell>
        </row>
        <row r="888">
          <cell r="K888">
            <v>37276</v>
          </cell>
        </row>
        <row r="889">
          <cell r="K889">
            <v>37274</v>
          </cell>
        </row>
        <row r="890">
          <cell r="K890">
            <v>37276</v>
          </cell>
        </row>
        <row r="891">
          <cell r="K891">
            <v>37276</v>
          </cell>
        </row>
        <row r="892">
          <cell r="K892">
            <v>37277</v>
          </cell>
        </row>
        <row r="893">
          <cell r="K893">
            <v>37282</v>
          </cell>
        </row>
        <row r="894">
          <cell r="K894">
            <v>37282</v>
          </cell>
        </row>
        <row r="895">
          <cell r="K895">
            <v>37282</v>
          </cell>
        </row>
        <row r="896">
          <cell r="K896">
            <v>37282</v>
          </cell>
        </row>
        <row r="897">
          <cell r="K897">
            <v>37282</v>
          </cell>
        </row>
        <row r="898">
          <cell r="K898">
            <v>37282</v>
          </cell>
        </row>
        <row r="899">
          <cell r="K899">
            <v>37282</v>
          </cell>
        </row>
        <row r="900">
          <cell r="K900">
            <v>37282</v>
          </cell>
        </row>
        <row r="901">
          <cell r="K901">
            <v>37282</v>
          </cell>
        </row>
        <row r="902">
          <cell r="K902">
            <v>37285</v>
          </cell>
        </row>
        <row r="903">
          <cell r="K903">
            <v>37285</v>
          </cell>
        </row>
        <row r="904">
          <cell r="K904">
            <v>37285</v>
          </cell>
        </row>
        <row r="905">
          <cell r="K905">
            <v>37283</v>
          </cell>
        </row>
        <row r="906">
          <cell r="K906">
            <v>37283</v>
          </cell>
        </row>
        <row r="907">
          <cell r="K907">
            <v>37283</v>
          </cell>
        </row>
        <row r="908">
          <cell r="K908">
            <v>37287</v>
          </cell>
        </row>
        <row r="909">
          <cell r="K909">
            <v>37278</v>
          </cell>
        </row>
        <row r="910">
          <cell r="K910">
            <v>37278</v>
          </cell>
        </row>
        <row r="911">
          <cell r="K911">
            <v>37278</v>
          </cell>
        </row>
        <row r="912">
          <cell r="K912">
            <v>37282</v>
          </cell>
        </row>
        <row r="913">
          <cell r="K913">
            <v>37282</v>
          </cell>
        </row>
        <row r="914">
          <cell r="K914">
            <v>37282</v>
          </cell>
        </row>
        <row r="915">
          <cell r="K915">
            <v>37282</v>
          </cell>
        </row>
        <row r="916">
          <cell r="K916">
            <v>37282</v>
          </cell>
        </row>
        <row r="917">
          <cell r="K917">
            <v>37282</v>
          </cell>
        </row>
        <row r="918">
          <cell r="K918">
            <v>37282</v>
          </cell>
        </row>
        <row r="919">
          <cell r="K919">
            <v>37282</v>
          </cell>
        </row>
        <row r="920">
          <cell r="K920">
            <v>37280</v>
          </cell>
        </row>
        <row r="921">
          <cell r="K921">
            <v>37280</v>
          </cell>
        </row>
        <row r="922">
          <cell r="K922">
            <v>37280</v>
          </cell>
        </row>
        <row r="923">
          <cell r="K923">
            <v>37258</v>
          </cell>
        </row>
        <row r="924">
          <cell r="K924">
            <v>37258</v>
          </cell>
        </row>
        <row r="925">
          <cell r="K925">
            <v>37262</v>
          </cell>
        </row>
        <row r="926">
          <cell r="K926">
            <v>37262</v>
          </cell>
        </row>
        <row r="927">
          <cell r="K927">
            <v>37281</v>
          </cell>
        </row>
        <row r="928">
          <cell r="K928">
            <v>37282</v>
          </cell>
        </row>
        <row r="929">
          <cell r="K929">
            <v>37282</v>
          </cell>
        </row>
        <row r="930">
          <cell r="K930">
            <v>37268</v>
          </cell>
        </row>
        <row r="931">
          <cell r="K931">
            <v>37262</v>
          </cell>
        </row>
        <row r="932">
          <cell r="K932">
            <v>37262</v>
          </cell>
        </row>
        <row r="933">
          <cell r="K933">
            <v>37262</v>
          </cell>
        </row>
        <row r="934">
          <cell r="K934">
            <v>37262</v>
          </cell>
        </row>
        <row r="935">
          <cell r="K935">
            <v>37262</v>
          </cell>
        </row>
        <row r="936">
          <cell r="K936">
            <v>37262</v>
          </cell>
        </row>
        <row r="937">
          <cell r="K937">
            <v>37262</v>
          </cell>
        </row>
        <row r="938">
          <cell r="K938">
            <v>37262</v>
          </cell>
        </row>
        <row r="939">
          <cell r="K939">
            <v>37264</v>
          </cell>
        </row>
        <row r="940">
          <cell r="K940">
            <v>37265</v>
          </cell>
        </row>
        <row r="941">
          <cell r="K941">
            <v>37265</v>
          </cell>
        </row>
        <row r="942">
          <cell r="K942">
            <v>37266</v>
          </cell>
        </row>
        <row r="943">
          <cell r="K943">
            <v>37269</v>
          </cell>
        </row>
        <row r="944">
          <cell r="K944">
            <v>37276</v>
          </cell>
        </row>
        <row r="945">
          <cell r="K945">
            <v>37276</v>
          </cell>
        </row>
        <row r="946">
          <cell r="K946">
            <v>37277</v>
          </cell>
        </row>
        <row r="947">
          <cell r="K947">
            <v>37277</v>
          </cell>
        </row>
        <row r="948">
          <cell r="K948">
            <v>37277</v>
          </cell>
        </row>
        <row r="949">
          <cell r="K949">
            <v>37277</v>
          </cell>
        </row>
        <row r="950">
          <cell r="K950">
            <v>37280</v>
          </cell>
        </row>
        <row r="951">
          <cell r="K951">
            <v>37280</v>
          </cell>
        </row>
        <row r="952">
          <cell r="K952">
            <v>37285</v>
          </cell>
        </row>
        <row r="953">
          <cell r="K953">
            <v>37285</v>
          </cell>
        </row>
        <row r="954">
          <cell r="K954">
            <v>37287</v>
          </cell>
        </row>
        <row r="955">
          <cell r="K955">
            <v>37282</v>
          </cell>
        </row>
        <row r="956">
          <cell r="K956">
            <v>37282</v>
          </cell>
        </row>
        <row r="957">
          <cell r="K957">
            <v>37282</v>
          </cell>
        </row>
        <row r="958">
          <cell r="K958">
            <v>37300</v>
          </cell>
        </row>
        <row r="959">
          <cell r="K959">
            <v>37300</v>
          </cell>
        </row>
        <row r="960">
          <cell r="K960">
            <v>37276</v>
          </cell>
        </row>
        <row r="961">
          <cell r="K961">
            <v>37276</v>
          </cell>
        </row>
        <row r="962">
          <cell r="K962">
            <v>37261</v>
          </cell>
        </row>
        <row r="963">
          <cell r="K963">
            <v>37266</v>
          </cell>
        </row>
        <row r="964">
          <cell r="K964">
            <v>37269</v>
          </cell>
        </row>
        <row r="965">
          <cell r="K965">
            <v>37258</v>
          </cell>
        </row>
        <row r="966">
          <cell r="K966">
            <v>37258</v>
          </cell>
        </row>
        <row r="967">
          <cell r="K967">
            <v>37258</v>
          </cell>
        </row>
        <row r="968">
          <cell r="K968">
            <v>37258</v>
          </cell>
        </row>
        <row r="969">
          <cell r="K969">
            <v>37260</v>
          </cell>
        </row>
        <row r="970">
          <cell r="K970">
            <v>37260</v>
          </cell>
        </row>
        <row r="971">
          <cell r="K971">
            <v>37260</v>
          </cell>
        </row>
        <row r="972">
          <cell r="K972">
            <v>37265</v>
          </cell>
        </row>
        <row r="973">
          <cell r="K973">
            <v>37267</v>
          </cell>
        </row>
        <row r="974">
          <cell r="K974">
            <v>37269</v>
          </cell>
        </row>
        <row r="975">
          <cell r="K975">
            <v>37273</v>
          </cell>
        </row>
        <row r="976">
          <cell r="K976">
            <v>37281</v>
          </cell>
        </row>
        <row r="977">
          <cell r="K977">
            <v>37284</v>
          </cell>
        </row>
        <row r="978">
          <cell r="K978">
            <v>37286</v>
          </cell>
        </row>
        <row r="979">
          <cell r="K979">
            <v>37283</v>
          </cell>
        </row>
        <row r="980">
          <cell r="K980">
            <v>37284</v>
          </cell>
        </row>
        <row r="981">
          <cell r="K981">
            <v>37279</v>
          </cell>
        </row>
        <row r="982">
          <cell r="K982">
            <v>37287</v>
          </cell>
        </row>
        <row r="983">
          <cell r="K983">
            <v>37287</v>
          </cell>
        </row>
        <row r="984">
          <cell r="K984">
            <v>37287</v>
          </cell>
        </row>
        <row r="985">
          <cell r="K985">
            <v>37287</v>
          </cell>
        </row>
        <row r="986">
          <cell r="K986">
            <v>37287</v>
          </cell>
        </row>
        <row r="987">
          <cell r="K987">
            <v>37287</v>
          </cell>
        </row>
        <row r="988">
          <cell r="K988">
            <v>37287</v>
          </cell>
        </row>
        <row r="989">
          <cell r="K989">
            <v>37287</v>
          </cell>
        </row>
        <row r="990">
          <cell r="K990">
            <v>37287</v>
          </cell>
        </row>
        <row r="991">
          <cell r="K991">
            <v>37287</v>
          </cell>
        </row>
        <row r="992">
          <cell r="K992">
            <v>37287</v>
          </cell>
        </row>
        <row r="993">
          <cell r="K993">
            <v>37287</v>
          </cell>
        </row>
        <row r="994">
          <cell r="K994">
            <v>37287</v>
          </cell>
        </row>
        <row r="995">
          <cell r="K995">
            <v>37287</v>
          </cell>
        </row>
        <row r="996">
          <cell r="K996">
            <v>37287</v>
          </cell>
        </row>
        <row r="997">
          <cell r="K997">
            <v>37287</v>
          </cell>
        </row>
        <row r="998">
          <cell r="K998">
            <v>37287</v>
          </cell>
        </row>
        <row r="999">
          <cell r="K999">
            <v>37287</v>
          </cell>
        </row>
        <row r="1000">
          <cell r="K1000">
            <v>37287</v>
          </cell>
        </row>
        <row r="1001">
          <cell r="K1001">
            <v>37287</v>
          </cell>
        </row>
        <row r="1002">
          <cell r="K1002">
            <v>37287</v>
          </cell>
        </row>
        <row r="1003">
          <cell r="K1003">
            <v>37287</v>
          </cell>
        </row>
        <row r="1004">
          <cell r="K1004">
            <v>37287</v>
          </cell>
        </row>
        <row r="1005">
          <cell r="K1005">
            <v>37287</v>
          </cell>
        </row>
        <row r="1006">
          <cell r="K1006">
            <v>37287</v>
          </cell>
        </row>
        <row r="1007">
          <cell r="K1007">
            <v>37287</v>
          </cell>
        </row>
        <row r="1008">
          <cell r="K1008">
            <v>37287</v>
          </cell>
        </row>
        <row r="1009">
          <cell r="K1009">
            <v>37287</v>
          </cell>
        </row>
        <row r="1010">
          <cell r="K1010">
            <v>37287</v>
          </cell>
        </row>
        <row r="1011">
          <cell r="K1011">
            <v>37287</v>
          </cell>
        </row>
        <row r="1012">
          <cell r="K1012">
            <v>37287</v>
          </cell>
        </row>
        <row r="1013">
          <cell r="K1013">
            <v>37287</v>
          </cell>
        </row>
        <row r="1014">
          <cell r="K1014">
            <v>37287</v>
          </cell>
        </row>
        <row r="1015">
          <cell r="K1015">
            <v>37287</v>
          </cell>
        </row>
        <row r="1016">
          <cell r="K1016">
            <v>37287</v>
          </cell>
        </row>
        <row r="1017">
          <cell r="K1017">
            <v>37287</v>
          </cell>
        </row>
        <row r="1018">
          <cell r="K1018">
            <v>37287</v>
          </cell>
        </row>
        <row r="1019">
          <cell r="K1019">
            <v>37287</v>
          </cell>
        </row>
        <row r="1020">
          <cell r="K1020">
            <v>37287</v>
          </cell>
        </row>
        <row r="1021">
          <cell r="K1021">
            <v>37287</v>
          </cell>
        </row>
        <row r="1022">
          <cell r="K1022">
            <v>37287</v>
          </cell>
        </row>
        <row r="1023">
          <cell r="K1023">
            <v>37287</v>
          </cell>
        </row>
        <row r="1024">
          <cell r="K1024">
            <v>37287</v>
          </cell>
        </row>
        <row r="1025">
          <cell r="K1025">
            <v>37287</v>
          </cell>
        </row>
        <row r="1026">
          <cell r="K1026">
            <v>37287</v>
          </cell>
        </row>
        <row r="1027">
          <cell r="K1027">
            <v>37287</v>
          </cell>
        </row>
        <row r="1028">
          <cell r="K1028">
            <v>37287</v>
          </cell>
        </row>
        <row r="1029">
          <cell r="K1029">
            <v>37287</v>
          </cell>
        </row>
        <row r="1030">
          <cell r="K1030">
            <v>37287</v>
          </cell>
        </row>
        <row r="1031">
          <cell r="K1031">
            <v>37287</v>
          </cell>
        </row>
        <row r="1032">
          <cell r="K1032">
            <v>37287</v>
          </cell>
        </row>
        <row r="1033">
          <cell r="K1033">
            <v>37287</v>
          </cell>
        </row>
        <row r="1034">
          <cell r="K1034">
            <v>37287</v>
          </cell>
        </row>
        <row r="1035">
          <cell r="K1035">
            <v>37287</v>
          </cell>
        </row>
        <row r="1036">
          <cell r="K1036">
            <v>37287</v>
          </cell>
        </row>
        <row r="1037">
          <cell r="K1037">
            <v>37287</v>
          </cell>
        </row>
        <row r="1038">
          <cell r="K1038">
            <v>37287</v>
          </cell>
        </row>
        <row r="1039">
          <cell r="K1039">
            <v>37287</v>
          </cell>
        </row>
        <row r="1040">
          <cell r="K1040">
            <v>37287</v>
          </cell>
        </row>
        <row r="1041">
          <cell r="K1041">
            <v>37287</v>
          </cell>
        </row>
        <row r="1042">
          <cell r="K1042">
            <v>37287</v>
          </cell>
        </row>
        <row r="1043">
          <cell r="K1043">
            <v>37287</v>
          </cell>
        </row>
        <row r="1044">
          <cell r="K1044">
            <v>37287</v>
          </cell>
        </row>
        <row r="1045">
          <cell r="K1045">
            <v>37287</v>
          </cell>
        </row>
        <row r="1046">
          <cell r="K1046">
            <v>37287</v>
          </cell>
        </row>
        <row r="1047">
          <cell r="K1047">
            <v>37287</v>
          </cell>
        </row>
        <row r="1048">
          <cell r="K1048">
            <v>37287</v>
          </cell>
        </row>
        <row r="1049">
          <cell r="K1049">
            <v>37287</v>
          </cell>
        </row>
        <row r="1050">
          <cell r="K1050">
            <v>37287</v>
          </cell>
        </row>
        <row r="1051">
          <cell r="K1051">
            <v>37287</v>
          </cell>
        </row>
        <row r="1052">
          <cell r="K1052">
            <v>37287</v>
          </cell>
        </row>
        <row r="1053">
          <cell r="K1053">
            <v>37287</v>
          </cell>
        </row>
        <row r="1054">
          <cell r="K1054">
            <v>37287</v>
          </cell>
        </row>
        <row r="1055">
          <cell r="K1055">
            <v>37287</v>
          </cell>
        </row>
        <row r="1056">
          <cell r="K1056">
            <v>37287</v>
          </cell>
        </row>
        <row r="1057">
          <cell r="K1057">
            <v>37287</v>
          </cell>
        </row>
        <row r="1058">
          <cell r="K1058">
            <v>37287</v>
          </cell>
        </row>
        <row r="1059">
          <cell r="K1059">
            <v>37287</v>
          </cell>
        </row>
        <row r="1060">
          <cell r="K1060">
            <v>37287</v>
          </cell>
        </row>
        <row r="1061">
          <cell r="K1061">
            <v>37287</v>
          </cell>
        </row>
        <row r="1062">
          <cell r="K1062">
            <v>37287</v>
          </cell>
        </row>
        <row r="1063">
          <cell r="K1063">
            <v>37287</v>
          </cell>
        </row>
        <row r="1064">
          <cell r="K1064">
            <v>37287</v>
          </cell>
        </row>
        <row r="1065">
          <cell r="K1065">
            <v>37287</v>
          </cell>
        </row>
        <row r="1066">
          <cell r="K1066">
            <v>37287</v>
          </cell>
        </row>
        <row r="1067">
          <cell r="K1067">
            <v>37287</v>
          </cell>
        </row>
        <row r="1068">
          <cell r="K1068">
            <v>37287</v>
          </cell>
        </row>
        <row r="1069">
          <cell r="K1069">
            <v>37287</v>
          </cell>
        </row>
        <row r="1070">
          <cell r="K1070">
            <v>37287</v>
          </cell>
        </row>
        <row r="1071">
          <cell r="K1071">
            <v>37287</v>
          </cell>
        </row>
        <row r="1072">
          <cell r="K1072">
            <v>37287</v>
          </cell>
        </row>
        <row r="1073">
          <cell r="K1073">
            <v>37287</v>
          </cell>
        </row>
        <row r="1074">
          <cell r="K1074">
            <v>37287</v>
          </cell>
        </row>
        <row r="1075">
          <cell r="K1075">
            <v>37287</v>
          </cell>
        </row>
        <row r="1076">
          <cell r="K1076">
            <v>37287</v>
          </cell>
        </row>
        <row r="1077">
          <cell r="K1077">
            <v>37287</v>
          </cell>
        </row>
        <row r="1078">
          <cell r="K1078">
            <v>37287</v>
          </cell>
        </row>
        <row r="1079">
          <cell r="K1079">
            <v>37287</v>
          </cell>
        </row>
        <row r="1080">
          <cell r="K1080">
            <v>37287</v>
          </cell>
        </row>
        <row r="1081">
          <cell r="K1081">
            <v>37287</v>
          </cell>
        </row>
        <row r="1082">
          <cell r="K1082">
            <v>37287</v>
          </cell>
        </row>
        <row r="1083">
          <cell r="K1083">
            <v>37287</v>
          </cell>
        </row>
        <row r="1084">
          <cell r="K1084">
            <v>37287</v>
          </cell>
        </row>
        <row r="1085">
          <cell r="K1085">
            <v>37287</v>
          </cell>
        </row>
        <row r="1086">
          <cell r="K1086">
            <v>37287</v>
          </cell>
        </row>
        <row r="1087">
          <cell r="K1087">
            <v>37287</v>
          </cell>
        </row>
        <row r="1088">
          <cell r="K1088">
            <v>37287</v>
          </cell>
        </row>
        <row r="1089">
          <cell r="K1089">
            <v>37287</v>
          </cell>
        </row>
        <row r="1090">
          <cell r="K1090">
            <v>37287</v>
          </cell>
        </row>
        <row r="1091">
          <cell r="K1091">
            <v>37287</v>
          </cell>
        </row>
        <row r="1092">
          <cell r="K1092">
            <v>37287</v>
          </cell>
        </row>
        <row r="1093">
          <cell r="K1093">
            <v>37287</v>
          </cell>
        </row>
        <row r="1094">
          <cell r="K1094">
            <v>37287</v>
          </cell>
        </row>
        <row r="1095">
          <cell r="K1095">
            <v>37287</v>
          </cell>
        </row>
        <row r="1096">
          <cell r="K1096">
            <v>37287</v>
          </cell>
        </row>
        <row r="1097">
          <cell r="K1097">
            <v>37287</v>
          </cell>
        </row>
        <row r="1098">
          <cell r="K1098">
            <v>37287</v>
          </cell>
        </row>
        <row r="1099">
          <cell r="K1099">
            <v>37287</v>
          </cell>
        </row>
        <row r="1100">
          <cell r="K1100">
            <v>37287</v>
          </cell>
        </row>
        <row r="1101">
          <cell r="K1101">
            <v>37287</v>
          </cell>
        </row>
        <row r="1102">
          <cell r="K1102">
            <v>37287</v>
          </cell>
        </row>
        <row r="1103">
          <cell r="K1103">
            <v>37287</v>
          </cell>
        </row>
        <row r="1104">
          <cell r="K1104">
            <v>37287</v>
          </cell>
        </row>
        <row r="1105">
          <cell r="K1105">
            <v>37287</v>
          </cell>
        </row>
        <row r="1106">
          <cell r="K1106">
            <v>37287</v>
          </cell>
        </row>
        <row r="1107">
          <cell r="K1107">
            <v>37287</v>
          </cell>
        </row>
        <row r="1108">
          <cell r="K1108">
            <v>37287</v>
          </cell>
        </row>
        <row r="1109">
          <cell r="K1109">
            <v>37287</v>
          </cell>
        </row>
        <row r="1110">
          <cell r="K1110">
            <v>37287</v>
          </cell>
        </row>
        <row r="1111">
          <cell r="K1111">
            <v>37287</v>
          </cell>
        </row>
        <row r="1112">
          <cell r="K1112">
            <v>37287</v>
          </cell>
        </row>
        <row r="1113">
          <cell r="K1113">
            <v>37287</v>
          </cell>
        </row>
        <row r="1114">
          <cell r="K1114">
            <v>37287</v>
          </cell>
        </row>
        <row r="1115">
          <cell r="K1115">
            <v>37287</v>
          </cell>
        </row>
        <row r="1116">
          <cell r="K1116">
            <v>37287</v>
          </cell>
        </row>
        <row r="1117">
          <cell r="K1117">
            <v>37287</v>
          </cell>
        </row>
        <row r="1118">
          <cell r="K1118">
            <v>37287</v>
          </cell>
        </row>
        <row r="1119">
          <cell r="K1119">
            <v>37287</v>
          </cell>
        </row>
        <row r="1120">
          <cell r="K1120">
            <v>37287</v>
          </cell>
        </row>
        <row r="1121">
          <cell r="K1121">
            <v>37287</v>
          </cell>
        </row>
        <row r="1122">
          <cell r="K1122">
            <v>37287</v>
          </cell>
        </row>
        <row r="1123">
          <cell r="K1123">
            <v>37287</v>
          </cell>
        </row>
        <row r="1124">
          <cell r="K1124">
            <v>37287</v>
          </cell>
        </row>
        <row r="1125">
          <cell r="K1125">
            <v>37287</v>
          </cell>
        </row>
        <row r="1126">
          <cell r="K1126">
            <v>37287</v>
          </cell>
        </row>
        <row r="1127">
          <cell r="K1127">
            <v>37287</v>
          </cell>
        </row>
        <row r="1128">
          <cell r="K1128">
            <v>37287</v>
          </cell>
        </row>
        <row r="1129">
          <cell r="K1129">
            <v>37287</v>
          </cell>
        </row>
        <row r="1130">
          <cell r="K1130">
            <v>37287</v>
          </cell>
        </row>
        <row r="1131">
          <cell r="K1131">
            <v>37287</v>
          </cell>
        </row>
        <row r="1132">
          <cell r="K1132">
            <v>37287</v>
          </cell>
        </row>
        <row r="1133">
          <cell r="K1133">
            <v>37287</v>
          </cell>
        </row>
        <row r="1134">
          <cell r="K1134">
            <v>37287</v>
          </cell>
        </row>
        <row r="1135">
          <cell r="K1135">
            <v>37287</v>
          </cell>
        </row>
        <row r="1136">
          <cell r="K1136">
            <v>37287</v>
          </cell>
        </row>
        <row r="1137">
          <cell r="K1137">
            <v>37287</v>
          </cell>
        </row>
        <row r="1138">
          <cell r="K1138">
            <v>37287</v>
          </cell>
        </row>
        <row r="1139">
          <cell r="K1139">
            <v>37287</v>
          </cell>
        </row>
        <row r="1140">
          <cell r="K1140">
            <v>37287</v>
          </cell>
        </row>
        <row r="1141">
          <cell r="K1141">
            <v>37287</v>
          </cell>
        </row>
        <row r="1142">
          <cell r="K1142">
            <v>37287</v>
          </cell>
        </row>
        <row r="1143">
          <cell r="K1143">
            <v>37287</v>
          </cell>
        </row>
        <row r="1144">
          <cell r="K1144">
            <v>37287</v>
          </cell>
        </row>
        <row r="1145">
          <cell r="K1145">
            <v>37287</v>
          </cell>
        </row>
        <row r="1146">
          <cell r="K1146">
            <v>37287</v>
          </cell>
        </row>
        <row r="1147">
          <cell r="K1147">
            <v>37287</v>
          </cell>
        </row>
        <row r="1148">
          <cell r="K1148">
            <v>37287</v>
          </cell>
        </row>
        <row r="1149">
          <cell r="K1149">
            <v>37287</v>
          </cell>
        </row>
        <row r="1150">
          <cell r="K1150">
            <v>37287</v>
          </cell>
        </row>
        <row r="1151">
          <cell r="K1151">
            <v>37287</v>
          </cell>
        </row>
        <row r="1152">
          <cell r="K1152">
            <v>37287</v>
          </cell>
        </row>
        <row r="1153">
          <cell r="K1153">
            <v>37287</v>
          </cell>
        </row>
        <row r="1154">
          <cell r="K1154">
            <v>37287</v>
          </cell>
        </row>
        <row r="1155">
          <cell r="K1155">
            <v>37287</v>
          </cell>
        </row>
        <row r="1156">
          <cell r="K1156">
            <v>37287</v>
          </cell>
        </row>
        <row r="1157">
          <cell r="K1157">
            <v>37287</v>
          </cell>
        </row>
        <row r="1158">
          <cell r="K1158">
            <v>37287</v>
          </cell>
        </row>
        <row r="1159">
          <cell r="K1159">
            <v>37287</v>
          </cell>
        </row>
        <row r="1160">
          <cell r="K1160">
            <v>37287</v>
          </cell>
        </row>
        <row r="1161">
          <cell r="K1161">
            <v>37287</v>
          </cell>
        </row>
        <row r="1162">
          <cell r="K1162">
            <v>37287</v>
          </cell>
        </row>
        <row r="1163">
          <cell r="K1163">
            <v>37287</v>
          </cell>
        </row>
        <row r="1164">
          <cell r="K1164">
            <v>37287</v>
          </cell>
        </row>
        <row r="1165">
          <cell r="K1165">
            <v>37287</v>
          </cell>
        </row>
        <row r="1166">
          <cell r="K1166">
            <v>37287</v>
          </cell>
        </row>
        <row r="1167">
          <cell r="K1167">
            <v>37287</v>
          </cell>
        </row>
        <row r="1168">
          <cell r="K1168">
            <v>37287</v>
          </cell>
        </row>
        <row r="1169">
          <cell r="K1169">
            <v>37287</v>
          </cell>
        </row>
        <row r="1170">
          <cell r="K1170">
            <v>37287</v>
          </cell>
        </row>
        <row r="1171">
          <cell r="K1171">
            <v>37287</v>
          </cell>
        </row>
        <row r="1172">
          <cell r="K1172">
            <v>37287</v>
          </cell>
        </row>
        <row r="1173">
          <cell r="K1173">
            <v>37287</v>
          </cell>
        </row>
        <row r="1174">
          <cell r="K1174">
            <v>37287</v>
          </cell>
        </row>
        <row r="1175">
          <cell r="K1175">
            <v>37287</v>
          </cell>
        </row>
        <row r="1176">
          <cell r="K1176">
            <v>37287</v>
          </cell>
        </row>
        <row r="1177">
          <cell r="K1177">
            <v>37287</v>
          </cell>
        </row>
        <row r="1178">
          <cell r="K1178">
            <v>37287</v>
          </cell>
        </row>
        <row r="1179">
          <cell r="K1179">
            <v>37287</v>
          </cell>
        </row>
        <row r="1180">
          <cell r="K1180">
            <v>37287</v>
          </cell>
        </row>
        <row r="1181">
          <cell r="K1181">
            <v>37287</v>
          </cell>
        </row>
        <row r="1182">
          <cell r="K1182">
            <v>37287</v>
          </cell>
        </row>
        <row r="1183">
          <cell r="K1183">
            <v>37287</v>
          </cell>
        </row>
        <row r="1184">
          <cell r="K1184">
            <v>37287</v>
          </cell>
        </row>
        <row r="1185">
          <cell r="K1185">
            <v>37287</v>
          </cell>
        </row>
        <row r="1186">
          <cell r="K1186">
            <v>37287</v>
          </cell>
        </row>
        <row r="1187">
          <cell r="K1187">
            <v>37287</v>
          </cell>
        </row>
        <row r="1188">
          <cell r="K1188">
            <v>37287</v>
          </cell>
        </row>
        <row r="1189">
          <cell r="K1189">
            <v>37287</v>
          </cell>
        </row>
        <row r="1190">
          <cell r="K1190">
            <v>37287</v>
          </cell>
        </row>
        <row r="1191">
          <cell r="K1191">
            <v>37287</v>
          </cell>
        </row>
        <row r="1192">
          <cell r="K1192">
            <v>37287</v>
          </cell>
        </row>
        <row r="1193">
          <cell r="K1193">
            <v>37287</v>
          </cell>
        </row>
        <row r="1194">
          <cell r="K1194">
            <v>37287</v>
          </cell>
        </row>
        <row r="1195">
          <cell r="K1195">
            <v>37287</v>
          </cell>
        </row>
        <row r="1196">
          <cell r="K1196">
            <v>37287</v>
          </cell>
        </row>
        <row r="1197">
          <cell r="K1197">
            <v>37287</v>
          </cell>
        </row>
        <row r="1198">
          <cell r="K1198">
            <v>37287</v>
          </cell>
        </row>
        <row r="1199">
          <cell r="K1199">
            <v>37287</v>
          </cell>
        </row>
        <row r="1200">
          <cell r="K1200">
            <v>37287</v>
          </cell>
        </row>
        <row r="1201">
          <cell r="K1201">
            <v>37287</v>
          </cell>
        </row>
        <row r="1202">
          <cell r="K1202">
            <v>37287</v>
          </cell>
        </row>
        <row r="1203">
          <cell r="K1203">
            <v>37287</v>
          </cell>
        </row>
        <row r="1204">
          <cell r="K1204">
            <v>37287</v>
          </cell>
        </row>
        <row r="1205">
          <cell r="K1205">
            <v>37287</v>
          </cell>
        </row>
        <row r="1206">
          <cell r="K1206">
            <v>37287</v>
          </cell>
        </row>
        <row r="1207">
          <cell r="K1207">
            <v>37287</v>
          </cell>
        </row>
        <row r="1208">
          <cell r="K1208">
            <v>37287</v>
          </cell>
        </row>
        <row r="1209">
          <cell r="K1209">
            <v>37287</v>
          </cell>
        </row>
        <row r="1210">
          <cell r="K1210">
            <v>37287</v>
          </cell>
        </row>
        <row r="1211">
          <cell r="K1211">
            <v>37287</v>
          </cell>
        </row>
        <row r="1212">
          <cell r="K1212">
            <v>37287</v>
          </cell>
        </row>
        <row r="1213">
          <cell r="K1213">
            <v>37287</v>
          </cell>
        </row>
        <row r="1214">
          <cell r="K1214">
            <v>37287</v>
          </cell>
        </row>
        <row r="1215">
          <cell r="K1215">
            <v>37287</v>
          </cell>
        </row>
        <row r="1216">
          <cell r="K1216">
            <v>37287</v>
          </cell>
        </row>
        <row r="1217">
          <cell r="K1217">
            <v>37287</v>
          </cell>
        </row>
        <row r="1218">
          <cell r="K1218">
            <v>37287</v>
          </cell>
        </row>
        <row r="1219">
          <cell r="K1219">
            <v>37287</v>
          </cell>
        </row>
        <row r="1220">
          <cell r="K1220">
            <v>37287</v>
          </cell>
        </row>
        <row r="1221">
          <cell r="K1221">
            <v>37287</v>
          </cell>
        </row>
        <row r="1222">
          <cell r="K1222">
            <v>37287</v>
          </cell>
        </row>
        <row r="1223">
          <cell r="K1223">
            <v>37287</v>
          </cell>
        </row>
        <row r="1224">
          <cell r="K1224">
            <v>37287</v>
          </cell>
        </row>
        <row r="1225">
          <cell r="K1225">
            <v>37287</v>
          </cell>
        </row>
        <row r="1226">
          <cell r="K1226">
            <v>37287</v>
          </cell>
        </row>
        <row r="1227">
          <cell r="K1227">
            <v>37287</v>
          </cell>
        </row>
        <row r="1228">
          <cell r="K1228">
            <v>37287</v>
          </cell>
        </row>
        <row r="1229">
          <cell r="K1229">
            <v>37287</v>
          </cell>
        </row>
        <row r="1230">
          <cell r="K1230">
            <v>37287</v>
          </cell>
        </row>
        <row r="1231">
          <cell r="K1231">
            <v>37287</v>
          </cell>
        </row>
        <row r="1232">
          <cell r="K1232">
            <v>37287</v>
          </cell>
        </row>
        <row r="1233">
          <cell r="K1233">
            <v>37287</v>
          </cell>
        </row>
        <row r="1234">
          <cell r="K1234">
            <v>37287</v>
          </cell>
        </row>
        <row r="1235">
          <cell r="K1235">
            <v>37287</v>
          </cell>
        </row>
        <row r="1236">
          <cell r="K1236">
            <v>37287</v>
          </cell>
        </row>
        <row r="1237">
          <cell r="K1237">
            <v>37287</v>
          </cell>
        </row>
        <row r="1238">
          <cell r="K1238">
            <v>37287</v>
          </cell>
        </row>
        <row r="1239">
          <cell r="K1239">
            <v>37287</v>
          </cell>
        </row>
        <row r="1240">
          <cell r="K1240">
            <v>37287</v>
          </cell>
        </row>
        <row r="1241">
          <cell r="K1241">
            <v>37287</v>
          </cell>
        </row>
        <row r="1242">
          <cell r="K1242">
            <v>37287</v>
          </cell>
        </row>
        <row r="1243">
          <cell r="K1243">
            <v>37287</v>
          </cell>
        </row>
        <row r="1244">
          <cell r="K1244">
            <v>37287</v>
          </cell>
        </row>
        <row r="1245">
          <cell r="K1245">
            <v>37287</v>
          </cell>
        </row>
        <row r="1246">
          <cell r="K1246">
            <v>37287</v>
          </cell>
        </row>
        <row r="1247">
          <cell r="K1247">
            <v>37287</v>
          </cell>
        </row>
        <row r="1248">
          <cell r="K1248">
            <v>37287</v>
          </cell>
        </row>
        <row r="1249">
          <cell r="K1249">
            <v>37287</v>
          </cell>
        </row>
        <row r="1250">
          <cell r="K1250">
            <v>37287</v>
          </cell>
        </row>
        <row r="1251">
          <cell r="K1251">
            <v>37287</v>
          </cell>
        </row>
        <row r="1252">
          <cell r="K1252">
            <v>37287</v>
          </cell>
        </row>
        <row r="1253">
          <cell r="K1253">
            <v>37287</v>
          </cell>
        </row>
        <row r="1254">
          <cell r="K1254">
            <v>37287</v>
          </cell>
        </row>
        <row r="1255">
          <cell r="K1255">
            <v>37287</v>
          </cell>
        </row>
        <row r="1256">
          <cell r="K1256">
            <v>37287</v>
          </cell>
        </row>
        <row r="1257">
          <cell r="K1257">
            <v>37287</v>
          </cell>
        </row>
        <row r="1258">
          <cell r="K1258">
            <v>37287</v>
          </cell>
        </row>
        <row r="1259">
          <cell r="K1259">
            <v>37287</v>
          </cell>
        </row>
        <row r="1260">
          <cell r="K1260">
            <v>37287</v>
          </cell>
        </row>
        <row r="1261">
          <cell r="K1261">
            <v>37287</v>
          </cell>
        </row>
        <row r="1262">
          <cell r="K1262">
            <v>37287</v>
          </cell>
        </row>
        <row r="1263">
          <cell r="K1263">
            <v>37287</v>
          </cell>
        </row>
        <row r="1264">
          <cell r="K1264">
            <v>37287</v>
          </cell>
        </row>
        <row r="1265">
          <cell r="K1265">
            <v>37287</v>
          </cell>
        </row>
        <row r="1266">
          <cell r="K1266">
            <v>37287</v>
          </cell>
        </row>
        <row r="1267">
          <cell r="K1267">
            <v>37287</v>
          </cell>
        </row>
        <row r="1268">
          <cell r="K1268">
            <v>37287</v>
          </cell>
        </row>
        <row r="1269">
          <cell r="K1269">
            <v>37287</v>
          </cell>
        </row>
        <row r="1270">
          <cell r="K1270">
            <v>37287</v>
          </cell>
        </row>
        <row r="1271">
          <cell r="K1271">
            <v>37287</v>
          </cell>
        </row>
        <row r="1272">
          <cell r="K1272">
            <v>37287</v>
          </cell>
        </row>
        <row r="1273">
          <cell r="K1273">
            <v>37287</v>
          </cell>
        </row>
        <row r="1274">
          <cell r="K1274">
            <v>37287</v>
          </cell>
        </row>
        <row r="1275">
          <cell r="K1275">
            <v>37287</v>
          </cell>
        </row>
        <row r="1276">
          <cell r="K1276">
            <v>37287</v>
          </cell>
        </row>
        <row r="1277">
          <cell r="K1277">
            <v>37287</v>
          </cell>
        </row>
        <row r="1278">
          <cell r="K1278">
            <v>37287</v>
          </cell>
        </row>
        <row r="1279">
          <cell r="K1279">
            <v>37287</v>
          </cell>
        </row>
        <row r="1280">
          <cell r="K1280">
            <v>37287</v>
          </cell>
        </row>
        <row r="1281">
          <cell r="K1281">
            <v>37287</v>
          </cell>
        </row>
        <row r="1282">
          <cell r="K1282">
            <v>37287</v>
          </cell>
        </row>
        <row r="1283">
          <cell r="K1283">
            <v>37287</v>
          </cell>
        </row>
        <row r="1284">
          <cell r="K1284">
            <v>37287</v>
          </cell>
        </row>
        <row r="1285">
          <cell r="K1285">
            <v>37287</v>
          </cell>
        </row>
        <row r="1286">
          <cell r="K1286">
            <v>37287</v>
          </cell>
        </row>
        <row r="1287">
          <cell r="K1287">
            <v>37287</v>
          </cell>
        </row>
        <row r="1288">
          <cell r="K1288">
            <v>37287</v>
          </cell>
        </row>
        <row r="1289">
          <cell r="K1289">
            <v>37287</v>
          </cell>
        </row>
        <row r="1290">
          <cell r="K1290">
            <v>37287</v>
          </cell>
        </row>
        <row r="1291">
          <cell r="K1291">
            <v>37287</v>
          </cell>
        </row>
        <row r="1292">
          <cell r="K1292">
            <v>37287</v>
          </cell>
        </row>
        <row r="1293">
          <cell r="K1293">
            <v>37287</v>
          </cell>
        </row>
        <row r="1294">
          <cell r="K1294">
            <v>37287</v>
          </cell>
        </row>
        <row r="1295">
          <cell r="K1295">
            <v>37287</v>
          </cell>
        </row>
        <row r="1296">
          <cell r="K1296">
            <v>37287</v>
          </cell>
        </row>
        <row r="1297">
          <cell r="K1297">
            <v>37287</v>
          </cell>
        </row>
        <row r="1298">
          <cell r="K1298">
            <v>37287</v>
          </cell>
        </row>
        <row r="1299">
          <cell r="K1299">
            <v>37287</v>
          </cell>
        </row>
        <row r="1300">
          <cell r="K1300">
            <v>37287</v>
          </cell>
        </row>
        <row r="1301">
          <cell r="K1301">
            <v>37287</v>
          </cell>
        </row>
        <row r="1302">
          <cell r="K1302">
            <v>37287</v>
          </cell>
        </row>
        <row r="1303">
          <cell r="K1303">
            <v>37287</v>
          </cell>
        </row>
        <row r="1304">
          <cell r="K1304">
            <v>37287</v>
          </cell>
        </row>
        <row r="1305">
          <cell r="K1305">
            <v>37287</v>
          </cell>
        </row>
        <row r="1306">
          <cell r="K1306">
            <v>37287</v>
          </cell>
        </row>
        <row r="1307">
          <cell r="K1307">
            <v>37287</v>
          </cell>
        </row>
        <row r="1308">
          <cell r="K1308">
            <v>37287</v>
          </cell>
        </row>
        <row r="1309">
          <cell r="K1309">
            <v>37287</v>
          </cell>
        </row>
        <row r="1310">
          <cell r="K1310">
            <v>37287</v>
          </cell>
        </row>
        <row r="1311">
          <cell r="K1311">
            <v>37287</v>
          </cell>
        </row>
        <row r="1312">
          <cell r="K1312">
            <v>37287</v>
          </cell>
        </row>
        <row r="1313">
          <cell r="K1313">
            <v>37287</v>
          </cell>
        </row>
        <row r="1314">
          <cell r="K1314">
            <v>37287</v>
          </cell>
        </row>
        <row r="1315">
          <cell r="K1315">
            <v>37287</v>
          </cell>
        </row>
        <row r="1316">
          <cell r="K1316">
            <v>37287</v>
          </cell>
        </row>
        <row r="1317">
          <cell r="K1317">
            <v>37287</v>
          </cell>
        </row>
        <row r="1318">
          <cell r="K1318">
            <v>37287</v>
          </cell>
        </row>
        <row r="1319">
          <cell r="K1319">
            <v>37287</v>
          </cell>
        </row>
        <row r="1320">
          <cell r="K1320">
            <v>37287</v>
          </cell>
        </row>
        <row r="1321">
          <cell r="K1321">
            <v>37287</v>
          </cell>
        </row>
        <row r="1322">
          <cell r="K1322">
            <v>37287</v>
          </cell>
        </row>
        <row r="1323">
          <cell r="K1323">
            <v>37287</v>
          </cell>
        </row>
        <row r="1324">
          <cell r="K1324">
            <v>37287</v>
          </cell>
        </row>
        <row r="1325">
          <cell r="K1325">
            <v>37287</v>
          </cell>
        </row>
        <row r="1326">
          <cell r="K1326">
            <v>37287</v>
          </cell>
        </row>
        <row r="1327">
          <cell r="K1327">
            <v>37287</v>
          </cell>
        </row>
        <row r="1328">
          <cell r="K1328">
            <v>37287</v>
          </cell>
        </row>
        <row r="1329">
          <cell r="K1329">
            <v>37287</v>
          </cell>
        </row>
        <row r="1330">
          <cell r="K1330">
            <v>37287</v>
          </cell>
        </row>
        <row r="1331">
          <cell r="K1331">
            <v>37287</v>
          </cell>
        </row>
        <row r="1332">
          <cell r="K1332">
            <v>37287</v>
          </cell>
        </row>
        <row r="1333">
          <cell r="K1333">
            <v>37287</v>
          </cell>
        </row>
        <row r="1334">
          <cell r="K1334">
            <v>37287</v>
          </cell>
        </row>
        <row r="1335">
          <cell r="K1335">
            <v>37287</v>
          </cell>
        </row>
        <row r="1336">
          <cell r="K1336">
            <v>37287</v>
          </cell>
        </row>
        <row r="1337">
          <cell r="K1337">
            <v>37287</v>
          </cell>
        </row>
        <row r="1338">
          <cell r="K1338">
            <v>37287</v>
          </cell>
        </row>
        <row r="1339">
          <cell r="K1339">
            <v>37287</v>
          </cell>
        </row>
        <row r="1340">
          <cell r="K1340">
            <v>37287</v>
          </cell>
        </row>
        <row r="1341">
          <cell r="K1341">
            <v>37287</v>
          </cell>
        </row>
        <row r="1342">
          <cell r="K1342">
            <v>37287</v>
          </cell>
        </row>
        <row r="1343">
          <cell r="K1343">
            <v>37287</v>
          </cell>
        </row>
        <row r="1344">
          <cell r="K1344">
            <v>37287</v>
          </cell>
        </row>
        <row r="1345">
          <cell r="K1345">
            <v>37287</v>
          </cell>
        </row>
        <row r="1346">
          <cell r="K1346">
            <v>37287</v>
          </cell>
        </row>
        <row r="1347">
          <cell r="K1347">
            <v>37287</v>
          </cell>
        </row>
        <row r="1348">
          <cell r="K1348">
            <v>37287</v>
          </cell>
        </row>
        <row r="1349">
          <cell r="K1349">
            <v>37287</v>
          </cell>
        </row>
        <row r="1350">
          <cell r="K1350">
            <v>37287</v>
          </cell>
        </row>
        <row r="1351">
          <cell r="K1351">
            <v>37287</v>
          </cell>
        </row>
        <row r="1352">
          <cell r="K1352">
            <v>37287</v>
          </cell>
        </row>
        <row r="1353">
          <cell r="K1353">
            <v>37287</v>
          </cell>
        </row>
        <row r="1354">
          <cell r="K1354">
            <v>37287</v>
          </cell>
        </row>
        <row r="1355">
          <cell r="K1355">
            <v>37287</v>
          </cell>
        </row>
        <row r="1356">
          <cell r="K1356">
            <v>37287</v>
          </cell>
        </row>
        <row r="1357">
          <cell r="K1357">
            <v>37287</v>
          </cell>
        </row>
        <row r="1358">
          <cell r="K1358">
            <v>37287</v>
          </cell>
        </row>
        <row r="1359">
          <cell r="K1359">
            <v>37287</v>
          </cell>
        </row>
        <row r="1360">
          <cell r="K1360">
            <v>37287</v>
          </cell>
        </row>
        <row r="1361">
          <cell r="K1361">
            <v>37287</v>
          </cell>
        </row>
        <row r="1362">
          <cell r="K1362">
            <v>37287</v>
          </cell>
        </row>
        <row r="1363">
          <cell r="K1363">
            <v>37287</v>
          </cell>
        </row>
        <row r="1364">
          <cell r="K1364">
            <v>37287</v>
          </cell>
        </row>
        <row r="1365">
          <cell r="K1365">
            <v>37287</v>
          </cell>
        </row>
        <row r="1366">
          <cell r="K1366">
            <v>37287</v>
          </cell>
        </row>
        <row r="1367">
          <cell r="K1367">
            <v>37287</v>
          </cell>
        </row>
        <row r="1368">
          <cell r="K1368">
            <v>37287</v>
          </cell>
        </row>
        <row r="1369">
          <cell r="K1369">
            <v>37287</v>
          </cell>
        </row>
        <row r="1370">
          <cell r="K1370">
            <v>37287</v>
          </cell>
        </row>
        <row r="1371">
          <cell r="K1371">
            <v>37287</v>
          </cell>
        </row>
        <row r="1372">
          <cell r="K1372">
            <v>37287</v>
          </cell>
        </row>
        <row r="1373">
          <cell r="K1373">
            <v>37287</v>
          </cell>
        </row>
        <row r="1374">
          <cell r="K1374">
            <v>37287</v>
          </cell>
        </row>
        <row r="1375">
          <cell r="K1375">
            <v>37287</v>
          </cell>
        </row>
        <row r="1376">
          <cell r="K1376">
            <v>37287</v>
          </cell>
        </row>
        <row r="1377">
          <cell r="K1377">
            <v>37287</v>
          </cell>
        </row>
        <row r="1378">
          <cell r="K1378">
            <v>37287</v>
          </cell>
        </row>
        <row r="1379">
          <cell r="K1379">
            <v>37287</v>
          </cell>
        </row>
        <row r="1380">
          <cell r="K1380">
            <v>37287</v>
          </cell>
        </row>
        <row r="1381">
          <cell r="K1381">
            <v>37287</v>
          </cell>
        </row>
        <row r="1382">
          <cell r="K1382">
            <v>37287</v>
          </cell>
        </row>
        <row r="1383">
          <cell r="K1383">
            <v>37287</v>
          </cell>
        </row>
        <row r="1384">
          <cell r="K1384">
            <v>37287</v>
          </cell>
        </row>
        <row r="1385">
          <cell r="K1385">
            <v>37287</v>
          </cell>
        </row>
        <row r="1386">
          <cell r="K1386">
            <v>37287</v>
          </cell>
        </row>
        <row r="1387">
          <cell r="K1387">
            <v>37287</v>
          </cell>
        </row>
        <row r="1388">
          <cell r="K1388">
            <v>37287</v>
          </cell>
        </row>
        <row r="1389">
          <cell r="K1389">
            <v>37287</v>
          </cell>
        </row>
        <row r="1390">
          <cell r="K1390">
            <v>37287</v>
          </cell>
        </row>
        <row r="1391">
          <cell r="K1391">
            <v>37287</v>
          </cell>
        </row>
        <row r="1392">
          <cell r="K1392">
            <v>37223</v>
          </cell>
        </row>
        <row r="1393">
          <cell r="K1393">
            <v>37216</v>
          </cell>
        </row>
        <row r="1394">
          <cell r="K1394">
            <v>37196</v>
          </cell>
        </row>
        <row r="1395">
          <cell r="K1395">
            <v>37287</v>
          </cell>
        </row>
        <row r="1396">
          <cell r="K1396">
            <v>37287</v>
          </cell>
        </row>
        <row r="1397">
          <cell r="K1397">
            <v>37270</v>
          </cell>
        </row>
        <row r="1398">
          <cell r="K1398">
            <v>37270</v>
          </cell>
        </row>
        <row r="1399">
          <cell r="K1399">
            <v>37270</v>
          </cell>
        </row>
        <row r="1400">
          <cell r="K1400">
            <v>37277</v>
          </cell>
        </row>
        <row r="1401">
          <cell r="K1401">
            <v>37277</v>
          </cell>
        </row>
        <row r="1402">
          <cell r="K1402">
            <v>37277</v>
          </cell>
        </row>
        <row r="1403">
          <cell r="K1403">
            <v>37265</v>
          </cell>
        </row>
        <row r="1404">
          <cell r="K1404">
            <v>37270</v>
          </cell>
        </row>
        <row r="1405">
          <cell r="K1405">
            <v>37270</v>
          </cell>
        </row>
        <row r="1406">
          <cell r="K1406">
            <v>37270</v>
          </cell>
        </row>
        <row r="1407">
          <cell r="K1407">
            <v>37270</v>
          </cell>
        </row>
        <row r="1408">
          <cell r="K1408">
            <v>37270</v>
          </cell>
        </row>
        <row r="1409">
          <cell r="K1409">
            <v>37270</v>
          </cell>
        </row>
        <row r="1410">
          <cell r="K1410">
            <v>37267</v>
          </cell>
        </row>
        <row r="1411">
          <cell r="K1411">
            <v>37272</v>
          </cell>
        </row>
        <row r="1412">
          <cell r="K1412">
            <v>37261</v>
          </cell>
        </row>
        <row r="1413">
          <cell r="K1413">
            <v>37261</v>
          </cell>
        </row>
        <row r="1414">
          <cell r="K1414">
            <v>37261</v>
          </cell>
        </row>
        <row r="1415">
          <cell r="K1415">
            <v>37261</v>
          </cell>
        </row>
        <row r="1416">
          <cell r="K1416">
            <v>37272</v>
          </cell>
        </row>
        <row r="1417">
          <cell r="K1417">
            <v>37277</v>
          </cell>
        </row>
        <row r="1418">
          <cell r="K1418">
            <v>37277</v>
          </cell>
        </row>
        <row r="1419">
          <cell r="K1419">
            <v>37277</v>
          </cell>
        </row>
        <row r="1420">
          <cell r="K1420">
            <v>37277</v>
          </cell>
        </row>
        <row r="1421">
          <cell r="K1421">
            <v>37277</v>
          </cell>
        </row>
        <row r="1422">
          <cell r="K1422">
            <v>37277</v>
          </cell>
        </row>
        <row r="1423">
          <cell r="K1423">
            <v>37277</v>
          </cell>
        </row>
        <row r="1424">
          <cell r="K1424">
            <v>37277</v>
          </cell>
        </row>
        <row r="1425">
          <cell r="K1425">
            <v>37277</v>
          </cell>
        </row>
        <row r="1426">
          <cell r="K1426">
            <v>37282</v>
          </cell>
        </row>
        <row r="1427">
          <cell r="K1427">
            <v>37282</v>
          </cell>
        </row>
        <row r="1428">
          <cell r="K1428">
            <v>37282</v>
          </cell>
        </row>
        <row r="1429">
          <cell r="K1429">
            <v>37277</v>
          </cell>
        </row>
        <row r="1430">
          <cell r="K1430">
            <v>37277</v>
          </cell>
        </row>
        <row r="1431">
          <cell r="K1431">
            <v>37277</v>
          </cell>
        </row>
        <row r="1432">
          <cell r="K1432">
            <v>37279</v>
          </cell>
        </row>
        <row r="1433">
          <cell r="K1433">
            <v>37282</v>
          </cell>
        </row>
        <row r="1434">
          <cell r="K1434">
            <v>37282</v>
          </cell>
        </row>
        <row r="1435">
          <cell r="K1435">
            <v>37279</v>
          </cell>
        </row>
        <row r="1436">
          <cell r="K1436">
            <v>37279</v>
          </cell>
        </row>
        <row r="1437">
          <cell r="K1437">
            <v>37279</v>
          </cell>
        </row>
        <row r="1438">
          <cell r="K1438">
            <v>37287</v>
          </cell>
        </row>
        <row r="1439">
          <cell r="K1439">
            <v>37287</v>
          </cell>
        </row>
        <row r="1440">
          <cell r="K1440">
            <v>37287</v>
          </cell>
        </row>
        <row r="1441">
          <cell r="K1441">
            <v>37287</v>
          </cell>
        </row>
        <row r="1442">
          <cell r="K1442">
            <v>37083</v>
          </cell>
        </row>
        <row r="1443">
          <cell r="K1443">
            <v>37083</v>
          </cell>
        </row>
        <row r="1444">
          <cell r="K1444">
            <v>37019</v>
          </cell>
        </row>
        <row r="1445">
          <cell r="K1445">
            <v>37019</v>
          </cell>
        </row>
        <row r="1446">
          <cell r="K1446">
            <v>37019</v>
          </cell>
        </row>
        <row r="1447">
          <cell r="K1447">
            <v>37019</v>
          </cell>
        </row>
        <row r="1448">
          <cell r="K1448">
            <v>37242</v>
          </cell>
        </row>
        <row r="1449">
          <cell r="K1449">
            <v>37242</v>
          </cell>
        </row>
        <row r="1450">
          <cell r="K1450">
            <v>37242</v>
          </cell>
        </row>
        <row r="1451">
          <cell r="K1451">
            <v>37158</v>
          </cell>
        </row>
        <row r="1452">
          <cell r="K1452">
            <v>37187</v>
          </cell>
        </row>
        <row r="1453">
          <cell r="K1453">
            <v>37187</v>
          </cell>
        </row>
        <row r="1454">
          <cell r="K1454">
            <v>37161</v>
          </cell>
        </row>
        <row r="1455">
          <cell r="K1455">
            <v>37161</v>
          </cell>
        </row>
        <row r="1456">
          <cell r="K1456">
            <v>37161</v>
          </cell>
        </row>
        <row r="1457">
          <cell r="K1457">
            <v>37161</v>
          </cell>
        </row>
        <row r="1458">
          <cell r="K1458">
            <v>37161</v>
          </cell>
        </row>
        <row r="1459">
          <cell r="K1459">
            <v>37161</v>
          </cell>
        </row>
        <row r="1460">
          <cell r="K1460">
            <v>37215</v>
          </cell>
        </row>
        <row r="1461">
          <cell r="K1461">
            <v>37215</v>
          </cell>
        </row>
        <row r="1462">
          <cell r="K1462">
            <v>37215</v>
          </cell>
        </row>
        <row r="1463">
          <cell r="K1463">
            <v>37215</v>
          </cell>
        </row>
        <row r="1464">
          <cell r="K1464">
            <v>37215</v>
          </cell>
        </row>
        <row r="1465">
          <cell r="K1465">
            <v>37215</v>
          </cell>
        </row>
        <row r="1466">
          <cell r="K1466">
            <v>37215</v>
          </cell>
        </row>
        <row r="1467">
          <cell r="K1467">
            <v>37181</v>
          </cell>
        </row>
        <row r="1468">
          <cell r="K1468">
            <v>37181</v>
          </cell>
        </row>
        <row r="1469">
          <cell r="K1469">
            <v>37088</v>
          </cell>
        </row>
        <row r="1470">
          <cell r="K1470">
            <v>37088</v>
          </cell>
        </row>
        <row r="1471">
          <cell r="K1471">
            <v>37098</v>
          </cell>
        </row>
        <row r="1472">
          <cell r="K1472">
            <v>37098</v>
          </cell>
        </row>
        <row r="1473">
          <cell r="K1473">
            <v>37098</v>
          </cell>
        </row>
        <row r="1474">
          <cell r="K1474">
            <v>37048</v>
          </cell>
        </row>
        <row r="1475">
          <cell r="K1475">
            <v>37048</v>
          </cell>
        </row>
        <row r="1476">
          <cell r="K1476">
            <v>37048</v>
          </cell>
        </row>
        <row r="1477">
          <cell r="K1477">
            <v>37048</v>
          </cell>
        </row>
        <row r="1478">
          <cell r="K1478">
            <v>37162</v>
          </cell>
        </row>
        <row r="1479">
          <cell r="K1479">
            <v>37162</v>
          </cell>
        </row>
        <row r="1480">
          <cell r="K1480">
            <v>37287</v>
          </cell>
        </row>
        <row r="1481">
          <cell r="K1481">
            <v>37287</v>
          </cell>
        </row>
        <row r="1482">
          <cell r="K1482">
            <v>37287</v>
          </cell>
        </row>
        <row r="1483">
          <cell r="K1483">
            <v>37287</v>
          </cell>
        </row>
        <row r="1484">
          <cell r="K1484">
            <v>37287</v>
          </cell>
        </row>
        <row r="1485">
          <cell r="K1485">
            <v>37287</v>
          </cell>
        </row>
        <row r="1486">
          <cell r="K1486">
            <v>37287</v>
          </cell>
        </row>
        <row r="1487">
          <cell r="K1487">
            <v>37287</v>
          </cell>
        </row>
        <row r="1488">
          <cell r="K1488">
            <v>37287</v>
          </cell>
        </row>
        <row r="1489">
          <cell r="K1489">
            <v>37287</v>
          </cell>
        </row>
        <row r="1490">
          <cell r="K1490">
            <v>37287</v>
          </cell>
        </row>
        <row r="1491">
          <cell r="K1491">
            <v>37287</v>
          </cell>
        </row>
        <row r="1492">
          <cell r="K1492">
            <v>37287</v>
          </cell>
        </row>
        <row r="1493">
          <cell r="K1493">
            <v>37287</v>
          </cell>
        </row>
        <row r="1494">
          <cell r="K1494">
            <v>37287</v>
          </cell>
        </row>
        <row r="1495">
          <cell r="K1495">
            <v>37287</v>
          </cell>
        </row>
        <row r="1496">
          <cell r="K1496">
            <v>37287</v>
          </cell>
        </row>
        <row r="1497">
          <cell r="K1497">
            <v>37287</v>
          </cell>
        </row>
        <row r="1498">
          <cell r="K1498">
            <v>37287</v>
          </cell>
        </row>
        <row r="1499">
          <cell r="K1499">
            <v>37287</v>
          </cell>
        </row>
        <row r="1500">
          <cell r="K1500">
            <v>37287</v>
          </cell>
        </row>
        <row r="1501">
          <cell r="K1501">
            <v>37287</v>
          </cell>
        </row>
        <row r="1502">
          <cell r="K1502">
            <v>37287</v>
          </cell>
        </row>
        <row r="1503">
          <cell r="K1503">
            <v>37287</v>
          </cell>
        </row>
        <row r="1504">
          <cell r="K1504">
            <v>37287</v>
          </cell>
        </row>
        <row r="1505">
          <cell r="K1505">
            <v>37287</v>
          </cell>
        </row>
        <row r="1506">
          <cell r="K1506">
            <v>37287</v>
          </cell>
        </row>
        <row r="1507">
          <cell r="K1507">
            <v>37254</v>
          </cell>
        </row>
        <row r="1508">
          <cell r="K1508">
            <v>37254</v>
          </cell>
        </row>
        <row r="1509">
          <cell r="K1509">
            <v>37254</v>
          </cell>
        </row>
        <row r="1510">
          <cell r="K1510">
            <v>37254</v>
          </cell>
        </row>
        <row r="1511">
          <cell r="K1511">
            <v>37254</v>
          </cell>
        </row>
        <row r="1512">
          <cell r="K1512">
            <v>37256</v>
          </cell>
        </row>
        <row r="1513">
          <cell r="K1513">
            <v>37256</v>
          </cell>
        </row>
        <row r="1514">
          <cell r="K1514">
            <v>37256</v>
          </cell>
        </row>
        <row r="1515">
          <cell r="K1515">
            <v>37256</v>
          </cell>
        </row>
        <row r="1516">
          <cell r="K1516">
            <v>37256</v>
          </cell>
        </row>
        <row r="1517">
          <cell r="K1517">
            <v>37266</v>
          </cell>
        </row>
        <row r="1518">
          <cell r="K1518">
            <v>37266</v>
          </cell>
        </row>
        <row r="1519">
          <cell r="K1519">
            <v>37266</v>
          </cell>
        </row>
        <row r="1520">
          <cell r="K1520">
            <v>37266</v>
          </cell>
        </row>
        <row r="1521">
          <cell r="K1521">
            <v>37266</v>
          </cell>
        </row>
        <row r="1522">
          <cell r="K1522">
            <v>37266</v>
          </cell>
        </row>
        <row r="1523">
          <cell r="K1523">
            <v>37266</v>
          </cell>
        </row>
        <row r="1524">
          <cell r="K1524">
            <v>37266</v>
          </cell>
        </row>
        <row r="1525">
          <cell r="K1525">
            <v>37256</v>
          </cell>
        </row>
        <row r="1526">
          <cell r="K1526">
            <v>37287</v>
          </cell>
        </row>
        <row r="1527">
          <cell r="K1527">
            <v>37287</v>
          </cell>
        </row>
        <row r="1528">
          <cell r="K1528">
            <v>37287</v>
          </cell>
        </row>
        <row r="1529">
          <cell r="K1529">
            <v>37287</v>
          </cell>
        </row>
        <row r="1530">
          <cell r="K1530">
            <v>37287</v>
          </cell>
        </row>
        <row r="1531">
          <cell r="K1531">
            <v>37287</v>
          </cell>
        </row>
        <row r="1532">
          <cell r="K1532">
            <v>37287</v>
          </cell>
        </row>
        <row r="1533">
          <cell r="K1533">
            <v>37287</v>
          </cell>
        </row>
        <row r="1534">
          <cell r="K1534">
            <v>37287</v>
          </cell>
        </row>
        <row r="1535">
          <cell r="K1535">
            <v>37287</v>
          </cell>
        </row>
        <row r="1536">
          <cell r="K1536">
            <v>37287</v>
          </cell>
        </row>
        <row r="1537">
          <cell r="K1537">
            <v>37253</v>
          </cell>
        </row>
        <row r="1538">
          <cell r="K1538">
            <v>37267</v>
          </cell>
        </row>
        <row r="1539">
          <cell r="K1539">
            <v>37267</v>
          </cell>
        </row>
        <row r="1540">
          <cell r="K1540">
            <v>37267</v>
          </cell>
        </row>
        <row r="1541">
          <cell r="K1541">
            <v>37274</v>
          </cell>
        </row>
        <row r="1542">
          <cell r="K1542">
            <v>37274</v>
          </cell>
        </row>
        <row r="1543">
          <cell r="K1543">
            <v>37274</v>
          </cell>
        </row>
        <row r="1544">
          <cell r="K1544">
            <v>37274</v>
          </cell>
        </row>
        <row r="1545">
          <cell r="K1545">
            <v>37274</v>
          </cell>
        </row>
        <row r="1546">
          <cell r="K1546">
            <v>37279</v>
          </cell>
        </row>
        <row r="1547">
          <cell r="K1547">
            <v>37279</v>
          </cell>
        </row>
        <row r="1548">
          <cell r="K1548">
            <v>37281</v>
          </cell>
        </row>
        <row r="1549">
          <cell r="K1549">
            <v>37280</v>
          </cell>
        </row>
        <row r="1550">
          <cell r="K1550">
            <v>37287</v>
          </cell>
        </row>
        <row r="1551">
          <cell r="K1551">
            <v>37287</v>
          </cell>
        </row>
        <row r="1552">
          <cell r="K1552">
            <v>37287</v>
          </cell>
        </row>
        <row r="1553">
          <cell r="K1553">
            <v>37287</v>
          </cell>
        </row>
        <row r="1554">
          <cell r="K1554">
            <v>37287</v>
          </cell>
        </row>
        <row r="1555">
          <cell r="K1555">
            <v>37287</v>
          </cell>
        </row>
        <row r="1556">
          <cell r="K1556">
            <v>37287</v>
          </cell>
        </row>
        <row r="1557">
          <cell r="K1557">
            <v>37287</v>
          </cell>
        </row>
        <row r="1558">
          <cell r="K1558">
            <v>37268</v>
          </cell>
        </row>
        <row r="1559">
          <cell r="K1559">
            <v>37268</v>
          </cell>
        </row>
        <row r="1560">
          <cell r="K1560">
            <v>37268</v>
          </cell>
        </row>
        <row r="1561">
          <cell r="K1561">
            <v>37268</v>
          </cell>
        </row>
        <row r="1562">
          <cell r="K1562">
            <v>37257</v>
          </cell>
        </row>
        <row r="1563">
          <cell r="K1563">
            <v>37257</v>
          </cell>
        </row>
        <row r="1564">
          <cell r="K1564">
            <v>37287</v>
          </cell>
        </row>
        <row r="1565">
          <cell r="K1565">
            <v>37287</v>
          </cell>
        </row>
        <row r="1566">
          <cell r="K1566">
            <v>37287</v>
          </cell>
        </row>
        <row r="1567">
          <cell r="K1567">
            <v>37287</v>
          </cell>
        </row>
        <row r="1568">
          <cell r="K1568">
            <v>37287</v>
          </cell>
        </row>
        <row r="1569">
          <cell r="K1569">
            <v>37287</v>
          </cell>
        </row>
        <row r="1570">
          <cell r="K1570">
            <v>37287</v>
          </cell>
        </row>
        <row r="1571">
          <cell r="K1571">
            <v>37287</v>
          </cell>
        </row>
        <row r="1572">
          <cell r="K1572">
            <v>37287</v>
          </cell>
        </row>
        <row r="1573">
          <cell r="K1573">
            <v>37287</v>
          </cell>
        </row>
        <row r="1574">
          <cell r="K1574">
            <v>37287</v>
          </cell>
        </row>
        <row r="1575">
          <cell r="K1575">
            <v>37287</v>
          </cell>
        </row>
        <row r="1576">
          <cell r="K1576">
            <v>37272</v>
          </cell>
        </row>
        <row r="1577">
          <cell r="K1577">
            <v>37272</v>
          </cell>
        </row>
        <row r="1578">
          <cell r="K1578">
            <v>37272</v>
          </cell>
        </row>
        <row r="1579">
          <cell r="K1579">
            <v>37287</v>
          </cell>
        </row>
        <row r="1580">
          <cell r="K1580">
            <v>37287</v>
          </cell>
        </row>
        <row r="1581">
          <cell r="K1581">
            <v>37287</v>
          </cell>
        </row>
        <row r="1582">
          <cell r="K1582">
            <v>37287</v>
          </cell>
        </row>
        <row r="1583">
          <cell r="K1583">
            <v>37256</v>
          </cell>
        </row>
        <row r="1584">
          <cell r="K1584">
            <v>37261</v>
          </cell>
        </row>
        <row r="1585">
          <cell r="K1585">
            <v>37261</v>
          </cell>
        </row>
        <row r="1586">
          <cell r="K1586">
            <v>37272</v>
          </cell>
        </row>
        <row r="1587">
          <cell r="K1587">
            <v>37272</v>
          </cell>
        </row>
        <row r="1588">
          <cell r="K1588">
            <v>37272</v>
          </cell>
        </row>
        <row r="1589">
          <cell r="K1589">
            <v>37272</v>
          </cell>
        </row>
        <row r="1590">
          <cell r="K1590">
            <v>37243</v>
          </cell>
        </row>
        <row r="1591">
          <cell r="K1591">
            <v>37287</v>
          </cell>
        </row>
        <row r="1592">
          <cell r="K1592">
            <v>37281</v>
          </cell>
        </row>
        <row r="1593">
          <cell r="K1593">
            <v>37287</v>
          </cell>
        </row>
        <row r="1594">
          <cell r="K1594">
            <v>37287</v>
          </cell>
        </row>
        <row r="1595">
          <cell r="K1595">
            <v>37287</v>
          </cell>
        </row>
        <row r="1596">
          <cell r="K1596">
            <v>37256</v>
          </cell>
        </row>
        <row r="1597">
          <cell r="K1597">
            <v>37256</v>
          </cell>
        </row>
        <row r="1598">
          <cell r="K1598">
            <v>37277</v>
          </cell>
        </row>
        <row r="1599">
          <cell r="K1599">
            <v>37277</v>
          </cell>
        </row>
        <row r="1600">
          <cell r="K1600">
            <v>37256</v>
          </cell>
        </row>
        <row r="1601">
          <cell r="K1601">
            <v>37243</v>
          </cell>
        </row>
        <row r="1602">
          <cell r="K1602">
            <v>37239</v>
          </cell>
        </row>
        <row r="1603">
          <cell r="K1603">
            <v>37256</v>
          </cell>
        </row>
        <row r="1604">
          <cell r="K1604">
            <v>37273</v>
          </cell>
        </row>
        <row r="1605">
          <cell r="K1605">
            <v>37275</v>
          </cell>
        </row>
        <row r="1606">
          <cell r="K1606">
            <v>37279</v>
          </cell>
        </row>
        <row r="1607">
          <cell r="K1607">
            <v>37279</v>
          </cell>
        </row>
        <row r="1608">
          <cell r="K1608">
            <v>37279</v>
          </cell>
        </row>
        <row r="1609">
          <cell r="K1609">
            <v>37279</v>
          </cell>
        </row>
        <row r="1610">
          <cell r="K1610">
            <v>37293</v>
          </cell>
        </row>
        <row r="1611">
          <cell r="K1611">
            <v>37293</v>
          </cell>
        </row>
        <row r="1612">
          <cell r="K1612">
            <v>37279</v>
          </cell>
        </row>
        <row r="1613">
          <cell r="K1613">
            <v>37279</v>
          </cell>
        </row>
        <row r="1614">
          <cell r="K1614">
            <v>37279</v>
          </cell>
        </row>
        <row r="1615">
          <cell r="K1615">
            <v>37279</v>
          </cell>
        </row>
        <row r="1616">
          <cell r="K1616">
            <v>37279</v>
          </cell>
        </row>
        <row r="1617">
          <cell r="K1617">
            <v>37287</v>
          </cell>
        </row>
        <row r="1618">
          <cell r="K1618">
            <v>37287</v>
          </cell>
        </row>
        <row r="1619">
          <cell r="K1619">
            <v>37287</v>
          </cell>
        </row>
        <row r="1620">
          <cell r="K1620">
            <v>37287</v>
          </cell>
        </row>
        <row r="1621">
          <cell r="K1621">
            <v>37287</v>
          </cell>
        </row>
        <row r="1622">
          <cell r="K1622">
            <v>37287</v>
          </cell>
        </row>
        <row r="1623">
          <cell r="K1623">
            <v>37287</v>
          </cell>
        </row>
        <row r="1624">
          <cell r="K1624">
            <v>37287</v>
          </cell>
        </row>
        <row r="1625">
          <cell r="K1625">
            <v>37287</v>
          </cell>
        </row>
        <row r="1626">
          <cell r="K1626">
            <v>37287</v>
          </cell>
        </row>
        <row r="1627">
          <cell r="K1627">
            <v>37287</v>
          </cell>
        </row>
        <row r="1628">
          <cell r="K1628">
            <v>37287</v>
          </cell>
        </row>
        <row r="1629">
          <cell r="K1629">
            <v>37287</v>
          </cell>
        </row>
        <row r="1630">
          <cell r="K1630">
            <v>37272</v>
          </cell>
        </row>
        <row r="1631">
          <cell r="K1631">
            <v>37287</v>
          </cell>
        </row>
        <row r="1632">
          <cell r="K1632">
            <v>37287</v>
          </cell>
        </row>
        <row r="1633">
          <cell r="K1633">
            <v>37287</v>
          </cell>
        </row>
        <row r="1634">
          <cell r="K1634">
            <v>37287</v>
          </cell>
        </row>
        <row r="1635">
          <cell r="K1635">
            <v>37287</v>
          </cell>
        </row>
        <row r="1636">
          <cell r="K1636">
            <v>37287</v>
          </cell>
        </row>
        <row r="1637">
          <cell r="K1637">
            <v>37287</v>
          </cell>
        </row>
        <row r="1638">
          <cell r="K1638">
            <v>37287</v>
          </cell>
        </row>
        <row r="1639">
          <cell r="K1639">
            <v>37287</v>
          </cell>
        </row>
        <row r="1640">
          <cell r="K1640">
            <v>37287</v>
          </cell>
        </row>
        <row r="1641">
          <cell r="K1641">
            <v>37287</v>
          </cell>
        </row>
        <row r="1642">
          <cell r="K1642">
            <v>37287</v>
          </cell>
        </row>
        <row r="1643">
          <cell r="K1643">
            <v>37287</v>
          </cell>
        </row>
        <row r="1644">
          <cell r="K1644">
            <v>37287</v>
          </cell>
        </row>
        <row r="1645">
          <cell r="K1645">
            <v>37287</v>
          </cell>
        </row>
        <row r="1646">
          <cell r="K1646">
            <v>37287</v>
          </cell>
        </row>
        <row r="1647">
          <cell r="K1647">
            <v>37287</v>
          </cell>
        </row>
        <row r="1648">
          <cell r="K1648">
            <v>37244</v>
          </cell>
        </row>
        <row r="1649">
          <cell r="K1649">
            <v>37244</v>
          </cell>
        </row>
        <row r="1650">
          <cell r="K1650">
            <v>37244</v>
          </cell>
        </row>
        <row r="1651">
          <cell r="K1651">
            <v>37244</v>
          </cell>
        </row>
        <row r="1652">
          <cell r="K1652">
            <v>37244</v>
          </cell>
        </row>
        <row r="1653">
          <cell r="K1653">
            <v>37244</v>
          </cell>
        </row>
        <row r="1654">
          <cell r="K1654">
            <v>37244</v>
          </cell>
        </row>
        <row r="1655">
          <cell r="K1655">
            <v>37244</v>
          </cell>
        </row>
        <row r="1656">
          <cell r="K1656">
            <v>37244</v>
          </cell>
        </row>
        <row r="1657">
          <cell r="K1657">
            <v>37244</v>
          </cell>
        </row>
        <row r="1658">
          <cell r="K1658">
            <v>37287</v>
          </cell>
        </row>
        <row r="1659">
          <cell r="K1659">
            <v>37287</v>
          </cell>
        </row>
        <row r="1660">
          <cell r="K1660">
            <v>37287</v>
          </cell>
        </row>
        <row r="1661">
          <cell r="K1661">
            <v>37287</v>
          </cell>
        </row>
        <row r="1662">
          <cell r="K1662">
            <v>37287</v>
          </cell>
        </row>
        <row r="1663">
          <cell r="K1663">
            <v>37287</v>
          </cell>
        </row>
        <row r="1664">
          <cell r="K1664">
            <v>37287</v>
          </cell>
        </row>
        <row r="1665">
          <cell r="K1665">
            <v>37287</v>
          </cell>
        </row>
        <row r="1666">
          <cell r="K1666">
            <v>37287</v>
          </cell>
        </row>
        <row r="1667">
          <cell r="K1667">
            <v>37287</v>
          </cell>
        </row>
        <row r="1668">
          <cell r="K1668">
            <v>37287</v>
          </cell>
        </row>
        <row r="1669">
          <cell r="K1669">
            <v>37287</v>
          </cell>
        </row>
        <row r="1670">
          <cell r="K1670">
            <v>37287</v>
          </cell>
        </row>
        <row r="1671">
          <cell r="K1671">
            <v>37287</v>
          </cell>
        </row>
        <row r="1672">
          <cell r="K1672">
            <v>37287</v>
          </cell>
        </row>
        <row r="1673">
          <cell r="K1673">
            <v>37287</v>
          </cell>
        </row>
        <row r="1674">
          <cell r="K1674">
            <v>37287</v>
          </cell>
        </row>
        <row r="1675">
          <cell r="K1675">
            <v>37287</v>
          </cell>
        </row>
        <row r="1676">
          <cell r="K1676">
            <v>37287</v>
          </cell>
        </row>
        <row r="1677">
          <cell r="K1677">
            <v>37287</v>
          </cell>
        </row>
        <row r="1678">
          <cell r="K1678">
            <v>37287</v>
          </cell>
        </row>
        <row r="1679">
          <cell r="K1679">
            <v>37287</v>
          </cell>
        </row>
        <row r="1680">
          <cell r="K1680">
            <v>37287</v>
          </cell>
        </row>
        <row r="1681">
          <cell r="K1681">
            <v>37287</v>
          </cell>
        </row>
        <row r="1682">
          <cell r="K1682">
            <v>37287</v>
          </cell>
        </row>
        <row r="1683">
          <cell r="K1683">
            <v>37244</v>
          </cell>
        </row>
        <row r="1684">
          <cell r="K1684">
            <v>37244</v>
          </cell>
        </row>
        <row r="1685">
          <cell r="K1685">
            <v>37244</v>
          </cell>
        </row>
        <row r="1686">
          <cell r="K1686">
            <v>37244</v>
          </cell>
        </row>
        <row r="1687">
          <cell r="K1687">
            <v>37244</v>
          </cell>
        </row>
        <row r="1688">
          <cell r="K1688">
            <v>37244</v>
          </cell>
        </row>
        <row r="1689">
          <cell r="K1689">
            <v>37244</v>
          </cell>
        </row>
        <row r="1690">
          <cell r="K1690">
            <v>37244</v>
          </cell>
        </row>
        <row r="1691">
          <cell r="K1691">
            <v>37244</v>
          </cell>
        </row>
        <row r="1692">
          <cell r="K1692">
            <v>37244</v>
          </cell>
        </row>
        <row r="1693">
          <cell r="K1693">
            <v>37244</v>
          </cell>
        </row>
        <row r="1694">
          <cell r="K1694">
            <v>37244</v>
          </cell>
        </row>
        <row r="1695">
          <cell r="K1695">
            <v>37244</v>
          </cell>
        </row>
        <row r="1696">
          <cell r="K1696">
            <v>37244</v>
          </cell>
        </row>
        <row r="1697">
          <cell r="K1697">
            <v>37244</v>
          </cell>
        </row>
        <row r="1698">
          <cell r="K1698">
            <v>37244</v>
          </cell>
        </row>
        <row r="1699">
          <cell r="K1699">
            <v>37244</v>
          </cell>
        </row>
        <row r="1700">
          <cell r="K1700">
            <v>37244</v>
          </cell>
        </row>
        <row r="1701">
          <cell r="K1701">
            <v>37244</v>
          </cell>
        </row>
        <row r="1702">
          <cell r="K1702">
            <v>37244</v>
          </cell>
        </row>
        <row r="1703">
          <cell r="K1703">
            <v>37244</v>
          </cell>
        </row>
        <row r="1704">
          <cell r="K1704">
            <v>37244</v>
          </cell>
        </row>
        <row r="1705">
          <cell r="K1705">
            <v>37244</v>
          </cell>
        </row>
        <row r="1706">
          <cell r="K1706">
            <v>37244</v>
          </cell>
        </row>
        <row r="1707">
          <cell r="K1707">
            <v>37244</v>
          </cell>
        </row>
        <row r="1708">
          <cell r="K1708">
            <v>37287</v>
          </cell>
        </row>
        <row r="1709">
          <cell r="K1709">
            <v>37287</v>
          </cell>
        </row>
        <row r="1710">
          <cell r="K1710">
            <v>37287</v>
          </cell>
        </row>
        <row r="1711">
          <cell r="K1711">
            <v>37287</v>
          </cell>
        </row>
        <row r="1712">
          <cell r="K1712">
            <v>37287</v>
          </cell>
        </row>
        <row r="1713">
          <cell r="K1713">
            <v>37287</v>
          </cell>
        </row>
        <row r="1714">
          <cell r="K1714">
            <v>37287</v>
          </cell>
        </row>
        <row r="1715">
          <cell r="K1715">
            <v>37287</v>
          </cell>
        </row>
        <row r="1716">
          <cell r="K1716">
            <v>37287</v>
          </cell>
        </row>
        <row r="1717">
          <cell r="K1717">
            <v>37287</v>
          </cell>
        </row>
        <row r="1718">
          <cell r="K1718">
            <v>37287</v>
          </cell>
        </row>
        <row r="1719">
          <cell r="K1719">
            <v>37287</v>
          </cell>
        </row>
        <row r="1720">
          <cell r="K1720">
            <v>37287</v>
          </cell>
        </row>
        <row r="1721">
          <cell r="K1721">
            <v>37287</v>
          </cell>
        </row>
        <row r="1722">
          <cell r="K1722">
            <v>37287</v>
          </cell>
        </row>
        <row r="1723">
          <cell r="K1723">
            <v>37287</v>
          </cell>
        </row>
        <row r="1724">
          <cell r="K1724">
            <v>37287</v>
          </cell>
        </row>
        <row r="1725">
          <cell r="K1725">
            <v>37287</v>
          </cell>
        </row>
        <row r="1726">
          <cell r="K1726">
            <v>37287</v>
          </cell>
        </row>
        <row r="1727">
          <cell r="K1727">
            <v>37287</v>
          </cell>
        </row>
        <row r="1728">
          <cell r="K1728">
            <v>37287</v>
          </cell>
        </row>
        <row r="1729">
          <cell r="K1729">
            <v>37287</v>
          </cell>
        </row>
        <row r="1730">
          <cell r="K1730">
            <v>37287</v>
          </cell>
        </row>
        <row r="1731">
          <cell r="K1731">
            <v>37287</v>
          </cell>
        </row>
        <row r="1732">
          <cell r="K1732">
            <v>37287</v>
          </cell>
        </row>
        <row r="1733">
          <cell r="K1733">
            <v>37287</v>
          </cell>
        </row>
        <row r="1734">
          <cell r="K1734">
            <v>37287</v>
          </cell>
        </row>
        <row r="1735">
          <cell r="K1735">
            <v>37287</v>
          </cell>
        </row>
        <row r="1736">
          <cell r="K1736">
            <v>37287</v>
          </cell>
        </row>
        <row r="1737">
          <cell r="K1737">
            <v>37287</v>
          </cell>
        </row>
        <row r="1738">
          <cell r="K1738">
            <v>37287</v>
          </cell>
        </row>
        <row r="1739">
          <cell r="K1739">
            <v>37287</v>
          </cell>
        </row>
        <row r="1740">
          <cell r="K1740">
            <v>37287</v>
          </cell>
        </row>
        <row r="1741">
          <cell r="K1741">
            <v>37287</v>
          </cell>
        </row>
        <row r="1742">
          <cell r="K1742">
            <v>37287</v>
          </cell>
        </row>
        <row r="1743">
          <cell r="K1743">
            <v>37287</v>
          </cell>
        </row>
        <row r="1744">
          <cell r="K1744">
            <v>37287</v>
          </cell>
        </row>
        <row r="1745">
          <cell r="K1745">
            <v>37287</v>
          </cell>
        </row>
        <row r="1746">
          <cell r="K1746">
            <v>37287</v>
          </cell>
        </row>
        <row r="1747">
          <cell r="K1747">
            <v>37287</v>
          </cell>
        </row>
        <row r="1748">
          <cell r="K1748">
            <v>37287</v>
          </cell>
        </row>
        <row r="1749">
          <cell r="K1749">
            <v>37287</v>
          </cell>
        </row>
        <row r="1750">
          <cell r="K1750">
            <v>37287</v>
          </cell>
        </row>
        <row r="1751">
          <cell r="K1751">
            <v>37287</v>
          </cell>
        </row>
        <row r="1752">
          <cell r="K1752">
            <v>37287</v>
          </cell>
        </row>
        <row r="1753">
          <cell r="K1753">
            <v>37287</v>
          </cell>
        </row>
        <row r="1754">
          <cell r="K1754">
            <v>37287</v>
          </cell>
        </row>
        <row r="1755">
          <cell r="K1755">
            <v>37287</v>
          </cell>
        </row>
        <row r="1756">
          <cell r="K1756">
            <v>37287</v>
          </cell>
        </row>
        <row r="1757">
          <cell r="K1757">
            <v>37287</v>
          </cell>
        </row>
        <row r="1758">
          <cell r="K1758">
            <v>37287</v>
          </cell>
        </row>
        <row r="1759">
          <cell r="K1759">
            <v>37287</v>
          </cell>
        </row>
        <row r="1760">
          <cell r="K1760">
            <v>37287</v>
          </cell>
        </row>
        <row r="1761">
          <cell r="K1761">
            <v>37287</v>
          </cell>
        </row>
        <row r="1762">
          <cell r="K1762">
            <v>37287</v>
          </cell>
        </row>
        <row r="1763">
          <cell r="K1763">
            <v>37287</v>
          </cell>
        </row>
        <row r="1764">
          <cell r="K1764">
            <v>37287</v>
          </cell>
        </row>
        <row r="1765">
          <cell r="K1765">
            <v>37287</v>
          </cell>
        </row>
        <row r="1766">
          <cell r="K1766">
            <v>37287</v>
          </cell>
        </row>
        <row r="1767">
          <cell r="K1767">
            <v>37287</v>
          </cell>
        </row>
        <row r="1768">
          <cell r="K1768">
            <v>37287</v>
          </cell>
        </row>
        <row r="1769">
          <cell r="K1769">
            <v>37287</v>
          </cell>
        </row>
        <row r="1770">
          <cell r="K1770">
            <v>37287</v>
          </cell>
        </row>
        <row r="1771">
          <cell r="K1771">
            <v>37287</v>
          </cell>
        </row>
        <row r="1772">
          <cell r="K1772">
            <v>37287</v>
          </cell>
        </row>
        <row r="1773">
          <cell r="K1773">
            <v>37287</v>
          </cell>
        </row>
        <row r="1774">
          <cell r="K1774">
            <v>37287</v>
          </cell>
        </row>
        <row r="1775">
          <cell r="K1775">
            <v>37287</v>
          </cell>
        </row>
        <row r="1776">
          <cell r="K1776">
            <v>37287</v>
          </cell>
        </row>
        <row r="1777">
          <cell r="K1777">
            <v>37287</v>
          </cell>
        </row>
        <row r="1778">
          <cell r="K1778">
            <v>37287</v>
          </cell>
        </row>
        <row r="1779">
          <cell r="K1779">
            <v>37287</v>
          </cell>
        </row>
        <row r="1780">
          <cell r="K1780">
            <v>37287</v>
          </cell>
        </row>
        <row r="1781">
          <cell r="K1781">
            <v>37287</v>
          </cell>
        </row>
        <row r="1782">
          <cell r="K1782">
            <v>37287</v>
          </cell>
        </row>
        <row r="1783">
          <cell r="K1783">
            <v>37287</v>
          </cell>
        </row>
        <row r="1784">
          <cell r="K1784">
            <v>37287</v>
          </cell>
        </row>
        <row r="1785">
          <cell r="K1785">
            <v>37287</v>
          </cell>
        </row>
        <row r="1786">
          <cell r="K1786">
            <v>37287</v>
          </cell>
        </row>
        <row r="1787">
          <cell r="K1787">
            <v>37287</v>
          </cell>
        </row>
        <row r="1788">
          <cell r="K1788">
            <v>37287</v>
          </cell>
        </row>
        <row r="1789">
          <cell r="K1789">
            <v>37287</v>
          </cell>
        </row>
        <row r="1790">
          <cell r="K1790">
            <v>37287</v>
          </cell>
        </row>
        <row r="1791">
          <cell r="K1791">
            <v>37287</v>
          </cell>
        </row>
        <row r="1792">
          <cell r="K1792">
            <v>37287</v>
          </cell>
        </row>
        <row r="1793">
          <cell r="K1793">
            <v>37287</v>
          </cell>
        </row>
        <row r="1794">
          <cell r="K1794">
            <v>37287</v>
          </cell>
        </row>
        <row r="1795">
          <cell r="K1795">
            <v>37287</v>
          </cell>
        </row>
        <row r="1796">
          <cell r="K1796">
            <v>37287</v>
          </cell>
        </row>
        <row r="1797">
          <cell r="K1797">
            <v>37287</v>
          </cell>
        </row>
        <row r="1798">
          <cell r="K1798">
            <v>37287</v>
          </cell>
        </row>
        <row r="1799">
          <cell r="K1799">
            <v>37287</v>
          </cell>
        </row>
        <row r="1800">
          <cell r="K1800">
            <v>37287</v>
          </cell>
        </row>
        <row r="1801">
          <cell r="K1801">
            <v>37287</v>
          </cell>
        </row>
        <row r="1802">
          <cell r="K1802">
            <v>37287</v>
          </cell>
        </row>
        <row r="1803">
          <cell r="K1803">
            <v>37287</v>
          </cell>
        </row>
        <row r="1804">
          <cell r="K1804">
            <v>37287</v>
          </cell>
        </row>
        <row r="1805">
          <cell r="K1805">
            <v>37287</v>
          </cell>
        </row>
        <row r="1806">
          <cell r="K1806">
            <v>37287</v>
          </cell>
        </row>
        <row r="1807">
          <cell r="K1807">
            <v>37287</v>
          </cell>
        </row>
        <row r="1808">
          <cell r="K1808">
            <v>37287</v>
          </cell>
        </row>
        <row r="1809">
          <cell r="K1809">
            <v>37287</v>
          </cell>
        </row>
        <row r="1810">
          <cell r="K1810">
            <v>37287</v>
          </cell>
        </row>
        <row r="1811">
          <cell r="K1811">
            <v>37287</v>
          </cell>
        </row>
        <row r="1812">
          <cell r="K1812">
            <v>37287</v>
          </cell>
        </row>
        <row r="1813">
          <cell r="K1813">
            <v>37287</v>
          </cell>
        </row>
        <row r="1814">
          <cell r="K1814">
            <v>37287</v>
          </cell>
        </row>
        <row r="1815">
          <cell r="K1815">
            <v>37287</v>
          </cell>
        </row>
        <row r="1816">
          <cell r="K1816">
            <v>37287</v>
          </cell>
        </row>
        <row r="1817">
          <cell r="K1817">
            <v>37287</v>
          </cell>
        </row>
        <row r="1818">
          <cell r="K1818">
            <v>37287</v>
          </cell>
        </row>
        <row r="1819">
          <cell r="K1819">
            <v>37287</v>
          </cell>
        </row>
        <row r="1820">
          <cell r="K1820">
            <v>37287</v>
          </cell>
        </row>
        <row r="1821">
          <cell r="K1821">
            <v>37287</v>
          </cell>
        </row>
        <row r="1822">
          <cell r="K1822">
            <v>37287</v>
          </cell>
        </row>
        <row r="1823">
          <cell r="K1823">
            <v>37287</v>
          </cell>
        </row>
        <row r="1824">
          <cell r="K1824">
            <v>37287</v>
          </cell>
        </row>
        <row r="1825">
          <cell r="K1825">
            <v>37287</v>
          </cell>
        </row>
        <row r="1826">
          <cell r="K1826">
            <v>37287</v>
          </cell>
        </row>
        <row r="1827">
          <cell r="K1827">
            <v>37287</v>
          </cell>
        </row>
        <row r="1828">
          <cell r="K1828">
            <v>37287</v>
          </cell>
        </row>
        <row r="1829">
          <cell r="K1829">
            <v>37287</v>
          </cell>
        </row>
        <row r="1830">
          <cell r="K1830">
            <v>37287</v>
          </cell>
        </row>
        <row r="1831">
          <cell r="K1831">
            <v>37287</v>
          </cell>
        </row>
        <row r="1832">
          <cell r="K1832">
            <v>37287</v>
          </cell>
        </row>
        <row r="1833">
          <cell r="K1833">
            <v>37287</v>
          </cell>
        </row>
        <row r="1834">
          <cell r="K1834">
            <v>37287</v>
          </cell>
        </row>
        <row r="1835">
          <cell r="K1835">
            <v>37287</v>
          </cell>
        </row>
        <row r="1836">
          <cell r="K1836">
            <v>37287</v>
          </cell>
        </row>
        <row r="1837">
          <cell r="K1837">
            <v>37287</v>
          </cell>
        </row>
        <row r="1838">
          <cell r="K1838">
            <v>37287</v>
          </cell>
        </row>
        <row r="1839">
          <cell r="K1839">
            <v>37287</v>
          </cell>
        </row>
        <row r="1840">
          <cell r="K1840">
            <v>37287</v>
          </cell>
        </row>
        <row r="1841">
          <cell r="K1841">
            <v>37287</v>
          </cell>
        </row>
        <row r="1842">
          <cell r="K1842">
            <v>37287</v>
          </cell>
        </row>
        <row r="1843">
          <cell r="K1843">
            <v>37287</v>
          </cell>
        </row>
        <row r="1844">
          <cell r="K1844">
            <v>37287</v>
          </cell>
        </row>
        <row r="1845">
          <cell r="K1845">
            <v>37287</v>
          </cell>
        </row>
        <row r="1846">
          <cell r="K1846">
            <v>37287</v>
          </cell>
        </row>
        <row r="1847">
          <cell r="K1847">
            <v>37287</v>
          </cell>
        </row>
        <row r="1848">
          <cell r="K1848">
            <v>37287</v>
          </cell>
        </row>
        <row r="1849">
          <cell r="K1849">
            <v>37287</v>
          </cell>
        </row>
        <row r="1850">
          <cell r="K1850">
            <v>37287</v>
          </cell>
        </row>
        <row r="1851">
          <cell r="K1851">
            <v>37287</v>
          </cell>
        </row>
        <row r="1852">
          <cell r="K1852">
            <v>37287</v>
          </cell>
        </row>
        <row r="1853">
          <cell r="K1853">
            <v>37287</v>
          </cell>
        </row>
        <row r="1854">
          <cell r="K1854">
            <v>37287</v>
          </cell>
        </row>
        <row r="1855">
          <cell r="K1855">
            <v>37287</v>
          </cell>
        </row>
        <row r="1856">
          <cell r="K1856">
            <v>37287</v>
          </cell>
        </row>
        <row r="1857">
          <cell r="K1857">
            <v>37287</v>
          </cell>
        </row>
        <row r="1858">
          <cell r="K1858">
            <v>37287</v>
          </cell>
        </row>
        <row r="1859">
          <cell r="K1859">
            <v>37287</v>
          </cell>
        </row>
        <row r="1860">
          <cell r="K1860">
            <v>37287</v>
          </cell>
        </row>
        <row r="1861">
          <cell r="K1861">
            <v>37287</v>
          </cell>
        </row>
        <row r="1862">
          <cell r="K1862">
            <v>37287</v>
          </cell>
        </row>
        <row r="1863">
          <cell r="K1863">
            <v>37287</v>
          </cell>
        </row>
        <row r="1864">
          <cell r="K1864">
            <v>37287</v>
          </cell>
        </row>
        <row r="1865">
          <cell r="K1865">
            <v>37287</v>
          </cell>
        </row>
        <row r="1866">
          <cell r="K1866">
            <v>37287</v>
          </cell>
        </row>
        <row r="1867">
          <cell r="K1867">
            <v>37287</v>
          </cell>
        </row>
        <row r="1868">
          <cell r="K1868">
            <v>37287</v>
          </cell>
        </row>
        <row r="1869">
          <cell r="K1869">
            <v>37287</v>
          </cell>
        </row>
        <row r="1870">
          <cell r="K1870">
            <v>37287</v>
          </cell>
        </row>
        <row r="1871">
          <cell r="K1871">
            <v>37287</v>
          </cell>
        </row>
        <row r="1872">
          <cell r="K1872">
            <v>37287</v>
          </cell>
        </row>
        <row r="1873">
          <cell r="K1873">
            <v>37287</v>
          </cell>
        </row>
        <row r="1874">
          <cell r="K1874">
            <v>37287</v>
          </cell>
        </row>
        <row r="1875">
          <cell r="K1875">
            <v>37287</v>
          </cell>
        </row>
        <row r="1876">
          <cell r="K1876">
            <v>37287</v>
          </cell>
        </row>
        <row r="1877">
          <cell r="K1877">
            <v>37287</v>
          </cell>
        </row>
        <row r="1878">
          <cell r="K1878">
            <v>37287</v>
          </cell>
        </row>
        <row r="1879">
          <cell r="K1879">
            <v>37287</v>
          </cell>
        </row>
        <row r="1880">
          <cell r="K1880">
            <v>37287</v>
          </cell>
        </row>
        <row r="1881">
          <cell r="K1881">
            <v>37287</v>
          </cell>
        </row>
        <row r="1882">
          <cell r="K1882">
            <v>37287</v>
          </cell>
        </row>
        <row r="1883">
          <cell r="K1883">
            <v>37287</v>
          </cell>
        </row>
        <row r="1884">
          <cell r="K1884">
            <v>37287</v>
          </cell>
        </row>
        <row r="1885">
          <cell r="K1885">
            <v>37287</v>
          </cell>
        </row>
        <row r="1886">
          <cell r="K1886">
            <v>37287</v>
          </cell>
        </row>
        <row r="1887">
          <cell r="K1887">
            <v>37287</v>
          </cell>
        </row>
        <row r="1888">
          <cell r="K1888">
            <v>37287</v>
          </cell>
        </row>
        <row r="1889">
          <cell r="K1889">
            <v>37287</v>
          </cell>
        </row>
        <row r="1890">
          <cell r="K1890">
            <v>37287</v>
          </cell>
        </row>
        <row r="1891">
          <cell r="K1891">
            <v>37287</v>
          </cell>
        </row>
        <row r="1892">
          <cell r="K1892">
            <v>37287</v>
          </cell>
        </row>
        <row r="1893">
          <cell r="K1893">
            <v>37287</v>
          </cell>
        </row>
        <row r="1894">
          <cell r="K1894">
            <v>37287</v>
          </cell>
        </row>
        <row r="1895">
          <cell r="K1895">
            <v>37287</v>
          </cell>
        </row>
        <row r="1896">
          <cell r="K1896">
            <v>37287</v>
          </cell>
        </row>
        <row r="1897">
          <cell r="K1897">
            <v>37287</v>
          </cell>
        </row>
        <row r="1898">
          <cell r="K1898">
            <v>37287</v>
          </cell>
        </row>
        <row r="1899">
          <cell r="K1899">
            <v>37287</v>
          </cell>
        </row>
        <row r="1900">
          <cell r="K1900">
            <v>37287</v>
          </cell>
        </row>
        <row r="1901">
          <cell r="K1901">
            <v>37287</v>
          </cell>
        </row>
        <row r="1902">
          <cell r="K1902">
            <v>37287</v>
          </cell>
        </row>
        <row r="1903">
          <cell r="K1903">
            <v>37287</v>
          </cell>
        </row>
        <row r="1904">
          <cell r="K1904">
            <v>37287</v>
          </cell>
        </row>
        <row r="1905">
          <cell r="K1905">
            <v>37287</v>
          </cell>
        </row>
        <row r="1906">
          <cell r="K1906">
            <v>37287</v>
          </cell>
        </row>
        <row r="1907">
          <cell r="K1907">
            <v>37287</v>
          </cell>
        </row>
        <row r="1908">
          <cell r="K1908">
            <v>37287</v>
          </cell>
        </row>
        <row r="1909">
          <cell r="K1909">
            <v>37287</v>
          </cell>
        </row>
        <row r="1910">
          <cell r="K1910">
            <v>37287</v>
          </cell>
        </row>
        <row r="1911">
          <cell r="K1911">
            <v>37287</v>
          </cell>
        </row>
        <row r="1912">
          <cell r="K1912">
            <v>37287</v>
          </cell>
        </row>
        <row r="1913">
          <cell r="K1913">
            <v>37287</v>
          </cell>
        </row>
        <row r="1914">
          <cell r="K1914">
            <v>37287</v>
          </cell>
        </row>
        <row r="1915">
          <cell r="K1915">
            <v>37287</v>
          </cell>
        </row>
        <row r="1916">
          <cell r="K1916">
            <v>37287</v>
          </cell>
        </row>
        <row r="1917">
          <cell r="K1917">
            <v>37287</v>
          </cell>
        </row>
        <row r="1918">
          <cell r="K1918">
            <v>37287</v>
          </cell>
        </row>
        <row r="1919">
          <cell r="K1919">
            <v>37287</v>
          </cell>
        </row>
        <row r="1920">
          <cell r="K1920">
            <v>37287</v>
          </cell>
        </row>
        <row r="1921">
          <cell r="K1921">
            <v>37287</v>
          </cell>
        </row>
        <row r="1922">
          <cell r="K1922">
            <v>37287</v>
          </cell>
        </row>
        <row r="1923">
          <cell r="K1923">
            <v>37287</v>
          </cell>
        </row>
        <row r="1924">
          <cell r="K1924">
            <v>37287</v>
          </cell>
        </row>
        <row r="1925">
          <cell r="K1925">
            <v>37287</v>
          </cell>
        </row>
        <row r="1926">
          <cell r="K1926">
            <v>37287</v>
          </cell>
        </row>
        <row r="1927">
          <cell r="K1927">
            <v>37287</v>
          </cell>
        </row>
        <row r="1928">
          <cell r="K1928">
            <v>37287</v>
          </cell>
        </row>
        <row r="1929">
          <cell r="K1929">
            <v>37287</v>
          </cell>
        </row>
        <row r="1930">
          <cell r="K1930">
            <v>37287</v>
          </cell>
        </row>
        <row r="1931">
          <cell r="K1931">
            <v>37287</v>
          </cell>
        </row>
        <row r="1932">
          <cell r="K1932">
            <v>37287</v>
          </cell>
        </row>
        <row r="1933">
          <cell r="K1933">
            <v>37287</v>
          </cell>
        </row>
        <row r="1934">
          <cell r="K1934">
            <v>37287</v>
          </cell>
        </row>
        <row r="1935">
          <cell r="K1935">
            <v>37287</v>
          </cell>
        </row>
        <row r="1936">
          <cell r="K1936">
            <v>37287</v>
          </cell>
        </row>
        <row r="1937">
          <cell r="K1937">
            <v>37287</v>
          </cell>
        </row>
        <row r="1938">
          <cell r="K1938">
            <v>37287</v>
          </cell>
        </row>
        <row r="1939">
          <cell r="K1939">
            <v>37287</v>
          </cell>
        </row>
        <row r="1940">
          <cell r="K1940">
            <v>37287</v>
          </cell>
        </row>
        <row r="1941">
          <cell r="K1941">
            <v>37287</v>
          </cell>
        </row>
        <row r="1942">
          <cell r="K1942">
            <v>37287</v>
          </cell>
        </row>
        <row r="1943">
          <cell r="K1943">
            <v>37287</v>
          </cell>
        </row>
        <row r="1944">
          <cell r="K1944">
            <v>37287</v>
          </cell>
        </row>
        <row r="1945">
          <cell r="K1945">
            <v>37287</v>
          </cell>
        </row>
        <row r="1946">
          <cell r="K1946">
            <v>37287</v>
          </cell>
        </row>
        <row r="1947">
          <cell r="K1947">
            <v>37287</v>
          </cell>
        </row>
        <row r="1948">
          <cell r="K1948">
            <v>37287</v>
          </cell>
        </row>
        <row r="1949">
          <cell r="K1949">
            <v>37287</v>
          </cell>
        </row>
        <row r="1950">
          <cell r="K1950">
            <v>37313</v>
          </cell>
        </row>
        <row r="1951">
          <cell r="K1951">
            <v>37313</v>
          </cell>
        </row>
        <row r="1952">
          <cell r="K1952">
            <v>37287</v>
          </cell>
        </row>
        <row r="1953">
          <cell r="K1953">
            <v>37287</v>
          </cell>
        </row>
        <row r="1954">
          <cell r="K1954">
            <v>37287</v>
          </cell>
        </row>
        <row r="1955">
          <cell r="K1955">
            <v>37287</v>
          </cell>
        </row>
        <row r="1956">
          <cell r="K1956">
            <v>37287</v>
          </cell>
        </row>
        <row r="1957">
          <cell r="K1957">
            <v>37287</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sheetName val="Quantity "/>
      <sheetName val="Quality"/>
      <sheetName val="Water trucking 2005"/>
      <sheetName val="jan prod costs"/>
      <sheetName val="Об-я св-а"/>
      <sheetName val="$ IS"/>
      <sheetName val="2210900-Aug"/>
      <sheetName val="642.0011"/>
      <sheetName val="Confirmation"/>
    </sheetNames>
    <sheetDataSet>
      <sheetData sheetId="0"/>
      <sheetData sheetId="1"/>
      <sheetData sheetId="2"/>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лементы"/>
      <sheetName val="флормиро"/>
      <sheetName val="Форма 7.1."/>
      <sheetName val="Форма 7 (2)"/>
      <sheetName val="Форма 7 балансировка (2)"/>
      <sheetName val="Форма 7 балансировка"/>
      <sheetName val="Лист1"/>
      <sheetName val="Форма 7 пр"/>
      <sheetName val="Лист2"/>
      <sheetName val="Форма 1"/>
      <sheetName val="Форма 2"/>
      <sheetName val="Форма 2.1."/>
      <sheetName val="Форма 3"/>
      <sheetName val="Форма 3.1"/>
      <sheetName val="Форма3.2"/>
      <sheetName val="Форма3.3"/>
      <sheetName val="Форма3.4"/>
      <sheetName val="Форма3.5"/>
      <sheetName val="Форма3.6"/>
      <sheetName val="Форма3.7"/>
      <sheetName val="Форма3.8"/>
      <sheetName val="Форма3.9"/>
      <sheetName val="Форма 3.10"/>
      <sheetName val="Форма4"/>
      <sheetName val="Форма5"/>
      <sheetName val="Форма5.1"/>
      <sheetName val="Форма5.2"/>
      <sheetName val="Форма6"/>
      <sheetName val="Форма6.1"/>
      <sheetName val="Форма 7."/>
      <sheetName val="Форма 7 фин"/>
      <sheetName val="Форма 7 кас (2)"/>
      <sheetName val="Форма 7 кас (3)"/>
      <sheetName val="Форма 7 кас"/>
      <sheetName val="Форма 7 .1"/>
      <sheetName val="Форма7."/>
      <sheetName val="Форма 6стара"/>
      <sheetName val="Форма 7"/>
      <sheetName val="Форма 8"/>
      <sheetName val="Форма 11"/>
      <sheetName val="FES"/>
      <sheetName val="  2.3.2"/>
      <sheetName val="NPV"/>
      <sheetName val="Форма2"/>
      <sheetName val="из сем"/>
      <sheetName val="поставка сравн13"/>
      <sheetName val="#ССЫЛКА"/>
      <sheetName val="ОТиТБ"/>
      <sheetName val="Инв.вл тыс.ед"/>
      <sheetName val="Добыча нефти4"/>
      <sheetName val="14.1.2.2.(Услуги связи)"/>
      <sheetName val="Содержание"/>
      <sheetName val="7.1"/>
      <sheetName val="IS"/>
      <sheetName val="2.2 ОтклОТМ"/>
      <sheetName val="1.3.2 ОТМ"/>
      <sheetName val="Предпр"/>
      <sheetName val="ЦентрЗатр"/>
      <sheetName val="ЕдИзм"/>
      <sheetName val="Дт-Кт_АНАЛ"/>
      <sheetName val="Sheet1"/>
      <sheetName val="1кв. "/>
      <sheetName val="2кв."/>
      <sheetName val="Дт-Кт"/>
      <sheetName val="Добычанефти4"/>
      <sheetName val="поставкасравн13"/>
      <sheetName val="indices"/>
      <sheetName val="Статьи затрат"/>
      <sheetName val="Форма_7_1_1"/>
      <sheetName val="Форма_7_(2)1"/>
      <sheetName val="Форма_7_балансировка_(2)1"/>
      <sheetName val="Форма_7_балансировка1"/>
      <sheetName val="Форма_7_пр1"/>
      <sheetName val="Форма_12"/>
      <sheetName val="Форма_21"/>
      <sheetName val="Форма_2_1_1"/>
      <sheetName val="Форма_31"/>
      <sheetName val="Форма_3_11"/>
      <sheetName val="Форма3_21"/>
      <sheetName val="Форма3_31"/>
      <sheetName val="Форма3_41"/>
      <sheetName val="Форма3_51"/>
      <sheetName val="Форма3_61"/>
      <sheetName val="Форма3_71"/>
      <sheetName val="Форма3_81"/>
      <sheetName val="Форма3_91"/>
      <sheetName val="Форма_3_101"/>
      <sheetName val="Форма5_11"/>
      <sheetName val="Форма5_21"/>
      <sheetName val="Форма6_11"/>
      <sheetName val="Форма_7_1"/>
      <sheetName val="Форма_7_фин1"/>
      <sheetName val="Форма_7_кас_(2)1"/>
      <sheetName val="Форма_7_кас_(3)1"/>
      <sheetName val="Форма_7_кас1"/>
      <sheetName val="Форма_7__11"/>
      <sheetName val="Форма7_1"/>
      <sheetName val="Форма_6стара1"/>
      <sheetName val="Форма_71"/>
      <sheetName val="Форма_81"/>
      <sheetName val="Форма_111"/>
      <sheetName val="__2_3_21"/>
      <sheetName val="из_сем1"/>
      <sheetName val="поставка_сравн131"/>
      <sheetName val="Форма_7_1_"/>
      <sheetName val="Форма_7_(2)"/>
      <sheetName val="Форма_7_балансировка_(2)"/>
      <sheetName val="Форма_7_балансировка"/>
      <sheetName val="Форма_7_пр"/>
      <sheetName val="Форма_1"/>
      <sheetName val="Форма_2"/>
      <sheetName val="Форма_2_1_"/>
      <sheetName val="Форма_3"/>
      <sheetName val="Форма_3_1"/>
      <sheetName val="Форма3_2"/>
      <sheetName val="Форма3_3"/>
      <sheetName val="Форма3_4"/>
      <sheetName val="Форма3_5"/>
      <sheetName val="Форма3_6"/>
      <sheetName val="Форма3_7"/>
      <sheetName val="Форма3_8"/>
      <sheetName val="Форма3_9"/>
      <sheetName val="Форма_3_10"/>
      <sheetName val="Форма5_1"/>
      <sheetName val="Форма5_2"/>
      <sheetName val="Форма6_1"/>
      <sheetName val="Форма_7_"/>
      <sheetName val="Форма_7_фин"/>
      <sheetName val="Форма_7_кас_(2)"/>
      <sheetName val="Форма_7_кас_(3)"/>
      <sheetName val="Форма_7_кас"/>
      <sheetName val="Форма_7__1"/>
      <sheetName val="Форма7_"/>
      <sheetName val="Форма_6стара"/>
      <sheetName val="Форма_7"/>
      <sheetName val="Форма_8"/>
      <sheetName val="Форма_11"/>
      <sheetName val="__2_3_2"/>
      <sheetName val="из_сем"/>
      <sheetName val="поставка_сравн13"/>
      <sheetName val="Форма_7_1_2"/>
      <sheetName val="Форма_7_(2)2"/>
      <sheetName val="Форма_7_балансировка_(2)2"/>
      <sheetName val="Форма_7_балансировка2"/>
      <sheetName val="Форма_7_пр2"/>
      <sheetName val="Форма_13"/>
      <sheetName val="Форма_22"/>
      <sheetName val="Форма_2_1_2"/>
      <sheetName val="Форма_32"/>
      <sheetName val="Форма_3_12"/>
      <sheetName val="Форма3_22"/>
      <sheetName val="Форма3_32"/>
      <sheetName val="Форма3_42"/>
      <sheetName val="Форма3_52"/>
      <sheetName val="Форма3_62"/>
      <sheetName val="Форма3_72"/>
      <sheetName val="Форма3_82"/>
      <sheetName val="Форма3_92"/>
      <sheetName val="Форма_3_102"/>
      <sheetName val="Форма5_12"/>
      <sheetName val="Форма5_22"/>
      <sheetName val="Форма6_12"/>
      <sheetName val="Форма_7_2"/>
      <sheetName val="Форма_7_фин2"/>
      <sheetName val="Форма_7_кас_(2)2"/>
      <sheetName val="Форма_7_кас_(3)2"/>
      <sheetName val="Форма_7_кас2"/>
      <sheetName val="Форма_7__12"/>
      <sheetName val="Форма7_2"/>
      <sheetName val="Форма_6стара2"/>
      <sheetName val="Форма_72"/>
      <sheetName val="Форма_82"/>
      <sheetName val="Форма_112"/>
      <sheetName val="__2_3_22"/>
      <sheetName val="из_сем2"/>
      <sheetName val="поставка_сравн132"/>
      <sheetName val="_ 2_3_2"/>
      <sheetName val="свод"/>
      <sheetName val="потр"/>
      <sheetName val="СН"/>
      <sheetName val="Потребители"/>
      <sheetName val="Блоки"/>
      <sheetName val="Пок"/>
      <sheetName val="Сдача "/>
      <sheetName val="ОборБалФормОтч"/>
      <sheetName val="МО 0012"/>
      <sheetName val="NOV"/>
      <sheetName val="Бюджет"/>
      <sheetName val="Пр2"/>
      <sheetName val="Assumptions"/>
      <sheetName val="СПгнг"/>
      <sheetName val="ведомость"/>
      <sheetName val="Лист3"/>
      <sheetName val="Ввод"/>
      <sheetName val="N_SVOD"/>
      <sheetName val="1,3 новая"/>
      <sheetName val="12 из 57 АЗС"/>
      <sheetName val="ТЭП"/>
      <sheetName val="СписокТЭП"/>
      <sheetName val="Счетчики"/>
      <sheetName val="L-1"/>
      <sheetName val="I KEY INFORMATION"/>
      <sheetName val="ввод-вывод ОС авг2004- 2005"/>
      <sheetName val="группа"/>
      <sheetName val="ID-06"/>
      <sheetName val="глина"/>
      <sheetName val="13 NGDO"/>
      <sheetName val="жд тарифы"/>
      <sheetName val="сырье и материалы"/>
      <sheetName val="L-1 (БРК)"/>
      <sheetName val="g-1"/>
      <sheetName val="Resp _2_"/>
      <sheetName val="2@"/>
      <sheetName val="2 БО (тенге)"/>
      <sheetName val="Счет-ф"/>
      <sheetName val="Список инв. недвижимости с норм"/>
      <sheetName val="1"/>
      <sheetName val="1 класс"/>
      <sheetName val="2 класс"/>
      <sheetName val="3 класс"/>
      <sheetName val="4 класс"/>
      <sheetName val="5 класс"/>
      <sheetName val="t0_name"/>
      <sheetName val="I. Прогноз доходов"/>
      <sheetName val="Добыча_нефти4"/>
      <sheetName val="I_KEY_INFORMATION"/>
      <sheetName val="ввод-вывод_ОС_авг2004-_2005"/>
      <sheetName val="Добыча_нефти41"/>
      <sheetName val="I_KEY_INFORMATION1"/>
      <sheetName val="ввод-вывод_ОС_авг2004-_20051"/>
      <sheetName val="Input TD"/>
      <sheetName val="2БО"/>
      <sheetName val="#REF"/>
      <sheetName val="ФОТ"/>
      <sheetName val="Содерж сов.дир"/>
      <sheetName val="Консультац"/>
      <sheetName val="Соц"/>
      <sheetName val="Осн"/>
      <sheetName val="Изменяемые данные"/>
      <sheetName val="мат расходы"/>
      <sheetName val="класс"/>
      <sheetName val="факт 2005 г."/>
      <sheetName val="Info"/>
      <sheetName val="MS"/>
      <sheetName val="ИП_ДО_БЛ "/>
      <sheetName val="аренда цс"/>
      <sheetName val="всп"/>
      <sheetName val="2007 0,01"/>
      <sheetName val="Исх.данные"/>
      <sheetName val="Лист 1"/>
      <sheetName val="3НК"/>
      <sheetName val="ОКВЭД_свод"/>
      <sheetName val="нч"/>
      <sheetName val="Лист1 (3)"/>
      <sheetName val="на 31.12.07 (4)"/>
      <sheetName val="CIP Dec 2006"/>
      <sheetName val="2 БО"/>
      <sheetName val="Income $"/>
      <sheetName val="База"/>
      <sheetName val="10 БО (kzt)"/>
      <sheetName val="UNITPRICES"/>
      <sheetName val="Нефть"/>
      <sheetName val="Баланс"/>
      <sheetName val="SAD Schedule"/>
      <sheetName val="A4.100"/>
      <sheetName val="LME_prices"/>
      <sheetName val="подготовка кадр."/>
      <sheetName val="Форма1"/>
      <sheetName val="авансы выданные-1"/>
      <sheetName val="Деб-1"/>
      <sheetName val="Исходн"/>
      <sheetName val="1NK"/>
      <sheetName val="5R"/>
      <sheetName val="предприятия"/>
      <sheetName val="Объемы газ"/>
      <sheetName val="Лист5"/>
      <sheetName val="Титульный лист"/>
      <sheetName val="Ф2"/>
      <sheetName val="Ф3"/>
      <sheetName val="Ф4"/>
      <sheetName val="Ф7"/>
      <sheetName val="Ф8"/>
      <sheetName val="Ф9"/>
      <sheetName val="баланс Ф10"/>
      <sheetName val="транспорт"/>
      <sheetName val="кадры"/>
      <sheetName val="команд"/>
      <sheetName val="охр"/>
      <sheetName val="адм"/>
      <sheetName val="канцеляр"/>
      <sheetName val="к адм и предст"/>
      <sheetName val="конс"/>
      <sheetName val="Предст.расходы"/>
      <sheetName val="инфор усл"/>
      <sheetName val="Связь"/>
      <sheetName val="Юр усл"/>
      <sheetName val="Аренда офиса"/>
      <sheetName val="Предст.Москва "/>
      <sheetName val="машины"/>
      <sheetName val="Аморт"/>
      <sheetName val="страх"/>
      <sheetName val="СтрахМаш"/>
      <sheetName val="Kozh Prod"/>
      <sheetName val="Alibek Prod"/>
      <sheetName val="Кож+loss"/>
      <sheetName val="Алиб+loss"/>
      <sheetName val="хим К"/>
      <sheetName val="хим А-ла"/>
      <sheetName val="Intr-n"/>
      <sheetName val="Variants"/>
      <sheetName val="Input(mark)"/>
      <sheetName val="Prod-n"/>
      <sheetName val="Sales"/>
      <sheetName val="Sales Exp-s"/>
      <sheetName val="Elements"/>
      <sheetName val="Cost center"/>
      <sheetName val="страхование"/>
      <sheetName val="Обучение"/>
      <sheetName val="Сот.связь"/>
      <sheetName val="Depr-n"/>
      <sheetName val="Well CAPEX"/>
      <sheetName val="CashFlowDir"/>
      <sheetName val="CAPEX"/>
      <sheetName val="24-2"/>
      <sheetName val="Debt"/>
      <sheetName val="Prod-n график"/>
      <sheetName val="P&amp;L"/>
      <sheetName val="CFS"/>
      <sheetName val="Себест А"/>
      <sheetName val="Себест (К)"/>
      <sheetName val="себест на ед"/>
      <sheetName val="ГСМ А"/>
      <sheetName val="Комрасходы"/>
      <sheetName val="ГСМ К"/>
      <sheetName val="BS"/>
      <sheetName val="февраль"/>
      <sheetName val="март"/>
      <sheetName val="Тит"/>
      <sheetName val="МАТРИЦА ЗАТРАТ"/>
      <sheetName val="Доходы"/>
      <sheetName val="Buy-Out"/>
      <sheetName val="Outline"/>
      <sheetName val="IS_BS_CF"/>
      <sheetName val="PL"/>
      <sheetName val="CASH прямой метод"/>
      <sheetName val="CF"/>
      <sheetName val="Кап.з-ты"/>
      <sheetName val="З.пл"/>
      <sheetName val="Налоги по зп"/>
      <sheetName val="Усл.стор"/>
      <sheetName val="Свод налогов"/>
      <sheetName val="Обслуживание ВС"/>
      <sheetName val="Эксплуатац"/>
      <sheetName val="ОС"/>
      <sheetName val="Стр.затрат"/>
      <sheetName val="График,диагр"/>
      <sheetName val="Доли Акционеров"/>
      <sheetName val="Apr"/>
      <sheetName val="Aug"/>
      <sheetName val="Dec"/>
      <sheetName val="Feb"/>
      <sheetName val="Jan"/>
      <sheetName val="Jul"/>
      <sheetName val="Jun"/>
      <sheetName val="Mar"/>
      <sheetName val="May"/>
      <sheetName val="Oct"/>
      <sheetName val="Sep"/>
      <sheetName val="_x0000_"/>
      <sheetName val="Profit &amp; Loss Total"/>
      <sheetName val="TB 2005"/>
      <sheetName val="B-4"/>
      <sheetName val="Links"/>
      <sheetName val="GAAP TB 31.12.01  detail p&amp;l"/>
      <sheetName val="?"/>
      <sheetName val=""/>
      <sheetName val="Settings"/>
      <sheetName val="1.1 Паспорт"/>
      <sheetName val="1.401.2"/>
      <sheetName val="2_"/>
      <sheetName val="ТЭП старая"/>
      <sheetName val="д.7.001"/>
      <sheetName val="постоянные затраты"/>
      <sheetName val="Позиция"/>
      <sheetName val="пожар.охрана"/>
      <sheetName val="3.ФОТ"/>
      <sheetName val="Об-я св-а"/>
      <sheetName val="рев на 09.06."/>
      <sheetName val="Расчет2000Прямой"/>
      <sheetName val="сброс"/>
      <sheetName val="Бал. тов. пр.-1"/>
      <sheetName val="Курсы"/>
      <sheetName val="indx"/>
      <sheetName val="данн"/>
      <sheetName val="7НК"/>
      <sheetName val="Пром1"/>
      <sheetName val="исходА"/>
      <sheetName val="п11"/>
      <sheetName val="п25ЦТАИ"/>
      <sheetName val="п25"/>
      <sheetName val="п23"/>
      <sheetName val="п26"/>
      <sheetName val="п31"/>
      <sheetName val="п4"/>
      <sheetName val="п5"/>
      <sheetName val="п7"/>
      <sheetName val="п8"/>
      <sheetName val="форма 3 смета затрат"/>
      <sheetName val="Dictionaries"/>
      <sheetName val="Исход"/>
      <sheetName val="4.Налоги"/>
      <sheetName val="базовые допущения"/>
      <sheetName val="Справка ИЦА"/>
      <sheetName val="Sheet2"/>
      <sheetName val="РСза 6-м 2012"/>
      <sheetName val="июнь"/>
      <sheetName val="КОнфиг"/>
      <sheetName val="табель"/>
      <sheetName val="Способ закупки"/>
      <sheetName val="Отпуск продукции"/>
      <sheetName val="Транс12дек"/>
      <sheetName val="путевки"/>
      <sheetName val="Заявлени+сдач.обх.по 22.02.12"/>
      <sheetName val="K_100_LS (2)"/>
      <sheetName val="H3.300 (2)"/>
      <sheetName val="K_300_RFD (2)"/>
      <sheetName val="SMSTemp"/>
      <sheetName val="ТитулЛистОтч"/>
      <sheetName val="definitions"/>
      <sheetName val="Форма_7_1_3"/>
      <sheetName val="Форма_7_(2)3"/>
      <sheetName val="Форма_7_балансировка_(2)3"/>
      <sheetName val="Форма_7_балансировка3"/>
      <sheetName val="Форма_7_пр3"/>
      <sheetName val="Форма_14"/>
      <sheetName val="Форма_23"/>
      <sheetName val="Форма_2_1_3"/>
      <sheetName val="Форма_33"/>
      <sheetName val="Форма_3_13"/>
      <sheetName val="Форма3_23"/>
      <sheetName val="Форма3_33"/>
      <sheetName val="Форма3_43"/>
      <sheetName val="Форма3_53"/>
      <sheetName val="Форма3_63"/>
      <sheetName val="Форма3_73"/>
      <sheetName val="Форма3_83"/>
      <sheetName val="Форма3_93"/>
      <sheetName val="Форма_3_103"/>
      <sheetName val="Форма5_13"/>
      <sheetName val="Форма5_23"/>
      <sheetName val="Форма6_13"/>
      <sheetName val="Форма_7_3"/>
      <sheetName val="Форма_7_фин3"/>
      <sheetName val="Форма_7_кас_(2)3"/>
      <sheetName val="Форма_7_кас_(3)3"/>
      <sheetName val="Форма_7_кас3"/>
      <sheetName val="Форма_7__13"/>
      <sheetName val="Форма7_3"/>
      <sheetName val="Форма_6стара3"/>
      <sheetName val="Форма_73"/>
      <sheetName val="Форма_83"/>
      <sheetName val="Форма_113"/>
      <sheetName val="__2_3_23"/>
      <sheetName val="из_сем3"/>
      <sheetName val="поставка_сравн133"/>
      <sheetName val="Инв_вл_тыс_ед"/>
      <sheetName val="Добыча_нефти42"/>
      <sheetName val="14_1_2_2_(Услуги_связи)"/>
      <sheetName val="7_1"/>
      <sheetName val="2_2_ОтклОТМ"/>
      <sheetName val="1_3_2_ОТМ"/>
      <sheetName val="1кв__"/>
      <sheetName val="2кв_"/>
      <sheetName val="Статьи_затрат"/>
      <sheetName val="__2_3_24"/>
      <sheetName val="3_ФОТ"/>
      <sheetName val="Сдача_"/>
      <sheetName val="МО_0012"/>
      <sheetName val="1,3_новая"/>
      <sheetName val="12_из_57_АЗС"/>
      <sheetName val="I_KEY_INFORMATION2"/>
      <sheetName val="ввод-вывод_ОС_авг2004-_20052"/>
      <sheetName val="13_NGDO"/>
      <sheetName val="жд_тарифы"/>
      <sheetName val="сырье_и_материалы"/>
      <sheetName val="L-1_(БРК)"/>
      <sheetName val="Resp__2_"/>
      <sheetName val="2_БО_(тенге)"/>
      <sheetName val="Список_инв__недвижимости_с_норм"/>
      <sheetName val="1_класс"/>
      <sheetName val="2_класс"/>
      <sheetName val="3_класс"/>
      <sheetName val="4_класс"/>
      <sheetName val="5_класс"/>
      <sheetName val="I__Прогноз_доходов"/>
      <sheetName val="Input_TD"/>
      <sheetName val="Содерж_сов_дир"/>
      <sheetName val="Изменяемые_данные"/>
      <sheetName val="мат_расходы"/>
      <sheetName val="факт_2005_г_"/>
      <sheetName val="ИП_ДО_БЛ_"/>
      <sheetName val="аренда_цс"/>
      <sheetName val="2007_0,01"/>
      <sheetName val="Исх_данные"/>
      <sheetName val="Лист_1"/>
      <sheetName val="Лист1_(3)"/>
      <sheetName val="на_31_12_07_(4)"/>
      <sheetName val="CIP_Dec_2006"/>
      <sheetName val="2_БО"/>
      <sheetName val="Income_$"/>
      <sheetName val="10_БО_(kzt)"/>
      <sheetName val="SAD_Schedule"/>
      <sheetName val="A4_100"/>
      <sheetName val="подготовка_кадр_"/>
      <sheetName val="авансы_выданные-1"/>
      <sheetName val="Объемы_газ"/>
      <sheetName val="Титульный_лист"/>
      <sheetName val="баланс_Ф10"/>
      <sheetName val="к_адм_и_предст"/>
      <sheetName val="Предст_расходы"/>
      <sheetName val="инфор_усл"/>
      <sheetName val="Юр_усл"/>
      <sheetName val="Аренда_офиса"/>
      <sheetName val="Предст_Москва_"/>
      <sheetName val="Kozh_Prod"/>
      <sheetName val="Alibek_Prod"/>
      <sheetName val="хим_К"/>
      <sheetName val="хим_А-ла"/>
      <sheetName val="Sales_Exp-s"/>
      <sheetName val="Cost_center"/>
      <sheetName val="Сот_связь"/>
      <sheetName val="Well_CAPEX"/>
      <sheetName val="Prod-n_график"/>
      <sheetName val="Себест_А"/>
      <sheetName val="Себест_(К)"/>
      <sheetName val="себест_на_ед"/>
      <sheetName val="ГСМ_А"/>
      <sheetName val="ГСМ_К"/>
      <sheetName val="МАТРИЦА_ЗАТРАТ"/>
      <sheetName val="CASH_прямой_метод"/>
      <sheetName val="Кап_з-ты"/>
      <sheetName val="З_пл"/>
      <sheetName val="Налоги_по_зп"/>
      <sheetName val="Усл_стор"/>
      <sheetName val="Свод_налогов"/>
      <sheetName val="Обслуживание_ВС"/>
      <sheetName val="Стр_затрат"/>
      <sheetName val="Доли_Акционеров"/>
      <sheetName val="Profit_&amp;_Loss_Total"/>
      <sheetName val="TB_2005"/>
      <sheetName val="GAAP_TB_31_12_01__detail_p&amp;l"/>
      <sheetName val="1_1_Паспорт"/>
      <sheetName val="1_401_2"/>
      <sheetName val="ТЭП_старая"/>
      <sheetName val="д_7_001"/>
      <sheetName val="постоянные_затраты"/>
      <sheetName val="пожар_охрана"/>
      <sheetName val="Об-я_св-а"/>
      <sheetName val="рев_на_09_06_"/>
      <sheetName val="Бал__тов__пр_-1"/>
      <sheetName val="форма_3_смета_затрат"/>
      <sheetName val="4_Налоги"/>
      <sheetName val="базовые_допущения"/>
      <sheetName val="РСза_6-м_2012"/>
      <sheetName val="Справка_ИЦА"/>
      <sheetName val="Способ_закупки"/>
      <sheetName val="Отпуск_продукции"/>
      <sheetName val="PV-date"/>
      <sheetName val="Data"/>
      <sheetName val="баки _2_"/>
      <sheetName val="Спецификация"/>
      <sheetName val="МодельППП (Свод)"/>
      <sheetName val="Сеть"/>
      <sheetName val="PL12"/>
      <sheetName val="list"/>
      <sheetName val="Loans out"/>
      <sheetName val="#"/>
      <sheetName val="Форма2.xls"/>
      <sheetName val="5NK "/>
      <sheetName val="по 2007 году план на 2008 год"/>
      <sheetName val="Труд."/>
      <sheetName val="цеховые"/>
      <sheetName val="ЭМГ"/>
      <sheetName val="14_1_2_2__Услуги связи_"/>
      <sheetName val="Common"/>
      <sheetName val="OPEX&amp;FIN"/>
      <sheetName val="Comp"/>
      <sheetName val="показатели"/>
      <sheetName val="черновик"/>
      <sheetName val="2в"/>
      <sheetName val="общ-нефт"/>
      <sheetName val="ОГВ"/>
      <sheetName val="общ.фонд  "/>
      <sheetName val="гор"/>
      <sheetName val="Месяц"/>
      <sheetName val="зоны"/>
      <sheetName val="исп.см."/>
      <sheetName val="KTG_m"/>
      <sheetName val="_"/>
      <sheetName val="МАТЕР.433,452"/>
      <sheetName val="План произв-ва (мес.) (бюджет)"/>
      <sheetName val="Prelim Cost"/>
      <sheetName val="спр. АРЕМ"/>
      <sheetName val="1. Доходы"/>
      <sheetName val="ИД"/>
      <sheetName val="смета"/>
      <sheetName val="Накл"/>
      <sheetName val="MATRIX_DA_10"/>
      <sheetName val="АУП командировочные"/>
      <sheetName val="Январь"/>
      <sheetName val="Официальные курсы"/>
      <sheetName val="БиВи (290)"/>
      <sheetName val="450"/>
      <sheetName val="Налоги"/>
      <sheetName val="план07"/>
      <sheetName val="TOC"/>
      <sheetName val="Test of FA Installation"/>
      <sheetName val="Additions"/>
      <sheetName val="шкала"/>
      <sheetName val="персонала"/>
      <sheetName val="ремонт 25"/>
      <sheetName val="пр 6 дох"/>
      <sheetName val="Касс книга"/>
      <sheetName val="Hidden"/>
      <sheetName val="Титул1"/>
      <sheetName val="справочник"/>
      <sheetName val="Кнфиг сетка"/>
      <sheetName val="Tier1"/>
      <sheetName val="СВОД Логистика"/>
      <sheetName val="PP&amp;E mvt for 2003"/>
      <sheetName val="Control"/>
      <sheetName val="Treatment Summary"/>
      <sheetName val="01-45"/>
      <sheetName val="Sheet5"/>
      <sheetName val="2002(v2)"/>
      <sheetName val="BS new"/>
      <sheetName val="6НК-cт."/>
      <sheetName val="2008"/>
      <sheetName val="2009"/>
      <sheetName val="Sheet3"/>
      <sheetName val="Продактс"/>
      <sheetName val="Р.11. пр 11.1"/>
      <sheetName val="НДПИ"/>
      <sheetName val="Спр_ пласт"/>
      <sheetName val="сетка"/>
      <sheetName val="ЦЕХА"/>
      <sheetName val="Анализ"/>
      <sheetName val="Коэффициенты"/>
      <sheetName val="_ССЫЛКА"/>
      <sheetName val="объемы"/>
      <sheetName val="ИзменяемыеДанные"/>
      <sheetName val="14_1_2_2_(Услуги_связи)1"/>
      <sheetName val="14_1_2_2_(Услуги_связи)2"/>
      <sheetName val="Ф4_КБМ+АФ"/>
      <sheetName val="11"/>
      <sheetName val="Register"/>
      <sheetName val="Comp06"/>
      <sheetName val="Займы"/>
      <sheetName val="вход.параметры"/>
      <sheetName val="справка"/>
      <sheetName val="L-1 Займ БРК инвест цели"/>
      <sheetName val="1Утв ТК  Capex 07 "/>
      <sheetName val="май"/>
      <sheetName val="апрель"/>
      <sheetName val="Фонд 15гор"/>
      <sheetName val="Фонд Кар-с"/>
      <sheetName val="Фонд Купола"/>
      <sheetName val="Фонд 14 гор."/>
      <sheetName val="Фонд 16 гор."/>
      <sheetName val="Фонд 17 гор."/>
      <sheetName val="Фонд 18 гор."/>
      <sheetName val="материалы"/>
      <sheetName val="Keys"/>
      <sheetName val="ОСВ"/>
      <sheetName val="Add-s test"/>
      <sheetName val="АЗФ"/>
      <sheetName val="АК"/>
      <sheetName val="Актюбе"/>
      <sheetName val="ССГПО"/>
      <sheetName val="2002(v1)"/>
      <sheetName val="AFS"/>
      <sheetName val="май 203"/>
      <sheetName val="Лист6"/>
      <sheetName val="6БО"/>
      <sheetName val="Базовые данные"/>
      <sheetName val="14_1_2_2_(Услуги_связи)3"/>
      <sheetName val="Treatment_Summary"/>
      <sheetName val="14_1_2_2__Услуги_связи_"/>
      <sheetName val="Базовые_данные"/>
      <sheetName val="L-1_Займ_БРК_инвест_цели"/>
      <sheetName val="исп_см_"/>
      <sheetName val="вход_параметры"/>
      <sheetName val="1Утв_ТК__Capex_07_"/>
      <sheetName val="Фонд_15гор"/>
      <sheetName val="Фонд_Кар-с"/>
      <sheetName val="Фонд_Купола"/>
      <sheetName val="Фонд_14_гор_"/>
      <sheetName val="Фонд_16_гор_"/>
      <sheetName val="Фонд_17_гор_"/>
      <sheetName val="Фонд_18_гор_"/>
      <sheetName val="Prelim_Cost"/>
      <sheetName val="по_2007_году_план_на_2008_год"/>
      <sheetName val="5NK_"/>
      <sheetName val="Add-s_test"/>
      <sheetName val="точн2"/>
      <sheetName val="Зам.нгду-1"/>
      <sheetName val="Зам.ОЭПУ(доб)"/>
      <sheetName val="замер"/>
      <sheetName val="обв"/>
      <sheetName val="тех режим"/>
      <sheetName val="Зам.нгду-2(наг)"/>
      <sheetName val="исходные данные"/>
      <sheetName val="приложение№3"/>
      <sheetName val="общие данные"/>
      <sheetName val="отделы"/>
      <sheetName val="текст"/>
      <sheetName val="филиалы"/>
      <sheetName val="Макро"/>
      <sheetName val="Сводная"/>
      <sheetName val="ФП"/>
      <sheetName val="450 (2)"/>
      <sheetName val="Гр5(о)"/>
      <sheetName val="2.8. стр-ра себестоимости"/>
      <sheetName val="ГБ"/>
      <sheetName val="Подразд"/>
      <sheetName val="#REF!"/>
      <sheetName val="Преискурант"/>
      <sheetName val="план"/>
      <sheetName val="списк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sheetData sheetId="106"/>
      <sheetData sheetId="107"/>
      <sheetData sheetId="108"/>
      <sheetData sheetId="109"/>
      <sheetData sheetId="110"/>
      <sheetData sheetId="111"/>
      <sheetData sheetId="112"/>
      <sheetData sheetId="113"/>
      <sheetData sheetId="114"/>
      <sheetData sheetId="115"/>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sheetData sheetId="161"/>
      <sheetData sheetId="162"/>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sheetData sheetId="184" refreshError="1"/>
      <sheetData sheetId="185" refreshError="1"/>
      <sheetData sheetId="186" refreshError="1"/>
      <sheetData sheetId="187"/>
      <sheetData sheetId="188" refreshError="1"/>
      <sheetData sheetId="189"/>
      <sheetData sheetId="190" refreshError="1"/>
      <sheetData sheetId="191"/>
      <sheetData sheetId="192" refreshError="1"/>
      <sheetData sheetId="193" refreshError="1"/>
      <sheetData sheetId="194"/>
      <sheetData sheetId="195"/>
      <sheetData sheetId="196"/>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sheetData sheetId="217"/>
      <sheetData sheetId="218"/>
      <sheetData sheetId="219"/>
      <sheetData sheetId="220"/>
      <sheetData sheetId="221"/>
      <sheetData sheetId="222"/>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sheetData sheetId="233"/>
      <sheetData sheetId="234"/>
      <sheetData sheetId="235"/>
      <sheetData sheetId="236"/>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sheetData sheetId="277"/>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 sheetId="286" refreshError="1"/>
      <sheetData sheetId="287" refreshError="1"/>
      <sheetData sheetId="288" refreshError="1"/>
      <sheetData sheetId="289" refreshError="1"/>
      <sheetData sheetId="290" refreshError="1"/>
      <sheetData sheetId="291" refreshError="1"/>
      <sheetData sheetId="292" refreshError="1"/>
      <sheetData sheetId="293" refreshError="1"/>
      <sheetData sheetId="294" refreshError="1"/>
      <sheetData sheetId="295" refreshError="1"/>
      <sheetData sheetId="296" refreshError="1"/>
      <sheetData sheetId="297" refreshError="1"/>
      <sheetData sheetId="298" refreshError="1"/>
      <sheetData sheetId="299" refreshError="1"/>
      <sheetData sheetId="300" refreshError="1"/>
      <sheetData sheetId="301" refreshError="1"/>
      <sheetData sheetId="302" refreshError="1"/>
      <sheetData sheetId="303" refreshError="1"/>
      <sheetData sheetId="304" refreshError="1"/>
      <sheetData sheetId="305" refreshError="1"/>
      <sheetData sheetId="306" refreshError="1"/>
      <sheetData sheetId="307" refreshError="1"/>
      <sheetData sheetId="308" refreshError="1"/>
      <sheetData sheetId="309" refreshError="1"/>
      <sheetData sheetId="310" refreshError="1"/>
      <sheetData sheetId="311" refreshError="1"/>
      <sheetData sheetId="312"/>
      <sheetData sheetId="313"/>
      <sheetData sheetId="314"/>
      <sheetData sheetId="315"/>
      <sheetData sheetId="316"/>
      <sheetData sheetId="317"/>
      <sheetData sheetId="318"/>
      <sheetData sheetId="319"/>
      <sheetData sheetId="320"/>
      <sheetData sheetId="321"/>
      <sheetData sheetId="322"/>
      <sheetData sheetId="323"/>
      <sheetData sheetId="324"/>
      <sheetData sheetId="325"/>
      <sheetData sheetId="326"/>
      <sheetData sheetId="327"/>
      <sheetData sheetId="328"/>
      <sheetData sheetId="329"/>
      <sheetData sheetId="330"/>
      <sheetData sheetId="331"/>
      <sheetData sheetId="332"/>
      <sheetData sheetId="333"/>
      <sheetData sheetId="334" refreshError="1"/>
      <sheetData sheetId="335" refreshError="1"/>
      <sheetData sheetId="336" refreshError="1"/>
      <sheetData sheetId="337" refreshError="1"/>
      <sheetData sheetId="338" refreshError="1"/>
      <sheetData sheetId="339" refreshError="1"/>
      <sheetData sheetId="340" refreshError="1"/>
      <sheetData sheetId="341" refreshError="1"/>
      <sheetData sheetId="342" refreshError="1"/>
      <sheetData sheetId="343" refreshError="1"/>
      <sheetData sheetId="344" refreshError="1"/>
      <sheetData sheetId="345" refreshError="1"/>
      <sheetData sheetId="346"/>
      <sheetData sheetId="347" refreshError="1"/>
      <sheetData sheetId="348" refreshError="1"/>
      <sheetData sheetId="349" refreshError="1"/>
      <sheetData sheetId="350" refreshError="1"/>
      <sheetData sheetId="351"/>
      <sheetData sheetId="352" refreshError="1"/>
      <sheetData sheetId="353" refreshError="1"/>
      <sheetData sheetId="354" refreshError="1"/>
      <sheetData sheetId="355" refreshError="1"/>
      <sheetData sheetId="356" refreshError="1"/>
      <sheetData sheetId="357" refreshError="1"/>
      <sheetData sheetId="358" refreshError="1"/>
      <sheetData sheetId="359" refreshError="1"/>
      <sheetData sheetId="360" refreshError="1"/>
      <sheetData sheetId="361" refreshError="1"/>
      <sheetData sheetId="362" refreshError="1"/>
      <sheetData sheetId="363" refreshError="1"/>
      <sheetData sheetId="364" refreshError="1"/>
      <sheetData sheetId="365" refreshError="1"/>
      <sheetData sheetId="366" refreshError="1"/>
      <sheetData sheetId="367" refreshError="1"/>
      <sheetData sheetId="368" refreshError="1"/>
      <sheetData sheetId="369" refreshError="1"/>
      <sheetData sheetId="370" refreshError="1"/>
      <sheetData sheetId="371" refreshError="1"/>
      <sheetData sheetId="372" refreshError="1"/>
      <sheetData sheetId="373" refreshError="1"/>
      <sheetData sheetId="374" refreshError="1"/>
      <sheetData sheetId="375" refreshError="1"/>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efreshError="1"/>
      <sheetData sheetId="394" refreshError="1"/>
      <sheetData sheetId="395"/>
      <sheetData sheetId="396" refreshError="1"/>
      <sheetData sheetId="397" refreshError="1"/>
      <sheetData sheetId="398"/>
      <sheetData sheetId="399"/>
      <sheetData sheetId="400"/>
      <sheetData sheetId="401"/>
      <sheetData sheetId="402"/>
      <sheetData sheetId="403"/>
      <sheetData sheetId="404"/>
      <sheetData sheetId="405"/>
      <sheetData sheetId="406"/>
      <sheetData sheetId="407" refreshError="1"/>
      <sheetData sheetId="408" refreshError="1"/>
      <sheetData sheetId="409" refreshError="1"/>
      <sheetData sheetId="410" refreshError="1"/>
      <sheetData sheetId="411" refreshError="1"/>
      <sheetData sheetId="412" refreshError="1"/>
      <sheetData sheetId="413" refreshError="1"/>
      <sheetData sheetId="414" refreshError="1"/>
      <sheetData sheetId="415" refreshError="1"/>
      <sheetData sheetId="416" refreshError="1"/>
      <sheetData sheetId="417"/>
      <sheetData sheetId="418"/>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efreshError="1"/>
      <sheetData sheetId="428" refreshError="1"/>
      <sheetData sheetId="429" refreshError="1"/>
      <sheetData sheetId="430" refreshError="1"/>
      <sheetData sheetId="431" refreshError="1"/>
      <sheetData sheetId="432" refreshError="1"/>
      <sheetData sheetId="433" refreshError="1"/>
      <sheetData sheetId="434" refreshError="1"/>
      <sheetData sheetId="435" refreshError="1"/>
      <sheetData sheetId="436" refreshError="1"/>
      <sheetData sheetId="437" refreshError="1"/>
      <sheetData sheetId="438" refreshError="1"/>
      <sheetData sheetId="439" refreshError="1"/>
      <sheetData sheetId="440" refreshError="1"/>
      <sheetData sheetId="441" refreshError="1"/>
      <sheetData sheetId="442" refreshError="1"/>
      <sheetData sheetId="443" refreshError="1"/>
      <sheetData sheetId="444" refreshError="1"/>
      <sheetData sheetId="445" refreshError="1"/>
      <sheetData sheetId="446" refreshError="1"/>
      <sheetData sheetId="447" refreshError="1"/>
      <sheetData sheetId="448" refreshError="1"/>
      <sheetData sheetId="449" refreshError="1"/>
      <sheetData sheetId="450" refreshError="1"/>
      <sheetData sheetId="451" refreshError="1"/>
      <sheetData sheetId="452" refreshError="1"/>
      <sheetData sheetId="453" refreshError="1"/>
      <sheetData sheetId="454" refreshError="1"/>
      <sheetData sheetId="455" refreshError="1"/>
      <sheetData sheetId="456" refreshError="1"/>
      <sheetData sheetId="457" refreshError="1"/>
      <sheetData sheetId="458" refreshError="1"/>
      <sheetData sheetId="459" refreshError="1"/>
      <sheetData sheetId="460" refreshError="1"/>
      <sheetData sheetId="461" refreshError="1"/>
      <sheetData sheetId="462" refreshError="1"/>
      <sheetData sheetId="463" refreshError="1"/>
      <sheetData sheetId="464" refreshError="1"/>
      <sheetData sheetId="465" refreshError="1"/>
      <sheetData sheetId="466" refreshError="1"/>
      <sheetData sheetId="467" refreshError="1"/>
      <sheetData sheetId="468" refreshError="1"/>
      <sheetData sheetId="469" refreshError="1"/>
      <sheetData sheetId="470" refreshError="1"/>
      <sheetData sheetId="471" refreshError="1"/>
      <sheetData sheetId="472" refreshError="1"/>
      <sheetData sheetId="473" refreshError="1"/>
      <sheetData sheetId="474" refreshError="1"/>
      <sheetData sheetId="475" refreshError="1"/>
      <sheetData sheetId="476" refreshError="1"/>
      <sheetData sheetId="477" refreshError="1"/>
      <sheetData sheetId="478" refreshError="1"/>
      <sheetData sheetId="479" refreshError="1"/>
      <sheetData sheetId="480" refreshError="1"/>
      <sheetData sheetId="481" refreshError="1"/>
      <sheetData sheetId="482" refreshError="1"/>
      <sheetData sheetId="483" refreshError="1"/>
      <sheetData sheetId="484" refreshError="1"/>
      <sheetData sheetId="485" refreshError="1"/>
      <sheetData sheetId="486" refreshError="1"/>
      <sheetData sheetId="487" refreshError="1"/>
      <sheetData sheetId="488" refreshError="1"/>
      <sheetData sheetId="489" refreshError="1"/>
      <sheetData sheetId="490" refreshError="1"/>
      <sheetData sheetId="491" refreshError="1"/>
      <sheetData sheetId="492" refreshError="1"/>
      <sheetData sheetId="493" refreshError="1"/>
      <sheetData sheetId="494" refreshError="1"/>
      <sheetData sheetId="495" refreshError="1"/>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efreshError="1"/>
      <sheetData sheetId="516" refreshError="1"/>
      <sheetData sheetId="517" refreshError="1"/>
      <sheetData sheetId="518" refreshError="1"/>
      <sheetData sheetId="519" refreshError="1"/>
      <sheetData sheetId="520" refreshError="1"/>
      <sheetData sheetId="521" refreshError="1"/>
      <sheetData sheetId="522" refreshError="1"/>
      <sheetData sheetId="523" refreshError="1"/>
      <sheetData sheetId="524" refreshError="1"/>
      <sheetData sheetId="525" refreshError="1"/>
      <sheetData sheetId="526" refreshError="1"/>
      <sheetData sheetId="527" refreshError="1"/>
      <sheetData sheetId="528" refreshError="1"/>
      <sheetData sheetId="529" refreshError="1"/>
      <sheetData sheetId="530" refreshError="1"/>
      <sheetData sheetId="531" refreshError="1"/>
      <sheetData sheetId="532" refreshError="1"/>
      <sheetData sheetId="533" refreshError="1"/>
      <sheetData sheetId="534" refreshError="1"/>
      <sheetData sheetId="535" refreshError="1"/>
      <sheetData sheetId="536" refreshError="1"/>
      <sheetData sheetId="537" refreshError="1"/>
      <sheetData sheetId="538" refreshError="1"/>
      <sheetData sheetId="539" refreshError="1"/>
      <sheetData sheetId="540" refreshError="1"/>
      <sheetData sheetId="541" refreshError="1"/>
      <sheetData sheetId="542" refreshError="1"/>
      <sheetData sheetId="543" refreshError="1"/>
      <sheetData sheetId="544" refreshError="1"/>
      <sheetData sheetId="545" refreshError="1"/>
      <sheetData sheetId="546" refreshError="1"/>
      <sheetData sheetId="547" refreshError="1"/>
      <sheetData sheetId="548" refreshError="1"/>
      <sheetData sheetId="549" refreshError="1"/>
      <sheetData sheetId="550" refreshError="1"/>
      <sheetData sheetId="551" refreshError="1"/>
      <sheetData sheetId="552" refreshError="1"/>
      <sheetData sheetId="553" refreshError="1"/>
      <sheetData sheetId="554" refreshError="1"/>
      <sheetData sheetId="555" refreshError="1"/>
      <sheetData sheetId="556" refreshError="1"/>
      <sheetData sheetId="557" refreshError="1"/>
      <sheetData sheetId="558" refreshError="1"/>
      <sheetData sheetId="559" refreshError="1"/>
      <sheetData sheetId="560" refreshError="1"/>
      <sheetData sheetId="561" refreshError="1"/>
      <sheetData sheetId="562" refreshError="1"/>
      <sheetData sheetId="563" refreshError="1"/>
      <sheetData sheetId="564" refreshError="1"/>
      <sheetData sheetId="565" refreshError="1"/>
      <sheetData sheetId="566" refreshError="1"/>
      <sheetData sheetId="567" refreshError="1"/>
      <sheetData sheetId="568" refreshError="1"/>
      <sheetData sheetId="569" refreshError="1"/>
      <sheetData sheetId="570" refreshError="1"/>
      <sheetData sheetId="571" refreshError="1"/>
      <sheetData sheetId="572" refreshError="1"/>
      <sheetData sheetId="573" refreshError="1"/>
      <sheetData sheetId="574" refreshError="1"/>
      <sheetData sheetId="575" refreshError="1"/>
      <sheetData sheetId="576" refreshError="1"/>
      <sheetData sheetId="577" refreshError="1"/>
      <sheetData sheetId="578" refreshError="1"/>
      <sheetData sheetId="579" refreshError="1"/>
      <sheetData sheetId="580" refreshError="1"/>
      <sheetData sheetId="581" refreshError="1"/>
      <sheetData sheetId="582" refreshError="1"/>
      <sheetData sheetId="583"/>
      <sheetData sheetId="584" refreshError="1"/>
      <sheetData sheetId="585" refreshError="1"/>
      <sheetData sheetId="586" refreshError="1"/>
      <sheetData sheetId="587" refreshError="1"/>
      <sheetData sheetId="588" refreshError="1"/>
      <sheetData sheetId="589" refreshError="1"/>
      <sheetData sheetId="590" refreshError="1"/>
      <sheetData sheetId="591" refreshError="1"/>
      <sheetData sheetId="592" refreshError="1"/>
      <sheetData sheetId="593" refreshError="1"/>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sheetData sheetId="610" refreshError="1"/>
      <sheetData sheetId="611" refreshError="1"/>
      <sheetData sheetId="612" refreshError="1"/>
      <sheetData sheetId="613" refreshError="1"/>
      <sheetData sheetId="614" refreshError="1"/>
      <sheetData sheetId="615" refreshError="1"/>
      <sheetData sheetId="616"/>
      <sheetData sheetId="617"/>
      <sheetData sheetId="618" refreshError="1"/>
      <sheetData sheetId="619" refreshError="1"/>
      <sheetData sheetId="620" refreshError="1"/>
      <sheetData sheetId="621" refreshError="1"/>
      <sheetData sheetId="622" refreshError="1"/>
      <sheetData sheetId="623" refreshError="1"/>
      <sheetData sheetId="624" refreshError="1"/>
      <sheetData sheetId="625"/>
      <sheetData sheetId="626" refreshError="1"/>
      <sheetData sheetId="627" refreshError="1"/>
      <sheetData sheetId="628" refreshError="1"/>
      <sheetData sheetId="629" refreshError="1"/>
      <sheetData sheetId="630" refreshError="1"/>
      <sheetData sheetId="631" refreshError="1"/>
      <sheetData sheetId="632" refreshError="1"/>
      <sheetData sheetId="633" refreshError="1"/>
      <sheetData sheetId="634" refreshError="1"/>
      <sheetData sheetId="635" refreshError="1"/>
      <sheetData sheetId="636" refreshError="1"/>
      <sheetData sheetId="637" refreshError="1"/>
      <sheetData sheetId="638" refreshError="1"/>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ow r="13">
          <cell r="C13" t="str">
            <v/>
          </cell>
        </row>
      </sheetData>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sheetData sheetId="694"/>
      <sheetData sheetId="695"/>
      <sheetData sheetId="696"/>
      <sheetData sheetId="697"/>
      <sheetData sheetId="698"/>
      <sheetData sheetId="699"/>
      <sheetData sheetId="700"/>
      <sheetData sheetId="701"/>
      <sheetData sheetId="702"/>
      <sheetData sheetId="703"/>
      <sheetData sheetId="704"/>
      <sheetData sheetId="705"/>
      <sheetData sheetId="706"/>
      <sheetData sheetId="707"/>
      <sheetData sheetId="708"/>
      <sheetData sheetId="709"/>
      <sheetData sheetId="710"/>
      <sheetData sheetId="711"/>
      <sheetData sheetId="712"/>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Margins &amp; Inventory"/>
      <sheetName val="Income Analysis"/>
      <sheetName val="BS &amp; Vols"/>
      <sheetName val="AR Analysis "/>
      <sheetName val="Refining"/>
      <sheetName val="G&amp;A Analysis"/>
      <sheetName val="Selling Exp"/>
      <sheetName val=" GAAP Summary"/>
      <sheetName val="GAAP TB 30.08.01  detail p&amp;l"/>
      <sheetName val="FES"/>
      <sheetName val="Pivot"/>
      <sheetName val="Статьи"/>
      <sheetName val="t0_name"/>
      <sheetName val="3_2"/>
      <sheetName val="D-BudgetControls"/>
      <sheetName val="Sheet1"/>
      <sheetName val="GK"/>
      <sheetName val="Quantity "/>
      <sheetName val="Synthèse"/>
      <sheetName val="I-Index"/>
      <sheetName val="Depreciation SS selection"/>
      <sheetName val="jan prod costs"/>
      <sheetName val="TEI LUK"/>
      <sheetName val="янв"/>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LW-I-1 Income Statement"/>
      <sheetName val="LW-III-1 Balance Sheet"/>
      <sheetName val="TWB Input"/>
      <sheetName val="Validations"/>
      <sheetName val="1a. Additional Info for CFS"/>
      <sheetName val="1b. Add. Info Financial Result"/>
      <sheetName val="2. Deviations betw. HBII a. HBI"/>
      <sheetName val="3.Changes in acc.a.val. methods"/>
      <sheetName val="3.4.Effects on balance sheet"/>
      <sheetName val="4. Principles o.currency conv."/>
      <sheetName val="6.1.1.Goodwill - Breakdown"/>
      <sheetName val="6.1.2.Market. a.similar rights"/>
      <sheetName val="6.1.3.Product rights,Licences.."/>
      <sheetName val="6.1.4.Know-how,patents..."/>
      <sheetName val="6.1.5.Self generated intang.ass"/>
      <sheetName val="6.1.6.Other rights and values"/>
      <sheetName val="6.1.7. Emission rights"/>
      <sheetName val="6.2.Tangible fixed assets"/>
      <sheetName val="6.2.cont. Tangible fixed assets"/>
      <sheetName val="6.3.2.Loans"/>
      <sheetName val="6.3.2.Explan. a. Valuation adj."/>
      <sheetName val="6.3.3.Long-term Securities"/>
      <sheetName val="6.3.3.Descript.o.long-term secu"/>
      <sheetName val="7.1.Short-term assets,Inventor."/>
      <sheetName val="7.2.Receivables"/>
      <sheetName val="7.2.Receivables Cont."/>
      <sheetName val="7.3.Short-term Securities"/>
      <sheetName val="7.3.Descript.short-term Securit"/>
      <sheetName val="7.5.1.1.-2. Other receivables"/>
      <sheetName val="7.5.1.3.-4. Other receivables"/>
      <sheetName val="7.5.1.5.-7. Other receivables"/>
      <sheetName val="7.5.2.Deferred tax assets"/>
      <sheetName val="7.5.3.Prepaid expenses"/>
      <sheetName val="7.6.Collateral held"/>
      <sheetName val="7.7.Contingent Assets"/>
      <sheetName val="8.1.Capital stock"/>
      <sheetName val="8.2.Capital increases,decreases"/>
      <sheetName val="8.3.Reserves"/>
      <sheetName val="9.2.1.Pensions,Valuation princ."/>
      <sheetName val="9.2.2.Development of DBO"/>
      <sheetName val="9.2.3.Development o.plan assets"/>
      <sheetName val="9.2.3 (cont) Dev. funded status"/>
      <sheetName val="9.2.4.Pens.prov.,def.ben.asset"/>
      <sheetName val="9.2.5.Developm. actuarial gains"/>
      <sheetName val="9.2.6.Funding Situation"/>
      <sheetName val="9.2.7.Additional discl.plan ass"/>
      <sheetName val="9.2.8.Future impact cash-flow"/>
      <sheetName val="9.2.9.Additional info.sensitiv"/>
      <sheetName val="9.2.10 Book entries"/>
      <sheetName val="9.2.11 IAS19 Application"/>
      <sheetName val="9.3.Expenses f.pension benefits"/>
      <sheetName val="9.4.Descr.companies def.con.pl."/>
      <sheetName val="9.5.Tax provisions"/>
      <sheetName val="9.5.Provisions f.deferred taxes"/>
      <sheetName val="9.6.1.Other prov.long-a.short-t"/>
      <sheetName val="9.6.2.1.Other prov.long-term"/>
      <sheetName val="9.6.2.2.Other prov.short-term"/>
      <sheetName val="9.6.2.3_4 Expl.  material prov."/>
      <sheetName val="10.1.Bonds"/>
      <sheetName val="10.2.Bank liabilities"/>
      <sheetName val="10.2. Bank liabilities (cont.)"/>
      <sheetName val="10.4.Tax liabilities"/>
      <sheetName val="10.5.Social service liabilities"/>
      <sheetName val="10.6.Other liabilities"/>
      <sheetName val="10.7.Deferred income"/>
      <sheetName val="10.8.Contingent liablities"/>
      <sheetName val="10.9.1.Foreign Curr"/>
      <sheetName val="10.9.2.Curr Opt"/>
      <sheetName val="10.9.3.Interest"/>
      <sheetName val="10.9.4.Interest Future"/>
      <sheetName val="10.9.5.Interest Options"/>
      <sheetName val="10.9.6.Comb.Swaps"/>
      <sheetName val="10.9.7.Other"/>
      <sheetName val="10.9.8.Comm Deriv"/>
      <sheetName val="10.9.9.Comm Opt"/>
      <sheetName val="10.9.10.Comm Swap"/>
      <sheetName val="10.9.11.Summary"/>
      <sheetName val="10.9.12. Comm Market Risks"/>
      <sheetName val="10.9.13. Netting of FI"/>
      <sheetName val="10.10.Hedge Accounting"/>
      <sheetName val="10.11.1.1.Finance Lease"/>
      <sheetName val="10.11.1.2.Operating Lease"/>
      <sheetName val="10.11.2.Other purchase commitm"/>
      <sheetName val="10.11.3.Commitm.investm.project"/>
      <sheetName val="10.11.4.Contractual maturity"/>
      <sheetName val="10.11.5.Other contr.obligations"/>
      <sheetName val="11.2.Special items"/>
      <sheetName val="11.3.Personnel costs a.employee"/>
      <sheetName val="11.4.Supplem.profit a.loss info"/>
      <sheetName val="11.4.Cont.1 Supplem.prof.a.loss"/>
      <sheetName val="11.4.Cont.2 Supplem.prof.a.loss"/>
      <sheetName val="11.4.Cont.3 Supplem.prof.a.loss"/>
      <sheetName val="11.4.Cont.4 Supplem.prof.a.loss"/>
      <sheetName val="11.4.Cont.5 Supplem.prof.a.loss"/>
      <sheetName val="11.5. Income taxes"/>
      <sheetName val="11.5.3. Description inc. taxes"/>
      <sheetName val="11.5.4. Tax loss carryforwards"/>
      <sheetName val="11.5.5. Deferred taxes"/>
      <sheetName val="11.5.6. Other Taxes"/>
      <sheetName val="11.5.7. Carrying amount"/>
      <sheetName val="12. Miscellan. explan. remarks"/>
      <sheetName val="12.5. Audit"/>
      <sheetName val="Input"/>
      <sheetName val="Upload"/>
      <sheetName val="Appendix_Contact Person"/>
      <sheetName val="A1_Upload (CFS)"/>
      <sheetName val="A2_Upload (Fin. Liab.)"/>
      <sheetName val="A3_Upload (Taxes)"/>
      <sheetName val="A4_Upload (Diff. HBII - HBI)"/>
      <sheetName val="A5_Upload (Fixed Assets)"/>
      <sheetName val="A6_Upload (Short-term Assets)"/>
      <sheetName val="A7_Upload (Pensions_Provisions)"/>
      <sheetName val="A8_Upload (Liabilities)"/>
      <sheetName val="A9_Upload (Financial Instr.)"/>
      <sheetName val="A10_Upload (Income Stateme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f20"/>
    </sheetNames>
    <sheetDataSet>
      <sheetData sheetId="0" refreshError="1"/>
      <sheetData sheetId="1" refreshError="1"/>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AD_2003"/>
      <sheetName val="SAD_311203_e"/>
      <sheetName val="Global BS"/>
      <sheetName val="Global IS"/>
      <sheetName val="Final ER"/>
      <sheetName val="F100-Trial BS"/>
      <sheetName val="F110-Trial IS"/>
      <sheetName val="F-120-Trial OB"/>
      <sheetName val="BS_disclosures"/>
      <sheetName val="IS_disclosures"/>
      <sheetName val="LScheck"/>
      <sheetName val="SAD"/>
      <sheetName val="H"/>
      <sheetName val="I"/>
      <sheetName val="J"/>
      <sheetName val="K"/>
      <sheetName val="L"/>
      <sheetName val="M"/>
      <sheetName val="N"/>
      <sheetName val="O"/>
      <sheetName val="NBRK"/>
      <sheetName val="O-230"/>
      <sheetName val="Bank700"/>
      <sheetName val="Settings"/>
      <sheetName val="Controls"/>
      <sheetName val="Reports"/>
      <sheetName val="Graphs"/>
      <sheetName val="Analysis"/>
      <sheetName val="Actual 2003"/>
      <sheetName val="Forecast 2003"/>
      <sheetName val="Dat"/>
      <sheetName val="Year End"/>
      <sheetName val="Rolling 12"/>
      <sheetName val="Deferred Tax-F25"/>
      <sheetName val="F 29"/>
      <sheetName val="Sheet1"/>
      <sheetName val="std tabel"/>
      <sheetName val="Budget 2003"/>
      <sheetName val="Actual 2002"/>
      <sheetName val="Sheet2"/>
      <sheetName val="Reporting Schedule"/>
      <sheetName val="Settings - Admin"/>
      <sheetName val="Tabeller"/>
      <sheetName val="Reconciliation"/>
      <sheetName val="F1"/>
      <sheetName val="F2"/>
      <sheetName val="F4"/>
      <sheetName val="F5"/>
      <sheetName val="F6A"/>
      <sheetName val="F6B"/>
      <sheetName val="F6C"/>
      <sheetName val="F7A"/>
      <sheetName val="F7B"/>
      <sheetName val="F8"/>
      <sheetName val="F9"/>
      <sheetName val="F10"/>
      <sheetName val="F11"/>
      <sheetName val="F12"/>
      <sheetName val="F14"/>
      <sheetName val="F18"/>
      <sheetName val="F19"/>
      <sheetName val="F22A"/>
      <sheetName val="F22B"/>
      <sheetName val="F25A"/>
      <sheetName val="F25B"/>
      <sheetName val="F25C"/>
      <sheetName val="F25D"/>
      <sheetName val="F26"/>
      <sheetName val="F28"/>
      <sheetName val="F29"/>
      <sheetName val="F33"/>
      <sheetName val="F34"/>
      <sheetName val="F35"/>
      <sheetName val="C1"/>
      <sheetName val="PIT&amp;PP(2)"/>
      <sheetName val="Зарплата_Kаз"/>
      <sheetName val="Расчет_Каз"/>
      <sheetName val="Всего"/>
      <sheetName val="Накопител. пенс. "/>
      <sheetName val="Перерасчет"/>
      <sheetName val="Зарплата_Ин"/>
      <sheetName val="Расчет_Ин"/>
      <sheetName val="PIT&amp;PP"/>
      <sheetName val="B1.1"/>
      <sheetName val="B1.2"/>
      <sheetName val="31.12.2003"/>
      <sheetName val="Intercompany transactions"/>
      <sheetName val="Consol table BS_P&amp;L 12m1999"/>
      <sheetName val="Consol table BS_P&amp;L 12m1998"/>
      <sheetName val="3310.36(2004)"/>
      <sheetName val="3110.36(2003)"/>
      <sheetName val="O-1"/>
      <sheetName val="L-1"/>
      <sheetName val="L-100"/>
      <sheetName val="2003"/>
      <sheetName val="2004"/>
      <sheetName val="2002"/>
      <sheetName val="кредиторы 2003 (2)"/>
      <sheetName val="кредиторы 2004 (2)"/>
      <sheetName val="реквизиты"/>
      <sheetName val="Dividends"/>
      <sheetName val="PP"/>
      <sheetName val="SF"/>
      <sheetName val="Planning"/>
      <sheetName val="B.1.1"/>
      <sheetName val="B.1.2"/>
      <sheetName val="B.1.3"/>
      <sheetName val="B.1.4"/>
      <sheetName val="Adj"/>
      <sheetName val="(unposted) Adj "/>
      <sheetName val="SMT"/>
      <sheetName val="deferred tax"/>
      <sheetName val="Trial balance"/>
      <sheetName val="Related parties"/>
      <sheetName val="Fees and comm"/>
      <sheetName val="Imploss"/>
      <sheetName val="Cash"/>
      <sheetName val="FA"/>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al by curr"/>
      <sheetName val="Bal by curr (2003)"/>
      <sheetName val="Maturity Analysis (2003)"/>
      <sheetName val="Interest rates"/>
      <sheetName val="Cust acc 2003"/>
      <sheetName val="PN 2003"/>
      <sheetName val="Loans 2003"/>
      <sheetName val="Loans 2004"/>
      <sheetName val="Cust acc 2004"/>
      <sheetName val="GUV-Überleitung"/>
      <sheetName val="Anlagevermögen"/>
      <sheetName val="Food"/>
      <sheetName val="Rent"/>
      <sheetName val="Guesthouse"/>
      <sheetName val="Travel local"/>
      <sheetName val="Receivables"/>
      <sheetName val="#REF"/>
      <sheetName val="Sheet3"/>
      <sheetName val="Task"/>
      <sheetName val="Cash Flow - CY Workings"/>
      <sheetName val="P&amp;L"/>
      <sheetName val="BS"/>
      <sheetName val="Loans"/>
      <sheetName val="Intangibles"/>
      <sheetName val="Provisions"/>
      <sheetName val="Almatytel (2)"/>
      <sheetName val="22CASH"/>
      <sheetName val="Almatytel"/>
      <sheetName val="BANK3"/>
      <sheetName val="BANK1"/>
      <sheetName val="BANK2"/>
      <sheetName val="Форма 7 - Движение капитала"/>
      <sheetName val="Equity Mvmnts"/>
      <sheetName val="CF"/>
      <sheetName val="COA"/>
      <sheetName val="Chui"/>
      <sheetName val="JA"/>
      <sheetName val="IK"/>
      <sheetName val="Osh"/>
      <sheetName val="Talas"/>
      <sheetName val="General Ledger"/>
      <sheetName val="CASH woff and borrw"/>
      <sheetName val="for Cons BS fin"/>
      <sheetName val="for Cons IS fin"/>
      <sheetName val="Portfolio-Outreach"/>
      <sheetName val="Ratios"/>
      <sheetName val="IS"/>
      <sheetName val="CE"/>
      <sheetName val="CF 04"/>
      <sheetName val="2"/>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7"/>
      <sheetName val="CF02"/>
      <sheetName val="28"/>
      <sheetName val="30"/>
      <sheetName val="31"/>
      <sheetName val="15old"/>
      <sheetName val="E"/>
      <sheetName val="E-1"/>
      <sheetName val="E-2"/>
      <sheetName val="E-3"/>
      <sheetName val="E-4"/>
      <sheetName val="E-5"/>
      <sheetName val="E-6"/>
      <sheetName val="E-7"/>
      <sheetName val="F 100"/>
      <sheetName val="rev_points_final"/>
      <sheetName val="rev_points"/>
      <sheetName val="I-1"/>
      <sheetName val="I-25 (avg)"/>
      <sheetName val="I-30 (avg)"/>
      <sheetName val="I-35 (avg)"/>
      <sheetName val="I-40 (avg)"/>
      <sheetName val="I-41"/>
      <sheetName val="I-42"/>
      <sheetName val="I-45"/>
      <sheetName val="I-21"/>
      <sheetName val="I-22"/>
      <sheetName val="I-23"/>
      <sheetName val="I-50"/>
      <sheetName val="I-55"/>
      <sheetName val="I-60"/>
      <sheetName val="I-65"/>
      <sheetName val="I-70"/>
      <sheetName val="I-75 "/>
      <sheetName val="I-55 (2)"/>
      <sheetName val="General template instructions"/>
      <sheetName val="P&amp;L  Budgets"/>
      <sheetName val="P&amp;L CCI Detail"/>
      <sheetName val="2003 Capital"/>
      <sheetName val="Cash Budgets"/>
      <sheetName val="Cash CCI Detail"/>
      <sheetName val="Key Performance Indicators"/>
      <sheetName val="P&amp;L Summary"/>
      <sheetName val="Cash Summary"/>
      <sheetName val="P&amp;L CCI Reconciliation"/>
      <sheetName val="Cash CCI Reconciliation"/>
      <sheetName val="Key Indicator Summary"/>
      <sheetName val="5 year model updates"/>
      <sheetName val="Cash Questions"/>
      <sheetName val="Other Assumptions"/>
      <sheetName val="Essbase_P&amp;L_ Monthly"/>
      <sheetName val="Essbase_P&amp;L_Annual"/>
      <sheetName val="Hypload"/>
      <sheetName val="J 80"/>
      <sheetName val="J 81"/>
      <sheetName val="J 82"/>
      <sheetName val="J 129"/>
      <sheetName val="CHECK KAS"/>
      <sheetName val="CHECK IAS"/>
      <sheetName val="A 100"/>
      <sheetName val="A 110"/>
      <sheetName val="A 120"/>
      <sheetName val="A 130 "/>
      <sheetName val="A 140 "/>
      <sheetName val="A 150"/>
      <sheetName val="A 155"/>
      <sheetName val="A 160 "/>
      <sheetName val="A 200"/>
      <sheetName val="A 210"/>
      <sheetName val="A 220"/>
      <sheetName val="A 230"/>
      <sheetName val="A 240"/>
      <sheetName val="A 250"/>
      <sheetName val="A 255"/>
      <sheetName val="A 260"/>
      <sheetName val="B 1"/>
      <sheetName val="C 1"/>
      <sheetName val="F 1"/>
      <sheetName val="G 1"/>
      <sheetName val="H 1"/>
      <sheetName val="H 2"/>
      <sheetName val="I  "/>
      <sheetName val="K1 "/>
      <sheetName val="K 2"/>
      <sheetName val="F-505 (3)"/>
      <sheetName val="H-215(removed)"/>
      <sheetName val="H-220(removed)"/>
      <sheetName val="H - 230(removed)"/>
      <sheetName val="I - 510(remove)"/>
      <sheetName val="I -520(remove)"/>
      <sheetName val="F-5.2(removed)"/>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index"/>
      <sheetName val="H - 1"/>
      <sheetName val="H - 2"/>
      <sheetName val="H - 100"/>
      <sheetName val="H - 250"/>
      <sheetName val="H - 300"/>
      <sheetName val="H - 250net"/>
      <sheetName val="301-303"/>
      <sheetName val="H - 260"/>
      <sheetName val="Planning "/>
      <sheetName val="Bonds"/>
      <sheetName val="Prom notes"/>
      <sheetName val="Capital"/>
      <sheetName val="PPE"/>
      <sheetName val="TB 2004"/>
      <sheetName val="Ф1_31.12.04"/>
      <sheetName val="Ф3 31.12.04"/>
      <sheetName val="ф2_31.12.04"/>
      <sheetName val="E-4.1_SMT (2004)"/>
      <sheetName val="ча"/>
      <sheetName val="G-1.5"/>
      <sheetName val="G-1.50"/>
      <sheetName val="G-1.60"/>
      <sheetName val="G-1.60_(4)"/>
      <sheetName val="G-1.49_"/>
      <sheetName val="1"/>
      <sheetName val="G-1.60 (2)"/>
      <sheetName val="CHECK"/>
      <sheetName val="A-10"/>
      <sheetName val="A-20"/>
      <sheetName val="Off-bal"/>
      <sheetName val="B"/>
      <sheetName val="C"/>
      <sheetName val="D"/>
      <sheetName val="G"/>
      <sheetName val="F"/>
      <sheetName val="Comparison BS"/>
      <sheetName val="Comparison IS"/>
      <sheetName val="I-Index"/>
      <sheetName val="I-sum"/>
      <sheetName val="I-29"/>
      <sheetName val="I-30"/>
      <sheetName val="I-40"/>
      <sheetName val="I-2"/>
      <sheetName val="I-3"/>
      <sheetName val="I-80"/>
      <sheetName val="I-4"/>
      <sheetName val="I-90"/>
      <sheetName val="I-100"/>
      <sheetName val="W-Index"/>
      <sheetName val="W-1"/>
      <sheetName val="       "/>
      <sheetName val="W-30"/>
      <sheetName val="W-32"/>
      <sheetName val="W-34"/>
      <sheetName val="W-36"/>
      <sheetName val="W-38"/>
      <sheetName val="W-40"/>
      <sheetName val="W-42"/>
      <sheetName val="W-44"/>
      <sheetName val="W-46"/>
      <sheetName val="W-48"/>
      <sheetName val="W-50"/>
      <sheetName val="W-52"/>
      <sheetName val="W-54"/>
      <sheetName val="W-56"/>
      <sheetName val="W-60"/>
      <sheetName val="W-65"/>
      <sheetName val="Cover"/>
      <sheetName val="Profit &amp; Loss"/>
      <sheetName val="Balance Sheet"/>
      <sheetName val="Cash Flow"/>
      <sheetName val="Key Indicators"/>
      <sheetName val="Debt Summary"/>
      <sheetName val="misc"/>
      <sheetName val="Module1"/>
      <sheetName val="Dialog_update_print"/>
      <sheetName val="Dialog_month"/>
      <sheetName val="Dialog_Paper_size"/>
      <sheetName val="Связанные стороны"/>
      <sheetName val="F-20"/>
      <sheetName val="Subsequent test"/>
      <sheetName val="U-2"/>
      <sheetName val="U-100"/>
      <sheetName val="U-105"/>
      <sheetName val="U-110"/>
      <sheetName val="U-120"/>
      <sheetName val="U-125"/>
      <sheetName val="U-130"/>
      <sheetName val="U-131"/>
      <sheetName val="U-132"/>
      <sheetName val="U-145"/>
      <sheetName val="U-150"/>
      <sheetName val="U-160"/>
      <sheetName val="U-170"/>
      <sheetName val="тантал"/>
      <sheetName val="U-15"/>
      <sheetName val="135"/>
      <sheetName val="1d"/>
      <sheetName val="1с"/>
      <sheetName val="Adjustments (2)"/>
      <sheetName val="#ССЫЛКА"/>
      <sheetName val="F-1,2"/>
      <sheetName val="F-3"/>
      <sheetName val="A"/>
      <sheetName val="B-1"/>
      <sheetName val="B-2"/>
      <sheetName val="B-3"/>
      <sheetName val="B-4"/>
      <sheetName val="B-5"/>
      <sheetName val="B-6"/>
      <sheetName val="B-7"/>
      <sheetName val="C-1"/>
      <sheetName val="C-2"/>
      <sheetName val="D-1"/>
      <sheetName val="D-2"/>
      <sheetName val="UV"/>
      <sheetName val="U-1"/>
      <sheetName val="U-293"/>
      <sheetName val="BB"/>
      <sheetName val="CC"/>
      <sheetName val="DD-1"/>
      <sheetName val="FF"/>
      <sheetName val="FF-1"/>
      <sheetName val="EE"/>
      <sheetName val="SS"/>
      <sheetName val="40"/>
      <sheetName val="40-1"/>
      <sheetName val="C-500"/>
      <sheetName val="general"/>
      <sheetName val="Master_original"/>
      <sheetName val="Лист5 (2)"/>
      <sheetName val="Проч.расх."/>
      <sheetName val="Лист1"/>
      <sheetName val="Лист5"/>
      <sheetName val="Lead (2)"/>
      <sheetName val="60"/>
      <sheetName val="проектные"/>
      <sheetName val="FS Disclosure"/>
      <sheetName val="U2.100 Lead"/>
      <sheetName val="U2.101-5203,2203"/>
      <sheetName val="U2.102-5217,2207,2217"/>
      <sheetName val="U2.103-5306,1451"/>
      <sheetName val="22_ПЦ М-400 Д 20"/>
      <sheetName val="22_ПЦ М-500 Д 0"/>
      <sheetName val="22_Ш"/>
      <sheetName val="22_А"/>
      <sheetName val="22_ПТ"/>
      <sheetName val="22_Т"/>
      <sheetName val="23ЦТ"/>
      <sheetName val="23Ш"/>
      <sheetName val="23А"/>
      <sheetName val="24 ПР"/>
      <sheetName val="24 УСЛ"/>
      <sheetName val="24 МАТ"/>
      <sheetName val="24_ТШП"/>
      <sheetName val="24 М_ТШП "/>
      <sheetName val="25.1"/>
      <sheetName val="25.1(2)Ц"/>
      <sheetName val="25.1(2)Ш"/>
      <sheetName val="25.1(2)Т"/>
      <sheetName val="25.1(2)П"/>
      <sheetName val="25.2ц"/>
      <sheetName val="25.2ш"/>
      <sheetName val="25.2а"/>
      <sheetName val="25.2п"/>
      <sheetName val="25.2т"/>
      <sheetName val="26"/>
      <sheetName val="27.1."/>
      <sheetName val="27.2."/>
      <sheetName val="29"/>
      <sheetName val="31.1 АУР"/>
      <sheetName val="31.2 КСР"/>
      <sheetName val="32"/>
      <sheetName val="33"/>
      <sheetName val="34 &amp; 85"/>
      <sheetName val="35"/>
      <sheetName val="36"/>
      <sheetName val="36_ТШП"/>
      <sheetName val="37 ОС в эспл."/>
      <sheetName val="37.1 ОС на складе"/>
      <sheetName val="37.2 НКР"/>
      <sheetName val="37.3 НКС"/>
      <sheetName val="38 ОС+"/>
      <sheetName val="39 ОС-"/>
      <sheetName val="40 аморт."/>
      <sheetName val="41 КЗ"/>
      <sheetName val="45 НКС"/>
      <sheetName val="47"/>
      <sheetName val="48 &amp; 50"/>
      <sheetName val="To do list"/>
      <sheetName val="Index list "/>
      <sheetName val="31.12.03"/>
      <sheetName val="31.12.05"/>
      <sheetName val="2005"/>
      <sheetName val="G-1 BS"/>
      <sheetName val="G-2 PL"/>
      <sheetName val="G-60"/>
      <sheetName val="G-65 (2)"/>
      <sheetName val="G-122 -2003-2005"/>
      <sheetName val="G-120 -2003"/>
      <sheetName val="G-121 -2004"/>
      <sheetName val="G-65"/>
      <sheetName val="G-70"/>
      <sheetName val="G-100"/>
      <sheetName val="G-101 placements"/>
      <sheetName val="G-110"/>
      <sheetName val="G-115 borrowings"/>
      <sheetName val="G-145"/>
      <sheetName val="G-146"/>
      <sheetName val="G-150"/>
      <sheetName val="G-155"/>
      <sheetName val="G-185"/>
      <sheetName val="G-183"/>
      <sheetName val="G-184"/>
      <sheetName val="G-123 -2005"/>
      <sheetName val="KASE 31.12.03"/>
      <sheetName val="KASE 31.12.04"/>
      <sheetName val="KASE 31.12.05"/>
      <sheetName val="REVERSE REPO"/>
      <sheetName val="имеющиеся для продажи"/>
      <sheetName val="Проек.расх"/>
      <sheetName val="Описание"/>
      <sheetName val="Статьи"/>
      <sheetName val="Анализ"/>
      <sheetName val="Содержание"/>
      <sheetName val="SETUP"/>
      <sheetName val="Graph"/>
      <sheetName val="SUMMARY"/>
      <sheetName val="Invest report"/>
      <sheetName val="ACT 2002"/>
      <sheetName val="Schneider IC"/>
      <sheetName val="Variance analysis on DVC margin"/>
      <sheetName val="EST2002"/>
      <sheetName val="QUARTERLY SPECIFICATIONS"/>
      <sheetName val="YEARLY SPECIFICATIONS"/>
      <sheetName val="YEARLY TAX RECONCILIATION"/>
      <sheetName val="BUD2002"/>
      <sheetName val="ACT2001"/>
      <sheetName val="A-YGL"/>
      <sheetName val="E-YGL"/>
      <sheetName val="FA-YGL"/>
      <sheetName val="U-4"/>
      <sheetName val="U-4 (2)"/>
      <sheetName val="el koligi"/>
      <sheetName val="kazoil serv"/>
      <sheetName val="Birlik"/>
      <sheetName val="Polimer Ug"/>
      <sheetName val="COVER PAGE"/>
      <sheetName val="INSTRUCTIONS"/>
      <sheetName val="I. BALANCE SHEET"/>
      <sheetName val="II. PROFIT &amp; LOSS"/>
      <sheetName val="III. CASH FLOW"/>
      <sheetName val="IV. Stmt of GAINS &amp; LOSSES"/>
      <sheetName val="1. Cash"/>
      <sheetName val="2. Securities"/>
      <sheetName val="3a. Trade Rec."/>
      <sheetName val="3b. Financial &amp; Other Rec."/>
      <sheetName val="3c. Other Rec. Affiliates"/>
      <sheetName val="4. Inventories"/>
      <sheetName val="5. Fixed Assets"/>
      <sheetName val="6a. Liabilities"/>
      <sheetName val="7. Other Accr.,Liab."/>
      <sheetName val="7a. Other Liab. Affiliates"/>
      <sheetName val="9. Equity"/>
      <sheetName val="10. Sales"/>
      <sheetName val="11. Interest Exp.,Inc. "/>
      <sheetName val="12. Other Inc.,Exp."/>
      <sheetName val="13. Leasing"/>
      <sheetName val="14. Related Parties"/>
      <sheetName val="15. Foreign Exchange Income"/>
      <sheetName val="16. Gains Losses FA"/>
      <sheetName val="17. Restructuring"/>
      <sheetName val="Index list"/>
      <sheetName val="J-10"/>
      <sheetName val="J-15"/>
      <sheetName val="J-20"/>
      <sheetName val="14_PBC_07"/>
      <sheetName val="14_PBC_08"/>
      <sheetName val="J-21"/>
      <sheetName val="J-22"/>
      <sheetName val="J-23"/>
      <sheetName val="J-23.1"/>
      <sheetName val="J-23_PBC"/>
      <sheetName val="J-23_PBC2"/>
      <sheetName val="J-30"/>
      <sheetName val="J-40"/>
      <sheetName val="J-50"/>
      <sheetName val="J-50.1"/>
      <sheetName val="Indexation 2007"/>
      <sheetName val="Sal2006"/>
      <sheetName val="Sal2005"/>
      <sheetName val="U-2 (2)"/>
      <sheetName val="Диаграмма1"/>
      <sheetName val="шлам"/>
      <sheetName val="клинкер"/>
      <sheetName val="Цемент КР"/>
      <sheetName val="Цемент"/>
      <sheetName val="АЦИ-400"/>
      <sheetName val="ПЦ-400 Д-20"/>
      <sheetName val="ПЦ-400 Д-0"/>
      <sheetName val="ПЦ-400Д-20 пок клинкер"/>
      <sheetName val="Actual"/>
      <sheetName val="Доход"/>
      <sheetName val="Адм расходы"/>
      <sheetName val="Кредиты"/>
      <sheetName val="J 90"/>
      <sheetName val="B3"/>
      <sheetName val="A 256"/>
      <sheetName val="C 2"/>
      <sheetName val="D 1"/>
      <sheetName val="D 2"/>
      <sheetName val="I "/>
      <sheetName val="K2"/>
      <sheetName val="ЗАЛОГ"/>
      <sheetName val="G-1"/>
      <sheetName val="G-2"/>
      <sheetName val="H-1"/>
      <sheetName val="H-2"/>
      <sheetName val="H-2.1"/>
      <sheetName val="K-1"/>
      <sheetName val="K-2"/>
      <sheetName val="K-3"/>
      <sheetName val="K-4"/>
      <sheetName val="L-2"/>
      <sheetName val="L-2.1"/>
      <sheetName val="M-1"/>
      <sheetName val="M-2"/>
      <sheetName val="M-2.1"/>
      <sheetName val="M-2.2"/>
      <sheetName val="N-1"/>
      <sheetName val="N-2"/>
      <sheetName val="O-2"/>
      <sheetName val="P-1"/>
      <sheetName val="P-2"/>
      <sheetName val="Q-1"/>
      <sheetName val="Q-2"/>
      <sheetName val="BPK_1q_2010_review_BS_items_090"/>
      <sheetName val="Настройки"/>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Квартал"/>
      <sheetName val="Год"/>
      <sheetName val="Помощь"/>
      <sheetName val="Формат1"/>
      <sheetName val="Формат2"/>
      <sheetName val="Формат3"/>
      <sheetName val="расчплвед"/>
      <sheetName val="расч ведомость"/>
      <sheetName val="справка"/>
      <sheetName val="RecoveredExternalLink1"/>
      <sheetName val="I-400"/>
      <sheetName val="I-410_Claims paid"/>
      <sheetName val="I-420_Controls"/>
      <sheetName val="I-421_Process in AICS"/>
      <sheetName val="I-422_Walkthrough"/>
      <sheetName val="I-430_TOE"/>
      <sheetName val="PBC"/>
      <sheetName val="Claims development"/>
      <sheetName val="PBC-claims paid_2008"/>
      <sheetName val="PBC-2007"/>
      <sheetName val="analytical"/>
      <sheetName val="W-10"/>
      <sheetName val="W-20"/>
      <sheetName val="Список связанных сторон"/>
      <sheetName val="баланс"/>
      <sheetName val="Д и Р"/>
      <sheetName val="Операции по кредитам  "/>
      <sheetName val="Операции по депозитам"/>
      <sheetName val="Операции по условным обяз"/>
      <sheetName val="Операции по дебиторке"/>
      <sheetName val=" Операции по ЦБ "/>
      <sheetName val="Прочие операции "/>
      <sheetName val="Лист2"/>
      <sheetName val="Лист3"/>
      <sheetName val="main"/>
      <sheetName val="fbl1n"/>
      <sheetName val="Val&gt;10M$ AND Dr&gt;1Y Validity2007"/>
      <sheetName val="PBC-Final Kmod8-December-2001"/>
      <sheetName val="DATA"/>
      <sheetName val="2008"/>
      <sheetName val="Production_Ref Q-1-3"/>
      <sheetName val="F-2.1"/>
      <sheetName val="R-40"/>
      <sheetName val="R-50"/>
      <sheetName val="LME_prices"/>
      <sheetName val="группа"/>
      <sheetName val="U-3"/>
      <sheetName val="Ф3РД"/>
      <sheetName val="Ф3УДТГ"/>
      <sheetName val="Ф3УПГ"/>
      <sheetName val="Ф3УДТВ"/>
      <sheetName val="ТЭПиКПД"/>
      <sheetName val="Пр.план"/>
      <sheetName val="ОТМ"/>
      <sheetName val="ДоходСбыт"/>
      <sheetName val="ПрЗатр"/>
      <sheetName val="РасхПер."/>
      <sheetName val="КВЛ"/>
      <sheetName val="ЗАО_мес"/>
      <sheetName val="ЗАО_н.ит"/>
      <sheetName val="ПО_мес"/>
      <sheetName val="ПО_н.ит"/>
      <sheetName val="ВО_мес"/>
      <sheetName val="ВО_н.ит"/>
      <sheetName val="ВД_мес"/>
      <sheetName val="ВД_н.ит"/>
      <sheetName val="ПТ_мес"/>
      <sheetName val="ПТ_н.ит"/>
      <sheetName val="РТК_мес"/>
      <sheetName val="РТК_н.ит"/>
      <sheetName val="КН_мес"/>
      <sheetName val="КН_н.ит"/>
      <sheetName val="ТН_мес"/>
      <sheetName val="ТН_н.ит"/>
      <sheetName val="МК_мес"/>
      <sheetName val="МК_н.ит"/>
      <sheetName val="ВНГК_мес"/>
      <sheetName val="ВНГК_н.ит"/>
      <sheetName val="ВНГ_мес"/>
      <sheetName val="ВНГ_н.ит"/>
      <sheetName val="Служебный"/>
      <sheetName val="Пром1"/>
      <sheetName val="План-год(копия)"/>
      <sheetName val="План-месяц"/>
      <sheetName val="Парма"/>
      <sheetName val="Майкор"/>
      <sheetName val="ПДДНиГ"/>
      <sheetName val="Кама"/>
      <sheetName val="ВДО"/>
      <sheetName val="Пром2"/>
      <sheetName val="ВАТОЙЛ"/>
      <sheetName val="РТК"/>
      <sheetName val="ВНД"/>
      <sheetName val="ВНГ"/>
      <sheetName val="ТОТИ"/>
      <sheetName val="ВНГК"/>
      <sheetName val="Текс"/>
      <sheetName val="Факт-год(копия)"/>
      <sheetName val="План-год"/>
      <sheetName val="Байтек"/>
      <sheetName val="АмКоми"/>
      <sheetName val="Шатовка"/>
      <sheetName val="МежКрут"/>
      <sheetName val="Меж+Крут"/>
      <sheetName val="агрег.План-месяц"/>
      <sheetName val="агрег.План-год(копия)"/>
      <sheetName val="агрег.Факт-год(копия)"/>
      <sheetName val="КамаПром1"/>
      <sheetName val="КамаПром2"/>
      <sheetName val="Пром1(сВНГК)"/>
      <sheetName val="сравнение"/>
      <sheetName val="УралОйл"/>
      <sheetName val="ПдднПром3"/>
      <sheetName val="КамаПром3"/>
      <sheetName val="ВатойлВат"/>
      <sheetName val="ВатойлКоч"/>
      <sheetName val="ПдднПром1"/>
      <sheetName val="ПдднПром2"/>
      <sheetName val="ПдднПром4"/>
      <sheetName val="ЛПН"/>
      <sheetName val="Аксаитово"/>
      <sheetName val="Тулва"/>
      <sheetName val="Форма2"/>
      <sheetName val="Проект"/>
      <sheetName val="Отчет"/>
      <sheetName val="Опции"/>
      <sheetName val="Язык"/>
      <sheetName val="Inputs&amp;Results"/>
      <sheetName val="Financing"/>
      <sheetName val="Financial_Statements"/>
      <sheetName val="Schedule"/>
      <sheetName val="Inv_Cost"/>
      <sheetName val="Лист10"/>
      <sheetName val="Model_Structure"/>
      <sheetName val="Inflation&amp;Exchange"/>
      <sheetName val="Revenue"/>
      <sheetName val="Var_Cost"/>
      <sheetName val="Fixed_Cost"/>
      <sheetName val="Production"/>
      <sheetName val="Reference_Gate_Pricing"/>
      <sheetName val="Operations"/>
      <sheetName val="Manpower"/>
      <sheetName val="Mass_Balances"/>
      <sheetName val="Balance_Data"/>
      <sheetName val="Yields2200"/>
      <sheetName val="Inputs"/>
      <sheetName val="Баланс с Проектом"/>
      <sheetName val="Баланс без Проекта"/>
      <sheetName val="Продажи"/>
      <sheetName val="КВЛ и Финанс"/>
      <sheetName val="Тарифы"/>
      <sheetName val="результат"/>
      <sheetName val="ОперДеят"/>
      <sheetName val="свод грузоотпр."/>
      <sheetName val="ОбъемПроизв БП"/>
      <sheetName val="Баланс БП"/>
      <sheetName val="сводСебест"/>
      <sheetName val="НепрРасх"/>
      <sheetName val="6.Bal"/>
      <sheetName val="КВЛ (2)"/>
      <sheetName val="Cash_All"/>
      <sheetName val="ФинДеят"/>
      <sheetName val="Производство"/>
      <sheetName val="объемы"/>
      <sheetName val="Лист13"/>
      <sheetName val="Лист9"/>
      <sheetName val="Инв.вл тыс.ед"/>
      <sheetName val="Инв.вл тыс.ед (2)"/>
      <sheetName val="indices"/>
      <sheetName val="тип шпал"/>
      <sheetName val="Г анализ"/>
      <sheetName val="D2 DCF"/>
      <sheetName val="Доходы"/>
      <sheetName val="Затраты"/>
      <sheetName val="Income tax summary"/>
      <sheetName val="PYTB"/>
      <sheetName val="WCS BS"/>
      <sheetName val="Title"/>
      <sheetName val="Report"/>
      <sheetName val="Links"/>
      <sheetName val="LinkImportReport"/>
      <sheetName val="Input"/>
      <sheetName val="A&amp;L"/>
      <sheetName val="Template"/>
      <sheetName val="Template_A&amp;L"/>
      <sheetName val="Hierarchy"/>
      <sheetName val="Hierarchy_A&amp;L"/>
      <sheetName val="Entities"/>
      <sheetName val="Analytics"/>
      <sheetName val="Tickmarks"/>
      <sheetName val="Final_2003-02_Kmod8_02"/>
      <sheetName val="TB 30.11"/>
      <sheetName val="п 15"/>
      <sheetName val="Общие данные"/>
      <sheetName val="График освоения"/>
      <sheetName val="L-БРК"/>
      <sheetName val="L-БРК (запр)"/>
      <sheetName val="отсрочка % (2)"/>
      <sheetName val="L-БРК (ЭО)"/>
      <sheetName val="L-Альфа"/>
      <sheetName val="L-БЦК"/>
      <sheetName val="L-Сити"/>
      <sheetName val="Займы"/>
      <sheetName val="Амортизация"/>
      <sheetName val="Налоги"/>
      <sheetName val="Прибыль"/>
      <sheetName val="Потоки"/>
      <sheetName val="NPV "/>
      <sheetName val="Чувствительность"/>
      <sheetName val="Коэффициенты"/>
      <sheetName val="Залоги"/>
      <sheetName val="Изменения"/>
      <sheetName val="остаток ОД"/>
      <sheetName val="просроченные %%"/>
      <sheetName val="карточный портфель"/>
      <sheetName val="19 Приложение (ОД факт)"/>
      <sheetName val="19 Приложение (проср %% факт) "/>
      <sheetName val="СВОД (факт)"/>
      <sheetName val="СВОД (коррект) "/>
      <sheetName val="708 К"/>
      <sheetName val="Фитч"/>
      <sheetName val="ТЗ по составлению"/>
      <sheetName val="Обязательства"/>
      <sheetName val="Активы"/>
      <sheetName val="XLR_NoRangeSheet"/>
      <sheetName val="J-1"/>
      <sheetName val="J-305"/>
      <sheetName val="J-310"/>
      <sheetName val="J-320"/>
      <sheetName val="J-321"/>
      <sheetName val="J-322 Pipes"/>
      <sheetName val="J-330_FG"/>
      <sheetName val="J-331_WIP"/>
      <sheetName val="J-340_CEMENT"/>
      <sheetName val="J-341_Cement-count"/>
      <sheetName val="J-350"/>
      <sheetName val="J-360"/>
      <sheetName val="J-370"/>
      <sheetName val="J-375"/>
      <sheetName val="J-380"/>
      <sheetName val="J-385"/>
      <sheetName val="J-390.1"/>
      <sheetName val="cement"/>
      <sheetName val="Info"/>
      <sheetName val="Pilot"/>
      <sheetName val="__1__"/>
      <sheetName val="__2__"/>
      <sheetName val="4 (A)"/>
      <sheetName val="F-2_TB_3Q"/>
      <sheetName val="Loan_3Q"/>
      <sheetName val="__3__"/>
      <sheetName val="1 BS"/>
      <sheetName val="TB, IFRS"/>
      <sheetName val="2 PL"/>
      <sheetName val="3 CF"/>
      <sheetName val="Loan_3m12"/>
      <sheetName val="4 (2)"/>
      <sheetName val="4(A)(2)"/>
      <sheetName val="5 (2)"/>
      <sheetName val="8 (2)"/>
      <sheetName val="9 (2)"/>
      <sheetName val="10 (2)"/>
      <sheetName val="J-10.1"/>
      <sheetName val="12 (2)"/>
      <sheetName val="13 (2)"/>
      <sheetName val="14 (2)"/>
      <sheetName val="15 (2)"/>
      <sheetName val="16-16(A)"/>
      <sheetName val="17 (2)"/>
      <sheetName val="18 (2)"/>
      <sheetName val="19 (2)"/>
      <sheetName val="20 (2)"/>
      <sheetName val="21 (2)"/>
      <sheetName val="23 (2)"/>
      <sheetName val="24 (2)"/>
      <sheetName val="F-2_TB_2Q"/>
      <sheetName val="TB_IFRS_3Q"/>
      <sheetName val="TB_IFRS_2Q"/>
      <sheetName val="25 (2)"/>
      <sheetName val="32(A)"/>
      <sheetName val="35 (2)"/>
      <sheetName val="39"/>
      <sheetName val="44"/>
      <sheetName val="31-1_WB3Q12"/>
      <sheetName val="32_WB3Q12"/>
      <sheetName val="31_WB2Q12"/>
      <sheetName val="Loan_sep"/>
      <sheetName val="L-2 (2)"/>
      <sheetName val="FA Add_Disp"/>
      <sheetName val="TB_BRSA_3Q"/>
      <sheetName val="Commission"/>
      <sheetName val="Oper.exp.Cons_3Q"/>
      <sheetName val="33_WB_3Q12"/>
      <sheetName val="40_WB_3Q12"/>
      <sheetName val="installments_3Q12"/>
      <sheetName val="Deposits_3Q"/>
      <sheetName val="Loan_3Q_"/>
      <sheetName val="F-2_TB_1Q"/>
      <sheetName val="33-2_WB_2Q12"/>
      <sheetName val="33_WB_12m"/>
      <sheetName val="33-2_WB_12m"/>
      <sheetName val="31_WB"/>
      <sheetName val="32-2_WB_12m"/>
      <sheetName val="Com.inc.rep_12m"/>
      <sheetName val="M-20_12m"/>
      <sheetName val="K-1."/>
      <sheetName val="L-2."/>
      <sheetName val="K-10"/>
      <sheetName val="G-30"/>
      <sheetName val="Rel.Part"/>
      <sheetName val="J-10.1_Mar"/>
      <sheetName val="RP-2Q12"/>
      <sheetName val="3_WB_2Q2012"/>
      <sheetName val="20_WB_2Q12"/>
      <sheetName val="Conv. diff_2Q12"/>
      <sheetName val="F-2_TB_6m"/>
      <sheetName val="_TB_3m"/>
      <sheetName val="FAS114"/>
      <sheetName val="FAS114.1"/>
      <sheetName val="NIS'1mln - (2)"/>
      <sheetName val="NIS'1mln + (2)"/>
      <sheetName val="collec"/>
      <sheetName val="Deposits_FV"/>
      <sheetName val="Loans_&gt;90 FV rec by RT"/>
      <sheetName val="Monthly Report"/>
      <sheetName val="40-1-1"/>
      <sheetName val="Cons"/>
      <sheetName val="NIS'1mln -"/>
      <sheetName val="NIS'1mln +"/>
      <sheetName val="GL"/>
      <sheetName val="S-40"/>
      <sheetName val="Guarantee24"/>
      <sheetName val="Consolidated"/>
      <sheetName val="подох с физ.лиц-Лариба"/>
      <sheetName val="H-610"/>
      <sheetName val="Key ratios"/>
      <sheetName val="Budget2004-preliminary"/>
      <sheetName val="Budget2004-monthly"/>
      <sheetName val="F 26"/>
      <sheetName val="ROCE"/>
      <sheetName val="Index list  (2)"/>
      <sheetName val="Index list  (3)"/>
      <sheetName val="H-50 update"/>
      <sheetName val="H-50interim"/>
      <sheetName val="H-51"/>
      <sheetName val="H-53"/>
      <sheetName val="H-55update"/>
      <sheetName val="H-58updatetbd"/>
      <sheetName val="H-60update"/>
      <sheetName val="H-65update"/>
      <sheetName val="H-80updateKSS"/>
      <sheetName val="H-81"/>
      <sheetName val="H-86"/>
      <sheetName val="H-90ICAmatured"/>
      <sheetName val="H-95Ak Nar updated"/>
      <sheetName val="H-96"/>
      <sheetName val="H-100 Sinooil update not discus"/>
      <sheetName val="H-105 "/>
      <sheetName val="H-106"/>
      <sheetName val="H-107"/>
      <sheetName val="H-110 Food Contract update"/>
      <sheetName val="H-115KMGupdate"/>
      <sheetName val="H-120KMGTHupdate"/>
      <sheetName val="H-125 Dinal"/>
      <sheetName val="H-130"/>
      <sheetName val="H-135tbd"/>
      <sheetName val="H-150"/>
      <sheetName val="G-150 (2)"/>
      <sheetName val="H-200"/>
      <sheetName val="F-reports 2002-05"/>
      <sheetName val="Financial Summary"/>
      <sheetName val="Actual 2004"/>
      <sheetName val="Forecast 2004"/>
      <sheetName val="F 40"/>
      <sheetName val="Year End 1"/>
      <sheetName val="Year End 2"/>
      <sheetName val="Budget 2004"/>
      <sheetName val="Cost 99v98"/>
      <sheetName val="Lead"/>
      <sheetName val="т7"/>
      <sheetName val="т7 (2)"/>
      <sheetName val="т7 (3)"/>
      <sheetName val="т1 "/>
      <sheetName val="т1  (2)"/>
      <sheetName val="т1  (3)"/>
      <sheetName val="отч о доходах2002г "/>
      <sheetName val="т1  "/>
      <sheetName val="2002г "/>
      <sheetName val="G-40"/>
      <sheetName val="admin 04"/>
      <sheetName val="ОС и НМА"/>
      <sheetName val="ф3"/>
      <sheetName val="ф4"/>
      <sheetName val="ф1 (2)"/>
      <sheetName val="КИК_ЗО"/>
      <sheetName val="КазИ"/>
      <sheetName val="КИК"/>
      <sheetName val="ф1"/>
      <sheetName val="ф1_1"/>
      <sheetName val="ф1_2"/>
      <sheetName val="ф1_3"/>
      <sheetName val="ф1_4"/>
      <sheetName val="ф1_5"/>
      <sheetName val="ф1_6"/>
      <sheetName val="ф1_7"/>
      <sheetName val="ф1_8"/>
      <sheetName val="ф1_9"/>
      <sheetName val="ф1_10"/>
      <sheetName val="ф1_11"/>
      <sheetName val="ф1_12"/>
      <sheetName val="ф1_13"/>
      <sheetName val="ф1_14"/>
      <sheetName val="ф2"/>
      <sheetName val="ф2_1"/>
      <sheetName val="ф2_2"/>
      <sheetName val="ф2_3"/>
      <sheetName val="ф2_4"/>
      <sheetName val="ф2_5"/>
      <sheetName val="ф2_6"/>
      <sheetName val="ф2_7"/>
      <sheetName val="ф2_8"/>
      <sheetName val="ф2_9"/>
      <sheetName val="ф2_10"/>
      <sheetName val="табл.5"/>
      <sheetName val="табл.6"/>
      <sheetName val="табл.7"/>
      <sheetName val="табл.8-9"/>
      <sheetName val="табл.10"/>
      <sheetName val="табл.11"/>
      <sheetName val="табл.12"/>
      <sheetName val="табл.13"/>
      <sheetName val="табл.16"/>
      <sheetName val="табл.19"/>
      <sheetName val="табл.22"/>
      <sheetName val="1-3 кл"/>
      <sheetName val="4-5 кл"/>
      <sheetName val="6 кл"/>
      <sheetName val="7 кл"/>
      <sheetName val="пр.1"/>
      <sheetName val="пр.2"/>
      <sheetName val="пр.3"/>
      <sheetName val="пр.4"/>
      <sheetName val="пр.5"/>
      <sheetName val="пр.6"/>
      <sheetName val="табл.1"/>
      <sheetName val="табл.2"/>
      <sheetName val="табл.3"/>
      <sheetName val="табл.4"/>
      <sheetName val="табл.8"/>
      <sheetName val="табл.9"/>
      <sheetName val="Услов.и возм.обяз-ва"/>
      <sheetName val="Доп.свед."/>
      <sheetName val="РасчетПрудНорм"/>
      <sheetName val="пр4,8ПривлечДенег"/>
      <sheetName val="пр9ПросрочЗадЗаймам"/>
      <sheetName val="ОС"/>
      <sheetName val="сальд.2007"/>
      <sheetName val="сальд.2008"/>
      <sheetName val="дочка"/>
      <sheetName val="Ф3-1 ДопИнф"/>
      <sheetName val="Ф3 - 2"/>
      <sheetName val="1_УП"/>
      <sheetName val="3_Корр"/>
      <sheetName val="4_Рекласс"/>
      <sheetName val="5_ОС"/>
      <sheetName val="6_ИН"/>
      <sheetName val="7_НМА"/>
      <sheetName val="8_ИП"/>
      <sheetName val="9_Ассоц"/>
      <sheetName val="10_ФА"/>
      <sheetName val="11_ДА"/>
      <sheetName val="12_ТМЗ"/>
      <sheetName val="13_ДЗ и ТА"/>
      <sheetName val="14_ДС"/>
      <sheetName val="15_АП"/>
      <sheetName val="16_СК"/>
      <sheetName val="17_З"/>
      <sheetName val="18_ДО"/>
      <sheetName val="19_Р"/>
      <sheetName val="20_КЗ и ПТО"/>
      <sheetName val="21_ФА"/>
      <sheetName val="22_ОВР"/>
      <sheetName val="23_ПФИ"/>
      <sheetName val="24_КО"/>
      <sheetName val="25_Налоги"/>
      <sheetName val="26_ДохР"/>
      <sheetName val="27_СС"/>
      <sheetName val="28_ФинДох"/>
      <sheetName val="29_ПрПУ"/>
      <sheetName val="30_ОАР"/>
      <sheetName val="31_РР"/>
      <sheetName val="32_ФР"/>
      <sheetName val="34 Отсроченные налоги"/>
      <sheetName val="35_Расходы по КПН"/>
      <sheetName val="36_ПРЕКР"/>
      <sheetName val="37_СП"/>
      <sheetName val="38 _Консолидация"/>
      <sheetName val="40_СВЯЗ"/>
      <sheetName val="41_МСФО 7 "/>
      <sheetName val="42_Выпл ДИ"/>
      <sheetName val="43_Приобр ДО"/>
      <sheetName val="44_Выбытие ДО"/>
      <sheetName val="45_Неденеж.опер"/>
      <sheetName val="46_УА и О"/>
      <sheetName val="47_СПОД"/>
      <sheetName val="МБКР"/>
      <sheetName val="КЛ_КР_Ю"/>
      <sheetName val="КЛ_КР_Ф"/>
      <sheetName val="КР_Ю"/>
      <sheetName val="КР_Ф"/>
      <sheetName val="КЛ_ЦБ"/>
      <sheetName val="КЛ_ДЕП"/>
      <sheetName val="КЛ_ДЕБ"/>
      <sheetName val="КЛ_УО"/>
      <sheetName val="пр.7"/>
      <sheetName val="TB"/>
      <sheetName val="Control"/>
      <sheetName val="A1"/>
      <sheetName val="A2"/>
      <sheetName val="A3"/>
      <sheetName val="A4"/>
      <sheetName val="A5"/>
      <sheetName val="K1"/>
      <sheetName val="O1"/>
      <sheetName val="O2"/>
      <sheetName val="O3"/>
      <sheetName val="O4"/>
      <sheetName val="P1"/>
      <sheetName val="P2"/>
      <sheetName val="P3"/>
      <sheetName val="P4"/>
      <sheetName val="C2"/>
      <sheetName val="C3"/>
      <sheetName val="C4"/>
      <sheetName val="C5"/>
      <sheetName val="C6"/>
      <sheetName val="Акт"/>
      <sheetName val="C7"/>
      <sheetName val="Grouplist"/>
      <sheetName val="Productlist"/>
      <sheetName val="Content"/>
      <sheetName val="B-1.1"/>
      <sheetName val="J-400"/>
      <sheetName val="B-1.2"/>
      <sheetName val="B-1.6"/>
      <sheetName val="J-410"/>
      <sheetName val="B-1.2 (2)"/>
      <sheetName val="B-1.8"/>
      <sheetName val="B-1.7"/>
      <sheetName val="Cash flow-annex"/>
      <sheetName val="B-1.7 (2)"/>
      <sheetName val="PPE for cash F."/>
      <sheetName val="Notes&gt;&gt;&gt;"/>
      <sheetName val="B-1.3_Branches"/>
      <sheetName val="B-1.4_Shedevr"/>
      <sheetName val="B-1.5"/>
      <sheetName val="SAD-2002"/>
      <sheetName val="BS_PBC"/>
      <sheetName val="GL_PBC"/>
      <sheetName val="P&amp;L_PBC"/>
      <sheetName val="BS-Shed"/>
      <sheetName val="P&amp;L-Shed"/>
      <sheetName val="OBS-Shed"/>
      <sheetName val="BS-KAS"/>
      <sheetName val="IS-KAS"/>
      <sheetName val="opened BS"/>
      <sheetName val="opened IS"/>
      <sheetName val="F-100"/>
      <sheetName val="F-110"/>
      <sheetName val="F-120"/>
      <sheetName val="SUAD"/>
      <sheetName val="F-130 "/>
      <sheetName val="F-140 "/>
      <sheetName val="F-150"/>
      <sheetName val="ф.1"/>
      <sheetName val="ф.2"/>
      <sheetName val="ф.3"/>
      <sheetName val="ф.4"/>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Реализ"/>
      <sheetName val="V и стоим. бур"/>
      <sheetName val="Sгис (ГРР)"/>
      <sheetName val="Пр мат"/>
      <sheetName val="ТБ"/>
      <sheetName val="Пит"/>
      <sheetName val="усл.стор.орг."/>
      <sheetName val="Зап.част и Тек.рем"/>
      <sheetName val="ФОТ"/>
      <sheetName val="Форма 1"/>
      <sheetName val="Bal Sheet"/>
      <sheetName val="Income Statement"/>
      <sheetName val="3"/>
      <sheetName val="USS99"/>
      <sheetName val="dolarrate"/>
      <sheetName val="1996"/>
      <sheetName val="INDIECO1"/>
      <sheetName val="Plant Operations"/>
      <sheetName val="Cash Flow &amp; Coverages"/>
      <sheetName val="AES Corp Income Statement"/>
      <sheetName val="Performance Data"/>
      <sheetName val="Project Data"/>
      <sheetName val="Availability Calculation"/>
      <sheetName val="Finance &amp; Economic Data"/>
      <sheetName val="Debt"/>
      <sheetName val="Tolling Payments"/>
      <sheetName val="ICF INPUTS"/>
      <sheetName val="O&amp;M"/>
      <sheetName val="Energy Market"/>
      <sheetName val="EPC Data"/>
      <sheetName val="Owners Costs"/>
      <sheetName val="Construction"/>
      <sheetName val="Tax &amp; Depreciation"/>
      <sheetName val="CAPEX"/>
      <sheetName val="MACRS"/>
      <sheetName val="Changes"/>
      <sheetName val="LDP"/>
      <sheetName val="LDF"/>
      <sheetName val="BS 2004"/>
      <sheetName val="TB 2004 (2)"/>
      <sheetName val="TB 2004 (3)"/>
      <sheetName val="Final TB"/>
      <sheetName val="Subsequent review of AR AP"/>
      <sheetName val="P&amp;L 2004"/>
      <sheetName val="Cash flow2004"/>
      <sheetName val="Cash Flow - 2004 Workings"/>
      <sheetName val="Cash flow bs 2003"/>
      <sheetName val="Cash flow P&amp;L 2003"/>
      <sheetName val="Cash Flow - 2003 Workings"/>
      <sheetName val="TB2003"/>
      <sheetName val="TB2002"/>
      <sheetName val="Trial Balance "/>
      <sheetName val="RStat.1CAcc.sw"/>
      <sheetName val="Sales 3Q"/>
      <sheetName val="Sales"/>
      <sheetName val="Production 100%"/>
      <sheetName val="Production volumes Y2004"/>
      <sheetName val="Production bonus expence "/>
      <sheetName val="Educ.Exp"/>
      <sheetName val="3Q+4Q JVb pr.c"/>
      <sheetName val="Cost of Sales"/>
      <sheetName val="S&amp;T"/>
      <sheetName val="Sales and transporation exp"/>
      <sheetName val="G&amp;A 1C"/>
      <sheetName val="G&amp;A"/>
      <sheetName val="In.exp."/>
      <sheetName val="Interest&amp; Financing Cost"/>
      <sheetName val="Oth.inc 1C"/>
      <sheetName val="Int rec and other income"/>
      <sheetName val="Income tax"/>
      <sheetName val="DD&amp;A"/>
      <sheetName val="Oil and gas properties"/>
      <sheetName val="Production depreciation 2004"/>
      <sheetName val="PP&amp;E"/>
      <sheetName val="Inv calc.2004"/>
      <sheetName val="Inv1c"/>
      <sheetName val="Inventory"/>
      <sheetName val="Summary 2004"/>
      <sheetName val="Summary 2003"/>
      <sheetName val="ARO Calculations 2003"/>
      <sheetName val="ARO"/>
      <sheetName val="Bank Loans ST"/>
      <sheetName val="HSBK 1c"/>
      <sheetName val="HSBK"/>
      <sheetName val="Bank Loans LT"/>
      <sheetName val="OLTO 1C"/>
      <sheetName val="Other long term obligations"/>
      <sheetName val="Operating lease disclosure"/>
      <sheetName val="Analysis of L T obligations"/>
      <sheetName val="Related party"/>
      <sheetName val="Variance"/>
      <sheetName val="Details"/>
      <sheetName val="IS015"/>
      <sheetName val="Hidden"/>
      <sheetName val="Ls_XLB_WorkbookFile"/>
      <sheetName val="Выбор"/>
      <sheetName val="41"/>
      <sheetName val="Audit Template"/>
      <sheetName val="COAL"/>
      <sheetName val="LIMESTONE"/>
      <sheetName val="ASH"/>
      <sheetName val="OTHER FUELS"/>
      <sheetName val="SALARIES"/>
      <sheetName val="UTIL"/>
      <sheetName val="INSURANCE"/>
      <sheetName val="G &amp; A"/>
      <sheetName val="BANK FEES"/>
      <sheetName val="O &amp; M and Outages"/>
      <sheetName val="DEPR &amp; PROP.TAXES"/>
      <sheetName val="TAX"/>
      <sheetName val="PROP TAX DETAIL"/>
      <sheetName val="BOOK DEPREC DETAIL"/>
      <sheetName val="TAX DEPREC DETAIL"/>
      <sheetName val="DEBT PYMTS"/>
      <sheetName val="RESERVES"/>
      <sheetName val="CAPITAL BUDGET"/>
      <sheetName val="Dispatch Table"/>
      <sheetName val="CEL Acajutla Data"/>
      <sheetName val="GKA - Unit 1 - ReFab 6"/>
      <sheetName val="GKA - Unit 2 - ReFab 6"/>
      <sheetName val="GKA - Unit 3 - Frame 7"/>
      <sheetName val="GKA Consolidated"/>
      <sheetName val="CLESA Assumptions"/>
      <sheetName val="Assumptions"/>
      <sheetName val="Existing Debt GENCO"/>
      <sheetName val="Expansion Capital Cost Calc"/>
      <sheetName val="Sources &amp; Uses of Funds"/>
      <sheetName val="Revenue Calc"/>
      <sheetName val="Cash Flow GENCO"/>
      <sheetName val="Income Statement GENCO"/>
      <sheetName val="Valuation"/>
      <sheetName val="Balance Sheet Genco"/>
      <sheetName val="Acquisition Debt"/>
      <sheetName val="Cash Flow - Holding"/>
      <sheetName val="Tax PP&amp;E per 2006 tax return"/>
      <sheetName val="AES Corp Charges"/>
      <sheetName val="Notes"/>
      <sheetName val="Var Cost"/>
      <sheetName val="Depr Error"/>
      <sheetName val="TB11s Dec07 - R6"/>
      <sheetName val="CY_ADJ"/>
      <sheetName val="ARO revision"/>
      <sheetName val="Aksu (2)"/>
      <sheetName val="Dec 07"/>
      <sheetName val="Inventory Provision Final"/>
      <sheetName val="Cons Aug"/>
      <sheetName val="Cons Sept"/>
      <sheetName val="Cons Oct"/>
      <sheetName val="Cons Dec"/>
      <sheetName val="IC"/>
      <sheetName val="CTA"/>
      <sheetName val="IS KZT"/>
      <sheetName val="Non IC Input"/>
      <sheetName val="FAS133"/>
      <sheetName val="Inter Rao realised"/>
      <sheetName val="Open Bal Reclasses"/>
      <sheetName val="temp_perm_diff"/>
      <sheetName val="Sheet4"/>
      <sheetName val="Flash"/>
      <sheetName val="FX"/>
      <sheetName val="Suntree"/>
      <sheetName val="CIT Payments"/>
      <sheetName val="Alliance"/>
      <sheetName val="Alliance 2"/>
      <sheetName val="BTA"/>
      <sheetName val="Fortis DFC"/>
      <sheetName val="Deferred BTA comission"/>
      <sheetName val="Provision"/>
      <sheetName val="LTC"/>
      <sheetName val="MR001 map"/>
      <sheetName val="MR001"/>
      <sheetName val="EkiBV"/>
      <sheetName val="2006 RTA"/>
      <sheetName val="Tax PP&amp;E"/>
      <sheetName val="FA summary"/>
      <sheetName val="Acc 101"/>
      <sheetName val="Acc 122"/>
      <sheetName val="Acc 123"/>
      <sheetName val="Acc 124"/>
      <sheetName val="Acc 125"/>
      <sheetName val="Acc 126"/>
      <sheetName val="PY_ADJ"/>
      <sheetName val="GAAP COA"/>
      <sheetName val="списание ОС  ГААП КАЗ"/>
      <sheetName val="J C "/>
      <sheetName val="IS "/>
      <sheetName val="BD"/>
      <sheetName val="Корректировки"/>
      <sheetName val="Def Tax"/>
      <sheetName val="CF_Notes"/>
      <sheetName val="discl FS"/>
      <sheetName val="FS_round"/>
      <sheetName val="related parties IS"/>
      <sheetName val="related parties BS"/>
      <sheetName val="cur risk 04"/>
      <sheetName val="cur risk 05"/>
      <sheetName val="DTT 2005"/>
      <sheetName val="DTT 2004"/>
      <sheetName val="DTT 2003"/>
      <sheetName val="Depr'n cut off"/>
      <sheetName val="Allowance DTT"/>
      <sheetName val="Allowance New"/>
      <sheetName val="Canteen"/>
      <sheetName val="2005 Tax Return"/>
      <sheetName val="Allow_Adv"/>
      <sheetName val="New Provision Entries"/>
      <sheetName val="Intang Rollforward"/>
      <sheetName val="FA Rollforward"/>
      <sheetName val="FA suppl"/>
      <sheetName val="Allowance Old"/>
      <sheetName val="70701 summary"/>
      <sheetName val="807"/>
      <sheetName val="8210219"/>
      <sheetName val="8210336"/>
      <sheetName val="81124"/>
      <sheetName val="8210352"/>
      <sheetName val="BTA Penalty"/>
      <sheetName val="2001"/>
      <sheetName val="2005 6 мес"/>
      <sheetName val="2006 6 месяц"/>
      <sheetName val="844-2005"/>
      <sheetName val="844-2006"/>
      <sheetName val="Tax supp sched"/>
      <sheetName val="Tax Recon"/>
      <sheetName val="temp_perm"/>
      <sheetName val="AKSU SWAP"/>
      <sheetName val="DT transactions"/>
      <sheetName val="Cons Apr"/>
      <sheetName val="Cons Apr (2)"/>
      <sheetName val="D&amp;T"/>
      <sheetName val="Sheet5"/>
      <sheetName val="Generation"/>
      <sheetName val="Sheet6"/>
      <sheetName val="Opening balances"/>
      <sheetName val="Tax PP&amp;E per 2007 Tax-return"/>
      <sheetName val="Sheet7"/>
      <sheetName val="2007 RTA"/>
      <sheetName val="Acc 2411"/>
      <sheetName val="Acc 2732"/>
      <sheetName val="Acc 2412"/>
      <sheetName val="Acc 2413"/>
      <sheetName val="Acc 2414"/>
      <sheetName val="Acc 2415"/>
      <sheetName val="Acc 2930"/>
      <sheetName val="forTB"/>
      <sheetName val="validation"/>
      <sheetName val="Hyperion"/>
      <sheetName val="Список исправлений"/>
      <sheetName val="TB reconciliation"/>
      <sheetName val="31.3"/>
      <sheetName val="Instructions for CF"/>
      <sheetName val="Comments"/>
      <sheetName val="CF_WP"/>
      <sheetName val="CE translation"/>
      <sheetName val="6.a"/>
      <sheetName val="6.b"/>
      <sheetName val="6.c"/>
      <sheetName val="6.d"/>
      <sheetName val="6.e"/>
      <sheetName val="11.1"/>
      <sheetName val="11.2"/>
      <sheetName val="12.a"/>
      <sheetName val="12.b"/>
      <sheetName val="15.1"/>
      <sheetName val="16.1"/>
      <sheetName val="вместо 16,2"/>
      <sheetName val="16.2"/>
      <sheetName val="17.1"/>
      <sheetName val="19 (a)"/>
      <sheetName val="19 (b)"/>
      <sheetName val="21.1"/>
      <sheetName val="вместо21.2"/>
      <sheetName val="21.2"/>
      <sheetName val="22.1"/>
      <sheetName val="22.2"/>
      <sheetName val="23.a"/>
      <sheetName val="30.1"/>
      <sheetName val="30.2"/>
      <sheetName val="30.3"/>
      <sheetName val="31.1"/>
      <sheetName val="31.2"/>
      <sheetName val="31.4"/>
      <sheetName val="31.5"/>
      <sheetName val="x-rates"/>
      <sheetName val="Compatibility Report"/>
      <sheetName val="CF wp"/>
      <sheetName val="12.c"/>
      <sheetName val="16.a"/>
      <sheetName val="30.a"/>
      <sheetName val="FI"/>
      <sheetName val="fi-export"/>
      <sheetName val="FS"/>
      <sheetName val="CONS KZT"/>
      <sheetName val="Hype Sup"/>
      <sheetName val="Equity KGK"/>
      <sheetName val="DA"/>
      <sheetName val="CH"/>
      <sheetName val="AA"/>
      <sheetName val="DE"/>
      <sheetName val="CAM"/>
      <sheetName val="KYT"/>
      <sheetName val="EG"/>
      <sheetName val="Loan KZMFinance"/>
      <sheetName val="T4-100 2010"/>
      <sheetName val="Interests CAM"/>
      <sheetName val="KZGOLD_OB adj"/>
      <sheetName val="DE AJEs"/>
      <sheetName val="TB12 DA,CH,AA"/>
      <sheetName val="DE TB12"/>
      <sheetName val="KYT TB12"/>
      <sheetName val="CAM TB12"/>
      <sheetName val="FV AJE"/>
      <sheetName val="Mapping"/>
      <sheetName val="Ex rates"/>
      <sheetName val="19(a)"/>
      <sheetName val="19(b)"/>
      <sheetName val="33.c"/>
      <sheetName val="33.e"/>
      <sheetName val="33.f.ii"/>
      <sheetName val="33.f.iii"/>
      <sheetName val="33.g"/>
      <sheetName val="33.h"/>
      <sheetName val="34"/>
      <sheetName val="49"/>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4b"/>
      <sheetName val="4c"/>
      <sheetName val="CF working table"/>
      <sheetName val="EJEs"/>
      <sheetName val="EJEs July"/>
      <sheetName val="DA-CAM-KGK"/>
      <sheetName val="CH-AA"/>
      <sheetName val="% DA"/>
      <sheetName val="EJEs_03"/>
      <sheetName val="DA-AA 1Q09"/>
      <sheetName val="CAM-DA"/>
      <sheetName val="4a"/>
      <sheetName val="5a"/>
      <sheetName val="5b"/>
      <sheetName val="14b"/>
      <sheetName val="19b"/>
      <sheetName val="14a"/>
      <sheetName val="30.new"/>
      <sheetName val="34gi_2005"/>
      <sheetName val="34gi_2004"/>
      <sheetName val="34gii_2005"/>
      <sheetName val="34gii_2004"/>
      <sheetName val="KGK"/>
      <sheetName val="Equity KGK, RE"/>
      <sheetName val="KGK TB02"/>
      <sheetName val="Ex rates 2011"/>
      <sheetName val="List of entries on reporting le"/>
      <sheetName val="Rep pack reconciliation"/>
      <sheetName val="TB mapping"/>
      <sheetName val="Currency transl check"/>
      <sheetName val="CF_USD_M"/>
      <sheetName val="KZM_v01"/>
      <sheetName val="106"/>
      <sheetName val="221"/>
      <sheetName val="131.2"/>
      <sheetName val="241.5"/>
      <sheetName val="241.6"/>
      <sheetName val="15.2"/>
      <sheetName val="16.3"/>
      <sheetName val="16.4"/>
      <sheetName val="23.1"/>
      <sheetName val="23.2"/>
      <sheetName val="31.0"/>
      <sheetName val="31.6"/>
      <sheetName val="ii"/>
      <sheetName val="iii"/>
      <sheetName val="Periods"/>
      <sheetName val="6.b.1"/>
      <sheetName val="15.3"/>
      <sheetName val="17.2"/>
      <sheetName val="SHELL"/>
      <sheetName val="Quick Summ"/>
      <sheetName val="Income"/>
      <sheetName val="Rev"/>
      <sheetName val="Cash &amp; Returns"/>
      <sheetName val="Forecasts"/>
      <sheetName val="Load"/>
      <sheetName val="8-O&amp;M Data"/>
      <sheetName val="Emissions"/>
      <sheetName val="EPC Costs"/>
      <sheetName val="Future Work"/>
      <sheetName val="Owners Costs, Tax, Econ"/>
      <sheetName val="Dep&amp;Tax"/>
      <sheetName val="Finance Input"/>
      <sheetName val="CST Tax"/>
      <sheetName val="Coal Forecast"/>
      <sheetName val="Heat Rate"/>
      <sheetName val="AESPR FINANCIALS"/>
      <sheetName val="AESPR SUMMARY"/>
      <sheetName val="PROJECTED OPERATIONS"/>
      <sheetName val="GECC financing"/>
      <sheetName val="2002 detailed forecast"/>
      <sheetName val="DBT_SUMM"/>
      <sheetName val="DBT_BYOUT"/>
      <sheetName val="DRAWDOWN"/>
      <sheetName val="TAXES"/>
      <sheetName val="AVAILABILITY"/>
      <sheetName val="TECHNICAL"/>
      <sheetName val="PPA CALCS"/>
      <sheetName val="PPA_EXHIBITS"/>
      <sheetName val="DEMAND CHARGE"/>
      <sheetName val="Tax Exempt S&amp;U"/>
      <sheetName val="Tax Exempt Draws"/>
      <sheetName val="TE_DS_CapI"/>
      <sheetName val="AESPR HISTORY"/>
      <sheetName val="Module2"/>
      <sheetName val="Debt Detail"/>
      <sheetName val="WACC"/>
      <sheetName val="unit1sum3"/>
      <sheetName val="unit2sum3"/>
      <sheetName val="unit1sum2"/>
      <sheetName val="unit2sum2"/>
      <sheetName val="DISCOUNT RATES"/>
      <sheetName val="ECONOMICS"/>
      <sheetName val="DEVELOPMENT"/>
      <sheetName val="OPS_UNIT 1"/>
      <sheetName val="OPS_UNIT 2"/>
      <sheetName val="POWER SALES"/>
      <sheetName val="DEPRECIATION"/>
      <sheetName val="MAINT RESRV"/>
      <sheetName val="WKNG CAPITAL"/>
      <sheetName val="UNLEV FI STMNTS"/>
      <sheetName val="unit1sum1"/>
      <sheetName val="unit2sum1"/>
      <sheetName val="FI_ASSUMP"/>
      <sheetName val="CONST_FI"/>
      <sheetName val="PROJ_FI"/>
      <sheetName val="DCR"/>
      <sheetName val="DSR"/>
      <sheetName val="DEPRECIATION (lev)"/>
      <sheetName val="LEV FI STMNTS"/>
      <sheetName val="P.I.B."/>
      <sheetName val=""/>
      <sheetName val="Foglio1"/>
      <sheetName val="ce (2)"/>
      <sheetName val="pdc"/>
      <sheetName val="CONSCEE (2)"/>
      <sheetName val="CONSCEE"/>
      <sheetName val="Conto econ. indiv."/>
      <sheetName val="Ufficio di Rappresentanza"/>
      <sheetName val="ufo"/>
      <sheetName val="glamm"/>
      <sheetName val="прил 3"/>
      <sheetName val="KAMAZ"/>
      <sheetName val="Ошибки"/>
      <sheetName val="условные обознач."/>
      <sheetName val="1а"/>
      <sheetName val="2-1"/>
      <sheetName val="2-2"/>
      <sheetName val="2-3"/>
      <sheetName val="2-4"/>
      <sheetName val="2-5"/>
      <sheetName val="2-6"/>
      <sheetName val="2-7"/>
      <sheetName val="3-1"/>
      <sheetName val="4 -1"/>
      <sheetName val="5-1"/>
      <sheetName val="5-2 "/>
      <sheetName val="5-3"/>
      <sheetName val="5-4"/>
      <sheetName val="7-1"/>
      <sheetName val="7-2"/>
      <sheetName val="7-3"/>
      <sheetName val="9-1"/>
      <sheetName val="9-2"/>
      <sheetName val="10-1"/>
      <sheetName val="10-2"/>
      <sheetName val="10-3"/>
      <sheetName val="10-4"/>
      <sheetName val="12 "/>
      <sheetName val="16-1"/>
      <sheetName val="16-2"/>
      <sheetName val="16-3"/>
      <sheetName val="18-1"/>
      <sheetName val="18-2"/>
      <sheetName val="20-1"/>
      <sheetName val="25-1"/>
      <sheetName val="27-1"/>
      <sheetName val="34-1"/>
      <sheetName val="Balance_PL"/>
      <sheetName val="Проводки"/>
      <sheetName val="Отложенные налоги"/>
      <sheetName val="Трансформ. лист"/>
      <sheetName val="Systema Trial Balance"/>
      <sheetName val="Ф1  и Ф2"/>
      <sheetName val="тмц"/>
      <sheetName val="она"/>
      <sheetName val="резерв отпуск"/>
      <sheetName val="резерв доп"/>
      <sheetName val="админ_расходы"/>
      <sheetName val="дебиторка"/>
      <sheetName val="кредиторка"/>
      <sheetName val="кредит доп"/>
      <sheetName val="тесты"/>
      <sheetName val="реверс 1 квартал"/>
      <sheetName val="аналитика"/>
      <sheetName val="Ф1  и Ф2_1кв"/>
      <sheetName val="резерв отпуск_1 кв"/>
      <sheetName val="Трансформ. лист_1кв"/>
      <sheetName val="УУБР_150"/>
      <sheetName val="УУБР_стр.250"/>
      <sheetName val="4-1"/>
      <sheetName val="4-2"/>
      <sheetName val="4-3"/>
      <sheetName val="5_old"/>
      <sheetName val="6-1"/>
      <sheetName val="13 "/>
      <sheetName val="15 "/>
      <sheetName val="ОСВ"/>
      <sheetName val="ДЗ"/>
      <sheetName val="КЗ"/>
      <sheetName val="РБП"/>
      <sheetName val="ф1 1кв"/>
      <sheetName val="ф2 1кв "/>
      <sheetName val="Ф1 2 кв"/>
      <sheetName val="Ф2 2 кв"/>
      <sheetName val="1 кв реверс Ф2"/>
      <sheetName val="инвестиции"/>
      <sheetName val="движение скважин"/>
      <sheetName val="стоимость ликв"/>
      <sheetName val="30.Резерв на ликвидацию ОС"/>
      <sheetName val="ф5 1 полуг"/>
      <sheetName val="Объем доб нефти"/>
      <sheetName val="Анал.сч.01,02"/>
      <sheetName val="Выручка"/>
      <sheetName val="НЗС"/>
      <sheetName val="ДЗ по срокам"/>
      <sheetName val="депозиты"/>
      <sheetName val="Отпуск"/>
      <sheetName val="ТМЦ_2 кв"/>
      <sheetName val="Трубы"/>
      <sheetName val="Инструкция"/>
      <sheetName val="Сводн ОСВ"/>
      <sheetName val=" Баланс"/>
      <sheetName val="Курс"/>
      <sheetName val="Финал Отчетность"/>
      <sheetName val="НЗП"/>
      <sheetName val="ф1 УСК"/>
      <sheetName val="ф2 УСК"/>
      <sheetName val="Sistema Trial Balance"/>
      <sheetName val="1. Деньги"/>
      <sheetName val="2. ДЗ менее 12м"/>
      <sheetName val="3. ДЗ более 12м"/>
      <sheetName val="3.1 Расшифровка ДЗ"/>
      <sheetName val="3.2 Расшифровка прочей ДЗ"/>
      <sheetName val="3.3 Налоги"/>
      <sheetName val="4. Акции"/>
      <sheetName val="5. Займы выд (все)"/>
      <sheetName val="6. Прочие кратк. вложения"/>
      <sheetName val="7. Прочие долг финвлож"/>
      <sheetName val="8. Запасы"/>
      <sheetName val="8.2 РБП"/>
      <sheetName val="8.3 Неликвидные МПЗ"/>
      <sheetName val="9.  Основные ср-ва  "/>
      <sheetName val="10. Незав-ое стр-во"/>
      <sheetName val="11. НА"/>
      <sheetName val="12. Прочие активы"/>
      <sheetName val="13. Капиталы"/>
      <sheetName val="14. Кредит-я задолж. (стр. 620)"/>
      <sheetName val="15. Расч. по дивидендам"/>
      <sheetName val="16. ДБП. целевое фин. прибыль "/>
      <sheetName val="17. Кредиты получ. кратк."/>
      <sheetName val="18. Кредиты получ. долг."/>
      <sheetName val="19. Прочие пассивы"/>
      <sheetName val="20. Отложенные налоги"/>
      <sheetName val="21. Приб_убытки"/>
      <sheetName val="22. Стр 090-100"/>
      <sheetName val="22.1 Прочие ДиР"/>
      <sheetName val="23 АУР"/>
      <sheetName val="23.1 Структура упр расходов"/>
      <sheetName val="24 Залоги и Обязательства"/>
      <sheetName val="25 Данные примечаний к отч"/>
      <sheetName val="26 Резерв отпускных"/>
      <sheetName val="27 Судебные разбирательства"/>
      <sheetName val="ф2 1кв"/>
      <sheetName val="ф1 1 полугод"/>
      <sheetName val="ф2 реверс 1 кв"/>
      <sheetName val="ф2 1 полугод"/>
      <sheetName val="закупки"/>
      <sheetName val="60 Кт"/>
      <sheetName val="авансы под ОС"/>
      <sheetName val="закупки (Ник)"/>
      <sheetName val="1. Ф1  и Ф2"/>
      <sheetName val="20. Проводки"/>
      <sheetName val="16. Balance_PL"/>
      <sheetName val="18. Трансформ. лист"/>
      <sheetName val="19. Отложенные налоги"/>
      <sheetName val="21.  Sistema Trial Balance"/>
      <sheetName val="22. ОСВ"/>
      <sheetName val="23. Ф1"/>
      <sheetName val="24. Ф2"/>
      <sheetName val="24.1 Ф2"/>
      <sheetName val="Лист проверок"/>
      <sheetName val="2. ДЗ"/>
      <sheetName val="3. КЗ"/>
      <sheetName val="4. финвложения"/>
      <sheetName val="5. контракты"/>
      <sheetName val="6. доходы"/>
      <sheetName val="7. Внешняя ДЗ (торговая)"/>
      <sheetName val="8. Внешняя ДЗ (прочая)"/>
      <sheetName val="9. Внешняя ДЗ (авансы)"/>
      <sheetName val="10. Займы"/>
      <sheetName val="11. неиспольз отпуска"/>
      <sheetName val="12. закупки от  Группы"/>
      <sheetName val="13.ОС и НМА"/>
      <sheetName val="14. ТМЦ"/>
      <sheetName val="15. НЗС"/>
      <sheetName val="16. Расчет резерва на ливидацию"/>
      <sheetName val="Стоимость ликвидации"/>
      <sheetName val="Добыча нефти"/>
      <sheetName val="Ост.запасы "/>
      <sheetName val="Срок ПИ скважин"/>
      <sheetName val="Инф о лицензиях"/>
      <sheetName val="Долгоср. фин вложения"/>
      <sheetName val="Прочие ДиР"/>
      <sheetName val="Summary 12m"/>
      <sheetName val="FTR by cat"/>
      <sheetName val="FRT details"/>
      <sheetName val="ZSMK sales to FRT"/>
      <sheetName val="NTMK sales FRT"/>
      <sheetName val="NKMK sales to FRT"/>
      <sheetName val="NKMK"/>
      <sheetName val="TD EAR sales to FRT"/>
      <sheetName val="ZSMK inv"/>
      <sheetName val="TH EAH &amp; TH EAR sales to ZSMK"/>
      <sheetName val="NKMK inv"/>
      <sheetName val="TH EAH sales to NKMK"/>
      <sheetName val="TH ER sales to NKMK"/>
      <sheetName val="KachGOK sales to NKMK"/>
      <sheetName val="1. NTMK inv (from KGOK)"/>
      <sheetName val="KGOK Sales to NTMK"/>
      <sheetName val="2. NTMK inv (from VGOK)"/>
      <sheetName val="VGOK margin"/>
      <sheetName val="3. NTMK inv (from TH ER)"/>
      <sheetName val="TH ER sales to NTMK"/>
      <sheetName val="4. NTMK inv (from TH EAH) "/>
      <sheetName val="TH EAH sales to NTMK"/>
      <sheetName val="TD EAH inv"/>
      <sheetName val="ZSMK sales to TD EAH"/>
      <sheetName val="NKMK sales to TD"/>
      <sheetName val="TD ER inv"/>
      <sheetName val="KGOK sales to ER"/>
      <sheetName val="Путин"/>
      <sheetName val="1 квар к 2кварт"/>
      <sheetName val="полугодие"/>
      <sheetName val="кварталы"/>
      <sheetName val="1 квартал 2001"/>
      <sheetName val="кварт"/>
      <sheetName val="месяц-месяц"/>
      <sheetName val="База"/>
      <sheetName val="Гр. &quot;Динамика пр-ва &quot; "/>
      <sheetName val="Вып.П.П."/>
      <sheetName val="В УИСО (2)"/>
      <sheetName val="Динамика по месяцам"/>
      <sheetName val="ожидквартал"/>
      <sheetName val="ожидквартал (2)"/>
      <sheetName val="Динамика по годам"/>
      <sheetName val="Динамика по годам (2)"/>
      <sheetName val="Путин (2)"/>
      <sheetName val="сч. 66.01"/>
      <sheetName val="сч. 66.02"/>
      <sheetName val="сч. 62.01"/>
      <sheetName val="Налог на имущество"/>
      <sheetName val="1. Раскрытие по ОС"/>
      <sheetName val="2. Движение по НЗС МСФО"/>
      <sheetName val="3. Движение ОС по МСФО"/>
      <sheetName val="4. Сверка данных"/>
      <sheetName val="01 выгрузка клиент"/>
      <sheetName val="02 выгрузка клиент"/>
      <sheetName val="07 выгрузка клиент"/>
      <sheetName val="08 выгрузка клиент"/>
      <sheetName val="9. РСБУ СПИ"/>
      <sheetName val="Раскрытия"/>
      <sheetName val="2008 год + сч.62"/>
      <sheetName val="до 2007"/>
      <sheetName val="янв-февр"/>
      <sheetName val="янв-март"/>
      <sheetName val="янв-апр"/>
      <sheetName val="янв-май"/>
      <sheetName val="янв-июнь"/>
      <sheetName val="янв-июль"/>
      <sheetName val="янв-авг"/>
      <sheetName val="янв-сент"/>
      <sheetName val="янв-окт"/>
      <sheetName val="янв-нояб"/>
      <sheetName val="янв-дек"/>
      <sheetName val="2008 год"/>
      <sheetName val="TB-1"/>
      <sheetName val="TB-2"/>
      <sheetName val="AutoAdj"/>
      <sheetName val="A4-1"/>
      <sheetName val="A3-1"/>
      <sheetName val="O3-1"/>
      <sheetName val="C2-1"/>
      <sheetName val="C2-2"/>
      <sheetName val="C3-1"/>
      <sheetName val="C3-2"/>
      <sheetName val="Rates"/>
      <sheetName val="XX-X"/>
      <sheetName val="Ф1 и Ф2 МСФО"/>
      <sheetName val="проверка Ф 1 и 2"/>
      <sheetName val="A1-1"/>
      <sheetName val="A2-1"/>
      <sheetName val="A2-2"/>
      <sheetName val="A2-3"/>
      <sheetName val="A2-4"/>
      <sheetName val="A2-5"/>
      <sheetName val="A2-6"/>
      <sheetName val="A2-7"/>
      <sheetName val="A4-2"/>
      <sheetName val="A4-3"/>
      <sheetName val="A4-4"/>
      <sheetName val="A5-1"/>
      <sheetName val="A5-2"/>
      <sheetName val="A5-3"/>
      <sheetName val="A5-4"/>
      <sheetName val="A5-5"/>
      <sheetName val="A5-6"/>
      <sheetName val="A6"/>
      <sheetName val="А6-1"/>
      <sheetName val="O1-1"/>
      <sheetName val="O1-2"/>
      <sheetName val="O1-3"/>
      <sheetName val="O1-4"/>
      <sheetName val="O1-5"/>
      <sheetName val="O4-1"/>
      <sheetName val="K3"/>
      <sheetName val="P3-1"/>
      <sheetName val="С6-1"/>
      <sheetName val="F1-1"/>
      <sheetName val="F1-2"/>
      <sheetName val="F1-3"/>
      <sheetName val="F1-4"/>
      <sheetName val="Свод Ф1"/>
      <sheetName val="Свод Ф2"/>
      <sheetName val="HelpSheet"/>
      <sheetName val="unrec liab reconc"/>
      <sheetName val="Retutns vs acc (general)"/>
      <sheetName val="outputVAT(2)"/>
      <sheetName val="VATadvances"/>
      <sheetName val="УКП"/>
      <sheetName val="стр.141-143,145"/>
      <sheetName val="стр.231"/>
      <sheetName val="стр.232"/>
      <sheetName val="стр.233"/>
      <sheetName val="стр.234"/>
      <sheetName val="стр.235"/>
      <sheetName val="стр.241"/>
      <sheetName val="стр. 242"/>
      <sheetName val="стр.243"/>
      <sheetName val="стр.244"/>
      <sheetName val="стр.245"/>
      <sheetName val="стр. 246"/>
      <sheetName val="стр.251"/>
      <sheetName val="стр.253"/>
      <sheetName val="стр.270"/>
      <sheetName val="стр.511"/>
      <sheetName val="стр.512"/>
      <sheetName val="стр. 520"/>
      <sheetName val="стр. 611"/>
      <sheetName val="стр. 612"/>
      <sheetName val="стр. 626"/>
      <sheetName val="Общие примечания к заполнению"/>
      <sheetName val="0_0"/>
      <sheetName val="0_1"/>
      <sheetName val="A2-0"/>
      <sheetName val="A6-1"/>
      <sheetName val="C6-1"/>
      <sheetName val="Tmp"/>
      <sheetName val="чист.активы"/>
      <sheetName val="Настройка"/>
      <sheetName val="Увязки"/>
      <sheetName val="2-отр"/>
      <sheetName val="3-отр"/>
      <sheetName val="4-отр"/>
      <sheetName val="5-отр"/>
      <sheetName val="6-отр"/>
      <sheetName val="7-отр"/>
      <sheetName val="8-отр"/>
      <sheetName val="9_2"/>
      <sheetName val="9-отр"/>
      <sheetName val="акт01"/>
      <sheetName val="акт02"/>
      <sheetName val="акт03"/>
      <sheetName val="акт04"/>
      <sheetName val="акт05"/>
      <sheetName val="акт06"/>
      <sheetName val="акт07"/>
      <sheetName val="акт08"/>
      <sheetName val="акт09"/>
      <sheetName val="акт10"/>
      <sheetName val="акт11"/>
      <sheetName val="акт12"/>
      <sheetName val="акт13"/>
      <sheetName val="акт14"/>
      <sheetName val="акт15"/>
      <sheetName val="акт16"/>
      <sheetName val="акт17"/>
      <sheetName val="акт18"/>
      <sheetName val="акт19"/>
      <sheetName val="акт20"/>
      <sheetName val="акт21"/>
      <sheetName val="акт22"/>
      <sheetName val="акт23"/>
      <sheetName val="акт24"/>
      <sheetName val="акт25"/>
      <sheetName val="акт26"/>
      <sheetName val="акт27"/>
      <sheetName val="Справочная инф"/>
      <sheetName val="1,2"/>
      <sheetName val="P3 to delet"/>
      <sheetName val="D1-2"/>
      <sheetName val="D1-1"/>
      <sheetName val="Date"/>
      <sheetName val="Bill USD"/>
      <sheetName val="Bill KZT"/>
      <sheetName val="GFIS"/>
      <sheetName val="add 701.02"/>
      <sheetName val="Aedas"/>
      <sheetName val="Bonus_1"/>
      <sheetName val="C of S"/>
      <sheetName val="TRC"/>
      <sheetName val="SC"/>
      <sheetName val="Cheeswright"/>
      <sheetName val="NB"/>
      <sheetName val="In scope_1"/>
      <sheetName val="Interest issue"/>
      <sheetName val="Irina"/>
      <sheetName val="ADMIN_1"/>
      <sheetName val="Advice_1"/>
      <sheetName val="Audit requre"/>
      <sheetName val="El Filing"/>
      <sheetName val="Shevenina"/>
      <sheetName val="GTMA"/>
      <sheetName val="VAT reg"/>
      <sheetName val="Expenses"/>
      <sheetName val="Pivot"/>
      <sheetName val="Baker OTS 2002-2004"/>
      <sheetName val="Summary_Rus_2q 2007"/>
      <sheetName val="Summary_Rus"/>
      <sheetName val="Historic Cost_Rus"/>
      <sheetName val="Historic Cost"/>
      <sheetName val="УП всего без ГФУ"/>
      <sheetName val="УП инвест"/>
      <sheetName val="Таблетки инвест"/>
      <sheetName val="УП 2003-2008"/>
      <sheetName val="УП всего-без"/>
      <sheetName val="Проект &quot;Таблетки Россия&quot;"/>
      <sheetName val="Проект &quot;Двуокись Россия&quot;"/>
      <sheetName val="Двуокись инвест "/>
      <sheetName val="Сбыт"/>
      <sheetName val="Проект &quot;Реген.топливо&quot;"/>
      <sheetName val="Проект &quot;Зола&quot;"/>
      <sheetName val="Проект &quot;Закись-окись&quot;"/>
      <sheetName val="Яшину 2002 г"/>
      <sheetName val="Результаты"/>
      <sheetName val="Проект &quot;ГФУ&quot;"/>
      <sheetName val="Проект &quot;PWR&quot;"/>
      <sheetName val="Проект &quot;Candu&quot;"/>
      <sheetName val="Проект &quot;Казахстанское сырье&quot;"/>
      <sheetName val="Проект &quot;Конверсия природного U&quot;"/>
      <sheetName val="Энергетика (расчет)"/>
      <sheetName val="УП всего-с"/>
      <sheetName val="Балансы ГП"/>
      <sheetName val="Зарплата"/>
      <sheetName val="зарплата (вспомог)"/>
      <sheetName val="Исх.данные"/>
      <sheetName val="Цены ГП"/>
      <sheetName val="Балансы сырья"/>
      <sheetName val="Наличие сырья"/>
      <sheetName val="Балансы ПМ"/>
      <sheetName val="ВВЭР - 3,3%"/>
      <sheetName val="ВВЭР - 3,3% Gd"/>
      <sheetName val="ВВЭР - 3,6%"/>
      <sheetName val="ВВЭР - 4,0%"/>
      <sheetName val="ВВЭР - 4,4%"/>
      <sheetName val="ВВЭР - StZn"/>
      <sheetName val="ВВЭР "/>
      <sheetName val="РБМК - 2,6%"/>
      <sheetName val="РБМК"/>
      <sheetName val="Двуокись 3,6%"/>
      <sheetName val="Двуокись 4,4%"/>
      <sheetName val="Двуокись"/>
      <sheetName val="ВВЭР - PWR"/>
      <sheetName val="Двуокись PWR"/>
      <sheetName val="ВВЭР - &quot;Казах.сырье&quot;"/>
      <sheetName val="Двуокись &quot;Казах.сырье&quot;"/>
      <sheetName val="ВВЭР - &quot;Candu&quot;"/>
      <sheetName val="Двуокись &quot;Candu&quot;"/>
      <sheetName val="ЗП и накладные (зола - 600)"/>
      <sheetName val="ЗП и накладные (зола - 4)"/>
      <sheetName val="Закись-окись (италия)"/>
      <sheetName val="ЗП и накладные (италия-600)"/>
      <sheetName val="ЗП и накладные (италия-4)"/>
      <sheetName val="ГФУ - 3,0"/>
      <sheetName val="ГФУ - 3,6"/>
      <sheetName val="ГФУ - 4,4"/>
      <sheetName val="Хвосты-отходы"/>
      <sheetName val="ОТК"/>
      <sheetName val="смета 2001 г(без аморт)"/>
      <sheetName val="смета 2002 г без РБП"/>
      <sheetName val="смета 2002 г МОК"/>
      <sheetName val="распределение модели"/>
      <sheetName val="Энергетика (В)"/>
      <sheetName val="Энергетика (Р)"/>
      <sheetName val="Энергетика"/>
      <sheetName val="накл 2002-2016 УП"/>
      <sheetName val="Накладные &quot;Р&quot; (600)"/>
      <sheetName val="Материалы"/>
      <sheetName val="Накладные &quot;В&quot; (4)"/>
      <sheetName val="смета 2003 г МОК"/>
      <sheetName val="смета 2004 г МОК"/>
      <sheetName val="смета 2005 г МОК"/>
      <sheetName val="смета 2006 г МОК"/>
      <sheetName val="смета 2007 г МОК"/>
      <sheetName val="смета 2008 г МОК"/>
      <sheetName val="смета 2009 г МОК"/>
      <sheetName val="смета 2010 г МОК"/>
      <sheetName val="смета 2011 г МОК"/>
      <sheetName val="смета 2012 г МОК"/>
      <sheetName val="смета 2013 г МОК"/>
      <sheetName val="смета 2014 г МОК"/>
      <sheetName val="смета 2015 г МОК"/>
      <sheetName val="смета 2016 г МОК"/>
      <sheetName val="Общецеховые"/>
      <sheetName val="Спецодежда"/>
      <sheetName val="накл 2002-2005 УП"/>
      <sheetName val="смета 2002-2005 гг"/>
      <sheetName val="смета 2002-2005 гг (без аморт)"/>
      <sheetName val="АВКС"/>
      <sheetName val="энерг-АВКС2001"/>
      <sheetName val="энерг-АВКС2005"/>
      <sheetName val="РБП, МАГАТЭ"/>
      <sheetName val="Хвосты-отходы (2)"/>
      <sheetName val="ОТК (2)"/>
      <sheetName val="ЦЗЛ (2)"/>
      <sheetName val="распределение КВ"/>
      <sheetName val="КВ 00"/>
      <sheetName val="51"/>
      <sheetName val="61"/>
      <sheetName val="Проект &quot;Конверсия природног (2)"/>
      <sheetName val="Summary P+L "/>
      <sheetName val="Period 1-3 "/>
      <sheetName val="Period 4-12"/>
      <sheetName val="Consolidated balance Sheet"/>
      <sheetName val="Global 04"/>
      <sheetName val="Overheads 04"/>
      <sheetName val="PFD Summary"/>
      <sheetName val="Global 05 + 06"/>
      <sheetName val="Overheads 05 + 06"/>
      <sheetName val="Nat Lab Recovery"/>
      <sheetName val="AprHistory"/>
      <sheetName val="Uniform Apr"/>
      <sheetName val="%-age uplift"/>
      <sheetName val="MayHistory"/>
      <sheetName val="Uniform May"/>
      <sheetName val="list_cc"/>
      <sheetName val="list_accounts"/>
      <sheetName val="KAZ"/>
      <sheetName val="GAAP"/>
      <sheetName val="journal1"/>
      <sheetName val="Detailed"/>
      <sheetName val="Sheet2 (2)"/>
      <sheetName val="Proposal Summary"/>
      <sheetName val="Expat Labor"/>
      <sheetName val="Kazakh Labor"/>
      <sheetName val="Other Direct Costs"/>
      <sheetName val="Materials"/>
      <sheetName val="Payroll Assumptions"/>
      <sheetName val="Comparison Report"/>
      <sheetName val="Trans Summary"/>
      <sheetName val="TR_data"/>
      <sheetName val="Charts TR"/>
      <sheetName val="Trans Total"/>
      <sheetName val="151000"/>
      <sheetName val="155000"/>
      <sheetName val="156100"/>
      <sheetName val="156150"/>
      <sheetName val="156200"/>
      <sheetName val="156250"/>
      <sheetName val="156300"/>
      <sheetName val="156350"/>
      <sheetName val="Summary Transportation"/>
      <sheetName val="151000 Trans Mngt"/>
      <sheetName val="155000 APWHSE"/>
      <sheetName val="156100 LDV OPS"/>
      <sheetName val="156150 LDV WS"/>
      <sheetName val="156200 Bus OPS"/>
      <sheetName val="156250 Bus WS"/>
      <sheetName val="156300 HE OPS"/>
      <sheetName val="156350 HE WS"/>
      <sheetName val="151000 nat labour"/>
      <sheetName val="155000 APWHSE nat labour"/>
      <sheetName val="156100 Nat labour"/>
      <sheetName val="156150 Nat labour"/>
      <sheetName val="156200 Nat labour"/>
      <sheetName val="156250 Nat labour"/>
      <sheetName val="156300 Nat labour"/>
      <sheetName val="156350 Nat labour"/>
      <sheetName val="5+2"/>
      <sheetName val="28+28"/>
      <sheetName val="Expat Pay"/>
      <sheetName val="Expat other costs"/>
      <sheetName val="Fixed rates"/>
      <sheetName val="151000 Transportation Mangement"/>
      <sheetName val="MECH."/>
      <sheetName val="SUM"/>
      <sheetName val="ANL"/>
      <sheetName val="CIT 2005"/>
      <sheetName val="Trial balance 2005"/>
      <sheetName val="681"/>
      <sheetName val="CIT 2004 "/>
      <sheetName val="Trial balance 2004"/>
      <sheetName val="WHT 2005"/>
      <sheetName val="VAT 2004"/>
      <sheetName val="VAT 2005"/>
      <sheetName val="VAT 1C"/>
      <sheetName val="payroll 2004"/>
      <sheetName val="Payroll 2005"/>
      <sheetName val="summary payroll"/>
      <sheetName val="ST 2004"/>
      <sheetName val="ST 2005"/>
      <sheetName val="PIT 2004"/>
      <sheetName val="PIT 2005"/>
      <sheetName val="property 2004"/>
      <sheetName val="property 2005"/>
      <sheetName val="royalty"/>
      <sheetName val="commercial discovery bonus"/>
      <sheetName val="Tax Audit Summary Altel"/>
      <sheetName val="CIT 2002"/>
      <sheetName val="CIT 2003 "/>
      <sheetName val="TMS Summary"/>
      <sheetName val="WHT 2002"/>
      <sheetName val="WHT 2003"/>
      <sheetName val="WHT 2004"/>
      <sheetName val="VAT 2002"/>
      <sheetName val="VAT 2003"/>
      <sheetName val="Social Tax"/>
      <sheetName val="31 aralik"/>
      <sheetName val="Breakdown"/>
      <sheetName val="Journal"/>
      <sheetName val="Capital leases"/>
      <sheetName val="AJEs"/>
      <sheetName val="ARO Nick"/>
      <sheetName val="TB (Tenge)"/>
      <sheetName val="TB (USD)"/>
      <sheetName val="BS (Aggs)"/>
      <sheetName val="IS (Aggs)"/>
      <sheetName val="ARO Aman"/>
      <sheetName val="Property"/>
      <sheetName val="Preproduction exp"/>
      <sheetName val="Mining property"/>
      <sheetName val="Finance lease"/>
      <sheetName val="Mineral Interest"/>
      <sheetName val="CapAssets"/>
      <sheetName val="Due to State"/>
      <sheetName val="Receivable"/>
      <sheetName val="Tax rec"/>
      <sheetName val="RE"/>
      <sheetName val="averages"/>
      <sheetName val="UK Pounds 2004"/>
      <sheetName val="Dutch crown 2004"/>
      <sheetName val="US Dollar 2004"/>
      <sheetName val=" Euro 2004"/>
      <sheetName val="Kgz Som 2004"/>
      <sheetName val="Russian Ruble 2004"/>
      <sheetName val="SDR 2004"/>
      <sheetName val="Uzbek Sum 2004"/>
      <sheetName val="Ukrainian griv.2004"/>
      <sheetName val="Swedish crown 2004"/>
      <sheetName val="Sweden Franc 2004"/>
      <sheetName val="Форма 1 с внутригр_"/>
      <sheetName val="Форма 1а"/>
      <sheetName val="Форма 2"/>
      <sheetName val="Форма 2 с внутригр_"/>
      <sheetName val="Форма 2а"/>
      <sheetName val="Ф-3"/>
      <sheetName val="Ф3-1"/>
      <sheetName val="Прилож. 1 к Ф-3"/>
      <sheetName val="Приложение 2 к Ф-3"/>
      <sheetName val="Прилож-3 к Ф 3"/>
      <sheetName val="Ф 3-2"/>
      <sheetName val="Форма 4"/>
      <sheetName val="Форма 4а"/>
      <sheetName val="5а"/>
      <sheetName val="5б"/>
      <sheetName val="7а"/>
      <sheetName val="7б"/>
      <sheetName val="8а"/>
      <sheetName val="8б"/>
      <sheetName val="8в"/>
      <sheetName val="8г"/>
      <sheetName val="10а"/>
      <sheetName val="10 б"/>
      <sheetName val="11а"/>
      <sheetName val="11б"/>
      <sheetName val="11в"/>
      <sheetName val="12а"/>
      <sheetName val="12б"/>
      <sheetName val="13а "/>
      <sheetName val="14 а"/>
      <sheetName val="15 а"/>
      <sheetName val="15 б"/>
      <sheetName val="17-1"/>
      <sheetName val="17-2"/>
      <sheetName val="17-3"/>
      <sheetName val="17-4"/>
      <sheetName val="Cost Base"/>
      <sheetName val="Equip Summary"/>
      <sheetName val="Equip Fleet Comp"/>
      <sheetName val="Prime Design Parameters"/>
      <sheetName val="Equip Capital"/>
      <sheetName val="Design Equipment"/>
      <sheetName val="Telpac Sims"/>
      <sheetName val="Productivity"/>
      <sheetName val="Opex BCM-hr"/>
      <sheetName val="Opex  R-hr"/>
      <sheetName val="Sup Opex  R-hr"/>
      <sheetName val="Sup R-annum"/>
      <sheetName val="Tyres"/>
      <sheetName val="Operating hours"/>
      <sheetName val="P&amp;H4100XPC"/>
      <sheetName val="PC 8000-6 FSE "/>
      <sheetName val="PC 4000 Electric FSE"/>
      <sheetName val="Estim. Prod. PC8000FS"/>
      <sheetName val="Estim. Prod.PC4000FS"/>
      <sheetName val="Truck Productivity"/>
      <sheetName val="Truck Specs"/>
      <sheetName val="Design Equipment FVN"/>
      <sheetName val="Selection"/>
      <sheetName val="chart cc"/>
      <sheetName val="BP95"/>
      <sheetName val="KMIM"/>
      <sheetName val="KMIMR"/>
      <sheetName val="OBMEASII"/>
      <sheetName val="OBMEAS95"/>
      <sheetName val="RGURK"/>
      <sheetName val="KEY"/>
      <sheetName val="Model Notes"/>
      <sheetName val="MQ Earnings"/>
      <sheetName val="FC1 Summary"/>
      <sheetName val="Ratings Pres"/>
      <sheetName val="Ratings Ratios"/>
      <sheetName val="Ratings Pres (exc KGM)"/>
      <sheetName val="Ratings Ratios (ex KGM)"/>
      <sheetName val="Ratings Pres (Upstream)"/>
      <sheetName val="Ratings Ratios (Upstream)"/>
      <sheetName val="Natexis"/>
      <sheetName val="HKM CF"/>
      <sheetName val="HKM+Turgai CF"/>
      <sheetName val="HKM+Turgai+KGM CF"/>
      <sheetName val="Nicholas Summay"/>
      <sheetName val="Exec Summay"/>
      <sheetName val="Exec Summay (ex KGM)"/>
      <sheetName val="Post Tax Cashflows"/>
      <sheetName val="Valuation Table"/>
      <sheetName val="HHL Balance Sheet"/>
      <sheetName val="HHL Balance Sheet (ex KGM)"/>
      <sheetName val="HHL Balance Sheet (upstream)"/>
      <sheetName val="Fin Consol"/>
      <sheetName val="Fin Consol (exc KGM)"/>
      <sheetName val="Fin Upstream"/>
      <sheetName val="Fin CPC"/>
      <sheetName val="Fin Downstream"/>
      <sheetName val="Fin HKM"/>
      <sheetName val="Fin Turgai"/>
      <sheetName val="Fin KGM"/>
      <sheetName val="Min Energy"/>
      <sheetName val="Alloc of shared"/>
      <sheetName val="Charts"/>
      <sheetName val="Production Profiles"/>
      <sheetName val="Turgai"/>
      <sheetName val="Turgai BS"/>
      <sheetName val="Kumkol South"/>
      <sheetName val="Kumkol South BS"/>
      <sheetName val="South Kumkol"/>
      <sheetName val="South Kumkol BS"/>
      <sheetName val="East Kumkol"/>
      <sheetName val="North Nuraly"/>
      <sheetName val="East Kumkol BS"/>
      <sheetName val="Kyzylkia"/>
      <sheetName val="Kyzylkia BS"/>
      <sheetName val="Aryskum"/>
      <sheetName val="Aryskum BS"/>
      <sheetName val="Maybulak"/>
      <sheetName val="Maybulak BS"/>
      <sheetName val="Akshabulak"/>
      <sheetName val="Akshabulak BS"/>
      <sheetName val="Nuraly"/>
      <sheetName val="Nuraly BS"/>
      <sheetName val="Aksay"/>
      <sheetName val="Aksay BS"/>
      <sheetName val="Shnos"/>
      <sheetName val="Shnos BS"/>
      <sheetName val="North Nuraly BS"/>
      <sheetName val="Expl"/>
      <sheetName val="Acq 1"/>
      <sheetName val="Acq 1 BS"/>
      <sheetName val="Expl BS"/>
      <sheetName val="Scenario Base"/>
      <sheetName val="Scenario High"/>
      <sheetName val="Scenario Low"/>
      <sheetName val="642.0011"/>
      <sheetName val="COST-TIME1"/>
      <sheetName val="UNITPRICES"/>
      <sheetName val="ARCO PRICES"/>
      <sheetName val="WELLDATA"/>
      <sheetName val="DAYRATES"/>
      <sheetName val="COST WELL1 MINI"/>
      <sheetName val="COST WELL1"/>
      <sheetName val="ARCO 1"/>
      <sheetName val="TIMECURV1"/>
      <sheetName val="COST WELL2"/>
      <sheetName val="COST WELL3"/>
      <sheetName val="PEE"/>
      <sheetName val="Post Frac"/>
      <sheetName val="ARCO_PRICES"/>
      <sheetName val="COST_WELL1_MINI"/>
      <sheetName val="COST_WELL1"/>
      <sheetName val="ARCO_1"/>
      <sheetName val="COST_WELL2"/>
      <sheetName val="COST_WELL3"/>
      <sheetName val="IPR"/>
      <sheetName val="Newcost"/>
      <sheetName val="Svodka"/>
      <sheetName val="Daily Report -26 (2)"/>
      <sheetName val="#REF!"/>
      <sheetName val="Sample KS-5008"/>
      <sheetName val="List of contracts FD05026"/>
      <sheetName val="Sheet1 FD005026"/>
      <sheetName val="Sheet1 FD06005"/>
      <sheetName val="Accruals"/>
      <sheetName val="GAAP&amp; KAP"/>
      <sheetName val="KAP"/>
      <sheetName val="Лист контрактов"/>
      <sheetName val="AR road"/>
      <sheetName val="CE Total "/>
      <sheetName val="CE-25sm (Rev.1)"/>
      <sheetName val="Construction Cost Est.(10sm)"/>
      <sheetName val="CE (Variation 2-10 sm)"/>
      <sheetName val="Construction Cost Est. (6sm)"/>
      <sheetName val="CE (Variation 2-6 sm)"/>
      <sheetName val="短期借款"/>
      <sheetName val="应付票据"/>
      <sheetName val="应付帐款"/>
      <sheetName val="应付工资"/>
      <sheetName val="应付福利费"/>
      <sheetName val="应缴税金"/>
      <sheetName val="其他应付款"/>
      <sheetName val="预提费用"/>
      <sheetName val="长期借款"/>
      <sheetName val="专项应付款"/>
      <sheetName val="PL"/>
      <sheetName val="Detailed PL"/>
      <sheetName val="Equity"/>
      <sheetName val="Reclass"/>
      <sheetName val="Journals"/>
      <sheetName val="Budget"/>
      <sheetName val="Schedules"/>
      <sheetName val="Invest"/>
      <sheetName val="Grp Jrl"/>
      <sheetName val="Cashflow"/>
      <sheetName val="Shldr hist &amp; Chgs"/>
      <sheetName val="E1"/>
      <sheetName val="J2"/>
      <sheetName val="J1"/>
      <sheetName val="P"/>
      <sheetName val="Q"/>
      <sheetName val="U-receipt"/>
      <sheetName val="U-exp test"/>
      <sheetName val="W"/>
      <sheetName val="X"/>
      <sheetName val="payroll"/>
      <sheetName val="STD"/>
      <sheetName val="Audit Ticks"/>
      <sheetName val="Adj "/>
      <sheetName val="share capital"/>
      <sheetName val="G1"/>
      <sheetName val="H1"/>
      <sheetName val="Os"/>
      <sheetName val="Qs"/>
      <sheetName val="R"/>
      <sheetName val="R1"/>
      <sheetName val="S"/>
      <sheetName val="S1"/>
      <sheetName val="Us (2)"/>
      <sheetName val="Us"/>
      <sheetName val="W1"/>
      <sheetName val="W2"/>
      <sheetName val="W5"/>
      <sheetName val="X1"/>
      <sheetName val="X2"/>
      <sheetName val="X3"/>
      <sheetName val="X4"/>
      <sheetName val="X5"/>
      <sheetName val="X6"/>
      <sheetName val="X7"/>
      <sheetName val="Ys"/>
      <sheetName val="LTI(99)"/>
      <sheetName val="Subsid&amp;MI(99)"/>
      <sheetName val="LTI(00)"/>
      <sheetName val="Subsid&amp;MI(00)"/>
      <sheetName val="LTI(01)"/>
      <sheetName val="Subsid&amp;MI(01)"/>
      <sheetName val="LTI(02-03-31)"/>
      <sheetName val="Subsid&amp;MI(02-03-31)"/>
      <sheetName val="Comparison"/>
      <sheetName val="2002-03NL"/>
      <sheetName val="2001-12NL"/>
      <sheetName val="2000-12NL"/>
      <sheetName val="1999-12NL"/>
      <sheetName val="Adjustment summary"/>
      <sheetName val="Unadjusted errors"/>
      <sheetName val="汇总"/>
      <sheetName val="2000"/>
      <sheetName val="1999"/>
      <sheetName val="交换网络部"/>
      <sheetName val="信息网络部"/>
      <sheetName val="实业部"/>
      <sheetName val="寻呼机部"/>
      <sheetName val="总务部"/>
      <sheetName val="数据部"/>
      <sheetName val="物业管理部"/>
      <sheetName val="集团科室"/>
      <sheetName val="经营部"/>
      <sheetName val="153541"/>
      <sheetName val="154501"/>
      <sheetName val="154505"/>
      <sheetName val="155500"/>
      <sheetName val="312020"/>
      <sheetName val="312022"/>
      <sheetName val="312040"/>
      <sheetName val="313010"/>
      <sheetName val="313011"/>
      <sheetName val="313012"/>
      <sheetName val="313020"/>
      <sheetName val="361000"/>
      <sheetName val="365000"/>
      <sheetName val="accrual "/>
      <sheetName val="ws"/>
      <sheetName val="cssgd-OK"/>
      <sheetName val="dnidr-OK"/>
      <sheetName val="cshidr-OK"/>
      <sheetName val="biiidr-OK"/>
      <sheetName val="biisgd-OK"/>
      <sheetName val="sls-03"/>
      <sheetName val="rate"/>
      <sheetName val="cshidr_OK"/>
      <sheetName val="VALIDASI"/>
      <sheetName val="Notes to BS"/>
      <sheetName val="Форма"/>
      <sheetName val="ОТЧЕТ ПО ЛИМИТАМ"/>
      <sheetName val="Расчетный файл LimitsBanks"/>
      <sheetName val="FinStat"/>
      <sheetName val="K_fin"/>
      <sheetName val="Приложение №2"/>
      <sheetName val="Ratings"/>
      <sheetName val="Wells"/>
      <sheetName val="Producers-Gauge Res Pres"/>
      <sheetName val="Producers-Gauge FBHP"/>
      <sheetName val="Injectors-Gauge Res Pres"/>
      <sheetName val="Injectors-Gauge FBHP"/>
      <sheetName val="Prod &amp; Inj Fluid Lvl Res Press "/>
      <sheetName val="Prod &amp; Inj  Fluid Lvl  FBHP "/>
      <sheetName val="депр."/>
      <sheetName val="Intercompany jnl"/>
      <sheetName val="Manual Adj after close"/>
      <sheetName val="Mthly Prompt "/>
      <sheetName val="Mthly Prompt ISE"/>
      <sheetName val="Stding Jnls"/>
      <sheetName val="Other Accruals"/>
      <sheetName val="Market Charges"/>
      <sheetName val="Manual Jnls"/>
      <sheetName val="Intercompany with OB"/>
      <sheetName val="Jnl Print"/>
      <sheetName val="Jnl Upload "/>
      <sheetName val="Chart of Accts"/>
      <sheetName val="Variables"/>
      <sheetName val="表1-2 方案1：分油田合同期产量部署"/>
      <sheetName val="表1-2 方案1"/>
      <sheetName val="分油田合同期产量部署"/>
      <sheetName val="J002"/>
      <sheetName val="6月 "/>
      <sheetName val="TDSheet"/>
      <sheetName val="Отчет (лист 1) (2)"/>
      <sheetName val="2204"/>
      <sheetName val="ДЕПОЗИТЫ ЮРИДИЧЕСКИХ ЛИЦ"/>
      <sheetName val=" ДЕПОЗИТЫ ФИЗИЧЕСКИХ  ЛИЦ"/>
      <sheetName val="Форма 3"/>
      <sheetName val="Прил_1 к форме3"/>
      <sheetName val="Прил_2 к форме 3"/>
      <sheetName val="Прил_3 к форме 3"/>
      <sheetName val="новая _5"/>
      <sheetName val="8 а"/>
      <sheetName val="13а"/>
      <sheetName val="13б"/>
      <sheetName val="доп_к ф_14 и 20"/>
      <sheetName val="15а"/>
      <sheetName val="15б"/>
      <sheetName val="17_1"/>
      <sheetName val="17_2"/>
      <sheetName val="17_3"/>
      <sheetName val="18 а"/>
      <sheetName val="21 "/>
      <sheetName val="МАКЕТ нов.ф.30"/>
      <sheetName val="30а"/>
      <sheetName val="33а"/>
      <sheetName val="34а"/>
      <sheetName val="37"/>
      <sheetName val="38"/>
      <sheetName val="42"/>
      <sheetName val="43"/>
      <sheetName val="расч вед대腵԰_x0000_缀_x0000_"/>
      <sheetName val="1-预算封皮"/>
      <sheetName val="2、利润表"/>
      <sheetName val="2-2现金流预测-恒基席王"/>
      <sheetName val="2-3销售利润分类表"/>
      <sheetName val="成本分项（C30）"/>
      <sheetName val="3、销售利润分类表"/>
      <sheetName val="4、营业税金及费用"/>
      <sheetName val="5-1销售费用核算说明"/>
      <sheetName val="5-2管理费用核算说明"/>
      <sheetName val="5-3财务费用核算说明 "/>
      <sheetName val="6-3基础资料"/>
      <sheetName val="6-4制造费用"/>
      <sheetName val="生产成本-01"/>
      <sheetName val="生产成本-02"/>
      <sheetName val="附表4、定编汇总表"/>
      <sheetName val="定编明细表"/>
      <sheetName val="外包人员明细表"/>
      <sheetName val="收入汇总"/>
      <sheetName val="收入明细"/>
      <sheetName val="材料价格表"/>
      <sheetName val="人工成本"/>
      <sheetName val="List Sheet"/>
      <sheetName val="1、资产负债表 "/>
      <sheetName val="3、现金流量表"/>
      <sheetName val="7-1、当月销售利润"/>
      <sheetName val="7-2、累计销售利润"/>
      <sheetName val="8-1-1、制造费用"/>
      <sheetName val="8-1-2、制造费用（矿渣粉） "/>
      <sheetName val="8-2-1、骨料"/>
      <sheetName val="8-2-2、矿运石灰石"/>
      <sheetName val="8-3-1、普通生料"/>
      <sheetName val="8-3-3、油井生料 "/>
      <sheetName val="8-3-2、中热生料 "/>
      <sheetName val="8-4-1、普通熟料"/>
      <sheetName val="8-4-3、油井熟料 "/>
      <sheetName val="8-4-2、中热熟料"/>
      <sheetName val="8-5-1、400#水泥"/>
      <sheetName val="8-5-2、500#水泥 "/>
      <sheetName val="8-5-3、XX水泥"/>
      <sheetName val="8-6-1消耗表"/>
      <sheetName val="8-6-2吨耗表"/>
      <sheetName val="8-7-1消耗表 (累计)"/>
      <sheetName val="8-7-2吨耗表 (累计）"/>
      <sheetName val="应收-莫伊尔（粉磨站）公司"/>
      <sheetName val="预收-莫伊尔（粉磨站）公司"/>
      <sheetName val="应付、暂估-莫伊尔（粉磨站）公司"/>
      <sheetName val="暂估-莫伊尔（粉磨站）公司"/>
      <sheetName val="预付-莫伊尔（粉磨站）公司"/>
      <sheetName val="TB-gl"/>
      <sheetName val="A-4"/>
      <sheetName val="MM"/>
      <sheetName val="KK"/>
      <sheetName val="PP-1"/>
      <sheetName val="F-1"/>
      <sheetName val="F-2"/>
      <sheetName val="F-4"/>
      <sheetName val="F-5"/>
      <sheetName val="F-11"/>
      <sheetName val="F-11a"/>
      <sheetName val="F-22"/>
      <sheetName val="B-40"/>
      <sheetName val="B-50"/>
      <sheetName val="U "/>
      <sheetName val="U-10"/>
      <sheetName val="U-30"/>
      <sheetName val="BB-30"/>
      <sheetName val="CC-30"/>
      <sheetName val="FF-2"/>
      <sheetName val="FF-3"/>
      <sheetName val="FF-4"/>
      <sheetName val="FF-4a"/>
      <sheetName val="FF-5"/>
      <sheetName val="FF-6"/>
      <sheetName val="FF-7"/>
      <sheetName val="FF-8"/>
      <sheetName val="50"/>
      <sheetName val="DD-10"/>
      <sheetName val="PBC - Raw Material Listing"/>
      <sheetName val="PBC - Raw Material Listing (2)"/>
      <sheetName val="Taman Siput"/>
      <sheetName val="Steadfast Growth"/>
      <sheetName val="BB2.1 cpo-coy level"/>
      <sheetName val="BB2.2 pk-coy level"/>
      <sheetName val="BB2.3 OER vs KER"/>
      <sheetName val="BB2.4TTE &amp; Asahi Yield analysis"/>
      <sheetName val="BB2.5 FFB purchase"/>
      <sheetName val="BB3 Milling"/>
      <sheetName val="BB4 Planting"/>
      <sheetName val="BB5 replanting"/>
      <sheetName val="BB5.1 General charges alloc"/>
      <sheetName val="BB6 "/>
      <sheetName val="PBC request"/>
      <sheetName val="Coy Info"/>
      <sheetName val="tb 08"/>
      <sheetName val="TB'Sep09"/>
      <sheetName val="TBS"/>
      <sheetName val="TPL"/>
      <sheetName val="TRecon"/>
      <sheetName val="OSM"/>
      <sheetName val="APO"/>
      <sheetName val="final-PL"/>
      <sheetName val="final-BS"/>
      <sheetName val="TBCS-BS"/>
      <sheetName val="Reclassifications"/>
      <sheetName val="Adjustments"/>
      <sheetName val="BB1"/>
      <sheetName val="BB1(a)"/>
      <sheetName val="BB1-1"/>
      <sheetName val="BB1-2"/>
      <sheetName val="BB2"/>
      <sheetName val="Sales Trend"/>
      <sheetName val="BB3-sales analysis"/>
      <sheetName val="TB.Sept 09"/>
      <sheetName val="TBCS-PL"/>
      <sheetName val="DPLA"/>
      <sheetName val="BB3 staff cost"/>
      <sheetName val="BB3-1"/>
      <sheetName val="BB4 - Utilities"/>
      <sheetName val="BB6-Royalties test"/>
      <sheetName val="BB7-Commissions"/>
      <sheetName val="BB8-recharged cost"/>
      <sheetName val="BB9 Entertainment"/>
      <sheetName val="BB10 Travelling exp"/>
      <sheetName val="JJ4"/>
      <sheetName val="reporting recon"/>
      <sheetName val="NAV000"/>
      <sheetName val="00000"/>
      <sheetName val="10000"/>
      <sheetName val="Materiality and TE"/>
      <sheetName val="PAJE '04"/>
      <sheetName val="PRJE '04"/>
      <sheetName val="CAJE-04"/>
      <sheetName val="PYJE '04"/>
      <sheetName val="WP-PBM-04"/>
      <sheetName val="WBS2005"/>
      <sheetName val="Rincian BS"/>
      <sheetName val="CC "/>
      <sheetName val="K Movement"/>
      <sheetName val="M-4"/>
      <sheetName val="NN "/>
      <sheetName val="FISKAL"/>
      <sheetName val="O-1_PPh 21"/>
      <sheetName val="O-1.1 Rekap gaji"/>
      <sheetName val="O-2_PPh 23"/>
      <sheetName val="O-3_PPh 25"/>
      <sheetName val="O-5_PPN"/>
      <sheetName val="Q-3"/>
      <sheetName val="Q-3.1"/>
      <sheetName val="QQ"/>
      <sheetName val="R-1 Perhitungan def. tax"/>
      <sheetName val="T"/>
      <sheetName val="T-1"/>
      <sheetName val="TT"/>
      <sheetName val="U-5"/>
      <sheetName val="Kep-150"/>
      <sheetName val="Def tax FA"/>
      <sheetName val="Mutation FA"/>
      <sheetName val="Aktiva 0909"/>
      <sheetName val="Total Balance 2008 012"/>
      <sheetName val="Q Lead"/>
      <sheetName val="Q Memo"/>
      <sheetName val="Q-1 Loan Mutation"/>
      <sheetName val="Q-2 Detail ST Loan"/>
      <sheetName val="Q-2-1 Detail Repayment ST Loan"/>
      <sheetName val="Q-2-1-1 Payment to T.Petchem"/>
      <sheetName val="Q-3 Detail Subordinated Loan"/>
      <sheetName val="Q-4 Detail Loan Interest Exp"/>
      <sheetName val="Q-4-1 Payment Loan Interest Exp"/>
      <sheetName val="Q-4-1 Loan Interest Calc"/>
      <sheetName val="Flow Int Exp CF"/>
      <sheetName val="QQ - Loan Confirmation"/>
      <sheetName val="K-Lead"/>
      <sheetName val="Reclassification vehicle"/>
      <sheetName val="Vehicle"/>
      <sheetName val="Building"/>
      <sheetName val="Machinery and equipment"/>
      <sheetName val="Plant"/>
      <sheetName val="Furniture"/>
      <sheetName val="CIP-2008 to 2009"/>
      <sheetName val="Point discuss"/>
      <sheetName val="C.1"/>
      <sheetName val="C.2"/>
      <sheetName val="C.2.1"/>
      <sheetName val="C.3"/>
      <sheetName val="C.4"/>
      <sheetName val="D.1"/>
      <sheetName val="E-1.2"/>
      <sheetName val="F.1"/>
      <sheetName val="F.2"/>
      <sheetName val="F.5"/>
      <sheetName val="F.6"/>
      <sheetName val="G-1.3"/>
      <sheetName val="K.1"/>
      <sheetName val="K.2"/>
      <sheetName val="K.2.1"/>
      <sheetName val="K.2.2"/>
      <sheetName val="K.3"/>
      <sheetName val="K.4"/>
      <sheetName val="J.1"/>
      <sheetName val="J.2"/>
      <sheetName val="N.1"/>
      <sheetName val="N.2"/>
      <sheetName val="N.3"/>
      <sheetName val="NN"/>
      <sheetName val="Pe"/>
      <sheetName val="Pen"/>
      <sheetName val="O.4"/>
      <sheetName val="U.1.1"/>
      <sheetName val="U.1.2"/>
      <sheetName val="U.1.3"/>
      <sheetName val="U.2.1"/>
      <sheetName val="U-3.1"/>
      <sheetName val="U.3.2"/>
      <sheetName val="Rekap SKP"/>
      <sheetName val="U-5.1"/>
      <sheetName val="Cross Check"/>
      <sheetName val="Cash on hand and in banks"/>
      <sheetName val="Short-term investment"/>
      <sheetName val="Accounts receivable"/>
      <sheetName val="Other receivable (payable)"/>
      <sheetName val="Inventories"/>
      <sheetName val="Prepaid exp, tax and advance"/>
      <sheetName val="Fixed Assets"/>
      <sheetName val="Other Assets"/>
      <sheetName val="Notes Payable"/>
      <sheetName val="AP trade"/>
      <sheetName val="Accrued expense"/>
      <sheetName val="Taxes payable"/>
      <sheetName val="Advance from customer"/>
      <sheetName val="Pension Fund"/>
      <sheetName val="Deferred tax liabilities"/>
      <sheetName val="Unrealized Gain on MF"/>
      <sheetName val="cogs"/>
      <sheetName val="Opex"/>
      <sheetName val="Other charges (income)"/>
      <sheetName val="Induk+Nothit"/>
      <sheetName val=" Penjualan "/>
      <sheetName val="Rekap Ekspor"/>
      <sheetName val="Pelunasan Piutang"/>
      <sheetName val="HPP"/>
      <sheetName val="Bahan Baku Lokal"/>
      <sheetName val="Bahan Baku Impor "/>
      <sheetName val="GAJI"/>
      <sheetName val="PPB"/>
      <sheetName val="Laba (Rugi) Kurs"/>
      <sheetName val="Hasil Lain"/>
      <sheetName val="Kredit Pajak"/>
      <sheetName val="----00000----"/>
      <sheetName val="KKP SUSUT "/>
      <sheetName val="Pendapatan Lain"/>
      <sheetName val="LHP"/>
      <sheetName val="PHP-1"/>
      <sheetName val="PHP-2"/>
      <sheetName val="PPh Ps. 22"/>
      <sheetName val="Alket"/>
      <sheetName val=" Sales "/>
      <sheetName val="Rekap Ekspor (KMK)"/>
      <sheetName val="EKSPOR (BI)"/>
      <sheetName val="Bahan Baku Impor (BI)"/>
      <sheetName val="Bahan Baku Impor (KMK) "/>
      <sheetName val="Bhn Baku-Lokal.1"/>
      <sheetName val="Bhn Baku-Lokal.2"/>
      <sheetName val="KKP SUSUT -AKHIR"/>
      <sheetName val="PM&amp;TE"/>
      <sheetName val="A-3.1"/>
      <sheetName val="detail_A-3.1"/>
      <sheetName val="A-3.2"/>
      <sheetName val="detail_A-3.2"/>
      <sheetName val="A-3.3"/>
      <sheetName val="detail_A-3.3"/>
      <sheetName val="T account"/>
      <sheetName val="Cf Indirect"/>
      <sheetName val="Cf06"/>
      <sheetName val="DIT"/>
      <sheetName val="Machinery"/>
      <sheetName val="SPT 21"/>
      <sheetName val="CutOff Bank"/>
      <sheetName val="C-17 Test of Forex"/>
      <sheetName val="AR analysis"/>
      <sheetName val="HH"/>
      <sheetName val="I Lead"/>
      <sheetName val="K-2.1"/>
      <sheetName val="K-2.1.1"/>
      <sheetName val="K-2.1.2"/>
      <sheetName val="K-2.1.3"/>
      <sheetName val="K-2.1.4"/>
      <sheetName val="K-2.1.5"/>
      <sheetName val="K-2.1.6"/>
      <sheetName val="M Lead"/>
      <sheetName val="Loan Analysis"/>
      <sheetName val="N-3"/>
      <sheetName val="O.1 VAT"/>
      <sheetName val="O-2.1"/>
      <sheetName val="O-3"/>
      <sheetName val="O-3.1 Art 4(2)"/>
      <sheetName val="P Lead"/>
      <sheetName val="T Lead"/>
      <sheetName val="T.1"/>
      <sheetName val="T.2"/>
      <sheetName val="U-1.1.1"/>
      <sheetName val="U-1.2.1"/>
      <sheetName val="U-1.3 Test price sales"/>
      <sheetName val="U-1.4 Predictive exp sales"/>
      <sheetName val="GP analist"/>
      <sheetName val="U-2.1.1"/>
      <sheetName val="Test Pricing"/>
      <sheetName val="U-3 Lead"/>
      <sheetName val="U-3.2"/>
      <sheetName val="U-4.1"/>
      <sheetName val="U-4.2"/>
      <sheetName val="U-4.3"/>
      <sheetName val="U-4.4"/>
      <sheetName val="TOC Sales-Local"/>
      <sheetName val="TOC Sales- Export"/>
      <sheetName val="TOC Purchase"/>
      <sheetName val="U.1.3.1 Sales Cutoff (Ex)"/>
      <sheetName val="U.1.3.1 Sales Cutoff"/>
      <sheetName val="Purchase cut off"/>
      <sheetName val="Inv Analysis"/>
      <sheetName val="F-4 Inv Val"/>
      <sheetName val="SDE"/>
      <sheetName val="BLE"/>
      <sheetName val="KYE"/>
      <sheetName val="KCE"/>
      <sheetName val="SDF"/>
      <sheetName val="BLF"/>
      <sheetName val="KYF"/>
      <sheetName val="REKAP"/>
      <sheetName val="induk (2)"/>
      <sheetName val="Deferred tax assets"/>
      <sheetName val="Macro5"/>
      <sheetName val="PEMBELIAN"/>
      <sheetName val="MENU"/>
      <sheetName val="M T S"/>
      <sheetName val="FP-FIKTIF"/>
      <sheetName val="KOREKSI-PM"/>
      <sheetName val="CONF-EKST"/>
      <sheetName val="CONF-INT"/>
      <sheetName val="JASA-LN"/>
      <sheetName val="Macro2"/>
      <sheetName val="Macro1"/>
      <sheetName val="Macro3"/>
      <sheetName val="Macro4"/>
      <sheetName val="CENTRAL"/>
      <sheetName val="CENTRAL-1"/>
      <sheetName val="NOT-HIT"/>
      <sheetName val="PHP"/>
      <sheetName val="SP-PET"/>
      <sheetName val="Predictive FA Fiscal"/>
      <sheetName val="lre"/>
      <sheetName val="bre"/>
      <sheetName val="lrf"/>
      <sheetName val="Pending Confirmation"/>
      <sheetName val="CC-Confirmation Bank"/>
      <sheetName val="EE_COnfirmation AR"/>
      <sheetName val="II_Confirmation Inter Co."/>
      <sheetName val="Letter to Lawyer"/>
      <sheetName val="NN_Confirmation AP"/>
      <sheetName val="QQ_Confirmation Loan"/>
      <sheetName val="TT_Confirmation SHE"/>
      <sheetName val="PM"/>
      <sheetName val="TMP1"/>
      <sheetName val="WORKS"/>
      <sheetName val="PAJE"/>
      <sheetName val="PRJE"/>
      <sheetName val="CAJE"/>
      <sheetName val="Elim"/>
      <sheetName val="F Lead"/>
      <sheetName val="Purchase Cutoff"/>
      <sheetName val="DNR_Sep"/>
      <sheetName val="Other_Sep"/>
      <sheetName val="Analytical Review"/>
      <sheetName val="NOT"/>
      <sheetName val="mutasiCF"/>
      <sheetName val="CF suppl."/>
      <sheetName val="Memo cash"/>
      <sheetName val="C Lead"/>
      <sheetName val="Memo AR"/>
      <sheetName val="E Lead"/>
      <sheetName val="E 1"/>
      <sheetName val="E 2"/>
      <sheetName val="Memo F"/>
      <sheetName val="Memo G"/>
      <sheetName val="G Lead"/>
      <sheetName val="G 2"/>
      <sheetName val="Memo H"/>
      <sheetName val="Memo I"/>
      <sheetName val="I 1"/>
      <sheetName val="I 2"/>
      <sheetName val="I 3"/>
      <sheetName val="I 4"/>
      <sheetName val="Memo J"/>
      <sheetName val="J Lead"/>
      <sheetName val="J 1"/>
      <sheetName val="Memo K"/>
      <sheetName val="K Lead"/>
      <sheetName val="K 1"/>
      <sheetName val="K 2.1"/>
      <sheetName val="K 2.2"/>
      <sheetName val="K 2.3"/>
      <sheetName val="K 3"/>
      <sheetName val="K 4 FA combined"/>
      <sheetName val="N Memo"/>
      <sheetName val="N Lead"/>
      <sheetName val="N 1"/>
      <sheetName val="N 2"/>
      <sheetName val="N 3"/>
      <sheetName val="O Memo"/>
      <sheetName val="O Lead"/>
      <sheetName val="O 2"/>
      <sheetName val="P Memo"/>
      <sheetName val="P 1"/>
      <sheetName val="P 2"/>
      <sheetName val="P 2.1"/>
      <sheetName val="P 3"/>
      <sheetName val="P 3.1"/>
      <sheetName val="U 1"/>
      <sheetName val="U 1.1"/>
      <sheetName val="U 1.2"/>
      <sheetName val="U 1.3"/>
      <sheetName val="U 1.4"/>
      <sheetName val="U 1.5"/>
      <sheetName val="U 2"/>
      <sheetName val="U 3"/>
      <sheetName val="U 3.1"/>
      <sheetName val="U 4"/>
      <sheetName val="U 4.1"/>
      <sheetName val="U 5"/>
      <sheetName val="K 2_1"/>
      <sheetName val="K 2.4"/>
      <sheetName val="PP-05"/>
      <sheetName val="SD"/>
      <sheetName val="aktiva lain"/>
      <sheetName val="C Cash and Bank "/>
      <sheetName val="Cash and Bank Register"/>
      <sheetName val="Medan"/>
      <sheetName val="Pakanbaru"/>
      <sheetName val="Sheet1 (2)"/>
      <sheetName val="BS - AR"/>
      <sheetName val="PAJE - BS"/>
      <sheetName val="PAJE - PL"/>
      <sheetName val="P &amp; L"/>
      <sheetName val="P &amp; L (2)"/>
      <sheetName val="P&amp;L-Final"/>
      <sheetName val="P&amp;L 2006"/>
      <sheetName val="BS (2)"/>
      <sheetName val="BS1"/>
      <sheetName val="IS1"/>
      <sheetName val="DPLA-regroup"/>
      <sheetName val="DPLA - contract"/>
      <sheetName val="P&amp;L2007 (3)"/>
      <sheetName val="RJE"/>
      <sheetName val="AJE"/>
      <sheetName val="B1-b4 restate"/>
      <sheetName val="B1 "/>
      <sheetName val="B1a"/>
      <sheetName val="B1-1"/>
      <sheetName val="B1-2"/>
      <sheetName val="B206"/>
      <sheetName val="PL 2008"/>
      <sheetName val="DPLA- surface"/>
      <sheetName val="DPLA-subsea"/>
      <sheetName val="B2"/>
      <sheetName val="Surface"/>
      <sheetName val="Subsea"/>
      <sheetName val="B2-3"/>
      <sheetName val="BB2-4a"/>
      <sheetName val="Analysis - DVA"/>
      <sheetName val="B2-4-1"/>
      <sheetName val="B2-5"/>
      <sheetName val="B2-6"/>
      <sheetName val="Forex test"/>
      <sheetName val="dpla sorted by nature"/>
      <sheetName val="DVA COS"/>
      <sheetName val="BB2-3"/>
      <sheetName val="B4"/>
      <sheetName val="rental"/>
      <sheetName val="Adj-PIC"/>
      <sheetName val="B2-1"/>
      <sheetName val="Part O(A1-D1)"/>
      <sheetName val="TBIS"/>
      <sheetName val="DPLA "/>
      <sheetName val="D1 (F)"/>
      <sheetName val="D1"/>
      <sheetName val="E1 (F)"/>
      <sheetName val="F1 (F)"/>
      <sheetName val="G1(F)"/>
      <sheetName val="H1(F)"/>
      <sheetName val="M1(F)"/>
      <sheetName val="P&amp;O(R1-R15)"/>
      <sheetName val="C1-1"/>
      <sheetName val="CC1-1"/>
      <sheetName val="CC1-2"/>
      <sheetName val="CC3-Disposal"/>
      <sheetName val="CC2-Addition"/>
      <sheetName val="CC4-CIP"/>
      <sheetName val="DPLA summary"/>
      <sheetName val="BB 1"/>
      <sheetName val="BB 1a"/>
      <sheetName val="BB 2"/>
      <sheetName val="BB 2.1"/>
      <sheetName val="BB 3 - Payroll"/>
      <sheetName val="BB 3.1 - Payroll"/>
      <sheetName val="BB 4 - Sub Con"/>
      <sheetName val="BB 4 - Sub Con detail"/>
      <sheetName val="BB 5 - Freight Charges"/>
      <sheetName val="BB 5.1 - Freight"/>
      <sheetName val="BB 5.2 - Freight"/>
      <sheetName val="BB 7 - Interest Income"/>
      <sheetName val="BB 8 - Utilities"/>
      <sheetName val="BB 9 - Capital Item"/>
      <sheetName val="BB 9.1 - Capital Item"/>
      <sheetName val="AR-PL"/>
      <sheetName val="AR-BS"/>
      <sheetName val="DPLA - summary"/>
      <sheetName val="APO "/>
      <sheetName val="B1"/>
      <sheetName val="BB1a"/>
      <sheetName val="BB 2.2"/>
      <sheetName val="DPLA 1"/>
      <sheetName val="DPLA 2"/>
      <sheetName val="B2-gp"/>
      <sheetName val="BB 3.1 - Payroll Test"/>
      <sheetName val="BB5-Amort of medal die"/>
      <sheetName val="BB4-Rental"/>
      <sheetName val="BB6-Forex test"/>
      <sheetName val="Forex-Sales"/>
      <sheetName val="Forex-Purchases"/>
      <sheetName val="currency 07"/>
      <sheetName val="JPY Comparison"/>
      <sheetName val="J6"/>
      <sheetName val="M_Maincomp"/>
      <sheetName val="M_CT_OUT"/>
      <sheetName val="DPLA (2)"/>
      <sheetName val="unintentionally SFT"/>
      <sheetName val="intentionally SFT"/>
      <sheetName val="JV"/>
      <sheetName val="procurement"/>
      <sheetName val="IDO"/>
      <sheetName val="VPAF"/>
      <sheetName val="GRN"/>
      <sheetName val="payment"/>
      <sheetName val="interco"/>
      <sheetName val="creditor recon."/>
      <sheetName val="costing"/>
      <sheetName val="KL Office - Insurance"/>
      <sheetName val="KL OFFICE EXPENSES"/>
      <sheetName val="GENERAL CHARGES"/>
      <sheetName val="SUNDRY REVENUE"/>
      <sheetName val="KL EXPENSES BREAKDOWN"/>
      <sheetName val="RENTAL INCOME"/>
      <sheetName val="STEADFAST GROWTH SB"/>
      <sheetName val="SGSB - new account"/>
      <sheetName val="TMN SIPUT SB"/>
      <sheetName val="TSB - new accounts"/>
      <sheetName val="TAI TAK MGNT SB"/>
      <sheetName val="Deposit payable and receivables"/>
      <sheetName val="CPO Commission"/>
      <sheetName val="Ex-Gratia Pymnt"/>
      <sheetName val="Retirement Benefit"/>
      <sheetName val="ACCLIST"/>
      <sheetName val="P2-1"/>
      <sheetName val="TB'09"/>
      <sheetName val="P&amp;L'09"/>
      <sheetName val="BS'09"/>
      <sheetName val="SGSB - TB"/>
      <sheetName val="SGSB -P&amp;L"/>
      <sheetName val="SGSB - BS"/>
      <sheetName val="B3-1"/>
      <sheetName val="B3-2"/>
      <sheetName val="BB4"/>
      <sheetName val="sales performance data'10"/>
      <sheetName val="Upkeep 31.12.10"/>
      <sheetName val="B3-1'09"/>
      <sheetName val="Upleep 31.12.09"/>
      <sheetName val="SGSG - G CHGS"/>
      <sheetName val="B2-1'09"/>
      <sheetName val="H1-1"/>
      <sheetName val="NN1"/>
      <sheetName val="LL4"/>
      <sheetName val="LL4.1"/>
      <sheetName val="LL4.2"/>
      <sheetName val="QQ1"/>
      <sheetName val="CC9"/>
      <sheetName val="CC9.1"/>
      <sheetName val="CC9.2"/>
      <sheetName val="CC9.3"/>
      <sheetName val="KPMG.Index"/>
      <sheetName val="Director"/>
      <sheetName val="Sec 108"/>
      <sheetName val="MainComp"/>
      <sheetName val="CA Add."/>
      <sheetName val="C.A.Sum."/>
      <sheetName val="C.A.Disp1"/>
      <sheetName val="C.A.Disp.Sum"/>
      <sheetName val="CT-In"/>
      <sheetName val="CT-Out"/>
      <sheetName val="CT-In.Sum"/>
      <sheetName val="M_CADisp1"/>
      <sheetName val="M_LADisp1"/>
      <sheetName val="M_CT_IN"/>
      <sheetName val="update list"/>
      <sheetName val="car registration card"/>
      <sheetName val="L1"/>
      <sheetName val="L1.1"/>
      <sheetName val="M1"/>
      <sheetName val="C1(a)"/>
      <sheetName val="C1-2"/>
      <sheetName val="FAow"/>
      <sheetName val="FADIS"/>
      <sheetName val="FAADD"/>
      <sheetName val="Land details"/>
      <sheetName val="FA Sighting"/>
      <sheetName val="Cost"/>
      <sheetName val="BS Comment"/>
      <sheetName val="P4 (2)"/>
      <sheetName val="C1-2a"/>
      <sheetName val="FA Reg"/>
      <sheetName val="N1"/>
      <sheetName val="N1-1"/>
      <sheetName val="N1-1a"/>
      <sheetName val="N2"/>
      <sheetName val="N2.1"/>
      <sheetName val="DD1"/>
      <sheetName val="DD1(a)"/>
      <sheetName val="DD1-1"/>
      <sheetName val="DD2"/>
      <sheetName val="TBCS-PL "/>
      <sheetName val="C1 "/>
      <sheetName val="1001"/>
      <sheetName val="land"/>
      <sheetName val="add"/>
      <sheetName val="disposal&amp;WO"/>
      <sheetName val="development (2)"/>
      <sheetName val="leasehold"/>
      <sheetName val="freehold"/>
      <sheetName val="workings"/>
      <sheetName val="E3 (2)"/>
      <sheetName val="C5.1 (2)"/>
      <sheetName val="C5.1"/>
      <sheetName val="F3"/>
      <sheetName val="F1-1 (3)"/>
      <sheetName val="E1-1"/>
      <sheetName val="E2"/>
      <sheetName val="E3"/>
      <sheetName val="TENANT"/>
      <sheetName val="EE site"/>
      <sheetName val="EE list &lt; 5"/>
      <sheetName val="EE list &lt; 5 (2)"/>
      <sheetName val="EE list &lt; 5 (3)"/>
      <sheetName val="PDE"/>
      <sheetName val="PDElead"/>
      <sheetName val="PDElead2"/>
      <sheetName val="PDElead2 (2)"/>
      <sheetName val="PDE2"/>
      <sheetName val="DEC05"/>
      <sheetName val="PDE06"/>
      <sheetName val="PDE06 (2)"/>
      <sheetName val="PDE2 (2)"/>
      <sheetName val="E3 (5)"/>
      <sheetName val="E3 (4)"/>
      <sheetName val="E1-2"/>
      <sheetName val="LL1"/>
      <sheetName val="LL1.1 (2)"/>
      <sheetName val="LL1.1 (3)"/>
      <sheetName val="LL (2)"/>
      <sheetName val="LL"/>
      <sheetName val="LL1.1"/>
      <sheetName val="B2-4"/>
      <sheetName val="Summary (2)"/>
      <sheetName val="Injection Detail"/>
      <sheetName val="Injection"/>
      <sheetName val="Stock Recon"/>
      <sheetName val="PVO-GP"/>
      <sheetName val="MS-GP"/>
      <sheetName val="Paper transaction"/>
      <sheetName val="Thruput Analysis"/>
      <sheetName val="Sales By Product"/>
      <sheetName val="Purchase Price-MS"/>
      <sheetName val="Purchase Price-PG"/>
      <sheetName val="Sum of Info"/>
      <sheetName val="HP"/>
      <sheetName val="NN1a"/>
      <sheetName val="NN1-1"/>
      <sheetName val="old tl"/>
      <sheetName val="OldTermLoan"/>
      <sheetName val="new tl"/>
      <sheetName val="NewTermLoan"/>
      <sheetName val="TL3"/>
      <sheetName val="TL3A"/>
      <sheetName val="TL4"/>
      <sheetName val="TL4A"/>
      <sheetName val="BA"/>
      <sheetName val="Input Sheet"/>
      <sheetName val="Detailed schedule (2)"/>
      <sheetName val="Sheet12"/>
      <sheetName val="Detailed schedule"/>
      <sheetName val="Sum of Digit - monthly table"/>
      <sheetName val="Recon of HP Cr"/>
      <sheetName val="Tax disclosure"/>
      <sheetName val="EE 3-3(a) FG Val. Test (2)"/>
      <sheetName val="Details_ACT"/>
      <sheetName val="Details_STD"/>
      <sheetName val="NONTRADESALES"/>
      <sheetName val="ADDITION"/>
      <sheetName val="FSA"/>
      <sheetName val="Attach"/>
      <sheetName val="Hypo"/>
      <sheetName val="AP110 sup"/>
      <sheetName val="AP110sup"/>
      <sheetName val="B-10"/>
      <sheetName val="U"/>
      <sheetName val="BB-10"/>
      <sheetName val="FF "/>
      <sheetName val="FF-2 (1)"/>
      <sheetName val="FF-2 (2)"/>
      <sheetName val="0000"/>
      <sheetName val="F-8"/>
      <sheetName val="BPR"/>
      <sheetName val="BPR-1"/>
      <sheetName val="Note"/>
      <sheetName val="F-6"/>
      <sheetName val="B-30"/>
      <sheetName val="U-1 "/>
      <sheetName val="M&amp;MM"/>
      <sheetName val="sales cut off"/>
      <sheetName val="Age311299TAS"/>
      <sheetName val="TASintDec00"/>
      <sheetName val="P4DDBFTAS"/>
      <sheetName val="Co info"/>
      <sheetName val="Eprog"/>
      <sheetName val="G1-1"/>
      <sheetName val="G2"/>
      <sheetName val="G3"/>
      <sheetName val="G4"/>
      <sheetName val="LI"/>
      <sheetName val="L1-1"/>
      <sheetName val="M1-1"/>
      <sheetName val="M2"/>
      <sheetName val="IntDec00TespM&amp;B"/>
      <sheetName val="P4DDBFTESP"/>
      <sheetName val="TMS2000"/>
      <sheetName val="STEP1_Match"/>
      <sheetName val="Tms"/>
      <sheetName val="Tms Final"/>
      <sheetName val="D1-1-1"/>
      <sheetName val="D4"/>
      <sheetName val="J3"/>
      <sheetName val="M5"/>
      <sheetName val="N1-2"/>
      <sheetName val="N2-1"/>
      <sheetName val="N2-2"/>
      <sheetName val="Q1"/>
      <sheetName val="K4. F&amp;F"/>
      <sheetName val="CC 9.1 - Repair &amp; Maintenance"/>
      <sheetName val="MM2"/>
      <sheetName val="accrual listing"/>
      <sheetName val="Accrual Dec05"/>
      <sheetName val="Age311299TESP"/>
      <sheetName val="N1(a)"/>
      <sheetName val="N1(a)-1"/>
      <sheetName val="FF_3"/>
      <sheetName val="FF-21"/>
      <sheetName val="FSA Analys"/>
      <sheetName val="F-9"/>
      <sheetName val="F-4(99)"/>
      <sheetName val="F-5(99)"/>
      <sheetName val="F-6(99)"/>
      <sheetName val="F-7"/>
      <sheetName val="F-7(1)"/>
      <sheetName val="B-20"/>
      <sheetName val="CC-20"/>
      <sheetName val="BB-20"/>
      <sheetName val="CC-10"/>
      <sheetName val="FF-10"/>
      <sheetName val="FF-20"/>
      <sheetName val="FF-30"/>
      <sheetName val="FF-20 (2)"/>
      <sheetName val="DFA"/>
      <sheetName val="FF-21 (2)"/>
      <sheetName val="PP-10"/>
      <sheetName val="PP-20"/>
      <sheetName val="PP-21"/>
      <sheetName val="FF_21"/>
      <sheetName val="U1-3"/>
      <sheetName val="CJE"/>
      <sheetName val="A3-3"/>
      <sheetName val="A3-2lU1-1"/>
      <sheetName val="U1-2"/>
      <sheetName val="U8"/>
      <sheetName val="U9"/>
      <sheetName val="U10"/>
      <sheetName val="C-60"/>
      <sheetName val="I1"/>
      <sheetName val="N-30"/>
      <sheetName val="F3 (LY For Ref.)"/>
      <sheetName val="K4"/>
      <sheetName val="K5"/>
      <sheetName val="K6"/>
      <sheetName val="K7"/>
      <sheetName val="O2_tax comp"/>
      <sheetName val="O3 -S1082002"/>
      <sheetName val="DISP"/>
      <sheetName val="O4_CA"/>
      <sheetName val="O3 S1082001"/>
      <sheetName val="R2_deftax"/>
      <sheetName val="O3_Sec108"/>
      <sheetName val="FF-21(a)"/>
      <sheetName val="Materiality"/>
      <sheetName val="F7wkg"/>
      <sheetName val="BPR balance sheet"/>
      <sheetName val="BPR profit &amp; loss"/>
      <sheetName val="BPR BS analysis"/>
      <sheetName val="BPR PL analysis"/>
      <sheetName val="A-22"/>
      <sheetName val="CA"/>
      <sheetName val="FF-22(hp)"/>
      <sheetName val="FF-23(d)"/>
      <sheetName val="FF-31"/>
      <sheetName val="FF-40"/>
      <sheetName val="PP(spare)"/>
      <sheetName val="BB-1"/>
      <sheetName val="NN-12"/>
      <sheetName val="PP-30"/>
      <sheetName val="PP-31"/>
      <sheetName val="PP-40"/>
      <sheetName val="FF_21_a_"/>
      <sheetName val="COM"/>
      <sheetName val="BSI"/>
      <sheetName val="MFA"/>
      <sheetName val="AFA"/>
      <sheetName val="RHP"/>
      <sheetName val="TWDVDFA"/>
      <sheetName val="FMC"/>
      <sheetName val="Part O"/>
      <sheetName val="FF-2 (3)"/>
      <sheetName val="KK-1"/>
      <sheetName val="MM-1"/>
      <sheetName val="MM-10"/>
      <sheetName val="NN-1"/>
      <sheetName val="Sheet1 (3)"/>
      <sheetName val="Part R"/>
      <sheetName val="CONT"/>
      <sheetName val="108"/>
      <sheetName val="ps"/>
      <sheetName val="CA98"/>
      <sheetName val="com98"/>
      <sheetName val="FDINT98"/>
      <sheetName val="MFA99"/>
      <sheetName val="FORM"/>
      <sheetName val="COVER94"/>
      <sheetName val="Part P and Q"/>
      <sheetName val="FA_Rec"/>
      <sheetName val="Disposal"/>
      <sheetName val="SCH B"/>
      <sheetName val="SCH 4 - 7"/>
      <sheetName val="Labor"/>
      <sheetName val="10mths"/>
      <sheetName val="Ratio"/>
      <sheetName val="Prod"/>
      <sheetName val="EE6"/>
      <sheetName val="EE6-1"/>
      <sheetName val="Jan"/>
      <sheetName val="Feb"/>
      <sheetName val="Mar"/>
      <sheetName val="Apr"/>
      <sheetName val="May"/>
      <sheetName val="Jun"/>
      <sheetName val="Jul"/>
      <sheetName val="Aug"/>
      <sheetName val="Sep"/>
      <sheetName val="Oct"/>
      <sheetName val="Nov"/>
      <sheetName val="Dec"/>
      <sheetName val="2005 By 2nd Category"/>
      <sheetName val="2005 By 2nd Category (Jan-Jun)"/>
      <sheetName val="Summary (Sales Quantity)"/>
      <sheetName val="JUL-DEC05 S.STT&amp;SUBCLASS"/>
      <sheetName val="2005Summary (By Customer)"/>
      <sheetName val="2005 By Customer"/>
      <sheetName val="JAN-DEC05"/>
      <sheetName val="2004 By Customer"/>
      <sheetName val="2004 By 2nd Category"/>
      <sheetName val="For appendix F"/>
      <sheetName val="Appendix F"/>
      <sheetName val="Appendix F -1"/>
      <sheetName val="Appendix F-2"/>
      <sheetName val="For appendix F-3"/>
      <sheetName val="AP-110SUP(June)"/>
      <sheetName val="G-4-3."/>
      <sheetName val="G-4-4"/>
      <sheetName val="G-4-5."/>
      <sheetName val="G-4-6"/>
      <sheetName val="FF-2-not used"/>
      <sheetName val="F-1l F-2"/>
      <sheetName val="F-1(KL)"/>
      <sheetName val="F-2(KL)"/>
      <sheetName val="F-3(KL)"/>
      <sheetName val="F-4(KL)"/>
      <sheetName val="F-5(KL)"/>
      <sheetName val="F-22(KL)"/>
      <sheetName val="AP110"/>
      <sheetName val="A(KL)"/>
      <sheetName val="L(KL)"/>
      <sheetName val="M-MM(KL)"/>
      <sheetName val="N(KL)"/>
      <sheetName val="U(KL)"/>
      <sheetName val="U-1(KL)"/>
      <sheetName val="U-disclosure(KL)"/>
      <sheetName val="CC(KL)"/>
      <sheetName val="30(KL)"/>
      <sheetName val="M, MM"/>
      <sheetName val=" BB-2"/>
      <sheetName val="CC-1"/>
      <sheetName val="CC-2"/>
      <sheetName val="CC-3-1"/>
      <sheetName val="PP-2"/>
      <sheetName val="70"/>
      <sheetName val="RCD 5- (APPENDIX 1)"/>
      <sheetName val="contents"/>
      <sheetName val="Statement of Equity"/>
      <sheetName val="Cash Flows"/>
      <sheetName val="hp disclosure note"/>
      <sheetName val="NN1(a)"/>
      <sheetName val="NN1(b)"/>
      <sheetName val="NN2_RC"/>
      <sheetName val="NN2-1_BA"/>
      <sheetName val="NN3_TL"/>
      <sheetName val="NN3-1"/>
      <sheetName val="NN4- HP Summary"/>
      <sheetName val="QAK 6089"/>
      <sheetName val="generator "/>
      <sheetName val="due to hol-interest"/>
      <sheetName val="interest-revolving"/>
      <sheetName val="interest -overdraft"/>
      <sheetName val="interest reasaonable"/>
      <sheetName val="Executive review Process Maps"/>
      <sheetName val="99 Customer Table"/>
      <sheetName val="a400000000"/>
      <sheetName val="EBIATPRE"/>
      <sheetName val="12MONTH2002"/>
      <sheetName val="Months"/>
      <sheetName val="VVVVVVVa"/>
      <sheetName val="SERVER"/>
      <sheetName val=" COVER PAGE"/>
      <sheetName val="1 INDEX"/>
      <sheetName val="2 BALANCE SHEET "/>
      <sheetName val="3 INCOME STATEMENT"/>
      <sheetName val="4 AR BY CUSTOMER"/>
      <sheetName val="5 AR AGING BY CUSTOMER"/>
      <sheetName val="6 INVENTORY BY CUSTOMER"/>
      <sheetName val="7 INVENTORY CLASSIFICATION"/>
      <sheetName val="8 RESERVE ANALYSIS"/>
      <sheetName val="9 CURRENT RECEIVABLE  INTERCO"/>
      <sheetName val="10 OTHER CURRENT ASSETS  "/>
      <sheetName val="11 CAPITAL ASSETS"/>
      <sheetName val="12 EQUIPMENT CAPITAL LEASES"/>
      <sheetName val="13 INC0ME TAXES"/>
      <sheetName val="14 L-T RECEIVABLE INTERCO"/>
      <sheetName val="15 OTHER LT ASSETS"/>
      <sheetName val="16 GOODWILL &amp; IP"/>
      <sheetName val="17 AMORTIZATION"/>
      <sheetName val="18 AP, ACCRUALS AND OTHER"/>
      <sheetName val="19 CURRENT PAYABLE INTERCO"/>
      <sheetName val="20 L-T PAYABLE INTERCO "/>
      <sheetName val="21 OTHER LONG TERM  LIABILITIES"/>
      <sheetName val="22 DEBT"/>
      <sheetName val="23 OTHER LT DEBT"/>
      <sheetName val="24  CAPITAL LEASES"/>
      <sheetName val="25 INTEREST INC AND EXP INTERCO"/>
      <sheetName val="26 PCA P&amp;L"/>
      <sheetName val="27 SYSTEM BUILD P&amp;L"/>
      <sheetName val="28 MEMORY P&amp;L"/>
      <sheetName val="29 EMS DESIGN P&amp;L"/>
      <sheetName val="30 REPAIR P&amp;L"/>
      <sheetName val="31 POWER P&amp;L"/>
      <sheetName val="32 CORPORATE (OTHER)"/>
      <sheetName val="33 INVESTMENT IN SUBSIDIARIES"/>
      <sheetName val="34 DIVISIONAL BALANCE SHEET 1"/>
      <sheetName val="35 DIVISIONAL BALANCE SHEET 2"/>
      <sheetName val="36 CAPITAL ASSETS - BY CUSTOMER"/>
      <sheetName val="37 REVENUE BY COUNTRY"/>
      <sheetName val="38 END MARKET"/>
      <sheetName val="99 P&amp;L Customer Table"/>
      <sheetName val="99 Intercompany Table"/>
      <sheetName val="PLAN"/>
      <sheetName val="AR-IS"/>
      <sheetName val="BB2-1"/>
      <sheetName val=" APO"/>
      <sheetName val="CC1"/>
      <sheetName val="CC1-3"/>
      <sheetName val="PBC-D2"/>
      <sheetName val="EE1"/>
      <sheetName val="EE1-1"/>
      <sheetName val="E5"/>
      <sheetName val="EE6-2"/>
      <sheetName val="EE6-3"/>
      <sheetName val="FF1"/>
      <sheetName val="FF1-1"/>
      <sheetName val="PBC-F2"/>
      <sheetName val="GG1"/>
      <sheetName val="HH1"/>
      <sheetName val="HH1-1"/>
      <sheetName val="LL1-1"/>
      <sheetName val="MM1"/>
      <sheetName val="CC1-4"/>
      <sheetName val="CC5-FA sighting"/>
      <sheetName val="EE2"/>
      <sheetName val="EE2-1"/>
      <sheetName val="EE2-2"/>
      <sheetName val="EE2-3"/>
      <sheetName val="EE3"/>
      <sheetName val="FSA "/>
      <sheetName val="BPR(1)"/>
      <sheetName val="U-50"/>
      <sheetName val="U-60"/>
      <sheetName val="DD"/>
      <sheetName val="KK-2"/>
      <sheetName val="BB1-IncomeStatement-Cumulative"/>
      <sheetName val="BB2-IncomeStatement-Cumulative"/>
      <sheetName val="BB2.1IncomeStatement-Individual"/>
      <sheetName val="B2 -Uniglobal"/>
      <sheetName val="B2 - Pelita Pertama"/>
      <sheetName val="B2 -Suen Tai"/>
      <sheetName val="B2 -Desamawar"/>
      <sheetName val="BB 1 - Lead"/>
      <sheetName val="BB 2 - GP Analysis"/>
      <sheetName val="BB 3 - Performance"/>
      <sheetName val="BB 4 - DPLA"/>
      <sheetName val="PBC - Note 4"/>
      <sheetName val="INCOME STAT"/>
      <sheetName val="UBS PL"/>
      <sheetName val="Overall"/>
      <sheetName val="BB1-Reclass"/>
      <sheetName val="B1-3 Comment"/>
      <sheetName val="BB2-HL-Final-OK"/>
      <sheetName val="HL"/>
      <sheetName val="BB3.1-PalmOil-Final-OK"/>
      <sheetName val="BB3.2-Manufacture-Final-OK"/>
      <sheetName val="BB3.3 - Sales-CPO&amp;PK"/>
      <sheetName val="B3.4Sales-FFB"/>
      <sheetName val="BB3.4"/>
      <sheetName val="MANUFAC-FIP"/>
      <sheetName val="PALM OIL-FIP"/>
      <sheetName val="BB4.1TropicalInn-Final-OK"/>
      <sheetName val="TI"/>
      <sheetName val="BB5-1-JohorTower-Final-OK"/>
      <sheetName val="JT"/>
      <sheetName val="BB1.2-Cumulative-31.12.2006"/>
      <sheetName val="BB6-1-LT-Final-OK"/>
      <sheetName val="LT"/>
      <sheetName val="DPLA (3 link to other source)"/>
      <sheetName val="To check info with client"/>
      <sheetName val="B1-1-Comment"/>
      <sheetName val="BB1.3-Individual-31.12.2006"/>
      <sheetName val="B1-1-Final"/>
      <sheetName val="BB1 CBS"/>
      <sheetName val="BB1.1  Gp-BS"/>
      <sheetName val="BB2 CPL"/>
      <sheetName val="BB2.1 Gp-P&amp;L"/>
      <sheetName val="Equity-post audit"/>
      <sheetName val="BB3 Gp-Equity"/>
      <sheetName val="BB3.1 Gp-Equity"/>
      <sheetName val="FAnotes"/>
      <sheetName val="note 3-1"/>
      <sheetName val="consol2"/>
      <sheetName val="FA dis"/>
      <sheetName val="Assoc Disclosure"/>
      <sheetName val="Gp-Sch9"/>
      <sheetName val="Gp-Notes"/>
      <sheetName val="EE1 Current adj "/>
      <sheetName val="EE2 Perm adj"/>
      <sheetName val="EE1.1 InterCoy-txn"/>
      <sheetName val="Inter Co '00"/>
      <sheetName val="FF1 COC"/>
      <sheetName val="FF1 COC - Richley"/>
      <sheetName val="FF2 MI Proofing"/>
      <sheetName val="FF3 Inv Asso Kina"/>
      <sheetName val="FF3 Inv Asso Ideal"/>
      <sheetName val="EE1.2 Intercoy - FA txn"/>
      <sheetName val="Richley - PL(not used)"/>
      <sheetName val="Richley - PL (2)(not used)"/>
      <sheetName val="Richley - BS(not used)"/>
      <sheetName val="Sch 9-ss"/>
      <sheetName val="CF1"/>
      <sheetName val="ARM"/>
      <sheetName val="acq of sub"/>
      <sheetName val="Disc"/>
      <sheetName val="disc- cf"/>
      <sheetName val="unrealised profit"/>
      <sheetName val="Post-aje"/>
      <sheetName val="COY"/>
      <sheetName val="Final BS(PAJE)"/>
      <sheetName val="Final PL (PAJE)"/>
      <sheetName val="AR-BS (Final)"/>
      <sheetName val="memo"/>
      <sheetName val="functional curr"/>
      <sheetName val="AR BS"/>
      <sheetName val="AR PL"/>
      <sheetName val="BB1.1"/>
      <sheetName val="BB1.2"/>
      <sheetName val="BB test "/>
      <sheetName val="BB3"/>
      <sheetName val="dpla for client"/>
      <sheetName val="s.s-IncomeStatement-Cumulative"/>
      <sheetName val="MPOB Pricing"/>
      <sheetName val="Cal profit R5A "/>
      <sheetName val="Cal profit R5B"/>
      <sheetName val="Cal profit MM "/>
      <sheetName val="Cal profit gemas"/>
      <sheetName val="Cal profit JB (2)"/>
      <sheetName val="Cal profit Sg Petani (2)"/>
      <sheetName val="Coy Info (2)"/>
      <sheetName val="Reclassifications (2)"/>
      <sheetName val="POP1"/>
      <sheetName val="POP2&amp;3"/>
      <sheetName val="DPLA-detail"/>
      <sheetName val="B1(a)"/>
      <sheetName val="B2-2"/>
      <sheetName val="input2007"/>
      <sheetName val="B5 (FD)"/>
      <sheetName val="Unintentional"/>
      <sheetName val="Intentional"/>
      <sheetName val="input2004 (2)"/>
      <sheetName val="input2003"/>
      <sheetName val="Dir-J"/>
      <sheetName val="BS-AR"/>
      <sheetName val="BS-AR1"/>
      <sheetName val="PL-AR"/>
      <sheetName val="PL-AR 1"/>
      <sheetName val="CBS"/>
      <sheetName val="Gp -BS"/>
      <sheetName val="CPL"/>
      <sheetName val="GP-PL"/>
      <sheetName val="Gp-Equity.Bhd"/>
      <sheetName val="Equity-Notes.Bhd"/>
      <sheetName val="grp"/>
      <sheetName val="Uniglobal"/>
      <sheetName val="Harn Len"/>
      <sheetName val="Masranti"/>
      <sheetName val="Nusantara"/>
      <sheetName val="DynaBillion"/>
      <sheetName val="2Companies-1"/>
      <sheetName val="2Companies-2"/>
      <sheetName val="CC1-1 Reversal"/>
      <sheetName val="CC2-1"/>
      <sheetName val="CC4-1"/>
      <sheetName val="CC4-2"/>
      <sheetName val="CC4-3"/>
      <sheetName val="CC7-1"/>
      <sheetName val="DD1-1 "/>
      <sheetName val="D8"/>
      <sheetName val="EE4-1"/>
      <sheetName val="FF1-1 "/>
      <sheetName val="FF2"/>
      <sheetName val="FF4"/>
      <sheetName val="FF6-1"/>
      <sheetName val="A15(ROC GAAP) "/>
      <sheetName val="J3  (ROC)"/>
      <sheetName val="DD1(ROC)"/>
      <sheetName val="CC1(ROC)"/>
      <sheetName val="GG1(ROC)"/>
      <sheetName val="EE4-1(ROC)"/>
      <sheetName val="E1(ROC)"/>
      <sheetName val="B1 (ROC)"/>
      <sheetName val="B1-1 (ROC)"/>
      <sheetName val="Sch2(ROCl_GAAP)"/>
      <sheetName val="Stmt of equity"/>
      <sheetName val="A15(Local GAAP)"/>
      <sheetName val="Sch2(Local_GAAP)"/>
      <sheetName val="B1-3"/>
      <sheetName val="B1-4"/>
      <sheetName val="B1-5"/>
      <sheetName val="B1-7 "/>
      <sheetName val="BB6"/>
      <sheetName val="BB6-1"/>
      <sheetName val="J3 "/>
      <sheetName val="H1 "/>
      <sheetName val="K1-1"/>
      <sheetName val="K2-1"/>
      <sheetName val="K4 Reporting"/>
      <sheetName val="LL1a"/>
      <sheetName val="LL3"/>
      <sheetName val="LL4-1"/>
      <sheetName val="MM1a"/>
      <sheetName val="NN1-2"/>
      <sheetName val="NN3-2"/>
      <sheetName val="B6 (2)"/>
      <sheetName val="0405管報封面"/>
      <sheetName val="AttrProfit"/>
      <sheetName val="ProjCode"/>
      <sheetName val="ActualCosts"/>
      <sheetName val="pl by project 06 for Auditor"/>
      <sheetName val="06ProgBill"/>
      <sheetName val="E1-3"/>
      <sheetName val="E1-2-1"/>
      <sheetName val="E1-2-2"/>
      <sheetName val="e2-2"/>
      <sheetName val="B1-1-1"/>
      <sheetName val="CPH9"/>
      <sheetName val="CPH10"/>
      <sheetName val="CPH13"/>
      <sheetName val="CPH17"/>
      <sheetName val="aL-mUKhairi"/>
      <sheetName val="DK46"/>
      <sheetName val="EsmaSportscar"/>
      <sheetName val="Mumm 30"/>
      <sheetName val="Janda Baik"/>
      <sheetName val="Force-Yacht"/>
      <sheetName val="RIB"/>
      <sheetName val="DowMast"/>
      <sheetName val="Farr40Keel"/>
      <sheetName val="Flying Mosquito #2&amp;3"/>
      <sheetName val="Flying Mosquito #4"/>
      <sheetName val="Flying Mosquito #5"/>
      <sheetName val="Flying Mosquito #6"/>
      <sheetName val="Medina Umbrella"/>
      <sheetName val="Mecca  Umbrella "/>
      <sheetName val="Laser2000"/>
      <sheetName val="Farr 520 (2)"/>
      <sheetName val="Farr 52"/>
      <sheetName val="Grandbank"/>
      <sheetName val="ktm"/>
      <sheetName val="MOFA"/>
      <sheetName val="GrandMosqueFinial"/>
      <sheetName val="Istana Darul"/>
      <sheetName val="E1-1-1"/>
      <sheetName val="AJEs (2)"/>
      <sheetName val="Progbill1520"/>
      <sheetName val="CF (3)"/>
      <sheetName val="TBS  (2)"/>
      <sheetName val="TPL  (2)"/>
      <sheetName val="TRecon  (2)"/>
      <sheetName val="TBCS-BS (2)"/>
      <sheetName val="TBCS-PL (ss)"/>
      <sheetName val="D1.1"/>
      <sheetName val="E6"/>
      <sheetName val="E6-1"/>
      <sheetName val="E6-2"/>
      <sheetName val="E6-3"/>
      <sheetName val="F1.1"/>
      <sheetName val="H1.1"/>
      <sheetName val="B4-ss"/>
      <sheetName val="unit"/>
      <sheetName val="hour"/>
      <sheetName val="time"/>
      <sheetName val="mat"/>
      <sheetName val="WIP"/>
      <sheetName val="MAT PRICE"/>
      <sheetName val="l-rate"/>
      <sheetName val="DIF."/>
      <sheetName val="Chemlist"/>
      <sheetName val="costs"/>
      <sheetName val="currency"/>
      <sheetName val="CASH FLOW_1"/>
      <sheetName val="BS_1"/>
      <sheetName val="BB 1.2"/>
      <sheetName val="BB1.3"/>
      <sheetName val="BB3.2"/>
      <sheetName val="TB Worksheet"/>
      <sheetName val="Q3"/>
      <sheetName val="Project mgmt"/>
      <sheetName val="Final IS"/>
      <sheetName val="Final BS"/>
      <sheetName val="BB5"/>
      <sheetName val="exp"/>
      <sheetName val="Payroll-analysis "/>
      <sheetName val="Payroll-test "/>
      <sheetName val="utility"/>
      <sheetName val="Trial Balance(SS)"/>
      <sheetName val="EXE"/>
      <sheetName val="debtor email add"/>
      <sheetName val="BS AR1"/>
      <sheetName val="PL - nature"/>
      <sheetName val="PL - function"/>
      <sheetName val="PL AR1"/>
      <sheetName val="PL 08"/>
      <sheetName val="PL 08 09"/>
      <sheetName val="BS 09"/>
      <sheetName val="PL 09"/>
      <sheetName val="TBS-09"/>
      <sheetName val="TBS-08"/>
      <sheetName val="PRM BS as at 28.02.10"/>
      <sheetName val="PRM YTD P&amp;L as at 28.02.10"/>
      <sheetName val="KJBIS-BS"/>
      <sheetName val="KJBIS-PL"/>
      <sheetName val="BB1-function"/>
      <sheetName val="DPLA-by function"/>
      <sheetName val="BB1-nature"/>
      <sheetName val="DPLA-by nature"/>
      <sheetName val="BB2.1-sales"/>
      <sheetName val="BB2.2-purchase"/>
      <sheetName val="F-71"/>
      <sheetName val="BB App 1"/>
      <sheetName val="BB App2"/>
      <sheetName val="BB App 2.1"/>
      <sheetName val="BB App3"/>
      <sheetName val="BB App4 (2)"/>
      <sheetName val="BB App4"/>
      <sheetName val="All Data"/>
      <sheetName val="Living List"/>
      <sheetName val="P EDU"/>
      <sheetName val="P MEDIvest"/>
      <sheetName val="REHAB"/>
      <sheetName val="Premier"/>
      <sheetName val="INDAH"/>
      <sheetName val="MUTIARA"/>
      <sheetName val="Puri"/>
      <sheetName val="Cheras"/>
      <sheetName val="KLANG"/>
      <sheetName val="PMC"/>
      <sheetName val="Group"/>
      <sheetName val="A12-CF "/>
      <sheetName val="A12-CF-1 TBS"/>
      <sheetName val="A12-CF-2-TPL"/>
      <sheetName val="A12-CF-3"/>
      <sheetName val="RJEs"/>
      <sheetName val="ADJs"/>
      <sheetName val="ADJs-PIC"/>
      <sheetName val="B1-1-FL"/>
      <sheetName val="B1-FL"/>
      <sheetName val="B2(A)"/>
      <sheetName val="B2(A)-1"/>
      <sheetName val="B2(A)-2"/>
      <sheetName val="B2(A)-3"/>
      <sheetName val="B2(A)-4"/>
      <sheetName val="B2(B)"/>
      <sheetName val="B2(B)-1"/>
      <sheetName val="B2(B)-2"/>
      <sheetName val="B2(B)-3"/>
      <sheetName val="stop"/>
      <sheetName val="B2(A)-7"/>
      <sheetName val="B2(B)-7"/>
      <sheetName val="B2(A)-8"/>
      <sheetName val="B2(B)-8"/>
      <sheetName val="B2(A)-1111"/>
      <sheetName val="B4-FL"/>
      <sheetName val="B4-1"/>
      <sheetName val="B4-1 (2)"/>
      <sheetName val="应收帐龄分析表"/>
      <sheetName val="第三波资产负债表12月"/>
      <sheetName val="北软12月利润表修订后"/>
      <sheetName val="權利金認列"/>
      <sheetName val="Stocktake (LKY)"/>
      <sheetName val="N3-3"/>
      <sheetName val="A13 (2)"/>
      <sheetName val="A13-1 (2)"/>
      <sheetName val="ss3"/>
      <sheetName val="B1- 1"/>
      <sheetName val="EI"/>
      <sheetName val="E2.1"/>
      <sheetName val="E3-1"/>
      <sheetName val="TECH_RESULT"/>
      <sheetName val="600"/>
      <sheetName val="staff cost-1"/>
      <sheetName val="BB7 sales comm"/>
      <sheetName val="BB4 unrealised"/>
      <sheetName val="BB4 perclient"/>
      <sheetName val="BB5 perclient"/>
      <sheetName val="BB5 realised"/>
      <sheetName val="trademark"/>
      <sheetName val="USD"/>
      <sheetName val="HBB1-2-1"/>
      <sheetName val="miscellonous"/>
      <sheetName val="FF2 Appendix"/>
      <sheetName val="HBB1-7"/>
      <sheetName val="CC4"/>
      <sheetName val="CC5"/>
      <sheetName val="CC5 (2)"/>
      <sheetName val="CC6"/>
      <sheetName val="Land Info"/>
      <sheetName val="GG1-1.3"/>
      <sheetName val="MM3-2"/>
      <sheetName val="MM3"/>
      <sheetName val="Recon"/>
      <sheetName val="KJBIS BS"/>
      <sheetName val="KJBIS PL"/>
      <sheetName val="TB-ZM20"/>
      <sheetName val="BB2.1"/>
      <sheetName val="BB2 - COGS"/>
      <sheetName val="recon for COGS"/>
      <sheetName val="E3-4-06"/>
      <sheetName val="Q1 (2)"/>
      <sheetName val="B7-jun 07"/>
      <sheetName val="B7(2006)"/>
      <sheetName val="E5-4ss"/>
      <sheetName val="E3-2-2"/>
      <sheetName val="E3-2-2'1"/>
      <sheetName val="E3-2-3"/>
      <sheetName val="E3-2-3'1"/>
      <sheetName val="E3-2-3'2"/>
      <sheetName val="E3-2-3'3"/>
      <sheetName val="E5-1"/>
      <sheetName val="E5-1'1"/>
      <sheetName val="E5-2"/>
      <sheetName val="E5-3"/>
      <sheetName val="E5-4a"/>
      <sheetName val="CC1(a)"/>
      <sheetName val="T3-MNB"/>
      <sheetName val="Nov_Dec  New Quotes"/>
      <sheetName val="Nov_Dec Activity"/>
      <sheetName val="Nov_Dec Summary"/>
      <sheetName val="Monthly Flagship vs Other"/>
      <sheetName val="YTD Flagship vs Other"/>
      <sheetName val="Summary by Site_Region"/>
      <sheetName val="Customer Graph"/>
      <sheetName val="by Customer"/>
      <sheetName val="Stategic"/>
      <sheetName val="Loss Analysis"/>
      <sheetName val="GL --&gt; Interim"/>
      <sheetName val="Interim --&gt; Top"/>
      <sheetName val="Top Summary"/>
      <sheetName val="GL Input Validations"/>
      <sheetName val="Scratchpad"/>
      <sheetName val="BB5-Capital items"/>
      <sheetName val="BB6-Insurance"/>
      <sheetName val="BB7-DPLA"/>
      <sheetName val=".xls].xls].xls].xls].xls].xls]."/>
      <sheetName val="CF "/>
      <sheetName val="TBCS-BS "/>
      <sheetName val="CFS Notes"/>
      <sheetName val="Scenario"/>
      <sheetName val="K - Financial Lead"/>
      <sheetName val="K1.1 - Audit Lead"/>
      <sheetName val="K1.2-Sec108"/>
      <sheetName val="K1.3 - Tax Pymt Records"/>
      <sheetName val="K1.4 -Tax instalment"/>
      <sheetName val="K2-Recon of Eff Tax rate"/>
      <sheetName val="K2.1 - Tax Comp"/>
      <sheetName val="K2.2 - Unabsorbed Benefits"/>
      <sheetName val="K3_lead"/>
      <sheetName val="K3-1"/>
      <sheetName val="K3-1.1"/>
      <sheetName val="K3-2"/>
      <sheetName val="K4 - Recon of FA"/>
      <sheetName val="K4.1 - NQ Asset Summary"/>
      <sheetName val="K4.2 - NQ Asset Register"/>
      <sheetName val="KK5-1"/>
      <sheetName val="K - Executive Summary a"/>
      <sheetName val="Notes for Sec108"/>
      <sheetName val="K - Financial Lead (2)"/>
      <sheetName val="AR - BS"/>
      <sheetName val="tbsr"/>
      <sheetName val="B3 (2)"/>
      <sheetName val="b32"/>
      <sheetName val="b31"/>
      <sheetName val="TBSC-PL"/>
      <sheetName val="B3.1"/>
      <sheetName val="cap item"/>
      <sheetName val="major exp"/>
      <sheetName val="admin"/>
      <sheetName val="selling"/>
      <sheetName val="mgmt.div - cos &amp; rev"/>
      <sheetName val="propertydivision - cos &amp; rev"/>
      <sheetName val="review of major exp"/>
      <sheetName val="LIST"/>
      <sheetName val="AISIN"/>
      <sheetName val="AISIN EUROPE"/>
      <sheetName val="ASE TEKNIK"/>
      <sheetName val="AUTO"/>
      <sheetName val="BARIA-VUNGTAU"/>
      <sheetName val="BASIT ASIF &amp; BROTHERS"/>
      <sheetName val="BUS &amp; TRUCK"/>
      <sheetName val="CHAIN FAR"/>
      <sheetName val="CHIYODA"/>
      <sheetName val="CYRIC"/>
      <sheetName val="DOBAC"/>
      <sheetName val="DUNOPIE"/>
      <sheetName val="EBONIS"/>
      <sheetName val="GENERAL AUTOMOBILES"/>
      <sheetName val="GENUINE MOTORS"/>
      <sheetName val="GHAFFAR"/>
      <sheetName val="HAFEEZ"/>
      <sheetName val="IKAE"/>
      <sheetName val="INDAMERICA"/>
      <sheetName val="INTIMEX"/>
      <sheetName val="ITO"/>
      <sheetName val="K.M.MOTORS"/>
      <sheetName val="KTE"/>
      <sheetName val="MECPAC"/>
      <sheetName val="MUNIR"/>
      <sheetName val="NEC"/>
      <sheetName val="NIPPON PILLAR"/>
      <sheetName val="PBR"/>
      <sheetName val="PBR(M)"/>
      <sheetName val="PT.INDOPRIMA"/>
      <sheetName val="PT.KONAN"/>
      <sheetName val="SLS"/>
      <sheetName val="TBJ"/>
      <sheetName val="THAI CAPITAL"/>
      <sheetName val="THAI NKK"/>
      <sheetName val="THAI POLY"/>
      <sheetName val="VALFLON"/>
      <sheetName val="NIPPON"/>
      <sheetName val="ZIP INT'L"/>
      <sheetName val="C1-3"/>
      <sheetName val="BS analysis"/>
      <sheetName val="DPLA-client"/>
      <sheetName val="DPLA-1"/>
      <sheetName val="B2.1 "/>
      <sheetName val="B2.2"/>
      <sheetName val="B2-3 ffb cost tfr"/>
      <sheetName val="B2.4 Yield"/>
      <sheetName val="B2-5(a)"/>
      <sheetName val="B2-6 FFB sales"/>
      <sheetName val="BB4-1"/>
      <sheetName val="BB4-2"/>
      <sheetName val="Yield -08"/>
      <sheetName val="Dir"/>
      <sheetName val="PBC-CF (2)"/>
      <sheetName val="PBC-Note1"/>
      <sheetName val="PBC-Note2"/>
      <sheetName val="PBC-BS"/>
      <sheetName val="PBC-Income"/>
      <sheetName val="BS- AR1"/>
      <sheetName val="PL-AR1"/>
      <sheetName val="PL (2)"/>
      <sheetName val="BB3a"/>
      <sheetName val="BB3-3"/>
      <sheetName val="BB8"/>
      <sheetName val="KJBIS-PL "/>
      <sheetName val="Total '10"/>
      <sheetName val="BB 2 - HL division"/>
      <sheetName val="BB 3 - PO division"/>
      <sheetName val="Palm oil"/>
      <sheetName val="MANUFAC"/>
      <sheetName val="BB3-2"/>
      <sheetName val="BB 4 - LT division"/>
      <sheetName val="BB 5 - JT division"/>
      <sheetName val="BB 6 - TI division"/>
      <sheetName val="Reasonableness test"/>
      <sheetName val="Disclosure"/>
      <sheetName val="FF Aging"/>
      <sheetName val="Aging"/>
      <sheetName val="Infra(FromEpic)"/>
      <sheetName val="Apps(FromEpic)"/>
      <sheetName val="MP(FromEpic)"/>
      <sheetName val="HF1-1"/>
      <sheetName val="F2-1"/>
      <sheetName val="HB1"/>
      <sheetName val="HB-2"/>
      <sheetName val="Hb2-1"/>
      <sheetName val="HB1-2"/>
      <sheetName val="HB2-3"/>
      <sheetName val="HB2-4"/>
      <sheetName val="HB2-5"/>
      <sheetName val="HB6"/>
      <sheetName val="HB6a"/>
      <sheetName val="Realised Exch"/>
      <sheetName val="Outstanding"/>
      <sheetName val="PnL"/>
      <sheetName val="N ( R)"/>
      <sheetName val="Profit and Loss"/>
      <sheetName val="secretaries"/>
      <sheetName val="agent"/>
      <sheetName val="cashbook"/>
      <sheetName val="FD"/>
      <sheetName val="Amalgamation of Office &amp; Agency"/>
      <sheetName val="M'sia"/>
      <sheetName val="Hong Kong"/>
      <sheetName val="S'pore"/>
      <sheetName val="Corp Exer"/>
      <sheetName val="Div_m'sia"/>
      <sheetName val="Div_HK"/>
      <sheetName val="Div_Spore"/>
      <sheetName val="B.Acc"/>
      <sheetName val="Crop"/>
      <sheetName val="Contract"/>
      <sheetName val="B.Sheet"/>
      <sheetName val="Stock"/>
      <sheetName val="Direct Cost"/>
      <sheetName val="Fixed Cost"/>
      <sheetName val="V. Running"/>
      <sheetName val="P.Expenditure"/>
      <sheetName val="RHB"/>
      <sheetName val="RHB recon"/>
      <sheetName val="HSBC"/>
      <sheetName val="HSBC recon"/>
      <sheetName val="OCBC"/>
      <sheetName val="Prepayment"/>
      <sheetName val="Accrual"/>
      <sheetName val="HCC1"/>
      <sheetName val="HCC1.1"/>
      <sheetName val="HCC1-1 RM"/>
      <sheetName val="HCC1-2 EUR"/>
      <sheetName val="HCC2.1"/>
      <sheetName val="HCC3a"/>
      <sheetName val="HCC3.1 "/>
      <sheetName val="HCC7"/>
      <sheetName val="HCC8"/>
      <sheetName val="HCC9-1"/>
      <sheetName val="(H)CC10"/>
      <sheetName val="HCC11"/>
      <sheetName val="OP-CC1"/>
      <sheetName val="OP-CC'1"/>
      <sheetName val="OP-CC2"/>
      <sheetName val="OP-CC3"/>
      <sheetName val="OP-CC3'1"/>
      <sheetName val="OP-CC3'2"/>
      <sheetName val="OP-EE1"/>
      <sheetName val="OP-EE1.1"/>
      <sheetName val="OP-EE2"/>
      <sheetName val="OP-EE3"/>
      <sheetName val="OP-EE3-1"/>
      <sheetName val="OP-EE4"/>
      <sheetName val="OP-FF1"/>
      <sheetName val="OP-FF2"/>
      <sheetName val="OP-FF3"/>
      <sheetName val="OP-HH1"/>
      <sheetName val="OP-KK1"/>
      <sheetName val="OP-KK2"/>
      <sheetName val="OP-KK3"/>
      <sheetName val="OP-KK4"/>
      <sheetName val="OP-KK5"/>
      <sheetName val="OP-LL1"/>
      <sheetName val="OP-LL2"/>
      <sheetName val="OP-LL3"/>
      <sheetName val="OP-LL4"/>
      <sheetName val="OP-LL5"/>
      <sheetName val="OP-MM1"/>
      <sheetName val="OP-MM1.1"/>
      <sheetName val="OP-MM1.1A"/>
      <sheetName val="OP-MM1.1b"/>
      <sheetName val="fa-c"/>
      <sheetName val="shCap"/>
      <sheetName val="BB2CORRECT"/>
      <sheetName val="BB13DPLAv3 clean"/>
      <sheetName val="BB1-2(1) AR"/>
      <sheetName val="DPLAv2"/>
      <sheetName val="BB2-2"/>
      <sheetName val="BB2-3.1"/>
      <sheetName val="(F)DD1"/>
      <sheetName val="(F)DD1 ori"/>
      <sheetName val="(F)DD1-1"/>
      <sheetName val="(F)DD1-1-ori"/>
      <sheetName val="(F)DD1-2 "/>
      <sheetName val="(F)DD1-2-ori"/>
      <sheetName val="(H) DD1-3"/>
      <sheetName val="(H) DD1-3.1"/>
      <sheetName val="receivable listing"/>
      <sheetName val="payable listing"/>
      <sheetName val="(F) DD9"/>
      <sheetName val="Reporting-RPT Bal"/>
      <sheetName val="Reporting-RPT"/>
      <sheetName val="Exhibit E"/>
      <sheetName val="CF-RM"/>
      <sheetName val="CF-USD"/>
      <sheetName val="B6"/>
      <sheetName val="B7"/>
      <sheetName val="B8"/>
      <sheetName val="B9"/>
      <sheetName val="C4-1"/>
      <sheetName val="C8"/>
      <sheetName val="E2 (2)"/>
      <sheetName val="E4"/>
      <sheetName val="E3-5"/>
      <sheetName val="M2-11"/>
      <sheetName val="Costs received (+ve)"/>
      <sheetName val="Costs received (-ve)"/>
      <sheetName val="Queries"/>
      <sheetName val="More queries"/>
      <sheetName val="JV Testing"/>
      <sheetName val="CF (Template)"/>
      <sheetName val="BB1 (initial)"/>
      <sheetName val="BB1 (consol)"/>
      <sheetName val="BB1-2 (2)"/>
      <sheetName val="BB2 (2)"/>
      <sheetName val="BB2-2 (2)"/>
      <sheetName val="BB6-2"/>
      <sheetName val="EE3-1"/>
      <sheetName val="EE4"/>
      <sheetName val="EE5"/>
      <sheetName val="EE6-1 (VKS)"/>
      <sheetName val="EE6-1 (DA)"/>
      <sheetName val="FF2-1(a)"/>
      <sheetName val="FF2-2"/>
      <sheetName val="FF3"/>
      <sheetName val="JJ1"/>
      <sheetName val="JJ2"/>
      <sheetName val="JJ3"/>
      <sheetName val="MM5"/>
      <sheetName val="MM5-1"/>
      <sheetName val="MM5-2"/>
      <sheetName val="HC2"/>
      <sheetName val="B1-"/>
      <sheetName val="D2"/>
      <sheetName val="M5-1"/>
      <sheetName val="DPLA -by nature"/>
      <sheetName val="DPLA-by function "/>
      <sheetName val="BB1 - nature"/>
      <sheetName val="BB1a - function"/>
      <sheetName val="BB1b"/>
      <sheetName val="BB1-2 "/>
      <sheetName val="P&amp;L1 "/>
      <sheetName val="P&amp;L GHD"/>
      <sheetName val="OPEX1"/>
      <sheetName val="Cashflow1"/>
      <sheetName val="BSheet"/>
      <sheetName val="BSheet1"/>
      <sheetName val="p&amp;l 0304"/>
      <sheetName val="p&amp;l 0405"/>
      <sheetName val="p&amp;l 0506"/>
      <sheetName val="   Contents"/>
      <sheetName val="1 LeadSchedule"/>
      <sheetName val="2 Sec108"/>
      <sheetName val="3 P&amp;L - 3A Op.Exp"/>
      <sheetName val="4 Analysis"/>
      <sheetName val="   Directors"/>
      <sheetName val="Dividend"/>
      <sheetName val="ITA-RA"/>
      <sheetName val="Int-rest"/>
      <sheetName val="Other"/>
      <sheetName val="OTHER (2)"/>
      <sheetName val="F-2 (2)"/>
      <sheetName val="CF-IS"/>
      <sheetName val="CF-SCE"/>
      <sheetName val="BPR-PL "/>
      <sheetName val="BPR-BS"/>
      <sheetName val="F-99"/>
      <sheetName val="A-1"/>
      <sheetName val="M MM "/>
      <sheetName val="U dis"/>
      <sheetName val="BB-2"/>
      <sheetName val="BB-17"/>
      <sheetName val="FIN297"/>
      <sheetName val="FF-4(a)"/>
      <sheetName val="10,20"/>
      <sheetName val="30 "/>
      <sheetName val="**_x0000__x0000_"/>
      <sheetName val="CF-1"/>
      <sheetName val="CF-2"/>
      <sheetName val="CF-3"/>
      <sheetName val="BPR - Conclusion"/>
      <sheetName val="F-1l2"/>
      <sheetName val="F-8(FSA)"/>
      <sheetName val="F-9b"/>
      <sheetName val="F-9c"/>
      <sheetName val="F-21"/>
      <sheetName val="RCD-1-1"/>
      <sheetName val="C-5"/>
      <sheetName val="C-6"/>
      <sheetName val="C-6a"/>
      <sheetName val="M MM"/>
      <sheetName val="Pnl-10"/>
      <sheetName val="30-Note"/>
      <sheetName val="30a"/>
      <sheetName val="accumdeprn"/>
      <sheetName val="addl cost"/>
      <sheetName val="dev_exp (2)"/>
      <sheetName val="dev_exp"/>
      <sheetName val="Addl Dev Exp"/>
      <sheetName val="Cost centre expenditure"/>
      <sheetName val="AppA1-1"/>
      <sheetName val="AppA1-2"/>
      <sheetName val="AppA2-1"/>
      <sheetName val="AppA2-2"/>
      <sheetName val="AppA3"/>
      <sheetName val="AppA4"/>
      <sheetName val="July"/>
      <sheetName val="ES1"/>
      <sheetName val="ES2"/>
      <sheetName val="ES3"/>
      <sheetName val="ES4"/>
      <sheetName val="Contents (2)"/>
      <sheetName val="ES1 (2)"/>
      <sheetName val="ES3 (2)"/>
      <sheetName val="ES5"/>
      <sheetName val="ES6"/>
      <sheetName val="ES7"/>
      <sheetName val="CF workings"/>
      <sheetName val="Pg7"/>
      <sheetName val="Turnover"/>
      <sheetName val="SumV2"/>
      <sheetName val="WRAP"/>
      <sheetName val="Pg8"/>
      <sheetName val="Actvs Bud"/>
      <sheetName val="Pg15"/>
      <sheetName val="Current Year"/>
      <sheetName val="Pg11"/>
      <sheetName val="OHDcom"/>
      <sheetName val="assumption"/>
      <sheetName val="SRM"/>
      <sheetName val="A6-1l1"/>
      <sheetName val="A6-1l2"/>
      <sheetName val="A3-7"/>
      <sheetName val="A8"/>
      <sheetName val="E "/>
      <sheetName val="F "/>
      <sheetName val="G "/>
      <sheetName val="K-1 "/>
      <sheetName val="U1"/>
      <sheetName val="U1-1"/>
      <sheetName val="U2"/>
      <sheetName val="U2-1"/>
      <sheetName val="U3-1"/>
      <sheetName val="U dis (3)"/>
      <sheetName val="U dis (2)"/>
      <sheetName val="F-1,2 (2)"/>
      <sheetName val="F-3 (2)"/>
      <sheetName val="F-22 (2)"/>
      <sheetName val="F-1,2 (3)"/>
      <sheetName val="F-3 (3)"/>
      <sheetName val="F-22 (3)"/>
      <sheetName val="CF-4 "/>
      <sheetName val="CF-1,2"/>
      <sheetName val="CF-4"/>
      <sheetName val="ccf"/>
      <sheetName val="31072001"/>
      <sheetName val="31082001"/>
      <sheetName val="30092001"/>
      <sheetName val="31102001"/>
      <sheetName val="30112001"/>
      <sheetName val="A8 PM"/>
      <sheetName val="F-1&amp;2"/>
      <sheetName val="AP110 (supp)"/>
      <sheetName val="Accounts"/>
      <sheetName val="detailed I.S"/>
      <sheetName val="Internal Reclass"/>
      <sheetName val="Client Late Adjustment"/>
      <sheetName val="FSA (Attach)"/>
      <sheetName val="BPR."/>
      <sheetName val="F-1 F-2"/>
      <sheetName val="B "/>
      <sheetName val="U-disc"/>
      <sheetName val="BB-5"/>
      <sheetName val="CC-3"/>
      <sheetName val="20 30"/>
      <sheetName val="30-1"/>
      <sheetName val="70 "/>
      <sheetName val="P "/>
      <sheetName val="P1|1"/>
      <sheetName val="P1|2"/>
      <sheetName val="P1l3"/>
      <sheetName val="K-movement"/>
      <sheetName val="App 1 (issue)"/>
      <sheetName val="U30l1"/>
      <sheetName val="App 2 (SAD)"/>
      <sheetName val="U10|20-1"/>
      <sheetName val="Dstar"/>
      <sheetName val="BB-1 (2)"/>
      <sheetName val="FSL"/>
      <sheetName val="A3|1"/>
      <sheetName val="A3|2"/>
      <sheetName val="A3-9"/>
      <sheetName val="Ua"/>
      <sheetName val="K-1-1"/>
      <sheetName val="P-3(not used)"/>
      <sheetName val="O-2 "/>
      <sheetName val="O-4"/>
      <sheetName val="U|1"/>
      <sheetName val="U1|1"/>
      <sheetName val="U|2"/>
      <sheetName val="U|3"/>
      <sheetName val="U3|1"/>
      <sheetName val="U|4"/>
      <sheetName val="B-11"/>
      <sheetName val="U-2_Sales Analysis"/>
      <sheetName val="U-1l2_Overall AR"/>
      <sheetName val="Hypothesis"/>
      <sheetName val="Profitability"/>
      <sheetName val="Profitability Analysis"/>
      <sheetName val="Purch cut off"/>
      <sheetName val="M&amp;MM-10"/>
      <sheetName val="40 (2)"/>
      <sheetName val="50 (2)"/>
      <sheetName val="BIF-collect"/>
      <sheetName val="BIF-OR"/>
      <sheetName val="Module3"/>
      <sheetName val="Future"/>
      <sheetName val="Attachment"/>
      <sheetName val="Company Info"/>
      <sheetName val="Summary of Fixed Assets"/>
      <sheetName val="Additions"/>
      <sheetName val="Disposals"/>
      <sheetName val="Hire Purchase"/>
      <sheetName val="Lease"/>
      <sheetName val="Controlled Transfer"/>
      <sheetName val="CA Comp"/>
      <sheetName val="IBA Comp "/>
      <sheetName val="5 Analysis"/>
      <sheetName val="3 P&amp;L - 4 Op.Exp"/>
      <sheetName val="3A Turnover 3B COS"/>
      <sheetName val="Shareholders"/>
      <sheetName val="14 Column"/>
      <sheetName val="7 Column"/>
      <sheetName val="Cover "/>
      <sheetName val="Index "/>
      <sheetName val="Direct Report"/>
      <sheetName val="Dtr Rpt - 1 - 3"/>
      <sheetName val="Dtrs stmt - 4"/>
      <sheetName val="Aud Rpt - 5"/>
      <sheetName val="P&amp;L - 6"/>
      <sheetName val="BS - 7"/>
      <sheetName val="Equity - 8"/>
      <sheetName val="CF - 9"/>
      <sheetName val="Notes - 10 - 12"/>
      <sheetName val="P&amp;L "/>
      <sheetName val="Sch A"/>
      <sheetName val="Notes 2"/>
      <sheetName val="k-Discl"/>
      <sheetName val="A-2"/>
      <sheetName val="C-10"/>
      <sheetName val="NRV-1"/>
      <sheetName val="NRV-2"/>
      <sheetName val="N-10"/>
      <sheetName val="N-11"/>
      <sheetName val="N-12"/>
      <sheetName val="N-20"/>
      <sheetName val="AA-3"/>
      <sheetName val="CC-24"/>
      <sheetName val="CC-50"/>
      <sheetName val="DM"/>
      <sheetName val="LABOUR,SUB-CON,LEASE"/>
      <sheetName val="ADM&amp; OHH INCOME"/>
      <sheetName val="S.OH"/>
      <sheetName val="BPR-Bloom"/>
      <sheetName val="F-4l5"/>
      <sheetName val="auditors' report"/>
      <sheetName val="F-7B"/>
      <sheetName val="B-1."/>
      <sheetName val="20-2"/>
      <sheetName val="30-2"/>
      <sheetName val="30(old)"/>
      <sheetName val="Profit anal"/>
      <sheetName val="A5l1"/>
      <sheetName val="(U3-2) Realised forex loss"/>
      <sheetName val="M5 Cut off"/>
      <sheetName val="E4-1 cut off"/>
      <sheetName val="sales cut-off"/>
      <sheetName val="purchase cut-off"/>
      <sheetName val="K10"/>
      <sheetName val="N40-2"/>
      <sheetName val="F6"/>
      <sheetName val="APPENDIX 1"/>
      <sheetName val="K4-1"/>
      <sheetName val="A3-2"/>
      <sheetName val="U-20"/>
      <sheetName val="U-40"/>
      <sheetName val="E-20"/>
      <sheetName val="E-30"/>
      <sheetName val="E-31"/>
      <sheetName val="E-40"/>
      <sheetName val="F-30"/>
      <sheetName val="U3"/>
      <sheetName val="TOD"/>
      <sheetName val="TOC"/>
      <sheetName val="LL3.1"/>
      <sheetName val="0537,0538"/>
      <sheetName val="BB 5 - Realised Forex Test (2)"/>
      <sheetName val="CF (2)"/>
      <sheetName val="TRecon (2)"/>
      <sheetName val="Acerinox APO"/>
      <sheetName val="TBCS"/>
      <sheetName val="AR - PL"/>
      <sheetName val="B1 (2)"/>
      <sheetName val="Forward"/>
      <sheetName val="B2 (2)"/>
      <sheetName val="Sales report 2009 "/>
      <sheetName val="forex1"/>
      <sheetName val="cashflowcomp"/>
      <sheetName val="cashflowcomp (2)"/>
      <sheetName val="FF_4"/>
      <sheetName val="sales-Raw Parts &amp; others"/>
      <sheetName val="sales-Tooling"/>
      <sheetName val="Purpose"/>
      <sheetName val="P_LSEPG"/>
      <sheetName val="Sales Analysis (2)"/>
      <sheetName val="Sales analysis"/>
      <sheetName val="COS"/>
      <sheetName val="GProfit"/>
      <sheetName val="000000"/>
      <sheetName val="BS (revised)"/>
      <sheetName val="PL (revised)"/>
      <sheetName val="PPE (revised)"/>
      <sheetName val="Journal (revised)"/>
      <sheetName val="PPE(1)"/>
      <sheetName val="PPE (2)"/>
      <sheetName val="CSF (2)"/>
      <sheetName val="CSF"/>
      <sheetName val="CFS"/>
      <sheetName val="INTERCO-nontrade"/>
      <sheetName val="interco(1)"/>
      <sheetName val="INTERCO-TRADE"/>
      <sheetName val="MI"/>
      <sheetName val="COC"/>
      <sheetName val="Disposal of PPE"/>
      <sheetName val="Hist cost"/>
      <sheetName val="CF Recon"/>
      <sheetName val="Int.Rates"/>
      <sheetName val="MI share"/>
      <sheetName val="Comp of int"/>
      <sheetName val="Cashflow by subsi"/>
      <sheetName val="(1 A~B)"/>
      <sheetName val="(1C~D)"/>
      <sheetName val="(1E~F)"/>
      <sheetName val="(1G)"/>
      <sheetName val="(1H)"/>
      <sheetName val="(1I)"/>
      <sheetName val="(1J)"/>
      <sheetName val="(1K)"/>
      <sheetName val="(1L)"/>
      <sheetName val="(1M)"/>
      <sheetName val="(1N)"/>
      <sheetName val="(1O)"/>
      <sheetName val="(1P)"/>
      <sheetName val="(1Q)"/>
      <sheetName val="(1R)"/>
      <sheetName val="(2)"/>
      <sheetName val="(3)"/>
      <sheetName val="(4)"/>
      <sheetName val="(5)"/>
      <sheetName val="(6)"/>
      <sheetName val="( 7 )"/>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 1 )"/>
      <sheetName val="( 2 )"/>
      <sheetName val="(7)"/>
      <sheetName val="( 10 )"/>
      <sheetName val="( 11 )"/>
      <sheetName val="( 13 )"/>
      <sheetName val="( 14 )"/>
      <sheetName val="( 15 )"/>
      <sheetName val="( 16 )"/>
      <sheetName val="( 17 )"/>
      <sheetName val="( 18 )"/>
      <sheetName val="( 19 )"/>
      <sheetName val="( 20 )"/>
      <sheetName val="( 21 )"/>
      <sheetName val="( 22 )"/>
      <sheetName val="( 23 )"/>
      <sheetName val="( 24 )"/>
      <sheetName val="( 25 )"/>
      <sheetName val="( 26 )"/>
      <sheetName val="JerryCans"/>
      <sheetName val="Can Parts"/>
      <sheetName val="Transport"/>
      <sheetName val="Printing"/>
      <sheetName val="PrintingOrder"/>
      <sheetName val="TinPlatePrice"/>
      <sheetName val="SquareCans"/>
      <sheetName val="RoundCans"/>
      <sheetName val="OT"/>
      <sheetName val="GL 0304"/>
      <sheetName val="P&amp;LSEPG (2)"/>
      <sheetName val="P&amp;LSEPG"/>
      <sheetName val="SEPG BY SUPPLIER (2)"/>
      <sheetName val="Sale2003"/>
      <sheetName val="SEPG2004"/>
      <sheetName val="A13"/>
      <sheetName val="E-TOC"/>
      <sheetName val="B1-1(V)"/>
      <sheetName val="B1-1 (Q)"/>
      <sheetName val="B5"/>
      <sheetName val="FG listing"/>
      <sheetName val="RM listing"/>
      <sheetName val="FF4-1"/>
      <sheetName val="MM2-1"/>
      <sheetName val="NO.0"/>
      <sheetName val="NO.1"/>
      <sheetName val="Check list"/>
      <sheetName val="NO.2-1"/>
      <sheetName val="NO.2-2"/>
      <sheetName val="NO.2-3"/>
      <sheetName val="NO.2-4"/>
      <sheetName val="NO.3-1"/>
      <sheetName val="NO.3-2"/>
      <sheetName val="NO.4"/>
      <sheetName val="NO.5-1"/>
      <sheetName val="NO.5-2"/>
      <sheetName val="NO.5-3"/>
      <sheetName val="NO.6-1"/>
      <sheetName val="NO.6-2"/>
      <sheetName val="NO.7"/>
      <sheetName val="NO.8"/>
      <sheetName val="NO.8-1"/>
      <sheetName val="NO.9"/>
      <sheetName val="NO.9-1"/>
      <sheetName val="NO.10"/>
      <sheetName val="NO.11"/>
      <sheetName val="NO.12"/>
      <sheetName val="NO.13"/>
      <sheetName val="NO.14"/>
      <sheetName val="NO.15"/>
      <sheetName val="NO.16"/>
      <sheetName val="NO.17"/>
      <sheetName val="NO.18"/>
      <sheetName val="NO.19"/>
      <sheetName val="NO.20"/>
      <sheetName val="NO.21"/>
      <sheetName val="NO.22"/>
      <sheetName val="NO.23"/>
      <sheetName val="NO.24"/>
      <sheetName val="NO.25"/>
      <sheetName val="NO.26 (1)"/>
      <sheetName val="NO.26 (2)"/>
      <sheetName val="NO.27(1)"/>
      <sheetName val="NO.27(2)"/>
      <sheetName val="NO.28"/>
      <sheetName val="NO.29 "/>
      <sheetName val="NO.30"/>
      <sheetName val="NO.31"/>
      <sheetName val="ATTCH.1"/>
      <sheetName val="ATTCH.2"/>
      <sheetName val="CIF&amp;FOB"/>
      <sheetName val="Consignment"/>
      <sheetName val="DDU term"/>
      <sheetName val="PnL (Details) - May'08"/>
      <sheetName val="BB2-1.1"/>
      <sheetName val="BB2.4"/>
      <sheetName val="BB6.1"/>
      <sheetName val="APP I (outstanding)"/>
      <sheetName val="App II"/>
      <sheetName val="App III"/>
      <sheetName val="App IV"/>
      <sheetName val="FF6"/>
      <sheetName val="損益分析"/>
      <sheetName val="損益表說明"/>
      <sheetName val="存貨跌價及呆滯損失"/>
      <sheetName val="資產負債表"/>
      <sheetName val="損益表"/>
      <sheetName val="試算表累計"/>
      <sheetName val="試算表當月"/>
      <sheetName val="銷貨成本表-GPP"/>
      <sheetName val="銷貨成本附表"/>
      <sheetName val="R銷貨成本表-GMP"/>
      <sheetName val="製造直接費用明細表"/>
      <sheetName val="管理費用明細表"/>
      <sheetName val="銷售費用明細表--"/>
      <sheetName val="研發費用明細表"/>
      <sheetName val="宿舍費用明細表"/>
      <sheetName val="五力分析"/>
      <sheetName val="背書保證事項記錄"/>
      <sheetName val="內部銷售"/>
      <sheetName val="營運槓桿度"/>
      <sheetName val="NOT TO PRINT"/>
      <sheetName val="ADMIN SALARY"/>
      <sheetName val="KK1-1-Tech"/>
      <sheetName val="KK2-tech(revised)"/>
      <sheetName val="KK2-1"/>
      <sheetName val="KK3(m)-Tech"/>
      <sheetName val="KK3(r)-1"/>
      <sheetName val="KK4"/>
      <sheetName val="Tec-dd"/>
      <sheetName val="KK1-Tech"/>
      <sheetName val="ToDo"/>
      <sheetName val="BS,Equity"/>
      <sheetName val="AA13"/>
      <sheetName val="A17"/>
      <sheetName val="CC2"/>
      <sheetName val="CC3"/>
      <sheetName val="EE5-5"/>
      <sheetName val="FF-TOC"/>
      <sheetName val="LL-TOC"/>
      <sheetName val="KK1"/>
      <sheetName val="KK2"/>
      <sheetName val="KK3"/>
      <sheetName val="KK6"/>
      <sheetName val="KK1 (2)"/>
      <sheetName val="KK2 (2)"/>
      <sheetName val="KK3 (2)"/>
      <sheetName val="KK4 (2)"/>
      <sheetName val="KK6 (2)"/>
      <sheetName val="KK6 (unused)"/>
      <sheetName val="Portrait"/>
      <sheetName val="Portrait (2)"/>
      <sheetName val="CC4a"/>
      <sheetName val="Landscape"/>
      <sheetName val="SiGnS"/>
      <sheetName val="Formulae"/>
      <sheetName val="DIV-Net period"/>
      <sheetName val="Superelectronics"/>
      <sheetName val="CC7"/>
      <sheetName val="ageing bracket"/>
      <sheetName val="FF2.1 underlying data test"/>
      <sheetName val="FF200"/>
      <sheetName val="GG2"/>
      <sheetName val="GG3"/>
      <sheetName val="Treshold"/>
      <sheetName val="MM2-2"/>
      <sheetName val="EE1-2"/>
      <sheetName val="EE1-3"/>
      <sheetName val="EE3-2"/>
      <sheetName val="EE7"/>
      <sheetName val="PnL commentaries"/>
      <sheetName val="J4"/>
      <sheetName val="N3"/>
      <sheetName val="ESTIMATE-P&amp;L-PMV"/>
      <sheetName val="Forecast P&amp;L-PAL"/>
      <sheetName val="ESTIMATE P&amp;L99-GROUP"/>
      <sheetName val="Forecast P&amp;L-PMV"/>
      <sheetName val="Forecast P&amp;L-PMT"/>
      <sheetName val="SCH-GP"/>
      <sheetName val="FORECAST-GP"/>
      <sheetName val="P&amp;L YR99"/>
      <sheetName val="CONSUL-P&amp;L99"/>
      <sheetName val="P&amp;L YR99 (3)"/>
      <sheetName val="Sheet9"/>
      <sheetName val="Sheet10"/>
      <sheetName val="Sheet11"/>
      <sheetName val="Sheet13"/>
      <sheetName val="Sheet14"/>
      <sheetName val="Sheet15"/>
      <sheetName val="Sheet16"/>
      <sheetName val="NN5-3"/>
      <sheetName val="P.T. Daya Manunggal"/>
      <sheetName val="LL1-3"/>
      <sheetName val="LL1-4"/>
      <sheetName val="LL1-5"/>
      <sheetName val="LL1-6"/>
      <sheetName val="LL1-7.1"/>
      <sheetName val="LL1-7.2"/>
      <sheetName val="EE5.1"/>
      <sheetName val="EE5-1"/>
      <sheetName val="EE9.1"/>
      <sheetName val="Inventories Control List"/>
      <sheetName val="Significant OS"/>
      <sheetName val="OS Final"/>
      <sheetName val="OS-Focal"/>
      <sheetName val="OS- KSS"/>
      <sheetName val="Sheet 1"/>
      <sheetName val="Sheet 1 (2)"/>
      <sheetName val="B1-2-1"/>
      <sheetName val="B6-1-2"/>
      <sheetName val="B6-1-3"/>
      <sheetName val="NPS&amp;NFM"/>
      <sheetName val="totmal"/>
      <sheetName val="workcap"/>
      <sheetName val="excp"/>
      <sheetName val="Tax related exp"/>
      <sheetName val="fty-foe"/>
      <sheetName val="22.4-NPS"/>
      <sheetName val="22.4-NFM"/>
      <sheetName val="Nfm sales aff"/>
      <sheetName val="OPL2001TP"/>
      <sheetName val="Opl01cs"/>
      <sheetName val="Bpkitem"/>
      <sheetName val="INTRO"/>
      <sheetName val="Doc"/>
      <sheetName val="Validation-co"/>
      <sheetName val="NESMAL (int only)"/>
      <sheetName val="Checklist"/>
      <sheetName val="NESMAL"/>
      <sheetName val="Div"/>
      <sheetName val="S6OF"/>
      <sheetName val="Int-sch4"/>
      <sheetName val="Tax N Audit"/>
      <sheetName val="Taxprov"/>
      <sheetName val="14.0 (loc)"/>
      <sheetName val="14.0"/>
      <sheetName val="14.1"/>
      <sheetName val="37.0"/>
      <sheetName val="3400"/>
      <sheetName val="3410"/>
      <sheetName val="3420"/>
      <sheetName val="3421"/>
      <sheetName val="CONSOL-TAX"/>
      <sheetName val="deftax"/>
      <sheetName val="14.0 con"/>
      <sheetName val="22.4con"/>
      <sheetName val="22.5 con"/>
      <sheetName val="3400-con"/>
      <sheetName val="3410-con"/>
      <sheetName val="3421-con"/>
      <sheetName val="3425-con"/>
      <sheetName val="3426-con"/>
      <sheetName val="3427-con"/>
      <sheetName val="Cash Flow Statement"/>
      <sheetName val="Cash Flow workings"/>
      <sheetName val="INTERCOY"/>
      <sheetName val="M1 "/>
      <sheetName val="B5(BS)_Revise"/>
      <sheetName val="B5(BS)"/>
      <sheetName val="B5_IS"/>
      <sheetName val="FF300"/>
      <sheetName val="MM1-1"/>
      <sheetName val="Instruction"/>
      <sheetName val="B5.1"/>
      <sheetName val="B5-1"/>
      <sheetName val="HH1 "/>
      <sheetName val="MM2.1"/>
      <sheetName val="DD2-1"/>
      <sheetName val="Sign"/>
      <sheetName val="Increase in thousand"/>
      <sheetName val="days"/>
      <sheetName val="Increase or decrease in thousan"/>
      <sheetName val="EE300"/>
      <sheetName val="EE301"/>
      <sheetName val="B5a"/>
      <sheetName val="EE1.1"/>
      <sheetName val="EE3-1.1"/>
      <sheetName val="EE3-1.1 (2)"/>
      <sheetName val="EE4-1.1"/>
      <sheetName val="FF1.1"/>
      <sheetName val="FF2-1"/>
      <sheetName val="receipts"/>
      <sheetName val="FF7"/>
      <sheetName val="BB2-1 SS"/>
      <sheetName val="FinalBB6(a)"/>
      <sheetName val="BB6_Final"/>
      <sheetName val="MM2.5"/>
      <sheetName val="General info"/>
      <sheetName val="CF Statements"/>
      <sheetName val="B1-6"/>
      <sheetName val="B6-1"/>
      <sheetName val="B6-2"/>
      <sheetName val="B6-3"/>
      <sheetName val="B6-4"/>
      <sheetName val="E1 "/>
      <sheetName val="E2-1.2"/>
      <sheetName val="WIP-Prod"/>
      <sheetName val="E6-1.1"/>
      <sheetName val="E6-2.1"/>
      <sheetName val="F1 "/>
      <sheetName val="G1 "/>
      <sheetName val="L3"/>
      <sheetName val="M3"/>
      <sheetName val="FB1 (2)"/>
      <sheetName val="BS (3)"/>
      <sheetName val="D1 (3)"/>
      <sheetName val="E1  (3)"/>
      <sheetName val="F1  (3)"/>
      <sheetName val="G1  (3)"/>
      <sheetName val="J1 (3)"/>
      <sheetName val="J3 (3)"/>
      <sheetName val="M1 (3)"/>
      <sheetName val="M1-1 (3)"/>
      <sheetName val="M1-2 (3)"/>
      <sheetName val="N1 (3)"/>
      <sheetName val="PBSE BS"/>
      <sheetName val="comp of re pack"/>
      <sheetName val="FB1"/>
      <sheetName val="FB2"/>
      <sheetName val="GP analysis"/>
      <sheetName val="FB3"/>
      <sheetName val="PBSE PL"/>
      <sheetName val="FB4 Sch9 Disclosure"/>
      <sheetName val="HCC4"/>
      <sheetName val="HCC5"/>
      <sheetName val="HHH1"/>
      <sheetName val="FE3"/>
      <sheetName val="FE3-1"/>
      <sheetName val="HLL1"/>
      <sheetName val="HE1"/>
      <sheetName val="HE2-1"/>
      <sheetName val="HE2"/>
      <sheetName val="M1-2"/>
      <sheetName val="General info (2)"/>
      <sheetName val="CF Statements (2)"/>
      <sheetName val="Stmt of equity (2)"/>
      <sheetName val="D1 (2)"/>
      <sheetName val="D1-1 (2)"/>
      <sheetName val="E1  (2)"/>
      <sheetName val="F1  (2)"/>
      <sheetName val="G1  (2)"/>
      <sheetName val="J1 (2)"/>
      <sheetName val="J3 (2)"/>
      <sheetName val="Tax (2)"/>
      <sheetName val="L1 (2)"/>
      <sheetName val="M1 (2)"/>
      <sheetName val="M1-1 (2)"/>
      <sheetName val="M1-2 (2)"/>
      <sheetName val="N1 (2)"/>
      <sheetName val="AIR CON"/>
      <sheetName val="COMPUTER"/>
      <sheetName val="EQ. &amp; TOOLS"/>
      <sheetName val="M VEHICLE"/>
      <sheetName val="OFFICE EQ."/>
      <sheetName val="RENOVATION"/>
      <sheetName val="FF1_SGMC"/>
      <sheetName val="FF1-4_SGMC"/>
      <sheetName val="FF2-1 SGMC"/>
      <sheetName val="FF2-2_SGMC"/>
      <sheetName val="SGMC FF4"/>
      <sheetName val="SGMC -VE BAL"/>
      <sheetName val="FF6-1 SGMC"/>
      <sheetName val="TOC_SGMC"/>
      <sheetName val="FF1_SGM"/>
      <sheetName val="FF1-4_SGM"/>
      <sheetName val="FF2-1 SGM"/>
      <sheetName val="FF2-2_SGM"/>
      <sheetName val="SGM FF4"/>
      <sheetName val="SGM -VE BAL"/>
      <sheetName val="FF6-1 SGM"/>
      <sheetName val="TOC_SGM"/>
      <sheetName val="PO"/>
      <sheetName val="Matters to discuss"/>
      <sheetName val="RB Computation"/>
      <sheetName val="RB Computation (2)"/>
      <sheetName val="FF Local"/>
      <sheetName val="Interco adj"/>
      <sheetName val="FF2-1 (Local)"/>
      <sheetName val="PP CN"/>
      <sheetName val="FF1-3"/>
      <sheetName val="FF1-5"/>
      <sheetName val="FF1-6"/>
      <sheetName val="FF1-7"/>
      <sheetName val="FF2-1 R"/>
      <sheetName val="FF9"/>
      <sheetName val="MM3-1.4"/>
      <sheetName val="MM3-7"/>
      <sheetName val="Employment Act"/>
      <sheetName val="Samples for Sales"/>
      <sheetName val="FF1-1 SS"/>
      <sheetName val="To client"/>
      <sheetName val="TOC-LL"/>
      <sheetName val="MFG_EE1"/>
      <sheetName val="MFG-CLOSING STK FEB 2009"/>
      <sheetName val="MFG_EE2-1"/>
      <sheetName val="MFG_EE2-3"/>
      <sheetName val="MFG_EE2-4"/>
      <sheetName val="MFG_EE3-1"/>
      <sheetName val="MFG_EE3-2"/>
      <sheetName val="MFG_EE6"/>
      <sheetName val="MFG_EE6-1"/>
      <sheetName val="MFG_EE6-3"/>
      <sheetName val="PIS_EE1"/>
      <sheetName val="PIS_EE2-1"/>
      <sheetName val="PIS_EE3-1"/>
      <sheetName val="PIS_EE6"/>
      <sheetName val="BHD_EE1"/>
      <sheetName val="BHD_EE2-1"/>
      <sheetName val="BHD_EE3-1"/>
      <sheetName val="SSM-EE1s.s"/>
      <sheetName val="Controls - Raw Mat"/>
      <sheetName val="Controls - WIP"/>
      <sheetName val="Controls - FG (Scanner)"/>
      <sheetName val="Controls - FG (Manual)"/>
      <sheetName val="EE5-1(Raw Mat)"/>
      <sheetName val="EE5-1(WIP)"/>
      <sheetName val="EE5-1(Fin Goods)"/>
      <sheetName val="EE5-1(Fin Goods)s.s"/>
      <sheetName val="(H)EE1"/>
      <sheetName val="(H)EE1-1"/>
      <sheetName val="(H)EE1-6"/>
      <sheetName val="(H)EE4"/>
      <sheetName val="(H)FF2s.s"/>
      <sheetName val="Ageing_MUS"/>
      <sheetName val="(H)FF1-1s.s"/>
      <sheetName val="(H)FF1"/>
      <sheetName val="(H)FF1-1"/>
      <sheetName val="(H)FF1-1 (2)"/>
      <sheetName val="(H)FF2"/>
      <sheetName val="(H)FF2.1"/>
      <sheetName val="(H)FF2.2 Ageing"/>
      <sheetName val="(H)FF2.3"/>
      <sheetName val="(H)FF2.4Info."/>
      <sheetName val="(H)FF2-1"/>
      <sheetName val="(H)FF2-2"/>
      <sheetName val="(H)FF2-3"/>
      <sheetName val="(H)FF2-4"/>
      <sheetName val="(H)FF2-5"/>
      <sheetName val="(H)FF2-6"/>
      <sheetName val="(H)FF2-7"/>
      <sheetName val="(H)FF2-8"/>
      <sheetName val="(H)FF2-9"/>
      <sheetName val="(H)FF2-10"/>
      <sheetName val="(H)FF2-11"/>
      <sheetName val="(H)FF2-12"/>
      <sheetName val="(F)EE1"/>
      <sheetName val="(F)FF1"/>
      <sheetName val="(F)GG1 "/>
      <sheetName val="(F)HH1"/>
      <sheetName val="(F)LL1"/>
      <sheetName val="(F) MM1"/>
      <sheetName val="(F) NN1"/>
      <sheetName val="B5 - Income statement"/>
      <sheetName val="B5 - Balance Sheet"/>
      <sheetName val="GG"/>
      <sheetName val="MM4 - Retirement benefit"/>
      <sheetName val="SSM-FF1"/>
      <sheetName val="SSM-EE1"/>
      <sheetName val="tax-ss"/>
      <sheetName val="Bill"/>
      <sheetName val="OSM-ccf"/>
      <sheetName val="Michelle"/>
      <sheetName val="OSM to client"/>
      <sheetName val="Further queries"/>
      <sheetName val="Q2"/>
      <sheetName val="CFW"/>
      <sheetName val="CFW99"/>
      <sheetName val="CLA"/>
      <sheetName val="A6-2"/>
      <sheetName val="A7-10a"/>
      <sheetName val="IA"/>
      <sheetName val="Unrecorded"/>
      <sheetName val="U4"/>
      <sheetName val="ReviewDN-CN"/>
      <sheetName val="Consol Note"/>
      <sheetName val="K2-ss"/>
      <sheetName val="O-ss"/>
      <sheetName val="pldt"/>
      <sheetName val="F-8-20-1"/>
      <sheetName val="monthlydata"/>
      <sheetName val="annualdata"/>
      <sheetName val="acq&amp;dispdata"/>
      <sheetName val="balance"/>
      <sheetName val="interco02"/>
      <sheetName val="qtr"/>
      <sheetName val="oct02"/>
      <sheetName val="sept02"/>
      <sheetName val="segment"/>
      <sheetName val="acqdiseffects"/>
      <sheetName val="KPJ2002"/>
      <sheetName val="KPJco2002"/>
      <sheetName val="KPJSB2002"/>
      <sheetName val="KPJSBco2002"/>
      <sheetName val="KPJHB2002"/>
      <sheetName val="CWC 2003 tax computation"/>
      <sheetName val="cost per sf"/>
      <sheetName val="RMS BAL"/>
      <sheetName val="MM_BALANCE"/>
      <sheetName val="RMS_AGING"/>
      <sheetName val="ISSUE_RMS"/>
      <sheetName val="RMS"/>
      <sheetName val="MECH_ISSUE"/>
      <sheetName val="MECH_AGING"/>
      <sheetName val="MECH_BAL"/>
      <sheetName val="BB2-3.2"/>
      <sheetName val="LL2"/>
      <sheetName val="FF2(a)"/>
      <sheetName val="FF4-2"/>
      <sheetName val="FF4 (Focal)"/>
      <sheetName val="Provision for DD"/>
      <sheetName val="Debtor's Aging Report"/>
      <sheetName val="DD1-1(a)"/>
      <sheetName val="Focal Debtors Sent"/>
      <sheetName val="List to do"/>
      <sheetName val="Purchases"/>
      <sheetName val="Aging disclosure"/>
      <sheetName val="PYA1"/>
      <sheetName val="Audit"/>
      <sheetName val="div received"/>
      <sheetName val="Quoted shares"/>
      <sheetName val="T'Bal"/>
      <sheetName val="AJE 1"/>
      <sheetName val="CA'02"/>
      <sheetName val="Taxcopm'01"/>
      <sheetName val="Loan"/>
      <sheetName val="HP-8165"/>
      <sheetName val="HPC"/>
      <sheetName val="Quoted shares2"/>
      <sheetName val="CA'01"/>
      <sheetName val="Tax'com"/>
      <sheetName val="Bank Recon"/>
      <sheetName val="Income-trans"/>
      <sheetName val="AReport"/>
      <sheetName val="DT"/>
      <sheetName val="DTR"/>
      <sheetName val="OtherCred"/>
      <sheetName val="Harvesting"/>
      <sheetName val="carriage"/>
      <sheetName val="TradeDebt"/>
      <sheetName val="Income-Besout 7"/>
      <sheetName val="income-Besout 6"/>
      <sheetName val="HP.1"/>
      <sheetName val="Sundry Debtors"/>
      <sheetName val="Trade Debtors"/>
      <sheetName val="Dorman Long SDebtor"/>
      <sheetName val="Deposit"/>
      <sheetName val="S.adv&amp;Ins."/>
      <sheetName val="Provision (2)"/>
      <sheetName val="TD-PDD"/>
      <sheetName val="sundryDebtor"/>
      <sheetName val="TL-Anl"/>
      <sheetName val="SHL (3)"/>
      <sheetName val="SHL (4)dl"/>
      <sheetName val="SSI02-0026 India"/>
      <sheetName val="SSI02-0025 CTT"/>
      <sheetName val="SSI02-0024 UK "/>
      <sheetName val="SSI02-0023 UK"/>
      <sheetName val="SSI02-0022 DL"/>
      <sheetName val="SSI02-0021 CBIL"/>
      <sheetName val="SSI02-0020 CBIL"/>
      <sheetName val="SSI02-0019 RO"/>
      <sheetName val="SSI02-0018 kf"/>
      <sheetName val="SSI02-0017 CG"/>
      <sheetName val="SSI02-0016 DL"/>
      <sheetName val="SSI02-0015 CBIL"/>
      <sheetName val="SSI02-0014"/>
      <sheetName val="SSI00-0013"/>
      <sheetName val="SSI00-0012"/>
      <sheetName val="SSI00-0011"/>
      <sheetName val="SSI00-0010"/>
      <sheetName val="CN-0008 "/>
      <sheetName val="SSI00-0006"/>
      <sheetName val="SSI00-0007"/>
      <sheetName val="SSI00-0008"/>
      <sheetName val="SSI00-0009"/>
      <sheetName val="Sheet8"/>
      <sheetName val="Bond&amp;bg-Sum"/>
      <sheetName val="Trade FAc BA"/>
      <sheetName val="Facilities(MBB)"/>
      <sheetName val="Facilities(HSBC)"/>
      <sheetName val="Fund from UK"/>
      <sheetName val="KvBill-Sum "/>
      <sheetName val="SHL(2)"/>
      <sheetName val="amor-na"/>
      <sheetName val="nbC1889"/>
      <sheetName val="Rusa"/>
      <sheetName val="nbb9606"/>
      <sheetName val="facliti-na"/>
      <sheetName val="intcal01"/>
      <sheetName val="intcal"/>
      <sheetName val="INTEREST PAID"/>
      <sheetName val="Term Loan"/>
      <sheetName val="Term Loan (2)"/>
      <sheetName val="sample"/>
      <sheetName val="Wealth Resources"/>
      <sheetName val="Sales - Machinery &amp; Equipment"/>
      <sheetName val="Sales - Others"/>
      <sheetName val="Commission Income"/>
      <sheetName val="Sales _ Machinery _ Equipment"/>
      <sheetName val="Book1"/>
      <sheetName val="Sales KPI"/>
      <sheetName val="Collection"/>
      <sheetName val="Credit Control"/>
      <sheetName val="Term"/>
      <sheetName val="Courier"/>
      <sheetName val="Due"/>
      <sheetName val="SUMMARY(Jan-SEPT)"/>
      <sheetName val="Feb'11"/>
      <sheetName val="opening balance"/>
      <sheetName val="JAN'11"/>
      <sheetName val="ADDITIONAL LIST"/>
      <sheetName val="Note A"/>
      <sheetName val="Note B"/>
      <sheetName val="Note C"/>
      <sheetName val="Note D"/>
      <sheetName val="Note D-1"/>
      <sheetName val="Note E"/>
      <sheetName val="Note F"/>
      <sheetName val="Note G"/>
      <sheetName val="REVALUATION"/>
      <sheetName val="Note G1"/>
      <sheetName val="Note G2"/>
      <sheetName val="Note G3"/>
      <sheetName val="Note H"/>
      <sheetName val="Note H "/>
      <sheetName val="IMPROVEMENT DETAILS"/>
      <sheetName val="NOTE I"/>
      <sheetName val="KIV listing"/>
      <sheetName val="POM-C3"/>
      <sheetName val="POM-C3.1"/>
      <sheetName val="POM-C3-1"/>
      <sheetName val="POM-C3-1.1"/>
      <sheetName val="POM-B5"/>
      <sheetName val="POM-B5-1 "/>
      <sheetName val="POM-B5-1.1 "/>
      <sheetName val="F1-5"/>
      <sheetName val="POM-BB1"/>
      <sheetName val="BB2(a)"/>
      <sheetName val="POM-BB2.1"/>
      <sheetName val="BB2-2(a)"/>
      <sheetName val="BB2-3(a) series "/>
      <sheetName val="EE1(a)"/>
      <sheetName val="EE3(a)"/>
      <sheetName val="EE3-1(a)"/>
      <sheetName val="EE6(a)"/>
      <sheetName val="Unrecorded liab."/>
      <sheetName val="RPT"/>
      <sheetName val="Leasehold land"/>
      <sheetName val="Depn"/>
      <sheetName val="FA-Insurance"/>
      <sheetName val="Circularisation "/>
      <sheetName val="Stk-valuation"/>
      <sheetName val="Stk-NRV"/>
      <sheetName val="Stk-provision"/>
      <sheetName val="Stk-insurance"/>
      <sheetName val="Deposits"/>
      <sheetName val="I2"/>
      <sheetName val="EY"/>
      <sheetName val="O.Cred.Cirl."/>
      <sheetName val="Bonus"/>
      <sheetName val="Audit fee"/>
      <sheetName val="S108"/>
      <sheetName val="R1-1"/>
      <sheetName val="R2"/>
      <sheetName val="T1"/>
      <sheetName val="ua-1"/>
      <sheetName val="Travelling"/>
      <sheetName val="Prof.fee"/>
      <sheetName val="Interests"/>
      <sheetName val="Staff costs"/>
      <sheetName val="DIR rem"/>
      <sheetName val="Salary"/>
      <sheetName val="Wages"/>
      <sheetName val="No of ee00"/>
      <sheetName val="No of ee99"/>
      <sheetName val="EPF "/>
      <sheetName val="Directors interest"/>
      <sheetName val="BPR (2)"/>
      <sheetName val="F-1 (2)"/>
      <sheetName val="KPI"/>
      <sheetName val="payroll - to insert 20.11.01"/>
      <sheetName val="Bank Rec review"/>
      <sheetName val="***00"/>
      <sheetName val="TAworkings"/>
      <sheetName val="TA"/>
      <sheetName val="consol"/>
      <sheetName val="CF-7"/>
      <sheetName val="interbal"/>
      <sheetName val="segmental"/>
      <sheetName val="NTA"/>
      <sheetName val="seg-turnover"/>
      <sheetName val="dato-turnover"/>
      <sheetName val="dato-pbt"/>
      <sheetName val="Assoc_byco"/>
      <sheetName val="associate"/>
      <sheetName val="highlights"/>
      <sheetName val="consolpl"/>
      <sheetName val="GKTJV"/>
      <sheetName val="protover"/>
      <sheetName val="GESB"/>
      <sheetName val="GMMJV"/>
      <sheetName val="protoMP"/>
      <sheetName val="presegmental"/>
      <sheetName val="Project"/>
      <sheetName val="consol adjustments"/>
      <sheetName val="Proof of Associate"/>
      <sheetName val="MCMD95"/>
      <sheetName val="BPR1"/>
      <sheetName val="BPR2"/>
      <sheetName val="OS 1(FOR CLIENT DISTRIBUTION)"/>
      <sheetName val="A3-1-1"/>
      <sheetName val="A3-1-2"/>
      <sheetName val="A3-1-3"/>
      <sheetName val="A2 - 5"/>
      <sheetName val="A2 - 6"/>
      <sheetName val="Inter- Company Reconciliation"/>
      <sheetName val="Outstanding Matters (2)"/>
      <sheetName val="Debtors"/>
      <sheetName val="Creditors"/>
      <sheetName val="A2 - 5 (2)"/>
      <sheetName val="A8-6 (1)"/>
      <sheetName val="A8-2(1)"/>
      <sheetName val="A3-1-4"/>
      <sheetName val="A3 - 3"/>
      <sheetName val="A3 - 4"/>
      <sheetName val="A8-5"/>
      <sheetName val="Form EYP 1"/>
      <sheetName val="C "/>
      <sheetName val="BPR summary"/>
      <sheetName val="os client"/>
      <sheetName val="RCD 300"/>
      <sheetName val="FEM(NA)"/>
      <sheetName val="Matters for discussion(NA)"/>
      <sheetName val="FEM APPENDIX 1"/>
      <sheetName val="FEM APPENDIX 2"/>
      <sheetName val="F-1&amp;2 adj"/>
      <sheetName val="F-3 adj"/>
      <sheetName val="10-20"/>
      <sheetName val="F-9-1"/>
      <sheetName val="F-9 SS"/>
      <sheetName val="F-14"/>
      <sheetName val="A-3"/>
      <sheetName val="M|MM"/>
      <sheetName val="U Disclosure"/>
      <sheetName val="U-8"/>
      <sheetName val="U-9"/>
      <sheetName val="U-7"/>
      <sheetName val="DD-3"/>
      <sheetName val="DD-4"/>
      <sheetName val="DD-5"/>
      <sheetName val="FF-1 Tax Comp"/>
      <sheetName val="FF-2 DT"/>
      <sheetName val="FF-3 CA"/>
      <sheetName val="FF-4 Proof"/>
      <sheetName val="FF-6 (2)"/>
      <sheetName val="30-4"/>
      <sheetName val="FSA-Bloom"/>
      <sheetName val="F -4"/>
      <sheetName val="F-25"/>
      <sheetName val="J-70"/>
      <sheetName val="M|MM "/>
      <sheetName val="U-Dis"/>
      <sheetName val="BB-3"/>
      <sheetName val="BB - 7"/>
      <sheetName val="FF - 6"/>
      <sheetName val="AF-Notes"/>
      <sheetName val="Adm97"/>
      <sheetName val="4th cos"/>
      <sheetName val="tHINGS TO DO"/>
      <sheetName val="A3 PY2004"/>
      <sheetName val="A8l1-1"/>
      <sheetName val="A3l1"/>
      <sheetName val="U1l1"/>
      <sheetName val="U1l2"/>
      <sheetName val="U3l1"/>
      <sheetName val="F(final)"/>
      <sheetName val="(U3) Unrealised forex gain-loss"/>
      <sheetName val="(U3-1) Realised forex gain"/>
      <sheetName val="F_Stock Lead Schedule "/>
      <sheetName val="F1_Purchased FG"/>
      <sheetName val="F1 _1Purchased FG "/>
      <sheetName val="F2_1_Purchased FG"/>
      <sheetName val="F1_Manufactured FG &amp; GIP"/>
      <sheetName val="F3_1Raw Material  "/>
      <sheetName val="F1_1Manufactured FG &amp; GIP"/>
      <sheetName val="F1-1 Double Entries"/>
      <sheetName val="F1_2_Direct Labour Cost"/>
      <sheetName val="F1_3_Production Overhead"/>
      <sheetName val="F1_4_Energy Cost"/>
      <sheetName val="F3_Raw Material"/>
      <sheetName val="F3_2Prov for Raw Mat stock loss"/>
      <sheetName val="F4_Packing Material"/>
      <sheetName val="F4_1 Packing Material"/>
      <sheetName val="F5_ Good In Transit"/>
      <sheetName val="F5-1_GIT Purchased FG"/>
      <sheetName val="F5-2_GIT Raw Material"/>
      <sheetName val="F6_Engineering , A&amp; Promotion"/>
      <sheetName val="F7"/>
      <sheetName val="F7-1_Sales CUt-Off"/>
      <sheetName val="F8-1_Purchase Cut Off"/>
      <sheetName val="F9-1_RawMat"/>
      <sheetName val="F9-2_PurchasedFinGoods"/>
      <sheetName val="F9-3_Prod FG &amp; GIP"/>
      <sheetName val="F9-3~1_Soiled"/>
      <sheetName val="F9-4_Packing Material"/>
      <sheetName val="C (2)"/>
      <sheetName val="EmployeeDbase"/>
      <sheetName val="Reimbursements"/>
      <sheetName val="Allowance"/>
      <sheetName val="Linked JV"/>
      <sheetName val="Alex"/>
      <sheetName val="Alan"/>
      <sheetName val="Alicia"/>
      <sheetName val="Anna"/>
      <sheetName val="Brian"/>
      <sheetName val="ChenKok"/>
      <sheetName val="ChunKiat"/>
      <sheetName val="Daphne"/>
      <sheetName val="Damien"/>
      <sheetName val="Francis"/>
      <sheetName val="David"/>
      <sheetName val="Eric"/>
      <sheetName val="FuiSuan"/>
      <sheetName val="HuaiNing"/>
      <sheetName val="Huey Shee"/>
      <sheetName val="HuiPeng"/>
      <sheetName val="Ian"/>
      <sheetName val="Jimmy"/>
      <sheetName val="Jezamin"/>
      <sheetName val="JuneHow"/>
      <sheetName val="Kwan"/>
      <sheetName val="Luanne"/>
      <sheetName val="Naomi"/>
      <sheetName val="Nic"/>
      <sheetName val="Nik"/>
      <sheetName val="Penny"/>
      <sheetName val="PooGeok"/>
      <sheetName val="Saufil"/>
      <sheetName val="Sean"/>
      <sheetName val="ShuErn"/>
      <sheetName val="SuetLI"/>
      <sheetName val="Tan"/>
      <sheetName val="Terrence"/>
      <sheetName val="Tony"/>
      <sheetName val="TzeKhay"/>
      <sheetName val="WoanNing"/>
      <sheetName val="WenSing"/>
      <sheetName val="YinSeong"/>
      <sheetName val="Zaleha"/>
      <sheetName val="dr"/>
      <sheetName val="Statement"/>
      <sheetName val="auditor"/>
      <sheetName val="acs"/>
      <sheetName val="fixed"/>
      <sheetName val="xxx"/>
      <sheetName val="PB"/>
      <sheetName val="BP"/>
      <sheetName val="P.CTN"/>
      <sheetName val="Total PL"/>
      <sheetName val="Recovered_Sheet1"/>
      <sheetName val="Goodwill"/>
      <sheetName val="Financial stats"/>
      <sheetName val="Segment - 2002 (new)"/>
      <sheetName val="Segment - 2002"/>
      <sheetName val="Changes in equity"/>
      <sheetName val="Inter-co"/>
      <sheetName val="Inter-co(subsidiary)"/>
      <sheetName val="FA-detailed"/>
      <sheetName val="P&amp;L-disclosure(2002)"/>
      <sheetName val="P&amp;L disclosure(2001)"/>
      <sheetName val="Cash flow -2001"/>
      <sheetName val="Consol cashflow"/>
      <sheetName val="URP"/>
      <sheetName val="Dev Expenditure"/>
      <sheetName val="CF-1 2-unused"/>
      <sheetName val="FA movement "/>
      <sheetName val="FA-summary"/>
      <sheetName val="CF-13"/>
      <sheetName val="CF-10-unused"/>
      <sheetName val="CF-11- unused"/>
      <sheetName val="FACON- unused"/>
      <sheetName val="CF-3 1999 - unused"/>
      <sheetName val="CF-22- unused"/>
      <sheetName val="Sheet1- unused"/>
      <sheetName val="bhb0603"/>
      <sheetName val="AWPs Template"/>
      <sheetName val="A2-1 CLA"/>
      <sheetName val="A2-2 RJE"/>
      <sheetName val="A2-3 SAD"/>
      <sheetName val="Review Recon"/>
      <sheetName val="Review Cash book"/>
      <sheetName val="E3 Recoverability"/>
      <sheetName val="E-1_Recoverability"/>
      <sheetName val="J-1 OSM"/>
      <sheetName val="J1 Devt costs breakdown"/>
      <sheetName val="J2 Budget &amp; Att profit"/>
      <sheetName val="J3 Actual 04"/>
      <sheetName val="J4  Lots sold report CHD"/>
      <sheetName val="J-1-1_Commission"/>
      <sheetName val="Recog Prof"/>
      <sheetName val="J-consol sv11"/>
      <sheetName val="J 1-1(2)"/>
      <sheetName val="O-1_Prov.Tax-2004"/>
      <sheetName val="Capital allowance"/>
      <sheetName val="P2A"/>
      <sheetName val="P2B"/>
      <sheetName val="P3A"/>
      <sheetName val="P3B"/>
      <sheetName val="P3C"/>
      <sheetName val="U-6"/>
      <sheetName val="U1 Salary resonableness"/>
      <sheetName val="U1_Rental"/>
      <sheetName val="U2_Total Salary"/>
      <sheetName val="CHSB Salary Allocation Summary"/>
      <sheetName val="MegaPalm salary Allocation"/>
      <sheetName val="U4_RCSLS Interest"/>
      <sheetName val="E-2_Recognition of sales 03 "/>
      <sheetName val="J-5_Pre-acq dev cost alloc 03"/>
      <sheetName val="J-3_Bgt 03"/>
      <sheetName val="J-2_% of compl_Final 03"/>
      <sheetName val="J-3_Puan Sri Comm 03"/>
      <sheetName val="J-4_Rebate reasona03"/>
      <sheetName val="Listing of CNs 03"/>
      <sheetName val="Fees 03"/>
      <sheetName val="A2-1 App"/>
      <sheetName val="CRA"/>
      <sheetName val="A8-B"/>
      <sheetName val="R2-1"/>
      <sheetName val="R2-2"/>
      <sheetName val="R3"/>
      <sheetName val="R4"/>
      <sheetName val="U1-a"/>
      <sheetName val="U4-1"/>
      <sheetName val="U5"/>
      <sheetName val="U6"/>
      <sheetName val="P~not used"/>
      <sheetName val="P1~not used"/>
      <sheetName val="U3~old"/>
      <sheetName val="U4~old"/>
      <sheetName val="U5~old"/>
      <sheetName val="F-1|F-2"/>
      <sheetName val="A "/>
      <sheetName val="C-3"/>
      <sheetName val="U - BC disc"/>
      <sheetName val="BB "/>
      <sheetName val="10|20"/>
      <sheetName val="31 (2)"/>
      <sheetName val="OS (2)"/>
      <sheetName val="F (2)"/>
      <sheetName val="O-2 (2)"/>
      <sheetName val="P&amp;L 2002"/>
      <sheetName val="A4-TB DEC 02 (2)"/>
      <sheetName val="PSSB-Oct 2002"/>
      <sheetName val="SRM-minature"/>
      <sheetName val="PSSB-Determination of sig acc"/>
      <sheetName val="Cfinal"/>
      <sheetName val="C1final"/>
      <sheetName val="C2 final"/>
      <sheetName val="C3-Review of bank recon"/>
      <sheetName val="E1-Parts&amp;Lubs(Dec2002)"/>
      <sheetName val="E2-Vehicle(Dec2002)"/>
      <sheetName val="E4-Review of credit note"/>
      <sheetName val="F1-1 Export"/>
      <sheetName val="F2-EY sample compilation"/>
      <sheetName val="F3-audit prog Valuation 2002"/>
      <sheetName val="F3-1 Valuation samples  2002"/>
      <sheetName val="Vehicle stk listing with date"/>
      <sheetName val="Export stocks "/>
      <sheetName val="Production mvt in 28 to 31"/>
      <sheetName val="F3-2 Accs&amp; Spareparts"/>
      <sheetName val="Deposit 15000008"/>
      <sheetName val="LeaseSch"/>
      <sheetName val="CarLoan"/>
      <sheetName val="ACCRUAL SCHEDULE"/>
      <sheetName val="ACCRUAL aje"/>
      <sheetName val="AR aging summary"/>
      <sheetName val="E'yee aging"/>
      <sheetName val="A01ENT"/>
      <sheetName val="maintax comp"/>
      <sheetName val="HKPC5"/>
      <sheetName val="ANAYSIS"/>
      <sheetName val="Interes Restric"/>
      <sheetName val="C16PRV"/>
      <sheetName val="D01FAS"/>
      <sheetName val="FAA"/>
      <sheetName val="D03HPA"/>
      <sheetName val="D05FAD"/>
      <sheetName val="D07CAS"/>
      <sheetName val="D08CAL1"/>
      <sheetName val="section 108(old)"/>
      <sheetName val="section 108"/>
      <sheetName val="E09WYA"/>
      <sheetName val="E03REA"/>
      <sheetName val="E01EAS"/>
      <sheetName val="B01TXC"/>
      <sheetName val="B03BIN"/>
      <sheetName val="B07DIV"/>
      <sheetName val="B09REN"/>
      <sheetName val="B10LSE"/>
      <sheetName val="B14SOD"/>
      <sheetName val="B16SR2"/>
      <sheetName val="B17SR3"/>
      <sheetName val="B18FIM"/>
      <sheetName val="C02DPL"/>
      <sheetName val="C03INA"/>
      <sheetName val="C04RIP"/>
      <sheetName val="C05COM"/>
      <sheetName val="C06CON"/>
      <sheetName val="C07REN"/>
      <sheetName val="C08APD"/>
      <sheetName val="C10FED"/>
      <sheetName val="C11BDW"/>
      <sheetName val="C12DFD"/>
      <sheetName val="C13EPC"/>
      <sheetName val="C15LER"/>
      <sheetName val="C17PRW"/>
      <sheetName val="C18FIL"/>
      <sheetName val="C19INE"/>
      <sheetName val="C21CIE"/>
      <sheetName val="D04CTI"/>
      <sheetName val="D06CTO"/>
      <sheetName val="D09IBA"/>
      <sheetName val="E02PEA"/>
      <sheetName val="E04TEA"/>
      <sheetName val="E06EEA"/>
      <sheetName val="E07FIA"/>
      <sheetName val="E11AIE"/>
      <sheetName val="F03SDP"/>
      <sheetName val="G01PLS"/>
      <sheetName val="G02BAS"/>
      <sheetName val="G03PYI"/>
      <sheetName val="G04PNR"/>
      <sheetName val="G05DIR"/>
      <sheetName val="G06SHR"/>
      <sheetName val="G07PUB"/>
      <sheetName val="G08SFD"/>
      <sheetName val="G09RCT"/>
      <sheetName val="G10TPM"/>
      <sheetName val="Costing2004-Aug"/>
      <sheetName val="DD5"/>
      <sheetName val="in-co"/>
      <sheetName val="FF5"/>
      <sheetName val="HK-PC4-ITA"/>
      <sheetName val="G10PY"/>
      <sheetName val="Recon P9"/>
      <sheetName val="Recon P8"/>
      <sheetName val="Recon P7"/>
      <sheetName val="EIP Accrual"/>
      <sheetName val="FIN"/>
      <sheetName val="GL_Q1&amp;2"/>
      <sheetName val="EIP_R"/>
      <sheetName val="GL EIP MTH"/>
      <sheetName val="Bonus Accrual"/>
      <sheetName val="FIN_BON"/>
      <sheetName val="GL_Bon Q1&amp;2"/>
      <sheetName val="GL_BON_MTH"/>
      <sheetName val="P7 bon payout"/>
      <sheetName val="Apx"/>
      <sheetName val="Sch1"/>
      <sheetName val="Sch2"/>
      <sheetName val="Sch3"/>
      <sheetName val="Sch4"/>
      <sheetName val="Part O and P"/>
      <sheetName val="Sch5"/>
      <sheetName val="Trans"/>
      <sheetName val="AttA"/>
      <sheetName val="AttB"/>
      <sheetName val="Int"/>
      <sheetName val="App 12-Correction"/>
      <sheetName val="App 12-Incorrect"/>
      <sheetName val="+150days item review"/>
      <sheetName val="re-billing"/>
      <sheetName val="TaxComp"/>
      <sheetName val="Apx1"/>
      <sheetName val="Apx2"/>
      <sheetName val="Apx3"/>
      <sheetName val="Apx4"/>
      <sheetName val="Apx5"/>
      <sheetName val="Apx6"/>
      <sheetName val="CA Sum"/>
      <sheetName val="Exempt"/>
      <sheetName val="S108(O)"/>
      <sheetName val="S108(N)"/>
      <sheetName val="Apx7"/>
      <sheetName val="WHT"/>
      <sheetName val="Page5&amp;6"/>
      <sheetName val="Apx1 (2)"/>
      <sheetName val="MTC"/>
      <sheetName val="CaSummary"/>
      <sheetName val="CAComp"/>
      <sheetName val="Tax Computation"/>
      <sheetName val="DDebts"/>
      <sheetName val="Inter"/>
      <sheetName val="CTO"/>
      <sheetName val="Apx8"/>
      <sheetName val="sap record"/>
      <sheetName val="vendor statement"/>
      <sheetName val="COVR"/>
      <sheetName val="INDX"/>
      <sheetName val="PLDE"/>
      <sheetName val="RENI"/>
      <sheetName val="MTDI"/>
      <sheetName val="EXD1"/>
      <sheetName val="EXD2"/>
      <sheetName val="UTDI"/>
      <sheetName val="INTI"/>
      <sheetName val="OTHR"/>
      <sheetName val="FIRM"/>
      <sheetName val="IRSI"/>
      <sheetName val="EXTR"/>
      <sheetName val="COMM"/>
      <sheetName val="DONA"/>
      <sheetName val="EMCO"/>
      <sheetName val="ENTR"/>
      <sheetName val="INTE"/>
      <sheetName val="LPMF"/>
      <sheetName val="MRKT"/>
      <sheetName val="PAYM"/>
      <sheetName val="RNTP"/>
      <sheetName val="RNTM"/>
      <sheetName val="RNTV"/>
      <sheetName val="RMUP"/>
      <sheetName val="SHCO"/>
      <sheetName val="MEMB"/>
      <sheetName val="TRVL"/>
      <sheetName val="OTEX"/>
      <sheetName val="PART"/>
      <sheetName val="PROV"/>
      <sheetName val="BDDP"/>
      <sheetName val="BDDS"/>
      <sheetName val="BDDB"/>
      <sheetName val="FEXD"/>
      <sheetName val="CECP"/>
      <sheetName val="POED"/>
      <sheetName val="TDAS"/>
      <sheetName val="TIPY"/>
      <sheetName val="FASY"/>
      <sheetName val="FAAY"/>
      <sheetName val="FADY"/>
      <sheetName val="TRFI"/>
      <sheetName val="TRFO"/>
      <sheetName val="HRPY"/>
      <sheetName val="FINY"/>
      <sheetName val="DIVP"/>
      <sheetName val="INCE"/>
      <sheetName val="SFDD"/>
      <sheetName val="TEMP"/>
      <sheetName val="HELP"/>
      <sheetName val="Apx3A"/>
      <sheetName val="Apx3B"/>
      <sheetName val="Subsc"/>
      <sheetName val="Consul"/>
      <sheetName val="Legal"/>
      <sheetName val="Repair2"/>
      <sheetName val="RenEpx"/>
      <sheetName val="SMP1"/>
      <sheetName val="Repair"/>
      <sheetName val="Entertain"/>
      <sheetName val="Advert"/>
      <sheetName val="M.Vehicle"/>
      <sheetName val="IMS"/>
      <sheetName val="Seminar"/>
      <sheetName val="StaffWelfare"/>
      <sheetName val="MiscEpx"/>
      <sheetName val="Travel"/>
      <sheetName val="Corporate"/>
      <sheetName val="Stamping"/>
      <sheetName val="License"/>
      <sheetName val="ProvWriteOff"/>
      <sheetName val="Instal"/>
      <sheetName val="Analysis-Ignore"/>
      <sheetName val="I&amp;E"/>
      <sheetName val="Sch6"/>
      <sheetName val="Part O &amp;P"/>
      <sheetName val="Hire"/>
      <sheetName val="RA"/>
      <sheetName val="108(N)"/>
      <sheetName val="SYS"/>
      <sheetName val="SCH"/>
      <sheetName val="SLR"/>
      <sheetName val="K2 (2)"/>
      <sheetName val="DeferTax"/>
      <sheetName val="COS06"/>
      <sheetName val="tb2006"/>
      <sheetName val="formulated"/>
      <sheetName val="WIP Valuation"/>
      <sheetName val="FGs valuation"/>
      <sheetName val="RM Valuation"/>
      <sheetName val="B2 (3)"/>
      <sheetName val="E11"/>
      <sheetName val="E1 Final"/>
      <sheetName val="Sch1A"/>
      <sheetName val="Sch1B"/>
      <sheetName val="Sch5A"/>
      <sheetName val="Sch5B"/>
      <sheetName val="Sch5C"/>
      <sheetName val="Sch5D"/>
      <sheetName val="Sch5E"/>
      <sheetName val="RA-APX 1"/>
      <sheetName val="Sch3-Ignore"/>
      <sheetName val="Int-rest-iGNORE"/>
      <sheetName val="Sch6C-Ignore"/>
      <sheetName val="Sch6Css-iGNORE"/>
      <sheetName val="Summary Trial Balance"/>
      <sheetName val="Category"/>
      <sheetName val="Phase 5&amp;6 YA05"/>
      <sheetName val="MESB(final)"/>
      <sheetName val="MSAPL YA 04"/>
      <sheetName val="PROFIT-LOSS - 6-30-2009-YTD"/>
      <sheetName val="PROFIT-LOSS - monthly"/>
      <sheetName val="PROFIT-LOSS - 6-30-2008"/>
      <sheetName val="OTHER INC-EXP-6-2009"/>
      <sheetName val="BALANCE SHEET 6-30-2009"/>
      <sheetName val="BALANCE SHEET 6-30-2008"/>
      <sheetName val="STAFFING"/>
      <sheetName val="Definitions"/>
      <sheetName val="management fee income"/>
      <sheetName val="Management fee exp"/>
      <sheetName val="INTERCOMPANY"/>
      <sheetName val="BB1 (2)"/>
      <sheetName val="BB2_1"/>
      <sheetName val="Sales ana"/>
      <sheetName val="GP ana"/>
      <sheetName val="MM3_1"/>
      <sheetName val="MM3_2"/>
      <sheetName val="MM3_3"/>
      <sheetName val="MM3-1"/>
      <sheetName val="MM3-1_1"/>
      <sheetName val="INTEL-45"/>
      <sheetName val="BEx"/>
      <sheetName val="BExStyles"/>
      <sheetName val="BExAnalyzer"/>
      <sheetName val="ML"/>
      <sheetName val="KK2 "/>
      <sheetName val="KK5"/>
      <sheetName val="KK2  (2)"/>
      <sheetName val="KK5 (2)"/>
      <sheetName val="B5 (a)"/>
      <sheetName val="B5.1(a)"/>
      <sheetName val="B5-1(a)"/>
      <sheetName val="B5-1.1(a)"/>
      <sheetName val="B5-2 - Cash Flow Statement"/>
      <sheetName val="BB2.1 (a)"/>
      <sheetName val="EE3-2(a)"/>
      <sheetName val="EE3-4 (a)"/>
      <sheetName val="EE3-4.1(a)"/>
      <sheetName val="EE3-4.2(a)"/>
      <sheetName val="EE3-4.3(a)"/>
      <sheetName val="EE3-4.4(a)"/>
      <sheetName val="EE3-6(a)"/>
      <sheetName val="NN2.1"/>
      <sheetName val="EE1 "/>
      <sheetName val="2.4.1.0010"/>
      <sheetName val="2.4.1.0020"/>
      <sheetName val="4.3.1-1"/>
      <sheetName val="4.3.1-2"/>
      <sheetName val="DD4"/>
      <sheetName val="MM1-2"/>
      <sheetName val="MM1-2.1"/>
      <sheetName val="MM1-3"/>
      <sheetName val="LL3-1"/>
      <sheetName val="M-BB1.2"/>
      <sheetName val="M-BB1.2.3"/>
      <sheetName val="M-BB2"/>
      <sheetName val="M-BB2-1"/>
      <sheetName val="M-BB1.2-5"/>
      <sheetName val="For queries only"/>
      <sheetName val="F1-1_Review of JV_Final'10"/>
      <sheetName val="1000"/>
      <sheetName val="3000"/>
      <sheetName val="4000"/>
      <sheetName val="P&amp;L-Co"/>
      <sheetName val="P&amp;L-Gr"/>
      <sheetName val="ConF-1"/>
      <sheetName val="ConF-2"/>
      <sheetName val="ConF-3"/>
      <sheetName val="CPAJE"/>
      <sheetName val="WRK"/>
      <sheetName val="A-MEMO"/>
      <sheetName val="Additional"/>
      <sheetName val="N-4"/>
      <sheetName val="N-5"/>
      <sheetName val="U-Gr"/>
      <sheetName val="U-Sh"/>
      <sheetName val="U-ShG"/>
      <sheetName val="U-Aril"/>
      <sheetName val="U-Gen"/>
      <sheetName val="U-Fam"/>
      <sheetName val="OS "/>
      <sheetName val="G-4-2"/>
      <sheetName val="J-71"/>
      <sheetName val="J-72"/>
      <sheetName val="J-73"/>
      <sheetName val="AP110(SUP)"/>
      <sheetName val="F-8 (FSL)"/>
      <sheetName val="F-8 (MASB)-Recon"/>
      <sheetName val="M-MM"/>
      <sheetName val="G-35"/>
      <sheetName val="G-35-1"/>
      <sheetName val="G-35-2"/>
      <sheetName val="G-35-3"/>
      <sheetName val="Std Tickmarks"/>
      <sheetName val="AP (110)"/>
      <sheetName val="F-1|2"/>
      <sheetName val="Udisc"/>
      <sheetName val="AA-1"/>
      <sheetName val="UTB"/>
      <sheetName val="BIS LIST-C1 21 (2)"/>
      <sheetName val="BIS LIST-C1 20 (2)"/>
      <sheetName val="BIS LIST-C2 18"/>
      <sheetName val="BIS LIST-C2 19"/>
      <sheetName val="BIS LIST-C2 20"/>
      <sheetName val="BIS LIST-C2 21"/>
      <sheetName val="BIS LIST-NTH 18"/>
      <sheetName val="BIS LIST-NTH 19"/>
      <sheetName val="BIS LIST-NTH 20"/>
      <sheetName val="BIS LIST-NTH 21"/>
      <sheetName val="BIS LIST-NTH 19 (2)"/>
      <sheetName val="BIS LIST-NTH 18 (2)"/>
      <sheetName val="BIS LIST-STH 20 (2)"/>
      <sheetName val="BIS LIST-STH 21 (2)"/>
      <sheetName val="BIS LIST-C1 18 (2)"/>
      <sheetName val="BIS LIST-C1 19 (2)"/>
      <sheetName val="BIS LIST-C1 19 (3)"/>
      <sheetName val="BIS LIST-EC 18 (2)"/>
      <sheetName val="BIS LIST-EC 19 (2)"/>
      <sheetName val="BIS LIST-STH 18 (2)"/>
      <sheetName val="BIS LIST-EC 20 (2)"/>
      <sheetName val="BIS LIST-EC 21 (2)"/>
      <sheetName val="GVF"/>
      <sheetName val=" IB-PL-GROUP"/>
      <sheetName val=" IB-PL-YTD VS BGT"/>
      <sheetName val="DCA"/>
      <sheetName val="GFS"/>
      <sheetName val="GFA"/>
      <sheetName val=" IB-PL-MONTH"/>
      <sheetName val=" IB-PL-YTD"/>
      <sheetName val="IBBS"/>
      <sheetName val="inter-co Calculation"/>
      <sheetName val=" IB-PL-4CAST"/>
      <sheetName val="IBBS-4CAST"/>
      <sheetName val="GOPEX"/>
      <sheetName val="GMVF "/>
      <sheetName val="GPS"/>
      <sheetName val="CONSOLFULL"/>
      <sheetName val="inter-co full"/>
      <sheetName val="ITSB"/>
      <sheetName val="ADTRANTZ"/>
      <sheetName val="SPSSB"/>
      <sheetName val="GCF"/>
      <sheetName val="CF BY CO"/>
      <sheetName val="GCF BY CO"/>
      <sheetName val=" IB-PL-YTD IND"/>
      <sheetName val="271101"/>
      <sheetName val="281101"/>
      <sheetName val="Issues"/>
      <sheetName val="SRM(final)"/>
      <sheetName val="SAD(not used)"/>
      <sheetName val="RJE(not used)"/>
      <sheetName val="A3-1l2"/>
      <sheetName val="A3|3"/>
      <sheetName val="E-2(not used)"/>
      <sheetName val="K(disclosure)"/>
      <sheetName val="K (2)"/>
      <sheetName val="K1-DepnReasonablenessTest"/>
      <sheetName val="N2 Prov for bonus(final)"/>
      <sheetName val="N3 Prov for audit fee(final)"/>
      <sheetName val="N4"/>
      <sheetName val="N5(final)"/>
      <sheetName val="O(final)"/>
      <sheetName val="O1(final)"/>
      <sheetName val="O2(final)"/>
      <sheetName val="R(final)"/>
      <sheetName val="R1(final)"/>
      <sheetName val="R2(final)"/>
      <sheetName val="UA-Disclosure items(final)"/>
      <sheetName val="U10|20"/>
      <sheetName val="U10|1"/>
      <sheetName val="U20|1"/>
      <sheetName val="Purchases cut off"/>
      <sheetName val="Payroll analysis(final)"/>
      <sheetName val="EPF(final)"/>
      <sheetName val="U-70"/>
      <sheetName val="Reminder-IR"/>
      <sheetName val="G-50 -1-IR"/>
      <sheetName val="G-50 -2-IR"/>
      <sheetName val="UB-20-IR"/>
      <sheetName val="UB-21-IR"/>
      <sheetName val="RCD -401-IR"/>
      <sheetName val="RCD-402-IR"/>
      <sheetName val="Materiality-IR"/>
      <sheetName val="Cashflow-IR"/>
      <sheetName val="BPR balance sheet-IR"/>
      <sheetName val="BPR profit &amp; loss-IR"/>
      <sheetName val="BPR BS analysis-IR"/>
      <sheetName val="BPR PL analysis-IR"/>
      <sheetName val="B-1-IR"/>
      <sheetName val="BB-1-IR"/>
      <sheetName val="A8-IR"/>
      <sheetName val="F-4-IR"/>
      <sheetName val="OSM-Prefinal"/>
      <sheetName val="OSM-Feb05"/>
      <sheetName val="B7|1"/>
      <sheetName val="B7|2"/>
      <sheetName val="B10|1"/>
      <sheetName val="B10|2"/>
      <sheetName val="B11|1"/>
      <sheetName val="B11|2"/>
      <sheetName val="F-8(na)"/>
      <sheetName val="E-6|1"/>
      <sheetName val="E - APS Debt"/>
      <sheetName val="Inter Co"/>
      <sheetName val="I-1|1"/>
      <sheetName val="N (IR)"/>
      <sheetName val="N-Note"/>
      <sheetName val="O-5"/>
      <sheetName val="Sum-Proll"/>
      <sheetName val="Jadual 3"/>
      <sheetName val="Jadual 3A"/>
      <sheetName val="Jadual 3B"/>
      <sheetName val="Jadual 3C"/>
      <sheetName val="os list"/>
      <sheetName val="oustanding]"/>
      <sheetName val="BBK- J74"/>
      <sheetName val="F-10"/>
      <sheetName val="F-14-1"/>
      <sheetName val="DD-1MBF"/>
      <sheetName val="DD-1 EON"/>
      <sheetName val="FF-1 (2)"/>
      <sheetName val="Cashflow (3)"/>
      <sheetName val="AP 110-F-4"/>
      <sheetName val="AP 110-F-5"/>
      <sheetName val="Cor"/>
      <sheetName val="Acc"/>
      <sheetName val="Stat"/>
      <sheetName val="Aud1"/>
      <sheetName val="Aud2"/>
      <sheetName val="Annx1"/>
      <sheetName val="Annx3"/>
      <sheetName val="Annx4"/>
      <sheetName val="Annx2"/>
      <sheetName val="EXT TB-MULTI"/>
      <sheetName val="Chart1"/>
      <sheetName val="PC &amp; VR Budget and Actual Units"/>
      <sheetName val="VR VARIANCE ANALYSIS"/>
      <sheetName val="DailyInput_Domestic"/>
      <sheetName val="July Posting"/>
      <sheetName val="June Accrual"/>
      <sheetName val="WIP0724"/>
      <sheetName val="ShippedNotInvoiced"/>
      <sheetName val="FSA-Attached"/>
      <sheetName val="U-RCD6"/>
      <sheetName val="Z"/>
      <sheetName val="CC-60"/>
      <sheetName val="CC-Recon"/>
      <sheetName val="80"/>
      <sheetName val="90"/>
      <sheetName val="100"/>
      <sheetName val="A2|1"/>
      <sheetName val="F3|1"/>
      <sheetName val="K1-K9"/>
      <sheetName val="M4"/>
      <sheetName val="A3-1&amp;2"/>
      <sheetName val="A3-5"/>
      <sheetName val="A3-71"/>
      <sheetName val="A20"/>
      <sheetName val="K Disclosure"/>
      <sheetName val="U10&amp;20"/>
      <sheetName val="U10-1"/>
      <sheetName val="U30"/>
      <sheetName val="U30-1"/>
      <sheetName val="MV of 2001"/>
      <sheetName val="MV of 2002"/>
      <sheetName val="MV of 2003"/>
      <sheetName val="O-6"/>
      <sheetName val="O-7"/>
      <sheetName val="A3-7A"/>
      <sheetName val="A-5"/>
      <sheetName val="O 1(Sche I)"/>
      <sheetName val="O 2(Sche IIa)"/>
      <sheetName val="O 2 (Sche IIb)"/>
      <sheetName val="Schedule IIc"/>
      <sheetName val="O 3(Sche III)"/>
      <sheetName val="O 4 (working)"/>
      <sheetName val="For 02 tax recon purposes only"/>
      <sheetName val="Schedule I"/>
      <sheetName val="Schedule IIa"/>
      <sheetName val="Schedule IIb"/>
      <sheetName val="Schedule III"/>
      <sheetName val="O|1"/>
      <sheetName val="R1 (2)"/>
      <sheetName val="R1_DT Movement"/>
      <sheetName val="R2_DT Proof"/>
      <sheetName val="R|1"/>
      <sheetName val="R2|1"/>
      <sheetName val="R2|2"/>
      <sheetName val="R2|3"/>
      <sheetName val="A2_1_AJE"/>
      <sheetName val="A2_2_RJE"/>
      <sheetName val="G1|1"/>
      <sheetName val="I1|1 "/>
      <sheetName val="N|1"/>
      <sheetName val="P1-1"/>
      <sheetName val="U2|1"/>
      <sheetName val="M-4.3.1-1"/>
      <sheetName val="Final analytics-Income statemen"/>
      <sheetName val="BUD CAL NO.3"/>
      <sheetName val="BUD INT NO. 3"/>
      <sheetName val="BUD02 NO.3"/>
      <sheetName val="BUD02NO. 4"/>
      <sheetName val="ocean (2)"/>
      <sheetName val="NewLeaseSch"/>
      <sheetName val="AA.AJE"/>
      <sheetName val="CR.AJE"/>
      <sheetName val="PM.AJE"/>
      <sheetName val="MI.AJE"/>
      <sheetName val="MI PROOF"/>
      <sheetName val="indirect-esv"/>
      <sheetName val="goodwill woff"/>
      <sheetName val="invest in EE"/>
      <sheetName val="junk1"/>
      <sheetName val="junk2"/>
      <sheetName val="Sales_Analysis_(2)"/>
      <sheetName val="Sales_analysis"/>
      <sheetName val="P &amp; L_3months"/>
      <sheetName val="P &amp; L_YTD"/>
      <sheetName val="BALANZA"/>
      <sheetName val="100205 conc"/>
      <sheetName val="100205 edo cta"/>
      <sheetName val="100207 conc"/>
      <sheetName val="100207 edo cta"/>
      <sheetName val="100209"/>
      <sheetName val="110100"/>
      <sheetName val="119032"/>
      <sheetName val="130038"/>
      <sheetName val="135001"/>
      <sheetName val="139152"/>
      <sheetName val="140141"/>
      <sheetName val="140173"/>
      <sheetName val="140175"/>
      <sheetName val="142006"/>
      <sheetName val="145001"/>
      <sheetName val="148011"/>
      <sheetName val="148013"/>
      <sheetName val="148023"/>
      <sheetName val="154002"/>
      <sheetName val="154003"/>
      <sheetName val="171100"/>
      <sheetName val="172111"/>
      <sheetName val="222200"/>
      <sheetName val="232200"/>
      <sheetName val="222206"/>
      <sheetName val="222208"/>
      <sheetName val="222500"/>
      <sheetName val="232500"/>
      <sheetName val="232208 hardware"/>
      <sheetName val="232208 Software"/>
      <sheetName val="310137"/>
      <sheetName val="310138"/>
      <sheetName val="320701"/>
      <sheetName val="367101"/>
      <sheetName val="369222"/>
      <sheetName val="369600"/>
      <sheetName val="369605"/>
      <sheetName val="369606"/>
      <sheetName val="378954 SYMBOL TECH INC DIC"/>
      <sheetName val="379012"/>
      <sheetName val="working file"/>
      <sheetName val="EMEA INSS W41"/>
      <sheetName val="Quote"/>
      <sheetName val="Logging PL"/>
      <sheetName val="License Summary"/>
      <sheetName val="Licensed Software"/>
      <sheetName val="Interface Software"/>
      <sheetName val="NetRMS Software"/>
      <sheetName val="Radio IP"/>
      <sheetName val="Server Hardware"/>
      <sheetName val="Other HW_SW"/>
      <sheetName val="Project Labor"/>
      <sheetName val="3rd Party Partners"/>
      <sheetName val="Product List"/>
      <sheetName val="OPTIONS"/>
      <sheetName val=" Format "/>
      <sheetName val=" Format  (2)"/>
      <sheetName val=" Format  (3)"/>
      <sheetName val=" Format  (4)"/>
      <sheetName val=" Format  (5)"/>
      <sheetName val=" Format  (6)"/>
      <sheetName val=" Format  (7)"/>
      <sheetName val="Process Flow - Current"/>
      <sheetName val="Process Flow - Potential"/>
      <sheetName val="PRT_VAR Potential"/>
      <sheetName val="Regional"/>
      <sheetName val="Inv Summary"/>
      <sheetName val="Inv by Tech"/>
      <sheetName val="LTB Inv"/>
      <sheetName val="E&amp;O Calculation"/>
      <sheetName val="Root Cause Pareto"/>
      <sheetName val="Scrub Trend"/>
      <sheetName val="Biz Mitigation"/>
      <sheetName val="Reserve Pareto"/>
      <sheetName val="E&amp;O P&amp;L Allo"/>
      <sheetName val="Major Issues"/>
      <sheetName val="PCR  Excess"/>
      <sheetName val="Manual"/>
      <sheetName val="AAD Excess"/>
      <sheetName val="AAD LTB"/>
      <sheetName val="Wavenet "/>
      <sheetName val="R&amp;R LTB"/>
      <sheetName val="R&amp;R Excess"/>
      <sheetName val="Mesh"/>
      <sheetName val="Vertex_radio"/>
      <sheetName val="Vertex_AAD"/>
      <sheetName val="Kani_TSD"/>
      <sheetName val="Resumen draft"/>
      <sheetName val="Capacidad 2001"/>
      <sheetName val="Installed 2001"/>
      <sheetName val="Jerarquia"/>
      <sheetName val="Capacidad FWA"/>
      <sheetName val="TOTAL CAP FWA"/>
      <sheetName val="resumen CAPACIDAD FWA"/>
      <sheetName val="Assump Op"/>
      <sheetName val="New Churn"/>
      <sheetName val="Total Captura"/>
      <sheetName val="Forecast"/>
      <sheetName val="Internet"/>
      <sheetName val="INTERNET DED"/>
      <sheetName val="LP"/>
      <sheetName val="Web Net"/>
      <sheetName val="VAS"/>
      <sheetName val="Forecast 2002"/>
      <sheetName val="NAC2000"/>
      <sheetName val="Consumos"/>
      <sheetName val="Dif vs Oct"/>
      <sheetName val="Promo 300"/>
      <sheetName val="+ x -"/>
      <sheetName val="ABCDE"/>
      <sheetName val="Micro-Small"/>
      <sheetName val="Med-LC-Whls"/>
      <sheetName val="Total"/>
      <sheetName val="Revenue by month"/>
      <sheetName val="STOP BILLING"/>
      <sheetName val="Rev x segmento"/>
      <sheetName val="Assumtions"/>
      <sheetName val="WHLS MXO"/>
      <sheetName val="Rev Adic. UNE"/>
      <sheetName val="Forecast new"/>
      <sheetName val="Forecast Inteligente y rbs"/>
      <sheetName val="Forecast MOUs Calls"/>
      <sheetName val="Razones desconex"/>
      <sheetName val="Q209 Roll Forward Report - Dec "/>
      <sheetName val="PO Commitment 813"/>
      <sheetName val="IAC Q205 Component Price List"/>
      <sheetName val="Inventec - 8-Ball - P80730US"/>
      <sheetName val="Inventec - 8-Ball - P80730ML3"/>
      <sheetName val="Inventec - 8-Ball - P80732US"/>
      <sheetName val="Inventec - Cheetah - P80880US"/>
      <sheetName val="Inventec - Cheetah -P80880US-BP"/>
      <sheetName val="Inventec - Cheetah - P80880ML3"/>
      <sheetName val="Inventec Cheetah - P80880ML3-BP"/>
      <sheetName val="Inventec - Cheetah - P80880CN"/>
      <sheetName val="Cheetah - P80880ROW-BP"/>
      <sheetName val="Cheetah - P80880ROW-BP1"/>
      <sheetName val="Cheetah - P80880ROW-BP2"/>
      <sheetName val="Inventec - Bengal - P80708US"/>
      <sheetName val="Inventec - Bengal -P80708US-BP1"/>
      <sheetName val="Inventec - Bengal- P80708ML1"/>
      <sheetName val="Inventec - Bengal - 1041NA"/>
      <sheetName val="Inventec - Bengal -P80708US-BP2"/>
      <sheetName val="A1. 10.03 T.I. Calculation"/>
      <sheetName val="A2. 10.03 Estimated Tax Pmt"/>
      <sheetName val="C2. LT Restr. Res."/>
      <sheetName val="C3. Accd Vac and Bonuses"/>
      <sheetName val="C4. Inventory Reserve"/>
      <sheetName val="C5. Bad Debt Reserve"/>
      <sheetName val="C6. Accd Liab PCS"/>
      <sheetName val="C7. ST and LT Warranty Reserve"/>
      <sheetName val="C8. Accd Prod Ret Res"/>
      <sheetName val="C9. Deferred Income"/>
      <sheetName val="C10. Deferred Income SW"/>
      <sheetName val="C11. Accrued Legal Expenses"/>
      <sheetName val="G1. 10.03 Deferred Inc Balances"/>
      <sheetName val="US_103103"/>
      <sheetName val="Canada_103103"/>
      <sheetName val="Brazil_103103"/>
      <sheetName val="NAsia_103103"/>
      <sheetName val="HKPRC_103103"/>
      <sheetName val="Australia_1031"/>
      <sheetName val="Italy_103103"/>
      <sheetName val="India72_103103"/>
      <sheetName val="Taiwan_103103"/>
      <sheetName val="ELI _10.31.03"/>
      <sheetName val="WP F2.  Inc Tax Payable Rollfwd"/>
      <sheetName val="WP G.  DTL Rollfwd"/>
      <sheetName val="C1. 10.03 New Floor"/>
      <sheetName val="Palm Q402 Price File"/>
      <sheetName val="MSL Combined BOM's"/>
      <sheetName val="Palm Targets"/>
      <sheetName val="Savings Summary"/>
      <sheetName val="Material Cost by Sku"/>
      <sheetName val="PART MASTER DATA"/>
      <sheetName val="Q204 Palm Controlled Pricing"/>
      <sheetName val="Inventec Q204 Pricing File"/>
      <sheetName val="Inventec - Panther 180-4784C-US"/>
      <sheetName val="Inventec - Panther180-4784D-ROW"/>
      <sheetName val="Inventec - Panther - P80720CN"/>
      <sheetName val="Inventec - Panther - P80720ML3"/>
      <sheetName val="Inventec - Zire - P80707US"/>
      <sheetName val="Inventec - Zire - P80707ML3"/>
      <sheetName val="Inventec - 8-Ball - P80731US"/>
      <sheetName val="Inventec - Cheetah - P80881ML"/>
      <sheetName val="Inventec - Cheetah - P80882US"/>
      <sheetName val="Doumen Q204 Pricing File"/>
      <sheetName val="Doumen Q204 Pricing Summary"/>
      <sheetName val="Doumen - M500 - 180-2054D-CN"/>
      <sheetName val="Doumen - M500 - 180-2054-D-US"/>
      <sheetName val="Doumen - M500 -180-2054-D-EFIG1"/>
      <sheetName val="Doumen - Pacific 180-4392D-INTL"/>
      <sheetName val="Doumen - Pacific - 180-6201A-DE"/>
      <sheetName val="Doumen - Pacific 180-6201A-INTL"/>
      <sheetName val="Doumen - Pacific - 180-4392D-DE"/>
      <sheetName val="Doumen - Pacific - 180-4392D-FR"/>
      <sheetName val="Doumen - T2 - 180-4854A-EFIG3"/>
      <sheetName val="Doumen - T2 - 180-4854A-US"/>
      <sheetName val="Asustek Q204 Pricing File"/>
      <sheetName val="Asustek - Arizona - 180-5027A"/>
      <sheetName val="Asustek - Arizona - P80870ML3"/>
      <sheetName val="Asustek - Arizona - P80870CN"/>
      <sheetName val="Asustek - Montana 180-4547C-ROW"/>
      <sheetName val="Asustek - Montana - P80900CN"/>
      <sheetName val="Asustek - Montana - P80900ML3"/>
      <sheetName val="Flex Log Nash Q204 Pricing File"/>
      <sheetName val="Flex Nash Q204 Pricing Summary"/>
      <sheetName val="Flex Nash - M500 - 3C80800U"/>
      <sheetName val="Flex Nash - M500 - P80800ROW"/>
      <sheetName val="Flex Nash - M500 - P80800CN"/>
      <sheetName val="Flex Nash - ArizoP80870ML3Rev A"/>
      <sheetName val="Flex Nash - ArizoP80870ML3Rev B"/>
      <sheetName val="Flex Nash - ArizoP80870US Rev A"/>
      <sheetName val="Flex Nash - ArizP80870US Rev B"/>
      <sheetName val="Flex Nash - Montana - P80900ML3"/>
      <sheetName val="Flex Nash - Montana - P80900US"/>
      <sheetName val="Flex Nash - Pacific -P80505ATUS"/>
      <sheetName val="Flex Nash - Pacfici P80505CLRBR"/>
      <sheetName val="Flex Nash - Pacific - P80505DE"/>
      <sheetName val="Flex Nash - Pacific - P80505FR"/>
      <sheetName val="Flex Nash - Pacific P80505IEEUR"/>
      <sheetName val="Flex Nash - Pacific P80505IEROW"/>
      <sheetName val="Flex Nash - Pacific P80505ORGFR"/>
      <sheetName val="Flex Nash - Pacific -P80505RGRS"/>
      <sheetName val="Flex Nash - Pacific -P80505TLCL"/>
      <sheetName val="Flex Nash - Panther - P50233US"/>
      <sheetName val="Flex Nash - Panther - P50623US"/>
      <sheetName val="Flex Nash - Panther - P80720ML3"/>
      <sheetName val="Flex Nash - Panther - P80720US"/>
      <sheetName val="Flex Nash - T2 - P80860ML3"/>
      <sheetName val="Flex Nash - T2 - P80860US"/>
      <sheetName val="Flex Nash - P50829U"/>
      <sheetName val="Flex Nash - P50830U"/>
      <sheetName val="E&amp;O"/>
      <sheetName val="Non E&amp;O"/>
      <sheetName val="Mat'l PIR"/>
      <sheetName val="Closed EO"/>
      <sheetName val="Closed Non EO"/>
      <sheetName val="Closed Mat'l PIR"/>
      <sheetName val="Cat 1"/>
      <sheetName val="China - M550 - 180-4256A-US (2)"/>
      <sheetName val="China - M550 - 180-4256A-RO (2)"/>
      <sheetName val="China Fargo Bom (2)"/>
      <sheetName val="Palm Q203 Master List (2)"/>
      <sheetName val="Action Plan"/>
      <sheetName val="Q307"/>
      <sheetName val="Finance SOX"/>
      <sheetName val="Product Pricing"/>
      <sheetName val="MVA"/>
      <sheetName val="Discrepancies"/>
      <sheetName val="Cost Review"/>
      <sheetName val="Price book Q3 demand"/>
      <sheetName val="Price book Q3 price"/>
      <sheetName val="Inv-dd-070507-to-VF"/>
      <sheetName val="stock &amp; wip_Finance-140507"/>
      <sheetName val="#BusinessQuery#"/>
      <sheetName val="Component price list"/>
      <sheetName val="Boms - Sample B"/>
      <sheetName val="Wongs"/>
      <sheetName val="Singapore"/>
      <sheetName val="Brasil"/>
      <sheetName val="Mexico"/>
      <sheetName val="Shanghai"/>
      <sheetName val="Kunshan"/>
      <sheetName val="XPLR006"/>
      <sheetName val="XPLR008"/>
      <sheetName val="XPLR119S"/>
      <sheetName val="XPLR125"/>
      <sheetName val="XPLR126"/>
      <sheetName val="XPLR132"/>
      <sheetName val="xpbs016"/>
      <sheetName val="xpbs015"/>
      <sheetName val="xpbs014"/>
      <sheetName val="xpbs011"/>
      <sheetName val="xpbs010"/>
      <sheetName val="xpbs008"/>
      <sheetName val="XLST001"/>
      <sheetName val="XLST003"/>
      <sheetName val="XSYS004"/>
      <sheetName val="XSYS007"/>
      <sheetName val="XSYS111"/>
      <sheetName val="XSYS112"/>
      <sheetName val="XSYS117"/>
      <sheetName val="XSYS118"/>
      <sheetName val="XSYS120"/>
      <sheetName val="XSYS124"/>
      <sheetName val="XSYS125"/>
      <sheetName val="XLBS013"/>
      <sheetName val="XPRS006"/>
      <sheetName val="XPRS007"/>
      <sheetName val="XPRS019"/>
      <sheetName val="XPRS028"/>
      <sheetName val="XPRS034"/>
      <sheetName val="XTHS1XX"/>
      <sheetName val="xpbs003"/>
      <sheetName val="Sheet0"/>
      <sheetName val="BOm checks"/>
      <sheetName val="Pivot VFi"/>
      <sheetName val="BOM_Explosion_Report 2 "/>
      <sheetName val="BOM Matrix"/>
      <sheetName val="VF"/>
      <sheetName val="BOM"/>
      <sheetName val="Verifone"/>
      <sheetName val="PDL"/>
      <sheetName val="Cost Review-Princy"/>
      <sheetName val="Reserve Summary"/>
      <sheetName val="SummaryTracker - PIR"/>
      <sheetName val="Mth End Report - Jul"/>
      <sheetName val="Mth End Report - Jun"/>
      <sheetName val="Mth End Report - May"/>
      <sheetName val="Overview"/>
      <sheetName val="Inventory Summary"/>
      <sheetName val="Cust Inventory (1)"/>
      <sheetName val="Cust Inventory (2)"/>
      <sheetName val="SRO# 60014088_60014159"/>
      <sheetName val="SRO# 60014211 13th June_"/>
      <sheetName val="SRO- 60014234 12th July"/>
      <sheetName val="SRO-60014278 26th July"/>
      <sheetName val="Guidance"/>
      <sheetName val="Input Screen"/>
      <sheetName val="Subsidiary Summary"/>
      <sheetName val="Revenue per Product"/>
      <sheetName val="Aging Receivables"/>
      <sheetName val="Approvals"/>
      <sheetName val="GL ACCOUNTS"/>
      <sheetName val="RECEIVED"/>
      <sheetName val="SHIPMENT"/>
      <sheetName val="Board Tebrau C"/>
      <sheetName val="TM42XX"/>
      <sheetName val="L4150"/>
      <sheetName val="chart"/>
      <sheetName val="PWA Ship Plan"/>
      <sheetName val="Sum Sept'11 TL Build Plan"/>
      <sheetName val="PWA"/>
      <sheetName val="HUB-15Sep"/>
      <sheetName val="Ttl issue TL-14Sep"/>
      <sheetName val="RMA-15Sep"/>
      <sheetName val="Combo"/>
      <sheetName val="ESSBASE-Overview"/>
      <sheetName val="ESSBASE-DIV"/>
      <sheetName val="ESSBASE RETRIEVE"/>
      <sheetName val="(_1_)"/>
      <sheetName val="(_2_)"/>
      <sheetName val="(_10_)"/>
      <sheetName val="(_11_)"/>
      <sheetName val="(_13_)"/>
      <sheetName val="(_14_)"/>
      <sheetName val="(_15_)"/>
      <sheetName val="(_16_)"/>
      <sheetName val="(_17_)"/>
      <sheetName val="(_18_)"/>
      <sheetName val="(_19_)"/>
      <sheetName val="(_20_)"/>
      <sheetName val="(_21_)"/>
      <sheetName val="(_22_)"/>
      <sheetName val="(_23_)"/>
      <sheetName val="(_24_)"/>
      <sheetName val="(_25_)"/>
      <sheetName val="(_26_)"/>
      <sheetName val="EE3.1"/>
      <sheetName val="EE4-5"/>
      <sheetName val="EE6-1a"/>
      <sheetName val="378999 Reconciliation"/>
      <sheetName val="IMS Profiles"/>
      <sheetName val="LF Lists"/>
      <sheetName val="Asset depreciation"/>
      <sheetName val="CIG"/>
      <sheetName val="100% prices"/>
      <sheetName val="Lists"/>
      <sheetName val="Macros"/>
      <sheetName val="GL_0304"/>
      <sheetName val="P&amp;LSEPG_(2)"/>
      <sheetName val="SEPG_BY_SUPPLIER_(2)"/>
      <sheetName val="FX rates"/>
      <sheetName val="FF3.1"/>
      <sheetName val="FF3.2"/>
      <sheetName val="MM4"/>
      <sheetName val="MM4-1"/>
      <sheetName val="App I"/>
      <sheetName val="BB2-9"/>
      <sheetName val="BB2-5"/>
      <sheetName val="KK1 "/>
      <sheetName val="0000000000000000000000000"/>
      <sheetName val="MPP"/>
      <sheetName val="F2_1"/>
      <sheetName val="BB2_2"/>
      <sheetName val="FF2(1)"/>
      <sheetName val="FF2 (2)"/>
      <sheetName val="KK3-1"/>
      <sheetName val="MM1 (a)"/>
      <sheetName val="AXP_Aug'14"/>
      <sheetName val="TB_Aug'14"/>
      <sheetName val="TB_Sept'14"/>
      <sheetName val="AXP_Sept'14"/>
      <sheetName val="TBCS-BS (EUR)"/>
      <sheetName val="TB-AUG'12"/>
      <sheetName val="AXP Aug 12"/>
      <sheetName val="TBCS-PL (EUR)"/>
      <sheetName val="AR- BS"/>
      <sheetName val="RJE1"/>
      <sheetName val="(H)BB1-3(a) - unused"/>
      <sheetName val="(H)LL1'1"/>
      <sheetName val="SJ Asset Issues"/>
      <sheetName val="OSM (to client)"/>
      <sheetName val="CRJE"/>
      <sheetName val="PYA"/>
      <sheetName val="CP"/>
      <sheetName val="GL code"/>
      <sheetName val="OB"/>
      <sheetName val="TOVER"/>
      <sheetName val="OI"/>
      <sheetName val="DC"/>
      <sheetName val="adm-cta"/>
      <sheetName val="adm-cnta"/>
      <sheetName val="adm-ncf"/>
      <sheetName val="OE"/>
      <sheetName val="FC"/>
      <sheetName val="tax-PL"/>
      <sheetName val="ExI"/>
      <sheetName val="Div-PL"/>
      <sheetName val="Res-PL"/>
      <sheetName val="PLbf"/>
      <sheetName val="fa-ad"/>
      <sheetName val="fas"/>
      <sheetName val="subco"/>
      <sheetName val="AsCo"/>
      <sheetName val="intas"/>
      <sheetName val="stk"/>
      <sheetName val="DevIP"/>
      <sheetName val="ADFC"/>
      <sheetName val="tdebtor"/>
      <sheetName val="AdvtoHC"/>
      <sheetName val="AdvtoRC"/>
      <sheetName val="AdvtoD"/>
      <sheetName val="odebtor"/>
      <sheetName val="CB"/>
      <sheetName val="ADTC"/>
      <sheetName val="tcreditor"/>
      <sheetName val="AdvbyHC"/>
      <sheetName val="AdvbyRC"/>
      <sheetName val="AdvbyD"/>
      <sheetName val="ocreditor"/>
      <sheetName val="HPsc"/>
      <sheetName val="OD"/>
      <sheetName val="tax-BS"/>
      <sheetName val="M2b&amp;s"/>
      <sheetName val="M2p&amp;l"/>
      <sheetName val="M4timdif"/>
      <sheetName val="pDiv"/>
      <sheetName val="LTBor"/>
      <sheetName val="LTDeftax"/>
      <sheetName val="LTHP"/>
      <sheetName val="N1b"/>
      <sheetName val="N1c"/>
      <sheetName val="N1d"/>
      <sheetName val="N1e"/>
      <sheetName val="add1"/>
      <sheetName val="add2"/>
      <sheetName val="add3"/>
      <sheetName val="add4"/>
      <sheetName val="add5"/>
      <sheetName val="add6"/>
      <sheetName val="add7"/>
      <sheetName val="add8"/>
      <sheetName val="add9"/>
      <sheetName val="add10"/>
      <sheetName val="N1f"/>
      <sheetName val="N1b (2)"/>
      <sheetName val="N1c (2)"/>
      <sheetName val="N1d (2)"/>
      <sheetName val="N1f (2)"/>
      <sheetName val="N1e (2)"/>
      <sheetName val="fa_c"/>
      <sheetName val="fa_ad"/>
      <sheetName val="tax_BS"/>
      <sheetName val="M2b_s"/>
      <sheetName val="M2p_l"/>
      <sheetName val="IS AR"/>
      <sheetName val="BB 7 - Unrealised Loss"/>
      <sheetName val="BB-Contract Workers"/>
      <sheetName val="1990(YA91)"/>
      <sheetName val="A.1固定资产"/>
      <sheetName val="EDI0314"/>
      <sheetName val="EDI0307"/>
      <sheetName val="Delta"/>
      <sheetName val="Weekly Buckets"/>
      <sheetName val="Part Names"/>
      <sheetName val="EDI0411"/>
      <sheetName val="EDI0403"/>
      <sheetName val="EE6-1 (2)"/>
      <sheetName val="EE6-1 (3)"/>
      <sheetName val="2009 supporting"/>
      <sheetName val="U2 - Sales"/>
      <sheetName val="U3-1 - Purchases(Raw Mat)"/>
      <sheetName val="U3-3 - Purchases(FinishedGoods)"/>
      <sheetName val="U4 - Income "/>
      <sheetName val="U5-1 Direct Labour"/>
      <sheetName val="U5-2 Salaries, wages"/>
      <sheetName val="U5-3 Directors' emoluments"/>
      <sheetName val="U5-4 EPF Reasonableness Test"/>
      <sheetName val="U6 Legal &amp; Professional fee"/>
      <sheetName val="U7 Entertainment"/>
      <sheetName val="U8 Donation &amp; Subscription"/>
      <sheetName val="U9 Advertisement &amp; Promotion"/>
      <sheetName val="U2 _ Sales"/>
      <sheetName val="SRM-P-L"/>
      <sheetName val="Tax memo"/>
      <sheetName val="U-11"/>
      <sheetName val="E-10"/>
      <sheetName val="K-2 "/>
      <sheetName val="K-6"/>
      <sheetName val="R-1"/>
      <sheetName val="R-2"/>
      <sheetName val="R5"/>
      <sheetName val="R6"/>
      <sheetName val="R7"/>
      <sheetName val="U-12"/>
      <sheetName val="U-21"/>
      <sheetName val="U-22"/>
      <sheetName val="A3_1"/>
      <sheetName val="DP"/>
      <sheetName val="SCH A-3 to A-5"/>
      <sheetName val="SCH C"/>
      <sheetName val="SCH D"/>
      <sheetName val="SCH 20"/>
      <sheetName val="SCH 20-1"/>
      <sheetName val="S33(2)"/>
      <sheetName val="IBA"/>
      <sheetName val="MFG"/>
      <sheetName val="NOTE 2"/>
      <sheetName val="O-10"/>
      <sheetName val="O-11"/>
      <sheetName val="O12"/>
      <sheetName val="O13"/>
      <sheetName val="O14"/>
      <sheetName val="O15"/>
      <sheetName val="O20"/>
      <sheetName val="O21"/>
      <sheetName val="O22"/>
      <sheetName val="O23"/>
      <sheetName val="R10"/>
      <sheetName val="O_11"/>
      <sheetName val="1020SUBCON"/>
      <sheetName val="stock1020v1.3"/>
      <sheetName val="SAP VS PAUL"/>
      <sheetName val="stock1020"/>
      <sheetName val="JUNE EOH-MASTER (2)"/>
      <sheetName val="Raw "/>
      <sheetName val="FG"/>
      <sheetName val="stock1020v1_3"/>
      <sheetName val="JUNE EOH_MASTER _2_"/>
      <sheetName val="K1-Lead"/>
      <sheetName val="K3-ADD"/>
      <sheetName val=" K5-DEPR TEST"/>
      <sheetName val="K5-1"/>
      <sheetName val="K6-Sight"/>
      <sheetName val="K7-R&amp;M"/>
      <sheetName val="K8-Ins"/>
      <sheetName val="K9-Disclosure"/>
      <sheetName val="k9-1fully depreciated"/>
      <sheetName val="K9-2"/>
      <sheetName val="PL-Dec"/>
      <sheetName val="Investment"/>
      <sheetName val="EXIT"/>
      <sheetName val="Statement 1"/>
      <sheetName val="ITA Exempt Account"/>
      <sheetName val="Appendix"/>
      <sheetName val="Summary of QE"/>
      <sheetName val="FA final "/>
      <sheetName val="FA back-up"/>
      <sheetName val="FA listing back-up"/>
      <sheetName val="COV"/>
      <sheetName val="CON"/>
      <sheetName val="COMP"/>
      <sheetName val="NS108"/>
      <sheetName val="wht-paid"/>
      <sheetName val="1998"/>
      <sheetName val="1997"/>
      <sheetName val="1995"/>
      <sheetName val="1994"/>
      <sheetName val="1993"/>
      <sheetName val="1992"/>
      <sheetName val="1991"/>
      <sheetName val="Ex Rate"/>
      <sheetName val="Summ"/>
      <sheetName val="B2-2-1"/>
      <sheetName val="AggreCost"/>
      <sheetName val="C-61"/>
      <sheetName val="C-63"/>
      <sheetName val="C-64"/>
      <sheetName val="FSL-1"/>
      <sheetName val="AP110sup-b"/>
      <sheetName val="AP-110 (F-9)"/>
      <sheetName val="F-7 "/>
      <sheetName val="F-7(w)"/>
      <sheetName val="A-30"/>
      <sheetName val="A-31"/>
      <sheetName val="A-40"/>
      <sheetName val="FF-1 "/>
      <sheetName val="FF-10 "/>
      <sheetName val="FF-30 "/>
      <sheetName val="C_63"/>
      <sheetName val="FSL-BS"/>
      <sheetName val="FSL-PL"/>
      <sheetName val="fsl-attached (2)"/>
      <sheetName val="A-50"/>
      <sheetName val="C-30"/>
      <sheetName val="M-10"/>
      <sheetName val="U -10"/>
      <sheetName val="U-20 "/>
      <sheetName val="BB-40"/>
      <sheetName val="Sales "/>
      <sheetName val="Notes-PL"/>
      <sheetName val="PA"/>
      <sheetName val="PA-1"/>
      <sheetName val="110"/>
      <sheetName val="110s"/>
      <sheetName val="U-90"/>
      <sheetName val="XX-1"/>
      <sheetName val="FF-2.1"/>
      <sheetName val="FF-2.2"/>
      <sheetName val="XX-3"/>
      <sheetName val="KK-10"/>
      <sheetName val="U4-Recruitment"/>
      <sheetName val="(Ua) I&amp;E"/>
      <sheetName val="WBS"/>
      <sheetName val="AR"/>
      <sheetName val="cash flow (R)"/>
      <sheetName val="cash flow (R) (2)"/>
      <sheetName val="Commitments"/>
      <sheetName val="Commitments (1)"/>
      <sheetName val="Commitments (2)"/>
      <sheetName val="B1-receipts"/>
      <sheetName val="B1.1-receipts test"/>
      <sheetName val="B2-payments"/>
      <sheetName val="B2.1-payments test"/>
      <sheetName val="C-cash"/>
      <sheetName val="C1-cash in hand"/>
      <sheetName val="C7-review cash &amp; bank"/>
      <sheetName val="C8-bank recon"/>
      <sheetName val="F-Stocks"/>
      <sheetName val="G-Other Dr"/>
      <sheetName val="G1-Normal dr"/>
      <sheetName val="G2-Other Dr"/>
      <sheetName val="G3-Rental Deposit"/>
      <sheetName val="G4-prepayment"/>
      <sheetName val="K-PPE"/>
      <sheetName val="K.1-JB"/>
      <sheetName val="K.2-EP"/>
      <sheetName val="K1-MV listing"/>
      <sheetName val="K4-insurance"/>
      <sheetName val="K5-depn"/>
      <sheetName val="N3-1"/>
      <sheetName val="N3.1"/>
      <sheetName val="N3.1.2"/>
      <sheetName val="N3.1.1"/>
      <sheetName val="N3.2"/>
      <sheetName val="N 5"/>
      <sheetName val="N6"/>
      <sheetName val="N7"/>
      <sheetName val="O1-Tax comp (0)"/>
      <sheetName val="O1.1-fa recon"/>
      <sheetName val="O1.2-cap allowance"/>
      <sheetName val="Q1.2"/>
      <sheetName val="Q1.2.1"/>
      <sheetName val="Q2-Parents' loans"/>
      <sheetName val="Q3.1"/>
      <sheetName val="Q4"/>
      <sheetName val="Q4.1"/>
      <sheetName val="T-funds"/>
      <sheetName val="T1-building levy"/>
      <sheetName val="U1.1-Tuition fees"/>
      <sheetName val="U1.2-Free tuition"/>
      <sheetName val="U1.3-Discount tuition"/>
      <sheetName val="U2-Salaries"/>
      <sheetName val="U2.1-Salary Reasonableness"/>
      <sheetName val="U2.2-Rent allowance"/>
      <sheetName val="U2.3-Overseas allowance"/>
      <sheetName val="U3-Employment Cost"/>
      <sheetName val="U5-Education Resources"/>
      <sheetName val="U6-Upkeep"/>
      <sheetName val="U7-Gen admin"/>
      <sheetName val="U8-Enrolment"/>
      <sheetName val="U9-forfeit deposit"/>
      <sheetName val="U10-FD receipts"/>
      <sheetName val="U10.1-fd interest"/>
      <sheetName val="U11-Sundry Receipts"/>
      <sheetName val="U12-Finance charges"/>
      <sheetName val="Q3.1(0)"/>
      <sheetName val="Q1.4(0)"/>
      <sheetName val="N3.1.1 (0)"/>
      <sheetName val="Salary Reasonableness(0)"/>
      <sheetName val="N (2)"/>
      <sheetName val="U4_Recruitment"/>
      <sheetName val="FSL-2"/>
      <sheetName val="AP110-sup"/>
      <sheetName val="F-5 (2)"/>
      <sheetName val="F-6 "/>
      <sheetName val="F-7-1"/>
      <sheetName val="rel.parties"/>
      <sheetName val="A-60"/>
      <sheetName val="B-21"/>
      <sheetName val="B-22"/>
      <sheetName val="B-23"/>
      <sheetName val="C-4"/>
      <sheetName val="C-4 |1"/>
      <sheetName val="S.PRODUCT"/>
      <sheetName val="cobler bricks"/>
      <sheetName val="PLANT 1"/>
      <sheetName val="PLANT 2"/>
      <sheetName val="L-40"/>
      <sheetName val="M|MM-10"/>
      <sheetName val="MM-20"/>
      <sheetName val="Land "/>
      <sheetName val="Factory B."/>
      <sheetName val="P&amp;M "/>
      <sheetName val="Electrical "/>
      <sheetName val="H.equip"/>
      <sheetName val="F.Equip"/>
      <sheetName val="W.equip"/>
      <sheetName val="Lab "/>
      <sheetName val="O.equip"/>
      <sheetName val="Motor"/>
      <sheetName val="AA-2"/>
      <sheetName val="CC-40"/>
      <sheetName val="DD-20"/>
      <sheetName val="FF-11"/>
      <sheetName val="FF-12"/>
      <sheetName val="Sche A"/>
      <sheetName val="Sche B"/>
      <sheetName val="Sche C"/>
      <sheetName val="Sche D"/>
      <sheetName val="Sche E"/>
      <sheetName val="Sche F"/>
      <sheetName val="NN-10"/>
      <sheetName val="NN-11"/>
      <sheetName val="TL memo"/>
      <sheetName val="10 "/>
      <sheetName val="adj &amp; accruals"/>
      <sheetName val="adj &amp; prepaym"/>
      <sheetName val="contractor"/>
      <sheetName val="clay"/>
      <sheetName val="F-22-1"/>
      <sheetName val="C-50"/>
      <sheetName val="L-10"/>
      <sheetName val="U-111"/>
      <sheetName val="CC-30 Membership"/>
      <sheetName val="FF-10 A"/>
      <sheetName val="FF-20 A"/>
      <sheetName val="FF-30 A"/>
      <sheetName val="20 GOLFING summary"/>
      <sheetName val="30 F &amp; B"/>
      <sheetName val="40 S &amp; R"/>
      <sheetName val="50 ROOMS"/>
      <sheetName val="61 HR"/>
      <sheetName val="62 SEC"/>
      <sheetName val="63 M &amp; E"/>
      <sheetName val="64 S &amp; M"/>
      <sheetName val="65 FINANCE"/>
      <sheetName val="SUMM 02"/>
      <sheetName val="S108 (2)"/>
      <sheetName val="FMC (2)"/>
      <sheetName val="60 (2)"/>
      <sheetName val="APP110"/>
      <sheetName val="APP(4)"/>
      <sheetName val="RCD(2)"/>
      <sheetName val="APP(3)"/>
      <sheetName val="C-51"/>
      <sheetName val="M-20"/>
      <sheetName val="APP-2"/>
      <sheetName val="BB-100"/>
      <sheetName val="CC-21"/>
      <sheetName val="FF-1b"/>
      <sheetName val="kk-20"/>
      <sheetName val="PP "/>
      <sheetName val="APP(5)"/>
      <sheetName val="YTD"/>
      <sheetName val="Comparison-OAB"/>
      <sheetName val="OAB-Working"/>
      <sheetName val="OAB-Decimal"/>
      <sheetName val="CR-Working"/>
      <sheetName val="CR1-Working"/>
      <sheetName val="CR2-Working"/>
      <sheetName val="BTX-Working"/>
      <sheetName val="OAB-Mngt"/>
      <sheetName val="CR-Mngt"/>
      <sheetName val="CR-Mngt2"/>
      <sheetName val="CR1-Mngt"/>
      <sheetName val="CR2-Mngt"/>
      <sheetName val="BTX-Mngt"/>
      <sheetName val="OAB-FS"/>
      <sheetName val="OAB-FS2"/>
      <sheetName val="BTX-FS"/>
      <sheetName val="OAB-BOD"/>
      <sheetName val="Comparison-CR"/>
      <sheetName val="Comparison-BTX"/>
      <sheetName val="RECON_FCST (2)"/>
      <sheetName val="FF_2"/>
      <sheetName val="AP"/>
      <sheetName val="BANK"/>
      <sheetName val="SGD"/>
      <sheetName val="Attach (2)"/>
      <sheetName val="Time "/>
      <sheetName val="110 "/>
      <sheetName val="110s "/>
      <sheetName val="B-10 "/>
      <sheetName val="RCD-Att"/>
      <sheetName val="C-20"/>
      <sheetName val="L-11"/>
      <sheetName val="L-20"/>
      <sheetName val="NN-2"/>
      <sheetName val="NN-3"/>
      <sheetName val="NN-4"/>
      <sheetName val="FF-9"/>
      <sheetName val="s108(new)"/>
      <sheetName val="S108 (old)"/>
      <sheetName val="FormC (2)"/>
      <sheetName val="AFA (backup)"/>
      <sheetName val="FormC"/>
      <sheetName val="FMCOS"/>
      <sheetName val="MAINTC na"/>
      <sheetName val="TC"/>
      <sheetName val="P&amp;L-C"/>
      <sheetName val="ADM-D"/>
      <sheetName val="REC"/>
      <sheetName val="CA-PRE(P)"/>
      <sheetName val="CA-PIO"/>
      <sheetName val="CA_PRE_P_"/>
      <sheetName val="Liquidity"/>
      <sheetName val="A2-rje"/>
      <sheetName val="A2-aje"/>
      <sheetName val="A2-cje "/>
      <sheetName val="A3-wpl"/>
      <sheetName val="A3-wbs"/>
      <sheetName val="A3-wcf"/>
      <sheetName val="A3-wcf(0902)"/>
      <sheetName val="A3-disclosure"/>
      <sheetName val="C10"/>
      <sheetName val="C20"/>
      <sheetName val="C40"/>
      <sheetName val="E10"/>
      <sheetName val="E20"/>
      <sheetName val="E21"/>
      <sheetName val="E22"/>
      <sheetName val="E30"/>
      <sheetName val="E40"/>
      <sheetName val="E50"/>
      <sheetName val="F20"/>
      <sheetName val="F21"/>
      <sheetName val="F30"/>
      <sheetName val="F31"/>
      <sheetName val="G40"/>
      <sheetName val="G50"/>
      <sheetName val="K20"/>
      <sheetName val="K30"/>
      <sheetName val="M10"/>
      <sheetName val="M11"/>
      <sheetName val="M20"/>
      <sheetName val="M21"/>
      <sheetName val="M30"/>
      <sheetName val="M40"/>
      <sheetName val="N10"/>
      <sheetName val="N11"/>
      <sheetName val="N20"/>
      <sheetName val="N30"/>
      <sheetName val="N36"/>
      <sheetName val="N40"/>
      <sheetName val="P10"/>
      <sheetName val="P11"/>
      <sheetName val="P12"/>
      <sheetName val="P13"/>
      <sheetName val="P14"/>
      <sheetName val="P20"/>
      <sheetName val="Q11"/>
      <sheetName val="Q30"/>
      <sheetName val="E1f"/>
      <sheetName val="YEM2004 TURNOVER"/>
      <sheetName val="U1.1"/>
      <sheetName val="A3-4"/>
      <sheetName val="A3-4-1"/>
      <sheetName val="C-40"/>
      <sheetName val="E-11"/>
      <sheetName val="E-12"/>
      <sheetName val="F-40"/>
      <sheetName val="G-10"/>
      <sheetName val="G-20"/>
      <sheetName val="Ka"/>
      <sheetName val="M-2-1"/>
      <sheetName val="M-3"/>
      <sheetName val="O-8"/>
      <sheetName val="O-9"/>
      <sheetName val="P-4"/>
      <sheetName val="Q "/>
      <sheetName val="S-1"/>
      <sheetName val="U11"/>
      <sheetName val="U11-2"/>
      <sheetName val="U11-3"/>
      <sheetName val="U13"/>
      <sheetName val="U20"/>
      <sheetName val="U21"/>
      <sheetName val="U40"/>
      <sheetName val="U50"/>
      <sheetName val="U-25 rawmat consumption"/>
      <sheetName val="FF_2_1_"/>
      <sheetName val="FF_2 _1_"/>
      <sheetName val="資料"/>
      <sheetName val="CA Sheet"/>
      <sheetName val="U-13-2(disc)"/>
      <sheetName val="O2-1-3"/>
      <sheetName val="Leasehold improvement"/>
      <sheetName val="NewUnit"/>
      <sheetName val="sumdepn01"/>
      <sheetName val="FSA (AMC)"/>
      <sheetName val="Attach "/>
      <sheetName val="F123"/>
      <sheetName val="U - 40"/>
      <sheetName val="BB-11"/>
      <sheetName val="CC-11"/>
      <sheetName val="FF-13"/>
      <sheetName val="FF-14"/>
      <sheetName val="FF-15"/>
      <sheetName val="FF-16"/>
      <sheetName val="FF-20 "/>
      <sheetName val="KK-11"/>
      <sheetName val="NN-20"/>
      <sheetName val="FF_13"/>
      <sheetName val="Func"/>
      <sheetName val="Mth"/>
      <sheetName val="1110"/>
      <sheetName val="1120"/>
      <sheetName val="1130"/>
      <sheetName val="1140"/>
      <sheetName val="1151"/>
      <sheetName val="1163"/>
      <sheetName val="1260"/>
      <sheetName val="Depr"/>
      <sheetName val="sch18"/>
      <sheetName val="SCH 19"/>
      <sheetName val="SchFA2"/>
      <sheetName val="S108(NEW) (2)"/>
      <sheetName val="E4-1 Doubtful debts"/>
      <sheetName val="E4-2 Review of doubtful debts"/>
      <sheetName val="K1 Fixed Assets"/>
      <sheetName val="K3 Depr reasonableness test"/>
      <sheetName val="N4 HP"/>
      <sheetName val="G3 Prepayment - A&amp;P discount"/>
      <sheetName val="U3 - Purchases"/>
      <sheetName val="U4 - Carriage Outwards "/>
      <sheetName val="U5-Sales &amp; Promotion exp"/>
      <sheetName val="U6-Salary"/>
      <sheetName val="U7-EPF Reasonableness"/>
      <sheetName val="U8-EPF-PROMOTER"/>
      <sheetName val="FORMC94"/>
      <sheetName val="AFA99"/>
      <sheetName val="HP-94"/>
      <sheetName val="DFA95"/>
      <sheetName val="AE99"/>
      <sheetName val="BSI94"/>
      <sheetName val="CA199"/>
      <sheetName val="C94"/>
      <sheetName val="CA95 "/>
      <sheetName val="RA COST"/>
      <sheetName val="OS Sch"/>
      <sheetName val="EE1.1(a)"/>
      <sheetName val="EE1.2"/>
      <sheetName val="EE2 -Raw mat v'n"/>
      <sheetName val="EE2-1RAW MAT V'N (2)"/>
      <sheetName val="EE2-2NRV"/>
      <sheetName val="EE3.2"/>
      <sheetName val="Allow. Fin"/>
      <sheetName val="workdone"/>
      <sheetName val="NRV&amp;COST"/>
      <sheetName val="hOME AUDIO"/>
      <sheetName val="PERSONAL AUDIO"/>
      <sheetName val="HOME T"/>
      <sheetName val="AK (2)"/>
      <sheetName val="OTHERS"/>
      <sheetName val="Allow."/>
      <sheetName val=" FG scrap (usd)0308"/>
      <sheetName val="Scrap-Recon Mar08(usd)"/>
      <sheetName val="HA"/>
      <sheetName val="VIDEO"/>
      <sheetName val="HT"/>
      <sheetName val="AK"/>
      <sheetName val="Prov for Obselete Material(usd)"/>
      <sheetName val="Prov for FG Scrap(usd)"/>
      <sheetName val="Ageing"/>
      <sheetName val="Prov for Obsolete Material"/>
      <sheetName val="Prov for FG Scrap (2)"/>
      <sheetName val="NRV"/>
      <sheetName val="EE4.4"/>
      <sheetName val="???????"/>
      <sheetName val="????????12?"/>
      <sheetName val="??12???????"/>
      <sheetName val="?????"/>
      <sheetName val="0405????"/>
      <sheetName val="1992(YA93)"/>
      <sheetName val="1991(YA92)"/>
      <sheetName val="IS-AR"/>
      <sheetName val="IS-AR1"/>
      <sheetName val="IS-AR (PO)"/>
      <sheetName val="IS-AR1 (PO)"/>
      <sheetName val="IS-AR (JT)"/>
      <sheetName val="IS-AR1 (JT)"/>
      <sheetName val="IS- AR (HL)"/>
      <sheetName val="BB1(b)"/>
      <sheetName val="BB2-4"/>
      <sheetName val="MT Q"/>
      <sheetName val="BB3-4"/>
      <sheetName val="BB3-5"/>
      <sheetName val="Fertilizedr trend analysis"/>
      <sheetName val="Trend analysis for quantity"/>
      <sheetName val="BB3-7"/>
      <sheetName val="BB3-9"/>
      <sheetName val="BB3-10"/>
      <sheetName val="GL Reconciliation"/>
      <sheetName val="AR SUMMARY AGEING (MYR)"/>
      <sheetName val="AR SUMMARY AGEING (USD)"/>
      <sheetName val="External Customers Detailed"/>
      <sheetName val="Summary-Final"/>
      <sheetName val="Finance Summary"/>
      <sheetName val="RAW"/>
      <sheetName val="GL Recon"/>
      <sheetName val="Summary-EPD"/>
      <sheetName val="Summary-DPG (Oct'06)"/>
      <sheetName val="MHUB Summary"/>
      <sheetName val="Gen 3"/>
      <sheetName val="leaded to ROHS-Oct"/>
      <sheetName val="Gen2to3-Oct"/>
      <sheetName val="Finance Summary1"/>
      <sheetName val="B5-1 - Income Statement"/>
      <sheetName val="B5-1.1"/>
      <sheetName val="EE4.6"/>
      <sheetName val="BB2.2"/>
      <sheetName val="BB2.2 (2)"/>
      <sheetName val="BB2.3"/>
      <sheetName val="B2-1 (2)"/>
      <sheetName val="Invoice"/>
      <sheetName val="EPCALC"/>
      <sheetName val="kWh_Log"/>
      <sheetName val="TEP_FP_Log"/>
      <sheetName val="Commercial Rates"/>
      <sheetName val="Heat Rate Table"/>
      <sheetName val="ownercost"/>
      <sheetName val="Executive Summary"/>
      <sheetName val="depreaciation"/>
      <sheetName val="Junior Debt"/>
      <sheetName val="Work In Progress"/>
      <sheetName val="wip08"/>
      <sheetName val="Diesel"/>
      <sheetName val="ComCoalVsTEP"/>
      <sheetName val="Commissioning Coal"/>
      <sheetName val="Coal Stock Pile"/>
      <sheetName val="Operation Coal"/>
      <sheetName val="Spares Payment"/>
      <sheetName val="Summary Spares"/>
      <sheetName val="Spares Detail"/>
      <sheetName val="New Capex"/>
      <sheetName val="IMTN"/>
      <sheetName val="Owner Cost"/>
      <sheetName val="TEP"/>
      <sheetName val="ACP JanMacAprMayJune"/>
      <sheetName val="ACP Feb"/>
      <sheetName val="ACP July to Aug"/>
      <sheetName val="ACP SeptNov"/>
      <sheetName val="ACPOctDec"/>
      <sheetName val="DUP Jan"/>
      <sheetName val="DUP Feb"/>
      <sheetName val="DUP Mac"/>
      <sheetName val="DUP April"/>
      <sheetName val="DUP May"/>
      <sheetName val="DUP June"/>
      <sheetName val="DUP July"/>
      <sheetName val="DUP Aug"/>
      <sheetName val="DUP Sept"/>
      <sheetName val="DUP Oct"/>
      <sheetName val="DUP Nov"/>
      <sheetName val="DUP Dec"/>
      <sheetName val="EP Unit 1"/>
      <sheetName val="EP Unit 2"/>
      <sheetName val="U1 Forecast TEP"/>
      <sheetName val="U1 Forecast Load"/>
      <sheetName val="U2 Forecast TEP"/>
      <sheetName val="U2 Forecast Load"/>
      <sheetName val="Working Sheet"/>
      <sheetName val="Xd Factor"/>
      <sheetName val="Xd Factor with 4 decimal"/>
      <sheetName val="PPA Rates"/>
      <sheetName val="Semi Annual BS"/>
      <sheetName val="Semi Annual IS"/>
      <sheetName val="Jan - June B.S"/>
      <sheetName val="Jan - June I.S"/>
      <sheetName val="1st Quarter CF"/>
      <sheetName val="dec bs"/>
      <sheetName val="NOTE  (MARCH)"/>
      <sheetName val="NOTE  (FEB)"/>
      <sheetName val="NOTE (JAN)"/>
      <sheetName val="Feb n Mar is"/>
      <sheetName val="Feb n Mar bs"/>
      <sheetName val="Executive Summary Proforma"/>
      <sheetName val="Executive Summary during the ye"/>
      <sheetName val="BS Summary"/>
      <sheetName val="PNL Summary"/>
      <sheetName val="CF TEP Operation Coal"/>
      <sheetName val="Other Debtors"/>
      <sheetName val="Fuel Cost"/>
      <sheetName val="important"/>
      <sheetName val="New Operation Coal"/>
      <sheetName val="Coal in Tonne"/>
      <sheetName val="ACP JanMacMay"/>
      <sheetName val="ACP Apr June"/>
      <sheetName val="Energy Payment U 1"/>
      <sheetName val="Energy Payment U 2"/>
      <sheetName val="NOTE "/>
      <sheetName val="Tranche vs D.D"/>
      <sheetName val="Int from FD up to 08"/>
      <sheetName val="fx gain"/>
      <sheetName val="Final Summary"/>
      <sheetName val="Outstanding payment of VO"/>
      <sheetName val="d.d schedule"/>
      <sheetName val="Chart Direct Cost"/>
      <sheetName val="Chart Total Revenue"/>
      <sheetName val="Chart Total Exps"/>
      <sheetName val="DUP April (2)"/>
      <sheetName val="DUP May (2)"/>
      <sheetName val="DUP June (2)"/>
      <sheetName val="Ash Sales Proj Jan to Jun (U2)"/>
      <sheetName val="Ash Sales Proj Apr to Jun (U1)"/>
      <sheetName val="New DUP"/>
      <sheetName val="Zero Despatch in 2009"/>
      <sheetName val="J F M bs"/>
      <sheetName val="update"/>
      <sheetName val="Shipment &amp; Stock 3.4.09"/>
      <sheetName val="Shipment &amp; Stock No Disp 3.4.09"/>
      <sheetName val="Answers"/>
      <sheetName val="100% vs -30%"/>
      <sheetName val="Chart OPEX 2009"/>
      <sheetName val="Chart Personnel &amp; Exps 2009"/>
      <sheetName val="Chart Personnel &amp; Expenses 2008"/>
      <sheetName val="Chart OPEX 2008"/>
      <sheetName val="Chart Cash Utilisation"/>
      <sheetName val="Data for Chart"/>
      <sheetName val="Fixed Deposit &amp; Reserves"/>
      <sheetName val="Reimbursement Expenses"/>
      <sheetName val="Site Office Budget"/>
      <sheetName val="O&amp;M Exps Budget Overall"/>
      <sheetName val="FOR"/>
      <sheetName val="VOR"/>
      <sheetName val="VOR Breakdown"/>
      <sheetName val="Diesel Movement"/>
      <sheetName val="Other Debtors &amp; Creditor"/>
      <sheetName val="Operating Contingency"/>
      <sheetName val="AC JanMacAprMayJune"/>
      <sheetName val="AC Feb"/>
      <sheetName val="AC July to Aug"/>
      <sheetName val="AC SeptNov"/>
      <sheetName val="AC OctDec"/>
      <sheetName val="Half hourly kWh Jan 09"/>
      <sheetName val="Half hourly kWh Feb 09"/>
      <sheetName val="Half hourly kWh Mar 09"/>
      <sheetName val="Half hourly kWh Apr 09"/>
      <sheetName val="Half hourly kWh May 09"/>
      <sheetName val="Half hourly kWh Jun 09"/>
      <sheetName val="Half hourly kWh Jul 09"/>
      <sheetName val="Half hourly kWh Aug 09"/>
      <sheetName val="Half hourly kWh Sep 09"/>
      <sheetName val="Half hourly kWh Oct 09"/>
      <sheetName val="Half hourly kWh Nov 09"/>
      <sheetName val="Half hourly kWh Dec 09"/>
      <sheetName val="Repayment of Advances"/>
      <sheetName val="Personnel Exps &amp; Overhead"/>
      <sheetName val="Technical Training"/>
      <sheetName val="Travelling &amp; Accommodation"/>
      <sheetName val="Legal Professional Fees"/>
      <sheetName val="Advertisement &amp; Promotion"/>
      <sheetName val="Office Exps"/>
      <sheetName val="Motor Vehicles Exps"/>
      <sheetName val="Financial Expenses"/>
      <sheetName val="Financing Expenses"/>
      <sheetName val="BPI- TL"/>
      <sheetName val="BPI- TL Calculation"/>
      <sheetName val="N9 State 5%"/>
      <sheetName val="DSCR (BPIMB)"/>
      <sheetName val="Summary of Income Tax Payment"/>
      <sheetName val="Tax Comp JV ETP '09"/>
      <sheetName val="2008 JV BS"/>
      <sheetName val="2008 JV PNL"/>
      <sheetName val="Overall Despatch Load"/>
      <sheetName val="Revenue Summary"/>
      <sheetName val="EP"/>
      <sheetName val="DUP"/>
      <sheetName val="ACP"/>
      <sheetName val="Coal Consumption"/>
      <sheetName val="Ash Sales"/>
      <sheetName val="Import Energy"/>
      <sheetName val="Asset"/>
      <sheetName val="CapAll"/>
      <sheetName val="Output"/>
      <sheetName val="Book"/>
      <sheetName val="Return"/>
      <sheetName val="App 14- Local Travel (2)"/>
      <sheetName val="App 3 - Int Inc"/>
      <sheetName val="37- Obsolete Stk - W Off"/>
      <sheetName val="App 36 - Catering &amp; Refreshment"/>
      <sheetName val="App 19- Survey Fees"/>
      <sheetName val="App 32 - Mgt Fee"/>
      <sheetName val="App 22 - Charge In EDP"/>
      <sheetName val="App 21- Comm Hware Maint"/>
      <sheetName val="App 20 - Comp Hware R&amp;M"/>
      <sheetName val="App 18- Comp Eq Part, Access "/>
      <sheetName val="App 6 - R&amp;M - Land"/>
      <sheetName val="App 7 - R&amp;M - Bldg"/>
      <sheetName val="App 8 - R&amp;M - Plant &amp; Eq"/>
      <sheetName val="App 10 - R&amp;M - Land Transport"/>
      <sheetName val="App 11- R&amp;M - Dry Dock"/>
      <sheetName val="App 12 - R&amp;M - Oth Assets"/>
      <sheetName val="App 9- off,hse &amp; F&amp;F"/>
      <sheetName val="App 14- Local Travel"/>
      <sheetName val="App 27- Maint Studies &amp; Serv"/>
      <sheetName val="App 28- Safety Serv"/>
      <sheetName val="App 10 - Sware Contract Maint"/>
      <sheetName val="App 5 - Pub&amp;Com - Oth"/>
      <sheetName val="CI"/>
      <sheetName val="CF.1"/>
      <sheetName val="CF.2"/>
      <sheetName val="CF.3"/>
      <sheetName val="BVM"/>
      <sheetName val="Add Info 4"/>
      <sheetName val="Year"/>
      <sheetName val="BASF1"/>
      <sheetName val="BASF2"/>
      <sheetName val="DP02"/>
      <sheetName val="DP03"/>
      <sheetName val="Bay 3"/>
      <sheetName val="purchase"/>
      <sheetName val="add info.1"/>
      <sheetName val="add info.2"/>
      <sheetName val="add info.3"/>
      <sheetName val="Add Info 5"/>
      <sheetName val="bayInfo"/>
      <sheetName val="Lampiran A1"/>
      <sheetName val="Lampiran A1 (2)"/>
      <sheetName val="HK-PC5"/>
      <sheetName val="Lampiran B5"/>
      <sheetName val="HK-C16"/>
      <sheetName val="HK-C15"/>
      <sheetName val="HK-F1"/>
      <sheetName val="HK-O (3)"/>
      <sheetName val="HK-O (2)"/>
      <sheetName val="HK-P (2)"/>
      <sheetName val="HK-PC1"/>
      <sheetName val="HK-PC2"/>
      <sheetName val="HK-PC3"/>
      <sheetName val="HK-PC4"/>
      <sheetName val="HK-PC6"/>
      <sheetName val="HK-PC7"/>
      <sheetName val="HK-PC8"/>
      <sheetName val="HK-PC9"/>
      <sheetName val="HK-PC10"/>
      <sheetName val="HK-PC11"/>
      <sheetName val="HK-PC12"/>
      <sheetName val="HK-C14"/>
      <sheetName val="HK-F2F3F4F5"/>
      <sheetName val="HK-J"/>
      <sheetName val="HK-M"/>
      <sheetName val="HK-O"/>
      <sheetName val="HK-P"/>
      <sheetName val="Lampiran A2"/>
      <sheetName val="Lampiran A3"/>
      <sheetName val="Lampiran B1"/>
      <sheetName val="Lampiran B2"/>
      <sheetName val="Lampiran B3"/>
      <sheetName val="Lampiran B4"/>
      <sheetName val="Notes (fa)"/>
      <sheetName val="Notes (prepaid lease)"/>
      <sheetName val="Mth-P&amp;L"/>
      <sheetName val="Mth-revenue"/>
      <sheetName val="S108&amp;exempt"/>
      <sheetName val="budgeted profit"/>
      <sheetName val="IR (ii)"/>
      <sheetName val="CA-FM"/>
      <sheetName val="CA-TRD"/>
      <sheetName val="HP-Summary"/>
      <sheetName val="HP-workings"/>
      <sheetName val="Deferred taxation"/>
      <sheetName val="NQ Assets"/>
      <sheetName val="Allowances"/>
      <sheetName val="包装工"/>
      <sheetName val="包装工产量工资"/>
      <sheetName val="汇总表"/>
      <sheetName val="九月份"/>
      <sheetName val="八月份"/>
      <sheetName val="七月份"/>
      <sheetName val="六月份"/>
      <sheetName val="五月份"/>
      <sheetName val="车间"/>
      <sheetName val="车间1"/>
      <sheetName val="车间2"/>
      <sheetName val="考勤"/>
      <sheetName val="通汛班长津贴"/>
      <sheetName val="10月上考勤"/>
      <sheetName val="通汛津贴"/>
      <sheetName val="7月上半月工资"/>
      <sheetName val="加班"/>
      <sheetName val="替班"/>
      <sheetName val="考核"/>
      <sheetName val="2018年塔方工资调整表"/>
      <sheetName val="8月已发"/>
      <sheetName val="9月上半月工资"/>
      <sheetName val="9月伙食"/>
      <sheetName val="9月考核表"/>
      <sheetName val="9月下半月工资补发"/>
      <sheetName val="4、销售费用表"/>
      <sheetName val="5、管理费用表"/>
      <sheetName val="6、财务费用表"/>
      <sheetName val="6-1成本核算表"/>
      <sheetName val="6-2成本还原金额表"/>
      <sheetName val="6-5-1矿运石灰石"/>
      <sheetName val="6-5-2骨料"/>
      <sheetName val="6-6普通生料"/>
      <sheetName val="6-7普通熟料"/>
      <sheetName val="6-11.32.5R水泥"/>
      <sheetName val="6-12.32.5R水泥（配粉）"/>
      <sheetName val="6-13.42.5水泥"/>
      <sheetName val="6-14.42.5水泥（配粉）"/>
      <sheetName val="6-8纯硅粉"/>
      <sheetName val="6-8混合粉"/>
      <sheetName val="6-8矿渣粉"/>
      <sheetName val="附表2、材料价格"/>
      <sheetName val="附表1、收入测算"/>
      <sheetName val="6-17余热发电"/>
      <sheetName val="附表3、电费计算"/>
      <sheetName val="附表5、定编明细表"/>
      <sheetName val="Jan 01"/>
      <sheetName val="Feb 01"/>
      <sheetName val="Mar 01"/>
      <sheetName val="Apr 01"/>
      <sheetName val="May 01"/>
      <sheetName val="Jun 01"/>
      <sheetName val="Jul 01"/>
      <sheetName val="Aug 01"/>
      <sheetName val="Sep 01"/>
      <sheetName val="Oct 01"/>
      <sheetName val="Nov 01"/>
      <sheetName val="Dec 01"/>
      <sheetName val="Jan 02"/>
      <sheetName val="Feb 02"/>
      <sheetName val="Mar 02"/>
      <sheetName val="Apr 02"/>
      <sheetName val="May 02"/>
      <sheetName val="Jun 02"/>
      <sheetName val="Jul 02"/>
      <sheetName val="Aug 02"/>
      <sheetName val="Sep 02"/>
      <sheetName val="Oct 02"/>
      <sheetName val="Nov 02"/>
      <sheetName val="Dec 02"/>
      <sheetName val="Jan 03"/>
      <sheetName val="Feb 03"/>
      <sheetName val="Mar 03"/>
      <sheetName val="Apr 03"/>
      <sheetName val="May 03"/>
      <sheetName val="Jun 03"/>
      <sheetName val="Jul 03"/>
      <sheetName val="Aug 03"/>
      <sheetName val="Sept 03"/>
      <sheetName val="Oct 03"/>
      <sheetName val="Nov 03"/>
      <sheetName val="Dec 03"/>
      <sheetName val="Jan 04"/>
      <sheetName val="Feb 04"/>
      <sheetName val="Mar 04"/>
      <sheetName val="Apr 04"/>
      <sheetName val="May 04"/>
      <sheetName val="Jun 04"/>
      <sheetName val="Jul 04"/>
      <sheetName val="Aug 04"/>
      <sheetName val="Sep 04"/>
      <sheetName val="Oct 04"/>
      <sheetName val="Nov 04"/>
      <sheetName val="Dec 04"/>
      <sheetName val="Jan 05"/>
      <sheetName val="Errors"/>
      <sheetName val="1. Index"/>
      <sheetName val="2. Balance sheet"/>
      <sheetName val="3. Profit and loss"/>
      <sheetName val="4.0 Cash flow (Total)"/>
      <sheetName val="4.1 Cash flow (Mvmt)"/>
      <sheetName val="4.2 Cash flow (Acq)"/>
      <sheetName val="4.3 Cash flow (Disp)"/>
      <sheetName val="4.4 Cash flow (MAdj)"/>
      <sheetName val="4. Cash flow (Summary)"/>
      <sheetName val="5. Balance sheet analysis"/>
      <sheetName val="6A. Sundry 1"/>
      <sheetName val="6B. Sundry 2"/>
      <sheetName val="6B. Sundry 2 OLD"/>
      <sheetName val="6C. Sundry 3"/>
      <sheetName val="6D. Sundry 4"/>
      <sheetName val="7A. Exceptionals 1"/>
      <sheetName val="7B. Exceptionals 2"/>
      <sheetName val="8. Acquisitions"/>
      <sheetName val="9. Turnover, profit"/>
      <sheetName val="10. Provisions"/>
      <sheetName val="11. Tax"/>
      <sheetName val="Ref"/>
      <sheetName val="Main comptn"/>
      <sheetName val="Detailed P&amp;L"/>
      <sheetName val="Sch 1-Underwriting P&amp;L"/>
      <sheetName val="Sch1A-Pre Acs"/>
      <sheetName val="Sch1B-Claims Acs"/>
      <sheetName val="Sch2-Com Allow Exp"/>
      <sheetName val="Sch3-All of Com Exp"/>
      <sheetName val="Sch4-Net Invest Inc"/>
      <sheetName val="Sch4A-Tax Invest Inc"/>
      <sheetName val="Sch5-Int fr FD&amp;CA"/>
      <sheetName val="Sch6-Int fr Gov Secur"/>
      <sheetName val="Sch7-Int Bonds"/>
      <sheetName val="Sch8A-Div Inc"/>
      <sheetName val="Sch9-Write Back of Prov"/>
      <sheetName val="Sch10-Gain&amp;Loss on Invest"/>
      <sheetName val="Sch11-Mgmt Exp"/>
      <sheetName val="Sch12-Exc Gain&amp;Loss"/>
      <sheetName val="Sch13&amp;14"/>
      <sheetName val="Sch15 TO 17"/>
      <sheetName val="Sch18-Bad debts wo"/>
      <sheetName val="Sch 19A-offshore bad debts"/>
      <sheetName val="Sch19B-Onshore bad debts"/>
      <sheetName val="Sch20-Prov for d debts"/>
      <sheetName val="Sch 21-Add to FA"/>
      <sheetName val="Sch 22-Add to FA (SEC 24)"/>
      <sheetName val="Sch22-Disp of FA"/>
      <sheetName val="Sch23-Comptn of BA&amp;BC"/>
      <sheetName val="Sch24-W&amp;T"/>
      <sheetName val="Sch25-Expt-Sec 13B"/>
      <sheetName val="Sch 26-Expt Sec 13E"/>
      <sheetName val="1a. Information"/>
      <sheetName val="3A. InterCo"/>
      <sheetName val="4. Cash flow"/>
      <sheetName val="6. Share capital, MI &amp; reserves"/>
      <sheetName val="7. Treasury"/>
      <sheetName val="7A. External Credit"/>
      <sheetName val="7A. Notes"/>
      <sheetName val="8. FX Exposure"/>
      <sheetName val="9A. Tax Summary"/>
      <sheetName val="9B. Current Tax - UK and Non-UK"/>
      <sheetName val="10. Deferred Tax"/>
      <sheetName val="11. Tax Rec"/>
      <sheetName val="12. Tax on Exceptionals"/>
      <sheetName val="13. Tax Losses"/>
      <sheetName val="14. Creditors"/>
      <sheetName val="15. Provisions"/>
      <sheetName val="16. Fixed assets"/>
      <sheetName val="17. Fixed assets (2)"/>
      <sheetName val="18. Shares in subs"/>
      <sheetName val="19. Investments in JVs"/>
      <sheetName val="20. Stocks"/>
      <sheetName val="21. Debtors"/>
      <sheetName val="22. Profit analysis"/>
      <sheetName val="23. Turnover analysis"/>
      <sheetName val="24. COS"/>
      <sheetName val="25. Exceptionals"/>
      <sheetName val="26. Sundry"/>
      <sheetName val="27. Acquisitions"/>
      <sheetName val="28. US GAAP Intangibles"/>
      <sheetName val="29. US GAAP PL rec"/>
      <sheetName val="RefH"/>
      <sheetName val="6542"/>
      <sheetName val="6543"/>
      <sheetName val="6544"/>
      <sheetName val="brn"/>
      <sheetName val="AP Summary"/>
      <sheetName val="Total Interco Payables Summ"/>
      <sheetName val="SHG Interco Payables Detail"/>
      <sheetName val="RPT Interco Payables  Detail"/>
      <sheetName val="Summary of Interco Pur"/>
      <sheetName val="Detailed Pur fr SHG"/>
      <sheetName val="Detailed Pur fr RPT"/>
      <sheetName val="Prov for DD_BD"/>
      <sheetName val="WERT_KON.XLS"/>
      <sheetName val="StANDARD.xls"/>
      <sheetName val="SPEZ.XLS"/>
      <sheetName val="ERLÄUT.XLS"/>
      <sheetName val="Eckdaten.XLS"/>
      <sheetName val="NEUTRAL.XLS"/>
      <sheetName val="Ergeb.XLS"/>
      <sheetName val="Kennz.XLS"/>
      <sheetName val="Makro1"/>
      <sheetName val="Makro2"/>
      <sheetName val="Administration"/>
      <sheetName val="Catering"/>
      <sheetName val="Atyrau Base"/>
      <sheetName val="Atyrau Expansion"/>
      <sheetName val="Transportation"/>
      <sheetName val="Maintenance"/>
      <sheetName val="Function"/>
      <sheetName val="3 PTY"/>
      <sheetName val="Uniform June 801"/>
      <sheetName val="Uniform June 821"/>
      <sheetName val="JuneHistory"/>
      <sheetName val="Matern"/>
      <sheetName val="Vacation"/>
      <sheetName val="Over Time"/>
      <sheetName val="Train Tickets"/>
      <sheetName val="Sick Leaves"/>
      <sheetName val="All "/>
      <sheetName val="All Days"/>
      <sheetName val="Traffic Lights"/>
      <sheetName val="P&amp;L KZT"/>
      <sheetName val="BS KZT"/>
      <sheetName val="BS ADDS"/>
      <sheetName val="BS2004KZT"/>
      <sheetName val="Balance Sheet QF3"/>
      <sheetName val="EXRATES"/>
      <sheetName val="Sum Admin USD"/>
      <sheetName val="Summ Admin KZT"/>
      <sheetName val="Summ OTHER KZT"/>
      <sheetName val="Summ CORE KZT"/>
      <sheetName val="ERSS Summary KZT"/>
      <sheetName val="ERSS Summary OTHER USD"/>
      <sheetName val="ERSS Summary CORE USD"/>
      <sheetName val="Overheads USD"/>
      <sheetName val="Overheads KZT"/>
      <sheetName val="Upload"/>
      <sheetName val="DownLoad"/>
      <sheetName val="mapping (2)"/>
      <sheetName val="3Q-ter FINAL "/>
      <sheetName val="3ed quarter analisys final "/>
      <sheetName val="Reconciliation G5 Receipts"/>
      <sheetName val="PO_Check_Fin_Qry FINAL"/>
      <sheetName val="3ed quater pl Final "/>
      <sheetName val="Initial stock PO's Purchase Led"/>
      <sheetName val="Atyrau Initial 2"/>
      <sheetName val="TCOREG (2)"/>
      <sheetName val="PurchaseOrderLog old"/>
      <sheetName val="PF"/>
      <sheetName val="Sheet36"/>
      <sheetName val="Sheet32"/>
      <sheetName val="Sheet16 (2)"/>
      <sheetName val="Sheet9 (2)"/>
      <sheetName val="Sheet22"/>
      <sheetName val="Bank charg"/>
      <sheetName val="tel"/>
      <sheetName val="Sheet71"/>
      <sheetName val="Sheet73"/>
      <sheetName val="Sheet82"/>
      <sheetName val="3Q-ter"/>
      <sheetName val="3ed quarter analisys"/>
      <sheetName val="PurchaseOrderLog"/>
      <sheetName val="3ed quater pl "/>
      <sheetName val="INitial stock Atyrau "/>
      <sheetName val="TCOREG"/>
      <sheetName val="PurchaseOrderLog(1)"/>
      <sheetName val="Initial stock PO's"/>
      <sheetName val="Empl"/>
      <sheetName val="PaySlip"/>
      <sheetName val="Payoll"/>
      <sheetName val="KAZjournal"/>
      <sheetName val="Ashworth M."/>
      <sheetName val="Aytasgin R."/>
      <sheetName val="Bradshaw D."/>
      <sheetName val="Burke J."/>
      <sheetName val="Capa C."/>
      <sheetName val="Clayton J."/>
      <sheetName val="Cunningham F."/>
      <sheetName val="Daly D."/>
      <sheetName val="Dirikol S."/>
      <sheetName val="Eisner J."/>
      <sheetName val="Ellison A."/>
      <sheetName val="Greenslade T."/>
      <sheetName val="Hagioglu O."/>
      <sheetName val="Hammett R."/>
      <sheetName val="Hines J."/>
      <sheetName val="Huisken L."/>
      <sheetName val="Hulse J."/>
      <sheetName val="Jukic A."/>
      <sheetName val="Kalani E."/>
      <sheetName val="Koval W."/>
      <sheetName val="Longshaw S."/>
      <sheetName val="MacDonald R. "/>
      <sheetName val="Main S."/>
      <sheetName val="Matrod Y."/>
      <sheetName val="Nair A."/>
      <sheetName val="Noble J."/>
      <sheetName val="Philpott S."/>
      <sheetName val="Raver G."/>
      <sheetName val="Reisenbauer K."/>
      <sheetName val="Robinson A."/>
      <sheetName val="Robinson P."/>
      <sheetName val="Rogers, P."/>
      <sheetName val="SLota C."/>
      <sheetName val="Taylor M."/>
      <sheetName val="White M."/>
      <sheetName val="Willioughby C."/>
      <sheetName val="Wilson K."/>
      <sheetName val="Riv.House stock"/>
      <sheetName val="Atyrau stock"/>
      <sheetName val="Atr Shop"/>
      <sheetName val="Atr houskeeping"/>
      <sheetName val="Dostyk Houskeeping"/>
      <sheetName val="Dostyk  stock"/>
      <sheetName val="Dostyk Bar"/>
      <sheetName val="Atyrau stock  transfers summary"/>
      <sheetName val="Exhibit C2 1"/>
      <sheetName val="Exhibit C2 2"/>
      <sheetName val="Detailed 2003"/>
      <sheetName val="Detailed 2002"/>
      <sheetName val="November 03"/>
      <sheetName val="Detailed Summary"/>
      <sheetName val="GenJournal"/>
      <sheetName val="Stock Accrual Breakdown"/>
      <sheetName val="Expat Salaries"/>
      <sheetName val="RTSC Expat Salary Accr "/>
      <sheetName val="ExpatSalary Accrual"/>
      <sheetName val="Global Discount"/>
      <sheetName val="VacationSept"/>
      <sheetName val="New Vacation"/>
      <sheetName val="New Nat Vac Journal "/>
      <sheetName val="Nat Lab Rec Journal"/>
      <sheetName val="Nat Lab Recov rev @ end of June"/>
      <sheetName val="Total Gross"/>
      <sheetName val="CN3PTYMeals"/>
      <sheetName val="Maint issues not prosted inG5 "/>
      <sheetName val="new tax form"/>
      <sheetName val="Summary (for scala)"/>
      <sheetName val="SPS (2)"/>
      <sheetName val="1.1"/>
      <sheetName val="1.2"/>
      <sheetName val="1.3"/>
      <sheetName val="1.4"/>
      <sheetName val="SPS"/>
      <sheetName val="Cumulative"/>
      <sheetName val="2.1"/>
      <sheetName val="2.2"/>
      <sheetName val="2.4"/>
      <sheetName val="2.3"/>
      <sheetName val="2.5"/>
      <sheetName val="3.1"/>
      <sheetName val="3.2"/>
      <sheetName val="3.3"/>
      <sheetName val="3.4"/>
      <sheetName val="3.5"/>
      <sheetName val="3.6"/>
      <sheetName val="3.7"/>
      <sheetName val="3.8"/>
      <sheetName val="3.9"/>
      <sheetName val="3.10"/>
      <sheetName val="3.11"/>
      <sheetName val="3.12"/>
      <sheetName val="3.13"/>
      <sheetName val="3.14"/>
      <sheetName val="4.1"/>
      <sheetName val="4.2"/>
      <sheetName val="4.3"/>
      <sheetName val="5.0"/>
      <sheetName val="6.1"/>
      <sheetName val="Vehicle Register"/>
      <sheetName val="TaxiDrivers"/>
      <sheetName val="SIPDrivers"/>
      <sheetName val="6.2"/>
      <sheetName val="6.3"/>
      <sheetName val="6.4"/>
      <sheetName val="6.5"/>
      <sheetName val="7.1 "/>
      <sheetName val="7.21"/>
      <sheetName val="7.1"/>
      <sheetName val="7.2"/>
      <sheetName val="Invoice Routing sheet"/>
      <sheetName val="New accounts"/>
      <sheetName val="Logistic"/>
      <sheetName val="Logistics "/>
      <sheetName val="SIPGA42+4"/>
      <sheetName val="SIP"/>
      <sheetName val="Floating cc222600"/>
      <sheetName val="Cleaners Mar'06"/>
      <sheetName val="New Rates"/>
      <sheetName val="Thistory (2)"/>
      <sheetName val="Floating GA&amp;Cooks cc222600"/>
      <sheetName val="Labor Rates"/>
      <sheetName val="Dome 1&amp;2&amp;3"/>
      <sheetName val="July'04"/>
      <sheetName val="Exhibit Summary"/>
      <sheetName val="2.6"/>
      <sheetName val="5.1"/>
      <sheetName val="5.2"/>
      <sheetName val="5.3"/>
      <sheetName val="5.4"/>
      <sheetName val="LaborRates"/>
      <sheetName val="Summary Catering"/>
      <sheetName val="221000 Catering Manag-t"/>
      <sheetName val="222110 Bag Meals"/>
      <sheetName val="222100 Canteen Core"/>
      <sheetName val="222100 NL Canteen Core"/>
      <sheetName val="222130 Private Catering"/>
      <sheetName val="222100 Hot boxes"/>
      <sheetName val="PIV"/>
      <sheetName val="OVERHEAD"/>
      <sheetName val="NCM&amp;MRO"/>
      <sheetName val="SUMMARY ATY"/>
      <sheetName val="SUMMARY TCOV"/>
      <sheetName val="CostingModel"/>
      <sheetName val="MaterialCostRev9"/>
      <sheetName val="Ops&amp;Adm"/>
      <sheetName val="Ops&amp;Adm (2)"/>
      <sheetName val="Expat PI"/>
      <sheetName val="Debit Note"/>
      <sheetName val="Break down MA nov"/>
      <sheetName val="Calculation Nov'06 Salary"/>
      <sheetName val="Break down MA nov (3)"/>
      <sheetName val="WERT_KON_XLS"/>
      <sheetName val="WERT_KON_XLS1"/>
      <sheetName val="U-31"/>
      <sheetName val="U-32"/>
      <sheetName val="Error schedule"/>
      <sheetName val="FN0170"/>
      <sheetName val="PBC&gt;&gt;&gt;"/>
      <sheetName val="Expenses 2016"/>
      <sheetName val="1C 2016"/>
      <sheetName val="FX_2016"/>
      <sheetName val="Factor"/>
      <sheetName val="Precision determination table"/>
      <sheetName val="Precision level"/>
      <sheetName val="Waste util"/>
      <sheetName val="Expenses 6m 2015"/>
      <sheetName val="Guidance "/>
      <sheetName val="CMA and TOD"/>
      <sheetName val="CMA Calculations"/>
      <sheetName val="CMA Selections"/>
      <sheetName val="CMA_SampleDesign"/>
      <sheetName val="DialogInsert"/>
      <sheetName val="Бюджет доходов "/>
      <sheetName val="Памятка"/>
      <sheetName val="Форма1"/>
      <sheetName val="Форма3"/>
      <sheetName val="Форма4"/>
      <sheetName val="Форма5"/>
      <sheetName val="Форма6"/>
      <sheetName val="Форма7"/>
      <sheetName val="Форма8"/>
      <sheetName val="сальдовка за янв-окт 2009"/>
      <sheetName val="сальдовка за 12 мес 2009"/>
      <sheetName val="127001 BD"/>
      <sheetName val="127004 BD"/>
      <sheetName val="An acc 5610_09"/>
      <sheetName val="5610 for 12 months"/>
      <sheetName val="KTO_WB_FSL_31.12.01"/>
      <sheetName val="std_tabel"/>
      <sheetName val="SMSTemp"/>
      <sheetName val="J-55"/>
      <sheetName val="FS-97"/>
      <sheetName val="31_12_03"/>
      <sheetName val="FA_Movement_Kyrg"/>
      <sheetName val="31_05_04"/>
      <sheetName val="F100-Trial_BS"/>
      <sheetName val="Данные"/>
      <sheetName val="1st qtr"/>
      <sheetName val="2nd qtr"/>
      <sheetName val="Jul ws"/>
      <sheetName val="Aug ws"/>
      <sheetName val="YTD 93099"/>
      <sheetName val="99 mo actual"/>
      <sheetName val="99 cons Jul"/>
      <sheetName val="99 budget"/>
      <sheetName val="98 projected"/>
      <sheetName val="99consolbudget"/>
      <sheetName val="cons July"/>
      <sheetName val="August"/>
      <sheetName val="September"/>
      <sheetName val="October"/>
      <sheetName val="99 mo budget"/>
      <sheetName val="April"/>
      <sheetName val="98consolidating"/>
      <sheetName val="99 cons YTD"/>
      <sheetName val="Analysis 93098"/>
      <sheetName val="Analysis 93098  DT printout"/>
      <sheetName val="4Q mqy"/>
      <sheetName val="Analysis 93099"/>
      <sheetName val="Analysis 93099 for DT printout"/>
      <sheetName val="cons budget"/>
      <sheetName val="Tax NI Summary"/>
      <sheetName val="Interco Pymts"/>
      <sheetName val="AESC AESE NI"/>
      <sheetName val="ао"/>
      <sheetName val="Cashflow Forecast Port"/>
      <sheetName val="ENERGIA_02"/>
      <sheetName val="Balanco Patrimonial - PASSIVO"/>
      <sheetName val="Financial"/>
      <sheetName val="contse98"/>
      <sheetName val="Income Statment"/>
      <sheetName val="Balanco Patrimonial - ATIVO"/>
      <sheetName val="DESPESAS 2002_BÁSICO"/>
      <sheetName val="Teste"/>
      <sheetName val="eco"/>
      <sheetName val="Receita IRT"/>
      <sheetName val="Sul Summary_ Arlington"/>
      <sheetName val="BRGAAP "/>
      <sheetName val="financ"/>
      <sheetName val="Imobilizado corrigido pelo IGPM"/>
      <sheetName val="48 "/>
      <sheetName val="lib"/>
      <sheetName val="OpexDetails"/>
      <sheetName val="Opex_sum_by_SC"/>
      <sheetName val="Price_by_SC_KZT"/>
      <sheetName val="Opex_serv&amp;other"/>
      <sheetName val="Opex_536"/>
      <sheetName val="Opex_by_quantity"/>
      <sheetName val="SC search"/>
      <sheetName val="lib1"/>
      <sheetName val="modaj"/>
      <sheetName val="Paramètres"/>
      <sheetName val="Dropdown"/>
      <sheetName val="types"/>
      <sheetName val="T_T"/>
      <sheetName val="CNOBARI"/>
      <sheetName val="FES"/>
      <sheetName val="Codes"/>
      <sheetName val="H-15"/>
      <sheetName val="H-20_2009"/>
      <sheetName val="H-20_2008"/>
      <sheetName val="H-30"/>
      <sheetName val="H-40"/>
      <sheetName val="fish"/>
      <sheetName val="FA Movement Kyrg"/>
      <sheetName val="ФО-12 "/>
      <sheetName val="р3"/>
      <sheetName val="1 (2)"/>
      <sheetName val="Письмо"/>
      <sheetName val="д.1.001"/>
      <sheetName val="д.2.001"/>
      <sheetName val="д.2.002"/>
      <sheetName val="д.2.003"/>
      <sheetName val="д.2.004"/>
      <sheetName val="д.2.005"/>
      <sheetName val="д.2.006"/>
      <sheetName val="д.2.007"/>
      <sheetName val="д.2.008"/>
      <sheetName val="д.2.009"/>
      <sheetName val="д.2.010"/>
      <sheetName val="д.3.001"/>
      <sheetName val="Д.3.002"/>
      <sheetName val="д.4.001"/>
      <sheetName val="д.6.001"/>
      <sheetName val="д.6.002"/>
      <sheetName val="д.6.003"/>
      <sheetName val="д.7.001"/>
      <sheetName val="д.8.001"/>
      <sheetName val="д.8.002"/>
      <sheetName val="д.9.001"/>
      <sheetName val="Д.11"/>
      <sheetName val="д.13.001"/>
      <sheetName val="д.13.002"/>
      <sheetName val="Д.13.004"/>
      <sheetName val="д.13.005"/>
      <sheetName val="д.13.007"/>
      <sheetName val="д.14.001"/>
      <sheetName val="д.15.001"/>
      <sheetName val="д.16.001"/>
      <sheetName val="д.17.001"/>
      <sheetName val="д.17.002"/>
      <sheetName val="д.20.001"/>
      <sheetName val="д21"/>
      <sheetName val="д.22.001"/>
      <sheetName val="д.22.002"/>
      <sheetName val="д.22.003"/>
      <sheetName val="д.22.005"/>
      <sheetName val="расш.22"/>
      <sheetName val="д.23"/>
      <sheetName val="д.25.001"/>
      <sheetName val="д.27.001"/>
      <sheetName val="д.28.001"/>
      <sheetName val="д.28.002"/>
      <sheetName val="д.28.003"/>
      <sheetName val="д.28.004"/>
      <sheetName val="д.28.005"/>
      <sheetName val="д.28.006"/>
      <sheetName val="д31"/>
      <sheetName val="ЗАО (2)"/>
      <sheetName val="ОАО (2)"/>
      <sheetName val="Прочие (2)"/>
      <sheetName val="Стор нов (2)"/>
      <sheetName val="форма № 1 "/>
      <sheetName val="Форма №2"/>
      <sheetName val="Форма №3"/>
      <sheetName val="Формат №4"/>
      <sheetName val="0-0"/>
      <sheetName val="Спр КСР"/>
      <sheetName val="010"/>
      <sheetName val="4.01"/>
      <sheetName val="4.02"/>
      <sheetName val="4.03"/>
      <sheetName val="5.2A"/>
      <sheetName val="5.2B"/>
      <sheetName val="5.2C"/>
      <sheetName val="5.4A"/>
      <sheetName val="5.4B"/>
      <sheetName val="5.5"/>
      <sheetName val="03А"/>
      <sheetName val="03В"/>
      <sheetName val="03С"/>
      <sheetName val="03D"/>
      <sheetName val="03E"/>
      <sheetName val="03F"/>
      <sheetName val="03I"/>
      <sheetName val="03K"/>
      <sheetName val="03L"/>
      <sheetName val="03M"/>
      <sheetName val="03N"/>
      <sheetName val="03O"/>
      <sheetName val="03P"/>
      <sheetName val="005H"/>
      <sheetName val="12.011"/>
      <sheetName val="9.01"/>
      <sheetName val="9.02"/>
      <sheetName val="9.03"/>
      <sheetName val="9.04"/>
      <sheetName val="9.05"/>
      <sheetName val="12.01"/>
      <sheetName val="12.02"/>
      <sheetName val="12.03"/>
      <sheetName val="13.01"/>
      <sheetName val="13.02"/>
      <sheetName val="13.04"/>
      <sheetName val="13.05"/>
      <sheetName val="14.01"/>
      <sheetName val="14.02"/>
      <sheetName val="14.04"/>
      <sheetName val="15.01"/>
      <sheetName val="15.02"/>
      <sheetName val="15.03"/>
      <sheetName val="15.04"/>
      <sheetName val="20.02"/>
      <sheetName val="пост выб 22"/>
      <sheetName val="22.01"/>
      <sheetName val="22.02"/>
      <sheetName val="22.03"/>
      <sheetName val="23.01"/>
      <sheetName val="28.04"/>
      <sheetName val="28.05"/>
      <sheetName val="28.06"/>
      <sheetName val="д.39"/>
      <sheetName val="р1"/>
      <sheetName val=" №1 "/>
      <sheetName val="№2"/>
      <sheetName val="№3"/>
      <sheetName val="№4"/>
      <sheetName val="стр100.00.3"/>
      <sheetName val="Стр100.40.004"/>
      <sheetName val="Стр100.40.021"/>
      <sheetName val="Стр100.40.024"/>
      <sheetName val="2006"/>
      <sheetName val="2006 (2)"/>
      <sheetName val="ок"/>
      <sheetName val="без кредита"/>
      <sheetName val="все"/>
      <sheetName val="ок (2)"/>
      <sheetName val="раб (2)"/>
      <sheetName val="раб"/>
      <sheetName val="исх"/>
      <sheetName val="BS2"/>
      <sheetName val="B-1.3"/>
      <sheetName val="B-1.2 (like client)"/>
      <sheetName val="Кмз и фил"/>
      <sheetName val="фил"/>
      <sheetName val="Книга1"/>
      <sheetName val="Assets"/>
      <sheetName val="PL forecast"/>
      <sheetName val="BS forecast"/>
      <sheetName val="CF forecast"/>
      <sheetName val="CF forecast subsidy"/>
      <sheetName val="BS forecast subsidy"/>
      <sheetName val="Sensitivity"/>
      <sheetName val="исходные данные"/>
      <sheetName val="Budget 2004_Masterfinal"/>
      <sheetName val="JET_Criteria"/>
      <sheetName val="Completeness"/>
      <sheetName val="1 DT liab. CR expense-income"/>
      <sheetName val="2 DT asset CR expense"/>
      <sheetName val="3 Less than 4 journal entries"/>
      <sheetName val="4 - period end w-o description"/>
      <sheetName val="5 Words"/>
      <sheetName val="6 Issuance of advances to manag"/>
      <sheetName val="7 Without user ID"/>
      <sheetName val="&gt;&gt;&gt;"/>
      <sheetName val="GL_2020"/>
      <sheetName val="Для 3"/>
      <sheetName val="ОСВ_2020"/>
      <sheetName val="Для_Completeness"/>
      <sheetName val="criteria"/>
      <sheetName val="O-20"/>
      <sheetName val="yO302.1"/>
      <sheetName val="DCF_CAPM"/>
      <sheetName val="GLC_Market Approach"/>
      <sheetName val="BS_h&amp;p"/>
      <sheetName val="IS_h&amp;p"/>
      <sheetName val="Fin_Anlys"/>
      <sheetName val="GLC_ratios_Sept"/>
      <sheetName val="|"/>
      <sheetName val="drivers"/>
      <sheetName val="CapEx-Depr"/>
      <sheetName val="Fin_Investments"/>
      <sheetName val="BS_cz_CEZ_unconsol"/>
      <sheetName val="GLC_ratios_Jun"/>
      <sheetName val="IS_cz_CEZ_unconsol"/>
      <sheetName val="IAS_Conv"/>
      <sheetName val="Operating Data"/>
      <sheetName val="DCF_CAPM_old"/>
      <sheetName val="||"/>
      <sheetName val="market"/>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8"/>
      <sheetName val="Ш_Передача_ЭЭ"/>
      <sheetName val="Proforma 2010"/>
      <sheetName val="МОЭСК_РЭТО"/>
      <sheetName val="ДЗ_КЗ"/>
      <sheetName val="TREND_tengis&amp;emba"/>
      <sheetName val="стр.145 рос. исп"/>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Незав.пр-во "/>
      <sheetName val="assump"/>
      <sheetName val="Ini"/>
      <sheetName val="Списки"/>
      <sheetName val="факт"/>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Б1190-2"/>
      <sheetName val="Б1190-3"/>
      <sheetName val="Б1190"/>
      <sheetName val="Cost Allocation"/>
      <sheetName val="Инфо"/>
      <sheetName val="Поправки"/>
      <sheetName val="предприятия"/>
      <sheetName val="Классиф_"/>
      <sheetName val="Groupings"/>
      <sheetName val="Список"/>
      <sheetName val="Дебиторы"/>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стр_145_рос__исп"/>
      <sheetName val="60 счет"/>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BISales"/>
      <sheetName val="незав. Домодедово"/>
      <sheetName val="Допущения"/>
      <sheetName val="Долг"/>
      <sheetName val="ПРР"/>
      <sheetName val="Предположения КАС"/>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Исх_данные"/>
      <sheetName val="свед"/>
      <sheetName val="MGSN"/>
      <sheetName val="Ф-1"/>
      <sheetName val="RAS BS+"/>
      <sheetName val="0_33"/>
      <sheetName val="Акты дебиторов"/>
      <sheetName val="comps"/>
      <sheetName val="А_Произв-во"/>
      <sheetName val="вводные"/>
      <sheetName val="Коэф-ты"/>
      <sheetName val="Ст"/>
      <sheetName val="Valspar"/>
      <sheetName val="FX Adjustment"/>
      <sheetName val="BDG"/>
      <sheetName val="Paths"/>
      <sheetName val="Location (Naming)"/>
      <sheetName val="ProductBundleDefinition"/>
      <sheetName val="Location Handling"/>
      <sheetName val="ProductBundle (Naming)"/>
      <sheetName val="Location Cap"/>
      <sheetName val="ProcessMode Coefficients"/>
      <sheetName val="DEPR_NEW"/>
      <sheetName val="Natl Consult Reg."/>
      <sheetName val="Корр-ка_на_сост"/>
      <sheetName val="VAT"/>
      <sheetName val="Assumpt."/>
      <sheetName val="Summary of Value"/>
      <sheetName val="Macroeconomic Assumptions"/>
      <sheetName val="定岗定资表2"/>
      <sheetName val="定岗定资表"/>
      <sheetName val="奖金"/>
      <sheetName val="伙食交通费用"/>
      <sheetName val="节日福利预算表"/>
      <sheetName val="社会保险2"/>
      <sheetName val="社会保险"/>
      <sheetName val="签证预算"/>
      <sheetName val="班长津贴"/>
      <sheetName val="年终奖金1"/>
      <sheetName val="高温津贴"/>
      <sheetName val="体检费用"/>
      <sheetName val="商业保险"/>
      <sheetName val="体检费用1"/>
      <sheetName val="Cover封皮"/>
      <sheetName val="Enhancement改良"/>
      <sheetName val="Instruction说明"/>
      <sheetName val="Index索引"/>
      <sheetName val="BS 资产负债表"/>
      <sheetName val="IS损益表"/>
      <sheetName val="SOCE权益变动表"/>
      <sheetName val="CF现金流量表"/>
      <sheetName val="A001"/>
      <sheetName val="A002"/>
      <sheetName val="A003"/>
      <sheetName val="B001"/>
      <sheetName val="C001"/>
      <sheetName val="D001"/>
      <sheetName val="E001"/>
      <sheetName val="E002"/>
      <sheetName val="E003"/>
      <sheetName val="E004"/>
      <sheetName val="F001"/>
      <sheetName val="F002"/>
      <sheetName val="F003"/>
      <sheetName val="F004"/>
      <sheetName val="F005"/>
      <sheetName val="G001"/>
      <sheetName val="G002"/>
      <sheetName val="H001"/>
      <sheetName val="I001"/>
      <sheetName val="J001"/>
      <sheetName val="K001"/>
      <sheetName val="L001"/>
      <sheetName val="M001"/>
      <sheetName val="M002"/>
      <sheetName val="N001"/>
      <sheetName val="N002"/>
      <sheetName val="O001"/>
      <sheetName val="O002"/>
      <sheetName val="O003"/>
      <sheetName val="O004"/>
      <sheetName val="O005"/>
      <sheetName val="P001"/>
      <sheetName val="Q001"/>
      <sheetName val="R001"/>
      <sheetName val="S001"/>
      <sheetName val="T001"/>
      <sheetName val="T002"/>
      <sheetName val="U001"/>
      <sheetName val="U002"/>
      <sheetName val="U003"/>
      <sheetName val="J003-CMIL"/>
      <sheetName val="J003-CMIPL"/>
      <sheetName val="J003-AMPL"/>
      <sheetName val="J003-IPL"/>
      <sheetName val="J003-IMPL"/>
      <sheetName val="J003-FMPL"/>
      <sheetName val="J003-AEL"/>
      <sheetName val="J003-HYD"/>
      <sheetName val="J003-ICKPL"/>
      <sheetName val="J003-ALACEM"/>
      <sheetName val="J003-IMCCMC"/>
      <sheetName val="J003-FM PHIL"/>
      <sheetName val="J003-SELACO"/>
      <sheetName val="J003-CMISB"/>
      <sheetName val="J003-CBSB"/>
      <sheetName val="J003-FMSB"/>
      <sheetName val="J003-RPSB"/>
      <sheetName val="J003-KHUJAND"/>
      <sheetName val="J003-MC"/>
      <sheetName val="J003-ICG"/>
      <sheetName val="J003-ICH"/>
      <sheetName val="2017年12月"/>
      <sheetName val="2018年1月"/>
      <sheetName val="2018年2月"/>
      <sheetName val="2018年3月 "/>
      <sheetName val="2018年4月"/>
      <sheetName val="2018年5月"/>
      <sheetName val="2018年6月"/>
      <sheetName val="2018年7月"/>
      <sheetName val="2018年8月"/>
      <sheetName val="2018年9月"/>
      <sheetName val="2018年10月"/>
      <sheetName val="2018年11月"/>
      <sheetName val="矿山公司2017年12月-2018年4月利润核算表"/>
      <sheetName val="2018年5月利润核算表"/>
      <sheetName val="2018年6月利润核算表"/>
      <sheetName val="2018年7月利润核算表"/>
      <sheetName val="2018年8月利润核算表"/>
      <sheetName val="2018年9月利润核算表"/>
      <sheetName val="2018年10月利润核算表"/>
      <sheetName val="2018年12月"/>
      <sheetName val="2019年1月"/>
      <sheetName val="2018年11月利润核算表"/>
      <sheetName val="Disclosures"/>
      <sheetName val="BHPP"/>
      <sheetName val="Bcutoff"/>
      <sheetName val="Unusual transactions"/>
      <sheetName val="CHEPS"/>
      <sheetName val="Ccutoff"/>
      <sheetName val="THEPS"/>
      <sheetName val="Tcutoff"/>
      <sheetName val="OshHPP"/>
      <sheetName val="LE"/>
      <sheetName val="AHEPS"/>
      <sheetName val="XREF"/>
      <sheetName val="reconcile"/>
      <sheetName val="Conlist"/>
      <sheetName val="Rollforward"/>
      <sheetName val="Test of FA Installation"/>
      <sheetName val="Datasheet"/>
      <sheetName val="8180 (8181,8182)"/>
      <sheetName val="8082"/>
      <sheetName val="8250"/>
      <sheetName val="8140"/>
      <sheetName val="8070"/>
      <sheetName val="8145"/>
      <sheetName val="8200"/>
      <sheetName val="8113"/>
      <sheetName val="8210"/>
      <sheetName val="Worksheet in (C) 6151 Accounts "/>
      <sheetName val="Production Data Input"/>
      <sheetName val="FA movement shedule"/>
      <sheetName val="Accounts payable"/>
      <sheetName val="GBM"/>
      <sheetName val="Early cut off"/>
      <sheetName val="Cash disb"/>
      <sheetName val="JET"/>
      <sheetName val="Late cut off"/>
      <sheetName val="Test"/>
      <sheetName val="K-300 PPE Roll"/>
      <sheetName val="K-400 PPE Additions"/>
      <sheetName val="Cash Flow - Indirect Method"/>
      <sheetName val="Criterion Range"/>
      <sheetName val="年终奖金"/>
      <sheetName val="销量及售价预测"/>
      <sheetName val="销售费用预测"/>
      <sheetName val="大宗材料"/>
      <sheetName val="1-7"/>
      <sheetName val="1-6"/>
      <sheetName val="A_20"/>
      <sheetName val="C 25"/>
      <sheetName val="Apogei_2001_6_LS"/>
      <sheetName val="ЦХЛ 2004"/>
      <sheetName val="дата"/>
      <sheetName val="Comp equip"/>
      <sheetName val="Mach &amp; equip"/>
      <sheetName val="MV"/>
      <sheetName val="Freezers"/>
      <sheetName val="total receipt"/>
      <sheetName val="2009_kase"/>
      <sheetName val="M-12"/>
      <sheetName val="M-13"/>
      <sheetName val="Precalcs"/>
      <sheetName val="油価変動"/>
      <sheetName val="Evolucion de las perdidas"/>
      <sheetName val="CRECIMIENTOS"/>
      <sheetName val="Graphs_Nefteproduct"/>
      <sheetName val="150.01_контракт 110 "/>
      <sheetName val="Production costs"/>
      <sheetName val="design crit"/>
      <sheetName val="MassBal-Phase I"/>
      <sheetName val="MassBal-Phase II"/>
      <sheetName val="design crit 540"/>
      <sheetName val="design crit540"/>
      <sheetName val="design_crit"/>
      <sheetName val="MassBal-Phase_I"/>
      <sheetName val="MassBal-Phase_II"/>
      <sheetName val="design_crit_540"/>
      <sheetName val="design_crit540"/>
      <sheetName val="Mass%20Balance.Rev3.xls"/>
      <sheetName val="Mass Balance.Rev3"/>
      <sheetName val="Lists of Permissable Values"/>
      <sheetName val="Price"/>
      <sheetName val="PriceSyn"/>
      <sheetName val="Summary_графики"/>
      <sheetName val="Summary_ НОК-АОС нов оценка"/>
      <sheetName val="Risk Premium"/>
      <sheetName val="Risk Free Rates"/>
      <sheetName val="P118-2020-12-31"/>
      <sheetName val="Графика 1"/>
      <sheetName val="Пересчитанные доходы и расходы"/>
      <sheetName val="Расчеты"/>
      <sheetName val="Графика"/>
      <sheetName val="KPI 2"/>
      <sheetName val="P&amp;L (сценарий 2)"/>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CamExec_x0003_um"/>
      <sheetName val="Q-100"/>
      <sheetName val="Q-110"/>
      <sheetName val="Q-110 ARO151017"/>
      <sheetName val="Inputs--&gt;"/>
      <sheetName val="discount rate"/>
      <sheetName val="ERPs by country_Damodaran"/>
      <sheetName val="TJ"/>
      <sheetName val="Inflation_NBT_2017"/>
      <sheetName val="US treasury"/>
      <sheetName val="Ссудный портфель"/>
      <sheetName val="KCC"/>
      <sheetName val="T-300"/>
      <sheetName val="Добыча нефти4"/>
      <sheetName val="поставка сравн13"/>
      <sheetName val="Сдача "/>
      <sheetName val="ДДСАБ"/>
      <sheetName val="ДДСККБ"/>
      <sheetName val="Project Detail Inputs"/>
      <sheetName val="inv"/>
      <sheetName val="Name"/>
      <sheetName val="Precision and factor tables"/>
      <sheetName val="П"/>
      <sheetName val="1,3 новая"/>
      <sheetName val="Data, This"/>
      <sheetName val="Lookup"/>
      <sheetName val="Dialog data"/>
      <sheetName val="Date calculations"/>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PBC-Final_Kmod8-December-2001"/>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Факторный анализ Пр. расх. OPEX"/>
      <sheetName val="OSV10M2019"/>
      <sheetName val="OB check_2018"/>
      <sheetName val="TS_2019_10M"/>
      <sheetName val="SFP"/>
      <sheetName val="SCE"/>
      <sheetName val="SCF"/>
      <sheetName val="PPE movement"/>
      <sheetName val="TS_31.12.2018"/>
      <sheetName val="Not For review&gt;&gt;&gt;"/>
      <sheetName val="CFS Workings"/>
      <sheetName val="31.12.2018 used for Audit"/>
      <sheetName val="Final OSV"/>
      <sheetName val="After DDA"/>
      <sheetName val="22_Other taxes"/>
      <sheetName val="Пересчет себестоимости"/>
      <sheetName val="2018"/>
      <sheetName val="pivot summary"/>
      <sheetName val="OSV"/>
      <sheetName val="SCF - Cash for PPE"/>
      <sheetName val="SCF - PPE Contracts"/>
      <sheetName val="SCF - analiz scheta PPE"/>
      <sheetName val="SCF - 3310"/>
      <sheetName val="пр1"/>
      <sheetName val="пр2"/>
      <sheetName val="ПД"/>
      <sheetName val="ПР"/>
      <sheetName val="sap 2"/>
      <sheetName val="V-40"/>
      <sheetName val="V-100"/>
      <sheetName val="V-60"/>
      <sheetName val="V-110"/>
      <sheetName val="V-115"/>
      <sheetName val="V-130"/>
      <sheetName val="V-140"/>
      <sheetName val="V-1"/>
    </sheetNames>
    <sheetDataSet>
      <sheetData sheetId="0" refreshError="1"/>
      <sheetData sheetId="1" refreshError="1"/>
      <sheetData sheetId="2" refreshError="1"/>
      <sheetData sheetId="3" refreshError="1"/>
      <sheetData sheetId="4" refreshError="1"/>
      <sheetData sheetId="5">
        <row r="1">
          <cell r="A1" t="str">
            <v>KUMTOR GOLD COMPANY</v>
          </cell>
        </row>
      </sheetData>
      <sheetData sheetId="6" refreshError="1"/>
      <sheetData sheetId="7" refreshError="1"/>
      <sheetData sheetId="8" refreshError="1"/>
      <sheetData sheetId="9" refreshError="1"/>
      <sheetData sheetId="10" refreshError="1"/>
      <sheetData sheetId="11" refreshError="1"/>
      <sheetData sheetId="12">
        <row r="1">
          <cell r="A1" t="str">
            <v>Kumtor Gold Company</v>
          </cell>
        </row>
      </sheetData>
      <sheetData sheetId="13" refreshError="1"/>
      <sheetData sheetId="14">
        <row r="1">
          <cell r="A1" t="str">
            <v>Kumtor Operating Company</v>
          </cell>
        </row>
      </sheetData>
      <sheetData sheetId="15">
        <row r="1">
          <cell r="A1" t="str">
            <v>KUMTOR GOLD COMPANY</v>
          </cell>
        </row>
      </sheetData>
      <sheetData sheetId="16">
        <row r="1">
          <cell r="A1" t="str">
            <v>Kant Cement</v>
          </cell>
        </row>
      </sheetData>
      <sheetData sheetId="17">
        <row r="1">
          <cell r="A1" t="str">
            <v>KUMTOR OPERATING COMPANY</v>
          </cell>
        </row>
      </sheetData>
      <sheetData sheetId="18">
        <row r="1">
          <cell r="A1" t="str">
            <v>KUMTOR OPERATING COMPANY</v>
          </cell>
        </row>
      </sheetData>
      <sheetData sheetId="19">
        <row r="1">
          <cell r="A1" t="str">
            <v>KUMTOR OPERATING COMPANY</v>
          </cell>
        </row>
      </sheetData>
      <sheetData sheetId="20" refreshError="1"/>
      <sheetData sheetId="21" refreshError="1"/>
      <sheetData sheetId="22" refreshError="1"/>
      <sheetData sheetId="23">
        <row r="1">
          <cell r="A1" t="str">
            <v>Kumtor Gold Company</v>
          </cell>
        </row>
      </sheetData>
      <sheetData sheetId="24">
        <row r="1">
          <cell r="A1" t="str">
            <v>Kant Cement</v>
          </cell>
        </row>
      </sheetData>
      <sheetData sheetId="25">
        <row r="1">
          <cell r="A1" t="str">
            <v>Investments</v>
          </cell>
        </row>
      </sheetData>
      <sheetData sheetId="26">
        <row r="1">
          <cell r="A1" t="str">
            <v>Investments</v>
          </cell>
        </row>
      </sheetData>
      <sheetData sheetId="27">
        <row r="1">
          <cell r="A1" t="str">
            <v>Kumtor Gold Company</v>
          </cell>
        </row>
      </sheetData>
      <sheetData sheetId="28">
        <row r="1">
          <cell r="A1" t="str">
            <v>KUMTOR OPERATING COMPANY</v>
          </cell>
        </row>
      </sheetData>
      <sheetData sheetId="29">
        <row r="1">
          <cell r="A1" t="str">
            <v>Kumtor Gold Company</v>
          </cell>
        </row>
      </sheetData>
      <sheetData sheetId="30">
        <row r="1">
          <cell r="A1" t="str">
            <v>Investments</v>
          </cell>
        </row>
      </sheetData>
      <sheetData sheetId="31">
        <row r="1">
          <cell r="A1" t="str">
            <v>Kumtor Operating Company</v>
          </cell>
        </row>
      </sheetData>
      <sheetData sheetId="32">
        <row r="1">
          <cell r="A1" t="str">
            <v>Investments</v>
          </cell>
        </row>
      </sheetData>
      <sheetData sheetId="33">
        <row r="1">
          <cell r="A1" t="str">
            <v>KUMTOR OPERATING COMPANY</v>
          </cell>
        </row>
      </sheetData>
      <sheetData sheetId="34">
        <row r="1">
          <cell r="A1" t="str">
            <v>KUMTOR OPERATING COMPANY</v>
          </cell>
        </row>
      </sheetData>
      <sheetData sheetId="35">
        <row r="1">
          <cell r="A1" t="str">
            <v>KUMTOR OPERATING COMPANY</v>
          </cell>
        </row>
      </sheetData>
      <sheetData sheetId="36">
        <row r="1">
          <cell r="A1" t="str">
            <v>KUMTOR OPERATING COMPANY</v>
          </cell>
        </row>
      </sheetData>
      <sheetData sheetId="37">
        <row r="1">
          <cell r="A1" t="str">
            <v>Kumtor Gold Company</v>
          </cell>
        </row>
      </sheetData>
      <sheetData sheetId="38">
        <row r="1">
          <cell r="A1" t="str">
            <v>Kumtor Gold Company</v>
          </cell>
        </row>
      </sheetData>
      <sheetData sheetId="39">
        <row r="1">
          <cell r="A1" t="str">
            <v>Kant Cement</v>
          </cell>
        </row>
      </sheetData>
      <sheetData sheetId="40">
        <row r="1">
          <cell r="A1" t="str">
            <v>Investments</v>
          </cell>
        </row>
      </sheetData>
      <sheetData sheetId="41">
        <row r="1">
          <cell r="A1" t="str">
            <v>Kant Cement</v>
          </cell>
        </row>
      </sheetData>
      <sheetData sheetId="42" refreshError="1"/>
      <sheetData sheetId="43">
        <row r="1">
          <cell r="A1" t="str">
            <v>KUMTOR OPERATING COMPANY</v>
          </cell>
        </row>
      </sheetData>
      <sheetData sheetId="44">
        <row r="1">
          <cell r="A1" t="str">
            <v>Kumtor Gold Company</v>
          </cell>
        </row>
      </sheetData>
      <sheetData sheetId="45">
        <row r="1">
          <cell r="A1" t="str">
            <v>KUMTOR GOLD COMPANY</v>
          </cell>
        </row>
      </sheetData>
      <sheetData sheetId="46">
        <row r="1">
          <cell r="A1" t="str">
            <v>Kumtor Operating Company</v>
          </cell>
        </row>
      </sheetData>
      <sheetData sheetId="47">
        <row r="1">
          <cell r="A1" t="str">
            <v>Investments</v>
          </cell>
        </row>
      </sheetData>
      <sheetData sheetId="48">
        <row r="1">
          <cell r="A1" t="str">
            <v>KUMTOR OPERATING COMPANY</v>
          </cell>
        </row>
      </sheetData>
      <sheetData sheetId="49">
        <row r="1">
          <cell r="A1" t="str">
            <v>KUMTOR OPERATING COMPANY</v>
          </cell>
        </row>
      </sheetData>
      <sheetData sheetId="50">
        <row r="1">
          <cell r="A1" t="str">
            <v>Investments</v>
          </cell>
        </row>
      </sheetData>
      <sheetData sheetId="51">
        <row r="1">
          <cell r="A1" t="str">
            <v>Investments</v>
          </cell>
        </row>
      </sheetData>
      <sheetData sheetId="52">
        <row r="1">
          <cell r="A1" t="str">
            <v>Kumtor Gold Company</v>
          </cell>
        </row>
      </sheetData>
      <sheetData sheetId="53">
        <row r="1">
          <cell r="A1" t="str">
            <v>Investments</v>
          </cell>
        </row>
      </sheetData>
      <sheetData sheetId="54">
        <row r="1">
          <cell r="A1" t="str">
            <v>Kumtor Operating Company</v>
          </cell>
        </row>
      </sheetData>
      <sheetData sheetId="55">
        <row r="1">
          <cell r="A1" t="str">
            <v>Investments</v>
          </cell>
        </row>
      </sheetData>
      <sheetData sheetId="56">
        <row r="1">
          <cell r="A1" t="str">
            <v>Investments</v>
          </cell>
        </row>
      </sheetData>
      <sheetData sheetId="57">
        <row r="1">
          <cell r="A1" t="str">
            <v>KUMTOR OPERATING COMPANY</v>
          </cell>
        </row>
      </sheetData>
      <sheetData sheetId="58">
        <row r="1">
          <cell r="A1" t="str">
            <v>KUMTOR OPERATING COMPANY</v>
          </cell>
        </row>
      </sheetData>
      <sheetData sheetId="59">
        <row r="1">
          <cell r="A1" t="str">
            <v>KUMTOR OPERATING COMPANY</v>
          </cell>
        </row>
      </sheetData>
      <sheetData sheetId="60">
        <row r="1">
          <cell r="A1" t="str">
            <v>KUMTOR GOLD COMPANY</v>
          </cell>
        </row>
      </sheetData>
      <sheetData sheetId="61">
        <row r="1">
          <cell r="A1" t="str">
            <v>Kumtor Operating Company</v>
          </cell>
        </row>
      </sheetData>
      <sheetData sheetId="62">
        <row r="1">
          <cell r="A1" t="str">
            <v>Investments</v>
          </cell>
        </row>
      </sheetData>
      <sheetData sheetId="63">
        <row r="1">
          <cell r="A1" t="str">
            <v>KUMTOR OPERATING COMPANY</v>
          </cell>
        </row>
      </sheetData>
      <sheetData sheetId="64">
        <row r="1">
          <cell r="A1" t="str">
            <v>Investments</v>
          </cell>
        </row>
      </sheetData>
      <sheetData sheetId="65">
        <row r="1">
          <cell r="A1" t="str">
            <v>Investments</v>
          </cell>
        </row>
      </sheetData>
      <sheetData sheetId="66" refreshError="1"/>
      <sheetData sheetId="67">
        <row r="1">
          <cell r="A1" t="str">
            <v>Investments</v>
          </cell>
        </row>
      </sheetData>
      <sheetData sheetId="68">
        <row r="1">
          <cell r="A1" t="str">
            <v>Investments</v>
          </cell>
        </row>
      </sheetData>
      <sheetData sheetId="69">
        <row r="1">
          <cell r="A1" t="str">
            <v>Investments</v>
          </cell>
        </row>
      </sheetData>
      <sheetData sheetId="70">
        <row r="1">
          <cell r="A1" t="str">
            <v>Investments</v>
          </cell>
        </row>
      </sheetData>
      <sheetData sheetId="71">
        <row r="1">
          <cell r="A1" t="str">
            <v>Investments</v>
          </cell>
        </row>
      </sheetData>
      <sheetData sheetId="72">
        <row r="1">
          <cell r="A1" t="str">
            <v>Investments</v>
          </cell>
        </row>
      </sheetData>
      <sheetData sheetId="73">
        <row r="1">
          <cell r="A1" t="str">
            <v>KUMTOR OPERATING COMPANY</v>
          </cell>
        </row>
      </sheetData>
      <sheetData sheetId="74">
        <row r="1">
          <cell r="A1" t="str">
            <v>KUMTOR OPERATING COMPANY</v>
          </cell>
        </row>
      </sheetData>
      <sheetData sheetId="75" refreshError="1"/>
      <sheetData sheetId="76" refreshError="1"/>
      <sheetData sheetId="77" refreshError="1"/>
      <sheetData sheetId="78" refreshError="1"/>
      <sheetData sheetId="79" refreshError="1"/>
      <sheetData sheetId="80" refreshError="1"/>
      <sheetData sheetId="81" refreshError="1"/>
      <sheetData sheetId="82">
        <row r="1">
          <cell r="A1" t="str">
            <v>Investments</v>
          </cell>
        </row>
      </sheetData>
      <sheetData sheetId="83">
        <row r="1">
          <cell r="A1" t="str">
            <v>Investments</v>
          </cell>
        </row>
      </sheetData>
      <sheetData sheetId="84">
        <row r="1">
          <cell r="A1" t="str">
            <v>Investments</v>
          </cell>
        </row>
      </sheetData>
      <sheetData sheetId="85" refreshError="1"/>
      <sheetData sheetId="86">
        <row r="1">
          <cell r="A1" t="str">
            <v>Investments</v>
          </cell>
        </row>
      </sheetData>
      <sheetData sheetId="87">
        <row r="1">
          <cell r="A1" t="str">
            <v>Investments</v>
          </cell>
        </row>
      </sheetData>
      <sheetData sheetId="88">
        <row r="1">
          <cell r="A1" t="str">
            <v>KUMTOR OPERATING COMPANY</v>
          </cell>
        </row>
      </sheetData>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ow r="1">
          <cell r="A1" t="str">
            <v>Investments</v>
          </cell>
        </row>
      </sheetData>
      <sheetData sheetId="104" refreshError="1"/>
      <sheetData sheetId="105">
        <row r="1">
          <cell r="A1" t="str">
            <v>Investments</v>
          </cell>
        </row>
      </sheetData>
      <sheetData sheetId="106">
        <row r="1">
          <cell r="A1" t="str">
            <v>Investments</v>
          </cell>
        </row>
      </sheetData>
      <sheetData sheetId="107">
        <row r="1">
          <cell r="A1" t="str">
            <v>Investments</v>
          </cell>
        </row>
      </sheetData>
      <sheetData sheetId="108">
        <row r="1">
          <cell r="A1" t="str">
            <v>Investments</v>
          </cell>
        </row>
      </sheetData>
      <sheetData sheetId="109">
        <row r="1">
          <cell r="A1" t="str">
            <v>Investments</v>
          </cell>
        </row>
      </sheetData>
      <sheetData sheetId="110">
        <row r="1">
          <cell r="A1" t="str">
            <v>Investments</v>
          </cell>
        </row>
      </sheetData>
      <sheetData sheetId="111">
        <row r="1">
          <cell r="A1" t="str">
            <v>Investments</v>
          </cell>
        </row>
      </sheetData>
      <sheetData sheetId="112">
        <row r="1">
          <cell r="A1" t="str">
            <v>Investments</v>
          </cell>
        </row>
      </sheetData>
      <sheetData sheetId="113">
        <row r="1">
          <cell r="A1" t="str">
            <v>Investments</v>
          </cell>
        </row>
      </sheetData>
      <sheetData sheetId="114">
        <row r="1">
          <cell r="A1" t="str">
            <v>Investments</v>
          </cell>
        </row>
      </sheetData>
      <sheetData sheetId="115">
        <row r="1">
          <cell r="A1" t="str">
            <v>Investments</v>
          </cell>
        </row>
      </sheetData>
      <sheetData sheetId="116">
        <row r="1">
          <cell r="A1" t="str">
            <v>Investments</v>
          </cell>
        </row>
      </sheetData>
      <sheetData sheetId="117">
        <row r="1">
          <cell r="A1" t="str">
            <v>Investments</v>
          </cell>
        </row>
      </sheetData>
      <sheetData sheetId="118">
        <row r="1">
          <cell r="A1" t="str">
            <v>Investments</v>
          </cell>
        </row>
      </sheetData>
      <sheetData sheetId="119">
        <row r="1">
          <cell r="A1" t="str">
            <v>Investments</v>
          </cell>
        </row>
      </sheetData>
      <sheetData sheetId="120">
        <row r="1">
          <cell r="A1" t="str">
            <v>Investments</v>
          </cell>
        </row>
      </sheetData>
      <sheetData sheetId="121">
        <row r="1">
          <cell r="A1" t="str">
            <v>Investments</v>
          </cell>
        </row>
      </sheetData>
      <sheetData sheetId="122">
        <row r="1">
          <cell r="A1" t="str">
            <v>Investments</v>
          </cell>
        </row>
      </sheetData>
      <sheetData sheetId="123">
        <row r="1">
          <cell r="A1" t="str">
            <v>Investments</v>
          </cell>
        </row>
      </sheetData>
      <sheetData sheetId="124">
        <row r="1">
          <cell r="A1" t="str">
            <v>Investments</v>
          </cell>
        </row>
      </sheetData>
      <sheetData sheetId="125">
        <row r="1">
          <cell r="A1" t="str">
            <v>Investments</v>
          </cell>
        </row>
      </sheetData>
      <sheetData sheetId="126" refreshError="1"/>
      <sheetData sheetId="127">
        <row r="1">
          <cell r="A1" t="str">
            <v>Investments</v>
          </cell>
        </row>
      </sheetData>
      <sheetData sheetId="128">
        <row r="1">
          <cell r="A1" t="str">
            <v>Investments</v>
          </cell>
        </row>
      </sheetData>
      <sheetData sheetId="129">
        <row r="1">
          <cell r="A1" t="str">
            <v>Investments</v>
          </cell>
        </row>
      </sheetData>
      <sheetData sheetId="130">
        <row r="1">
          <cell r="A1" t="str">
            <v>Investments</v>
          </cell>
        </row>
      </sheetData>
      <sheetData sheetId="131">
        <row r="1">
          <cell r="A1" t="str">
            <v>Investments</v>
          </cell>
        </row>
      </sheetData>
      <sheetData sheetId="132">
        <row r="1">
          <cell r="A1" t="str">
            <v>Investments</v>
          </cell>
        </row>
      </sheetData>
      <sheetData sheetId="133">
        <row r="1">
          <cell r="A1" t="str">
            <v>Investments</v>
          </cell>
        </row>
      </sheetData>
      <sheetData sheetId="134">
        <row r="1">
          <cell r="A1" t="str">
            <v>Investments</v>
          </cell>
        </row>
      </sheetData>
      <sheetData sheetId="135">
        <row r="1">
          <cell r="A1" t="str">
            <v>Investments</v>
          </cell>
        </row>
      </sheetData>
      <sheetData sheetId="136">
        <row r="1">
          <cell r="A1" t="str">
            <v>Investments</v>
          </cell>
        </row>
      </sheetData>
      <sheetData sheetId="137">
        <row r="1">
          <cell r="A1" t="str">
            <v>Investments</v>
          </cell>
        </row>
      </sheetData>
      <sheetData sheetId="138">
        <row r="1">
          <cell r="A1" t="str">
            <v>KUMTOR GOLD COMPANY</v>
          </cell>
        </row>
      </sheetData>
      <sheetData sheetId="139">
        <row r="1">
          <cell r="A1" t="str">
            <v>Investments</v>
          </cell>
        </row>
      </sheetData>
      <sheetData sheetId="140">
        <row r="1">
          <cell r="A1" t="str">
            <v>Investments</v>
          </cell>
        </row>
      </sheetData>
      <sheetData sheetId="141">
        <row r="1">
          <cell r="A1" t="str">
            <v>Investments</v>
          </cell>
        </row>
      </sheetData>
      <sheetData sheetId="142">
        <row r="1">
          <cell r="A1" t="str">
            <v>Investments</v>
          </cell>
        </row>
      </sheetData>
      <sheetData sheetId="143">
        <row r="1">
          <cell r="A1" t="str">
            <v>Investments</v>
          </cell>
        </row>
      </sheetData>
      <sheetData sheetId="144">
        <row r="1">
          <cell r="A1" t="str">
            <v>Investments</v>
          </cell>
        </row>
      </sheetData>
      <sheetData sheetId="145">
        <row r="1">
          <cell r="A1" t="str">
            <v>Investments</v>
          </cell>
        </row>
      </sheetData>
      <sheetData sheetId="146">
        <row r="1">
          <cell r="A1" t="str">
            <v>Investments</v>
          </cell>
        </row>
      </sheetData>
      <sheetData sheetId="147">
        <row r="1">
          <cell r="A1" t="str">
            <v>KUMTOR GOLD COMPANY</v>
          </cell>
        </row>
      </sheetData>
      <sheetData sheetId="148">
        <row r="1">
          <cell r="A1" t="str">
            <v>Investments</v>
          </cell>
        </row>
      </sheetData>
      <sheetData sheetId="149">
        <row r="1">
          <cell r="A1" t="str">
            <v>Investments</v>
          </cell>
        </row>
      </sheetData>
      <sheetData sheetId="150" refreshError="1"/>
      <sheetData sheetId="151" refreshError="1"/>
      <sheetData sheetId="152" refreshError="1"/>
      <sheetData sheetId="153" refreshError="1"/>
      <sheetData sheetId="154" refreshError="1"/>
      <sheetData sheetId="155" refreshError="1"/>
      <sheetData sheetId="156" refreshError="1"/>
      <sheetData sheetId="157">
        <row r="1">
          <cell r="A1" t="str">
            <v>Investments</v>
          </cell>
        </row>
      </sheetData>
      <sheetData sheetId="158">
        <row r="1">
          <cell r="A1" t="str">
            <v>Investments</v>
          </cell>
        </row>
      </sheetData>
      <sheetData sheetId="159">
        <row r="1">
          <cell r="A1" t="str">
            <v>Investments</v>
          </cell>
        </row>
      </sheetData>
      <sheetData sheetId="160">
        <row r="1">
          <cell r="A1" t="str">
            <v>Investments</v>
          </cell>
        </row>
      </sheetData>
      <sheetData sheetId="161">
        <row r="1">
          <cell r="A1" t="str">
            <v>Investments</v>
          </cell>
        </row>
      </sheetData>
      <sheetData sheetId="162">
        <row r="1">
          <cell r="A1" t="str">
            <v>KUMTOR GOLD COMPANY</v>
          </cell>
        </row>
      </sheetData>
      <sheetData sheetId="163">
        <row r="1">
          <cell r="A1" t="str">
            <v>Investments</v>
          </cell>
        </row>
      </sheetData>
      <sheetData sheetId="164">
        <row r="1">
          <cell r="A1" t="str">
            <v>Investments</v>
          </cell>
        </row>
      </sheetData>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ow r="1">
          <cell r="A1" t="str">
            <v>Investments</v>
          </cell>
        </row>
      </sheetData>
      <sheetData sheetId="174">
        <row r="1">
          <cell r="A1" t="str">
            <v>Investments</v>
          </cell>
        </row>
      </sheetData>
      <sheetData sheetId="175">
        <row r="1">
          <cell r="A1" t="str">
            <v>Investments</v>
          </cell>
        </row>
      </sheetData>
      <sheetData sheetId="176">
        <row r="1">
          <cell r="A1" t="str">
            <v>Investments</v>
          </cell>
        </row>
      </sheetData>
      <sheetData sheetId="177">
        <row r="1">
          <cell r="A1" t="str">
            <v>KUMTOR GOLD COMPANY</v>
          </cell>
        </row>
      </sheetData>
      <sheetData sheetId="178">
        <row r="1">
          <cell r="A1" t="str">
            <v>Investments</v>
          </cell>
        </row>
      </sheetData>
      <sheetData sheetId="179">
        <row r="1">
          <cell r="A1" t="str">
            <v>Investments</v>
          </cell>
        </row>
      </sheetData>
      <sheetData sheetId="180">
        <row r="1">
          <cell r="A1" t="str">
            <v>Investments</v>
          </cell>
        </row>
      </sheetData>
      <sheetData sheetId="181">
        <row r="1">
          <cell r="A1" t="str">
            <v>Investments</v>
          </cell>
        </row>
      </sheetData>
      <sheetData sheetId="182">
        <row r="1">
          <cell r="A1" t="str">
            <v>Investments</v>
          </cell>
        </row>
      </sheetData>
      <sheetData sheetId="183">
        <row r="1">
          <cell r="A1" t="str">
            <v>Investments</v>
          </cell>
        </row>
      </sheetData>
      <sheetData sheetId="184">
        <row r="1">
          <cell r="A1" t="str">
            <v>Investments</v>
          </cell>
        </row>
      </sheetData>
      <sheetData sheetId="185">
        <row r="1">
          <cell r="A1" t="str">
            <v>Investments</v>
          </cell>
        </row>
      </sheetData>
      <sheetData sheetId="186">
        <row r="1">
          <cell r="A1" t="str">
            <v>Kant Cement</v>
          </cell>
        </row>
      </sheetData>
      <sheetData sheetId="187">
        <row r="1">
          <cell r="A1" t="str">
            <v>Investments</v>
          </cell>
        </row>
      </sheetData>
      <sheetData sheetId="188" refreshError="1"/>
      <sheetData sheetId="189" refreshError="1"/>
      <sheetData sheetId="190">
        <row r="1">
          <cell r="A1" t="str">
            <v>Investments</v>
          </cell>
        </row>
      </sheetData>
      <sheetData sheetId="191">
        <row r="1">
          <cell r="A1" t="str">
            <v>Investments</v>
          </cell>
        </row>
      </sheetData>
      <sheetData sheetId="192">
        <row r="1">
          <cell r="A1" t="str">
            <v>KUMTOR GOLD COMPANY</v>
          </cell>
        </row>
      </sheetData>
      <sheetData sheetId="193">
        <row r="1">
          <cell r="A1" t="str">
            <v>KUMTOR GOLD COMPANY</v>
          </cell>
        </row>
      </sheetData>
      <sheetData sheetId="194">
        <row r="1">
          <cell r="A1" t="str">
            <v>Investments</v>
          </cell>
        </row>
      </sheetData>
      <sheetData sheetId="195">
        <row r="1">
          <cell r="A1" t="str">
            <v>Investments</v>
          </cell>
        </row>
      </sheetData>
      <sheetData sheetId="196">
        <row r="1">
          <cell r="A1" t="str">
            <v>Investments</v>
          </cell>
        </row>
      </sheetData>
      <sheetData sheetId="197">
        <row r="1">
          <cell r="A1" t="str">
            <v>Investments</v>
          </cell>
        </row>
      </sheetData>
      <sheetData sheetId="198">
        <row r="1">
          <cell r="A1" t="str">
            <v>Investments</v>
          </cell>
        </row>
      </sheetData>
      <sheetData sheetId="199">
        <row r="1">
          <cell r="A1" t="str">
            <v>Investments</v>
          </cell>
        </row>
      </sheetData>
      <sheetData sheetId="200">
        <row r="1">
          <cell r="A1" t="str">
            <v>Investments</v>
          </cell>
        </row>
      </sheetData>
      <sheetData sheetId="201">
        <row r="1">
          <cell r="A1" t="str">
            <v>Kant Cement</v>
          </cell>
        </row>
      </sheetData>
      <sheetData sheetId="202">
        <row r="1">
          <cell r="A1" t="str">
            <v>Investments</v>
          </cell>
        </row>
      </sheetData>
      <sheetData sheetId="203">
        <row r="1">
          <cell r="A1" t="str">
            <v>Investments</v>
          </cell>
        </row>
      </sheetData>
      <sheetData sheetId="204">
        <row r="1">
          <cell r="A1" t="str">
            <v>Investments</v>
          </cell>
        </row>
      </sheetData>
      <sheetData sheetId="205">
        <row r="1">
          <cell r="A1" t="str">
            <v>Investments</v>
          </cell>
        </row>
      </sheetData>
      <sheetData sheetId="206" refreshError="1"/>
      <sheetData sheetId="207">
        <row r="1">
          <cell r="A1" t="str">
            <v>KUMTOR GOLD COMPANY</v>
          </cell>
        </row>
      </sheetData>
      <sheetData sheetId="208">
        <row r="1">
          <cell r="A1" t="str">
            <v>KUMTOR GOLD COMPANY</v>
          </cell>
        </row>
      </sheetData>
      <sheetData sheetId="209">
        <row r="1">
          <cell r="A1" t="str">
            <v>Investments</v>
          </cell>
        </row>
      </sheetData>
      <sheetData sheetId="210">
        <row r="1">
          <cell r="A1" t="str">
            <v>Investments</v>
          </cell>
        </row>
      </sheetData>
      <sheetData sheetId="211" refreshError="1"/>
      <sheetData sheetId="212">
        <row r="1">
          <cell r="A1" t="str">
            <v>KUMTOR OPERATING COMPANY</v>
          </cell>
        </row>
      </sheetData>
      <sheetData sheetId="213" refreshError="1"/>
      <sheetData sheetId="214" refreshError="1"/>
      <sheetData sheetId="215" refreshError="1"/>
      <sheetData sheetId="216">
        <row r="1">
          <cell r="A1" t="str">
            <v>Investments</v>
          </cell>
        </row>
      </sheetData>
      <sheetData sheetId="217">
        <row r="1">
          <cell r="A1" t="str">
            <v>Kant Cement</v>
          </cell>
        </row>
      </sheetData>
      <sheetData sheetId="218">
        <row r="1">
          <cell r="A1" t="str">
            <v>Investments</v>
          </cell>
        </row>
      </sheetData>
      <sheetData sheetId="219">
        <row r="1">
          <cell r="A1" t="str">
            <v>Kumtor Gold Company</v>
          </cell>
        </row>
      </sheetData>
      <sheetData sheetId="220">
        <row r="1">
          <cell r="A1" t="str">
            <v>Investments</v>
          </cell>
        </row>
      </sheetData>
      <sheetData sheetId="221">
        <row r="1">
          <cell r="A1" t="str">
            <v>Kumtor Operating Company</v>
          </cell>
        </row>
      </sheetData>
      <sheetData sheetId="222">
        <row r="1">
          <cell r="A1" t="str">
            <v>Kumtor Gold Company</v>
          </cell>
        </row>
      </sheetData>
      <sheetData sheetId="223">
        <row r="1">
          <cell r="A1" t="str">
            <v>KUMTOR GOLD COMPANY</v>
          </cell>
        </row>
      </sheetData>
      <sheetData sheetId="224">
        <row r="1">
          <cell r="A1" t="str">
            <v>Kumtor Operating Company</v>
          </cell>
        </row>
      </sheetData>
      <sheetData sheetId="225">
        <row r="1">
          <cell r="A1" t="str">
            <v>Investments</v>
          </cell>
        </row>
      </sheetData>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ow r="1">
          <cell r="A1" t="str">
            <v>KUMTOR OPERATING COMPANY</v>
          </cell>
        </row>
      </sheetData>
      <sheetData sheetId="265">
        <row r="1">
          <cell r="A1" t="str">
            <v>KUMTOR OPERATING COMPANY</v>
          </cell>
        </row>
      </sheetData>
      <sheetData sheetId="266">
        <row r="1">
          <cell r="A1" t="str">
            <v>KUMTOR OPERATING COMPANY</v>
          </cell>
        </row>
      </sheetData>
      <sheetData sheetId="267">
        <row r="1">
          <cell r="A1" t="str">
            <v>Kant Cement</v>
          </cell>
        </row>
      </sheetData>
      <sheetData sheetId="268">
        <row r="1">
          <cell r="A1" t="str">
            <v>Kumtor Gold Company</v>
          </cell>
        </row>
      </sheetData>
      <sheetData sheetId="269">
        <row r="1">
          <cell r="A1" t="str">
            <v>Kant Cement</v>
          </cell>
        </row>
      </sheetData>
      <sheetData sheetId="270">
        <row r="1">
          <cell r="A1" t="str">
            <v>Kumtor Operating Company</v>
          </cell>
        </row>
      </sheetData>
      <sheetData sheetId="271">
        <row r="1">
          <cell r="A1" t="str">
            <v>KUMTOR GOLD COMPANY</v>
          </cell>
        </row>
      </sheetData>
      <sheetData sheetId="272">
        <row r="1">
          <cell r="A1" t="str">
            <v>Kumtor Gold Company</v>
          </cell>
        </row>
      </sheetData>
      <sheetData sheetId="273">
        <row r="1">
          <cell r="A1" t="str">
            <v>KUMTOR OPERATING COMPANY</v>
          </cell>
        </row>
      </sheetData>
      <sheetData sheetId="274">
        <row r="1">
          <cell r="A1" t="str">
            <v>KUMTOR OPERATING COMPANY</v>
          </cell>
        </row>
      </sheetData>
      <sheetData sheetId="275">
        <row r="1">
          <cell r="A1" t="str">
            <v>Kumtor Gold Company</v>
          </cell>
        </row>
      </sheetData>
      <sheetData sheetId="276">
        <row r="1">
          <cell r="A1" t="str">
            <v>Kant Cement</v>
          </cell>
        </row>
      </sheetData>
      <sheetData sheetId="277">
        <row r="1">
          <cell r="A1" t="str">
            <v>KUMTOR OPERATING COMPANY</v>
          </cell>
        </row>
      </sheetData>
      <sheetData sheetId="278">
        <row r="1">
          <cell r="A1" t="str">
            <v>KUMTOR OPERATING COMPANY</v>
          </cell>
        </row>
      </sheetData>
      <sheetData sheetId="279">
        <row r="1">
          <cell r="A1" t="str">
            <v>Kumtor Gold Company</v>
          </cell>
        </row>
      </sheetData>
      <sheetData sheetId="280">
        <row r="1">
          <cell r="A1" t="str">
            <v>KUMTOR OPERATING COMPANY</v>
          </cell>
        </row>
      </sheetData>
      <sheetData sheetId="281">
        <row r="1">
          <cell r="A1" t="str">
            <v>Kumtor Operating Company</v>
          </cell>
        </row>
      </sheetData>
      <sheetData sheetId="282">
        <row r="1">
          <cell r="A1" t="str">
            <v>KUMTOR GOLD COMPANY</v>
          </cell>
        </row>
      </sheetData>
      <sheetData sheetId="283">
        <row r="1">
          <cell r="A1" t="str">
            <v>Kumtor Gold Company</v>
          </cell>
        </row>
      </sheetData>
      <sheetData sheetId="284">
        <row r="1">
          <cell r="A1" t="str">
            <v>KUMTOR OPERATING COMPANY</v>
          </cell>
        </row>
      </sheetData>
      <sheetData sheetId="285">
        <row r="1">
          <cell r="A1" t="str">
            <v>Kumtor Operating Company</v>
          </cell>
        </row>
      </sheetData>
      <sheetData sheetId="286">
        <row r="1">
          <cell r="A1" t="str">
            <v>KUMTOR GOLD COMPANY</v>
          </cell>
        </row>
      </sheetData>
      <sheetData sheetId="287">
        <row r="1">
          <cell r="A1" t="str">
            <v>Kant Cement</v>
          </cell>
        </row>
      </sheetData>
      <sheetData sheetId="288">
        <row r="1">
          <cell r="A1" t="str">
            <v>KUMTOR OPERATING COMPANY</v>
          </cell>
        </row>
      </sheetData>
      <sheetData sheetId="289">
        <row r="1">
          <cell r="A1" t="str">
            <v>KUMTOR OPERATING COMPANY</v>
          </cell>
        </row>
      </sheetData>
      <sheetData sheetId="290">
        <row r="1">
          <cell r="A1" t="str">
            <v>KUMTOR OPERATING COMPANY</v>
          </cell>
        </row>
      </sheetData>
      <sheetData sheetId="291">
        <row r="1">
          <cell r="A1" t="str">
            <v>KUMTOR OPERATING COMPANY</v>
          </cell>
        </row>
      </sheetData>
      <sheetData sheetId="292">
        <row r="1">
          <cell r="A1" t="str">
            <v>KUMTOR OPERATING COMPANY</v>
          </cell>
        </row>
      </sheetData>
      <sheetData sheetId="293">
        <row r="1">
          <cell r="A1" t="str">
            <v>KUMTOR GOLD COMPANY</v>
          </cell>
        </row>
      </sheetData>
      <sheetData sheetId="294">
        <row r="1">
          <cell r="A1" t="str">
            <v>Kumtor Gold Company</v>
          </cell>
        </row>
      </sheetData>
      <sheetData sheetId="295" refreshError="1"/>
      <sheetData sheetId="296" refreshError="1"/>
      <sheetData sheetId="297" refreshError="1"/>
      <sheetData sheetId="298" refreshError="1"/>
      <sheetData sheetId="299" refreshError="1"/>
      <sheetData sheetId="300" refreshError="1"/>
      <sheetData sheetId="301" refreshError="1"/>
      <sheetData sheetId="302">
        <row r="1">
          <cell r="A1" t="str">
            <v>KUMTOR OPERATING COMPANY</v>
          </cell>
        </row>
      </sheetData>
      <sheetData sheetId="303">
        <row r="1">
          <cell r="A1" t="str">
            <v>Kumtor Gold Company</v>
          </cell>
        </row>
      </sheetData>
      <sheetData sheetId="304" refreshError="1">
        <row r="1">
          <cell r="A1" t="str">
            <v>KUMTOR GOLD COMPANY</v>
          </cell>
        </row>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05">
        <row r="1">
          <cell r="A1" t="str">
            <v>Kumtor Operating Company</v>
          </cell>
        </row>
      </sheetData>
      <sheetData sheetId="306">
        <row r="1">
          <cell r="A1" t="str">
            <v>KUMTOR OPERATING COMPANY</v>
          </cell>
        </row>
      </sheetData>
      <sheetData sheetId="307">
        <row r="1">
          <cell r="A1" t="str">
            <v>KUMTOR GOLD COMPANY</v>
          </cell>
        </row>
      </sheetData>
      <sheetData sheetId="308">
        <row r="1">
          <cell r="A1" t="str">
            <v>KUMTOR OPERATING COMPANY</v>
          </cell>
        </row>
      </sheetData>
      <sheetData sheetId="309">
        <row r="1">
          <cell r="A1" t="str">
            <v>KUMTOR OPERATING COMPANY</v>
          </cell>
        </row>
      </sheetData>
      <sheetData sheetId="310">
        <row r="1">
          <cell r="A1" t="str">
            <v>KUMTOR OPERATING COMPANY</v>
          </cell>
        </row>
      </sheetData>
      <sheetData sheetId="311">
        <row r="1">
          <cell r="A1" t="str">
            <v>KUMTOR OPERATING COMPANY</v>
          </cell>
        </row>
      </sheetData>
      <sheetData sheetId="312">
        <row r="1">
          <cell r="A1" t="str">
            <v>KUMTOR OPERATING COMPANY</v>
          </cell>
        </row>
      </sheetData>
      <sheetData sheetId="313">
        <row r="1">
          <cell r="A1" t="str">
            <v>KUMTOR OPERATING COMPANY</v>
          </cell>
        </row>
      </sheetData>
      <sheetData sheetId="314">
        <row r="1">
          <cell r="A1" t="str">
            <v>Kumtor Gold Company</v>
          </cell>
        </row>
      </sheetData>
      <sheetData sheetId="315">
        <row r="1">
          <cell r="A1" t="str">
            <v>KUMTOR GOLD COMPANY</v>
          </cell>
        </row>
      </sheetData>
      <sheetData sheetId="316">
        <row r="1">
          <cell r="A1" t="str">
            <v>Kumtor Operating Company</v>
          </cell>
        </row>
      </sheetData>
      <sheetData sheetId="317">
        <row r="1">
          <cell r="A1" t="str">
            <v>KUMTOR OPERATING COMPANY</v>
          </cell>
        </row>
      </sheetData>
      <sheetData sheetId="318">
        <row r="1">
          <cell r="A1" t="str">
            <v>KUMTOR GOLD COMPANY</v>
          </cell>
        </row>
      </sheetData>
      <sheetData sheetId="319">
        <row r="1">
          <cell r="A1" t="str">
            <v>KUMTOR OPERATING COMPANY</v>
          </cell>
        </row>
      </sheetData>
      <sheetData sheetId="320">
        <row r="1">
          <cell r="A1" t="str">
            <v>KUMTOR OPERATING COMPANY</v>
          </cell>
        </row>
      </sheetData>
      <sheetData sheetId="321">
        <row r="1">
          <cell r="A1" t="str">
            <v>KUMTOR OPERATING COMPANY</v>
          </cell>
        </row>
      </sheetData>
      <sheetData sheetId="322">
        <row r="1">
          <cell r="A1" t="str">
            <v>KUMTOR OPERATING COMPANY</v>
          </cell>
        </row>
      </sheetData>
      <sheetData sheetId="323">
        <row r="1">
          <cell r="A1" t="str">
            <v>KUMTOR OPERATING COMPANY</v>
          </cell>
        </row>
      </sheetData>
      <sheetData sheetId="324">
        <row r="1">
          <cell r="A1" t="str">
            <v>KUMTOR OPERATING COMPANY</v>
          </cell>
        </row>
      </sheetData>
      <sheetData sheetId="325" refreshError="1"/>
      <sheetData sheetId="326" refreshError="1"/>
      <sheetData sheetId="327" refreshError="1"/>
      <sheetData sheetId="328" refreshError="1"/>
      <sheetData sheetId="329" refreshError="1"/>
      <sheetData sheetId="330" refreshError="1"/>
      <sheetData sheetId="331" refreshError="1"/>
      <sheetData sheetId="332" refreshError="1"/>
      <sheetData sheetId="333">
        <row r="1">
          <cell r="A1" t="str">
            <v>Kumtor Gold Company</v>
          </cell>
        </row>
      </sheetData>
      <sheetData sheetId="334">
        <row r="1">
          <cell r="A1" t="str">
            <v>KUMTOR OPERATING COMPANY</v>
          </cell>
        </row>
      </sheetData>
      <sheetData sheetId="335">
        <row r="1">
          <cell r="A1" t="str">
            <v>KUMTOR OPERATING COMPANY</v>
          </cell>
        </row>
      </sheetData>
      <sheetData sheetId="336">
        <row r="1">
          <cell r="A1" t="str">
            <v>Kumtor Gold Company</v>
          </cell>
        </row>
      </sheetData>
      <sheetData sheetId="337">
        <row r="1">
          <cell r="A1" t="str">
            <v>KUMTOR GOLD COMPANY</v>
          </cell>
        </row>
      </sheetData>
      <sheetData sheetId="338">
        <row r="1">
          <cell r="A1" t="str">
            <v>Kumtor Operating Company</v>
          </cell>
        </row>
      </sheetData>
      <sheetData sheetId="339">
        <row r="1">
          <cell r="A1" t="str">
            <v>KUMTOR OPERATING COMPANY</v>
          </cell>
        </row>
      </sheetData>
      <sheetData sheetId="340">
        <row r="1">
          <cell r="A1" t="str">
            <v>KUMTOR GOLD COMPANY</v>
          </cell>
        </row>
      </sheetData>
      <sheetData sheetId="341">
        <row r="1">
          <cell r="A1" t="str">
            <v>KUMTOR OPERATING COMPANY</v>
          </cell>
        </row>
      </sheetData>
      <sheetData sheetId="342">
        <row r="1">
          <cell r="A1" t="str">
            <v>KUMTOR OPERATING COMPANY</v>
          </cell>
        </row>
      </sheetData>
      <sheetData sheetId="343">
        <row r="1">
          <cell r="A1" t="str">
            <v>KUMTOR OPERATING COMPANY</v>
          </cell>
        </row>
      </sheetData>
      <sheetData sheetId="344">
        <row r="1">
          <cell r="A1" t="str">
            <v>Kumtor Gold Company</v>
          </cell>
        </row>
      </sheetData>
      <sheetData sheetId="345" refreshError="1"/>
      <sheetData sheetId="346" refreshError="1"/>
      <sheetData sheetId="347" refreshError="1"/>
      <sheetData sheetId="348" refreshError="1"/>
      <sheetData sheetId="349" refreshError="1"/>
      <sheetData sheetId="350" refreshError="1"/>
      <sheetData sheetId="351" refreshError="1"/>
      <sheetData sheetId="352" refreshError="1"/>
      <sheetData sheetId="353" refreshError="1"/>
      <sheetData sheetId="354">
        <row r="1">
          <cell r="A1" t="str">
            <v>KUMTOR OPERATING COMPANY</v>
          </cell>
        </row>
      </sheetData>
      <sheetData sheetId="355">
        <row r="1">
          <cell r="A1" t="str">
            <v>Kumtor Gold Company</v>
          </cell>
        </row>
      </sheetData>
      <sheetData sheetId="356" refreshError="1"/>
      <sheetData sheetId="357">
        <row r="1">
          <cell r="A1" t="str">
            <v>Kumtor Operating Company</v>
          </cell>
        </row>
      </sheetData>
      <sheetData sheetId="358">
        <row r="1">
          <cell r="A1" t="str">
            <v>KUMTOR OPERATING COMPANY</v>
          </cell>
        </row>
      </sheetData>
      <sheetData sheetId="359">
        <row r="1">
          <cell r="A1" t="str">
            <v>Investments</v>
          </cell>
        </row>
      </sheetData>
      <sheetData sheetId="360">
        <row r="1">
          <cell r="A1" t="str">
            <v>Kumtor Gold Company</v>
          </cell>
        </row>
      </sheetData>
      <sheetData sheetId="361">
        <row r="1">
          <cell r="A1" t="str">
            <v>Kumtor Operating Company</v>
          </cell>
        </row>
      </sheetData>
      <sheetData sheetId="362">
        <row r="1">
          <cell r="A1" t="str">
            <v>Kumtor Operating Company</v>
          </cell>
        </row>
      </sheetData>
      <sheetData sheetId="363">
        <row r="1">
          <cell r="A1" t="str">
            <v>KUMTOR OPERATING COMPANY</v>
          </cell>
        </row>
      </sheetData>
      <sheetData sheetId="364">
        <row r="1">
          <cell r="A1" t="str">
            <v>Kumtor Operating Company</v>
          </cell>
        </row>
      </sheetData>
      <sheetData sheetId="365">
        <row r="1">
          <cell r="A1" t="str">
            <v>KUMTOR OPERATING COMPANY</v>
          </cell>
        </row>
      </sheetData>
      <sheetData sheetId="366">
        <row r="1">
          <cell r="A1" t="str">
            <v>Kumtor Gold Company</v>
          </cell>
        </row>
      </sheetData>
      <sheetData sheetId="367">
        <row r="1">
          <cell r="A1" t="str">
            <v>KUMTOR GOLD COMPANY</v>
          </cell>
        </row>
      </sheetData>
      <sheetData sheetId="368">
        <row r="1">
          <cell r="A1" t="str">
            <v>Kumtor Operating Company</v>
          </cell>
        </row>
      </sheetData>
      <sheetData sheetId="369">
        <row r="1">
          <cell r="A1" t="str">
            <v>KUMTOR OPERATING COMPANY</v>
          </cell>
        </row>
      </sheetData>
      <sheetData sheetId="370">
        <row r="1">
          <cell r="A1" t="str">
            <v>Investments</v>
          </cell>
        </row>
      </sheetData>
      <sheetData sheetId="371">
        <row r="1">
          <cell r="A1" t="str">
            <v>Kumtor Gold Company</v>
          </cell>
        </row>
      </sheetData>
      <sheetData sheetId="372">
        <row r="1">
          <cell r="A1" t="str">
            <v>Kumtor Operating Company</v>
          </cell>
        </row>
      </sheetData>
      <sheetData sheetId="373">
        <row r="1">
          <cell r="A1" t="str">
            <v>Kumtor Operating Company</v>
          </cell>
        </row>
      </sheetData>
      <sheetData sheetId="374">
        <row r="1">
          <cell r="A1" t="str">
            <v>Kumtor Operating Company</v>
          </cell>
        </row>
      </sheetData>
      <sheetData sheetId="375">
        <row r="1">
          <cell r="A1" t="str">
            <v>Investments</v>
          </cell>
        </row>
      </sheetData>
      <sheetData sheetId="376" refreshError="1"/>
      <sheetData sheetId="377" refreshError="1"/>
      <sheetData sheetId="378" refreshError="1"/>
      <sheetData sheetId="379" refreshError="1"/>
      <sheetData sheetId="380" refreshError="1"/>
      <sheetData sheetId="381" refreshError="1"/>
      <sheetData sheetId="382" refreshError="1"/>
      <sheetData sheetId="383" refreshError="1"/>
      <sheetData sheetId="384" refreshError="1"/>
      <sheetData sheetId="385" refreshError="1"/>
      <sheetData sheetId="386" refreshError="1"/>
      <sheetData sheetId="387" refreshError="1"/>
      <sheetData sheetId="388" refreshError="1"/>
      <sheetData sheetId="389" refreshError="1"/>
      <sheetData sheetId="390" refreshError="1"/>
      <sheetData sheetId="391" refreshError="1"/>
      <sheetData sheetId="392" refreshError="1"/>
      <sheetData sheetId="393">
        <row r="1">
          <cell r="A1" t="str">
            <v>Kumtor Gold Company</v>
          </cell>
        </row>
      </sheetData>
      <sheetData sheetId="394" refreshError="1"/>
      <sheetData sheetId="395" refreshError="1"/>
      <sheetData sheetId="396" refreshError="1"/>
      <sheetData sheetId="397" refreshError="1"/>
      <sheetData sheetId="398" refreshError="1"/>
      <sheetData sheetId="399" refreshError="1"/>
      <sheetData sheetId="400" refreshError="1"/>
      <sheetData sheetId="401" refreshError="1"/>
      <sheetData sheetId="402" refreshError="1"/>
      <sheetData sheetId="403" refreshError="1"/>
      <sheetData sheetId="404" refreshError="1"/>
      <sheetData sheetId="405" refreshError="1"/>
      <sheetData sheetId="406">
        <row r="1">
          <cell r="A1" t="str">
            <v>KUMTOR OPERATING COMPANY</v>
          </cell>
        </row>
      </sheetData>
      <sheetData sheetId="407">
        <row r="1">
          <cell r="A1" t="str">
            <v>KUMTOR GOLD COMPANY</v>
          </cell>
        </row>
      </sheetData>
      <sheetData sheetId="408">
        <row r="1">
          <cell r="A1" t="str">
            <v>KUMTOR GOLD COMPANY</v>
          </cell>
        </row>
      </sheetData>
      <sheetData sheetId="409" refreshError="1"/>
      <sheetData sheetId="410" refreshError="1"/>
      <sheetData sheetId="411" refreshError="1"/>
      <sheetData sheetId="412" refreshError="1"/>
      <sheetData sheetId="413">
        <row r="1">
          <cell r="A1" t="str">
            <v>Investments</v>
          </cell>
        </row>
      </sheetData>
      <sheetData sheetId="414" refreshError="1"/>
      <sheetData sheetId="415" refreshError="1"/>
      <sheetData sheetId="416" refreshError="1"/>
      <sheetData sheetId="417" refreshError="1"/>
      <sheetData sheetId="418" refreshError="1"/>
      <sheetData sheetId="419" refreshError="1"/>
      <sheetData sheetId="420" refreshError="1"/>
      <sheetData sheetId="421" refreshError="1"/>
      <sheetData sheetId="422" refreshError="1"/>
      <sheetData sheetId="423" refreshError="1"/>
      <sheetData sheetId="424" refreshError="1"/>
      <sheetData sheetId="425" refreshError="1"/>
      <sheetData sheetId="426" refreshError="1"/>
      <sheetData sheetId="427">
        <row r="1">
          <cell r="A1" t="str">
            <v>KUMTOR GOLD COMPANY</v>
          </cell>
        </row>
      </sheetData>
      <sheetData sheetId="428">
        <row r="1">
          <cell r="A1" t="str">
            <v>Kumtor Operating Company</v>
          </cell>
        </row>
      </sheetData>
      <sheetData sheetId="429">
        <row r="1">
          <cell r="A1" t="str">
            <v>KUMTOR OPERATING COMPANY</v>
          </cell>
        </row>
      </sheetData>
      <sheetData sheetId="430">
        <row r="1">
          <cell r="A1" t="str">
            <v>KUMTOR GOLD COMPANY</v>
          </cell>
        </row>
      </sheetData>
      <sheetData sheetId="431">
        <row r="1">
          <cell r="A1" t="str">
            <v>Kant Cement</v>
          </cell>
        </row>
      </sheetData>
      <sheetData sheetId="432">
        <row r="1">
          <cell r="A1" t="str">
            <v>KUMTOR OPERATING COMPANY</v>
          </cell>
        </row>
      </sheetData>
      <sheetData sheetId="433">
        <row r="1">
          <cell r="A1" t="str">
            <v>KUMTOR OPERATING COMPANY</v>
          </cell>
        </row>
      </sheetData>
      <sheetData sheetId="434">
        <row r="1">
          <cell r="A1" t="str">
            <v>Investments</v>
          </cell>
        </row>
      </sheetData>
      <sheetData sheetId="435">
        <row r="1">
          <cell r="A1" t="str">
            <v>Kumtor Gold Company</v>
          </cell>
        </row>
      </sheetData>
      <sheetData sheetId="436">
        <row r="1">
          <cell r="A1" t="str">
            <v>KUMTOR GOLD COMPANY</v>
          </cell>
        </row>
      </sheetData>
      <sheetData sheetId="437">
        <row r="1">
          <cell r="A1" t="str">
            <v>Kumtor Operating Company</v>
          </cell>
        </row>
      </sheetData>
      <sheetData sheetId="438">
        <row r="1">
          <cell r="A1" t="str">
            <v>KUMTOR OPERATING COMPANY</v>
          </cell>
        </row>
      </sheetData>
      <sheetData sheetId="439">
        <row r="1">
          <cell r="A1" t="str">
            <v>KUMTOR OPERATING COMPANY</v>
          </cell>
        </row>
      </sheetData>
      <sheetData sheetId="440">
        <row r="1">
          <cell r="A1" t="str">
            <v>KUMTOR OPERATING COMPANY</v>
          </cell>
        </row>
      </sheetData>
      <sheetData sheetId="441">
        <row r="1">
          <cell r="A1" t="str">
            <v>Kumtor Gold Company</v>
          </cell>
        </row>
      </sheetData>
      <sheetData sheetId="442">
        <row r="1">
          <cell r="A1" t="str">
            <v>Investments</v>
          </cell>
        </row>
      </sheetData>
      <sheetData sheetId="443">
        <row r="1">
          <cell r="A1" t="str">
            <v>Investments</v>
          </cell>
        </row>
      </sheetData>
      <sheetData sheetId="444">
        <row r="1">
          <cell r="A1" t="str">
            <v>Investments</v>
          </cell>
        </row>
      </sheetData>
      <sheetData sheetId="445">
        <row r="1">
          <cell r="A1" t="str">
            <v>Kumtor Gold Company</v>
          </cell>
        </row>
      </sheetData>
      <sheetData sheetId="446">
        <row r="1">
          <cell r="A1" t="str">
            <v>Kumtor Gold Company</v>
          </cell>
        </row>
      </sheetData>
      <sheetData sheetId="447">
        <row r="1">
          <cell r="A1" t="str">
            <v>Kumtor Operating Company</v>
          </cell>
        </row>
      </sheetData>
      <sheetData sheetId="448">
        <row r="1">
          <cell r="A1" t="str">
            <v>KUMTOR GOLD COMPANY</v>
          </cell>
        </row>
      </sheetData>
      <sheetData sheetId="449">
        <row r="1">
          <cell r="A1" t="str">
            <v>Investments</v>
          </cell>
        </row>
      </sheetData>
      <sheetData sheetId="450">
        <row r="1">
          <cell r="A1" t="str">
            <v>Investments</v>
          </cell>
        </row>
      </sheetData>
      <sheetData sheetId="451">
        <row r="1">
          <cell r="A1" t="str">
            <v>Investments</v>
          </cell>
        </row>
      </sheetData>
      <sheetData sheetId="452">
        <row r="1">
          <cell r="A1" t="str">
            <v>KUMTOR GOLD COMPANY</v>
          </cell>
        </row>
      </sheetData>
      <sheetData sheetId="453">
        <row r="1">
          <cell r="A1" t="str">
            <v>Kumtor Gold Company</v>
          </cell>
        </row>
      </sheetData>
      <sheetData sheetId="454">
        <row r="1">
          <cell r="A1" t="str">
            <v>KUMTOR GOLD COMPANY</v>
          </cell>
        </row>
      </sheetData>
      <sheetData sheetId="455" refreshError="1"/>
      <sheetData sheetId="456">
        <row r="1">
          <cell r="A1" t="str">
            <v>KUMTOR OPERATING COMPANY</v>
          </cell>
        </row>
      </sheetData>
      <sheetData sheetId="457">
        <row r="1">
          <cell r="A1" t="str">
            <v>KUMTOR OPERATING COMPANY</v>
          </cell>
        </row>
      </sheetData>
      <sheetData sheetId="458">
        <row r="1">
          <cell r="A1" t="str">
            <v>KUMTOR GOLD COMPANY</v>
          </cell>
        </row>
      </sheetData>
      <sheetData sheetId="459">
        <row r="1">
          <cell r="A1" t="str">
            <v>Investments</v>
          </cell>
        </row>
      </sheetData>
      <sheetData sheetId="460">
        <row r="1">
          <cell r="A1" t="str">
            <v>Investments</v>
          </cell>
        </row>
      </sheetData>
      <sheetData sheetId="461">
        <row r="1">
          <cell r="A1" t="str">
            <v>Investments</v>
          </cell>
        </row>
      </sheetData>
      <sheetData sheetId="462">
        <row r="1">
          <cell r="A1" t="str">
            <v>KUMTOR GOLD COMPANY</v>
          </cell>
        </row>
      </sheetData>
      <sheetData sheetId="463" refreshError="1"/>
      <sheetData sheetId="464">
        <row r="1">
          <cell r="A1" t="str">
            <v>KUMTOR OPERATING COMPANY</v>
          </cell>
        </row>
      </sheetData>
      <sheetData sheetId="465" refreshError="1"/>
      <sheetData sheetId="466">
        <row r="1">
          <cell r="A1" t="str">
            <v>Kumtor Operating Company</v>
          </cell>
        </row>
      </sheetData>
      <sheetData sheetId="467" refreshError="1"/>
      <sheetData sheetId="468">
        <row r="1">
          <cell r="A1" t="str">
            <v>Investments</v>
          </cell>
        </row>
      </sheetData>
      <sheetData sheetId="469">
        <row r="1">
          <cell r="A1" t="str">
            <v>KUMTOR OPERATING COMPANY</v>
          </cell>
        </row>
      </sheetData>
      <sheetData sheetId="470">
        <row r="1">
          <cell r="A1" t="str">
            <v>KUMTOR OPERATING COMPANY</v>
          </cell>
        </row>
      </sheetData>
      <sheetData sheetId="471">
        <row r="1">
          <cell r="A1" t="str">
            <v>KUMTOR GOLD COMPANY</v>
          </cell>
        </row>
      </sheetData>
      <sheetData sheetId="472">
        <row r="1">
          <cell r="A1" t="str">
            <v>KUMTOR GOLD COMPANY</v>
          </cell>
        </row>
      </sheetData>
      <sheetData sheetId="473">
        <row r="1">
          <cell r="A1" t="str">
            <v>KUMTOR OPERATING COMPANY</v>
          </cell>
        </row>
      </sheetData>
      <sheetData sheetId="474">
        <row r="1">
          <cell r="A1" t="str">
            <v>Kumtor Operating Company</v>
          </cell>
        </row>
      </sheetData>
      <sheetData sheetId="475">
        <row r="1">
          <cell r="A1" t="str">
            <v>KUMTOR OPERATING COMPANY</v>
          </cell>
        </row>
      </sheetData>
      <sheetData sheetId="476">
        <row r="1">
          <cell r="A1" t="str">
            <v>KUMTOR OPERATING COMPANY</v>
          </cell>
        </row>
      </sheetData>
      <sheetData sheetId="477">
        <row r="1">
          <cell r="A1" t="str">
            <v>KUMTOR OPERATING COMPANY</v>
          </cell>
        </row>
      </sheetData>
      <sheetData sheetId="478">
        <row r="1">
          <cell r="A1" t="str">
            <v>KUMTOR OPERATING COMPANY</v>
          </cell>
        </row>
      </sheetData>
      <sheetData sheetId="479">
        <row r="1">
          <cell r="A1" t="str">
            <v>Kumtor Operating Company</v>
          </cell>
        </row>
      </sheetData>
      <sheetData sheetId="480">
        <row r="1">
          <cell r="A1" t="str">
            <v>KUMTOR GOLD COMPANY</v>
          </cell>
        </row>
      </sheetData>
      <sheetData sheetId="481">
        <row r="1">
          <cell r="A1" t="str">
            <v>KUMTOR OPERATING COMPANY</v>
          </cell>
        </row>
      </sheetData>
      <sheetData sheetId="482">
        <row r="1">
          <cell r="A1" t="str">
            <v>KUMTOR OPERATING COMPANY</v>
          </cell>
        </row>
      </sheetData>
      <sheetData sheetId="483">
        <row r="1">
          <cell r="A1" t="str">
            <v>KUMTOR OPERATING COMPANY</v>
          </cell>
        </row>
      </sheetData>
      <sheetData sheetId="484">
        <row r="1">
          <cell r="A1" t="str">
            <v>KUMTOR OPERATING COMPANY</v>
          </cell>
        </row>
      </sheetData>
      <sheetData sheetId="485">
        <row r="1">
          <cell r="A1" t="str">
            <v>Kumtor Gold Company</v>
          </cell>
        </row>
      </sheetData>
      <sheetData sheetId="486">
        <row r="1">
          <cell r="A1" t="str">
            <v>KUMTOR GOLD COMPANY</v>
          </cell>
        </row>
      </sheetData>
      <sheetData sheetId="487">
        <row r="1">
          <cell r="A1" t="str">
            <v>Kumtor Operating Company</v>
          </cell>
        </row>
      </sheetData>
      <sheetData sheetId="488">
        <row r="1">
          <cell r="A1" t="str">
            <v>KUMTOR GOLD COMPANY</v>
          </cell>
        </row>
      </sheetData>
      <sheetData sheetId="489">
        <row r="1">
          <cell r="A1" t="str">
            <v>KUMTOR OPERATING COMPANY</v>
          </cell>
        </row>
      </sheetData>
      <sheetData sheetId="490">
        <row r="1">
          <cell r="A1" t="str">
            <v>Investments</v>
          </cell>
        </row>
      </sheetData>
      <sheetData sheetId="491">
        <row r="1">
          <cell r="A1" t="str">
            <v>KUMTOR OPERATING COMPANY</v>
          </cell>
        </row>
      </sheetData>
      <sheetData sheetId="492">
        <row r="1">
          <cell r="A1" t="str">
            <v>Investments</v>
          </cell>
        </row>
      </sheetData>
      <sheetData sheetId="493">
        <row r="1">
          <cell r="A1" t="str">
            <v>Kumtor Gold Company</v>
          </cell>
        </row>
      </sheetData>
      <sheetData sheetId="494">
        <row r="1">
          <cell r="A1" t="str">
            <v>KUMTOR GOLD COMPANY</v>
          </cell>
        </row>
      </sheetData>
      <sheetData sheetId="495">
        <row r="1">
          <cell r="A1" t="str">
            <v>Kumtor Gold Company</v>
          </cell>
        </row>
      </sheetData>
      <sheetData sheetId="496" refreshError="1"/>
      <sheetData sheetId="497" refreshError="1"/>
      <sheetData sheetId="498" refreshError="1"/>
      <sheetData sheetId="499" refreshError="1"/>
      <sheetData sheetId="500" refreshError="1"/>
      <sheetData sheetId="501" refreshError="1"/>
      <sheetData sheetId="502" refreshError="1"/>
      <sheetData sheetId="503" refreshError="1"/>
      <sheetData sheetId="504" refreshError="1"/>
      <sheetData sheetId="505" refreshError="1"/>
      <sheetData sheetId="506" refreshError="1"/>
      <sheetData sheetId="507" refreshError="1"/>
      <sheetData sheetId="508" refreshError="1"/>
      <sheetData sheetId="509" refreshError="1"/>
      <sheetData sheetId="510" refreshError="1"/>
      <sheetData sheetId="511" refreshError="1"/>
      <sheetData sheetId="512" refreshError="1"/>
      <sheetData sheetId="513" refreshError="1"/>
      <sheetData sheetId="514" refreshError="1"/>
      <sheetData sheetId="515">
        <row r="1">
          <cell r="A1" t="str">
            <v>KUMTOR OPERATING COMPANY</v>
          </cell>
        </row>
      </sheetData>
      <sheetData sheetId="516">
        <row r="1">
          <cell r="A1" t="str">
            <v>Kumtor Gold Company</v>
          </cell>
        </row>
      </sheetData>
      <sheetData sheetId="517">
        <row r="1">
          <cell r="A1" t="str">
            <v>Kant Cement</v>
          </cell>
        </row>
      </sheetData>
      <sheetData sheetId="518">
        <row r="1">
          <cell r="A1" t="str">
            <v>Kumtor Operating Company</v>
          </cell>
        </row>
      </sheetData>
      <sheetData sheetId="519">
        <row r="1">
          <cell r="A1" t="str">
            <v>KUMTOR OPERATING COMPANY</v>
          </cell>
        </row>
      </sheetData>
      <sheetData sheetId="520">
        <row r="1">
          <cell r="A1" t="str">
            <v>Kumtor Gold Company</v>
          </cell>
        </row>
      </sheetData>
      <sheetData sheetId="521">
        <row r="1">
          <cell r="A1" t="str">
            <v>KUMTOR OPERATING COMPANY</v>
          </cell>
        </row>
      </sheetData>
      <sheetData sheetId="522">
        <row r="1">
          <cell r="A1" t="str">
            <v>Kumtor Operating Company</v>
          </cell>
        </row>
      </sheetData>
      <sheetData sheetId="523">
        <row r="1">
          <cell r="A1" t="str">
            <v>KUMTOR GOLD COMPANY</v>
          </cell>
        </row>
      </sheetData>
      <sheetData sheetId="524">
        <row r="1">
          <cell r="A1" t="str">
            <v>Investments</v>
          </cell>
        </row>
      </sheetData>
      <sheetData sheetId="525">
        <row r="1">
          <cell r="A1" t="str">
            <v>Investments</v>
          </cell>
        </row>
      </sheetData>
      <sheetData sheetId="526">
        <row r="1">
          <cell r="A1" t="str">
            <v>Investments</v>
          </cell>
        </row>
      </sheetData>
      <sheetData sheetId="527">
        <row r="1">
          <cell r="A1" t="str">
            <v>KUMTOR OPERATING COMPANY</v>
          </cell>
        </row>
      </sheetData>
      <sheetData sheetId="528">
        <row r="1">
          <cell r="A1" t="str">
            <v>Investments</v>
          </cell>
        </row>
      </sheetData>
      <sheetData sheetId="529">
        <row r="1">
          <cell r="A1" t="str">
            <v>KUMTOR OPERATING COMPANY</v>
          </cell>
        </row>
      </sheetData>
      <sheetData sheetId="530">
        <row r="1">
          <cell r="A1" t="str">
            <v>KUMTOR OPERATING COMPANY</v>
          </cell>
        </row>
      </sheetData>
      <sheetData sheetId="531">
        <row r="1">
          <cell r="A1" t="str">
            <v>Kumtor Gold Company</v>
          </cell>
        </row>
      </sheetData>
      <sheetData sheetId="532">
        <row r="1">
          <cell r="A1" t="str">
            <v>Investments</v>
          </cell>
        </row>
      </sheetData>
      <sheetData sheetId="533">
        <row r="1">
          <cell r="A1" t="str">
            <v>Investments</v>
          </cell>
        </row>
      </sheetData>
      <sheetData sheetId="534">
        <row r="1">
          <cell r="A1" t="str">
            <v>Investments</v>
          </cell>
        </row>
      </sheetData>
      <sheetData sheetId="535">
        <row r="1">
          <cell r="A1" t="str">
            <v>KUMTOR OPERATING COMPANY</v>
          </cell>
        </row>
      </sheetData>
      <sheetData sheetId="536">
        <row r="1">
          <cell r="A1" t="str">
            <v>KUMTOR GOLD COMPANY</v>
          </cell>
        </row>
      </sheetData>
      <sheetData sheetId="537">
        <row r="1">
          <cell r="A1" t="str">
            <v>Investments</v>
          </cell>
        </row>
      </sheetData>
      <sheetData sheetId="538">
        <row r="1">
          <cell r="A1" t="str">
            <v>Kumtor Operating Company</v>
          </cell>
        </row>
      </sheetData>
      <sheetData sheetId="539">
        <row r="1">
          <cell r="A1" t="str">
            <v>KUMTOR OPERATING COMPANY</v>
          </cell>
        </row>
      </sheetData>
      <sheetData sheetId="540">
        <row r="1">
          <cell r="A1" t="str">
            <v>Kumtor Operating Company</v>
          </cell>
        </row>
      </sheetData>
      <sheetData sheetId="541">
        <row r="1">
          <cell r="A1" t="str">
            <v>KUMTOR OPERATING COMPANY</v>
          </cell>
        </row>
      </sheetData>
      <sheetData sheetId="542">
        <row r="1">
          <cell r="A1" t="str">
            <v>KUMTOR OPERATING COMPANY</v>
          </cell>
        </row>
      </sheetData>
      <sheetData sheetId="543">
        <row r="1">
          <cell r="A1" t="str">
            <v>Kumtor Gold Company</v>
          </cell>
        </row>
      </sheetData>
      <sheetData sheetId="544">
        <row r="1">
          <cell r="A1" t="str">
            <v>KUMTOR GOLD COMPANY</v>
          </cell>
        </row>
      </sheetData>
      <sheetData sheetId="545">
        <row r="1">
          <cell r="A1" t="str">
            <v>Kumtor Operating Company</v>
          </cell>
        </row>
      </sheetData>
      <sheetData sheetId="546">
        <row r="1">
          <cell r="A1" t="str">
            <v>KUMTOR GOLD COMPANY</v>
          </cell>
        </row>
      </sheetData>
      <sheetData sheetId="547">
        <row r="1">
          <cell r="A1" t="str">
            <v>Kant Cement</v>
          </cell>
        </row>
      </sheetData>
      <sheetData sheetId="548">
        <row r="1">
          <cell r="A1" t="str">
            <v>KUMTOR OPERATING COMPANY</v>
          </cell>
        </row>
      </sheetData>
      <sheetData sheetId="549">
        <row r="1">
          <cell r="A1" t="str">
            <v>KUMTOR OPERATING COMPANY</v>
          </cell>
        </row>
      </sheetData>
      <sheetData sheetId="550" refreshError="1"/>
      <sheetData sheetId="551" refreshError="1"/>
      <sheetData sheetId="552">
        <row r="1">
          <cell r="A1" t="str">
            <v>KUMTOR GOLD COMPANY</v>
          </cell>
        </row>
      </sheetData>
      <sheetData sheetId="553">
        <row r="1">
          <cell r="A1" t="str">
            <v>Kumtor Operating Company</v>
          </cell>
        </row>
      </sheetData>
      <sheetData sheetId="554">
        <row r="1">
          <cell r="A1" t="str">
            <v>Kumtor Operating Company</v>
          </cell>
        </row>
      </sheetData>
      <sheetData sheetId="555">
        <row r="1">
          <cell r="A1" t="str">
            <v>KUMTOR OPERATING COMPANY</v>
          </cell>
        </row>
      </sheetData>
      <sheetData sheetId="556">
        <row r="1">
          <cell r="A1" t="str">
            <v>KUMTOR OPERATING COMPANY</v>
          </cell>
        </row>
      </sheetData>
      <sheetData sheetId="557">
        <row r="1">
          <cell r="A1" t="str">
            <v>Kumtor Gold Company</v>
          </cell>
        </row>
      </sheetData>
      <sheetData sheetId="558">
        <row r="1">
          <cell r="A1" t="str">
            <v>Kant Cement</v>
          </cell>
        </row>
      </sheetData>
      <sheetData sheetId="559">
        <row r="1">
          <cell r="A1" t="str">
            <v>Kumtor Operating Company</v>
          </cell>
        </row>
      </sheetData>
      <sheetData sheetId="560">
        <row r="1">
          <cell r="A1" t="str">
            <v>Investments</v>
          </cell>
        </row>
      </sheetData>
      <sheetData sheetId="561">
        <row r="1">
          <cell r="A1" t="str">
            <v>KUMTOR OPERATING COMPANY</v>
          </cell>
        </row>
      </sheetData>
      <sheetData sheetId="562">
        <row r="1">
          <cell r="A1" t="str">
            <v>Kumtor Operating Company</v>
          </cell>
        </row>
      </sheetData>
      <sheetData sheetId="563">
        <row r="1">
          <cell r="A1" t="str">
            <v>Kumtor Operating Company</v>
          </cell>
        </row>
      </sheetData>
      <sheetData sheetId="564">
        <row r="1">
          <cell r="A1" t="str">
            <v>KUMTOR OPERATING COMPANY</v>
          </cell>
        </row>
      </sheetData>
      <sheetData sheetId="565">
        <row r="1">
          <cell r="A1" t="str">
            <v>Kumtor Gold Company</v>
          </cell>
        </row>
      </sheetData>
      <sheetData sheetId="566">
        <row r="1">
          <cell r="A1" t="str">
            <v>KUMTOR GOLD COMPANY</v>
          </cell>
        </row>
      </sheetData>
      <sheetData sheetId="567" refreshError="1"/>
      <sheetData sheetId="568" refreshError="1"/>
      <sheetData sheetId="569" refreshError="1"/>
      <sheetData sheetId="570" refreshError="1"/>
      <sheetData sheetId="571" refreshError="1"/>
      <sheetData sheetId="572" refreshError="1"/>
      <sheetData sheetId="573" refreshError="1"/>
      <sheetData sheetId="574">
        <row r="1">
          <cell r="A1" t="str">
            <v>Investments</v>
          </cell>
        </row>
      </sheetData>
      <sheetData sheetId="575">
        <row r="1">
          <cell r="A1" t="str">
            <v>Investments</v>
          </cell>
        </row>
      </sheetData>
      <sheetData sheetId="576" refreshError="1"/>
      <sheetData sheetId="577" refreshError="1"/>
      <sheetData sheetId="578" refreshError="1"/>
      <sheetData sheetId="579" refreshError="1"/>
      <sheetData sheetId="580" refreshError="1"/>
      <sheetData sheetId="581" refreshError="1"/>
      <sheetData sheetId="582" refreshError="1"/>
      <sheetData sheetId="583" refreshError="1"/>
      <sheetData sheetId="584" refreshError="1"/>
      <sheetData sheetId="585">
        <row r="1">
          <cell r="A1" t="str">
            <v>Kumtor Operating Company</v>
          </cell>
        </row>
      </sheetData>
      <sheetData sheetId="586">
        <row r="1">
          <cell r="A1" t="str">
            <v>KUMTOR GOLD COMPANY</v>
          </cell>
        </row>
      </sheetData>
      <sheetData sheetId="587" refreshError="1"/>
      <sheetData sheetId="588" refreshError="1"/>
      <sheetData sheetId="589" refreshError="1"/>
      <sheetData sheetId="590" refreshError="1"/>
      <sheetData sheetId="591" refreshError="1"/>
      <sheetData sheetId="592" refreshError="1"/>
      <sheetData sheetId="593">
        <row r="1">
          <cell r="A1" t="str">
            <v>KUMTOR OPERATING COMPANY</v>
          </cell>
        </row>
      </sheetData>
      <sheetData sheetId="594" refreshError="1"/>
      <sheetData sheetId="595" refreshError="1"/>
      <sheetData sheetId="596" refreshError="1"/>
      <sheetData sheetId="597" refreshError="1"/>
      <sheetData sheetId="598" refreshError="1"/>
      <sheetData sheetId="599" refreshError="1"/>
      <sheetData sheetId="600" refreshError="1"/>
      <sheetData sheetId="601" refreshError="1"/>
      <sheetData sheetId="602" refreshError="1"/>
      <sheetData sheetId="603" refreshError="1"/>
      <sheetData sheetId="604" refreshError="1"/>
      <sheetData sheetId="605" refreshError="1"/>
      <sheetData sheetId="606" refreshError="1"/>
      <sheetData sheetId="607" refreshError="1"/>
      <sheetData sheetId="608" refreshError="1"/>
      <sheetData sheetId="609" refreshError="1"/>
      <sheetData sheetId="610" refreshError="1"/>
      <sheetData sheetId="611" refreshError="1"/>
      <sheetData sheetId="612" refreshError="1"/>
      <sheetData sheetId="613" refreshError="1"/>
      <sheetData sheetId="614" refreshError="1"/>
      <sheetData sheetId="615">
        <row r="1">
          <cell r="A1" t="str">
            <v>KUMTOR GOLD COMPANY</v>
          </cell>
        </row>
      </sheetData>
      <sheetData sheetId="616">
        <row r="1">
          <cell r="A1" t="str">
            <v>Kumtor Operating Company</v>
          </cell>
        </row>
      </sheetData>
      <sheetData sheetId="617">
        <row r="1">
          <cell r="A1" t="str">
            <v>Investments</v>
          </cell>
        </row>
      </sheetData>
      <sheetData sheetId="618" refreshError="1"/>
      <sheetData sheetId="619" refreshError="1"/>
      <sheetData sheetId="620">
        <row r="1">
          <cell r="A1" t="str">
            <v>Investments</v>
          </cell>
        </row>
      </sheetData>
      <sheetData sheetId="621">
        <row r="1">
          <cell r="A1" t="str">
            <v>Investments</v>
          </cell>
        </row>
      </sheetData>
      <sheetData sheetId="622" refreshError="1"/>
      <sheetData sheetId="623" refreshError="1"/>
      <sheetData sheetId="624" refreshError="1"/>
      <sheetData sheetId="625" refreshError="1"/>
      <sheetData sheetId="626" refreshError="1"/>
      <sheetData sheetId="627">
        <row r="1">
          <cell r="A1" t="str">
            <v>KUMTOR OPERATING COMPANY</v>
          </cell>
        </row>
      </sheetData>
      <sheetData sheetId="628">
        <row r="1">
          <cell r="A1" t="str">
            <v>Investments</v>
          </cell>
        </row>
      </sheetData>
      <sheetData sheetId="629">
        <row r="1">
          <cell r="A1" t="str">
            <v>KUMTOR OPERATING COMPANY</v>
          </cell>
        </row>
      </sheetData>
      <sheetData sheetId="630">
        <row r="1">
          <cell r="A1" t="str">
            <v>KUMTOR OPERATING COMPANY</v>
          </cell>
        </row>
      </sheetData>
      <sheetData sheetId="631">
        <row r="1">
          <cell r="A1" t="str">
            <v>Kumtor Gold Company</v>
          </cell>
        </row>
      </sheetData>
      <sheetData sheetId="632">
        <row r="1">
          <cell r="A1" t="str">
            <v>Kumtor Operating Company</v>
          </cell>
        </row>
      </sheetData>
      <sheetData sheetId="633">
        <row r="1">
          <cell r="A1" t="str">
            <v>Investments</v>
          </cell>
        </row>
      </sheetData>
      <sheetData sheetId="634">
        <row r="1">
          <cell r="A1" t="str">
            <v>Investments</v>
          </cell>
        </row>
      </sheetData>
      <sheetData sheetId="635">
        <row r="1">
          <cell r="A1" t="str">
            <v>Investments</v>
          </cell>
        </row>
      </sheetData>
      <sheetData sheetId="636">
        <row r="1">
          <cell r="A1" t="str">
            <v>Investments</v>
          </cell>
        </row>
      </sheetData>
      <sheetData sheetId="637">
        <row r="1">
          <cell r="A1" t="str">
            <v>Investments</v>
          </cell>
        </row>
      </sheetData>
      <sheetData sheetId="638">
        <row r="1">
          <cell r="A1" t="str">
            <v>Investments</v>
          </cell>
        </row>
      </sheetData>
      <sheetData sheetId="639" refreshError="1"/>
      <sheetData sheetId="640" refreshError="1"/>
      <sheetData sheetId="641" refreshError="1"/>
      <sheetData sheetId="642" refreshError="1"/>
      <sheetData sheetId="643" refreshError="1"/>
      <sheetData sheetId="644" refreshError="1"/>
      <sheetData sheetId="645" refreshError="1"/>
      <sheetData sheetId="646" refreshError="1"/>
      <sheetData sheetId="647" refreshError="1"/>
      <sheetData sheetId="648" refreshError="1"/>
      <sheetData sheetId="649" refreshError="1"/>
      <sheetData sheetId="650" refreshError="1"/>
      <sheetData sheetId="651" refreshError="1"/>
      <sheetData sheetId="652" refreshError="1"/>
      <sheetData sheetId="653" refreshError="1"/>
      <sheetData sheetId="654" refreshError="1"/>
      <sheetData sheetId="655" refreshError="1"/>
      <sheetData sheetId="656" refreshError="1"/>
      <sheetData sheetId="657" refreshError="1"/>
      <sheetData sheetId="658" refreshError="1"/>
      <sheetData sheetId="659" refreshError="1"/>
      <sheetData sheetId="660" refreshError="1"/>
      <sheetData sheetId="661" refreshError="1"/>
      <sheetData sheetId="662" refreshError="1"/>
      <sheetData sheetId="663" refreshError="1"/>
      <sheetData sheetId="664" refreshError="1"/>
      <sheetData sheetId="665" refreshError="1"/>
      <sheetData sheetId="666" refreshError="1"/>
      <sheetData sheetId="667" refreshError="1"/>
      <sheetData sheetId="668" refreshError="1"/>
      <sheetData sheetId="669" refreshError="1"/>
      <sheetData sheetId="670" refreshError="1"/>
      <sheetData sheetId="671" refreshError="1"/>
      <sheetData sheetId="672" refreshError="1"/>
      <sheetData sheetId="673" refreshError="1"/>
      <sheetData sheetId="674" refreshError="1"/>
      <sheetData sheetId="675" refreshError="1"/>
      <sheetData sheetId="676" refreshError="1"/>
      <sheetData sheetId="677" refreshError="1"/>
      <sheetData sheetId="678" refreshError="1"/>
      <sheetData sheetId="679" refreshError="1"/>
      <sheetData sheetId="680" refreshError="1"/>
      <sheetData sheetId="681" refreshError="1"/>
      <sheetData sheetId="682" refreshError="1"/>
      <sheetData sheetId="683" refreshError="1"/>
      <sheetData sheetId="684" refreshError="1"/>
      <sheetData sheetId="685" refreshError="1"/>
      <sheetData sheetId="686" refreshError="1"/>
      <sheetData sheetId="687" refreshError="1"/>
      <sheetData sheetId="688" refreshError="1"/>
      <sheetData sheetId="689" refreshError="1"/>
      <sheetData sheetId="690" refreshError="1"/>
      <sheetData sheetId="691" refreshError="1"/>
      <sheetData sheetId="692" refreshError="1"/>
      <sheetData sheetId="693" refreshError="1"/>
      <sheetData sheetId="694" refreshError="1"/>
      <sheetData sheetId="695" refreshError="1"/>
      <sheetData sheetId="696" refreshError="1"/>
      <sheetData sheetId="697" refreshError="1"/>
      <sheetData sheetId="698" refreshError="1"/>
      <sheetData sheetId="699" refreshError="1"/>
      <sheetData sheetId="700" refreshError="1"/>
      <sheetData sheetId="701" refreshError="1"/>
      <sheetData sheetId="702" refreshError="1"/>
      <sheetData sheetId="703" refreshError="1"/>
      <sheetData sheetId="704" refreshError="1"/>
      <sheetData sheetId="705" refreshError="1"/>
      <sheetData sheetId="706" refreshError="1"/>
      <sheetData sheetId="707" refreshError="1"/>
      <sheetData sheetId="708" refreshError="1"/>
      <sheetData sheetId="709" refreshError="1"/>
      <sheetData sheetId="710" refreshError="1"/>
      <sheetData sheetId="711" refreshError="1"/>
      <sheetData sheetId="712" refreshError="1"/>
      <sheetData sheetId="713" refreshError="1"/>
      <sheetData sheetId="714" refreshError="1"/>
      <sheetData sheetId="715" refreshError="1"/>
      <sheetData sheetId="716" refreshError="1"/>
      <sheetData sheetId="717" refreshError="1"/>
      <sheetData sheetId="718" refreshError="1"/>
      <sheetData sheetId="719" refreshError="1"/>
      <sheetData sheetId="720" refreshError="1"/>
      <sheetData sheetId="721" refreshError="1"/>
      <sheetData sheetId="722" refreshError="1"/>
      <sheetData sheetId="723" refreshError="1"/>
      <sheetData sheetId="724" refreshError="1"/>
      <sheetData sheetId="725" refreshError="1"/>
      <sheetData sheetId="726" refreshError="1"/>
      <sheetData sheetId="727" refreshError="1"/>
      <sheetData sheetId="728" refreshError="1"/>
      <sheetData sheetId="729" refreshError="1"/>
      <sheetData sheetId="730" refreshError="1"/>
      <sheetData sheetId="731" refreshError="1"/>
      <sheetData sheetId="732" refreshError="1"/>
      <sheetData sheetId="733" refreshError="1"/>
      <sheetData sheetId="734" refreshError="1"/>
      <sheetData sheetId="735" refreshError="1"/>
      <sheetData sheetId="736" refreshError="1"/>
      <sheetData sheetId="737" refreshError="1"/>
      <sheetData sheetId="738" refreshError="1"/>
      <sheetData sheetId="739" refreshError="1"/>
      <sheetData sheetId="740" refreshError="1"/>
      <sheetData sheetId="741" refreshError="1"/>
      <sheetData sheetId="742" refreshError="1"/>
      <sheetData sheetId="743" refreshError="1"/>
      <sheetData sheetId="744" refreshError="1"/>
      <sheetData sheetId="745" refreshError="1"/>
      <sheetData sheetId="746" refreshError="1"/>
      <sheetData sheetId="747" refreshError="1"/>
      <sheetData sheetId="748" refreshError="1"/>
      <sheetData sheetId="749" refreshError="1"/>
      <sheetData sheetId="750" refreshError="1"/>
      <sheetData sheetId="751" refreshError="1"/>
      <sheetData sheetId="752" refreshError="1"/>
      <sheetData sheetId="753" refreshError="1"/>
      <sheetData sheetId="754" refreshError="1"/>
      <sheetData sheetId="755" refreshError="1"/>
      <sheetData sheetId="756" refreshError="1"/>
      <sheetData sheetId="757" refreshError="1"/>
      <sheetData sheetId="758" refreshError="1"/>
      <sheetData sheetId="759" refreshError="1"/>
      <sheetData sheetId="760" refreshError="1"/>
      <sheetData sheetId="761" refreshError="1"/>
      <sheetData sheetId="762" refreshError="1"/>
      <sheetData sheetId="763" refreshError="1"/>
      <sheetData sheetId="764" refreshError="1"/>
      <sheetData sheetId="765" refreshError="1"/>
      <sheetData sheetId="766" refreshError="1"/>
      <sheetData sheetId="767" refreshError="1"/>
      <sheetData sheetId="768" refreshError="1"/>
      <sheetData sheetId="769" refreshError="1"/>
      <sheetData sheetId="770" refreshError="1"/>
      <sheetData sheetId="771" refreshError="1"/>
      <sheetData sheetId="772" refreshError="1"/>
      <sheetData sheetId="773" refreshError="1"/>
      <sheetData sheetId="774" refreshError="1"/>
      <sheetData sheetId="775" refreshError="1"/>
      <sheetData sheetId="776" refreshError="1"/>
      <sheetData sheetId="777" refreshError="1"/>
      <sheetData sheetId="778" refreshError="1"/>
      <sheetData sheetId="779" refreshError="1"/>
      <sheetData sheetId="780" refreshError="1"/>
      <sheetData sheetId="781" refreshError="1"/>
      <sheetData sheetId="782" refreshError="1"/>
      <sheetData sheetId="783" refreshError="1"/>
      <sheetData sheetId="784" refreshError="1"/>
      <sheetData sheetId="785" refreshError="1"/>
      <sheetData sheetId="786" refreshError="1"/>
      <sheetData sheetId="787" refreshError="1"/>
      <sheetData sheetId="788" refreshError="1"/>
      <sheetData sheetId="789" refreshError="1"/>
      <sheetData sheetId="790" refreshError="1"/>
      <sheetData sheetId="791" refreshError="1"/>
      <sheetData sheetId="792" refreshError="1"/>
      <sheetData sheetId="793" refreshError="1"/>
      <sheetData sheetId="794" refreshError="1"/>
      <sheetData sheetId="795" refreshError="1"/>
      <sheetData sheetId="796" refreshError="1"/>
      <sheetData sheetId="797" refreshError="1"/>
      <sheetData sheetId="798" refreshError="1"/>
      <sheetData sheetId="799" refreshError="1"/>
      <sheetData sheetId="800" refreshError="1"/>
      <sheetData sheetId="801" refreshError="1"/>
      <sheetData sheetId="802" refreshError="1"/>
      <sheetData sheetId="803" refreshError="1"/>
      <sheetData sheetId="804" refreshError="1"/>
      <sheetData sheetId="805" refreshError="1"/>
      <sheetData sheetId="806" refreshError="1"/>
      <sheetData sheetId="807" refreshError="1"/>
      <sheetData sheetId="808" refreshError="1"/>
      <sheetData sheetId="809" refreshError="1"/>
      <sheetData sheetId="810" refreshError="1"/>
      <sheetData sheetId="811" refreshError="1"/>
      <sheetData sheetId="812" refreshError="1"/>
      <sheetData sheetId="813" refreshError="1"/>
      <sheetData sheetId="814" refreshError="1"/>
      <sheetData sheetId="815" refreshError="1"/>
      <sheetData sheetId="816" refreshError="1"/>
      <sheetData sheetId="817" refreshError="1"/>
      <sheetData sheetId="818" refreshError="1"/>
      <sheetData sheetId="819" refreshError="1"/>
      <sheetData sheetId="820" refreshError="1"/>
      <sheetData sheetId="821" refreshError="1"/>
      <sheetData sheetId="822" refreshError="1"/>
      <sheetData sheetId="823" refreshError="1"/>
      <sheetData sheetId="824" refreshError="1"/>
      <sheetData sheetId="825" refreshError="1"/>
      <sheetData sheetId="826" refreshError="1"/>
      <sheetData sheetId="827" refreshError="1"/>
      <sheetData sheetId="828" refreshError="1"/>
      <sheetData sheetId="829" refreshError="1"/>
      <sheetData sheetId="830" refreshError="1"/>
      <sheetData sheetId="831" refreshError="1"/>
      <sheetData sheetId="832" refreshError="1"/>
      <sheetData sheetId="833" refreshError="1"/>
      <sheetData sheetId="834" refreshError="1"/>
      <sheetData sheetId="835" refreshError="1"/>
      <sheetData sheetId="836" refreshError="1"/>
      <sheetData sheetId="837" refreshError="1"/>
      <sheetData sheetId="838" refreshError="1"/>
      <sheetData sheetId="839" refreshError="1"/>
      <sheetData sheetId="840" refreshError="1"/>
      <sheetData sheetId="841" refreshError="1"/>
      <sheetData sheetId="842" refreshError="1"/>
      <sheetData sheetId="843" refreshError="1"/>
      <sheetData sheetId="844" refreshError="1"/>
      <sheetData sheetId="845" refreshError="1"/>
      <sheetData sheetId="846" refreshError="1"/>
      <sheetData sheetId="847" refreshError="1"/>
      <sheetData sheetId="848" refreshError="1"/>
      <sheetData sheetId="849" refreshError="1"/>
      <sheetData sheetId="850" refreshError="1"/>
      <sheetData sheetId="851" refreshError="1"/>
      <sheetData sheetId="852" refreshError="1"/>
      <sheetData sheetId="853" refreshError="1"/>
      <sheetData sheetId="854" refreshError="1"/>
      <sheetData sheetId="855" refreshError="1"/>
      <sheetData sheetId="856" refreshError="1"/>
      <sheetData sheetId="857" refreshError="1"/>
      <sheetData sheetId="858" refreshError="1"/>
      <sheetData sheetId="859" refreshError="1"/>
      <sheetData sheetId="860" refreshError="1"/>
      <sheetData sheetId="861" refreshError="1"/>
      <sheetData sheetId="862" refreshError="1"/>
      <sheetData sheetId="863" refreshError="1"/>
      <sheetData sheetId="864" refreshError="1"/>
      <sheetData sheetId="865" refreshError="1"/>
      <sheetData sheetId="866" refreshError="1"/>
      <sheetData sheetId="867" refreshError="1"/>
      <sheetData sheetId="868" refreshError="1"/>
      <sheetData sheetId="869" refreshError="1"/>
      <sheetData sheetId="870" refreshError="1"/>
      <sheetData sheetId="871" refreshError="1"/>
      <sheetData sheetId="872" refreshError="1"/>
      <sheetData sheetId="873" refreshError="1"/>
      <sheetData sheetId="874" refreshError="1"/>
      <sheetData sheetId="875" refreshError="1"/>
      <sheetData sheetId="876" refreshError="1"/>
      <sheetData sheetId="877" refreshError="1"/>
      <sheetData sheetId="878" refreshError="1"/>
      <sheetData sheetId="879" refreshError="1"/>
      <sheetData sheetId="880" refreshError="1"/>
      <sheetData sheetId="881" refreshError="1"/>
      <sheetData sheetId="882" refreshError="1"/>
      <sheetData sheetId="883" refreshError="1"/>
      <sheetData sheetId="884" refreshError="1"/>
      <sheetData sheetId="885" refreshError="1"/>
      <sheetData sheetId="886" refreshError="1"/>
      <sheetData sheetId="887" refreshError="1"/>
      <sheetData sheetId="888" refreshError="1"/>
      <sheetData sheetId="889" refreshError="1"/>
      <sheetData sheetId="890" refreshError="1"/>
      <sheetData sheetId="891" refreshError="1"/>
      <sheetData sheetId="892" refreshError="1"/>
      <sheetData sheetId="893" refreshError="1"/>
      <sheetData sheetId="894" refreshError="1"/>
      <sheetData sheetId="895" refreshError="1"/>
      <sheetData sheetId="896" refreshError="1"/>
      <sheetData sheetId="897" refreshError="1"/>
      <sheetData sheetId="898" refreshError="1"/>
      <sheetData sheetId="899" refreshError="1"/>
      <sheetData sheetId="900" refreshError="1"/>
      <sheetData sheetId="901" refreshError="1"/>
      <sheetData sheetId="902" refreshError="1"/>
      <sheetData sheetId="903" refreshError="1"/>
      <sheetData sheetId="904" refreshError="1"/>
      <sheetData sheetId="905" refreshError="1"/>
      <sheetData sheetId="906" refreshError="1"/>
      <sheetData sheetId="907" refreshError="1"/>
      <sheetData sheetId="908" refreshError="1"/>
      <sheetData sheetId="909" refreshError="1"/>
      <sheetData sheetId="910" refreshError="1"/>
      <sheetData sheetId="911" refreshError="1"/>
      <sheetData sheetId="912" refreshError="1"/>
      <sheetData sheetId="913" refreshError="1"/>
      <sheetData sheetId="914" refreshError="1"/>
      <sheetData sheetId="915" refreshError="1"/>
      <sheetData sheetId="916" refreshError="1"/>
      <sheetData sheetId="917" refreshError="1"/>
      <sheetData sheetId="918" refreshError="1"/>
      <sheetData sheetId="919" refreshError="1"/>
      <sheetData sheetId="920" refreshError="1"/>
      <sheetData sheetId="921" refreshError="1"/>
      <sheetData sheetId="922" refreshError="1"/>
      <sheetData sheetId="923" refreshError="1"/>
      <sheetData sheetId="924" refreshError="1"/>
      <sheetData sheetId="925" refreshError="1"/>
      <sheetData sheetId="926" refreshError="1"/>
      <sheetData sheetId="927" refreshError="1"/>
      <sheetData sheetId="928" refreshError="1"/>
      <sheetData sheetId="929" refreshError="1"/>
      <sheetData sheetId="930" refreshError="1"/>
      <sheetData sheetId="931" refreshError="1"/>
      <sheetData sheetId="932" refreshError="1"/>
      <sheetData sheetId="933" refreshError="1"/>
      <sheetData sheetId="934" refreshError="1"/>
      <sheetData sheetId="935" refreshError="1"/>
      <sheetData sheetId="936" refreshError="1"/>
      <sheetData sheetId="937" refreshError="1"/>
      <sheetData sheetId="938" refreshError="1"/>
      <sheetData sheetId="939" refreshError="1"/>
      <sheetData sheetId="940" refreshError="1"/>
      <sheetData sheetId="941" refreshError="1"/>
      <sheetData sheetId="942" refreshError="1"/>
      <sheetData sheetId="943" refreshError="1"/>
      <sheetData sheetId="944" refreshError="1"/>
      <sheetData sheetId="945" refreshError="1"/>
      <sheetData sheetId="946" refreshError="1"/>
      <sheetData sheetId="947" refreshError="1"/>
      <sheetData sheetId="948" refreshError="1"/>
      <sheetData sheetId="949" refreshError="1"/>
      <sheetData sheetId="950" refreshError="1"/>
      <sheetData sheetId="951" refreshError="1"/>
      <sheetData sheetId="952" refreshError="1"/>
      <sheetData sheetId="953" refreshError="1"/>
      <sheetData sheetId="954" refreshError="1"/>
      <sheetData sheetId="955" refreshError="1"/>
      <sheetData sheetId="956" refreshError="1"/>
      <sheetData sheetId="957" refreshError="1"/>
      <sheetData sheetId="958" refreshError="1"/>
      <sheetData sheetId="959" refreshError="1"/>
      <sheetData sheetId="960" refreshError="1"/>
      <sheetData sheetId="961" refreshError="1"/>
      <sheetData sheetId="962" refreshError="1"/>
      <sheetData sheetId="963" refreshError="1"/>
      <sheetData sheetId="964" refreshError="1"/>
      <sheetData sheetId="965" refreshError="1"/>
      <sheetData sheetId="966" refreshError="1"/>
      <sheetData sheetId="967" refreshError="1"/>
      <sheetData sheetId="968" refreshError="1"/>
      <sheetData sheetId="969" refreshError="1"/>
      <sheetData sheetId="970" refreshError="1"/>
      <sheetData sheetId="971" refreshError="1"/>
      <sheetData sheetId="972" refreshError="1"/>
      <sheetData sheetId="973" refreshError="1"/>
      <sheetData sheetId="974" refreshError="1"/>
      <sheetData sheetId="975" refreshError="1"/>
      <sheetData sheetId="976" refreshError="1"/>
      <sheetData sheetId="977" refreshError="1"/>
      <sheetData sheetId="978" refreshError="1"/>
      <sheetData sheetId="979" refreshError="1"/>
      <sheetData sheetId="980" refreshError="1"/>
      <sheetData sheetId="981" refreshError="1"/>
      <sheetData sheetId="982" refreshError="1"/>
      <sheetData sheetId="983" refreshError="1"/>
      <sheetData sheetId="984" refreshError="1"/>
      <sheetData sheetId="985" refreshError="1"/>
      <sheetData sheetId="986" refreshError="1"/>
      <sheetData sheetId="987" refreshError="1"/>
      <sheetData sheetId="988" refreshError="1"/>
      <sheetData sheetId="989" refreshError="1"/>
      <sheetData sheetId="990" refreshError="1"/>
      <sheetData sheetId="991" refreshError="1"/>
      <sheetData sheetId="992" refreshError="1"/>
      <sheetData sheetId="993" refreshError="1"/>
      <sheetData sheetId="994" refreshError="1"/>
      <sheetData sheetId="995" refreshError="1"/>
      <sheetData sheetId="996" refreshError="1"/>
      <sheetData sheetId="997" refreshError="1"/>
      <sheetData sheetId="998" refreshError="1"/>
      <sheetData sheetId="999" refreshError="1"/>
      <sheetData sheetId="1000" refreshError="1"/>
      <sheetData sheetId="1001" refreshError="1"/>
      <sheetData sheetId="1002" refreshError="1"/>
      <sheetData sheetId="1003" refreshError="1"/>
      <sheetData sheetId="1004" refreshError="1"/>
      <sheetData sheetId="1005" refreshError="1"/>
      <sheetData sheetId="1006" refreshError="1"/>
      <sheetData sheetId="1007" refreshError="1"/>
      <sheetData sheetId="1008" refreshError="1"/>
      <sheetData sheetId="1009" refreshError="1"/>
      <sheetData sheetId="1010" refreshError="1"/>
      <sheetData sheetId="1011" refreshError="1"/>
      <sheetData sheetId="1012" refreshError="1"/>
      <sheetData sheetId="1013" refreshError="1"/>
      <sheetData sheetId="1014" refreshError="1"/>
      <sheetData sheetId="1015" refreshError="1"/>
      <sheetData sheetId="1016" refreshError="1"/>
      <sheetData sheetId="1017" refreshError="1"/>
      <sheetData sheetId="1018" refreshError="1"/>
      <sheetData sheetId="1019" refreshError="1"/>
      <sheetData sheetId="1020" refreshError="1"/>
      <sheetData sheetId="1021" refreshError="1"/>
      <sheetData sheetId="1022" refreshError="1"/>
      <sheetData sheetId="1023" refreshError="1"/>
      <sheetData sheetId="1024" refreshError="1"/>
      <sheetData sheetId="1025" refreshError="1"/>
      <sheetData sheetId="1026" refreshError="1"/>
      <sheetData sheetId="1027" refreshError="1"/>
      <sheetData sheetId="1028" refreshError="1"/>
      <sheetData sheetId="1029" refreshError="1"/>
      <sheetData sheetId="1030" refreshError="1"/>
      <sheetData sheetId="1031" refreshError="1"/>
      <sheetData sheetId="1032" refreshError="1"/>
      <sheetData sheetId="1033" refreshError="1"/>
      <sheetData sheetId="1034" refreshError="1"/>
      <sheetData sheetId="1035" refreshError="1"/>
      <sheetData sheetId="1036" refreshError="1"/>
      <sheetData sheetId="1037" refreshError="1"/>
      <sheetData sheetId="1038" refreshError="1"/>
      <sheetData sheetId="1039" refreshError="1"/>
      <sheetData sheetId="1040" refreshError="1"/>
      <sheetData sheetId="1041" refreshError="1"/>
      <sheetData sheetId="1042" refreshError="1"/>
      <sheetData sheetId="1043" refreshError="1"/>
      <sheetData sheetId="1044" refreshError="1"/>
      <sheetData sheetId="1045" refreshError="1"/>
      <sheetData sheetId="1046" refreshError="1"/>
      <sheetData sheetId="1047" refreshError="1"/>
      <sheetData sheetId="1048" refreshError="1"/>
      <sheetData sheetId="1049" refreshError="1"/>
      <sheetData sheetId="1050" refreshError="1"/>
      <sheetData sheetId="1051" refreshError="1"/>
      <sheetData sheetId="1052" refreshError="1"/>
      <sheetData sheetId="1053" refreshError="1"/>
      <sheetData sheetId="1054" refreshError="1"/>
      <sheetData sheetId="1055" refreshError="1"/>
      <sheetData sheetId="1056" refreshError="1"/>
      <sheetData sheetId="1057" refreshError="1"/>
      <sheetData sheetId="1058" refreshError="1"/>
      <sheetData sheetId="1059" refreshError="1"/>
      <sheetData sheetId="1060" refreshError="1"/>
      <sheetData sheetId="1061" refreshError="1"/>
      <sheetData sheetId="1062" refreshError="1"/>
      <sheetData sheetId="1063" refreshError="1"/>
      <sheetData sheetId="1064" refreshError="1"/>
      <sheetData sheetId="1065" refreshError="1"/>
      <sheetData sheetId="1066" refreshError="1"/>
      <sheetData sheetId="1067" refreshError="1"/>
      <sheetData sheetId="1068" refreshError="1"/>
      <sheetData sheetId="1069" refreshError="1"/>
      <sheetData sheetId="1070" refreshError="1"/>
      <sheetData sheetId="1071" refreshError="1"/>
      <sheetData sheetId="1072" refreshError="1"/>
      <sheetData sheetId="1073" refreshError="1"/>
      <sheetData sheetId="1074" refreshError="1"/>
      <sheetData sheetId="1075" refreshError="1"/>
      <sheetData sheetId="1076" refreshError="1"/>
      <sheetData sheetId="1077" refreshError="1"/>
      <sheetData sheetId="1078" refreshError="1"/>
      <sheetData sheetId="1079" refreshError="1"/>
      <sheetData sheetId="1080" refreshError="1"/>
      <sheetData sheetId="1081" refreshError="1"/>
      <sheetData sheetId="1082" refreshError="1"/>
      <sheetData sheetId="1083" refreshError="1"/>
      <sheetData sheetId="1084" refreshError="1"/>
      <sheetData sheetId="1085" refreshError="1"/>
      <sheetData sheetId="1086" refreshError="1"/>
      <sheetData sheetId="1087" refreshError="1"/>
      <sheetData sheetId="1088" refreshError="1"/>
      <sheetData sheetId="1089" refreshError="1"/>
      <sheetData sheetId="1090" refreshError="1"/>
      <sheetData sheetId="1091" refreshError="1"/>
      <sheetData sheetId="1092" refreshError="1"/>
      <sheetData sheetId="1093" refreshError="1"/>
      <sheetData sheetId="1094" refreshError="1"/>
      <sheetData sheetId="1095" refreshError="1"/>
      <sheetData sheetId="1096" refreshError="1"/>
      <sheetData sheetId="1097" refreshError="1"/>
      <sheetData sheetId="1098" refreshError="1"/>
      <sheetData sheetId="1099" refreshError="1"/>
      <sheetData sheetId="1100" refreshError="1"/>
      <sheetData sheetId="1101" refreshError="1"/>
      <sheetData sheetId="1102" refreshError="1"/>
      <sheetData sheetId="1103" refreshError="1"/>
      <sheetData sheetId="1104" refreshError="1"/>
      <sheetData sheetId="1105" refreshError="1"/>
      <sheetData sheetId="1106" refreshError="1"/>
      <sheetData sheetId="1107" refreshError="1"/>
      <sheetData sheetId="1108" refreshError="1"/>
      <sheetData sheetId="1109" refreshError="1"/>
      <sheetData sheetId="1110" refreshError="1"/>
      <sheetData sheetId="1111" refreshError="1"/>
      <sheetData sheetId="1112" refreshError="1"/>
      <sheetData sheetId="1113" refreshError="1"/>
      <sheetData sheetId="1114" refreshError="1"/>
      <sheetData sheetId="1115" refreshError="1"/>
      <sheetData sheetId="1116" refreshError="1"/>
      <sheetData sheetId="1117" refreshError="1"/>
      <sheetData sheetId="1118" refreshError="1"/>
      <sheetData sheetId="1119" refreshError="1"/>
      <sheetData sheetId="1120" refreshError="1"/>
      <sheetData sheetId="1121" refreshError="1"/>
      <sheetData sheetId="1122" refreshError="1"/>
      <sheetData sheetId="1123" refreshError="1"/>
      <sheetData sheetId="1124" refreshError="1"/>
      <sheetData sheetId="1125" refreshError="1"/>
      <sheetData sheetId="1126" refreshError="1"/>
      <sheetData sheetId="1127" refreshError="1"/>
      <sheetData sheetId="1128" refreshError="1"/>
      <sheetData sheetId="1129" refreshError="1"/>
      <sheetData sheetId="1130" refreshError="1"/>
      <sheetData sheetId="1131" refreshError="1"/>
      <sheetData sheetId="1132" refreshError="1"/>
      <sheetData sheetId="1133" refreshError="1"/>
      <sheetData sheetId="1134" refreshError="1"/>
      <sheetData sheetId="1135" refreshError="1"/>
      <sheetData sheetId="1136" refreshError="1"/>
      <sheetData sheetId="1137" refreshError="1"/>
      <sheetData sheetId="1138" refreshError="1"/>
      <sheetData sheetId="1139" refreshError="1"/>
      <sheetData sheetId="1140" refreshError="1"/>
      <sheetData sheetId="1141" refreshError="1"/>
      <sheetData sheetId="1142" refreshError="1"/>
      <sheetData sheetId="1143" refreshError="1"/>
      <sheetData sheetId="1144" refreshError="1"/>
      <sheetData sheetId="1145" refreshError="1"/>
      <sheetData sheetId="1146" refreshError="1"/>
      <sheetData sheetId="1147" refreshError="1"/>
      <sheetData sheetId="1148" refreshError="1"/>
      <sheetData sheetId="1149" refreshError="1"/>
      <sheetData sheetId="1150" refreshError="1"/>
      <sheetData sheetId="1151" refreshError="1"/>
      <sheetData sheetId="1152" refreshError="1"/>
      <sheetData sheetId="1153" refreshError="1"/>
      <sheetData sheetId="1154" refreshError="1"/>
      <sheetData sheetId="1155" refreshError="1"/>
      <sheetData sheetId="1156" refreshError="1"/>
      <sheetData sheetId="1157" refreshError="1"/>
      <sheetData sheetId="1158" refreshError="1"/>
      <sheetData sheetId="1159" refreshError="1"/>
      <sheetData sheetId="1160" refreshError="1"/>
      <sheetData sheetId="1161" refreshError="1"/>
      <sheetData sheetId="1162" refreshError="1"/>
      <sheetData sheetId="1163" refreshError="1"/>
      <sheetData sheetId="1164" refreshError="1"/>
      <sheetData sheetId="1165" refreshError="1"/>
      <sheetData sheetId="1166" refreshError="1"/>
      <sheetData sheetId="1167" refreshError="1"/>
      <sheetData sheetId="1168" refreshError="1"/>
      <sheetData sheetId="1169" refreshError="1"/>
      <sheetData sheetId="1170" refreshError="1"/>
      <sheetData sheetId="1171" refreshError="1"/>
      <sheetData sheetId="1172" refreshError="1"/>
      <sheetData sheetId="1173" refreshError="1"/>
      <sheetData sheetId="1174" refreshError="1"/>
      <sheetData sheetId="1175" refreshError="1"/>
      <sheetData sheetId="1176" refreshError="1"/>
      <sheetData sheetId="1177" refreshError="1"/>
      <sheetData sheetId="1178" refreshError="1"/>
      <sheetData sheetId="1179" refreshError="1"/>
      <sheetData sheetId="1180" refreshError="1"/>
      <sheetData sheetId="1181" refreshError="1"/>
      <sheetData sheetId="1182" refreshError="1"/>
      <sheetData sheetId="1183" refreshError="1"/>
      <sheetData sheetId="1184" refreshError="1"/>
      <sheetData sheetId="1185" refreshError="1"/>
      <sheetData sheetId="1186" refreshError="1"/>
      <sheetData sheetId="1187" refreshError="1"/>
      <sheetData sheetId="1188" refreshError="1"/>
      <sheetData sheetId="1189" refreshError="1"/>
      <sheetData sheetId="1190" refreshError="1"/>
      <sheetData sheetId="1191" refreshError="1"/>
      <sheetData sheetId="1192" refreshError="1"/>
      <sheetData sheetId="1193" refreshError="1"/>
      <sheetData sheetId="1194" refreshError="1"/>
      <sheetData sheetId="1195" refreshError="1"/>
      <sheetData sheetId="1196" refreshError="1"/>
      <sheetData sheetId="1197" refreshError="1"/>
      <sheetData sheetId="1198" refreshError="1"/>
      <sheetData sheetId="1199" refreshError="1"/>
      <sheetData sheetId="1200" refreshError="1"/>
      <sheetData sheetId="1201" refreshError="1"/>
      <sheetData sheetId="1202" refreshError="1"/>
      <sheetData sheetId="1203" refreshError="1"/>
      <sheetData sheetId="1204" refreshError="1"/>
      <sheetData sheetId="1205" refreshError="1"/>
      <sheetData sheetId="1206" refreshError="1"/>
      <sheetData sheetId="1207" refreshError="1"/>
      <sheetData sheetId="1208" refreshError="1"/>
      <sheetData sheetId="1209" refreshError="1"/>
      <sheetData sheetId="1210" refreshError="1"/>
      <sheetData sheetId="1211" refreshError="1"/>
      <sheetData sheetId="1212" refreshError="1"/>
      <sheetData sheetId="1213" refreshError="1"/>
      <sheetData sheetId="1214" refreshError="1"/>
      <sheetData sheetId="1215" refreshError="1"/>
      <sheetData sheetId="1216" refreshError="1"/>
      <sheetData sheetId="1217" refreshError="1"/>
      <sheetData sheetId="1218" refreshError="1"/>
      <sheetData sheetId="1219" refreshError="1"/>
      <sheetData sheetId="1220" refreshError="1"/>
      <sheetData sheetId="1221" refreshError="1"/>
      <sheetData sheetId="1222" refreshError="1"/>
      <sheetData sheetId="1223" refreshError="1"/>
      <sheetData sheetId="1224" refreshError="1"/>
      <sheetData sheetId="1225" refreshError="1"/>
      <sheetData sheetId="1226" refreshError="1"/>
      <sheetData sheetId="1227" refreshError="1"/>
      <sheetData sheetId="1228" refreshError="1"/>
      <sheetData sheetId="1229" refreshError="1"/>
      <sheetData sheetId="1230" refreshError="1"/>
      <sheetData sheetId="1231" refreshError="1"/>
      <sheetData sheetId="1232" refreshError="1"/>
      <sheetData sheetId="1233" refreshError="1"/>
      <sheetData sheetId="1234" refreshError="1"/>
      <sheetData sheetId="1235" refreshError="1"/>
      <sheetData sheetId="1236" refreshError="1"/>
      <sheetData sheetId="1237" refreshError="1"/>
      <sheetData sheetId="1238" refreshError="1"/>
      <sheetData sheetId="1239" refreshError="1"/>
      <sheetData sheetId="1240" refreshError="1"/>
      <sheetData sheetId="1241" refreshError="1"/>
      <sheetData sheetId="1242" refreshError="1"/>
      <sheetData sheetId="1243" refreshError="1"/>
      <sheetData sheetId="1244" refreshError="1"/>
      <sheetData sheetId="1245" refreshError="1"/>
      <sheetData sheetId="1246" refreshError="1"/>
      <sheetData sheetId="1247" refreshError="1"/>
      <sheetData sheetId="1248" refreshError="1"/>
      <sheetData sheetId="1249" refreshError="1"/>
      <sheetData sheetId="1250" refreshError="1"/>
      <sheetData sheetId="1251" refreshError="1"/>
      <sheetData sheetId="1252" refreshError="1"/>
      <sheetData sheetId="1253" refreshError="1"/>
      <sheetData sheetId="1254" refreshError="1"/>
      <sheetData sheetId="1255" refreshError="1"/>
      <sheetData sheetId="1256" refreshError="1"/>
      <sheetData sheetId="1257" refreshError="1"/>
      <sheetData sheetId="1258" refreshError="1"/>
      <sheetData sheetId="1259" refreshError="1"/>
      <sheetData sheetId="1260" refreshError="1"/>
      <sheetData sheetId="1261" refreshError="1"/>
      <sheetData sheetId="1262" refreshError="1"/>
      <sheetData sheetId="1263" refreshError="1"/>
      <sheetData sheetId="1264" refreshError="1"/>
      <sheetData sheetId="1265" refreshError="1"/>
      <sheetData sheetId="1266" refreshError="1"/>
      <sheetData sheetId="1267" refreshError="1"/>
      <sheetData sheetId="1268" refreshError="1"/>
      <sheetData sheetId="1269" refreshError="1"/>
      <sheetData sheetId="1270" refreshError="1"/>
      <sheetData sheetId="1271" refreshError="1"/>
      <sheetData sheetId="1272" refreshError="1"/>
      <sheetData sheetId="1273" refreshError="1"/>
      <sheetData sheetId="1274" refreshError="1"/>
      <sheetData sheetId="1275" refreshError="1"/>
      <sheetData sheetId="1276" refreshError="1"/>
      <sheetData sheetId="1277" refreshError="1"/>
      <sheetData sheetId="1278" refreshError="1"/>
      <sheetData sheetId="1279" refreshError="1"/>
      <sheetData sheetId="1280" refreshError="1"/>
      <sheetData sheetId="1281" refreshError="1"/>
      <sheetData sheetId="1282" refreshError="1"/>
      <sheetData sheetId="1283" refreshError="1"/>
      <sheetData sheetId="1284" refreshError="1"/>
      <sheetData sheetId="1285" refreshError="1"/>
      <sheetData sheetId="1286" refreshError="1"/>
      <sheetData sheetId="1287" refreshError="1"/>
      <sheetData sheetId="1288" refreshError="1"/>
      <sheetData sheetId="1289" refreshError="1"/>
      <sheetData sheetId="1290" refreshError="1"/>
      <sheetData sheetId="1291" refreshError="1"/>
      <sheetData sheetId="1292" refreshError="1"/>
      <sheetData sheetId="1293" refreshError="1"/>
      <sheetData sheetId="1294" refreshError="1"/>
      <sheetData sheetId="1295" refreshError="1"/>
      <sheetData sheetId="1296" refreshError="1"/>
      <sheetData sheetId="1297" refreshError="1"/>
      <sheetData sheetId="1298" refreshError="1"/>
      <sheetData sheetId="1299" refreshError="1"/>
      <sheetData sheetId="1300" refreshError="1"/>
      <sheetData sheetId="1301" refreshError="1"/>
      <sheetData sheetId="1302" refreshError="1"/>
      <sheetData sheetId="1303" refreshError="1"/>
      <sheetData sheetId="1304" refreshError="1"/>
      <sheetData sheetId="1305" refreshError="1"/>
      <sheetData sheetId="1306" refreshError="1"/>
      <sheetData sheetId="1307" refreshError="1"/>
      <sheetData sheetId="1308" refreshError="1"/>
      <sheetData sheetId="1309" refreshError="1"/>
      <sheetData sheetId="1310" refreshError="1"/>
      <sheetData sheetId="1311" refreshError="1"/>
      <sheetData sheetId="1312" refreshError="1"/>
      <sheetData sheetId="1313" refreshError="1"/>
      <sheetData sheetId="1314" refreshError="1"/>
      <sheetData sheetId="1315" refreshError="1"/>
      <sheetData sheetId="1316" refreshError="1"/>
      <sheetData sheetId="1317" refreshError="1"/>
      <sheetData sheetId="1318" refreshError="1"/>
      <sheetData sheetId="1319" refreshError="1"/>
      <sheetData sheetId="1320" refreshError="1"/>
      <sheetData sheetId="1321" refreshError="1"/>
      <sheetData sheetId="1322" refreshError="1"/>
      <sheetData sheetId="1323" refreshError="1"/>
      <sheetData sheetId="1324" refreshError="1"/>
      <sheetData sheetId="1325" refreshError="1"/>
      <sheetData sheetId="1326" refreshError="1"/>
      <sheetData sheetId="1327" refreshError="1"/>
      <sheetData sheetId="1328" refreshError="1"/>
      <sheetData sheetId="1329" refreshError="1"/>
      <sheetData sheetId="1330" refreshError="1"/>
      <sheetData sheetId="1331" refreshError="1"/>
      <sheetData sheetId="1332" refreshError="1"/>
      <sheetData sheetId="1333" refreshError="1"/>
      <sheetData sheetId="1334" refreshError="1"/>
      <sheetData sheetId="1335" refreshError="1"/>
      <sheetData sheetId="1336" refreshError="1"/>
      <sheetData sheetId="1337" refreshError="1"/>
      <sheetData sheetId="1338" refreshError="1"/>
      <sheetData sheetId="1339" refreshError="1"/>
      <sheetData sheetId="1340" refreshError="1"/>
      <sheetData sheetId="1341" refreshError="1"/>
      <sheetData sheetId="1342" refreshError="1"/>
      <sheetData sheetId="1343" refreshError="1"/>
      <sheetData sheetId="1344" refreshError="1"/>
      <sheetData sheetId="1345" refreshError="1"/>
      <sheetData sheetId="1346" refreshError="1"/>
      <sheetData sheetId="1347" refreshError="1"/>
      <sheetData sheetId="1348" refreshError="1"/>
      <sheetData sheetId="1349" refreshError="1"/>
      <sheetData sheetId="1350" refreshError="1"/>
      <sheetData sheetId="1351" refreshError="1"/>
      <sheetData sheetId="1352" refreshError="1"/>
      <sheetData sheetId="1353" refreshError="1"/>
      <sheetData sheetId="1354" refreshError="1"/>
      <sheetData sheetId="1355" refreshError="1"/>
      <sheetData sheetId="1356" refreshError="1"/>
      <sheetData sheetId="1357" refreshError="1"/>
      <sheetData sheetId="1358" refreshError="1"/>
      <sheetData sheetId="1359" refreshError="1"/>
      <sheetData sheetId="1360" refreshError="1"/>
      <sheetData sheetId="1361" refreshError="1"/>
      <sheetData sheetId="1362" refreshError="1"/>
      <sheetData sheetId="1363" refreshError="1"/>
      <sheetData sheetId="1364" refreshError="1"/>
      <sheetData sheetId="1365" refreshError="1"/>
      <sheetData sheetId="1366" refreshError="1"/>
      <sheetData sheetId="1367" refreshError="1"/>
      <sheetData sheetId="1368" refreshError="1"/>
      <sheetData sheetId="1369" refreshError="1"/>
      <sheetData sheetId="1370" refreshError="1"/>
      <sheetData sheetId="1371" refreshError="1"/>
      <sheetData sheetId="1372" refreshError="1"/>
      <sheetData sheetId="1373" refreshError="1"/>
      <sheetData sheetId="1374" refreshError="1"/>
      <sheetData sheetId="1375" refreshError="1"/>
      <sheetData sheetId="1376" refreshError="1"/>
      <sheetData sheetId="1377" refreshError="1"/>
      <sheetData sheetId="1378" refreshError="1"/>
      <sheetData sheetId="1379" refreshError="1"/>
      <sheetData sheetId="1380" refreshError="1"/>
      <sheetData sheetId="1381" refreshError="1"/>
      <sheetData sheetId="1382" refreshError="1"/>
      <sheetData sheetId="1383" refreshError="1"/>
      <sheetData sheetId="1384" refreshError="1"/>
      <sheetData sheetId="1385" refreshError="1"/>
      <sheetData sheetId="1386" refreshError="1"/>
      <sheetData sheetId="1387" refreshError="1"/>
      <sheetData sheetId="1388" refreshError="1"/>
      <sheetData sheetId="1389" refreshError="1"/>
      <sheetData sheetId="1390" refreshError="1"/>
      <sheetData sheetId="1391" refreshError="1"/>
      <sheetData sheetId="1392" refreshError="1"/>
      <sheetData sheetId="1393" refreshError="1"/>
      <sheetData sheetId="1394" refreshError="1"/>
      <sheetData sheetId="1395" refreshError="1"/>
      <sheetData sheetId="1396" refreshError="1"/>
      <sheetData sheetId="1397" refreshError="1"/>
      <sheetData sheetId="1398" refreshError="1"/>
      <sheetData sheetId="1399" refreshError="1"/>
      <sheetData sheetId="1400" refreshError="1"/>
      <sheetData sheetId="1401" refreshError="1"/>
      <sheetData sheetId="1402" refreshError="1"/>
      <sheetData sheetId="1403" refreshError="1"/>
      <sheetData sheetId="1404" refreshError="1"/>
      <sheetData sheetId="1405" refreshError="1"/>
      <sheetData sheetId="1406" refreshError="1"/>
      <sheetData sheetId="1407" refreshError="1"/>
      <sheetData sheetId="1408" refreshError="1"/>
      <sheetData sheetId="1409" refreshError="1"/>
      <sheetData sheetId="1410" refreshError="1"/>
      <sheetData sheetId="1411" refreshError="1"/>
      <sheetData sheetId="1412" refreshError="1"/>
      <sheetData sheetId="1413" refreshError="1"/>
      <sheetData sheetId="1414" refreshError="1"/>
      <sheetData sheetId="1415" refreshError="1"/>
      <sheetData sheetId="1416" refreshError="1"/>
      <sheetData sheetId="1417" refreshError="1"/>
      <sheetData sheetId="1418" refreshError="1"/>
      <sheetData sheetId="1419" refreshError="1"/>
      <sheetData sheetId="1420" refreshError="1"/>
      <sheetData sheetId="1421" refreshError="1"/>
      <sheetData sheetId="1422" refreshError="1"/>
      <sheetData sheetId="1423" refreshError="1"/>
      <sheetData sheetId="1424" refreshError="1"/>
      <sheetData sheetId="1425" refreshError="1"/>
      <sheetData sheetId="1426" refreshError="1"/>
      <sheetData sheetId="1427" refreshError="1"/>
      <sheetData sheetId="1428" refreshError="1"/>
      <sheetData sheetId="1429" refreshError="1"/>
      <sheetData sheetId="1430" refreshError="1"/>
      <sheetData sheetId="1431" refreshError="1"/>
      <sheetData sheetId="1432" refreshError="1"/>
      <sheetData sheetId="1433" refreshError="1"/>
      <sheetData sheetId="1434" refreshError="1"/>
      <sheetData sheetId="1435" refreshError="1"/>
      <sheetData sheetId="1436" refreshError="1"/>
      <sheetData sheetId="1437" refreshError="1"/>
      <sheetData sheetId="1438" refreshError="1"/>
      <sheetData sheetId="1439" refreshError="1"/>
      <sheetData sheetId="1440" refreshError="1"/>
      <sheetData sheetId="1441" refreshError="1"/>
      <sheetData sheetId="1442" refreshError="1"/>
      <sheetData sheetId="1443" refreshError="1"/>
      <sheetData sheetId="1444" refreshError="1"/>
      <sheetData sheetId="1445" refreshError="1"/>
      <sheetData sheetId="1446" refreshError="1"/>
      <sheetData sheetId="1447" refreshError="1"/>
      <sheetData sheetId="1448" refreshError="1"/>
      <sheetData sheetId="1449" refreshError="1"/>
      <sheetData sheetId="1450" refreshError="1"/>
      <sheetData sheetId="1451" refreshError="1"/>
      <sheetData sheetId="1452" refreshError="1"/>
      <sheetData sheetId="1453" refreshError="1"/>
      <sheetData sheetId="1454" refreshError="1"/>
      <sheetData sheetId="1455" refreshError="1"/>
      <sheetData sheetId="1456" refreshError="1"/>
      <sheetData sheetId="1457" refreshError="1"/>
      <sheetData sheetId="1458" refreshError="1"/>
      <sheetData sheetId="1459" refreshError="1"/>
      <sheetData sheetId="1460" refreshError="1"/>
      <sheetData sheetId="1461" refreshError="1"/>
      <sheetData sheetId="1462" refreshError="1"/>
      <sheetData sheetId="1463" refreshError="1"/>
      <sheetData sheetId="1464" refreshError="1"/>
      <sheetData sheetId="1465" refreshError="1"/>
      <sheetData sheetId="1466" refreshError="1"/>
      <sheetData sheetId="1467" refreshError="1"/>
      <sheetData sheetId="1468" refreshError="1"/>
      <sheetData sheetId="1469" refreshError="1"/>
      <sheetData sheetId="1470" refreshError="1"/>
      <sheetData sheetId="1471" refreshError="1"/>
      <sheetData sheetId="1472" refreshError="1"/>
      <sheetData sheetId="1473" refreshError="1"/>
      <sheetData sheetId="1474" refreshError="1"/>
      <sheetData sheetId="1475" refreshError="1"/>
      <sheetData sheetId="1476" refreshError="1"/>
      <sheetData sheetId="1477" refreshError="1"/>
      <sheetData sheetId="1478" refreshError="1"/>
      <sheetData sheetId="1479" refreshError="1"/>
      <sheetData sheetId="1480" refreshError="1"/>
      <sheetData sheetId="1481" refreshError="1"/>
      <sheetData sheetId="1482" refreshError="1"/>
      <sheetData sheetId="1483" refreshError="1"/>
      <sheetData sheetId="1484" refreshError="1"/>
      <sheetData sheetId="1485" refreshError="1"/>
      <sheetData sheetId="1486" refreshError="1"/>
      <sheetData sheetId="1487" refreshError="1"/>
      <sheetData sheetId="1488" refreshError="1"/>
      <sheetData sheetId="1489" refreshError="1"/>
      <sheetData sheetId="1490" refreshError="1"/>
      <sheetData sheetId="1491" refreshError="1"/>
      <sheetData sheetId="1492" refreshError="1"/>
      <sheetData sheetId="1493" refreshError="1"/>
      <sheetData sheetId="1494" refreshError="1"/>
      <sheetData sheetId="1495" refreshError="1"/>
      <sheetData sheetId="1496" refreshError="1"/>
      <sheetData sheetId="1497" refreshError="1"/>
      <sheetData sheetId="1498" refreshError="1"/>
      <sheetData sheetId="1499" refreshError="1"/>
      <sheetData sheetId="1500" refreshError="1"/>
      <sheetData sheetId="1501" refreshError="1"/>
      <sheetData sheetId="1502" refreshError="1"/>
      <sheetData sheetId="1503" refreshError="1"/>
      <sheetData sheetId="1504" refreshError="1"/>
      <sheetData sheetId="1505" refreshError="1"/>
      <sheetData sheetId="1506" refreshError="1"/>
      <sheetData sheetId="1507" refreshError="1"/>
      <sheetData sheetId="1508" refreshError="1"/>
      <sheetData sheetId="1509" refreshError="1"/>
      <sheetData sheetId="1510" refreshError="1"/>
      <sheetData sheetId="1511" refreshError="1"/>
      <sheetData sheetId="1512" refreshError="1"/>
      <sheetData sheetId="1513" refreshError="1"/>
      <sheetData sheetId="1514" refreshError="1"/>
      <sheetData sheetId="1515" refreshError="1"/>
      <sheetData sheetId="1516" refreshError="1"/>
      <sheetData sheetId="1517" refreshError="1"/>
      <sheetData sheetId="1518" refreshError="1"/>
      <sheetData sheetId="1519" refreshError="1"/>
      <sheetData sheetId="1520" refreshError="1"/>
      <sheetData sheetId="1521" refreshError="1"/>
      <sheetData sheetId="1522" refreshError="1"/>
      <sheetData sheetId="1523" refreshError="1"/>
      <sheetData sheetId="1524" refreshError="1"/>
      <sheetData sheetId="1525" refreshError="1"/>
      <sheetData sheetId="1526" refreshError="1"/>
      <sheetData sheetId="1527" refreshError="1"/>
      <sheetData sheetId="1528" refreshError="1"/>
      <sheetData sheetId="1529" refreshError="1"/>
      <sheetData sheetId="1530" refreshError="1"/>
      <sheetData sheetId="1531" refreshError="1"/>
      <sheetData sheetId="1532" refreshError="1"/>
      <sheetData sheetId="1533" refreshError="1"/>
      <sheetData sheetId="1534" refreshError="1"/>
      <sheetData sheetId="1535" refreshError="1"/>
      <sheetData sheetId="1536" refreshError="1"/>
      <sheetData sheetId="1537" refreshError="1"/>
      <sheetData sheetId="1538" refreshError="1"/>
      <sheetData sheetId="1539" refreshError="1"/>
      <sheetData sheetId="1540" refreshError="1"/>
      <sheetData sheetId="1541" refreshError="1"/>
      <sheetData sheetId="1542" refreshError="1"/>
      <sheetData sheetId="1543" refreshError="1"/>
      <sheetData sheetId="1544" refreshError="1"/>
      <sheetData sheetId="1545" refreshError="1"/>
      <sheetData sheetId="1546" refreshError="1"/>
      <sheetData sheetId="1547" refreshError="1"/>
      <sheetData sheetId="1548" refreshError="1"/>
      <sheetData sheetId="1549" refreshError="1"/>
      <sheetData sheetId="1550">
        <row r="1">
          <cell r="A1" t="str">
            <v>KUMTOR OPERATING COMPANY</v>
          </cell>
        </row>
      </sheetData>
      <sheetData sheetId="1551">
        <row r="1">
          <cell r="A1" t="str">
            <v>KUMTOR OPERATING COMPANY</v>
          </cell>
        </row>
      </sheetData>
      <sheetData sheetId="1552">
        <row r="1">
          <cell r="A1" t="str">
            <v>Kumtor Gold Company</v>
          </cell>
        </row>
      </sheetData>
      <sheetData sheetId="1553">
        <row r="1">
          <cell r="A1" t="str">
            <v>KUMTOR GOLD COMPANY</v>
          </cell>
        </row>
      </sheetData>
      <sheetData sheetId="1554">
        <row r="1">
          <cell r="A1" t="str">
            <v>Kumtor Operating Company</v>
          </cell>
        </row>
      </sheetData>
      <sheetData sheetId="1555">
        <row r="1">
          <cell r="A1" t="str">
            <v>KUMTOR OPERATING COMPANY</v>
          </cell>
        </row>
      </sheetData>
      <sheetData sheetId="1556">
        <row r="1">
          <cell r="A1" t="str">
            <v>Investments</v>
          </cell>
        </row>
      </sheetData>
      <sheetData sheetId="1557">
        <row r="1">
          <cell r="A1" t="str">
            <v>Kumtor Gold Company</v>
          </cell>
        </row>
      </sheetData>
      <sheetData sheetId="1558">
        <row r="1">
          <cell r="A1" t="str">
            <v>Kumtor Operating Company</v>
          </cell>
        </row>
      </sheetData>
      <sheetData sheetId="1559">
        <row r="1">
          <cell r="A1" t="str">
            <v>Kumtor Operating Company</v>
          </cell>
        </row>
      </sheetData>
      <sheetData sheetId="1560">
        <row r="1">
          <cell r="A1" t="str">
            <v>KUMTOR OPERATING COMPANY</v>
          </cell>
        </row>
      </sheetData>
      <sheetData sheetId="1561">
        <row r="1">
          <cell r="A1" t="str">
            <v>Kumtor Operating Company</v>
          </cell>
        </row>
      </sheetData>
      <sheetData sheetId="1562">
        <row r="1">
          <cell r="A1" t="str">
            <v>KUMTOR OPERATING COMPANY</v>
          </cell>
        </row>
      </sheetData>
      <sheetData sheetId="1563">
        <row r="1">
          <cell r="A1" t="str">
            <v>Kumtor Gold Company</v>
          </cell>
        </row>
      </sheetData>
      <sheetData sheetId="1564">
        <row r="1">
          <cell r="A1" t="str">
            <v>KUMTOR GOLD COMPANY</v>
          </cell>
        </row>
      </sheetData>
      <sheetData sheetId="1565">
        <row r="1">
          <cell r="A1" t="str">
            <v>Kumtor Operating Company</v>
          </cell>
        </row>
      </sheetData>
      <sheetData sheetId="1566">
        <row r="1">
          <cell r="A1" t="str">
            <v>KUMTOR OPERATING COMPANY</v>
          </cell>
        </row>
      </sheetData>
      <sheetData sheetId="1567">
        <row r="1">
          <cell r="A1" t="str">
            <v>Investments</v>
          </cell>
        </row>
      </sheetData>
      <sheetData sheetId="1568">
        <row r="1">
          <cell r="A1" t="str">
            <v>Kumtor Gold Company</v>
          </cell>
        </row>
      </sheetData>
      <sheetData sheetId="1569">
        <row r="1">
          <cell r="A1" t="str">
            <v>Kumtor Operating Company</v>
          </cell>
        </row>
      </sheetData>
      <sheetData sheetId="1570">
        <row r="1">
          <cell r="A1" t="str">
            <v>Kumtor Operating Company</v>
          </cell>
        </row>
      </sheetData>
      <sheetData sheetId="1571">
        <row r="1">
          <cell r="A1" t="str">
            <v>Kumtor Gold Company</v>
          </cell>
        </row>
      </sheetData>
      <sheetData sheetId="1572">
        <row r="1">
          <cell r="A1" t="str">
            <v>KUMTOR GOLD COMPANY</v>
          </cell>
        </row>
      </sheetData>
      <sheetData sheetId="1573">
        <row r="1">
          <cell r="A1" t="str">
            <v>Kumtor Operating Company</v>
          </cell>
        </row>
      </sheetData>
      <sheetData sheetId="1574">
        <row r="1">
          <cell r="A1" t="str">
            <v>KUMTOR OPERATING COMPANY</v>
          </cell>
        </row>
      </sheetData>
      <sheetData sheetId="1575">
        <row r="1">
          <cell r="A1" t="str">
            <v>Investments</v>
          </cell>
        </row>
      </sheetData>
      <sheetData sheetId="1576">
        <row r="1">
          <cell r="A1" t="str">
            <v>Kumtor Gold Company</v>
          </cell>
        </row>
      </sheetData>
      <sheetData sheetId="1577">
        <row r="1">
          <cell r="A1" t="str">
            <v>Kumtor Operating Company</v>
          </cell>
        </row>
      </sheetData>
      <sheetData sheetId="1578">
        <row r="1">
          <cell r="A1" t="str">
            <v>Kumtor Operating Company</v>
          </cell>
        </row>
      </sheetData>
      <sheetData sheetId="1579" refreshError="1"/>
      <sheetData sheetId="1580" refreshError="1"/>
      <sheetData sheetId="1581" refreshError="1"/>
      <sheetData sheetId="1582" refreshError="1"/>
      <sheetData sheetId="1583" refreshError="1"/>
      <sheetData sheetId="1584" refreshError="1"/>
      <sheetData sheetId="1585" refreshError="1"/>
      <sheetData sheetId="1586" refreshError="1"/>
      <sheetData sheetId="1587" refreshError="1"/>
      <sheetData sheetId="1588" refreshError="1"/>
      <sheetData sheetId="1589">
        <row r="1">
          <cell r="A1" t="str">
            <v>Kumtor Operating Company</v>
          </cell>
        </row>
      </sheetData>
      <sheetData sheetId="1590">
        <row r="1">
          <cell r="A1" t="str">
            <v>KUMTOR OPERATING COMPANY</v>
          </cell>
        </row>
      </sheetData>
      <sheetData sheetId="1591" refreshError="1"/>
      <sheetData sheetId="1592">
        <row r="1">
          <cell r="A1" t="str">
            <v>Kumtor Gold Company</v>
          </cell>
        </row>
      </sheetData>
      <sheetData sheetId="1593">
        <row r="1">
          <cell r="A1" t="str">
            <v>Kumtor Operating Company</v>
          </cell>
        </row>
      </sheetData>
      <sheetData sheetId="1594">
        <row r="1">
          <cell r="A1" t="str">
            <v>Kumtor Operating Company</v>
          </cell>
        </row>
      </sheetData>
      <sheetData sheetId="1595"/>
      <sheetData sheetId="1596">
        <row r="5">
          <cell r="B5" t="str">
            <v>Генеральный список вопросов экспертов в целях подготовки к IPO: Стадия 1</v>
          </cell>
        </row>
      </sheetData>
      <sheetData sheetId="1597">
        <row r="1">
          <cell r="A1" t="str">
            <v>Kumtor Operating Company</v>
          </cell>
        </row>
      </sheetData>
      <sheetData sheetId="1598">
        <row r="1">
          <cell r="A1" t="str">
            <v>KUMTOR OPERATING COMPANY</v>
          </cell>
        </row>
      </sheetData>
      <sheetData sheetId="1599"/>
      <sheetData sheetId="1600">
        <row r="1">
          <cell r="A1" t="str">
            <v>Kumtor Gold Company</v>
          </cell>
        </row>
      </sheetData>
      <sheetData sheetId="1601">
        <row r="1">
          <cell r="A1" t="str">
            <v>Kumtor Operating Company</v>
          </cell>
        </row>
      </sheetData>
      <sheetData sheetId="1602">
        <row r="1">
          <cell r="A1" t="str">
            <v>Kumtor Operating Company</v>
          </cell>
        </row>
      </sheetData>
      <sheetData sheetId="1603"/>
      <sheetData sheetId="1604">
        <row r="5">
          <cell r="B5" t="str">
            <v>Генеральный список вопросов экспертов в целях подготовки к IPO: Стадия 1</v>
          </cell>
        </row>
      </sheetData>
      <sheetData sheetId="1605"/>
      <sheetData sheetId="1606"/>
      <sheetData sheetId="1607"/>
      <sheetData sheetId="1608"/>
      <sheetData sheetId="1609"/>
      <sheetData sheetId="1610"/>
      <sheetData sheetId="1611"/>
      <sheetData sheetId="1612">
        <row r="5">
          <cell r="B5" t="str">
            <v>Генеральный список вопросов экспертов в целях подготовки к IPO: Стадия 1</v>
          </cell>
        </row>
      </sheetData>
      <sheetData sheetId="1613"/>
      <sheetData sheetId="1614"/>
      <sheetData sheetId="1615"/>
      <sheetData sheetId="1616"/>
      <sheetData sheetId="1617"/>
      <sheetData sheetId="1618" refreshError="1"/>
      <sheetData sheetId="1619" refreshError="1"/>
      <sheetData sheetId="1620" refreshError="1"/>
      <sheetData sheetId="1621">
        <row r="5">
          <cell r="B5" t="str">
            <v>Генеральный список вопросов экспертов в целях подготовки к IPO: Стадия 1</v>
          </cell>
        </row>
      </sheetData>
      <sheetData sheetId="1622">
        <row r="5">
          <cell r="B5" t="str">
            <v>Генеральный список вопросов экспертов в целях подготовки к IPO: Стадия 1</v>
          </cell>
        </row>
      </sheetData>
      <sheetData sheetId="1623"/>
      <sheetData sheetId="1624"/>
      <sheetData sheetId="1625"/>
      <sheetData sheetId="1626"/>
      <sheetData sheetId="1627">
        <row r="5">
          <cell r="B5" t="str">
            <v>Генеральный список вопросов экспертов в целях подготовки к IPO: Стадия 1</v>
          </cell>
        </row>
      </sheetData>
      <sheetData sheetId="1628">
        <row r="5">
          <cell r="B5" t="str">
            <v>Генеральный список вопросов экспертов в целях подготовки к IPO: Стадия 1</v>
          </cell>
        </row>
      </sheetData>
      <sheetData sheetId="1629" refreshError="1"/>
      <sheetData sheetId="1630" refreshError="1"/>
      <sheetData sheetId="1631" refreshError="1"/>
      <sheetData sheetId="1632" refreshError="1"/>
      <sheetData sheetId="1633" refreshError="1"/>
      <sheetData sheetId="1634" refreshError="1"/>
      <sheetData sheetId="1635" refreshError="1"/>
      <sheetData sheetId="1636">
        <row r="5">
          <cell r="B5" t="str">
            <v>Генеральный список вопросов экспертов в целях подготовки к IPO: Стадия 1</v>
          </cell>
        </row>
      </sheetData>
      <sheetData sheetId="1637" refreshError="1"/>
      <sheetData sheetId="1638" refreshError="1"/>
      <sheetData sheetId="1639" refreshError="1"/>
      <sheetData sheetId="1640"/>
      <sheetData sheetId="1641"/>
      <sheetData sheetId="1642"/>
      <sheetData sheetId="1643"/>
      <sheetData sheetId="1644" refreshError="1"/>
      <sheetData sheetId="1645" refreshError="1"/>
      <sheetData sheetId="1646" refreshError="1"/>
      <sheetData sheetId="1647" refreshError="1"/>
      <sheetData sheetId="1648" refreshError="1"/>
      <sheetData sheetId="1649" refreshError="1"/>
      <sheetData sheetId="1650" refreshError="1"/>
      <sheetData sheetId="1651" refreshError="1"/>
      <sheetData sheetId="1652" refreshError="1"/>
      <sheetData sheetId="1653" refreshError="1"/>
      <sheetData sheetId="1654" refreshError="1"/>
      <sheetData sheetId="1655" refreshError="1"/>
      <sheetData sheetId="1656" refreshError="1"/>
      <sheetData sheetId="1657" refreshError="1"/>
      <sheetData sheetId="1658" refreshError="1"/>
      <sheetData sheetId="1659" refreshError="1"/>
      <sheetData sheetId="1660" refreshError="1"/>
      <sheetData sheetId="1661" refreshError="1"/>
      <sheetData sheetId="1662" refreshError="1"/>
      <sheetData sheetId="1663" refreshError="1"/>
      <sheetData sheetId="1664" refreshError="1"/>
      <sheetData sheetId="1665">
        <row r="1">
          <cell r="A1" t="str">
            <v>Investments</v>
          </cell>
        </row>
      </sheetData>
      <sheetData sheetId="1666">
        <row r="1">
          <cell r="A1" t="str">
            <v>Investments</v>
          </cell>
        </row>
      </sheetData>
      <sheetData sheetId="1667">
        <row r="1">
          <cell r="A1" t="str">
            <v>Kumtor Gold Company</v>
          </cell>
        </row>
      </sheetData>
      <sheetData sheetId="1668" refreshError="1"/>
      <sheetData sheetId="1669" refreshError="1"/>
      <sheetData sheetId="1670" refreshError="1"/>
      <sheetData sheetId="1671" refreshError="1"/>
      <sheetData sheetId="1672" refreshError="1"/>
      <sheetData sheetId="1673" refreshError="1"/>
      <sheetData sheetId="1674" refreshError="1"/>
      <sheetData sheetId="1675" refreshError="1"/>
      <sheetData sheetId="1676" refreshError="1"/>
      <sheetData sheetId="1677" refreshError="1"/>
      <sheetData sheetId="1678" refreshError="1"/>
      <sheetData sheetId="1679" refreshError="1"/>
      <sheetData sheetId="1680" refreshError="1"/>
      <sheetData sheetId="1681" refreshError="1"/>
      <sheetData sheetId="1682" refreshError="1"/>
      <sheetData sheetId="1683" refreshError="1"/>
      <sheetData sheetId="1684" refreshError="1"/>
      <sheetData sheetId="1685" refreshError="1"/>
      <sheetData sheetId="1686" refreshError="1"/>
      <sheetData sheetId="1687" refreshError="1"/>
      <sheetData sheetId="1688" refreshError="1"/>
      <sheetData sheetId="1689" refreshError="1"/>
      <sheetData sheetId="1690" refreshError="1"/>
      <sheetData sheetId="1691" refreshError="1"/>
      <sheetData sheetId="1692" refreshError="1"/>
      <sheetData sheetId="1693" refreshError="1"/>
      <sheetData sheetId="1694" refreshError="1"/>
      <sheetData sheetId="1695" refreshError="1"/>
      <sheetData sheetId="1696" refreshError="1"/>
      <sheetData sheetId="1697" refreshError="1"/>
      <sheetData sheetId="1698" refreshError="1"/>
      <sheetData sheetId="1699" refreshError="1"/>
      <sheetData sheetId="1700" refreshError="1"/>
      <sheetData sheetId="1701" refreshError="1"/>
      <sheetData sheetId="1702" refreshError="1"/>
      <sheetData sheetId="1703" refreshError="1"/>
      <sheetData sheetId="1704" refreshError="1"/>
      <sheetData sheetId="1705" refreshError="1"/>
      <sheetData sheetId="1706" refreshError="1"/>
      <sheetData sheetId="1707" refreshError="1"/>
      <sheetData sheetId="1708" refreshError="1"/>
      <sheetData sheetId="1709" refreshError="1"/>
      <sheetData sheetId="1710" refreshError="1"/>
      <sheetData sheetId="1711" refreshError="1"/>
      <sheetData sheetId="1712" refreshError="1"/>
      <sheetData sheetId="1713" refreshError="1"/>
      <sheetData sheetId="1714" refreshError="1"/>
      <sheetData sheetId="1715" refreshError="1"/>
      <sheetData sheetId="1716" refreshError="1"/>
      <sheetData sheetId="1717" refreshError="1"/>
      <sheetData sheetId="1718" refreshError="1"/>
      <sheetData sheetId="1719" refreshError="1"/>
      <sheetData sheetId="1720" refreshError="1"/>
      <sheetData sheetId="1721" refreshError="1"/>
      <sheetData sheetId="1722" refreshError="1"/>
      <sheetData sheetId="1723" refreshError="1"/>
      <sheetData sheetId="1724" refreshError="1"/>
      <sheetData sheetId="1725" refreshError="1"/>
      <sheetData sheetId="1726" refreshError="1"/>
      <sheetData sheetId="1727" refreshError="1"/>
      <sheetData sheetId="1728" refreshError="1"/>
      <sheetData sheetId="1729" refreshError="1"/>
      <sheetData sheetId="1730" refreshError="1"/>
      <sheetData sheetId="1731"/>
      <sheetData sheetId="1732">
        <row r="9">
          <cell r="K9" t="str">
            <v>ОсОО "Темир Тулпар"</v>
          </cell>
        </row>
      </sheetData>
      <sheetData sheetId="1733">
        <row r="9">
          <cell r="K9" t="str">
            <v>ОсОО "Темир Тулпар"</v>
          </cell>
        </row>
      </sheetData>
      <sheetData sheetId="1734">
        <row r="9">
          <cell r="K9" t="str">
            <v>ОсОО "Темир Тулпар"</v>
          </cell>
        </row>
      </sheetData>
      <sheetData sheetId="1735"/>
      <sheetData sheetId="1736">
        <row r="5">
          <cell r="B5" t="str">
            <v>Генеральный список вопросов экспертов в целях подготовки к IPO: Стадия 1</v>
          </cell>
        </row>
      </sheetData>
      <sheetData sheetId="1737">
        <row r="5">
          <cell r="B5" t="str">
            <v>Генеральный список вопросов экспертов в целях подготовки к IPO: Стадия 1</v>
          </cell>
        </row>
      </sheetData>
      <sheetData sheetId="1738">
        <row r="5">
          <cell r="B5" t="str">
            <v>Генеральный список вопросов экспертов в целях подготовки к IPO: Стадия 1</v>
          </cell>
        </row>
      </sheetData>
      <sheetData sheetId="1739">
        <row r="5">
          <cell r="B5" t="str">
            <v>Генеральный список вопросов экспертов в целях подготовки к IPO: Стадия 1</v>
          </cell>
        </row>
      </sheetData>
      <sheetData sheetId="1740">
        <row r="9">
          <cell r="K9" t="str">
            <v>ОсОО "Темир Тулпар"</v>
          </cell>
        </row>
      </sheetData>
      <sheetData sheetId="1741" refreshError="1"/>
      <sheetData sheetId="1742" refreshError="1"/>
      <sheetData sheetId="1743" refreshError="1"/>
      <sheetData sheetId="1744" refreshError="1"/>
      <sheetData sheetId="1745" refreshError="1"/>
      <sheetData sheetId="1746" refreshError="1"/>
      <sheetData sheetId="1747" refreshError="1"/>
      <sheetData sheetId="1748" refreshError="1"/>
      <sheetData sheetId="1749" refreshError="1"/>
      <sheetData sheetId="1750" refreshError="1"/>
      <sheetData sheetId="1751" refreshError="1"/>
      <sheetData sheetId="1752" refreshError="1"/>
      <sheetData sheetId="1753" refreshError="1"/>
      <sheetData sheetId="1754" refreshError="1"/>
      <sheetData sheetId="1755" refreshError="1"/>
      <sheetData sheetId="1756" refreshError="1"/>
      <sheetData sheetId="1757" refreshError="1"/>
      <sheetData sheetId="1758" refreshError="1"/>
      <sheetData sheetId="1759" refreshError="1"/>
      <sheetData sheetId="1760" refreshError="1"/>
      <sheetData sheetId="1761" refreshError="1"/>
      <sheetData sheetId="1762" refreshError="1"/>
      <sheetData sheetId="1763" refreshError="1"/>
      <sheetData sheetId="1764" refreshError="1"/>
      <sheetData sheetId="1765" refreshError="1"/>
      <sheetData sheetId="1766" refreshError="1"/>
      <sheetData sheetId="1767" refreshError="1"/>
      <sheetData sheetId="1768" refreshError="1"/>
      <sheetData sheetId="1769" refreshError="1"/>
      <sheetData sheetId="1770" refreshError="1"/>
      <sheetData sheetId="1771" refreshError="1"/>
      <sheetData sheetId="1772" refreshError="1"/>
      <sheetData sheetId="1773" refreshError="1"/>
      <sheetData sheetId="1774" refreshError="1"/>
      <sheetData sheetId="1775" refreshError="1"/>
      <sheetData sheetId="1776" refreshError="1"/>
      <sheetData sheetId="1777" refreshError="1"/>
      <sheetData sheetId="1778" refreshError="1"/>
      <sheetData sheetId="1779" refreshError="1"/>
      <sheetData sheetId="1780" refreshError="1"/>
      <sheetData sheetId="1781" refreshError="1"/>
      <sheetData sheetId="1782" refreshError="1"/>
      <sheetData sheetId="1783" refreshError="1"/>
      <sheetData sheetId="1784" refreshError="1"/>
      <sheetData sheetId="1785" refreshError="1"/>
      <sheetData sheetId="1786" refreshError="1"/>
      <sheetData sheetId="1787" refreshError="1"/>
      <sheetData sheetId="1788" refreshError="1"/>
      <sheetData sheetId="1789" refreshError="1"/>
      <sheetData sheetId="1790" refreshError="1"/>
      <sheetData sheetId="1791" refreshError="1"/>
      <sheetData sheetId="1792" refreshError="1"/>
      <sheetData sheetId="1793" refreshError="1"/>
      <sheetData sheetId="1794" refreshError="1"/>
      <sheetData sheetId="1795" refreshError="1"/>
      <sheetData sheetId="1796" refreshError="1"/>
      <sheetData sheetId="1797" refreshError="1"/>
      <sheetData sheetId="1798" refreshError="1"/>
      <sheetData sheetId="1799" refreshError="1"/>
      <sheetData sheetId="1800" refreshError="1"/>
      <sheetData sheetId="1801" refreshError="1"/>
      <sheetData sheetId="1802" refreshError="1"/>
      <sheetData sheetId="1803" refreshError="1"/>
      <sheetData sheetId="1804" refreshError="1"/>
      <sheetData sheetId="1805" refreshError="1"/>
      <sheetData sheetId="1806" refreshError="1"/>
      <sheetData sheetId="1807" refreshError="1"/>
      <sheetData sheetId="1808" refreshError="1"/>
      <sheetData sheetId="1809" refreshError="1"/>
      <sheetData sheetId="1810" refreshError="1"/>
      <sheetData sheetId="1811" refreshError="1"/>
      <sheetData sheetId="1812" refreshError="1"/>
      <sheetData sheetId="1813" refreshError="1"/>
      <sheetData sheetId="1814" refreshError="1"/>
      <sheetData sheetId="1815" refreshError="1"/>
      <sheetData sheetId="1816" refreshError="1"/>
      <sheetData sheetId="1817" refreshError="1"/>
      <sheetData sheetId="1818" refreshError="1"/>
      <sheetData sheetId="1819" refreshError="1"/>
      <sheetData sheetId="1820" refreshError="1"/>
      <sheetData sheetId="1821" refreshError="1"/>
      <sheetData sheetId="1822" refreshError="1"/>
      <sheetData sheetId="1823" refreshError="1"/>
      <sheetData sheetId="1824" refreshError="1"/>
      <sheetData sheetId="1825" refreshError="1"/>
      <sheetData sheetId="1826" refreshError="1"/>
      <sheetData sheetId="1827" refreshError="1"/>
      <sheetData sheetId="1828" refreshError="1"/>
      <sheetData sheetId="1829" refreshError="1"/>
      <sheetData sheetId="1830" refreshError="1"/>
      <sheetData sheetId="1831" refreshError="1"/>
      <sheetData sheetId="1832" refreshError="1"/>
      <sheetData sheetId="1833" refreshError="1"/>
      <sheetData sheetId="1834" refreshError="1"/>
      <sheetData sheetId="1835" refreshError="1"/>
      <sheetData sheetId="1836" refreshError="1"/>
      <sheetData sheetId="1837" refreshError="1"/>
      <sheetData sheetId="1838" refreshError="1"/>
      <sheetData sheetId="1839" refreshError="1"/>
      <sheetData sheetId="1840" refreshError="1"/>
      <sheetData sheetId="1841" refreshError="1"/>
      <sheetData sheetId="1842" refreshError="1"/>
      <sheetData sheetId="1843" refreshError="1"/>
      <sheetData sheetId="1844" refreshError="1"/>
      <sheetData sheetId="1845" refreshError="1"/>
      <sheetData sheetId="1846" refreshError="1"/>
      <sheetData sheetId="1847" refreshError="1"/>
      <sheetData sheetId="1848" refreshError="1"/>
      <sheetData sheetId="1849" refreshError="1"/>
      <sheetData sheetId="1850" refreshError="1"/>
      <sheetData sheetId="1851" refreshError="1"/>
      <sheetData sheetId="1852" refreshError="1"/>
      <sheetData sheetId="1853" refreshError="1"/>
      <sheetData sheetId="1854" refreshError="1"/>
      <sheetData sheetId="1855" refreshError="1"/>
      <sheetData sheetId="1856" refreshError="1"/>
      <sheetData sheetId="1857" refreshError="1"/>
      <sheetData sheetId="1858" refreshError="1"/>
      <sheetData sheetId="1859" refreshError="1"/>
      <sheetData sheetId="1860" refreshError="1"/>
      <sheetData sheetId="1861" refreshError="1"/>
      <sheetData sheetId="1862" refreshError="1"/>
      <sheetData sheetId="1863" refreshError="1"/>
      <sheetData sheetId="1864" refreshError="1"/>
      <sheetData sheetId="1865" refreshError="1"/>
      <sheetData sheetId="1866" refreshError="1"/>
      <sheetData sheetId="1867" refreshError="1"/>
      <sheetData sheetId="1868" refreshError="1"/>
      <sheetData sheetId="1869" refreshError="1"/>
      <sheetData sheetId="1870" refreshError="1"/>
      <sheetData sheetId="1871" refreshError="1"/>
      <sheetData sheetId="1872" refreshError="1"/>
      <sheetData sheetId="1873" refreshError="1"/>
      <sheetData sheetId="1874" refreshError="1"/>
      <sheetData sheetId="1875" refreshError="1"/>
      <sheetData sheetId="1876" refreshError="1"/>
      <sheetData sheetId="1877" refreshError="1"/>
      <sheetData sheetId="1878" refreshError="1"/>
      <sheetData sheetId="1879" refreshError="1"/>
      <sheetData sheetId="1880" refreshError="1"/>
      <sheetData sheetId="1881" refreshError="1"/>
      <sheetData sheetId="1882" refreshError="1"/>
      <sheetData sheetId="1883" refreshError="1"/>
      <sheetData sheetId="1884" refreshError="1"/>
      <sheetData sheetId="1885" refreshError="1"/>
      <sheetData sheetId="1886" refreshError="1"/>
      <sheetData sheetId="1887" refreshError="1"/>
      <sheetData sheetId="1888" refreshError="1"/>
      <sheetData sheetId="1889" refreshError="1"/>
      <sheetData sheetId="1890" refreshError="1"/>
      <sheetData sheetId="1891" refreshError="1"/>
      <sheetData sheetId="1892" refreshError="1"/>
      <sheetData sheetId="1893" refreshError="1"/>
      <sheetData sheetId="1894" refreshError="1"/>
      <sheetData sheetId="1895" refreshError="1"/>
      <sheetData sheetId="1896" refreshError="1"/>
      <sheetData sheetId="1897" refreshError="1"/>
      <sheetData sheetId="1898" refreshError="1"/>
      <sheetData sheetId="1899" refreshError="1"/>
      <sheetData sheetId="1900" refreshError="1"/>
      <sheetData sheetId="1901" refreshError="1"/>
      <sheetData sheetId="1902" refreshError="1"/>
      <sheetData sheetId="1903" refreshError="1"/>
      <sheetData sheetId="1904" refreshError="1"/>
      <sheetData sheetId="1905" refreshError="1"/>
      <sheetData sheetId="1906" refreshError="1"/>
      <sheetData sheetId="1907" refreshError="1"/>
      <sheetData sheetId="1908" refreshError="1"/>
      <sheetData sheetId="1909" refreshError="1"/>
      <sheetData sheetId="1910" refreshError="1"/>
      <sheetData sheetId="1911" refreshError="1"/>
      <sheetData sheetId="1912" refreshError="1"/>
      <sheetData sheetId="1913" refreshError="1"/>
      <sheetData sheetId="1914" refreshError="1"/>
      <sheetData sheetId="1915" refreshError="1"/>
      <sheetData sheetId="1916" refreshError="1"/>
      <sheetData sheetId="1917" refreshError="1"/>
      <sheetData sheetId="1918" refreshError="1"/>
      <sheetData sheetId="1919" refreshError="1"/>
      <sheetData sheetId="1920" refreshError="1"/>
      <sheetData sheetId="1921" refreshError="1"/>
      <sheetData sheetId="1922" refreshError="1"/>
      <sheetData sheetId="1923" refreshError="1"/>
      <sheetData sheetId="1924" refreshError="1"/>
      <sheetData sheetId="1925" refreshError="1"/>
      <sheetData sheetId="1926" refreshError="1"/>
      <sheetData sheetId="1927" refreshError="1"/>
      <sheetData sheetId="1928" refreshError="1"/>
      <sheetData sheetId="1929" refreshError="1"/>
      <sheetData sheetId="1930" refreshError="1"/>
      <sheetData sheetId="1931" refreshError="1"/>
      <sheetData sheetId="1932" refreshError="1"/>
      <sheetData sheetId="1933" refreshError="1"/>
      <sheetData sheetId="1934" refreshError="1"/>
      <sheetData sheetId="1935" refreshError="1"/>
      <sheetData sheetId="1936" refreshError="1"/>
      <sheetData sheetId="1937" refreshError="1"/>
      <sheetData sheetId="1938" refreshError="1"/>
      <sheetData sheetId="1939" refreshError="1"/>
      <sheetData sheetId="1940" refreshError="1"/>
      <sheetData sheetId="1941" refreshError="1"/>
      <sheetData sheetId="1942" refreshError="1"/>
      <sheetData sheetId="1943" refreshError="1"/>
      <sheetData sheetId="1944" refreshError="1"/>
      <sheetData sheetId="1945" refreshError="1"/>
      <sheetData sheetId="1946" refreshError="1"/>
      <sheetData sheetId="1947" refreshError="1"/>
      <sheetData sheetId="1948" refreshError="1"/>
      <sheetData sheetId="1949" refreshError="1"/>
      <sheetData sheetId="1950" refreshError="1"/>
      <sheetData sheetId="1951" refreshError="1"/>
      <sheetData sheetId="1952" refreshError="1"/>
      <sheetData sheetId="1953" refreshError="1"/>
      <sheetData sheetId="1954" refreshError="1"/>
      <sheetData sheetId="1955" refreshError="1"/>
      <sheetData sheetId="1956" refreshError="1"/>
      <sheetData sheetId="1957" refreshError="1"/>
      <sheetData sheetId="1958" refreshError="1"/>
      <sheetData sheetId="1959" refreshError="1"/>
      <sheetData sheetId="1960" refreshError="1"/>
      <sheetData sheetId="1961" refreshError="1"/>
      <sheetData sheetId="1962" refreshError="1"/>
      <sheetData sheetId="1963" refreshError="1"/>
      <sheetData sheetId="1964" refreshError="1"/>
      <sheetData sheetId="1965" refreshError="1"/>
      <sheetData sheetId="1966" refreshError="1"/>
      <sheetData sheetId="1967" refreshError="1"/>
      <sheetData sheetId="1968" refreshError="1"/>
      <sheetData sheetId="1969" refreshError="1"/>
      <sheetData sheetId="1970" refreshError="1"/>
      <sheetData sheetId="1971" refreshError="1"/>
      <sheetData sheetId="1972" refreshError="1"/>
      <sheetData sheetId="1973" refreshError="1"/>
      <sheetData sheetId="1974" refreshError="1"/>
      <sheetData sheetId="1975" refreshError="1"/>
      <sheetData sheetId="1976" refreshError="1"/>
      <sheetData sheetId="1977" refreshError="1"/>
      <sheetData sheetId="1978" refreshError="1"/>
      <sheetData sheetId="1979" refreshError="1"/>
      <sheetData sheetId="1980" refreshError="1"/>
      <sheetData sheetId="1981" refreshError="1"/>
      <sheetData sheetId="1982" refreshError="1"/>
      <sheetData sheetId="1983" refreshError="1"/>
      <sheetData sheetId="1984" refreshError="1"/>
      <sheetData sheetId="1985" refreshError="1"/>
      <sheetData sheetId="1986" refreshError="1"/>
      <sheetData sheetId="1987" refreshError="1"/>
      <sheetData sheetId="1988" refreshError="1"/>
      <sheetData sheetId="1989" refreshError="1"/>
      <sheetData sheetId="1990" refreshError="1"/>
      <sheetData sheetId="1991" refreshError="1"/>
      <sheetData sheetId="1992" refreshError="1"/>
      <sheetData sheetId="1993" refreshError="1"/>
      <sheetData sheetId="1994" refreshError="1"/>
      <sheetData sheetId="1995" refreshError="1"/>
      <sheetData sheetId="1996" refreshError="1"/>
      <sheetData sheetId="1997" refreshError="1"/>
      <sheetData sheetId="1998" refreshError="1"/>
      <sheetData sheetId="1999" refreshError="1"/>
      <sheetData sheetId="2000" refreshError="1"/>
      <sheetData sheetId="2001" refreshError="1"/>
      <sheetData sheetId="2002" refreshError="1"/>
      <sheetData sheetId="2003" refreshError="1"/>
      <sheetData sheetId="2004" refreshError="1"/>
      <sheetData sheetId="2005" refreshError="1"/>
      <sheetData sheetId="2006" refreshError="1"/>
      <sheetData sheetId="2007" refreshError="1"/>
      <sheetData sheetId="2008" refreshError="1"/>
      <sheetData sheetId="2009" refreshError="1"/>
      <sheetData sheetId="2010" refreshError="1"/>
      <sheetData sheetId="2011" refreshError="1"/>
      <sheetData sheetId="2012" refreshError="1"/>
      <sheetData sheetId="2013" refreshError="1"/>
      <sheetData sheetId="2014" refreshError="1"/>
      <sheetData sheetId="2015" refreshError="1"/>
      <sheetData sheetId="2016" refreshError="1"/>
      <sheetData sheetId="2017" refreshError="1"/>
      <sheetData sheetId="2018" refreshError="1"/>
      <sheetData sheetId="2019" refreshError="1"/>
      <sheetData sheetId="2020" refreshError="1"/>
      <sheetData sheetId="2021" refreshError="1"/>
      <sheetData sheetId="2022" refreshError="1"/>
      <sheetData sheetId="2023" refreshError="1"/>
      <sheetData sheetId="2024" refreshError="1"/>
      <sheetData sheetId="2025" refreshError="1"/>
      <sheetData sheetId="2026" refreshError="1"/>
      <sheetData sheetId="2027" refreshError="1"/>
      <sheetData sheetId="2028" refreshError="1"/>
      <sheetData sheetId="2029" refreshError="1"/>
      <sheetData sheetId="2030" refreshError="1"/>
      <sheetData sheetId="2031" refreshError="1"/>
      <sheetData sheetId="2032" refreshError="1"/>
      <sheetData sheetId="2033" refreshError="1"/>
      <sheetData sheetId="2034" refreshError="1"/>
      <sheetData sheetId="2035" refreshError="1"/>
      <sheetData sheetId="2036" refreshError="1"/>
      <sheetData sheetId="2037" refreshError="1"/>
      <sheetData sheetId="2038" refreshError="1"/>
      <sheetData sheetId="2039" refreshError="1"/>
      <sheetData sheetId="2040" refreshError="1"/>
      <sheetData sheetId="2041" refreshError="1"/>
      <sheetData sheetId="2042" refreshError="1"/>
      <sheetData sheetId="2043" refreshError="1"/>
      <sheetData sheetId="2044" refreshError="1"/>
      <sheetData sheetId="2045" refreshError="1"/>
      <sheetData sheetId="2046" refreshError="1"/>
      <sheetData sheetId="2047" refreshError="1"/>
      <sheetData sheetId="2048" refreshError="1"/>
      <sheetData sheetId="2049" refreshError="1"/>
      <sheetData sheetId="2050" refreshError="1"/>
      <sheetData sheetId="2051" refreshError="1"/>
      <sheetData sheetId="2052" refreshError="1"/>
      <sheetData sheetId="2053" refreshError="1"/>
      <sheetData sheetId="2054" refreshError="1"/>
      <sheetData sheetId="2055" refreshError="1"/>
      <sheetData sheetId="2056" refreshError="1"/>
      <sheetData sheetId="2057" refreshError="1"/>
      <sheetData sheetId="2058" refreshError="1"/>
      <sheetData sheetId="2059" refreshError="1"/>
      <sheetData sheetId="2060" refreshError="1"/>
      <sheetData sheetId="2061" refreshError="1"/>
      <sheetData sheetId="2062" refreshError="1"/>
      <sheetData sheetId="2063" refreshError="1"/>
      <sheetData sheetId="2064" refreshError="1"/>
      <sheetData sheetId="2065" refreshError="1"/>
      <sheetData sheetId="2066" refreshError="1"/>
      <sheetData sheetId="2067" refreshError="1"/>
      <sheetData sheetId="2068" refreshError="1"/>
      <sheetData sheetId="2069" refreshError="1"/>
      <sheetData sheetId="2070" refreshError="1"/>
      <sheetData sheetId="2071" refreshError="1"/>
      <sheetData sheetId="2072" refreshError="1"/>
      <sheetData sheetId="2073" refreshError="1"/>
      <sheetData sheetId="2074" refreshError="1"/>
      <sheetData sheetId="2075" refreshError="1"/>
      <sheetData sheetId="2076" refreshError="1"/>
      <sheetData sheetId="2077" refreshError="1"/>
      <sheetData sheetId="2078" refreshError="1"/>
      <sheetData sheetId="2079" refreshError="1"/>
      <sheetData sheetId="2080" refreshError="1"/>
      <sheetData sheetId="2081" refreshError="1"/>
      <sheetData sheetId="2082" refreshError="1"/>
      <sheetData sheetId="2083" refreshError="1"/>
      <sheetData sheetId="2084" refreshError="1"/>
      <sheetData sheetId="2085" refreshError="1"/>
      <sheetData sheetId="2086" refreshError="1"/>
      <sheetData sheetId="2087" refreshError="1"/>
      <sheetData sheetId="2088" refreshError="1"/>
      <sheetData sheetId="2089" refreshError="1"/>
      <sheetData sheetId="2090" refreshError="1"/>
      <sheetData sheetId="2091" refreshError="1"/>
      <sheetData sheetId="2092" refreshError="1"/>
      <sheetData sheetId="2093" refreshError="1"/>
      <sheetData sheetId="2094" refreshError="1"/>
      <sheetData sheetId="2095" refreshError="1"/>
      <sheetData sheetId="2096" refreshError="1"/>
      <sheetData sheetId="2097" refreshError="1"/>
      <sheetData sheetId="2098" refreshError="1"/>
      <sheetData sheetId="2099" refreshError="1"/>
      <sheetData sheetId="2100" refreshError="1"/>
      <sheetData sheetId="2101" refreshError="1"/>
      <sheetData sheetId="2102" refreshError="1"/>
      <sheetData sheetId="2103" refreshError="1"/>
      <sheetData sheetId="2104" refreshError="1"/>
      <sheetData sheetId="2105" refreshError="1"/>
      <sheetData sheetId="2106" refreshError="1"/>
      <sheetData sheetId="2107" refreshError="1"/>
      <sheetData sheetId="2108" refreshError="1"/>
      <sheetData sheetId="2109" refreshError="1"/>
      <sheetData sheetId="2110" refreshError="1"/>
      <sheetData sheetId="2111" refreshError="1"/>
      <sheetData sheetId="2112" refreshError="1"/>
      <sheetData sheetId="2113" refreshError="1"/>
      <sheetData sheetId="2114" refreshError="1"/>
      <sheetData sheetId="2115" refreshError="1"/>
      <sheetData sheetId="2116" refreshError="1"/>
      <sheetData sheetId="2117" refreshError="1"/>
      <sheetData sheetId="2118" refreshError="1"/>
      <sheetData sheetId="2119" refreshError="1"/>
      <sheetData sheetId="2120" refreshError="1"/>
      <sheetData sheetId="2121" refreshError="1"/>
      <sheetData sheetId="2122" refreshError="1"/>
      <sheetData sheetId="2123" refreshError="1"/>
      <sheetData sheetId="2124" refreshError="1"/>
      <sheetData sheetId="2125" refreshError="1"/>
      <sheetData sheetId="2126" refreshError="1"/>
      <sheetData sheetId="2127" refreshError="1"/>
      <sheetData sheetId="2128" refreshError="1"/>
      <sheetData sheetId="2129" refreshError="1"/>
      <sheetData sheetId="2130" refreshError="1"/>
      <sheetData sheetId="2131" refreshError="1"/>
      <sheetData sheetId="2132" refreshError="1"/>
      <sheetData sheetId="2133" refreshError="1"/>
      <sheetData sheetId="2134" refreshError="1"/>
      <sheetData sheetId="2135" refreshError="1"/>
      <sheetData sheetId="2136" refreshError="1"/>
      <sheetData sheetId="2137" refreshError="1"/>
      <sheetData sheetId="2138" refreshError="1"/>
      <sheetData sheetId="2139"/>
      <sheetData sheetId="2140"/>
      <sheetData sheetId="2141"/>
      <sheetData sheetId="2142"/>
      <sheetData sheetId="2143">
        <row r="14">
          <cell r="B14" t="str">
            <v>Hydraulic Shovel 20m³</v>
          </cell>
        </row>
      </sheetData>
      <sheetData sheetId="2144">
        <row r="2">
          <cell r="D2">
            <v>12</v>
          </cell>
        </row>
      </sheetData>
      <sheetData sheetId="2145">
        <row r="2">
          <cell r="D2">
            <v>12</v>
          </cell>
        </row>
      </sheetData>
      <sheetData sheetId="2146">
        <row r="18">
          <cell r="M18">
            <v>641.554574</v>
          </cell>
        </row>
      </sheetData>
      <sheetData sheetId="2147">
        <row r="18">
          <cell r="M18">
            <v>641.554574</v>
          </cell>
        </row>
      </sheetData>
      <sheetData sheetId="2148"/>
      <sheetData sheetId="2149"/>
      <sheetData sheetId="2150"/>
      <sheetData sheetId="2151"/>
      <sheetData sheetId="2152"/>
      <sheetData sheetId="2153"/>
      <sheetData sheetId="2154"/>
      <sheetData sheetId="2155"/>
      <sheetData sheetId="2156"/>
      <sheetData sheetId="2157"/>
      <sheetData sheetId="2158"/>
      <sheetData sheetId="2159">
        <row r="14">
          <cell r="B14" t="str">
            <v>Hydraulic Shovel 20m³</v>
          </cell>
        </row>
      </sheetData>
      <sheetData sheetId="2160">
        <row r="2">
          <cell r="D2">
            <v>12</v>
          </cell>
        </row>
      </sheetData>
      <sheetData sheetId="2161"/>
      <sheetData sheetId="2162">
        <row r="18">
          <cell r="M18">
            <v>641.554574</v>
          </cell>
        </row>
      </sheetData>
      <sheetData sheetId="2163"/>
      <sheetData sheetId="2164"/>
      <sheetData sheetId="2165"/>
      <sheetData sheetId="2166"/>
      <sheetData sheetId="2167">
        <row r="14">
          <cell r="B14" t="str">
            <v>Hydraulic Shovel 20m³</v>
          </cell>
        </row>
      </sheetData>
      <sheetData sheetId="2168">
        <row r="2">
          <cell r="D2">
            <v>12</v>
          </cell>
        </row>
      </sheetData>
      <sheetData sheetId="2169"/>
      <sheetData sheetId="2170"/>
      <sheetData sheetId="2171"/>
      <sheetData sheetId="2172"/>
      <sheetData sheetId="2173"/>
      <sheetData sheetId="2174"/>
      <sheetData sheetId="2175"/>
      <sheetData sheetId="2176"/>
      <sheetData sheetId="2177"/>
      <sheetData sheetId="2178"/>
      <sheetData sheetId="2179"/>
      <sheetData sheetId="2180"/>
      <sheetData sheetId="2181"/>
      <sheetData sheetId="2182"/>
      <sheetData sheetId="2183"/>
      <sheetData sheetId="2184"/>
      <sheetData sheetId="2185"/>
      <sheetData sheetId="2186"/>
      <sheetData sheetId="2187"/>
      <sheetData sheetId="2188"/>
      <sheetData sheetId="2189"/>
      <sheetData sheetId="2190"/>
      <sheetData sheetId="2191"/>
      <sheetData sheetId="2192"/>
      <sheetData sheetId="2193"/>
      <sheetData sheetId="2194"/>
      <sheetData sheetId="2195"/>
      <sheetData sheetId="2196"/>
      <sheetData sheetId="2197"/>
      <sheetData sheetId="2198"/>
      <sheetData sheetId="2199"/>
      <sheetData sheetId="2200"/>
      <sheetData sheetId="2201"/>
      <sheetData sheetId="2202"/>
      <sheetData sheetId="2203"/>
      <sheetData sheetId="2204"/>
      <sheetData sheetId="2205"/>
      <sheetData sheetId="2206"/>
      <sheetData sheetId="2207"/>
      <sheetData sheetId="2208"/>
      <sheetData sheetId="2209"/>
      <sheetData sheetId="2210"/>
      <sheetData sheetId="2211"/>
      <sheetData sheetId="2212"/>
      <sheetData sheetId="2213"/>
      <sheetData sheetId="2214"/>
      <sheetData sheetId="2215"/>
      <sheetData sheetId="2216"/>
      <sheetData sheetId="2217"/>
      <sheetData sheetId="2218"/>
      <sheetData sheetId="2219"/>
      <sheetData sheetId="2220"/>
      <sheetData sheetId="2221"/>
      <sheetData sheetId="2222"/>
      <sheetData sheetId="2223"/>
      <sheetData sheetId="2224"/>
      <sheetData sheetId="2225"/>
      <sheetData sheetId="2226"/>
      <sheetData sheetId="2227"/>
      <sheetData sheetId="2228"/>
      <sheetData sheetId="2229"/>
      <sheetData sheetId="2230"/>
      <sheetData sheetId="2231"/>
      <sheetData sheetId="2232"/>
      <sheetData sheetId="2233"/>
      <sheetData sheetId="2234"/>
      <sheetData sheetId="2235"/>
      <sheetData sheetId="2236"/>
      <sheetData sheetId="2237"/>
      <sheetData sheetId="2238"/>
      <sheetData sheetId="2239" refreshError="1"/>
      <sheetData sheetId="2240" refreshError="1"/>
      <sheetData sheetId="2241" refreshError="1"/>
      <sheetData sheetId="2242" refreshError="1"/>
      <sheetData sheetId="2243" refreshError="1"/>
      <sheetData sheetId="2244"/>
      <sheetData sheetId="2245"/>
      <sheetData sheetId="2246"/>
      <sheetData sheetId="2247"/>
      <sheetData sheetId="2248"/>
      <sheetData sheetId="2249"/>
      <sheetData sheetId="2250"/>
      <sheetData sheetId="2251"/>
      <sheetData sheetId="2252"/>
      <sheetData sheetId="2253"/>
      <sheetData sheetId="2254"/>
      <sheetData sheetId="2255" refreshError="1"/>
      <sheetData sheetId="2256" refreshError="1"/>
      <sheetData sheetId="2257" refreshError="1"/>
      <sheetData sheetId="2258" refreshError="1"/>
      <sheetData sheetId="2259" refreshError="1"/>
      <sheetData sheetId="2260" refreshError="1"/>
      <sheetData sheetId="2261" refreshError="1"/>
      <sheetData sheetId="2262" refreshError="1"/>
      <sheetData sheetId="2263" refreshError="1"/>
      <sheetData sheetId="2264" refreshError="1"/>
      <sheetData sheetId="2265" refreshError="1"/>
      <sheetData sheetId="2266" refreshError="1"/>
      <sheetData sheetId="2267" refreshError="1"/>
      <sheetData sheetId="2268" refreshError="1"/>
      <sheetData sheetId="2269" refreshError="1"/>
      <sheetData sheetId="2270" refreshError="1"/>
      <sheetData sheetId="2271" refreshError="1"/>
      <sheetData sheetId="2272" refreshError="1"/>
      <sheetData sheetId="2273" refreshError="1"/>
      <sheetData sheetId="2274" refreshError="1"/>
      <sheetData sheetId="2275" refreshError="1"/>
      <sheetData sheetId="2276" refreshError="1"/>
      <sheetData sheetId="2277" refreshError="1"/>
      <sheetData sheetId="2278" refreshError="1"/>
      <sheetData sheetId="2279" refreshError="1"/>
      <sheetData sheetId="2280" refreshError="1"/>
      <sheetData sheetId="2281" refreshError="1"/>
      <sheetData sheetId="2282" refreshError="1"/>
      <sheetData sheetId="2283" refreshError="1"/>
      <sheetData sheetId="2284" refreshError="1"/>
      <sheetData sheetId="2285" refreshError="1"/>
      <sheetData sheetId="2286" refreshError="1"/>
      <sheetData sheetId="2287" refreshError="1"/>
      <sheetData sheetId="2288" refreshError="1"/>
      <sheetData sheetId="2289" refreshError="1"/>
      <sheetData sheetId="2290" refreshError="1"/>
      <sheetData sheetId="2291" refreshError="1"/>
      <sheetData sheetId="2292" refreshError="1"/>
      <sheetData sheetId="2293" refreshError="1"/>
      <sheetData sheetId="2294" refreshError="1"/>
      <sheetData sheetId="2295" refreshError="1"/>
      <sheetData sheetId="2296" refreshError="1"/>
      <sheetData sheetId="2297" refreshError="1"/>
      <sheetData sheetId="2298" refreshError="1"/>
      <sheetData sheetId="2299" refreshError="1"/>
      <sheetData sheetId="2300" refreshError="1"/>
      <sheetData sheetId="2301" refreshError="1"/>
      <sheetData sheetId="2302" refreshError="1"/>
      <sheetData sheetId="2303" refreshError="1"/>
      <sheetData sheetId="2304" refreshError="1"/>
      <sheetData sheetId="2305" refreshError="1"/>
      <sheetData sheetId="2306" refreshError="1"/>
      <sheetData sheetId="2307" refreshError="1"/>
      <sheetData sheetId="2308" refreshError="1"/>
      <sheetData sheetId="2309" refreshError="1"/>
      <sheetData sheetId="2310" refreshError="1"/>
      <sheetData sheetId="2311" refreshError="1"/>
      <sheetData sheetId="2312" refreshError="1"/>
      <sheetData sheetId="2313" refreshError="1"/>
      <sheetData sheetId="2314" refreshError="1"/>
      <sheetData sheetId="2315" refreshError="1"/>
      <sheetData sheetId="2316" refreshError="1"/>
      <sheetData sheetId="2317" refreshError="1"/>
      <sheetData sheetId="2318" refreshError="1"/>
      <sheetData sheetId="2319" refreshError="1"/>
      <sheetData sheetId="2320" refreshError="1"/>
      <sheetData sheetId="2321" refreshError="1"/>
      <sheetData sheetId="2322" refreshError="1"/>
      <sheetData sheetId="2323" refreshError="1"/>
      <sheetData sheetId="2324" refreshError="1"/>
      <sheetData sheetId="2325" refreshError="1"/>
      <sheetData sheetId="2326" refreshError="1"/>
      <sheetData sheetId="2327" refreshError="1"/>
      <sheetData sheetId="2328" refreshError="1"/>
      <sheetData sheetId="2329" refreshError="1"/>
      <sheetData sheetId="2330" refreshError="1"/>
      <sheetData sheetId="2331" refreshError="1"/>
      <sheetData sheetId="2332" refreshError="1"/>
      <sheetData sheetId="2333" refreshError="1"/>
      <sheetData sheetId="2334" refreshError="1"/>
      <sheetData sheetId="2335" refreshError="1"/>
      <sheetData sheetId="2336" refreshError="1"/>
      <sheetData sheetId="2337" refreshError="1"/>
      <sheetData sheetId="2338" refreshError="1"/>
      <sheetData sheetId="2339" refreshError="1"/>
      <sheetData sheetId="2340" refreshError="1"/>
      <sheetData sheetId="2341" refreshError="1"/>
      <sheetData sheetId="2342" refreshError="1"/>
      <sheetData sheetId="2343" refreshError="1"/>
      <sheetData sheetId="2344" refreshError="1"/>
      <sheetData sheetId="2345" refreshError="1"/>
      <sheetData sheetId="2346" refreshError="1"/>
      <sheetData sheetId="2347" refreshError="1"/>
      <sheetData sheetId="2348" refreshError="1"/>
      <sheetData sheetId="2349" refreshError="1"/>
      <sheetData sheetId="2350" refreshError="1"/>
      <sheetData sheetId="2351" refreshError="1"/>
      <sheetData sheetId="2352" refreshError="1"/>
      <sheetData sheetId="2353" refreshError="1"/>
      <sheetData sheetId="2354" refreshError="1"/>
      <sheetData sheetId="2355" refreshError="1"/>
      <sheetData sheetId="2356" refreshError="1"/>
      <sheetData sheetId="2357" refreshError="1"/>
      <sheetData sheetId="2358" refreshError="1"/>
      <sheetData sheetId="2359" refreshError="1"/>
      <sheetData sheetId="2360" refreshError="1"/>
      <sheetData sheetId="2361" refreshError="1"/>
      <sheetData sheetId="2362" refreshError="1"/>
      <sheetData sheetId="2363" refreshError="1"/>
      <sheetData sheetId="2364" refreshError="1"/>
      <sheetData sheetId="2365" refreshError="1"/>
      <sheetData sheetId="2366" refreshError="1"/>
      <sheetData sheetId="2367" refreshError="1"/>
      <sheetData sheetId="2368" refreshError="1"/>
      <sheetData sheetId="2369" refreshError="1"/>
      <sheetData sheetId="2370" refreshError="1"/>
      <sheetData sheetId="2371" refreshError="1"/>
      <sheetData sheetId="2372" refreshError="1"/>
      <sheetData sheetId="2373" refreshError="1"/>
      <sheetData sheetId="2374" refreshError="1"/>
      <sheetData sheetId="2375" refreshError="1"/>
      <sheetData sheetId="2376" refreshError="1"/>
      <sheetData sheetId="2377" refreshError="1"/>
      <sheetData sheetId="2378" refreshError="1"/>
      <sheetData sheetId="2379" refreshError="1"/>
      <sheetData sheetId="2380" refreshError="1"/>
      <sheetData sheetId="2381" refreshError="1"/>
      <sheetData sheetId="2382" refreshError="1"/>
      <sheetData sheetId="2383" refreshError="1"/>
      <sheetData sheetId="2384" refreshError="1"/>
      <sheetData sheetId="2385" refreshError="1"/>
      <sheetData sheetId="2386" refreshError="1"/>
      <sheetData sheetId="2387" refreshError="1"/>
      <sheetData sheetId="2388" refreshError="1"/>
      <sheetData sheetId="2389" refreshError="1"/>
      <sheetData sheetId="2390" refreshError="1"/>
      <sheetData sheetId="2391" refreshError="1"/>
      <sheetData sheetId="2392" refreshError="1"/>
      <sheetData sheetId="2393" refreshError="1"/>
      <sheetData sheetId="2394" refreshError="1"/>
      <sheetData sheetId="2395" refreshError="1"/>
      <sheetData sheetId="2396" refreshError="1"/>
      <sheetData sheetId="2397" refreshError="1"/>
      <sheetData sheetId="2398" refreshError="1"/>
      <sheetData sheetId="2399" refreshError="1"/>
      <sheetData sheetId="2400" refreshError="1"/>
      <sheetData sheetId="2401" refreshError="1"/>
      <sheetData sheetId="2402" refreshError="1"/>
      <sheetData sheetId="2403" refreshError="1"/>
      <sheetData sheetId="2404" refreshError="1"/>
      <sheetData sheetId="2405">
        <row r="2">
          <cell r="D2">
            <v>12</v>
          </cell>
        </row>
      </sheetData>
      <sheetData sheetId="2406">
        <row r="2">
          <cell r="D2">
            <v>12</v>
          </cell>
        </row>
      </sheetData>
      <sheetData sheetId="2407">
        <row r="2">
          <cell r="D2">
            <v>12</v>
          </cell>
        </row>
      </sheetData>
      <sheetData sheetId="2408">
        <row r="18">
          <cell r="M18">
            <v>641.554574</v>
          </cell>
        </row>
      </sheetData>
      <sheetData sheetId="2409">
        <row r="18">
          <cell r="M18">
            <v>641.554574</v>
          </cell>
        </row>
      </sheetData>
      <sheetData sheetId="2410"/>
      <sheetData sheetId="2411">
        <row r="5">
          <cell r="A5" t="str">
            <v>AFGHANISTAN</v>
          </cell>
        </row>
      </sheetData>
      <sheetData sheetId="2412">
        <row r="2">
          <cell r="D2">
            <v>12</v>
          </cell>
        </row>
      </sheetData>
      <sheetData sheetId="2413">
        <row r="2">
          <cell r="D2">
            <v>12</v>
          </cell>
        </row>
      </sheetData>
      <sheetData sheetId="2414">
        <row r="2">
          <cell r="D2">
            <v>12</v>
          </cell>
        </row>
      </sheetData>
      <sheetData sheetId="2415">
        <row r="18">
          <cell r="M18">
            <v>641.554574</v>
          </cell>
        </row>
      </sheetData>
      <sheetData sheetId="2416">
        <row r="18">
          <cell r="M18">
            <v>641.554574</v>
          </cell>
        </row>
      </sheetData>
      <sheetData sheetId="2417"/>
      <sheetData sheetId="2418"/>
      <sheetData sheetId="2419">
        <row r="5">
          <cell r="A5" t="str">
            <v>AFGHANISTAN</v>
          </cell>
        </row>
      </sheetData>
      <sheetData sheetId="2420">
        <row r="5">
          <cell r="A5" t="str">
            <v>AFGHANISTAN</v>
          </cell>
        </row>
      </sheetData>
      <sheetData sheetId="2421">
        <row r="2">
          <cell r="D2">
            <v>12</v>
          </cell>
        </row>
      </sheetData>
      <sheetData sheetId="2422"/>
      <sheetData sheetId="2423">
        <row r="18">
          <cell r="M18">
            <v>641.554574</v>
          </cell>
        </row>
      </sheetData>
      <sheetData sheetId="2424"/>
      <sheetData sheetId="2425"/>
      <sheetData sheetId="2426">
        <row r="5">
          <cell r="A5" t="str">
            <v>AFGHANISTAN</v>
          </cell>
        </row>
      </sheetData>
      <sheetData sheetId="2427">
        <row r="5">
          <cell r="A5" t="str">
            <v>AFGHANISTAN</v>
          </cell>
        </row>
      </sheetData>
      <sheetData sheetId="2428" refreshError="1"/>
      <sheetData sheetId="2429" refreshError="1"/>
      <sheetData sheetId="2430" refreshError="1"/>
      <sheetData sheetId="2431" refreshError="1"/>
      <sheetData sheetId="2432" refreshError="1"/>
      <sheetData sheetId="2433" refreshError="1"/>
      <sheetData sheetId="2434" refreshError="1"/>
      <sheetData sheetId="2435" refreshError="1"/>
      <sheetData sheetId="2436" refreshError="1"/>
      <sheetData sheetId="2437" refreshError="1"/>
      <sheetData sheetId="2438" refreshError="1"/>
      <sheetData sheetId="2439" refreshError="1"/>
      <sheetData sheetId="2440" refreshError="1"/>
      <sheetData sheetId="2441" refreshError="1"/>
      <sheetData sheetId="2442" refreshError="1"/>
      <sheetData sheetId="2443" refreshError="1"/>
      <sheetData sheetId="2444" refreshError="1"/>
      <sheetData sheetId="2445" refreshError="1"/>
      <sheetData sheetId="2446" refreshError="1"/>
      <sheetData sheetId="2447" refreshError="1"/>
      <sheetData sheetId="2448" refreshError="1"/>
      <sheetData sheetId="2449" refreshError="1"/>
      <sheetData sheetId="2450" refreshError="1"/>
      <sheetData sheetId="2451" refreshError="1"/>
      <sheetData sheetId="2452" refreshError="1"/>
      <sheetData sheetId="2453" refreshError="1"/>
      <sheetData sheetId="2454" refreshError="1"/>
      <sheetData sheetId="2455" refreshError="1"/>
      <sheetData sheetId="2456" refreshError="1"/>
      <sheetData sheetId="2457" refreshError="1"/>
      <sheetData sheetId="2458" refreshError="1"/>
      <sheetData sheetId="2459" refreshError="1"/>
      <sheetData sheetId="2460" refreshError="1"/>
      <sheetData sheetId="2461" refreshError="1"/>
      <sheetData sheetId="2462" refreshError="1"/>
      <sheetData sheetId="2463" refreshError="1"/>
      <sheetData sheetId="2464" refreshError="1"/>
      <sheetData sheetId="2465" refreshError="1"/>
      <sheetData sheetId="2466" refreshError="1"/>
      <sheetData sheetId="2467" refreshError="1"/>
      <sheetData sheetId="2468" refreshError="1"/>
      <sheetData sheetId="2469" refreshError="1"/>
      <sheetData sheetId="2470" refreshError="1"/>
      <sheetData sheetId="2471" refreshError="1"/>
      <sheetData sheetId="2472" refreshError="1"/>
      <sheetData sheetId="2473" refreshError="1"/>
      <sheetData sheetId="2474" refreshError="1"/>
      <sheetData sheetId="2475" refreshError="1"/>
      <sheetData sheetId="2476" refreshError="1"/>
      <sheetData sheetId="2477" refreshError="1"/>
      <sheetData sheetId="2478" refreshError="1"/>
      <sheetData sheetId="2479" refreshError="1"/>
      <sheetData sheetId="2480" refreshError="1"/>
      <sheetData sheetId="2481" refreshError="1"/>
      <sheetData sheetId="2482" refreshError="1"/>
      <sheetData sheetId="2483" refreshError="1"/>
      <sheetData sheetId="2484" refreshError="1"/>
      <sheetData sheetId="2485" refreshError="1"/>
      <sheetData sheetId="2486" refreshError="1"/>
      <sheetData sheetId="2487" refreshError="1"/>
      <sheetData sheetId="2488" refreshError="1"/>
      <sheetData sheetId="2489" refreshError="1"/>
      <sheetData sheetId="2490" refreshError="1"/>
      <sheetData sheetId="2491" refreshError="1"/>
      <sheetData sheetId="2492" refreshError="1"/>
      <sheetData sheetId="2493" refreshError="1"/>
      <sheetData sheetId="2494" refreshError="1"/>
      <sheetData sheetId="2495" refreshError="1"/>
      <sheetData sheetId="2496" refreshError="1"/>
      <sheetData sheetId="2497" refreshError="1"/>
      <sheetData sheetId="2498" refreshError="1"/>
      <sheetData sheetId="2499" refreshError="1"/>
      <sheetData sheetId="2500" refreshError="1"/>
      <sheetData sheetId="2501" refreshError="1"/>
      <sheetData sheetId="2502" refreshError="1"/>
      <sheetData sheetId="2503" refreshError="1"/>
      <sheetData sheetId="2504" refreshError="1"/>
      <sheetData sheetId="2505" refreshError="1"/>
      <sheetData sheetId="2506">
        <row r="1">
          <cell r="A1" t="str">
            <v>KUMTOR GOLD COMPANY</v>
          </cell>
        </row>
      </sheetData>
      <sheetData sheetId="2507" refreshError="1"/>
      <sheetData sheetId="2508" refreshError="1"/>
      <sheetData sheetId="2509" refreshError="1"/>
      <sheetData sheetId="2510" refreshError="1"/>
      <sheetData sheetId="2511" refreshError="1"/>
      <sheetData sheetId="2512" refreshError="1"/>
      <sheetData sheetId="2513">
        <row r="1">
          <cell r="A1" t="str">
            <v>Kumtor Gold Company</v>
          </cell>
        </row>
      </sheetData>
      <sheetData sheetId="2514" refreshError="1"/>
      <sheetData sheetId="2515">
        <row r="1">
          <cell r="A1" t="str">
            <v>Kumtor Operating Company</v>
          </cell>
        </row>
      </sheetData>
      <sheetData sheetId="2516">
        <row r="1">
          <cell r="A1" t="str">
            <v>KUMTOR GOLD COMPANY</v>
          </cell>
        </row>
      </sheetData>
      <sheetData sheetId="2517">
        <row r="1">
          <cell r="A1" t="str">
            <v>Kumtor Operating Company</v>
          </cell>
        </row>
      </sheetData>
      <sheetData sheetId="2518">
        <row r="1">
          <cell r="A1" t="str">
            <v>KUMTOR OPERATING COMPANY</v>
          </cell>
        </row>
      </sheetData>
      <sheetData sheetId="2519">
        <row r="1">
          <cell r="A1" t="str">
            <v>KUMTOR OPERATING COMPANY</v>
          </cell>
        </row>
      </sheetData>
      <sheetData sheetId="2520">
        <row r="1">
          <cell r="A1" t="str">
            <v>KUMTOR OPERATING COMPANY</v>
          </cell>
        </row>
      </sheetData>
      <sheetData sheetId="2521" refreshError="1"/>
      <sheetData sheetId="2522">
        <row r="1">
          <cell r="A1" t="str">
            <v>Kant Cement</v>
          </cell>
        </row>
      </sheetData>
      <sheetData sheetId="2523">
        <row r="1">
          <cell r="A1" t="str">
            <v>Investments</v>
          </cell>
        </row>
      </sheetData>
      <sheetData sheetId="2524" refreshError="1"/>
      <sheetData sheetId="2525">
        <row r="1">
          <cell r="A1" t="str">
            <v>Kumtor Gold Company</v>
          </cell>
        </row>
      </sheetData>
      <sheetData sheetId="2526" refreshError="1"/>
      <sheetData sheetId="2527">
        <row r="1">
          <cell r="A1" t="str">
            <v>Kumtor Gold Company</v>
          </cell>
        </row>
      </sheetData>
      <sheetData sheetId="2528">
        <row r="1">
          <cell r="A1" t="str">
            <v>Kant Cement</v>
          </cell>
        </row>
      </sheetData>
      <sheetData sheetId="2529">
        <row r="1">
          <cell r="A1" t="str">
            <v>Investments</v>
          </cell>
        </row>
      </sheetData>
      <sheetData sheetId="2530">
        <row r="1">
          <cell r="A1" t="str">
            <v>Kumtor Gold Company</v>
          </cell>
        </row>
      </sheetData>
      <sheetData sheetId="2531">
        <row r="1">
          <cell r="A1" t="str">
            <v>Kumtor Gold Company</v>
          </cell>
        </row>
      </sheetData>
      <sheetData sheetId="2532">
        <row r="1">
          <cell r="A1" t="str">
            <v>Kumtor Operating Company</v>
          </cell>
        </row>
      </sheetData>
      <sheetData sheetId="2533">
        <row r="1">
          <cell r="A1" t="str">
            <v>Investments</v>
          </cell>
        </row>
      </sheetData>
      <sheetData sheetId="2534">
        <row r="1">
          <cell r="A1" t="str">
            <v>KUMTOR OPERATING COMPANY</v>
          </cell>
        </row>
      </sheetData>
      <sheetData sheetId="2535">
        <row r="1">
          <cell r="A1" t="str">
            <v>Investments</v>
          </cell>
        </row>
      </sheetData>
      <sheetData sheetId="2536">
        <row r="1">
          <cell r="A1" t="str">
            <v>KUMTOR OPERATING COMPANY</v>
          </cell>
        </row>
      </sheetData>
      <sheetData sheetId="2537">
        <row r="1">
          <cell r="A1" t="str">
            <v>KUMTOR OPERATING COMPANY</v>
          </cell>
        </row>
      </sheetData>
      <sheetData sheetId="2538">
        <row r="1">
          <cell r="A1" t="str">
            <v>Kumtor Gold Company</v>
          </cell>
        </row>
      </sheetData>
      <sheetData sheetId="2539">
        <row r="1">
          <cell r="A1" t="str">
            <v>Kumtor Gold Company</v>
          </cell>
        </row>
      </sheetData>
      <sheetData sheetId="2540">
        <row r="1">
          <cell r="A1" t="str">
            <v>科目代码</v>
          </cell>
        </row>
      </sheetData>
      <sheetData sheetId="2541" refreshError="1"/>
      <sheetData sheetId="2542" refreshError="1"/>
      <sheetData sheetId="2543" refreshError="1"/>
      <sheetData sheetId="2544" refreshError="1"/>
      <sheetData sheetId="2545" refreshError="1"/>
      <sheetData sheetId="2546" refreshError="1"/>
      <sheetData sheetId="2547" refreshError="1"/>
      <sheetData sheetId="2548" refreshError="1"/>
      <sheetData sheetId="2549" refreshError="1"/>
      <sheetData sheetId="2550" refreshError="1"/>
      <sheetData sheetId="2551" refreshError="1"/>
      <sheetData sheetId="2552" refreshError="1"/>
      <sheetData sheetId="2553" refreshError="1"/>
      <sheetData sheetId="2554" refreshError="1"/>
      <sheetData sheetId="2555" refreshError="1"/>
      <sheetData sheetId="2556" refreshError="1"/>
      <sheetData sheetId="2557" refreshError="1"/>
      <sheetData sheetId="2558" refreshError="1"/>
      <sheetData sheetId="2559" refreshError="1"/>
      <sheetData sheetId="2560">
        <row r="1">
          <cell r="A1" t="str">
            <v>Investments</v>
          </cell>
        </row>
      </sheetData>
      <sheetData sheetId="2561">
        <row r="1">
          <cell r="A1" t="str">
            <v>KUMTOR OPERATING COMPANY</v>
          </cell>
        </row>
      </sheetData>
      <sheetData sheetId="2562">
        <row r="1">
          <cell r="A1" t="str">
            <v>Kumtor Operating Company</v>
          </cell>
        </row>
      </sheetData>
      <sheetData sheetId="2563">
        <row r="1">
          <cell r="A1" t="str">
            <v>Investments</v>
          </cell>
        </row>
      </sheetData>
      <sheetData sheetId="2564">
        <row r="1">
          <cell r="A1" t="str">
            <v>Investments</v>
          </cell>
        </row>
      </sheetData>
      <sheetData sheetId="2565">
        <row r="1">
          <cell r="A1" t="str">
            <v>Investments</v>
          </cell>
        </row>
      </sheetData>
      <sheetData sheetId="2566">
        <row r="1">
          <cell r="A1" t="str">
            <v>KUMTOR OPERATING COMPANY</v>
          </cell>
        </row>
      </sheetData>
      <sheetData sheetId="2567">
        <row r="1">
          <cell r="A1" t="str">
            <v>Investments</v>
          </cell>
        </row>
      </sheetData>
      <sheetData sheetId="2568">
        <row r="1">
          <cell r="A1" t="str">
            <v>Investments</v>
          </cell>
        </row>
      </sheetData>
      <sheetData sheetId="2569">
        <row r="1">
          <cell r="A1" t="str">
            <v>KUMTOR OPERATING COMPANY</v>
          </cell>
        </row>
      </sheetData>
      <sheetData sheetId="2570">
        <row r="1">
          <cell r="A1" t="str">
            <v>Kant Cement</v>
          </cell>
        </row>
      </sheetData>
      <sheetData sheetId="2571">
        <row r="1">
          <cell r="A1" t="str">
            <v>Investments</v>
          </cell>
        </row>
      </sheetData>
      <sheetData sheetId="2572">
        <row r="1">
          <cell r="A1" t="str">
            <v>Kant Cement</v>
          </cell>
        </row>
      </sheetData>
      <sheetData sheetId="2573">
        <row r="1">
          <cell r="A1" t="str">
            <v>KUMTOR OPERATING COMPANY</v>
          </cell>
        </row>
      </sheetData>
      <sheetData sheetId="2574">
        <row r="1">
          <cell r="A1" t="str">
            <v>KUMTOR OPERATING COMPANY</v>
          </cell>
        </row>
      </sheetData>
      <sheetData sheetId="2575">
        <row r="1">
          <cell r="A1" t="str">
            <v>KUMTOR GOLD COMPANY</v>
          </cell>
        </row>
      </sheetData>
      <sheetData sheetId="2576">
        <row r="1">
          <cell r="A1" t="str">
            <v>Kumtor Operating Company</v>
          </cell>
        </row>
      </sheetData>
      <sheetData sheetId="2577">
        <row r="1">
          <cell r="A1" t="str">
            <v>KUMTOR OPERATING COMPANY</v>
          </cell>
        </row>
      </sheetData>
      <sheetData sheetId="2578">
        <row r="1">
          <cell r="A1" t="str">
            <v>Investments</v>
          </cell>
        </row>
      </sheetData>
      <sheetData sheetId="2579">
        <row r="1">
          <cell r="A1" t="str">
            <v>Kumtor Operating Company</v>
          </cell>
        </row>
      </sheetData>
      <sheetData sheetId="2580">
        <row r="1">
          <cell r="A1" t="str">
            <v>Investments</v>
          </cell>
        </row>
      </sheetData>
      <sheetData sheetId="2581">
        <row r="1">
          <cell r="A1" t="str">
            <v>KUMTOR OPERATING COMPANY</v>
          </cell>
        </row>
      </sheetData>
      <sheetData sheetId="2582">
        <row r="1">
          <cell r="A1" t="str">
            <v>KUMTOR OPERATING COMPANY</v>
          </cell>
        </row>
      </sheetData>
      <sheetData sheetId="2583">
        <row r="1">
          <cell r="A1" t="str">
            <v>KUMTOR OPERATING COMPANY</v>
          </cell>
        </row>
      </sheetData>
      <sheetData sheetId="2584">
        <row r="1">
          <cell r="A1" t="str">
            <v>KUMTOR GOLD COMPANY</v>
          </cell>
        </row>
      </sheetData>
      <sheetData sheetId="2585">
        <row r="1">
          <cell r="A1" t="str">
            <v>Kumtor Operating Company</v>
          </cell>
        </row>
      </sheetData>
      <sheetData sheetId="2586">
        <row r="1">
          <cell r="A1" t="str">
            <v>Investments</v>
          </cell>
        </row>
      </sheetData>
      <sheetData sheetId="2587">
        <row r="1">
          <cell r="A1" t="str">
            <v>KUMTOR OPERATING COMPANY</v>
          </cell>
        </row>
      </sheetData>
      <sheetData sheetId="2588">
        <row r="1">
          <cell r="A1" t="str">
            <v>Investments</v>
          </cell>
        </row>
      </sheetData>
      <sheetData sheetId="2589">
        <row r="1">
          <cell r="A1" t="str">
            <v>Investments</v>
          </cell>
        </row>
      </sheetData>
      <sheetData sheetId="2590">
        <row r="1">
          <cell r="A1" t="str">
            <v>Investments</v>
          </cell>
        </row>
      </sheetData>
      <sheetData sheetId="2591">
        <row r="1">
          <cell r="A1" t="str">
            <v>Investments</v>
          </cell>
        </row>
      </sheetData>
      <sheetData sheetId="2592">
        <row r="1">
          <cell r="A1" t="str">
            <v>Investments</v>
          </cell>
        </row>
      </sheetData>
      <sheetData sheetId="2593">
        <row r="1">
          <cell r="A1" t="str">
            <v>Investments</v>
          </cell>
        </row>
      </sheetData>
      <sheetData sheetId="2594">
        <row r="1">
          <cell r="A1" t="str">
            <v>Investments</v>
          </cell>
        </row>
      </sheetData>
      <sheetData sheetId="2595">
        <row r="1">
          <cell r="A1" t="str">
            <v>Investments</v>
          </cell>
        </row>
      </sheetData>
      <sheetData sheetId="2596">
        <row r="1">
          <cell r="A1" t="str">
            <v>Investments</v>
          </cell>
        </row>
      </sheetData>
      <sheetData sheetId="2597">
        <row r="1">
          <cell r="A1" t="str">
            <v>KUMTOR OPERATING COMPANY</v>
          </cell>
        </row>
      </sheetData>
      <sheetData sheetId="2598">
        <row r="1">
          <cell r="A1" t="str">
            <v>KUMTOR OPERATING COMPANY</v>
          </cell>
        </row>
      </sheetData>
      <sheetData sheetId="2599">
        <row r="1">
          <cell r="A1" t="str">
            <v>Investments</v>
          </cell>
        </row>
      </sheetData>
      <sheetData sheetId="2600">
        <row r="1">
          <cell r="A1" t="str">
            <v>Investments</v>
          </cell>
        </row>
      </sheetData>
      <sheetData sheetId="2601">
        <row r="1">
          <cell r="A1" t="str">
            <v>Investments</v>
          </cell>
        </row>
      </sheetData>
      <sheetData sheetId="2602">
        <row r="1">
          <cell r="A1" t="str">
            <v>Investments</v>
          </cell>
        </row>
      </sheetData>
      <sheetData sheetId="2603">
        <row r="1">
          <cell r="A1" t="str">
            <v>Investments</v>
          </cell>
        </row>
      </sheetData>
      <sheetData sheetId="2604">
        <row r="1">
          <cell r="A1" t="str">
            <v>Investments</v>
          </cell>
        </row>
      </sheetData>
      <sheetData sheetId="2605">
        <row r="1">
          <cell r="A1" t="str">
            <v>Investments</v>
          </cell>
        </row>
      </sheetData>
      <sheetData sheetId="2606">
        <row r="1">
          <cell r="A1" t="str">
            <v>Investments</v>
          </cell>
        </row>
      </sheetData>
      <sheetData sheetId="2607">
        <row r="1">
          <cell r="A1" t="str">
            <v>Investments</v>
          </cell>
        </row>
      </sheetData>
      <sheetData sheetId="2608">
        <row r="1">
          <cell r="A1" t="str">
            <v>Investments</v>
          </cell>
        </row>
      </sheetData>
      <sheetData sheetId="2609">
        <row r="1">
          <cell r="A1" t="str">
            <v>Investments</v>
          </cell>
        </row>
      </sheetData>
      <sheetData sheetId="2610">
        <row r="1">
          <cell r="A1" t="str">
            <v>Investments</v>
          </cell>
        </row>
      </sheetData>
      <sheetData sheetId="2611">
        <row r="1">
          <cell r="A1" t="str">
            <v>Investments</v>
          </cell>
        </row>
      </sheetData>
      <sheetData sheetId="2612">
        <row r="1">
          <cell r="A1" t="str">
            <v>Investments</v>
          </cell>
        </row>
      </sheetData>
      <sheetData sheetId="2613">
        <row r="1">
          <cell r="A1" t="str">
            <v>Investments</v>
          </cell>
        </row>
      </sheetData>
      <sheetData sheetId="2614">
        <row r="1">
          <cell r="A1" t="str">
            <v>Investments</v>
          </cell>
        </row>
      </sheetData>
      <sheetData sheetId="2615">
        <row r="1">
          <cell r="A1" t="str">
            <v>Investments</v>
          </cell>
        </row>
      </sheetData>
      <sheetData sheetId="2616">
        <row r="1">
          <cell r="A1" t="str">
            <v>Investments</v>
          </cell>
        </row>
      </sheetData>
      <sheetData sheetId="2617">
        <row r="1">
          <cell r="A1" t="str">
            <v>Investments</v>
          </cell>
        </row>
      </sheetData>
      <sheetData sheetId="2618">
        <row r="1">
          <cell r="A1" t="str">
            <v>Investments</v>
          </cell>
        </row>
      </sheetData>
      <sheetData sheetId="2619">
        <row r="1">
          <cell r="A1" t="str">
            <v>Investments</v>
          </cell>
        </row>
      </sheetData>
      <sheetData sheetId="2620">
        <row r="1">
          <cell r="A1" t="str">
            <v>Investments</v>
          </cell>
        </row>
      </sheetData>
      <sheetData sheetId="2621">
        <row r="1">
          <cell r="A1" t="str">
            <v>Investments</v>
          </cell>
        </row>
      </sheetData>
      <sheetData sheetId="2622">
        <row r="1">
          <cell r="A1" t="str">
            <v>Investments</v>
          </cell>
        </row>
      </sheetData>
      <sheetData sheetId="2623" refreshError="1"/>
      <sheetData sheetId="2624" refreshError="1"/>
      <sheetData sheetId="2625" refreshError="1"/>
      <sheetData sheetId="2626" refreshError="1"/>
      <sheetData sheetId="2627" refreshError="1"/>
      <sheetData sheetId="2628" refreshError="1"/>
      <sheetData sheetId="2629" refreshError="1"/>
      <sheetData sheetId="2630" refreshError="1"/>
      <sheetData sheetId="2631" refreshError="1"/>
      <sheetData sheetId="2632" refreshError="1"/>
      <sheetData sheetId="2633" refreshError="1"/>
      <sheetData sheetId="2634" refreshError="1"/>
      <sheetData sheetId="2635" refreshError="1"/>
      <sheetData sheetId="2636" refreshError="1"/>
      <sheetData sheetId="2637" refreshError="1"/>
      <sheetData sheetId="2638" refreshError="1"/>
      <sheetData sheetId="2639" refreshError="1"/>
      <sheetData sheetId="2640" refreshError="1"/>
      <sheetData sheetId="2641" refreshError="1"/>
      <sheetData sheetId="2642" refreshError="1"/>
      <sheetData sheetId="2643" refreshError="1"/>
      <sheetData sheetId="2644" refreshError="1"/>
      <sheetData sheetId="2645" refreshError="1"/>
      <sheetData sheetId="2646" refreshError="1"/>
      <sheetData sheetId="2647" refreshError="1"/>
      <sheetData sheetId="2648" refreshError="1"/>
      <sheetData sheetId="2649" refreshError="1"/>
      <sheetData sheetId="2650">
        <row r="1">
          <cell r="A1" t="str">
            <v>Kumtor Gold Company</v>
          </cell>
        </row>
      </sheetData>
      <sheetData sheetId="2651">
        <row r="1">
          <cell r="A1" t="str">
            <v>Kant Cement</v>
          </cell>
        </row>
      </sheetData>
      <sheetData sheetId="2652" refreshError="1"/>
      <sheetData sheetId="2653" refreshError="1"/>
      <sheetData sheetId="2654" refreshError="1"/>
      <sheetData sheetId="2655" refreshError="1"/>
      <sheetData sheetId="2656" refreshError="1"/>
      <sheetData sheetId="2657" refreshError="1"/>
      <sheetData sheetId="2658" refreshError="1"/>
      <sheetData sheetId="2659" refreshError="1"/>
      <sheetData sheetId="2660" refreshError="1"/>
      <sheetData sheetId="2661" refreshError="1"/>
      <sheetData sheetId="2662" refreshError="1"/>
      <sheetData sheetId="2663" refreshError="1"/>
      <sheetData sheetId="2664" refreshError="1"/>
      <sheetData sheetId="2665"/>
      <sheetData sheetId="2666" refreshError="1"/>
      <sheetData sheetId="2667" refreshError="1"/>
      <sheetData sheetId="2668" refreshError="1"/>
      <sheetData sheetId="2669" refreshError="1"/>
      <sheetData sheetId="2670" refreshError="1"/>
      <sheetData sheetId="2671" refreshError="1"/>
      <sheetData sheetId="2672" refreshError="1"/>
      <sheetData sheetId="2673" refreshError="1"/>
      <sheetData sheetId="2674">
        <row r="1">
          <cell r="A1" t="str">
            <v>Account No</v>
          </cell>
        </row>
      </sheetData>
      <sheetData sheetId="2675">
        <row r="1">
          <cell r="A1" t="str">
            <v>Account No</v>
          </cell>
        </row>
      </sheetData>
      <sheetData sheetId="2676" refreshError="1"/>
      <sheetData sheetId="2677" refreshError="1"/>
      <sheetData sheetId="2678" refreshError="1"/>
      <sheetData sheetId="2679" refreshError="1"/>
      <sheetData sheetId="2680" refreshError="1"/>
      <sheetData sheetId="2681" refreshError="1"/>
      <sheetData sheetId="2682"/>
      <sheetData sheetId="2683"/>
      <sheetData sheetId="2684">
        <row r="1">
          <cell r="D1" t="str">
            <v xml:space="preserve"> ДЕПОЗИТЫ ФИЗИЧЕСКИХ  ЛИЦ по состоянию на 01.01.2019</v>
          </cell>
        </row>
      </sheetData>
      <sheetData sheetId="2685">
        <row r="1">
          <cell r="D1" t="str">
            <v xml:space="preserve"> ДЕПОЗИТЫ ФИЗИЧЕСКИХ  ЛИЦ по состоянию на 01.01.2019</v>
          </cell>
        </row>
      </sheetData>
      <sheetData sheetId="2686">
        <row r="1">
          <cell r="D1" t="str">
            <v xml:space="preserve"> ДЕПОЗИТЫ ФИЗИЧЕСКИХ  ЛИЦ по состоянию на 01.01.2019</v>
          </cell>
        </row>
      </sheetData>
      <sheetData sheetId="2687"/>
      <sheetData sheetId="2688"/>
      <sheetData sheetId="2689"/>
      <sheetData sheetId="2690"/>
      <sheetData sheetId="2691"/>
      <sheetData sheetId="2692"/>
      <sheetData sheetId="2693"/>
      <sheetData sheetId="2694"/>
      <sheetData sheetId="2695"/>
      <sheetData sheetId="2696"/>
      <sheetData sheetId="2697"/>
      <sheetData sheetId="2698"/>
      <sheetData sheetId="2699"/>
      <sheetData sheetId="2700"/>
      <sheetData sheetId="2701"/>
      <sheetData sheetId="2702"/>
      <sheetData sheetId="2703"/>
      <sheetData sheetId="2704"/>
      <sheetData sheetId="2705"/>
      <sheetData sheetId="2706"/>
      <sheetData sheetId="2707"/>
      <sheetData sheetId="2708"/>
      <sheetData sheetId="2709"/>
      <sheetData sheetId="2710" refreshError="1"/>
      <sheetData sheetId="2711"/>
      <sheetData sheetId="2712" refreshError="1"/>
      <sheetData sheetId="2713" refreshError="1"/>
      <sheetData sheetId="2714" refreshError="1"/>
      <sheetData sheetId="2715" refreshError="1"/>
      <sheetData sheetId="2716" refreshError="1"/>
      <sheetData sheetId="2717" refreshError="1"/>
      <sheetData sheetId="2718" refreshError="1"/>
      <sheetData sheetId="2719" refreshError="1"/>
      <sheetData sheetId="2720" refreshError="1"/>
      <sheetData sheetId="2721">
        <row r="3">
          <cell r="B3" t="str">
            <v>水泥</v>
          </cell>
        </row>
      </sheetData>
      <sheetData sheetId="2722" refreshError="1"/>
      <sheetData sheetId="2723" refreshError="1"/>
      <sheetData sheetId="2724" refreshError="1"/>
      <sheetData sheetId="2725" refreshError="1"/>
      <sheetData sheetId="2726"/>
      <sheetData sheetId="2727" refreshError="1"/>
      <sheetData sheetId="2728" refreshError="1"/>
      <sheetData sheetId="2729" refreshError="1"/>
      <sheetData sheetId="2730" refreshError="1"/>
      <sheetData sheetId="2731" refreshError="1"/>
      <sheetData sheetId="2732" refreshError="1"/>
      <sheetData sheetId="2733" refreshError="1"/>
      <sheetData sheetId="2734" refreshError="1"/>
      <sheetData sheetId="2735" refreshError="1"/>
      <sheetData sheetId="2736" refreshError="1"/>
      <sheetData sheetId="2737" refreshError="1"/>
      <sheetData sheetId="2738" refreshError="1"/>
      <sheetData sheetId="2739" refreshError="1"/>
      <sheetData sheetId="2740" refreshError="1"/>
      <sheetData sheetId="2741" refreshError="1"/>
      <sheetData sheetId="2742" refreshError="1"/>
      <sheetData sheetId="2743" refreshError="1"/>
      <sheetData sheetId="2744" refreshError="1"/>
      <sheetData sheetId="2745" refreshError="1"/>
      <sheetData sheetId="2746" refreshError="1"/>
      <sheetData sheetId="2747" refreshError="1"/>
      <sheetData sheetId="2748" refreshError="1"/>
      <sheetData sheetId="2749" refreshError="1"/>
      <sheetData sheetId="2750" refreshError="1"/>
      <sheetData sheetId="2751" refreshError="1"/>
      <sheetData sheetId="2752" refreshError="1"/>
      <sheetData sheetId="2753" refreshError="1"/>
      <sheetData sheetId="2754">
        <row r="1">
          <cell r="A1" t="str">
            <v>Investments</v>
          </cell>
        </row>
      </sheetData>
      <sheetData sheetId="2755">
        <row r="1">
          <cell r="A1" t="str">
            <v>Investments</v>
          </cell>
        </row>
      </sheetData>
      <sheetData sheetId="2756">
        <row r="1">
          <cell r="A1" t="str">
            <v>KUMTOR OPERATING COMPANY</v>
          </cell>
        </row>
      </sheetData>
      <sheetData sheetId="2757">
        <row r="1">
          <cell r="A1" t="str">
            <v>KUMTOR OPERATING COMPANY</v>
          </cell>
        </row>
      </sheetData>
      <sheetData sheetId="2758"/>
      <sheetData sheetId="2759" refreshError="1"/>
      <sheetData sheetId="2760" refreshError="1"/>
      <sheetData sheetId="2761" refreshError="1"/>
      <sheetData sheetId="2762"/>
      <sheetData sheetId="2763"/>
      <sheetData sheetId="2764" refreshError="1"/>
      <sheetData sheetId="2765" refreshError="1"/>
      <sheetData sheetId="2766" refreshError="1"/>
      <sheetData sheetId="2767" refreshError="1"/>
      <sheetData sheetId="2768" refreshError="1"/>
      <sheetData sheetId="2769" refreshError="1"/>
      <sheetData sheetId="2770" refreshError="1"/>
      <sheetData sheetId="2771" refreshError="1"/>
      <sheetData sheetId="2772" refreshError="1"/>
      <sheetData sheetId="2773" refreshError="1"/>
      <sheetData sheetId="2774" refreshError="1"/>
      <sheetData sheetId="2775" refreshError="1"/>
      <sheetData sheetId="2776" refreshError="1"/>
      <sheetData sheetId="2777" refreshError="1"/>
      <sheetData sheetId="2778" refreshError="1"/>
      <sheetData sheetId="2779" refreshError="1"/>
      <sheetData sheetId="2780" refreshError="1"/>
      <sheetData sheetId="2781" refreshError="1"/>
      <sheetData sheetId="2782" refreshError="1"/>
      <sheetData sheetId="2783" refreshError="1"/>
      <sheetData sheetId="2784" refreshError="1"/>
      <sheetData sheetId="2785" refreshError="1"/>
      <sheetData sheetId="2786" refreshError="1"/>
      <sheetData sheetId="2787" refreshError="1"/>
      <sheetData sheetId="2788"/>
      <sheetData sheetId="2789"/>
      <sheetData sheetId="2790" refreshError="1"/>
      <sheetData sheetId="2791"/>
      <sheetData sheetId="2792"/>
      <sheetData sheetId="2793"/>
      <sheetData sheetId="2794"/>
      <sheetData sheetId="2795">
        <row r="1">
          <cell r="A1" t="str">
            <v>Kumtor Gold Company</v>
          </cell>
        </row>
      </sheetData>
      <sheetData sheetId="2796">
        <row r="1">
          <cell r="A1" t="str">
            <v>Kumtor Operating Company</v>
          </cell>
        </row>
      </sheetData>
      <sheetData sheetId="2797"/>
      <sheetData sheetId="2798"/>
      <sheetData sheetId="2799">
        <row r="1">
          <cell r="A1" t="str">
            <v>KUMTOR OPERATING COMPANY</v>
          </cell>
        </row>
      </sheetData>
      <sheetData sheetId="2800">
        <row r="1">
          <cell r="A1" t="str">
            <v>KUMTOR OPERATING COMPANY</v>
          </cell>
        </row>
      </sheetData>
      <sheetData sheetId="2801">
        <row r="1">
          <cell r="A1" t="str">
            <v>KUMTOR OPERATING COMPANY</v>
          </cell>
        </row>
      </sheetData>
      <sheetData sheetId="2802" refreshError="1"/>
      <sheetData sheetId="2803"/>
      <sheetData sheetId="2804" refreshError="1"/>
      <sheetData sheetId="2805" refreshError="1"/>
      <sheetData sheetId="2806" refreshError="1"/>
      <sheetData sheetId="2807" refreshError="1"/>
      <sheetData sheetId="2808" refreshError="1"/>
      <sheetData sheetId="2809" refreshError="1"/>
      <sheetData sheetId="2810" refreshError="1"/>
      <sheetData sheetId="2811" refreshError="1"/>
      <sheetData sheetId="2812" refreshError="1"/>
      <sheetData sheetId="2813" refreshError="1"/>
      <sheetData sheetId="2814" refreshError="1"/>
      <sheetData sheetId="2815" refreshError="1"/>
      <sheetData sheetId="2816" refreshError="1"/>
      <sheetData sheetId="2817"/>
      <sheetData sheetId="2818" refreshError="1"/>
      <sheetData sheetId="2819"/>
      <sheetData sheetId="2820" refreshError="1"/>
      <sheetData sheetId="2821" refreshError="1"/>
      <sheetData sheetId="2822" refreshError="1"/>
      <sheetData sheetId="2823" refreshError="1"/>
      <sheetData sheetId="2824" refreshError="1"/>
      <sheetData sheetId="2825" refreshError="1"/>
      <sheetData sheetId="2826" refreshError="1"/>
      <sheetData sheetId="2827" refreshError="1"/>
      <sheetData sheetId="2828" refreshError="1"/>
      <sheetData sheetId="2829" refreshError="1"/>
      <sheetData sheetId="2830" refreshError="1"/>
      <sheetData sheetId="2831" refreshError="1"/>
      <sheetData sheetId="2832" refreshError="1"/>
      <sheetData sheetId="2833" refreshError="1"/>
      <sheetData sheetId="2834" refreshError="1"/>
      <sheetData sheetId="2835" refreshError="1"/>
      <sheetData sheetId="2836"/>
      <sheetData sheetId="2837" refreshError="1"/>
      <sheetData sheetId="2838"/>
      <sheetData sheetId="2839"/>
      <sheetData sheetId="2840" refreshError="1"/>
      <sheetData sheetId="2841" refreshError="1"/>
      <sheetData sheetId="2842"/>
      <sheetData sheetId="2843"/>
      <sheetData sheetId="2844"/>
      <sheetData sheetId="2845"/>
      <sheetData sheetId="2846"/>
      <sheetData sheetId="2847"/>
      <sheetData sheetId="2848"/>
      <sheetData sheetId="2849" refreshError="1"/>
      <sheetData sheetId="2850"/>
      <sheetData sheetId="2851"/>
      <sheetData sheetId="2852" refreshError="1"/>
      <sheetData sheetId="2853" refreshError="1"/>
      <sheetData sheetId="2854" refreshError="1"/>
      <sheetData sheetId="2855" refreshError="1"/>
      <sheetData sheetId="2856" refreshError="1"/>
      <sheetData sheetId="2857" refreshError="1"/>
      <sheetData sheetId="2858" refreshError="1"/>
      <sheetData sheetId="2859" refreshError="1"/>
      <sheetData sheetId="2860" refreshError="1"/>
      <sheetData sheetId="2861" refreshError="1"/>
      <sheetData sheetId="2862" refreshError="1"/>
      <sheetData sheetId="2863" refreshError="1"/>
      <sheetData sheetId="2864" refreshError="1"/>
      <sheetData sheetId="2865" refreshError="1"/>
      <sheetData sheetId="2866">
        <row r="1">
          <cell r="A1" t="str">
            <v>Investments</v>
          </cell>
        </row>
      </sheetData>
      <sheetData sheetId="2867" refreshError="1"/>
      <sheetData sheetId="2868" refreshError="1"/>
      <sheetData sheetId="2869" refreshError="1"/>
      <sheetData sheetId="2870" refreshError="1"/>
      <sheetData sheetId="2871" refreshError="1"/>
      <sheetData sheetId="2872" refreshError="1"/>
      <sheetData sheetId="2873" refreshError="1"/>
      <sheetData sheetId="2874" refreshError="1"/>
      <sheetData sheetId="2875" refreshError="1"/>
      <sheetData sheetId="2876" refreshError="1"/>
      <sheetData sheetId="2877" refreshError="1"/>
      <sheetData sheetId="2878" refreshError="1"/>
      <sheetData sheetId="2879" refreshError="1"/>
      <sheetData sheetId="2880" refreshError="1"/>
      <sheetData sheetId="2881" refreshError="1"/>
      <sheetData sheetId="2882" refreshError="1"/>
      <sheetData sheetId="2883" refreshError="1"/>
      <sheetData sheetId="2884" refreshError="1"/>
      <sheetData sheetId="2885" refreshError="1"/>
      <sheetData sheetId="2886" refreshError="1"/>
      <sheetData sheetId="2887" refreshError="1"/>
      <sheetData sheetId="2888" refreshError="1"/>
      <sheetData sheetId="2889"/>
      <sheetData sheetId="2890"/>
      <sheetData sheetId="2891"/>
      <sheetData sheetId="2892"/>
      <sheetData sheetId="2893"/>
      <sheetData sheetId="2894"/>
      <sheetData sheetId="2895"/>
      <sheetData sheetId="2896"/>
      <sheetData sheetId="2897"/>
      <sheetData sheetId="2898"/>
      <sheetData sheetId="2899"/>
      <sheetData sheetId="2900"/>
      <sheetData sheetId="2901"/>
      <sheetData sheetId="2902"/>
      <sheetData sheetId="2903"/>
      <sheetData sheetId="2904"/>
      <sheetData sheetId="2905"/>
      <sheetData sheetId="2906"/>
      <sheetData sheetId="2907"/>
      <sheetData sheetId="2908">
        <row r="1">
          <cell r="A1" t="str">
            <v>Investments</v>
          </cell>
        </row>
      </sheetData>
      <sheetData sheetId="2909"/>
      <sheetData sheetId="2910"/>
      <sheetData sheetId="2911"/>
      <sheetData sheetId="2912"/>
      <sheetData sheetId="2913"/>
      <sheetData sheetId="2914" refreshError="1"/>
      <sheetData sheetId="2915"/>
      <sheetData sheetId="2916"/>
      <sheetData sheetId="2917"/>
      <sheetData sheetId="2918"/>
      <sheetData sheetId="2919"/>
      <sheetData sheetId="2920"/>
      <sheetData sheetId="2921"/>
      <sheetData sheetId="2922"/>
      <sheetData sheetId="2923"/>
      <sheetData sheetId="2924" refreshError="1"/>
      <sheetData sheetId="2925" refreshError="1"/>
      <sheetData sheetId="2926" refreshError="1"/>
      <sheetData sheetId="2927" refreshError="1"/>
      <sheetData sheetId="2928" refreshError="1"/>
      <sheetData sheetId="2929" refreshError="1"/>
      <sheetData sheetId="2930" refreshError="1"/>
      <sheetData sheetId="2931"/>
      <sheetData sheetId="2932"/>
      <sheetData sheetId="2933"/>
      <sheetData sheetId="2934"/>
      <sheetData sheetId="2935"/>
      <sheetData sheetId="2936"/>
      <sheetData sheetId="2937"/>
      <sheetData sheetId="2938"/>
      <sheetData sheetId="2939"/>
      <sheetData sheetId="2940"/>
      <sheetData sheetId="2941"/>
      <sheetData sheetId="2942"/>
      <sheetData sheetId="2943"/>
      <sheetData sheetId="2944" refreshError="1"/>
      <sheetData sheetId="2945"/>
      <sheetData sheetId="2946"/>
      <sheetData sheetId="2947"/>
      <sheetData sheetId="2948"/>
      <sheetData sheetId="2949"/>
      <sheetData sheetId="2950"/>
      <sheetData sheetId="2951"/>
      <sheetData sheetId="2952"/>
      <sheetData sheetId="2953"/>
      <sheetData sheetId="2954"/>
      <sheetData sheetId="2955"/>
      <sheetData sheetId="2956"/>
      <sheetData sheetId="2957"/>
      <sheetData sheetId="2958"/>
      <sheetData sheetId="2959"/>
      <sheetData sheetId="2960"/>
      <sheetData sheetId="2961"/>
      <sheetData sheetId="2962"/>
      <sheetData sheetId="2963"/>
      <sheetData sheetId="2964"/>
      <sheetData sheetId="2965"/>
      <sheetData sheetId="2966"/>
      <sheetData sheetId="2967"/>
      <sheetData sheetId="2968"/>
      <sheetData sheetId="2969"/>
      <sheetData sheetId="2970"/>
      <sheetData sheetId="2971"/>
      <sheetData sheetId="2972"/>
      <sheetData sheetId="2973"/>
      <sheetData sheetId="2974"/>
      <sheetData sheetId="2975"/>
      <sheetData sheetId="2976"/>
      <sheetData sheetId="2977"/>
      <sheetData sheetId="2978"/>
      <sheetData sheetId="2979">
        <row r="47">
          <cell r="A47">
            <v>2003</v>
          </cell>
        </row>
      </sheetData>
      <sheetData sheetId="2980"/>
      <sheetData sheetId="2981"/>
      <sheetData sheetId="2982"/>
      <sheetData sheetId="2983"/>
      <sheetData sheetId="2984"/>
      <sheetData sheetId="2985"/>
      <sheetData sheetId="2986"/>
      <sheetData sheetId="2987"/>
      <sheetData sheetId="2988"/>
      <sheetData sheetId="2989"/>
      <sheetData sheetId="2990" refreshError="1"/>
      <sheetData sheetId="2991"/>
      <sheetData sheetId="2992"/>
      <sheetData sheetId="2993"/>
      <sheetData sheetId="2994"/>
      <sheetData sheetId="2995" refreshError="1"/>
      <sheetData sheetId="2996" refreshError="1"/>
      <sheetData sheetId="2997" refreshError="1"/>
      <sheetData sheetId="2998"/>
      <sheetData sheetId="2999"/>
      <sheetData sheetId="3000" refreshError="1"/>
      <sheetData sheetId="3001" refreshError="1"/>
      <sheetData sheetId="3002" refreshError="1"/>
      <sheetData sheetId="3003"/>
      <sheetData sheetId="3004" refreshError="1"/>
      <sheetData sheetId="3005" refreshError="1"/>
      <sheetData sheetId="3006"/>
      <sheetData sheetId="3007"/>
      <sheetData sheetId="3008"/>
      <sheetData sheetId="3009"/>
      <sheetData sheetId="3010"/>
      <sheetData sheetId="3011"/>
      <sheetData sheetId="3012"/>
      <sheetData sheetId="3013"/>
      <sheetData sheetId="3014"/>
      <sheetData sheetId="3015"/>
      <sheetData sheetId="3016"/>
      <sheetData sheetId="3017"/>
      <sheetData sheetId="3018"/>
      <sheetData sheetId="3019"/>
      <sheetData sheetId="3020"/>
      <sheetData sheetId="3021"/>
      <sheetData sheetId="3022"/>
      <sheetData sheetId="3023"/>
      <sheetData sheetId="3024"/>
      <sheetData sheetId="3025"/>
      <sheetData sheetId="3026"/>
      <sheetData sheetId="3027" refreshError="1"/>
      <sheetData sheetId="3028"/>
      <sheetData sheetId="3029" refreshError="1"/>
      <sheetData sheetId="3030" refreshError="1"/>
      <sheetData sheetId="3031" refreshError="1"/>
      <sheetData sheetId="3032" refreshError="1"/>
      <sheetData sheetId="3033" refreshError="1"/>
      <sheetData sheetId="3034" refreshError="1"/>
      <sheetData sheetId="3035" refreshError="1"/>
      <sheetData sheetId="3036"/>
      <sheetData sheetId="3037"/>
      <sheetData sheetId="3038"/>
      <sheetData sheetId="3039"/>
      <sheetData sheetId="3040"/>
      <sheetData sheetId="3041" refreshError="1"/>
      <sheetData sheetId="3042"/>
      <sheetData sheetId="3043"/>
      <sheetData sheetId="3044"/>
      <sheetData sheetId="3045"/>
      <sheetData sheetId="3046" refreshError="1"/>
      <sheetData sheetId="3047" refreshError="1"/>
      <sheetData sheetId="3048" refreshError="1"/>
      <sheetData sheetId="3049" refreshError="1"/>
      <sheetData sheetId="3050" refreshError="1"/>
      <sheetData sheetId="3051" refreshError="1"/>
      <sheetData sheetId="3052" refreshError="1"/>
      <sheetData sheetId="3053" refreshError="1"/>
      <sheetData sheetId="3054" refreshError="1"/>
      <sheetData sheetId="3055" refreshError="1"/>
      <sheetData sheetId="3056" refreshError="1"/>
      <sheetData sheetId="3057" refreshError="1"/>
      <sheetData sheetId="3058" refreshError="1"/>
      <sheetData sheetId="3059" refreshError="1"/>
      <sheetData sheetId="3060" refreshError="1"/>
      <sheetData sheetId="3061" refreshError="1"/>
      <sheetData sheetId="3062" refreshError="1"/>
      <sheetData sheetId="3063" refreshError="1"/>
      <sheetData sheetId="3064" refreshError="1"/>
      <sheetData sheetId="3065" refreshError="1"/>
      <sheetData sheetId="3066" refreshError="1"/>
      <sheetData sheetId="3067" refreshError="1"/>
      <sheetData sheetId="3068" refreshError="1"/>
      <sheetData sheetId="3069" refreshError="1"/>
      <sheetData sheetId="3070" refreshError="1"/>
      <sheetData sheetId="3071" refreshError="1"/>
      <sheetData sheetId="3072" refreshError="1"/>
      <sheetData sheetId="3073" refreshError="1"/>
      <sheetData sheetId="3074" refreshError="1"/>
      <sheetData sheetId="3075" refreshError="1"/>
      <sheetData sheetId="3076"/>
      <sheetData sheetId="3077" refreshError="1"/>
      <sheetData sheetId="3078" refreshError="1"/>
      <sheetData sheetId="3079" refreshError="1"/>
      <sheetData sheetId="3080" refreshError="1"/>
      <sheetData sheetId="3081" refreshError="1"/>
      <sheetData sheetId="3082" refreshError="1"/>
      <sheetData sheetId="3083" refreshError="1"/>
      <sheetData sheetId="3084" refreshError="1"/>
      <sheetData sheetId="3085" refreshError="1"/>
      <sheetData sheetId="3086" refreshError="1"/>
      <sheetData sheetId="3087" refreshError="1"/>
      <sheetData sheetId="3088" refreshError="1"/>
      <sheetData sheetId="3089" refreshError="1"/>
      <sheetData sheetId="3090" refreshError="1"/>
      <sheetData sheetId="3091" refreshError="1"/>
      <sheetData sheetId="3092" refreshError="1"/>
      <sheetData sheetId="3093" refreshError="1"/>
      <sheetData sheetId="3094" refreshError="1"/>
      <sheetData sheetId="3095" refreshError="1"/>
      <sheetData sheetId="3096" refreshError="1"/>
      <sheetData sheetId="3097" refreshError="1"/>
      <sheetData sheetId="3098" refreshError="1"/>
      <sheetData sheetId="3099" refreshError="1"/>
      <sheetData sheetId="3100" refreshError="1"/>
      <sheetData sheetId="3101" refreshError="1"/>
      <sheetData sheetId="3102" refreshError="1"/>
      <sheetData sheetId="3103" refreshError="1"/>
      <sheetData sheetId="3104" refreshError="1"/>
      <sheetData sheetId="3105" refreshError="1"/>
      <sheetData sheetId="3106" refreshError="1"/>
      <sheetData sheetId="3107" refreshError="1"/>
      <sheetData sheetId="3108" refreshError="1"/>
      <sheetData sheetId="3109" refreshError="1"/>
      <sheetData sheetId="3110" refreshError="1"/>
      <sheetData sheetId="3111" refreshError="1"/>
      <sheetData sheetId="3112" refreshError="1"/>
      <sheetData sheetId="3113" refreshError="1"/>
      <sheetData sheetId="3114" refreshError="1"/>
      <sheetData sheetId="3115" refreshError="1"/>
      <sheetData sheetId="3116" refreshError="1"/>
      <sheetData sheetId="3117" refreshError="1"/>
      <sheetData sheetId="3118" refreshError="1"/>
      <sheetData sheetId="3119" refreshError="1"/>
      <sheetData sheetId="3120" refreshError="1"/>
      <sheetData sheetId="3121" refreshError="1"/>
      <sheetData sheetId="3122" refreshError="1"/>
      <sheetData sheetId="3123" refreshError="1"/>
      <sheetData sheetId="3124"/>
      <sheetData sheetId="3125"/>
      <sheetData sheetId="3126" refreshError="1"/>
      <sheetData sheetId="3127" refreshError="1"/>
      <sheetData sheetId="3128" refreshError="1"/>
      <sheetData sheetId="3129" refreshError="1"/>
      <sheetData sheetId="3130" refreshError="1"/>
      <sheetData sheetId="3131" refreshError="1"/>
      <sheetData sheetId="3132"/>
      <sheetData sheetId="3133" refreshError="1"/>
      <sheetData sheetId="3134" refreshError="1"/>
      <sheetData sheetId="3135" refreshError="1"/>
      <sheetData sheetId="3136" refreshError="1"/>
      <sheetData sheetId="3137" refreshError="1"/>
      <sheetData sheetId="3138" refreshError="1"/>
      <sheetData sheetId="3139" refreshError="1"/>
      <sheetData sheetId="3140" refreshError="1"/>
      <sheetData sheetId="3141" refreshError="1"/>
      <sheetData sheetId="3142" refreshError="1"/>
      <sheetData sheetId="3143" refreshError="1"/>
      <sheetData sheetId="3144" refreshError="1"/>
      <sheetData sheetId="3145" refreshError="1"/>
      <sheetData sheetId="3146" refreshError="1"/>
      <sheetData sheetId="3147" refreshError="1"/>
      <sheetData sheetId="3148" refreshError="1"/>
      <sheetData sheetId="3149" refreshError="1"/>
      <sheetData sheetId="3150" refreshError="1"/>
      <sheetData sheetId="3151" refreshError="1"/>
      <sheetData sheetId="3152" refreshError="1"/>
      <sheetData sheetId="3153"/>
      <sheetData sheetId="3154"/>
      <sheetData sheetId="3155"/>
      <sheetData sheetId="3156"/>
      <sheetData sheetId="3157"/>
      <sheetData sheetId="3158"/>
      <sheetData sheetId="3159"/>
      <sheetData sheetId="3160"/>
      <sheetData sheetId="3161"/>
      <sheetData sheetId="3162" refreshError="1"/>
      <sheetData sheetId="3163" refreshError="1"/>
      <sheetData sheetId="3164"/>
      <sheetData sheetId="3165"/>
      <sheetData sheetId="3166" refreshError="1"/>
      <sheetData sheetId="3167"/>
      <sheetData sheetId="3168"/>
      <sheetData sheetId="3169"/>
      <sheetData sheetId="3170" refreshError="1"/>
      <sheetData sheetId="3171" refreshError="1"/>
      <sheetData sheetId="3172" refreshError="1"/>
      <sheetData sheetId="3173"/>
      <sheetData sheetId="3174"/>
      <sheetData sheetId="3175" refreshError="1"/>
      <sheetData sheetId="3176"/>
      <sheetData sheetId="3177" refreshError="1"/>
      <sheetData sheetId="3178" refreshError="1"/>
      <sheetData sheetId="3179" refreshError="1"/>
      <sheetData sheetId="3180" refreshError="1"/>
      <sheetData sheetId="3181" refreshError="1"/>
      <sheetData sheetId="3182" refreshError="1"/>
      <sheetData sheetId="3183" refreshError="1"/>
      <sheetData sheetId="3184" refreshError="1"/>
      <sheetData sheetId="3185" refreshError="1"/>
      <sheetData sheetId="3186"/>
      <sheetData sheetId="3187"/>
      <sheetData sheetId="3188"/>
      <sheetData sheetId="3189"/>
      <sheetData sheetId="3190" refreshError="1"/>
      <sheetData sheetId="3191"/>
      <sheetData sheetId="3192"/>
      <sheetData sheetId="3193"/>
      <sheetData sheetId="3194"/>
      <sheetData sheetId="3195"/>
      <sheetData sheetId="3196"/>
      <sheetData sheetId="3197"/>
      <sheetData sheetId="3198"/>
      <sheetData sheetId="3199"/>
      <sheetData sheetId="3200"/>
      <sheetData sheetId="3201" refreshError="1"/>
      <sheetData sheetId="3202" refreshError="1"/>
      <sheetData sheetId="3203" refreshError="1"/>
      <sheetData sheetId="3204" refreshError="1"/>
      <sheetData sheetId="3205" refreshError="1"/>
      <sheetData sheetId="3206" refreshError="1"/>
      <sheetData sheetId="3207" refreshError="1"/>
      <sheetData sheetId="3208" refreshError="1"/>
      <sheetData sheetId="3209" refreshError="1"/>
      <sheetData sheetId="3210" refreshError="1"/>
      <sheetData sheetId="3211" refreshError="1"/>
      <sheetData sheetId="3212" refreshError="1"/>
      <sheetData sheetId="3213" refreshError="1"/>
      <sheetData sheetId="3214" refreshError="1"/>
      <sheetData sheetId="3215" refreshError="1"/>
      <sheetData sheetId="3216" refreshError="1"/>
      <sheetData sheetId="3217" refreshError="1"/>
      <sheetData sheetId="3218" refreshError="1"/>
      <sheetData sheetId="3219" refreshError="1"/>
      <sheetData sheetId="3220" refreshError="1"/>
      <sheetData sheetId="3221" refreshError="1"/>
      <sheetData sheetId="3222" refreshError="1"/>
      <sheetData sheetId="3223" refreshError="1"/>
      <sheetData sheetId="3224" refreshError="1"/>
      <sheetData sheetId="3225" refreshError="1"/>
      <sheetData sheetId="3226" refreshError="1"/>
      <sheetData sheetId="3227"/>
      <sheetData sheetId="3228" refreshError="1"/>
      <sheetData sheetId="3229" refreshError="1"/>
      <sheetData sheetId="3230" refreshError="1"/>
      <sheetData sheetId="3231" refreshError="1"/>
      <sheetData sheetId="3232" refreshError="1"/>
      <sheetData sheetId="3233" refreshError="1"/>
      <sheetData sheetId="3234"/>
      <sheetData sheetId="3235"/>
      <sheetData sheetId="3236" refreshError="1"/>
      <sheetData sheetId="3237" refreshError="1"/>
      <sheetData sheetId="3238" refreshError="1"/>
      <sheetData sheetId="3239" refreshError="1"/>
      <sheetData sheetId="3240" refreshError="1"/>
      <sheetData sheetId="3241" refreshError="1"/>
      <sheetData sheetId="3242"/>
      <sheetData sheetId="3243"/>
      <sheetData sheetId="3244" refreshError="1"/>
      <sheetData sheetId="3245" refreshError="1"/>
      <sheetData sheetId="3246" refreshError="1"/>
      <sheetData sheetId="3247" refreshError="1"/>
      <sheetData sheetId="3248" refreshError="1"/>
      <sheetData sheetId="3249" refreshError="1"/>
      <sheetData sheetId="3250" refreshError="1"/>
      <sheetData sheetId="3251" refreshError="1"/>
      <sheetData sheetId="3252" refreshError="1"/>
      <sheetData sheetId="3253"/>
      <sheetData sheetId="3254"/>
      <sheetData sheetId="3255"/>
      <sheetData sheetId="3256"/>
      <sheetData sheetId="3257"/>
      <sheetData sheetId="3258"/>
      <sheetData sheetId="3259"/>
      <sheetData sheetId="3260"/>
      <sheetData sheetId="3261"/>
      <sheetData sheetId="3262"/>
      <sheetData sheetId="3263"/>
      <sheetData sheetId="3264"/>
      <sheetData sheetId="3265"/>
      <sheetData sheetId="3266"/>
      <sheetData sheetId="3267"/>
      <sheetData sheetId="3268"/>
      <sheetData sheetId="3269"/>
      <sheetData sheetId="3270"/>
      <sheetData sheetId="3271"/>
      <sheetData sheetId="3272" refreshError="1"/>
      <sheetData sheetId="3273"/>
      <sheetData sheetId="3274"/>
      <sheetData sheetId="3275"/>
      <sheetData sheetId="3276"/>
      <sheetData sheetId="3277"/>
      <sheetData sheetId="3278"/>
      <sheetData sheetId="3279"/>
      <sheetData sheetId="3280"/>
      <sheetData sheetId="3281" refreshError="1"/>
      <sheetData sheetId="3282"/>
      <sheetData sheetId="3283"/>
      <sheetData sheetId="3284" refreshError="1"/>
      <sheetData sheetId="3285" refreshError="1"/>
      <sheetData sheetId="3286" refreshError="1"/>
      <sheetData sheetId="3287" refreshError="1"/>
      <sheetData sheetId="3288" refreshError="1"/>
      <sheetData sheetId="3289" refreshError="1"/>
      <sheetData sheetId="3290" refreshError="1"/>
      <sheetData sheetId="3291" refreshError="1"/>
      <sheetData sheetId="3292"/>
      <sheetData sheetId="3293" refreshError="1"/>
      <sheetData sheetId="3294" refreshError="1"/>
      <sheetData sheetId="3295" refreshError="1"/>
      <sheetData sheetId="3296"/>
      <sheetData sheetId="3297" refreshError="1"/>
      <sheetData sheetId="3298"/>
      <sheetData sheetId="3299"/>
      <sheetData sheetId="3300" refreshError="1"/>
      <sheetData sheetId="3301" refreshError="1"/>
      <sheetData sheetId="3302" refreshError="1"/>
      <sheetData sheetId="3303" refreshError="1"/>
      <sheetData sheetId="3304" refreshError="1"/>
      <sheetData sheetId="3305" refreshError="1"/>
      <sheetData sheetId="3306" refreshError="1"/>
      <sheetData sheetId="3307" refreshError="1"/>
      <sheetData sheetId="3308" refreshError="1"/>
      <sheetData sheetId="3309" refreshError="1"/>
      <sheetData sheetId="3310" refreshError="1"/>
      <sheetData sheetId="3311" refreshError="1"/>
      <sheetData sheetId="3312" refreshError="1"/>
      <sheetData sheetId="3313"/>
      <sheetData sheetId="3314" refreshError="1"/>
      <sheetData sheetId="3315"/>
      <sheetData sheetId="3316" refreshError="1"/>
      <sheetData sheetId="3317" refreshError="1"/>
      <sheetData sheetId="3318" refreshError="1"/>
      <sheetData sheetId="3319" refreshError="1"/>
      <sheetData sheetId="3320" refreshError="1"/>
      <sheetData sheetId="3321" refreshError="1"/>
      <sheetData sheetId="3322" refreshError="1"/>
      <sheetData sheetId="3323" refreshError="1"/>
      <sheetData sheetId="3324" refreshError="1"/>
      <sheetData sheetId="3325"/>
      <sheetData sheetId="3326"/>
      <sheetData sheetId="3327" refreshError="1"/>
      <sheetData sheetId="3328" refreshError="1"/>
      <sheetData sheetId="3329"/>
      <sheetData sheetId="3330" refreshError="1"/>
      <sheetData sheetId="3331" refreshError="1"/>
      <sheetData sheetId="3332" refreshError="1"/>
      <sheetData sheetId="3333" refreshError="1"/>
      <sheetData sheetId="3334" refreshError="1"/>
      <sheetData sheetId="3335" refreshError="1"/>
      <sheetData sheetId="3336" refreshError="1"/>
      <sheetData sheetId="3337" refreshError="1"/>
      <sheetData sheetId="3338" refreshError="1"/>
      <sheetData sheetId="3339" refreshError="1"/>
      <sheetData sheetId="3340" refreshError="1"/>
      <sheetData sheetId="3341" refreshError="1"/>
      <sheetData sheetId="3342"/>
      <sheetData sheetId="3343" refreshError="1"/>
      <sheetData sheetId="3344" refreshError="1"/>
      <sheetData sheetId="3345" refreshError="1"/>
      <sheetData sheetId="3346" refreshError="1"/>
      <sheetData sheetId="3347" refreshError="1"/>
      <sheetData sheetId="3348" refreshError="1"/>
      <sheetData sheetId="3349" refreshError="1"/>
      <sheetData sheetId="3350" refreshError="1"/>
      <sheetData sheetId="3351" refreshError="1"/>
      <sheetData sheetId="3352" refreshError="1"/>
      <sheetData sheetId="3353" refreshError="1"/>
      <sheetData sheetId="3354" refreshError="1"/>
      <sheetData sheetId="3355"/>
      <sheetData sheetId="3356" refreshError="1"/>
      <sheetData sheetId="3357" refreshError="1"/>
      <sheetData sheetId="3358" refreshError="1"/>
      <sheetData sheetId="3359" refreshError="1"/>
      <sheetData sheetId="3360" refreshError="1"/>
      <sheetData sheetId="3361" refreshError="1"/>
      <sheetData sheetId="3362" refreshError="1"/>
      <sheetData sheetId="3363" refreshError="1"/>
      <sheetData sheetId="3364" refreshError="1"/>
      <sheetData sheetId="3365" refreshError="1"/>
      <sheetData sheetId="3366" refreshError="1"/>
      <sheetData sheetId="3367" refreshError="1"/>
      <sheetData sheetId="3368" refreshError="1"/>
      <sheetData sheetId="3369" refreshError="1"/>
      <sheetData sheetId="3370" refreshError="1"/>
      <sheetData sheetId="3371" refreshError="1"/>
      <sheetData sheetId="3372"/>
      <sheetData sheetId="3373" refreshError="1"/>
      <sheetData sheetId="3374" refreshError="1"/>
      <sheetData sheetId="3375" refreshError="1"/>
      <sheetData sheetId="3376" refreshError="1"/>
      <sheetData sheetId="3377" refreshError="1"/>
      <sheetData sheetId="3378" refreshError="1"/>
      <sheetData sheetId="3379"/>
      <sheetData sheetId="3380" refreshError="1"/>
      <sheetData sheetId="3381" refreshError="1"/>
      <sheetData sheetId="3382" refreshError="1"/>
      <sheetData sheetId="3383" refreshError="1"/>
      <sheetData sheetId="3384" refreshError="1"/>
      <sheetData sheetId="3385" refreshError="1"/>
      <sheetData sheetId="3386" refreshError="1"/>
      <sheetData sheetId="3387" refreshError="1"/>
      <sheetData sheetId="3388" refreshError="1"/>
      <sheetData sheetId="3389" refreshError="1"/>
      <sheetData sheetId="3390" refreshError="1"/>
      <sheetData sheetId="3391" refreshError="1"/>
      <sheetData sheetId="3392" refreshError="1"/>
      <sheetData sheetId="3393"/>
      <sheetData sheetId="3394"/>
      <sheetData sheetId="3395"/>
      <sheetData sheetId="3396"/>
      <sheetData sheetId="3397"/>
      <sheetData sheetId="3398"/>
      <sheetData sheetId="3399"/>
      <sheetData sheetId="3400"/>
      <sheetData sheetId="3401"/>
      <sheetData sheetId="3402"/>
      <sheetData sheetId="3403"/>
      <sheetData sheetId="3404" refreshError="1"/>
      <sheetData sheetId="3405" refreshError="1"/>
      <sheetData sheetId="3406" refreshError="1"/>
      <sheetData sheetId="3407" refreshError="1"/>
      <sheetData sheetId="3408" refreshError="1"/>
      <sheetData sheetId="3409" refreshError="1"/>
      <sheetData sheetId="3410" refreshError="1"/>
      <sheetData sheetId="3411" refreshError="1"/>
      <sheetData sheetId="3412" refreshError="1"/>
      <sheetData sheetId="3413" refreshError="1"/>
      <sheetData sheetId="3414" refreshError="1"/>
      <sheetData sheetId="3415" refreshError="1"/>
      <sheetData sheetId="3416" refreshError="1"/>
      <sheetData sheetId="3417" refreshError="1"/>
      <sheetData sheetId="3418" refreshError="1"/>
      <sheetData sheetId="3419" refreshError="1"/>
      <sheetData sheetId="3420" refreshError="1"/>
      <sheetData sheetId="3421" refreshError="1"/>
      <sheetData sheetId="3422" refreshError="1"/>
      <sheetData sheetId="3423" refreshError="1"/>
      <sheetData sheetId="3424" refreshError="1"/>
      <sheetData sheetId="3425" refreshError="1"/>
      <sheetData sheetId="3426" refreshError="1"/>
      <sheetData sheetId="3427" refreshError="1"/>
      <sheetData sheetId="3428" refreshError="1"/>
      <sheetData sheetId="3429" refreshError="1"/>
      <sheetData sheetId="3430"/>
      <sheetData sheetId="3431"/>
      <sheetData sheetId="3432" refreshError="1"/>
      <sheetData sheetId="3433" refreshError="1"/>
      <sheetData sheetId="3434"/>
      <sheetData sheetId="3435"/>
      <sheetData sheetId="3436"/>
      <sheetData sheetId="3437" refreshError="1"/>
      <sheetData sheetId="3438" refreshError="1"/>
      <sheetData sheetId="3439" refreshError="1"/>
      <sheetData sheetId="3440" refreshError="1"/>
      <sheetData sheetId="3441" refreshError="1"/>
      <sheetData sheetId="3442" refreshError="1"/>
      <sheetData sheetId="3443" refreshError="1"/>
      <sheetData sheetId="3444" refreshError="1"/>
      <sheetData sheetId="3445" refreshError="1"/>
      <sheetData sheetId="3446" refreshError="1"/>
      <sheetData sheetId="3447" refreshError="1"/>
      <sheetData sheetId="3448" refreshError="1"/>
      <sheetData sheetId="3449" refreshError="1"/>
      <sheetData sheetId="3450" refreshError="1"/>
      <sheetData sheetId="3451" refreshError="1"/>
      <sheetData sheetId="3452"/>
      <sheetData sheetId="3453" refreshError="1"/>
      <sheetData sheetId="3454" refreshError="1"/>
      <sheetData sheetId="3455" refreshError="1"/>
      <sheetData sheetId="3456" refreshError="1"/>
      <sheetData sheetId="3457" refreshError="1"/>
      <sheetData sheetId="3458"/>
      <sheetData sheetId="3459" refreshError="1"/>
      <sheetData sheetId="3460" refreshError="1"/>
      <sheetData sheetId="3461" refreshError="1"/>
      <sheetData sheetId="3462" refreshError="1"/>
      <sheetData sheetId="3463" refreshError="1"/>
      <sheetData sheetId="3464" refreshError="1"/>
      <sheetData sheetId="3465"/>
      <sheetData sheetId="3466" refreshError="1"/>
      <sheetData sheetId="3467"/>
      <sheetData sheetId="3468" refreshError="1"/>
      <sheetData sheetId="3469" refreshError="1"/>
      <sheetData sheetId="3470"/>
      <sheetData sheetId="3471"/>
      <sheetData sheetId="3472"/>
      <sheetData sheetId="3473" refreshError="1"/>
      <sheetData sheetId="3474" refreshError="1"/>
      <sheetData sheetId="3475" refreshError="1"/>
      <sheetData sheetId="3476" refreshError="1"/>
      <sheetData sheetId="3477" refreshError="1"/>
      <sheetData sheetId="3478" refreshError="1"/>
      <sheetData sheetId="3479" refreshError="1"/>
      <sheetData sheetId="3480" refreshError="1"/>
      <sheetData sheetId="3481" refreshError="1"/>
      <sheetData sheetId="3482" refreshError="1"/>
      <sheetData sheetId="3483" refreshError="1"/>
      <sheetData sheetId="3484" refreshError="1"/>
      <sheetData sheetId="3485" refreshError="1"/>
      <sheetData sheetId="3486" refreshError="1"/>
      <sheetData sheetId="3487" refreshError="1"/>
      <sheetData sheetId="3488" refreshError="1"/>
      <sheetData sheetId="3489" refreshError="1"/>
      <sheetData sheetId="3490" refreshError="1"/>
      <sheetData sheetId="3491" refreshError="1"/>
      <sheetData sheetId="3492" refreshError="1"/>
      <sheetData sheetId="3493" refreshError="1"/>
      <sheetData sheetId="3494"/>
      <sheetData sheetId="3495" refreshError="1"/>
      <sheetData sheetId="3496" refreshError="1"/>
      <sheetData sheetId="3497" refreshError="1"/>
      <sheetData sheetId="3498" refreshError="1"/>
      <sheetData sheetId="3499" refreshError="1"/>
      <sheetData sheetId="3500" refreshError="1"/>
      <sheetData sheetId="3501" refreshError="1"/>
      <sheetData sheetId="3502" refreshError="1"/>
      <sheetData sheetId="3503" refreshError="1"/>
      <sheetData sheetId="3504" refreshError="1"/>
      <sheetData sheetId="3505" refreshError="1"/>
      <sheetData sheetId="3506" refreshError="1"/>
      <sheetData sheetId="3507"/>
      <sheetData sheetId="3508" refreshError="1"/>
      <sheetData sheetId="3509" refreshError="1"/>
      <sheetData sheetId="3510" refreshError="1"/>
      <sheetData sheetId="3511" refreshError="1"/>
      <sheetData sheetId="3512" refreshError="1"/>
      <sheetData sheetId="3513" refreshError="1"/>
      <sheetData sheetId="3514" refreshError="1"/>
      <sheetData sheetId="3515" refreshError="1"/>
      <sheetData sheetId="3516" refreshError="1"/>
      <sheetData sheetId="3517" refreshError="1"/>
      <sheetData sheetId="3518"/>
      <sheetData sheetId="3519" refreshError="1"/>
      <sheetData sheetId="3520" refreshError="1"/>
      <sheetData sheetId="3521" refreshError="1"/>
      <sheetData sheetId="3522" refreshError="1"/>
      <sheetData sheetId="3523" refreshError="1"/>
      <sheetData sheetId="3524" refreshError="1"/>
      <sheetData sheetId="3525" refreshError="1"/>
      <sheetData sheetId="3526" refreshError="1"/>
      <sheetData sheetId="3527" refreshError="1"/>
      <sheetData sheetId="3528" refreshError="1"/>
      <sheetData sheetId="3529" refreshError="1"/>
      <sheetData sheetId="3530" refreshError="1"/>
      <sheetData sheetId="3531" refreshError="1"/>
      <sheetData sheetId="3532" refreshError="1"/>
      <sheetData sheetId="3533" refreshError="1"/>
      <sheetData sheetId="3534" refreshError="1"/>
      <sheetData sheetId="3535" refreshError="1"/>
      <sheetData sheetId="3536" refreshError="1"/>
      <sheetData sheetId="3537"/>
      <sheetData sheetId="3538" refreshError="1"/>
      <sheetData sheetId="3539" refreshError="1"/>
      <sheetData sheetId="3540" refreshError="1"/>
      <sheetData sheetId="3541" refreshError="1"/>
      <sheetData sheetId="3542" refreshError="1"/>
      <sheetData sheetId="3543" refreshError="1"/>
      <sheetData sheetId="3544" refreshError="1"/>
      <sheetData sheetId="3545" refreshError="1"/>
      <sheetData sheetId="3546" refreshError="1"/>
      <sheetData sheetId="3547" refreshError="1"/>
      <sheetData sheetId="3548" refreshError="1"/>
      <sheetData sheetId="3549" refreshError="1"/>
      <sheetData sheetId="3550" refreshError="1"/>
      <sheetData sheetId="3551" refreshError="1"/>
      <sheetData sheetId="3552" refreshError="1"/>
      <sheetData sheetId="3553" refreshError="1"/>
      <sheetData sheetId="3554" refreshError="1"/>
      <sheetData sheetId="3555" refreshError="1"/>
      <sheetData sheetId="3556" refreshError="1"/>
      <sheetData sheetId="3557" refreshError="1"/>
      <sheetData sheetId="3558" refreshError="1"/>
      <sheetData sheetId="3559" refreshError="1"/>
      <sheetData sheetId="3560" refreshError="1"/>
      <sheetData sheetId="3561" refreshError="1"/>
      <sheetData sheetId="3562" refreshError="1"/>
      <sheetData sheetId="3563" refreshError="1"/>
      <sheetData sheetId="3564" refreshError="1"/>
      <sheetData sheetId="3565" refreshError="1"/>
      <sheetData sheetId="3566" refreshError="1"/>
      <sheetData sheetId="3567" refreshError="1"/>
      <sheetData sheetId="3568" refreshError="1"/>
      <sheetData sheetId="3569" refreshError="1"/>
      <sheetData sheetId="3570" refreshError="1"/>
      <sheetData sheetId="3571" refreshError="1"/>
      <sheetData sheetId="3572" refreshError="1"/>
      <sheetData sheetId="3573"/>
      <sheetData sheetId="3574"/>
      <sheetData sheetId="3575"/>
      <sheetData sheetId="3576"/>
      <sheetData sheetId="3577"/>
      <sheetData sheetId="3578"/>
      <sheetData sheetId="3579"/>
      <sheetData sheetId="3580"/>
      <sheetData sheetId="3581"/>
      <sheetData sheetId="3582"/>
      <sheetData sheetId="3583"/>
      <sheetData sheetId="3584"/>
      <sheetData sheetId="3585"/>
      <sheetData sheetId="3586"/>
      <sheetData sheetId="3587"/>
      <sheetData sheetId="3588"/>
      <sheetData sheetId="3589"/>
      <sheetData sheetId="3590"/>
      <sheetData sheetId="3591"/>
      <sheetData sheetId="3592"/>
      <sheetData sheetId="3593"/>
      <sheetData sheetId="3594" refreshError="1"/>
      <sheetData sheetId="3595" refreshError="1"/>
      <sheetData sheetId="3596" refreshError="1"/>
      <sheetData sheetId="3597" refreshError="1"/>
      <sheetData sheetId="3598" refreshError="1"/>
      <sheetData sheetId="3599" refreshError="1"/>
      <sheetData sheetId="3600" refreshError="1"/>
      <sheetData sheetId="3601" refreshError="1"/>
      <sheetData sheetId="3602" refreshError="1"/>
      <sheetData sheetId="3603" refreshError="1"/>
      <sheetData sheetId="3604" refreshError="1"/>
      <sheetData sheetId="3605" refreshError="1"/>
      <sheetData sheetId="3606" refreshError="1"/>
      <sheetData sheetId="3607" refreshError="1"/>
      <sheetData sheetId="3608" refreshError="1"/>
      <sheetData sheetId="3609" refreshError="1"/>
      <sheetData sheetId="3610" refreshError="1"/>
      <sheetData sheetId="3611" refreshError="1"/>
      <sheetData sheetId="3612" refreshError="1"/>
      <sheetData sheetId="3613" refreshError="1"/>
      <sheetData sheetId="3614" refreshError="1"/>
      <sheetData sheetId="3615" refreshError="1"/>
      <sheetData sheetId="3616" refreshError="1"/>
      <sheetData sheetId="3617" refreshError="1"/>
      <sheetData sheetId="3618" refreshError="1"/>
      <sheetData sheetId="3619" refreshError="1"/>
      <sheetData sheetId="3620" refreshError="1"/>
      <sheetData sheetId="3621" refreshError="1"/>
      <sheetData sheetId="3622" refreshError="1"/>
      <sheetData sheetId="3623" refreshError="1"/>
      <sheetData sheetId="3624" refreshError="1"/>
      <sheetData sheetId="3625" refreshError="1"/>
      <sheetData sheetId="3626" refreshError="1"/>
      <sheetData sheetId="3627" refreshError="1"/>
      <sheetData sheetId="3628" refreshError="1"/>
      <sheetData sheetId="3629" refreshError="1"/>
      <sheetData sheetId="3630" refreshError="1"/>
      <sheetData sheetId="3631" refreshError="1"/>
      <sheetData sheetId="3632" refreshError="1"/>
      <sheetData sheetId="3633" refreshError="1"/>
      <sheetData sheetId="3634" refreshError="1"/>
      <sheetData sheetId="3635" refreshError="1"/>
      <sheetData sheetId="3636" refreshError="1"/>
      <sheetData sheetId="3637" refreshError="1"/>
      <sheetData sheetId="3638" refreshError="1"/>
      <sheetData sheetId="3639"/>
      <sheetData sheetId="3640" refreshError="1"/>
      <sheetData sheetId="3641" refreshError="1"/>
      <sheetData sheetId="3642" refreshError="1"/>
      <sheetData sheetId="3643" refreshError="1"/>
      <sheetData sheetId="3644" refreshError="1"/>
      <sheetData sheetId="3645" refreshError="1"/>
      <sheetData sheetId="3646" refreshError="1"/>
      <sheetData sheetId="3647" refreshError="1"/>
      <sheetData sheetId="3648" refreshError="1"/>
      <sheetData sheetId="3649" refreshError="1"/>
      <sheetData sheetId="3650" refreshError="1"/>
      <sheetData sheetId="3651" refreshError="1"/>
      <sheetData sheetId="3652" refreshError="1"/>
      <sheetData sheetId="3653" refreshError="1"/>
      <sheetData sheetId="3654" refreshError="1"/>
      <sheetData sheetId="3655" refreshError="1"/>
      <sheetData sheetId="3656" refreshError="1"/>
      <sheetData sheetId="3657" refreshError="1"/>
      <sheetData sheetId="3658" refreshError="1"/>
      <sheetData sheetId="3659" refreshError="1"/>
      <sheetData sheetId="3660" refreshError="1"/>
      <sheetData sheetId="3661" refreshError="1"/>
      <sheetData sheetId="3662" refreshError="1"/>
      <sheetData sheetId="3663" refreshError="1"/>
      <sheetData sheetId="3664" refreshError="1"/>
      <sheetData sheetId="3665" refreshError="1"/>
      <sheetData sheetId="3666" refreshError="1"/>
      <sheetData sheetId="3667"/>
      <sheetData sheetId="3668"/>
      <sheetData sheetId="3669"/>
      <sheetData sheetId="3670" refreshError="1"/>
      <sheetData sheetId="3671" refreshError="1"/>
      <sheetData sheetId="3672" refreshError="1"/>
      <sheetData sheetId="3673" refreshError="1"/>
      <sheetData sheetId="3674"/>
      <sheetData sheetId="3675" refreshError="1"/>
      <sheetData sheetId="3676" refreshError="1"/>
      <sheetData sheetId="3677" refreshError="1"/>
      <sheetData sheetId="3678" refreshError="1"/>
      <sheetData sheetId="3679" refreshError="1"/>
      <sheetData sheetId="3680" refreshError="1"/>
      <sheetData sheetId="3681" refreshError="1"/>
      <sheetData sheetId="3682" refreshError="1"/>
      <sheetData sheetId="3683" refreshError="1"/>
      <sheetData sheetId="3684" refreshError="1"/>
      <sheetData sheetId="3685" refreshError="1"/>
      <sheetData sheetId="3686" refreshError="1"/>
      <sheetData sheetId="3687" refreshError="1"/>
      <sheetData sheetId="3688" refreshError="1"/>
      <sheetData sheetId="3689" refreshError="1"/>
      <sheetData sheetId="3690" refreshError="1"/>
      <sheetData sheetId="3691" refreshError="1"/>
      <sheetData sheetId="3692" refreshError="1"/>
      <sheetData sheetId="3693" refreshError="1"/>
      <sheetData sheetId="3694" refreshError="1"/>
      <sheetData sheetId="3695" refreshError="1"/>
      <sheetData sheetId="3696" refreshError="1"/>
      <sheetData sheetId="3697" refreshError="1"/>
      <sheetData sheetId="3698" refreshError="1"/>
      <sheetData sheetId="3699"/>
      <sheetData sheetId="3700" refreshError="1"/>
      <sheetData sheetId="3701" refreshError="1"/>
      <sheetData sheetId="3702" refreshError="1"/>
      <sheetData sheetId="3703" refreshError="1"/>
      <sheetData sheetId="3704" refreshError="1"/>
      <sheetData sheetId="3705" refreshError="1"/>
      <sheetData sheetId="3706" refreshError="1"/>
      <sheetData sheetId="3707"/>
      <sheetData sheetId="3708" refreshError="1"/>
      <sheetData sheetId="3709" refreshError="1"/>
      <sheetData sheetId="3710" refreshError="1"/>
      <sheetData sheetId="3711" refreshError="1"/>
      <sheetData sheetId="3712" refreshError="1"/>
      <sheetData sheetId="3713" refreshError="1"/>
      <sheetData sheetId="3714" refreshError="1"/>
      <sheetData sheetId="3715" refreshError="1"/>
      <sheetData sheetId="3716" refreshError="1"/>
      <sheetData sheetId="3717" refreshError="1"/>
      <sheetData sheetId="3718" refreshError="1"/>
      <sheetData sheetId="3719" refreshError="1"/>
      <sheetData sheetId="3720" refreshError="1"/>
      <sheetData sheetId="3721" refreshError="1"/>
      <sheetData sheetId="3722" refreshError="1"/>
      <sheetData sheetId="3723"/>
      <sheetData sheetId="3724"/>
      <sheetData sheetId="3725"/>
      <sheetData sheetId="3726"/>
      <sheetData sheetId="3727"/>
      <sheetData sheetId="3728"/>
      <sheetData sheetId="3729" refreshError="1"/>
      <sheetData sheetId="3730" refreshError="1"/>
      <sheetData sheetId="3731" refreshError="1"/>
      <sheetData sheetId="3732" refreshError="1"/>
      <sheetData sheetId="3733" refreshError="1"/>
      <sheetData sheetId="3734" refreshError="1"/>
      <sheetData sheetId="3735" refreshError="1"/>
      <sheetData sheetId="3736" refreshError="1"/>
      <sheetData sheetId="3737"/>
      <sheetData sheetId="3738" refreshError="1"/>
      <sheetData sheetId="3739"/>
      <sheetData sheetId="3740" refreshError="1"/>
      <sheetData sheetId="3741" refreshError="1"/>
      <sheetData sheetId="3742" refreshError="1"/>
      <sheetData sheetId="3743" refreshError="1"/>
      <sheetData sheetId="3744" refreshError="1"/>
      <sheetData sheetId="3745" refreshError="1"/>
      <sheetData sheetId="3746" refreshError="1"/>
      <sheetData sheetId="3747" refreshError="1"/>
      <sheetData sheetId="3748" refreshError="1"/>
      <sheetData sheetId="3749"/>
      <sheetData sheetId="3750" refreshError="1"/>
      <sheetData sheetId="3751" refreshError="1"/>
      <sheetData sheetId="3752" refreshError="1"/>
      <sheetData sheetId="3753" refreshError="1"/>
      <sheetData sheetId="3754" refreshError="1"/>
      <sheetData sheetId="3755" refreshError="1"/>
      <sheetData sheetId="3756" refreshError="1"/>
      <sheetData sheetId="3757" refreshError="1"/>
      <sheetData sheetId="3758" refreshError="1"/>
      <sheetData sheetId="3759" refreshError="1"/>
      <sheetData sheetId="3760" refreshError="1"/>
      <sheetData sheetId="3761" refreshError="1"/>
      <sheetData sheetId="3762" refreshError="1"/>
      <sheetData sheetId="3763" refreshError="1"/>
      <sheetData sheetId="3764" refreshError="1"/>
      <sheetData sheetId="3765" refreshError="1"/>
      <sheetData sheetId="3766" refreshError="1"/>
      <sheetData sheetId="3767" refreshError="1"/>
      <sheetData sheetId="3768" refreshError="1"/>
      <sheetData sheetId="3769"/>
      <sheetData sheetId="3770" refreshError="1"/>
      <sheetData sheetId="3771" refreshError="1"/>
      <sheetData sheetId="3772"/>
      <sheetData sheetId="3773" refreshError="1"/>
      <sheetData sheetId="3774" refreshError="1"/>
      <sheetData sheetId="3775" refreshError="1"/>
      <sheetData sheetId="3776" refreshError="1"/>
      <sheetData sheetId="3777" refreshError="1"/>
      <sheetData sheetId="3778" refreshError="1"/>
      <sheetData sheetId="3779" refreshError="1"/>
      <sheetData sheetId="3780" refreshError="1"/>
      <sheetData sheetId="3781" refreshError="1"/>
      <sheetData sheetId="3782" refreshError="1"/>
      <sheetData sheetId="3783" refreshError="1"/>
      <sheetData sheetId="3784" refreshError="1"/>
      <sheetData sheetId="3785" refreshError="1"/>
      <sheetData sheetId="3786" refreshError="1"/>
      <sheetData sheetId="3787" refreshError="1"/>
      <sheetData sheetId="3788" refreshError="1"/>
      <sheetData sheetId="3789" refreshError="1"/>
      <sheetData sheetId="3790" refreshError="1"/>
      <sheetData sheetId="3791" refreshError="1"/>
      <sheetData sheetId="3792" refreshError="1"/>
      <sheetData sheetId="3793" refreshError="1"/>
      <sheetData sheetId="3794" refreshError="1"/>
      <sheetData sheetId="3795" refreshError="1"/>
      <sheetData sheetId="3796" refreshError="1"/>
      <sheetData sheetId="3797" refreshError="1"/>
      <sheetData sheetId="3798" refreshError="1"/>
      <sheetData sheetId="3799" refreshError="1"/>
      <sheetData sheetId="3800" refreshError="1"/>
      <sheetData sheetId="3801" refreshError="1"/>
      <sheetData sheetId="3802" refreshError="1"/>
      <sheetData sheetId="3803" refreshError="1"/>
      <sheetData sheetId="3804"/>
      <sheetData sheetId="3805"/>
      <sheetData sheetId="3806"/>
      <sheetData sheetId="3807"/>
      <sheetData sheetId="3808"/>
      <sheetData sheetId="3809"/>
      <sheetData sheetId="3810" refreshError="1"/>
      <sheetData sheetId="3811" refreshError="1"/>
      <sheetData sheetId="3812"/>
      <sheetData sheetId="3813" refreshError="1"/>
      <sheetData sheetId="3814" refreshError="1"/>
      <sheetData sheetId="3815" refreshError="1"/>
      <sheetData sheetId="3816" refreshError="1"/>
      <sheetData sheetId="3817" refreshError="1"/>
      <sheetData sheetId="3818" refreshError="1"/>
      <sheetData sheetId="3819" refreshError="1"/>
      <sheetData sheetId="3820" refreshError="1"/>
      <sheetData sheetId="3821" refreshError="1"/>
      <sheetData sheetId="3822" refreshError="1"/>
      <sheetData sheetId="3823" refreshError="1"/>
      <sheetData sheetId="3824" refreshError="1"/>
      <sheetData sheetId="3825" refreshError="1"/>
      <sheetData sheetId="3826" refreshError="1"/>
      <sheetData sheetId="3827" refreshError="1"/>
      <sheetData sheetId="3828" refreshError="1"/>
      <sheetData sheetId="3829"/>
      <sheetData sheetId="3830"/>
      <sheetData sheetId="3831"/>
      <sheetData sheetId="3832"/>
      <sheetData sheetId="3833"/>
      <sheetData sheetId="3834"/>
      <sheetData sheetId="3835"/>
      <sheetData sheetId="3836"/>
      <sheetData sheetId="3837" refreshError="1"/>
      <sheetData sheetId="3838" refreshError="1"/>
      <sheetData sheetId="3839" refreshError="1"/>
      <sheetData sheetId="3840" refreshError="1"/>
      <sheetData sheetId="3841"/>
      <sheetData sheetId="3842"/>
      <sheetData sheetId="3843"/>
      <sheetData sheetId="3844"/>
      <sheetData sheetId="3845"/>
      <sheetData sheetId="3846"/>
      <sheetData sheetId="3847"/>
      <sheetData sheetId="3848"/>
      <sheetData sheetId="3849"/>
      <sheetData sheetId="3850"/>
      <sheetData sheetId="3851"/>
      <sheetData sheetId="3852"/>
      <sheetData sheetId="3853"/>
      <sheetData sheetId="3854"/>
      <sheetData sheetId="3855" refreshError="1"/>
      <sheetData sheetId="3856" refreshError="1"/>
      <sheetData sheetId="3857" refreshError="1"/>
      <sheetData sheetId="3858" refreshError="1"/>
      <sheetData sheetId="3859" refreshError="1"/>
      <sheetData sheetId="3860" refreshError="1"/>
      <sheetData sheetId="3861" refreshError="1"/>
      <sheetData sheetId="3862" refreshError="1"/>
      <sheetData sheetId="3863" refreshError="1"/>
      <sheetData sheetId="3864" refreshError="1"/>
      <sheetData sheetId="3865" refreshError="1"/>
      <sheetData sheetId="3866" refreshError="1"/>
      <sheetData sheetId="3867" refreshError="1"/>
      <sheetData sheetId="3868"/>
      <sheetData sheetId="3869"/>
      <sheetData sheetId="3870"/>
      <sheetData sheetId="3871"/>
      <sheetData sheetId="3872"/>
      <sheetData sheetId="3873"/>
      <sheetData sheetId="3874"/>
      <sheetData sheetId="3875">
        <row r="106">
          <cell r="A106" t="str">
            <v>Audit Fees</v>
          </cell>
        </row>
      </sheetData>
      <sheetData sheetId="3876"/>
      <sheetData sheetId="3877"/>
      <sheetData sheetId="3878">
        <row r="106">
          <cell r="A106" t="str">
            <v>Audit Fees</v>
          </cell>
        </row>
      </sheetData>
      <sheetData sheetId="3879">
        <row r="106">
          <cell r="A106" t="str">
            <v>Audit Fees</v>
          </cell>
        </row>
      </sheetData>
      <sheetData sheetId="3880"/>
      <sheetData sheetId="3881"/>
      <sheetData sheetId="3882"/>
      <sheetData sheetId="3883"/>
      <sheetData sheetId="3884"/>
      <sheetData sheetId="3885" refreshError="1"/>
      <sheetData sheetId="3886"/>
      <sheetData sheetId="3887"/>
      <sheetData sheetId="3888"/>
      <sheetData sheetId="3889"/>
      <sheetData sheetId="3890"/>
      <sheetData sheetId="3891"/>
      <sheetData sheetId="3892"/>
      <sheetData sheetId="3893"/>
      <sheetData sheetId="3894"/>
      <sheetData sheetId="3895"/>
      <sheetData sheetId="3896"/>
      <sheetData sheetId="3897"/>
      <sheetData sheetId="3898" refreshError="1"/>
      <sheetData sheetId="3899"/>
      <sheetData sheetId="3900"/>
      <sheetData sheetId="3901"/>
      <sheetData sheetId="3902"/>
      <sheetData sheetId="3903"/>
      <sheetData sheetId="3904"/>
      <sheetData sheetId="3905"/>
      <sheetData sheetId="3906"/>
      <sheetData sheetId="3907"/>
      <sheetData sheetId="3908"/>
      <sheetData sheetId="3909"/>
      <sheetData sheetId="3910"/>
      <sheetData sheetId="3911"/>
      <sheetData sheetId="3912"/>
      <sheetData sheetId="3913"/>
      <sheetData sheetId="3914"/>
      <sheetData sheetId="3915"/>
      <sheetData sheetId="3916"/>
      <sheetData sheetId="3917"/>
      <sheetData sheetId="3918"/>
      <sheetData sheetId="3919"/>
      <sheetData sheetId="3920"/>
      <sheetData sheetId="3921">
        <row r="106">
          <cell r="A106" t="str">
            <v>Audit Fees</v>
          </cell>
        </row>
      </sheetData>
      <sheetData sheetId="3922"/>
      <sheetData sheetId="3923"/>
      <sheetData sheetId="3924"/>
      <sheetData sheetId="3925"/>
      <sheetData sheetId="3926"/>
      <sheetData sheetId="3927"/>
      <sheetData sheetId="3928"/>
      <sheetData sheetId="3929"/>
      <sheetData sheetId="3930"/>
      <sheetData sheetId="3931"/>
      <sheetData sheetId="3932"/>
      <sheetData sheetId="3933"/>
      <sheetData sheetId="3934"/>
      <sheetData sheetId="3935"/>
      <sheetData sheetId="3936"/>
      <sheetData sheetId="3937"/>
      <sheetData sheetId="3938" refreshError="1"/>
      <sheetData sheetId="3939"/>
      <sheetData sheetId="3940"/>
      <sheetData sheetId="3941"/>
      <sheetData sheetId="3942"/>
      <sheetData sheetId="3943" refreshError="1"/>
      <sheetData sheetId="3944" refreshError="1"/>
      <sheetData sheetId="3945" refreshError="1"/>
      <sheetData sheetId="3946" refreshError="1"/>
      <sheetData sheetId="3947"/>
      <sheetData sheetId="3948"/>
      <sheetData sheetId="3949"/>
      <sheetData sheetId="3950" refreshError="1"/>
      <sheetData sheetId="3951" refreshError="1"/>
      <sheetData sheetId="3952" refreshError="1"/>
      <sheetData sheetId="3953" refreshError="1"/>
      <sheetData sheetId="3954" refreshError="1"/>
      <sheetData sheetId="3955" refreshError="1"/>
      <sheetData sheetId="3956" refreshError="1"/>
      <sheetData sheetId="3957" refreshError="1"/>
      <sheetData sheetId="3958"/>
      <sheetData sheetId="3959" refreshError="1"/>
      <sheetData sheetId="3960" refreshError="1"/>
      <sheetData sheetId="3961" refreshError="1"/>
      <sheetData sheetId="3962" refreshError="1"/>
      <sheetData sheetId="3963" refreshError="1"/>
      <sheetData sheetId="3964" refreshError="1"/>
      <sheetData sheetId="3965"/>
      <sheetData sheetId="3966"/>
      <sheetData sheetId="3967"/>
      <sheetData sheetId="3968"/>
      <sheetData sheetId="3969"/>
      <sheetData sheetId="3970"/>
      <sheetData sheetId="3971"/>
      <sheetData sheetId="3972" refreshError="1"/>
      <sheetData sheetId="3973" refreshError="1"/>
      <sheetData sheetId="3974" refreshError="1"/>
      <sheetData sheetId="3975"/>
      <sheetData sheetId="3976" refreshError="1"/>
      <sheetData sheetId="3977" refreshError="1"/>
      <sheetData sheetId="3978" refreshError="1"/>
      <sheetData sheetId="3979" refreshError="1"/>
      <sheetData sheetId="3980" refreshError="1"/>
      <sheetData sheetId="3981"/>
      <sheetData sheetId="3982" refreshError="1"/>
      <sheetData sheetId="3983" refreshError="1"/>
      <sheetData sheetId="3984" refreshError="1"/>
      <sheetData sheetId="3985" refreshError="1"/>
      <sheetData sheetId="3986" refreshError="1"/>
      <sheetData sheetId="3987" refreshError="1"/>
      <sheetData sheetId="3988" refreshError="1"/>
      <sheetData sheetId="3989" refreshError="1"/>
      <sheetData sheetId="3990" refreshError="1"/>
      <sheetData sheetId="3991" refreshError="1"/>
      <sheetData sheetId="3992" refreshError="1"/>
      <sheetData sheetId="3993" refreshError="1"/>
      <sheetData sheetId="3994" refreshError="1"/>
      <sheetData sheetId="3995" refreshError="1"/>
      <sheetData sheetId="3996" refreshError="1"/>
      <sheetData sheetId="3997" refreshError="1"/>
      <sheetData sheetId="3998" refreshError="1"/>
      <sheetData sheetId="3999"/>
      <sheetData sheetId="4000" refreshError="1"/>
      <sheetData sheetId="4001" refreshError="1"/>
      <sheetData sheetId="4002" refreshError="1"/>
      <sheetData sheetId="4003" refreshError="1"/>
      <sheetData sheetId="4004" refreshError="1"/>
      <sheetData sheetId="4005" refreshError="1"/>
      <sheetData sheetId="4006" refreshError="1"/>
      <sheetData sheetId="4007" refreshError="1"/>
      <sheetData sheetId="4008" refreshError="1"/>
      <sheetData sheetId="4009" refreshError="1"/>
      <sheetData sheetId="4010" refreshError="1"/>
      <sheetData sheetId="4011" refreshError="1"/>
      <sheetData sheetId="4012"/>
      <sheetData sheetId="4013">
        <row r="106">
          <cell r="A106" t="str">
            <v>Audit Fees</v>
          </cell>
        </row>
      </sheetData>
      <sheetData sheetId="4014"/>
      <sheetData sheetId="4015"/>
      <sheetData sheetId="4016"/>
      <sheetData sheetId="4017"/>
      <sheetData sheetId="4018"/>
      <sheetData sheetId="4019"/>
      <sheetData sheetId="4020">
        <row r="106">
          <cell r="A106" t="str">
            <v>Audit Fees</v>
          </cell>
        </row>
      </sheetData>
      <sheetData sheetId="4021">
        <row r="106">
          <cell r="A106" t="str">
            <v>Audit Fees</v>
          </cell>
        </row>
      </sheetData>
      <sheetData sheetId="4022"/>
      <sheetData sheetId="4023"/>
      <sheetData sheetId="4024"/>
      <sheetData sheetId="4025"/>
      <sheetData sheetId="4026"/>
      <sheetData sheetId="4027"/>
      <sheetData sheetId="4028"/>
      <sheetData sheetId="4029"/>
      <sheetData sheetId="4030"/>
      <sheetData sheetId="4031"/>
      <sheetData sheetId="4032"/>
      <sheetData sheetId="4033"/>
      <sheetData sheetId="4034"/>
      <sheetData sheetId="4035"/>
      <sheetData sheetId="4036"/>
      <sheetData sheetId="4037"/>
      <sheetData sheetId="4038"/>
      <sheetData sheetId="4039"/>
      <sheetData sheetId="4040"/>
      <sheetData sheetId="4041"/>
      <sheetData sheetId="4042"/>
      <sheetData sheetId="4043"/>
      <sheetData sheetId="4044"/>
      <sheetData sheetId="4045"/>
      <sheetData sheetId="4046"/>
      <sheetData sheetId="4047"/>
      <sheetData sheetId="4048"/>
      <sheetData sheetId="4049"/>
      <sheetData sheetId="4050" refreshError="1"/>
      <sheetData sheetId="4051" refreshError="1"/>
      <sheetData sheetId="4052" refreshError="1"/>
      <sheetData sheetId="4053"/>
      <sheetData sheetId="4054"/>
      <sheetData sheetId="4055"/>
      <sheetData sheetId="4056"/>
      <sheetData sheetId="4057"/>
      <sheetData sheetId="4058" refreshError="1"/>
      <sheetData sheetId="4059"/>
      <sheetData sheetId="4060"/>
      <sheetData sheetId="4061"/>
      <sheetData sheetId="4062"/>
      <sheetData sheetId="4063"/>
      <sheetData sheetId="4064"/>
      <sheetData sheetId="4065" refreshError="1"/>
      <sheetData sheetId="4066" refreshError="1"/>
      <sheetData sheetId="4067"/>
      <sheetData sheetId="4068" refreshError="1"/>
      <sheetData sheetId="4069" refreshError="1"/>
      <sheetData sheetId="4070" refreshError="1"/>
      <sheetData sheetId="4071" refreshError="1"/>
      <sheetData sheetId="4072" refreshError="1"/>
      <sheetData sheetId="4073" refreshError="1"/>
      <sheetData sheetId="4074" refreshError="1"/>
      <sheetData sheetId="4075" refreshError="1"/>
      <sheetData sheetId="4076" refreshError="1"/>
      <sheetData sheetId="4077" refreshError="1"/>
      <sheetData sheetId="4078" refreshError="1"/>
      <sheetData sheetId="4079" refreshError="1"/>
      <sheetData sheetId="4080" refreshError="1"/>
      <sheetData sheetId="4081" refreshError="1"/>
      <sheetData sheetId="4082" refreshError="1"/>
      <sheetData sheetId="4083" refreshError="1"/>
      <sheetData sheetId="4084" refreshError="1"/>
      <sheetData sheetId="4085" refreshError="1"/>
      <sheetData sheetId="4086" refreshError="1"/>
      <sheetData sheetId="4087"/>
      <sheetData sheetId="4088" refreshError="1"/>
      <sheetData sheetId="4089" refreshError="1"/>
      <sheetData sheetId="4090" refreshError="1"/>
      <sheetData sheetId="4091" refreshError="1"/>
      <sheetData sheetId="4092" refreshError="1"/>
      <sheetData sheetId="4093"/>
      <sheetData sheetId="4094" refreshError="1"/>
      <sheetData sheetId="4095"/>
      <sheetData sheetId="4096"/>
      <sheetData sheetId="4097" refreshError="1"/>
      <sheetData sheetId="4098" refreshError="1"/>
      <sheetData sheetId="4099" refreshError="1"/>
      <sheetData sheetId="4100"/>
      <sheetData sheetId="4101"/>
      <sheetData sheetId="4102" refreshError="1"/>
      <sheetData sheetId="4103" refreshError="1"/>
      <sheetData sheetId="4104"/>
      <sheetData sheetId="4105" refreshError="1"/>
      <sheetData sheetId="4106" refreshError="1"/>
      <sheetData sheetId="4107" refreshError="1"/>
      <sheetData sheetId="4108" refreshError="1"/>
      <sheetData sheetId="4109" refreshError="1"/>
      <sheetData sheetId="4110" refreshError="1"/>
      <sheetData sheetId="4111" refreshError="1"/>
      <sheetData sheetId="4112" refreshError="1"/>
      <sheetData sheetId="4113" refreshError="1"/>
      <sheetData sheetId="4114" refreshError="1"/>
      <sheetData sheetId="4115" refreshError="1"/>
      <sheetData sheetId="4116" refreshError="1"/>
      <sheetData sheetId="4117" refreshError="1"/>
      <sheetData sheetId="4118" refreshError="1"/>
      <sheetData sheetId="4119" refreshError="1"/>
      <sheetData sheetId="4120" refreshError="1"/>
      <sheetData sheetId="4121"/>
      <sheetData sheetId="4122" refreshError="1"/>
      <sheetData sheetId="4123" refreshError="1"/>
      <sheetData sheetId="4124" refreshError="1"/>
      <sheetData sheetId="4125"/>
      <sheetData sheetId="4126"/>
      <sheetData sheetId="4127"/>
      <sheetData sheetId="4128" refreshError="1"/>
      <sheetData sheetId="4129"/>
      <sheetData sheetId="4130" refreshError="1"/>
      <sheetData sheetId="4131"/>
      <sheetData sheetId="4132"/>
      <sheetData sheetId="4133" refreshError="1"/>
      <sheetData sheetId="4134"/>
      <sheetData sheetId="4135"/>
      <sheetData sheetId="4136"/>
      <sheetData sheetId="4137"/>
      <sheetData sheetId="4138"/>
      <sheetData sheetId="4139"/>
      <sheetData sheetId="4140"/>
      <sheetData sheetId="4141"/>
      <sheetData sheetId="4142" refreshError="1"/>
      <sheetData sheetId="4143"/>
      <sheetData sheetId="4144"/>
      <sheetData sheetId="4145"/>
      <sheetData sheetId="4146"/>
      <sheetData sheetId="4147"/>
      <sheetData sheetId="4148"/>
      <sheetData sheetId="4149" refreshError="1"/>
      <sheetData sheetId="4150"/>
      <sheetData sheetId="4151"/>
      <sheetData sheetId="4152"/>
      <sheetData sheetId="4153"/>
      <sheetData sheetId="4154"/>
      <sheetData sheetId="4155"/>
      <sheetData sheetId="4156"/>
      <sheetData sheetId="4157"/>
      <sheetData sheetId="4158"/>
      <sheetData sheetId="4159"/>
      <sheetData sheetId="4160"/>
      <sheetData sheetId="4161" refreshError="1"/>
      <sheetData sheetId="4162"/>
      <sheetData sheetId="4163"/>
      <sheetData sheetId="4164"/>
      <sheetData sheetId="4165"/>
      <sheetData sheetId="4166" refreshError="1"/>
      <sheetData sheetId="4167" refreshError="1"/>
      <sheetData sheetId="4168" refreshError="1"/>
      <sheetData sheetId="4169" refreshError="1"/>
      <sheetData sheetId="4170" refreshError="1"/>
      <sheetData sheetId="4171" refreshError="1"/>
      <sheetData sheetId="4172" refreshError="1"/>
      <sheetData sheetId="4173" refreshError="1"/>
      <sheetData sheetId="4174" refreshError="1"/>
      <sheetData sheetId="4175" refreshError="1"/>
      <sheetData sheetId="4176" refreshError="1"/>
      <sheetData sheetId="4177" refreshError="1"/>
      <sheetData sheetId="4178" refreshError="1"/>
      <sheetData sheetId="4179" refreshError="1"/>
      <sheetData sheetId="4180" refreshError="1"/>
      <sheetData sheetId="4181" refreshError="1"/>
      <sheetData sheetId="4182" refreshError="1"/>
      <sheetData sheetId="4183" refreshError="1"/>
      <sheetData sheetId="4184" refreshError="1"/>
      <sheetData sheetId="4185" refreshError="1"/>
      <sheetData sheetId="4186" refreshError="1"/>
      <sheetData sheetId="4187" refreshError="1"/>
      <sheetData sheetId="4188" refreshError="1"/>
      <sheetData sheetId="4189" refreshError="1"/>
      <sheetData sheetId="4190" refreshError="1"/>
      <sheetData sheetId="4191" refreshError="1"/>
      <sheetData sheetId="4192" refreshError="1"/>
      <sheetData sheetId="4193" refreshError="1"/>
      <sheetData sheetId="4194" refreshError="1"/>
      <sheetData sheetId="4195" refreshError="1"/>
      <sheetData sheetId="4196" refreshError="1"/>
      <sheetData sheetId="4197" refreshError="1"/>
      <sheetData sheetId="4198" refreshError="1"/>
      <sheetData sheetId="4199" refreshError="1"/>
      <sheetData sheetId="4200" refreshError="1"/>
      <sheetData sheetId="4201"/>
      <sheetData sheetId="4202"/>
      <sheetData sheetId="4203"/>
      <sheetData sheetId="4204"/>
      <sheetData sheetId="4205"/>
      <sheetData sheetId="4206" refreshError="1"/>
      <sheetData sheetId="4207" refreshError="1"/>
      <sheetData sheetId="4208" refreshError="1"/>
      <sheetData sheetId="4209" refreshError="1"/>
      <sheetData sheetId="4210" refreshError="1"/>
      <sheetData sheetId="4211" refreshError="1"/>
      <sheetData sheetId="4212" refreshError="1"/>
      <sheetData sheetId="4213"/>
      <sheetData sheetId="4214"/>
      <sheetData sheetId="4215" refreshError="1"/>
      <sheetData sheetId="4216" refreshError="1"/>
      <sheetData sheetId="4217" refreshError="1"/>
      <sheetData sheetId="4218"/>
      <sheetData sheetId="4219" refreshError="1"/>
      <sheetData sheetId="4220" refreshError="1"/>
      <sheetData sheetId="4221" refreshError="1"/>
      <sheetData sheetId="4222" refreshError="1"/>
      <sheetData sheetId="4223" refreshError="1"/>
      <sheetData sheetId="4224" refreshError="1"/>
      <sheetData sheetId="4225" refreshError="1"/>
      <sheetData sheetId="4226" refreshError="1"/>
      <sheetData sheetId="4227" refreshError="1"/>
      <sheetData sheetId="4228" refreshError="1"/>
      <sheetData sheetId="4229" refreshError="1"/>
      <sheetData sheetId="4230" refreshError="1"/>
      <sheetData sheetId="4231" refreshError="1"/>
      <sheetData sheetId="4232" refreshError="1"/>
      <sheetData sheetId="4233" refreshError="1"/>
      <sheetData sheetId="4234" refreshError="1"/>
      <sheetData sheetId="4235" refreshError="1"/>
      <sheetData sheetId="4236" refreshError="1"/>
      <sheetData sheetId="4237" refreshError="1"/>
      <sheetData sheetId="4238" refreshError="1"/>
      <sheetData sheetId="4239" refreshError="1"/>
      <sheetData sheetId="4240" refreshError="1"/>
      <sheetData sheetId="4241" refreshError="1"/>
      <sheetData sheetId="4242" refreshError="1"/>
      <sheetData sheetId="4243" refreshError="1"/>
      <sheetData sheetId="4244"/>
      <sheetData sheetId="4245"/>
      <sheetData sheetId="4246"/>
      <sheetData sheetId="4247"/>
      <sheetData sheetId="4248"/>
      <sheetData sheetId="4249"/>
      <sheetData sheetId="4250"/>
      <sheetData sheetId="4251"/>
      <sheetData sheetId="4252"/>
      <sheetData sheetId="4253"/>
      <sheetData sheetId="4254"/>
      <sheetData sheetId="4255"/>
      <sheetData sheetId="4256"/>
      <sheetData sheetId="4257"/>
      <sheetData sheetId="4258"/>
      <sheetData sheetId="4259"/>
      <sheetData sheetId="4260"/>
      <sheetData sheetId="4261"/>
      <sheetData sheetId="4262" refreshError="1"/>
      <sheetData sheetId="4263"/>
      <sheetData sheetId="4264"/>
      <sheetData sheetId="4265"/>
      <sheetData sheetId="4266"/>
      <sheetData sheetId="4267"/>
      <sheetData sheetId="4268"/>
      <sheetData sheetId="4269"/>
      <sheetData sheetId="4270"/>
      <sheetData sheetId="4271"/>
      <sheetData sheetId="4272"/>
      <sheetData sheetId="4273"/>
      <sheetData sheetId="4274"/>
      <sheetData sheetId="4275"/>
      <sheetData sheetId="4276"/>
      <sheetData sheetId="4277"/>
      <sheetData sheetId="4278"/>
      <sheetData sheetId="4279"/>
      <sheetData sheetId="4280"/>
      <sheetData sheetId="4281"/>
      <sheetData sheetId="4282"/>
      <sheetData sheetId="4283"/>
      <sheetData sheetId="4284"/>
      <sheetData sheetId="4285"/>
      <sheetData sheetId="4286"/>
      <sheetData sheetId="4287"/>
      <sheetData sheetId="4288"/>
      <sheetData sheetId="4289"/>
      <sheetData sheetId="4290"/>
      <sheetData sheetId="4291"/>
      <sheetData sheetId="4292"/>
      <sheetData sheetId="4293"/>
      <sheetData sheetId="4294"/>
      <sheetData sheetId="4295"/>
      <sheetData sheetId="4296"/>
      <sheetData sheetId="4297"/>
      <sheetData sheetId="4298"/>
      <sheetData sheetId="4299"/>
      <sheetData sheetId="4300"/>
      <sheetData sheetId="4301"/>
      <sheetData sheetId="4302"/>
      <sheetData sheetId="4303"/>
      <sheetData sheetId="4304"/>
      <sheetData sheetId="4305"/>
      <sheetData sheetId="4306"/>
      <sheetData sheetId="4307"/>
      <sheetData sheetId="4308">
        <row r="106">
          <cell r="A106" t="str">
            <v>Audit Fees</v>
          </cell>
        </row>
      </sheetData>
      <sheetData sheetId="4309"/>
      <sheetData sheetId="4310"/>
      <sheetData sheetId="4311"/>
      <sheetData sheetId="4312"/>
      <sheetData sheetId="4313"/>
      <sheetData sheetId="4314"/>
      <sheetData sheetId="4315"/>
      <sheetData sheetId="4316"/>
      <sheetData sheetId="4317"/>
      <sheetData sheetId="4318"/>
      <sheetData sheetId="4319"/>
      <sheetData sheetId="4320"/>
      <sheetData sheetId="4321"/>
      <sheetData sheetId="4322"/>
      <sheetData sheetId="4323"/>
      <sheetData sheetId="4324"/>
      <sheetData sheetId="4325"/>
      <sheetData sheetId="4326"/>
      <sheetData sheetId="4327"/>
      <sheetData sheetId="4328"/>
      <sheetData sheetId="4329"/>
      <sheetData sheetId="4330"/>
      <sheetData sheetId="4331"/>
      <sheetData sheetId="4332"/>
      <sheetData sheetId="4333"/>
      <sheetData sheetId="4334" refreshError="1"/>
      <sheetData sheetId="4335" refreshError="1"/>
      <sheetData sheetId="4336" refreshError="1"/>
      <sheetData sheetId="4337" refreshError="1"/>
      <sheetData sheetId="4338" refreshError="1"/>
      <sheetData sheetId="4339" refreshError="1"/>
      <sheetData sheetId="4340" refreshError="1"/>
      <sheetData sheetId="4341" refreshError="1"/>
      <sheetData sheetId="4342"/>
      <sheetData sheetId="4343" refreshError="1"/>
      <sheetData sheetId="4344"/>
      <sheetData sheetId="4345" refreshError="1"/>
      <sheetData sheetId="4346"/>
      <sheetData sheetId="4347"/>
      <sheetData sheetId="4348" refreshError="1"/>
      <sheetData sheetId="4349" refreshError="1"/>
      <sheetData sheetId="4350" refreshError="1"/>
      <sheetData sheetId="4351" refreshError="1"/>
      <sheetData sheetId="4352" refreshError="1"/>
      <sheetData sheetId="4353" refreshError="1"/>
      <sheetData sheetId="4354" refreshError="1"/>
      <sheetData sheetId="4355" refreshError="1"/>
      <sheetData sheetId="4356" refreshError="1"/>
      <sheetData sheetId="4357" refreshError="1"/>
      <sheetData sheetId="4358" refreshError="1"/>
      <sheetData sheetId="4359" refreshError="1"/>
      <sheetData sheetId="4360" refreshError="1"/>
      <sheetData sheetId="4361" refreshError="1"/>
      <sheetData sheetId="4362" refreshError="1"/>
      <sheetData sheetId="4363" refreshError="1"/>
      <sheetData sheetId="4364" refreshError="1"/>
      <sheetData sheetId="4365" refreshError="1"/>
      <sheetData sheetId="4366" refreshError="1"/>
      <sheetData sheetId="4367"/>
      <sheetData sheetId="4368"/>
      <sheetData sheetId="4369" refreshError="1"/>
      <sheetData sheetId="4370" refreshError="1"/>
      <sheetData sheetId="4371" refreshError="1"/>
      <sheetData sheetId="4372" refreshError="1"/>
      <sheetData sheetId="4373" refreshError="1"/>
      <sheetData sheetId="4374" refreshError="1"/>
      <sheetData sheetId="4375" refreshError="1"/>
      <sheetData sheetId="4376" refreshError="1"/>
      <sheetData sheetId="4377" refreshError="1"/>
      <sheetData sheetId="4378" refreshError="1"/>
      <sheetData sheetId="4379" refreshError="1"/>
      <sheetData sheetId="4380" refreshError="1"/>
      <sheetData sheetId="4381" refreshError="1"/>
      <sheetData sheetId="4382" refreshError="1"/>
      <sheetData sheetId="4383" refreshError="1"/>
      <sheetData sheetId="4384" refreshError="1"/>
      <sheetData sheetId="4385" refreshError="1"/>
      <sheetData sheetId="4386" refreshError="1"/>
      <sheetData sheetId="4387" refreshError="1"/>
      <sheetData sheetId="4388" refreshError="1"/>
      <sheetData sheetId="4389" refreshError="1"/>
      <sheetData sheetId="4390" refreshError="1"/>
      <sheetData sheetId="4391" refreshError="1"/>
      <sheetData sheetId="4392" refreshError="1"/>
      <sheetData sheetId="4393" refreshError="1"/>
      <sheetData sheetId="4394">
        <row r="1">
          <cell r="A1" t="str">
            <v>SOON SOON TRADING (HONG KONG) LIMITED</v>
          </cell>
        </row>
      </sheetData>
      <sheetData sheetId="4395" refreshError="1"/>
      <sheetData sheetId="4396" refreshError="1"/>
      <sheetData sheetId="4397" refreshError="1"/>
      <sheetData sheetId="4398" refreshError="1"/>
      <sheetData sheetId="4399" refreshError="1"/>
      <sheetData sheetId="4400" refreshError="1"/>
      <sheetData sheetId="4401" refreshError="1"/>
      <sheetData sheetId="4402" refreshError="1"/>
      <sheetData sheetId="4403" refreshError="1"/>
      <sheetData sheetId="4404" refreshError="1"/>
      <sheetData sheetId="4405" refreshError="1"/>
      <sheetData sheetId="4406" refreshError="1"/>
      <sheetData sheetId="4407" refreshError="1"/>
      <sheetData sheetId="4408" refreshError="1"/>
      <sheetData sheetId="4409" refreshError="1"/>
      <sheetData sheetId="4410" refreshError="1"/>
      <sheetData sheetId="4411" refreshError="1"/>
      <sheetData sheetId="4412" refreshError="1"/>
      <sheetData sheetId="4413" refreshError="1"/>
      <sheetData sheetId="4414"/>
      <sheetData sheetId="4415" refreshError="1"/>
      <sheetData sheetId="4416" refreshError="1"/>
      <sheetData sheetId="4417"/>
      <sheetData sheetId="4418" refreshError="1"/>
      <sheetData sheetId="4419" refreshError="1"/>
      <sheetData sheetId="4420" refreshError="1"/>
      <sheetData sheetId="4421" refreshError="1"/>
      <sheetData sheetId="4422" refreshError="1"/>
      <sheetData sheetId="4423" refreshError="1"/>
      <sheetData sheetId="4424" refreshError="1"/>
      <sheetData sheetId="4425" refreshError="1"/>
      <sheetData sheetId="4426" refreshError="1"/>
      <sheetData sheetId="4427" refreshError="1"/>
      <sheetData sheetId="4428" refreshError="1"/>
      <sheetData sheetId="4429" refreshError="1"/>
      <sheetData sheetId="4430" refreshError="1"/>
      <sheetData sheetId="4431" refreshError="1"/>
      <sheetData sheetId="4432" refreshError="1"/>
      <sheetData sheetId="4433" refreshError="1"/>
      <sheetData sheetId="4434" refreshError="1"/>
      <sheetData sheetId="4435" refreshError="1"/>
      <sheetData sheetId="4436" refreshError="1"/>
      <sheetData sheetId="4437" refreshError="1"/>
      <sheetData sheetId="4438" refreshError="1"/>
      <sheetData sheetId="4439" refreshError="1"/>
      <sheetData sheetId="4440" refreshError="1"/>
      <sheetData sheetId="4441" refreshError="1"/>
      <sheetData sheetId="4442" refreshError="1"/>
      <sheetData sheetId="4443" refreshError="1"/>
      <sheetData sheetId="4444" refreshError="1"/>
      <sheetData sheetId="4445" refreshError="1"/>
      <sheetData sheetId="4446" refreshError="1"/>
      <sheetData sheetId="4447" refreshError="1"/>
      <sheetData sheetId="4448" refreshError="1"/>
      <sheetData sheetId="4449" refreshError="1"/>
      <sheetData sheetId="4450" refreshError="1"/>
      <sheetData sheetId="4451" refreshError="1"/>
      <sheetData sheetId="4452" refreshError="1"/>
      <sheetData sheetId="4453" refreshError="1"/>
      <sheetData sheetId="4454" refreshError="1"/>
      <sheetData sheetId="4455" refreshError="1"/>
      <sheetData sheetId="4456" refreshError="1"/>
      <sheetData sheetId="4457" refreshError="1"/>
      <sheetData sheetId="4458" refreshError="1"/>
      <sheetData sheetId="4459" refreshError="1"/>
      <sheetData sheetId="4460" refreshError="1"/>
      <sheetData sheetId="4461" refreshError="1"/>
      <sheetData sheetId="4462" refreshError="1"/>
      <sheetData sheetId="4463" refreshError="1"/>
      <sheetData sheetId="4464" refreshError="1"/>
      <sheetData sheetId="4465" refreshError="1"/>
      <sheetData sheetId="4466" refreshError="1"/>
      <sheetData sheetId="4467" refreshError="1"/>
      <sheetData sheetId="4468" refreshError="1"/>
      <sheetData sheetId="4469" refreshError="1"/>
      <sheetData sheetId="4470" refreshError="1"/>
      <sheetData sheetId="4471" refreshError="1"/>
      <sheetData sheetId="4472" refreshError="1"/>
      <sheetData sheetId="4473" refreshError="1"/>
      <sheetData sheetId="4474" refreshError="1"/>
      <sheetData sheetId="4475" refreshError="1"/>
      <sheetData sheetId="4476" refreshError="1"/>
      <sheetData sheetId="4477" refreshError="1"/>
      <sheetData sheetId="4478" refreshError="1"/>
      <sheetData sheetId="4479" refreshError="1"/>
      <sheetData sheetId="4480" refreshError="1"/>
      <sheetData sheetId="4481" refreshError="1"/>
      <sheetData sheetId="4482" refreshError="1"/>
      <sheetData sheetId="4483" refreshError="1"/>
      <sheetData sheetId="4484" refreshError="1"/>
      <sheetData sheetId="4485" refreshError="1"/>
      <sheetData sheetId="4486" refreshError="1"/>
      <sheetData sheetId="4487" refreshError="1"/>
      <sheetData sheetId="4488" refreshError="1"/>
      <sheetData sheetId="4489" refreshError="1"/>
      <sheetData sheetId="4490" refreshError="1"/>
      <sheetData sheetId="4491" refreshError="1"/>
      <sheetData sheetId="4492"/>
      <sheetData sheetId="4493" refreshError="1"/>
      <sheetData sheetId="4494" refreshError="1"/>
      <sheetData sheetId="4495" refreshError="1"/>
      <sheetData sheetId="4496" refreshError="1"/>
      <sheetData sheetId="4497" refreshError="1"/>
      <sheetData sheetId="4498" refreshError="1"/>
      <sheetData sheetId="4499" refreshError="1"/>
      <sheetData sheetId="4500" refreshError="1"/>
      <sheetData sheetId="4501" refreshError="1"/>
      <sheetData sheetId="4502" refreshError="1"/>
      <sheetData sheetId="4503"/>
      <sheetData sheetId="4504" refreshError="1"/>
      <sheetData sheetId="4505" refreshError="1"/>
      <sheetData sheetId="4506" refreshError="1"/>
      <sheetData sheetId="4507" refreshError="1"/>
      <sheetData sheetId="4508" refreshError="1"/>
      <sheetData sheetId="4509" refreshError="1"/>
      <sheetData sheetId="4510" refreshError="1"/>
      <sheetData sheetId="4511" refreshError="1"/>
      <sheetData sheetId="4512" refreshError="1"/>
      <sheetData sheetId="4513" refreshError="1"/>
      <sheetData sheetId="4514" refreshError="1"/>
      <sheetData sheetId="4515" refreshError="1"/>
      <sheetData sheetId="4516" refreshError="1"/>
      <sheetData sheetId="4517" refreshError="1"/>
      <sheetData sheetId="4518" refreshError="1"/>
      <sheetData sheetId="4519" refreshError="1"/>
      <sheetData sheetId="4520" refreshError="1"/>
      <sheetData sheetId="4521" refreshError="1"/>
      <sheetData sheetId="4522" refreshError="1"/>
      <sheetData sheetId="4523" refreshError="1"/>
      <sheetData sheetId="4524" refreshError="1"/>
      <sheetData sheetId="4525" refreshError="1"/>
      <sheetData sheetId="4526" refreshError="1"/>
      <sheetData sheetId="4527" refreshError="1"/>
      <sheetData sheetId="4528" refreshError="1"/>
      <sheetData sheetId="4529" refreshError="1"/>
      <sheetData sheetId="4530" refreshError="1"/>
      <sheetData sheetId="4531" refreshError="1"/>
      <sheetData sheetId="4532" refreshError="1"/>
      <sheetData sheetId="4533" refreshError="1"/>
      <sheetData sheetId="4534" refreshError="1"/>
      <sheetData sheetId="4535" refreshError="1"/>
      <sheetData sheetId="4536" refreshError="1"/>
      <sheetData sheetId="4537" refreshError="1"/>
      <sheetData sheetId="4538" refreshError="1"/>
      <sheetData sheetId="4539" refreshError="1"/>
      <sheetData sheetId="4540" refreshError="1"/>
      <sheetData sheetId="4541" refreshError="1"/>
      <sheetData sheetId="4542" refreshError="1"/>
      <sheetData sheetId="4543" refreshError="1"/>
      <sheetData sheetId="4544" refreshError="1"/>
      <sheetData sheetId="4545" refreshError="1"/>
      <sheetData sheetId="4546" refreshError="1"/>
      <sheetData sheetId="4547" refreshError="1"/>
      <sheetData sheetId="4548" refreshError="1"/>
      <sheetData sheetId="4549" refreshError="1"/>
      <sheetData sheetId="4550" refreshError="1"/>
      <sheetData sheetId="4551" refreshError="1"/>
      <sheetData sheetId="4552" refreshError="1"/>
      <sheetData sheetId="4553" refreshError="1"/>
      <sheetData sheetId="4554" refreshError="1"/>
      <sheetData sheetId="4555" refreshError="1"/>
      <sheetData sheetId="4556" refreshError="1"/>
      <sheetData sheetId="4557" refreshError="1"/>
      <sheetData sheetId="4558" refreshError="1"/>
      <sheetData sheetId="4559" refreshError="1"/>
      <sheetData sheetId="4560" refreshError="1"/>
      <sheetData sheetId="4561" refreshError="1"/>
      <sheetData sheetId="4562" refreshError="1"/>
      <sheetData sheetId="4563" refreshError="1"/>
      <sheetData sheetId="4564" refreshError="1"/>
      <sheetData sheetId="4565" refreshError="1"/>
      <sheetData sheetId="4566" refreshError="1"/>
      <sheetData sheetId="4567" refreshError="1"/>
      <sheetData sheetId="4568" refreshError="1"/>
      <sheetData sheetId="4569" refreshError="1"/>
      <sheetData sheetId="4570" refreshError="1"/>
      <sheetData sheetId="4571" refreshError="1"/>
      <sheetData sheetId="4572" refreshError="1"/>
      <sheetData sheetId="4573" refreshError="1"/>
      <sheetData sheetId="4574" refreshError="1"/>
      <sheetData sheetId="4575" refreshError="1"/>
      <sheetData sheetId="4576" refreshError="1"/>
      <sheetData sheetId="4577" refreshError="1"/>
      <sheetData sheetId="4578" refreshError="1"/>
      <sheetData sheetId="4579" refreshError="1"/>
      <sheetData sheetId="4580" refreshError="1"/>
      <sheetData sheetId="4581" refreshError="1"/>
      <sheetData sheetId="4582" refreshError="1"/>
      <sheetData sheetId="4583" refreshError="1"/>
      <sheetData sheetId="4584" refreshError="1"/>
      <sheetData sheetId="4585" refreshError="1"/>
      <sheetData sheetId="4586" refreshError="1"/>
      <sheetData sheetId="4587" refreshError="1"/>
      <sheetData sheetId="4588" refreshError="1"/>
      <sheetData sheetId="4589" refreshError="1"/>
      <sheetData sheetId="4590" refreshError="1"/>
      <sheetData sheetId="4591" refreshError="1"/>
      <sheetData sheetId="4592" refreshError="1"/>
      <sheetData sheetId="4593" refreshError="1"/>
      <sheetData sheetId="4594" refreshError="1"/>
      <sheetData sheetId="4595" refreshError="1"/>
      <sheetData sheetId="4596" refreshError="1"/>
      <sheetData sheetId="4597" refreshError="1"/>
      <sheetData sheetId="4598" refreshError="1"/>
      <sheetData sheetId="4599" refreshError="1"/>
      <sheetData sheetId="4600" refreshError="1"/>
      <sheetData sheetId="4601" refreshError="1"/>
      <sheetData sheetId="4602" refreshError="1"/>
      <sheetData sheetId="4603" refreshError="1"/>
      <sheetData sheetId="4604" refreshError="1"/>
      <sheetData sheetId="4605" refreshError="1"/>
      <sheetData sheetId="4606" refreshError="1"/>
      <sheetData sheetId="4607" refreshError="1"/>
      <sheetData sheetId="4608" refreshError="1"/>
      <sheetData sheetId="4609" refreshError="1"/>
      <sheetData sheetId="4610" refreshError="1"/>
      <sheetData sheetId="4611" refreshError="1"/>
      <sheetData sheetId="4612" refreshError="1"/>
      <sheetData sheetId="4613" refreshError="1"/>
      <sheetData sheetId="4614" refreshError="1"/>
      <sheetData sheetId="4615" refreshError="1"/>
      <sheetData sheetId="4616" refreshError="1"/>
      <sheetData sheetId="4617" refreshError="1"/>
      <sheetData sheetId="4618" refreshError="1"/>
      <sheetData sheetId="4619" refreshError="1"/>
      <sheetData sheetId="4620" refreshError="1"/>
      <sheetData sheetId="4621" refreshError="1"/>
      <sheetData sheetId="4622" refreshError="1"/>
      <sheetData sheetId="4623" refreshError="1"/>
      <sheetData sheetId="4624" refreshError="1"/>
      <sheetData sheetId="4625" refreshError="1"/>
      <sheetData sheetId="4626" refreshError="1"/>
      <sheetData sheetId="4627" refreshError="1"/>
      <sheetData sheetId="4628" refreshError="1"/>
      <sheetData sheetId="4629" refreshError="1"/>
      <sheetData sheetId="4630" refreshError="1"/>
      <sheetData sheetId="4631" refreshError="1"/>
      <sheetData sheetId="4632" refreshError="1"/>
      <sheetData sheetId="4633" refreshError="1"/>
      <sheetData sheetId="4634" refreshError="1"/>
      <sheetData sheetId="4635" refreshError="1"/>
      <sheetData sheetId="4636" refreshError="1"/>
      <sheetData sheetId="4637" refreshError="1"/>
      <sheetData sheetId="4638" refreshError="1"/>
      <sheetData sheetId="4639"/>
      <sheetData sheetId="4640">
        <row r="3">
          <cell r="H3" t="str">
            <v>Adjustment</v>
          </cell>
        </row>
      </sheetData>
      <sheetData sheetId="4641" refreshError="1"/>
      <sheetData sheetId="4642" refreshError="1"/>
      <sheetData sheetId="4643" refreshError="1"/>
      <sheetData sheetId="4644" refreshError="1"/>
      <sheetData sheetId="4645" refreshError="1"/>
      <sheetData sheetId="4646" refreshError="1"/>
      <sheetData sheetId="4647" refreshError="1"/>
      <sheetData sheetId="4648" refreshError="1"/>
      <sheetData sheetId="4649" refreshError="1"/>
      <sheetData sheetId="4650" refreshError="1"/>
      <sheetData sheetId="4651" refreshError="1"/>
      <sheetData sheetId="4652" refreshError="1"/>
      <sheetData sheetId="4653" refreshError="1"/>
      <sheetData sheetId="4654" refreshError="1"/>
      <sheetData sheetId="4655" refreshError="1"/>
      <sheetData sheetId="4656"/>
      <sheetData sheetId="4657"/>
      <sheetData sheetId="4658"/>
      <sheetData sheetId="4659" refreshError="1"/>
      <sheetData sheetId="4660" refreshError="1"/>
      <sheetData sheetId="4661" refreshError="1"/>
      <sheetData sheetId="4662" refreshError="1"/>
      <sheetData sheetId="4663" refreshError="1"/>
      <sheetData sheetId="4664" refreshError="1"/>
      <sheetData sheetId="4665" refreshError="1"/>
      <sheetData sheetId="4666" refreshError="1"/>
      <sheetData sheetId="4667" refreshError="1"/>
      <sheetData sheetId="4668" refreshError="1"/>
      <sheetData sheetId="4669" refreshError="1"/>
      <sheetData sheetId="4670" refreshError="1"/>
      <sheetData sheetId="4671">
        <row r="1">
          <cell r="I1" t="str">
            <v>RJE</v>
          </cell>
        </row>
      </sheetData>
      <sheetData sheetId="4672" refreshError="1"/>
      <sheetData sheetId="4673" refreshError="1"/>
      <sheetData sheetId="4674" refreshError="1"/>
      <sheetData sheetId="4675" refreshError="1"/>
      <sheetData sheetId="4676">
        <row r="1">
          <cell r="A1" t="str">
            <v>SOON SOON TRADING (HONG KONG) LIMITED</v>
          </cell>
        </row>
      </sheetData>
      <sheetData sheetId="4677">
        <row r="1">
          <cell r="A1" t="str">
            <v>SOON SOON TRADING (HONG KONG) LIMITED</v>
          </cell>
        </row>
      </sheetData>
      <sheetData sheetId="4678">
        <row r="1">
          <cell r="I1" t="str">
            <v>RJE</v>
          </cell>
        </row>
      </sheetData>
      <sheetData sheetId="4679">
        <row r="1">
          <cell r="A1" t="str">
            <v>SOON SOON TRADING (HONG KONG) LIMITED</v>
          </cell>
        </row>
      </sheetData>
      <sheetData sheetId="4680">
        <row r="1">
          <cell r="A1" t="str">
            <v>SOON SOON TRADING (HONG KONG) LIMITED</v>
          </cell>
        </row>
      </sheetData>
      <sheetData sheetId="4681">
        <row r="1">
          <cell r="A1" t="str">
            <v>SOON SOON TRADING (HONG KONG) LIMITED</v>
          </cell>
        </row>
      </sheetData>
      <sheetData sheetId="4682">
        <row r="3">
          <cell r="H3" t="str">
            <v>Adjustment</v>
          </cell>
        </row>
      </sheetData>
      <sheetData sheetId="4683">
        <row r="1">
          <cell r="A1" t="str">
            <v>SOON SOON TRADING (HONG KONG) LIMITED</v>
          </cell>
        </row>
      </sheetData>
      <sheetData sheetId="4684">
        <row r="1">
          <cell r="A1" t="str">
            <v>SOON SOON TRADING (HONG KONG) LIMITED</v>
          </cell>
        </row>
      </sheetData>
      <sheetData sheetId="4685">
        <row r="32">
          <cell r="A32" t="str">
            <v xml:space="preserve">   Bonus</v>
          </cell>
        </row>
      </sheetData>
      <sheetData sheetId="4686">
        <row r="1">
          <cell r="A1" t="str">
            <v>SOON SOON TRADING (HONG KONG) LIMITED</v>
          </cell>
        </row>
      </sheetData>
      <sheetData sheetId="4687">
        <row r="1">
          <cell r="A1" t="str">
            <v>SOON SOON TRADING (HONG KONG) LIMITED</v>
          </cell>
        </row>
      </sheetData>
      <sheetData sheetId="4688"/>
      <sheetData sheetId="4689">
        <row r="5">
          <cell r="F5">
            <v>15757102</v>
          </cell>
        </row>
      </sheetData>
      <sheetData sheetId="4690">
        <row r="5">
          <cell r="F5">
            <v>15757102</v>
          </cell>
        </row>
      </sheetData>
      <sheetData sheetId="4691">
        <row r="8">
          <cell r="B8" t="str">
            <v>JP Printers</v>
          </cell>
        </row>
      </sheetData>
      <sheetData sheetId="4692">
        <row r="8">
          <cell r="B8" t="str">
            <v>JP Printers</v>
          </cell>
        </row>
      </sheetData>
      <sheetData sheetId="4693">
        <row r="1">
          <cell r="A1" t="str">
            <v>SOON SOON TRADING (HONG KONG) LIMITED</v>
          </cell>
        </row>
      </sheetData>
      <sheetData sheetId="4694">
        <row r="1">
          <cell r="A1" t="str">
            <v>SOON SOON TRADING (HONG KONG) LIMITED</v>
          </cell>
        </row>
      </sheetData>
      <sheetData sheetId="4695"/>
      <sheetData sheetId="4696"/>
      <sheetData sheetId="4697"/>
      <sheetData sheetId="4698"/>
      <sheetData sheetId="4699"/>
      <sheetData sheetId="4700">
        <row r="106">
          <cell r="A106" t="str">
            <v>Audit Fees</v>
          </cell>
        </row>
      </sheetData>
      <sheetData sheetId="4701"/>
      <sheetData sheetId="4702"/>
      <sheetData sheetId="4703"/>
      <sheetData sheetId="4704"/>
      <sheetData sheetId="4705"/>
      <sheetData sheetId="4706"/>
      <sheetData sheetId="4707"/>
      <sheetData sheetId="4708"/>
      <sheetData sheetId="4709"/>
      <sheetData sheetId="4710"/>
      <sheetData sheetId="4711">
        <row r="5">
          <cell r="A5">
            <v>588881</v>
          </cell>
        </row>
      </sheetData>
      <sheetData sheetId="4712">
        <row r="5">
          <cell r="A5">
            <v>788881</v>
          </cell>
        </row>
      </sheetData>
      <sheetData sheetId="4713"/>
      <sheetData sheetId="4714"/>
      <sheetData sheetId="4715"/>
      <sheetData sheetId="4716"/>
      <sheetData sheetId="4717"/>
      <sheetData sheetId="4718">
        <row r="7">
          <cell r="C7" t="str">
            <v/>
          </cell>
        </row>
      </sheetData>
      <sheetData sheetId="4719">
        <row r="1">
          <cell r="A1" t="str">
            <v>SOON SOON TRADING (HONG KONG) LIMITED</v>
          </cell>
        </row>
      </sheetData>
      <sheetData sheetId="4720">
        <row r="1">
          <cell r="K1" t="str">
            <v>Extrapolated</v>
          </cell>
        </row>
      </sheetData>
      <sheetData sheetId="4721">
        <row r="1">
          <cell r="I1" t="str">
            <v>RJE</v>
          </cell>
        </row>
      </sheetData>
      <sheetData sheetId="4722" refreshError="1"/>
      <sheetData sheetId="4723">
        <row r="1">
          <cell r="A1" t="str">
            <v>SOON SOON TRADING (HONG KONG) LIMITED</v>
          </cell>
        </row>
      </sheetData>
      <sheetData sheetId="4724">
        <row r="5">
          <cell r="A5">
            <v>788881</v>
          </cell>
        </row>
      </sheetData>
      <sheetData sheetId="4725"/>
      <sheetData sheetId="4726">
        <row r="106">
          <cell r="A106" t="str">
            <v>Audit Fees</v>
          </cell>
        </row>
      </sheetData>
      <sheetData sheetId="4727"/>
      <sheetData sheetId="4728"/>
      <sheetData sheetId="4729">
        <row r="5">
          <cell r="F5">
            <v>15757102</v>
          </cell>
        </row>
      </sheetData>
      <sheetData sheetId="4730">
        <row r="106">
          <cell r="A106" t="str">
            <v>Audit Fees</v>
          </cell>
        </row>
      </sheetData>
      <sheetData sheetId="4731">
        <row r="106">
          <cell r="A106" t="str">
            <v>Audit Fees</v>
          </cell>
        </row>
      </sheetData>
      <sheetData sheetId="4732">
        <row r="5">
          <cell r="F5">
            <v>15757102</v>
          </cell>
        </row>
      </sheetData>
      <sheetData sheetId="4733">
        <row r="5">
          <cell r="F5">
            <v>15757102</v>
          </cell>
        </row>
      </sheetData>
      <sheetData sheetId="4734">
        <row r="8">
          <cell r="B8" t="str">
            <v>JP Printers</v>
          </cell>
        </row>
      </sheetData>
      <sheetData sheetId="4735"/>
      <sheetData sheetId="4736"/>
      <sheetData sheetId="4737"/>
      <sheetData sheetId="4738"/>
      <sheetData sheetId="4739">
        <row r="106">
          <cell r="A106" t="str">
            <v>Audit Fees</v>
          </cell>
        </row>
      </sheetData>
      <sheetData sheetId="4740"/>
      <sheetData sheetId="4741"/>
      <sheetData sheetId="4742"/>
      <sheetData sheetId="4743">
        <row r="106">
          <cell r="A106" t="str">
            <v>Audit Fees</v>
          </cell>
        </row>
      </sheetData>
      <sheetData sheetId="4744"/>
      <sheetData sheetId="4745"/>
      <sheetData sheetId="4746">
        <row r="5">
          <cell r="A5">
            <v>588881</v>
          </cell>
        </row>
      </sheetData>
      <sheetData sheetId="4747">
        <row r="5">
          <cell r="A5">
            <v>788881</v>
          </cell>
        </row>
      </sheetData>
      <sheetData sheetId="4748"/>
      <sheetData sheetId="4749"/>
      <sheetData sheetId="4750"/>
      <sheetData sheetId="4751"/>
      <sheetData sheetId="4752"/>
      <sheetData sheetId="4753">
        <row r="5">
          <cell r="A5">
            <v>588881</v>
          </cell>
        </row>
      </sheetData>
      <sheetData sheetId="4754">
        <row r="5">
          <cell r="A5">
            <v>588881</v>
          </cell>
        </row>
      </sheetData>
      <sheetData sheetId="4755">
        <row r="5">
          <cell r="A5">
            <v>788881</v>
          </cell>
        </row>
      </sheetData>
      <sheetData sheetId="4756">
        <row r="5">
          <cell r="F5">
            <v>15757102</v>
          </cell>
        </row>
      </sheetData>
      <sheetData sheetId="4757"/>
      <sheetData sheetId="4758"/>
      <sheetData sheetId="4759">
        <row r="1">
          <cell r="B1" t="str">
            <v xml:space="preserve">Sales Term </v>
          </cell>
        </row>
      </sheetData>
      <sheetData sheetId="4760"/>
      <sheetData sheetId="4761">
        <row r="106">
          <cell r="A106" t="str">
            <v>Audit Fees</v>
          </cell>
        </row>
      </sheetData>
      <sheetData sheetId="4762"/>
      <sheetData sheetId="4763">
        <row r="1">
          <cell r="B1" t="str">
            <v xml:space="preserve">Sales Term </v>
          </cell>
        </row>
      </sheetData>
      <sheetData sheetId="4764">
        <row r="5">
          <cell r="F5">
            <v>15757102</v>
          </cell>
        </row>
      </sheetData>
      <sheetData sheetId="4765"/>
      <sheetData sheetId="4766">
        <row r="106">
          <cell r="A106" t="str">
            <v>Audit Fees</v>
          </cell>
        </row>
      </sheetData>
      <sheetData sheetId="4767"/>
      <sheetData sheetId="4768" refreshError="1"/>
      <sheetData sheetId="4769" refreshError="1"/>
      <sheetData sheetId="4770" refreshError="1"/>
      <sheetData sheetId="4771" refreshError="1"/>
      <sheetData sheetId="4772" refreshError="1"/>
      <sheetData sheetId="4773" refreshError="1"/>
      <sheetData sheetId="4774">
        <row r="106">
          <cell r="A106" t="str">
            <v>Audit Fees</v>
          </cell>
        </row>
      </sheetData>
      <sheetData sheetId="4775" refreshError="1"/>
      <sheetData sheetId="4776" refreshError="1"/>
      <sheetData sheetId="4777"/>
      <sheetData sheetId="4778" refreshError="1"/>
      <sheetData sheetId="4779" refreshError="1"/>
      <sheetData sheetId="4780" refreshError="1"/>
      <sheetData sheetId="4781" refreshError="1"/>
      <sheetData sheetId="4782" refreshError="1"/>
      <sheetData sheetId="4783" refreshError="1"/>
      <sheetData sheetId="4784" refreshError="1"/>
      <sheetData sheetId="4785" refreshError="1"/>
      <sheetData sheetId="4786" refreshError="1"/>
      <sheetData sheetId="4787" refreshError="1"/>
      <sheetData sheetId="4788" refreshError="1"/>
      <sheetData sheetId="4789" refreshError="1"/>
      <sheetData sheetId="4790" refreshError="1"/>
      <sheetData sheetId="4791" refreshError="1"/>
      <sheetData sheetId="4792" refreshError="1"/>
      <sheetData sheetId="4793" refreshError="1"/>
      <sheetData sheetId="4794" refreshError="1"/>
      <sheetData sheetId="4795" refreshError="1"/>
      <sheetData sheetId="4796"/>
      <sheetData sheetId="4797" refreshError="1"/>
      <sheetData sheetId="4798" refreshError="1"/>
      <sheetData sheetId="4799" refreshError="1"/>
      <sheetData sheetId="4800" refreshError="1"/>
      <sheetData sheetId="4801" refreshError="1"/>
      <sheetData sheetId="4802" refreshError="1"/>
      <sheetData sheetId="4803" refreshError="1"/>
      <sheetData sheetId="4804" refreshError="1"/>
      <sheetData sheetId="4805" refreshError="1"/>
      <sheetData sheetId="4806" refreshError="1"/>
      <sheetData sheetId="4807" refreshError="1"/>
      <sheetData sheetId="4808" refreshError="1"/>
      <sheetData sheetId="4809" refreshError="1"/>
      <sheetData sheetId="4810" refreshError="1"/>
      <sheetData sheetId="4811" refreshError="1"/>
      <sheetData sheetId="4812" refreshError="1"/>
      <sheetData sheetId="4813" refreshError="1"/>
      <sheetData sheetId="4814" refreshError="1"/>
      <sheetData sheetId="4815" refreshError="1"/>
      <sheetData sheetId="4816" refreshError="1"/>
      <sheetData sheetId="4817" refreshError="1"/>
      <sheetData sheetId="4818" refreshError="1"/>
      <sheetData sheetId="4819" refreshError="1"/>
      <sheetData sheetId="4820"/>
      <sheetData sheetId="4821" refreshError="1"/>
      <sheetData sheetId="4822" refreshError="1"/>
      <sheetData sheetId="4823" refreshError="1"/>
      <sheetData sheetId="4824" refreshError="1"/>
      <sheetData sheetId="4825" refreshError="1"/>
      <sheetData sheetId="4826" refreshError="1"/>
      <sheetData sheetId="4827" refreshError="1"/>
      <sheetData sheetId="4828" refreshError="1"/>
      <sheetData sheetId="4829" refreshError="1"/>
      <sheetData sheetId="4830" refreshError="1"/>
      <sheetData sheetId="4831" refreshError="1"/>
      <sheetData sheetId="4832" refreshError="1"/>
      <sheetData sheetId="4833" refreshError="1"/>
      <sheetData sheetId="4834" refreshError="1"/>
      <sheetData sheetId="4835" refreshError="1"/>
      <sheetData sheetId="4836" refreshError="1"/>
      <sheetData sheetId="4837" refreshError="1"/>
      <sheetData sheetId="4838" refreshError="1"/>
      <sheetData sheetId="4839" refreshError="1"/>
      <sheetData sheetId="4840" refreshError="1"/>
      <sheetData sheetId="4841" refreshError="1"/>
      <sheetData sheetId="4842">
        <row r="106">
          <cell r="A106" t="str">
            <v>Audit Fees</v>
          </cell>
        </row>
      </sheetData>
      <sheetData sheetId="4843"/>
      <sheetData sheetId="4844">
        <row r="6">
          <cell r="K6" t="str">
            <v>A199</v>
          </cell>
        </row>
      </sheetData>
      <sheetData sheetId="4845"/>
      <sheetData sheetId="4846"/>
      <sheetData sheetId="4847"/>
      <sheetData sheetId="4848"/>
      <sheetData sheetId="4849"/>
      <sheetData sheetId="4850"/>
      <sheetData sheetId="4851"/>
      <sheetData sheetId="4852"/>
      <sheetData sheetId="4853"/>
      <sheetData sheetId="4854"/>
      <sheetData sheetId="4855"/>
      <sheetData sheetId="4856"/>
      <sheetData sheetId="4857"/>
      <sheetData sheetId="4858" refreshError="1"/>
      <sheetData sheetId="4859" refreshError="1"/>
      <sheetData sheetId="4860" refreshError="1"/>
      <sheetData sheetId="4861" refreshError="1"/>
      <sheetData sheetId="4862" refreshError="1"/>
      <sheetData sheetId="4863"/>
      <sheetData sheetId="4864" refreshError="1"/>
      <sheetData sheetId="4865" refreshError="1"/>
      <sheetData sheetId="4866"/>
      <sheetData sheetId="4867">
        <row r="6">
          <cell r="K6" t="str">
            <v>A199</v>
          </cell>
        </row>
      </sheetData>
      <sheetData sheetId="4868"/>
      <sheetData sheetId="4869"/>
      <sheetData sheetId="4870"/>
      <sheetData sheetId="4871"/>
      <sheetData sheetId="4872"/>
      <sheetData sheetId="4873"/>
      <sheetData sheetId="4874">
        <row r="5">
          <cell r="F5">
            <v>15757102</v>
          </cell>
        </row>
      </sheetData>
      <sheetData sheetId="4875">
        <row r="5">
          <cell r="F5">
            <v>15757102</v>
          </cell>
        </row>
      </sheetData>
      <sheetData sheetId="4876"/>
      <sheetData sheetId="4877"/>
      <sheetData sheetId="4878"/>
      <sheetData sheetId="4879"/>
      <sheetData sheetId="4880"/>
      <sheetData sheetId="4881"/>
      <sheetData sheetId="4882"/>
      <sheetData sheetId="4883"/>
      <sheetData sheetId="4884"/>
      <sheetData sheetId="4885"/>
      <sheetData sheetId="4886"/>
      <sheetData sheetId="4887"/>
      <sheetData sheetId="4888"/>
      <sheetData sheetId="4889"/>
      <sheetData sheetId="4890"/>
      <sheetData sheetId="4891"/>
      <sheetData sheetId="4892"/>
      <sheetData sheetId="4893"/>
      <sheetData sheetId="4894"/>
      <sheetData sheetId="4895"/>
      <sheetData sheetId="4896"/>
      <sheetData sheetId="4897">
        <row r="1">
          <cell r="B1" t="str">
            <v xml:space="preserve">Sales Term </v>
          </cell>
        </row>
      </sheetData>
      <sheetData sheetId="4898"/>
      <sheetData sheetId="4899"/>
      <sheetData sheetId="4900"/>
      <sheetData sheetId="4901"/>
      <sheetData sheetId="4902"/>
      <sheetData sheetId="4903" refreshError="1"/>
      <sheetData sheetId="4904" refreshError="1"/>
      <sheetData sheetId="4905">
        <row r="1">
          <cell r="B1" t="str">
            <v xml:space="preserve">Sales Term </v>
          </cell>
        </row>
      </sheetData>
      <sheetData sheetId="4906" refreshError="1"/>
      <sheetData sheetId="4907" refreshError="1"/>
      <sheetData sheetId="4908" refreshError="1"/>
      <sheetData sheetId="4909" refreshError="1"/>
      <sheetData sheetId="4910" refreshError="1"/>
      <sheetData sheetId="4911" refreshError="1"/>
      <sheetData sheetId="4912" refreshError="1"/>
      <sheetData sheetId="4913" refreshError="1"/>
      <sheetData sheetId="4914" refreshError="1"/>
      <sheetData sheetId="4915" refreshError="1"/>
      <sheetData sheetId="4916" refreshError="1"/>
      <sheetData sheetId="4917">
        <row r="5">
          <cell r="F5">
            <v>15757102</v>
          </cell>
        </row>
      </sheetData>
      <sheetData sheetId="4918"/>
      <sheetData sheetId="4919"/>
      <sheetData sheetId="4920"/>
      <sheetData sheetId="4921" refreshError="1"/>
      <sheetData sheetId="4922"/>
      <sheetData sheetId="4923" refreshError="1"/>
      <sheetData sheetId="4924" refreshError="1"/>
      <sheetData sheetId="4925" refreshError="1"/>
      <sheetData sheetId="4926" refreshError="1"/>
      <sheetData sheetId="4927" refreshError="1"/>
      <sheetData sheetId="4928" refreshError="1"/>
      <sheetData sheetId="4929" refreshError="1"/>
      <sheetData sheetId="4930" refreshError="1"/>
      <sheetData sheetId="4931" refreshError="1"/>
      <sheetData sheetId="4932"/>
      <sheetData sheetId="4933" refreshError="1"/>
      <sheetData sheetId="4934" refreshError="1"/>
      <sheetData sheetId="4935" refreshError="1"/>
      <sheetData sheetId="4936" refreshError="1"/>
      <sheetData sheetId="4937" refreshError="1"/>
      <sheetData sheetId="4938" refreshError="1"/>
      <sheetData sheetId="4939" refreshError="1"/>
      <sheetData sheetId="4940" refreshError="1"/>
      <sheetData sheetId="4941" refreshError="1"/>
      <sheetData sheetId="4942" refreshError="1"/>
      <sheetData sheetId="4943" refreshError="1"/>
      <sheetData sheetId="4944" refreshError="1"/>
      <sheetData sheetId="4945" refreshError="1"/>
      <sheetData sheetId="4946" refreshError="1"/>
      <sheetData sheetId="4947"/>
      <sheetData sheetId="4948"/>
      <sheetData sheetId="4949" refreshError="1"/>
      <sheetData sheetId="4950" refreshError="1"/>
      <sheetData sheetId="4951" refreshError="1"/>
      <sheetData sheetId="4952" refreshError="1"/>
      <sheetData sheetId="4953" refreshError="1"/>
      <sheetData sheetId="4954"/>
      <sheetData sheetId="4955"/>
      <sheetData sheetId="4956"/>
      <sheetData sheetId="4957"/>
      <sheetData sheetId="4958"/>
      <sheetData sheetId="4959"/>
      <sheetData sheetId="4960"/>
      <sheetData sheetId="4961">
        <row r="7">
          <cell r="C7" t="str">
            <v/>
          </cell>
        </row>
      </sheetData>
      <sheetData sheetId="4962">
        <row r="1">
          <cell r="A1" t="str">
            <v>SOON SOON TRADING (HONG KONG) LIMITED</v>
          </cell>
        </row>
      </sheetData>
      <sheetData sheetId="4963">
        <row r="1">
          <cell r="K1" t="str">
            <v>Extrapolated</v>
          </cell>
        </row>
      </sheetData>
      <sheetData sheetId="4964">
        <row r="1">
          <cell r="I1" t="str">
            <v>RJE</v>
          </cell>
        </row>
      </sheetData>
      <sheetData sheetId="4965">
        <row r="32">
          <cell r="A32" t="str">
            <v xml:space="preserve">   Bonus</v>
          </cell>
        </row>
      </sheetData>
      <sheetData sheetId="4966">
        <row r="1">
          <cell r="A1" t="str">
            <v>SOON SOON TRADING (HONG KONG) LIMITED</v>
          </cell>
        </row>
      </sheetData>
      <sheetData sheetId="4967"/>
      <sheetData sheetId="4968">
        <row r="3">
          <cell r="H3" t="str">
            <v>Adjustment</v>
          </cell>
        </row>
      </sheetData>
      <sheetData sheetId="4969">
        <row r="1">
          <cell r="A1" t="str">
            <v>SOON SOON TRADING (HONG KONG) LIMITED</v>
          </cell>
        </row>
      </sheetData>
      <sheetData sheetId="4970">
        <row r="32">
          <cell r="A32" t="str">
            <v xml:space="preserve">   Bonus</v>
          </cell>
        </row>
      </sheetData>
      <sheetData sheetId="4971"/>
      <sheetData sheetId="4972">
        <row r="1">
          <cell r="A1" t="str">
            <v>SOON SOON TRADING (HONG KONG) LIMITED</v>
          </cell>
        </row>
      </sheetData>
      <sheetData sheetId="4973"/>
      <sheetData sheetId="4974"/>
      <sheetData sheetId="4975">
        <row r="5">
          <cell r="F5">
            <v>15757102</v>
          </cell>
        </row>
      </sheetData>
      <sheetData sheetId="4976"/>
      <sheetData sheetId="4977">
        <row r="8">
          <cell r="B8" t="str">
            <v>JP Printers</v>
          </cell>
        </row>
      </sheetData>
      <sheetData sheetId="4978"/>
      <sheetData sheetId="4979">
        <row r="1">
          <cell r="A1" t="str">
            <v>SOON SOON TRADING (HONG KONG) LIMITED</v>
          </cell>
        </row>
      </sheetData>
      <sheetData sheetId="4980"/>
      <sheetData sheetId="4981"/>
      <sheetData sheetId="4982"/>
      <sheetData sheetId="4983"/>
      <sheetData sheetId="4984"/>
      <sheetData sheetId="4985"/>
      <sheetData sheetId="4986"/>
      <sheetData sheetId="4987" refreshError="1"/>
      <sheetData sheetId="4988" refreshError="1"/>
      <sheetData sheetId="4989" refreshError="1"/>
      <sheetData sheetId="4990" refreshError="1"/>
      <sheetData sheetId="4991" refreshError="1"/>
      <sheetData sheetId="4992" refreshError="1"/>
      <sheetData sheetId="4993" refreshError="1"/>
      <sheetData sheetId="4994" refreshError="1"/>
      <sheetData sheetId="4995" refreshError="1"/>
      <sheetData sheetId="4996" refreshError="1"/>
      <sheetData sheetId="4997" refreshError="1"/>
      <sheetData sheetId="4998" refreshError="1"/>
      <sheetData sheetId="4999" refreshError="1"/>
      <sheetData sheetId="5000" refreshError="1"/>
      <sheetData sheetId="5001" refreshError="1"/>
      <sheetData sheetId="5002"/>
      <sheetData sheetId="5003"/>
      <sheetData sheetId="5004"/>
      <sheetData sheetId="5005"/>
      <sheetData sheetId="5006"/>
      <sheetData sheetId="5007"/>
      <sheetData sheetId="5008"/>
      <sheetData sheetId="5009"/>
      <sheetData sheetId="5010"/>
      <sheetData sheetId="5011"/>
      <sheetData sheetId="5012" refreshError="1"/>
      <sheetData sheetId="5013" refreshError="1"/>
      <sheetData sheetId="5014" refreshError="1"/>
      <sheetData sheetId="5015" refreshError="1"/>
      <sheetData sheetId="5016" refreshError="1"/>
      <sheetData sheetId="5017" refreshError="1"/>
      <sheetData sheetId="5018" refreshError="1"/>
      <sheetData sheetId="5019" refreshError="1"/>
      <sheetData sheetId="5020" refreshError="1"/>
      <sheetData sheetId="5021" refreshError="1"/>
      <sheetData sheetId="5022" refreshError="1"/>
      <sheetData sheetId="5023" refreshError="1"/>
      <sheetData sheetId="5024" refreshError="1"/>
      <sheetData sheetId="5025" refreshError="1"/>
      <sheetData sheetId="5026" refreshError="1"/>
      <sheetData sheetId="5027" refreshError="1"/>
      <sheetData sheetId="5028" refreshError="1"/>
      <sheetData sheetId="5029" refreshError="1"/>
      <sheetData sheetId="5030" refreshError="1"/>
      <sheetData sheetId="5031" refreshError="1"/>
      <sheetData sheetId="5032" refreshError="1"/>
      <sheetData sheetId="5033" refreshError="1"/>
      <sheetData sheetId="5034" refreshError="1"/>
      <sheetData sheetId="5035" refreshError="1"/>
      <sheetData sheetId="5036" refreshError="1"/>
      <sheetData sheetId="5037" refreshError="1"/>
      <sheetData sheetId="5038" refreshError="1"/>
      <sheetData sheetId="5039" refreshError="1"/>
      <sheetData sheetId="5040" refreshError="1"/>
      <sheetData sheetId="5041" refreshError="1"/>
      <sheetData sheetId="5042" refreshError="1"/>
      <sheetData sheetId="5043" refreshError="1"/>
      <sheetData sheetId="5044" refreshError="1"/>
      <sheetData sheetId="5045" refreshError="1"/>
      <sheetData sheetId="5046" refreshError="1"/>
      <sheetData sheetId="5047" refreshError="1"/>
      <sheetData sheetId="5048" refreshError="1"/>
      <sheetData sheetId="5049" refreshError="1"/>
      <sheetData sheetId="5050" refreshError="1"/>
      <sheetData sheetId="5051" refreshError="1"/>
      <sheetData sheetId="5052" refreshError="1"/>
      <sheetData sheetId="5053" refreshError="1"/>
      <sheetData sheetId="5054" refreshError="1"/>
      <sheetData sheetId="5055" refreshError="1"/>
      <sheetData sheetId="5056" refreshError="1"/>
      <sheetData sheetId="5057" refreshError="1"/>
      <sheetData sheetId="5058" refreshError="1"/>
      <sheetData sheetId="5059" refreshError="1"/>
      <sheetData sheetId="5060" refreshError="1"/>
      <sheetData sheetId="5061" refreshError="1"/>
      <sheetData sheetId="5062" refreshError="1"/>
      <sheetData sheetId="5063" refreshError="1"/>
      <sheetData sheetId="5064" refreshError="1"/>
      <sheetData sheetId="5065" refreshError="1"/>
      <sheetData sheetId="5066" refreshError="1"/>
      <sheetData sheetId="5067" refreshError="1"/>
      <sheetData sheetId="5068" refreshError="1"/>
      <sheetData sheetId="5069" refreshError="1"/>
      <sheetData sheetId="5070" refreshError="1"/>
      <sheetData sheetId="5071" refreshError="1"/>
      <sheetData sheetId="5072" refreshError="1"/>
      <sheetData sheetId="5073" refreshError="1"/>
      <sheetData sheetId="5074" refreshError="1"/>
      <sheetData sheetId="5075" refreshError="1"/>
      <sheetData sheetId="5076" refreshError="1"/>
      <sheetData sheetId="5077" refreshError="1"/>
      <sheetData sheetId="5078" refreshError="1"/>
      <sheetData sheetId="5079" refreshError="1"/>
      <sheetData sheetId="5080" refreshError="1"/>
      <sheetData sheetId="5081" refreshError="1"/>
      <sheetData sheetId="5082" refreshError="1"/>
      <sheetData sheetId="5083" refreshError="1"/>
      <sheetData sheetId="5084" refreshError="1"/>
      <sheetData sheetId="5085" refreshError="1"/>
      <sheetData sheetId="5086" refreshError="1"/>
      <sheetData sheetId="5087" refreshError="1"/>
      <sheetData sheetId="5088" refreshError="1"/>
      <sheetData sheetId="5089" refreshError="1"/>
      <sheetData sheetId="5090" refreshError="1"/>
      <sheetData sheetId="5091" refreshError="1"/>
      <sheetData sheetId="5092" refreshError="1"/>
      <sheetData sheetId="5093" refreshError="1"/>
      <sheetData sheetId="5094" refreshError="1"/>
      <sheetData sheetId="5095" refreshError="1"/>
      <sheetData sheetId="5096" refreshError="1"/>
      <sheetData sheetId="5097" refreshError="1"/>
      <sheetData sheetId="5098" refreshError="1"/>
      <sheetData sheetId="5099" refreshError="1"/>
      <sheetData sheetId="5100" refreshError="1"/>
      <sheetData sheetId="5101" refreshError="1"/>
      <sheetData sheetId="5102" refreshError="1"/>
      <sheetData sheetId="5103" refreshError="1"/>
      <sheetData sheetId="5104" refreshError="1"/>
      <sheetData sheetId="5105" refreshError="1"/>
      <sheetData sheetId="5106" refreshError="1"/>
      <sheetData sheetId="5107" refreshError="1"/>
      <sheetData sheetId="5108" refreshError="1"/>
      <sheetData sheetId="5109" refreshError="1"/>
      <sheetData sheetId="5110" refreshError="1"/>
      <sheetData sheetId="5111" refreshError="1"/>
      <sheetData sheetId="5112" refreshError="1"/>
      <sheetData sheetId="5113" refreshError="1"/>
      <sheetData sheetId="5114" refreshError="1"/>
      <sheetData sheetId="5115" refreshError="1"/>
      <sheetData sheetId="5116" refreshError="1"/>
      <sheetData sheetId="5117" refreshError="1"/>
      <sheetData sheetId="5118" refreshError="1"/>
      <sheetData sheetId="5119" refreshError="1"/>
      <sheetData sheetId="5120" refreshError="1"/>
      <sheetData sheetId="5121" refreshError="1"/>
      <sheetData sheetId="5122" refreshError="1"/>
      <sheetData sheetId="5123" refreshError="1"/>
      <sheetData sheetId="5124" refreshError="1"/>
      <sheetData sheetId="5125" refreshError="1"/>
      <sheetData sheetId="5126" refreshError="1"/>
      <sheetData sheetId="5127" refreshError="1"/>
      <sheetData sheetId="5128" refreshError="1"/>
      <sheetData sheetId="5129" refreshError="1"/>
      <sheetData sheetId="5130" refreshError="1"/>
      <sheetData sheetId="5131" refreshError="1"/>
      <sheetData sheetId="5132" refreshError="1"/>
      <sheetData sheetId="5133" refreshError="1"/>
      <sheetData sheetId="5134" refreshError="1"/>
      <sheetData sheetId="5135" refreshError="1"/>
      <sheetData sheetId="5136" refreshError="1"/>
      <sheetData sheetId="5137" refreshError="1"/>
      <sheetData sheetId="5138" refreshError="1"/>
      <sheetData sheetId="5139" refreshError="1"/>
      <sheetData sheetId="5140" refreshError="1"/>
      <sheetData sheetId="5141" refreshError="1"/>
      <sheetData sheetId="5142" refreshError="1"/>
      <sheetData sheetId="5143" refreshError="1"/>
      <sheetData sheetId="5144" refreshError="1"/>
      <sheetData sheetId="5145" refreshError="1"/>
      <sheetData sheetId="5146" refreshError="1"/>
      <sheetData sheetId="5147" refreshError="1"/>
      <sheetData sheetId="5148" refreshError="1"/>
      <sheetData sheetId="5149" refreshError="1"/>
      <sheetData sheetId="5150" refreshError="1"/>
      <sheetData sheetId="5151" refreshError="1"/>
      <sheetData sheetId="5152" refreshError="1"/>
      <sheetData sheetId="5153" refreshError="1"/>
      <sheetData sheetId="5154" refreshError="1"/>
      <sheetData sheetId="5155" refreshError="1"/>
      <sheetData sheetId="5156" refreshError="1"/>
      <sheetData sheetId="5157" refreshError="1"/>
      <sheetData sheetId="5158" refreshError="1"/>
      <sheetData sheetId="5159" refreshError="1"/>
      <sheetData sheetId="5160" refreshError="1"/>
      <sheetData sheetId="5161" refreshError="1"/>
      <sheetData sheetId="5162" refreshError="1"/>
      <sheetData sheetId="5163" refreshError="1"/>
      <sheetData sheetId="5164" refreshError="1"/>
      <sheetData sheetId="5165" refreshError="1"/>
      <sheetData sheetId="5166" refreshError="1"/>
      <sheetData sheetId="5167" refreshError="1"/>
      <sheetData sheetId="5168" refreshError="1"/>
      <sheetData sheetId="5169" refreshError="1"/>
      <sheetData sheetId="5170" refreshError="1"/>
      <sheetData sheetId="5171" refreshError="1"/>
      <sheetData sheetId="5172" refreshError="1"/>
      <sheetData sheetId="5173" refreshError="1"/>
      <sheetData sheetId="5174" refreshError="1"/>
      <sheetData sheetId="5175" refreshError="1"/>
      <sheetData sheetId="5176" refreshError="1"/>
      <sheetData sheetId="5177" refreshError="1"/>
      <sheetData sheetId="5178" refreshError="1"/>
      <sheetData sheetId="5179" refreshError="1"/>
      <sheetData sheetId="5180" refreshError="1"/>
      <sheetData sheetId="5181" refreshError="1"/>
      <sheetData sheetId="5182" refreshError="1"/>
      <sheetData sheetId="5183" refreshError="1"/>
      <sheetData sheetId="5184" refreshError="1"/>
      <sheetData sheetId="5185" refreshError="1"/>
      <sheetData sheetId="5186" refreshError="1"/>
      <sheetData sheetId="5187" refreshError="1"/>
      <sheetData sheetId="5188" refreshError="1"/>
      <sheetData sheetId="5189" refreshError="1"/>
      <sheetData sheetId="5190" refreshError="1"/>
      <sheetData sheetId="5191" refreshError="1"/>
      <sheetData sheetId="5192" refreshError="1"/>
      <sheetData sheetId="5193" refreshError="1"/>
      <sheetData sheetId="5194" refreshError="1"/>
      <sheetData sheetId="5195" refreshError="1"/>
      <sheetData sheetId="5196" refreshError="1"/>
      <sheetData sheetId="5197" refreshError="1"/>
      <sheetData sheetId="5198" refreshError="1"/>
      <sheetData sheetId="5199" refreshError="1"/>
      <sheetData sheetId="5200" refreshError="1"/>
      <sheetData sheetId="5201" refreshError="1"/>
      <sheetData sheetId="5202" refreshError="1"/>
      <sheetData sheetId="5203" refreshError="1"/>
      <sheetData sheetId="5204" refreshError="1"/>
      <sheetData sheetId="5205" refreshError="1"/>
      <sheetData sheetId="5206" refreshError="1"/>
      <sheetData sheetId="5207" refreshError="1"/>
      <sheetData sheetId="5208" refreshError="1"/>
      <sheetData sheetId="5209" refreshError="1"/>
      <sheetData sheetId="5210" refreshError="1"/>
      <sheetData sheetId="5211" refreshError="1"/>
      <sheetData sheetId="5212" refreshError="1"/>
      <sheetData sheetId="5213" refreshError="1"/>
      <sheetData sheetId="5214" refreshError="1"/>
      <sheetData sheetId="5215" refreshError="1"/>
      <sheetData sheetId="5216" refreshError="1"/>
      <sheetData sheetId="5217" refreshError="1"/>
      <sheetData sheetId="5218" refreshError="1"/>
      <sheetData sheetId="5219" refreshError="1"/>
      <sheetData sheetId="5220" refreshError="1"/>
      <sheetData sheetId="5221" refreshError="1"/>
      <sheetData sheetId="5222" refreshError="1"/>
      <sheetData sheetId="5223" refreshError="1"/>
      <sheetData sheetId="5224" refreshError="1"/>
      <sheetData sheetId="5225" refreshError="1"/>
      <sheetData sheetId="5226" refreshError="1"/>
      <sheetData sheetId="5227" refreshError="1"/>
      <sheetData sheetId="5228" refreshError="1"/>
      <sheetData sheetId="5229" refreshError="1"/>
      <sheetData sheetId="5230" refreshError="1"/>
      <sheetData sheetId="5231" refreshError="1"/>
      <sheetData sheetId="5232" refreshError="1"/>
      <sheetData sheetId="5233" refreshError="1"/>
      <sheetData sheetId="5234" refreshError="1"/>
      <sheetData sheetId="5235" refreshError="1"/>
      <sheetData sheetId="5236" refreshError="1"/>
      <sheetData sheetId="5237" refreshError="1"/>
      <sheetData sheetId="5238" refreshError="1"/>
      <sheetData sheetId="5239" refreshError="1"/>
      <sheetData sheetId="5240" refreshError="1"/>
      <sheetData sheetId="5241" refreshError="1"/>
      <sheetData sheetId="5242" refreshError="1"/>
      <sheetData sheetId="5243" refreshError="1"/>
      <sheetData sheetId="5244" refreshError="1"/>
      <sheetData sheetId="5245" refreshError="1"/>
      <sheetData sheetId="5246" refreshError="1"/>
      <sheetData sheetId="5247" refreshError="1"/>
      <sheetData sheetId="5248" refreshError="1"/>
      <sheetData sheetId="5249" refreshError="1"/>
      <sheetData sheetId="5250" refreshError="1"/>
      <sheetData sheetId="5251" refreshError="1"/>
      <sheetData sheetId="5252" refreshError="1"/>
      <sheetData sheetId="5253" refreshError="1"/>
      <sheetData sheetId="5254" refreshError="1"/>
      <sheetData sheetId="5255" refreshError="1"/>
      <sheetData sheetId="5256" refreshError="1"/>
      <sheetData sheetId="5257" refreshError="1"/>
      <sheetData sheetId="5258" refreshError="1"/>
      <sheetData sheetId="5259" refreshError="1"/>
      <sheetData sheetId="5260" refreshError="1"/>
      <sheetData sheetId="5261" refreshError="1"/>
      <sheetData sheetId="5262" refreshError="1"/>
      <sheetData sheetId="5263" refreshError="1"/>
      <sheetData sheetId="5264" refreshError="1"/>
      <sheetData sheetId="5265" refreshError="1"/>
      <sheetData sheetId="5266" refreshError="1"/>
      <sheetData sheetId="5267" refreshError="1"/>
      <sheetData sheetId="5268" refreshError="1"/>
      <sheetData sheetId="5269" refreshError="1"/>
      <sheetData sheetId="5270" refreshError="1"/>
      <sheetData sheetId="5271" refreshError="1"/>
      <sheetData sheetId="5272" refreshError="1"/>
      <sheetData sheetId="5273" refreshError="1"/>
      <sheetData sheetId="5274" refreshError="1"/>
      <sheetData sheetId="5275" refreshError="1"/>
      <sheetData sheetId="5276" refreshError="1"/>
      <sheetData sheetId="5277" refreshError="1"/>
      <sheetData sheetId="5278" refreshError="1"/>
      <sheetData sheetId="5279" refreshError="1"/>
      <sheetData sheetId="5280" refreshError="1"/>
      <sheetData sheetId="5281" refreshError="1"/>
      <sheetData sheetId="5282" refreshError="1"/>
      <sheetData sheetId="5283" refreshError="1"/>
      <sheetData sheetId="5284" refreshError="1"/>
      <sheetData sheetId="5285" refreshError="1"/>
      <sheetData sheetId="5286" refreshError="1"/>
      <sheetData sheetId="5287" refreshError="1"/>
      <sheetData sheetId="5288" refreshError="1"/>
      <sheetData sheetId="5289" refreshError="1"/>
      <sheetData sheetId="5290" refreshError="1"/>
      <sheetData sheetId="5291" refreshError="1"/>
      <sheetData sheetId="5292" refreshError="1"/>
      <sheetData sheetId="5293" refreshError="1"/>
      <sheetData sheetId="5294" refreshError="1"/>
      <sheetData sheetId="5295" refreshError="1"/>
      <sheetData sheetId="5296" refreshError="1"/>
      <sheetData sheetId="5297" refreshError="1"/>
      <sheetData sheetId="5298" refreshError="1"/>
      <sheetData sheetId="5299" refreshError="1"/>
      <sheetData sheetId="5300" refreshError="1"/>
      <sheetData sheetId="5301" refreshError="1"/>
      <sheetData sheetId="5302" refreshError="1"/>
      <sheetData sheetId="5303" refreshError="1"/>
      <sheetData sheetId="5304" refreshError="1"/>
      <sheetData sheetId="5305" refreshError="1"/>
      <sheetData sheetId="5306" refreshError="1"/>
      <sheetData sheetId="5307" refreshError="1"/>
      <sheetData sheetId="5308" refreshError="1"/>
      <sheetData sheetId="5309" refreshError="1"/>
      <sheetData sheetId="5310" refreshError="1"/>
      <sheetData sheetId="5311" refreshError="1"/>
      <sheetData sheetId="5312" refreshError="1"/>
      <sheetData sheetId="5313" refreshError="1"/>
      <sheetData sheetId="5314" refreshError="1"/>
      <sheetData sheetId="5315" refreshError="1"/>
      <sheetData sheetId="5316" refreshError="1"/>
      <sheetData sheetId="5317" refreshError="1"/>
      <sheetData sheetId="5318" refreshError="1"/>
      <sheetData sheetId="5319" refreshError="1"/>
      <sheetData sheetId="5320" refreshError="1"/>
      <sheetData sheetId="5321" refreshError="1"/>
      <sheetData sheetId="5322" refreshError="1"/>
      <sheetData sheetId="5323" refreshError="1"/>
      <sheetData sheetId="5324" refreshError="1"/>
      <sheetData sheetId="5325" refreshError="1"/>
      <sheetData sheetId="5326" refreshError="1"/>
      <sheetData sheetId="5327" refreshError="1"/>
      <sheetData sheetId="5328" refreshError="1"/>
      <sheetData sheetId="5329" refreshError="1"/>
      <sheetData sheetId="5330" refreshError="1"/>
      <sheetData sheetId="5331" refreshError="1"/>
      <sheetData sheetId="5332" refreshError="1"/>
      <sheetData sheetId="5333" refreshError="1"/>
      <sheetData sheetId="5334" refreshError="1"/>
      <sheetData sheetId="5335" refreshError="1"/>
      <sheetData sheetId="5336" refreshError="1"/>
      <sheetData sheetId="5337" refreshError="1"/>
      <sheetData sheetId="5338" refreshError="1"/>
      <sheetData sheetId="5339" refreshError="1"/>
      <sheetData sheetId="5340" refreshError="1"/>
      <sheetData sheetId="5341" refreshError="1"/>
      <sheetData sheetId="5342" refreshError="1"/>
      <sheetData sheetId="5343" refreshError="1"/>
      <sheetData sheetId="5344" refreshError="1"/>
      <sheetData sheetId="5345" refreshError="1"/>
      <sheetData sheetId="5346" refreshError="1"/>
      <sheetData sheetId="5347" refreshError="1"/>
      <sheetData sheetId="5348" refreshError="1"/>
      <sheetData sheetId="5349" refreshError="1"/>
      <sheetData sheetId="5350" refreshError="1"/>
      <sheetData sheetId="5351" refreshError="1"/>
      <sheetData sheetId="5352" refreshError="1"/>
      <sheetData sheetId="5353" refreshError="1"/>
      <sheetData sheetId="5354" refreshError="1"/>
      <sheetData sheetId="5355" refreshError="1"/>
      <sheetData sheetId="5356" refreshError="1"/>
      <sheetData sheetId="5357" refreshError="1"/>
      <sheetData sheetId="5358" refreshError="1"/>
      <sheetData sheetId="5359" refreshError="1"/>
      <sheetData sheetId="5360" refreshError="1"/>
      <sheetData sheetId="5361" refreshError="1"/>
      <sheetData sheetId="5362" refreshError="1"/>
      <sheetData sheetId="5363" refreshError="1"/>
      <sheetData sheetId="5364" refreshError="1"/>
      <sheetData sheetId="5365" refreshError="1"/>
      <sheetData sheetId="5366" refreshError="1"/>
      <sheetData sheetId="5367" refreshError="1"/>
      <sheetData sheetId="5368" refreshError="1"/>
      <sheetData sheetId="5369" refreshError="1"/>
      <sheetData sheetId="5370" refreshError="1"/>
      <sheetData sheetId="5371" refreshError="1"/>
      <sheetData sheetId="5372" refreshError="1"/>
      <sheetData sheetId="5373" refreshError="1"/>
      <sheetData sheetId="5374" refreshError="1"/>
      <sheetData sheetId="5375" refreshError="1"/>
      <sheetData sheetId="5376" refreshError="1"/>
      <sheetData sheetId="5377" refreshError="1"/>
      <sheetData sheetId="5378" refreshError="1"/>
      <sheetData sheetId="5379" refreshError="1"/>
      <sheetData sheetId="5380" refreshError="1"/>
      <sheetData sheetId="5381" refreshError="1"/>
      <sheetData sheetId="5382" refreshError="1"/>
      <sheetData sheetId="5383" refreshError="1"/>
      <sheetData sheetId="5384" refreshError="1"/>
      <sheetData sheetId="5385" refreshError="1"/>
      <sheetData sheetId="5386" refreshError="1"/>
      <sheetData sheetId="5387" refreshError="1"/>
      <sheetData sheetId="5388" refreshError="1"/>
      <sheetData sheetId="5389" refreshError="1"/>
      <sheetData sheetId="5390" refreshError="1"/>
      <sheetData sheetId="5391" refreshError="1"/>
      <sheetData sheetId="5392" refreshError="1"/>
      <sheetData sheetId="5393" refreshError="1"/>
      <sheetData sheetId="5394" refreshError="1"/>
      <sheetData sheetId="5395" refreshError="1"/>
      <sheetData sheetId="5396" refreshError="1"/>
      <sheetData sheetId="5397" refreshError="1"/>
      <sheetData sheetId="5398" refreshError="1"/>
      <sheetData sheetId="5399" refreshError="1"/>
      <sheetData sheetId="5400" refreshError="1"/>
      <sheetData sheetId="5401" refreshError="1"/>
      <sheetData sheetId="5402" refreshError="1"/>
      <sheetData sheetId="5403" refreshError="1"/>
      <sheetData sheetId="5404" refreshError="1"/>
      <sheetData sheetId="5405" refreshError="1"/>
      <sheetData sheetId="5406" refreshError="1"/>
      <sheetData sheetId="5407" refreshError="1"/>
      <sheetData sheetId="5408" refreshError="1"/>
      <sheetData sheetId="5409" refreshError="1"/>
      <sheetData sheetId="5410" refreshError="1"/>
      <sheetData sheetId="5411" refreshError="1"/>
      <sheetData sheetId="5412" refreshError="1"/>
      <sheetData sheetId="5413" refreshError="1"/>
      <sheetData sheetId="5414" refreshError="1"/>
      <sheetData sheetId="5415" refreshError="1"/>
      <sheetData sheetId="5416" refreshError="1"/>
      <sheetData sheetId="5417" refreshError="1"/>
      <sheetData sheetId="5418" refreshError="1"/>
      <sheetData sheetId="5419" refreshError="1"/>
      <sheetData sheetId="5420" refreshError="1"/>
      <sheetData sheetId="5421" refreshError="1"/>
      <sheetData sheetId="5422" refreshError="1"/>
      <sheetData sheetId="5423" refreshError="1"/>
      <sheetData sheetId="5424" refreshError="1"/>
      <sheetData sheetId="5425" refreshError="1"/>
      <sheetData sheetId="5426" refreshError="1"/>
      <sheetData sheetId="5427" refreshError="1"/>
      <sheetData sheetId="5428" refreshError="1"/>
      <sheetData sheetId="5429" refreshError="1"/>
      <sheetData sheetId="5430" refreshError="1"/>
      <sheetData sheetId="5431" refreshError="1"/>
      <sheetData sheetId="5432" refreshError="1"/>
      <sheetData sheetId="5433" refreshError="1"/>
      <sheetData sheetId="5434" refreshError="1"/>
      <sheetData sheetId="5435" refreshError="1"/>
      <sheetData sheetId="5436" refreshError="1"/>
      <sheetData sheetId="5437" refreshError="1"/>
      <sheetData sheetId="5438" refreshError="1"/>
      <sheetData sheetId="5439" refreshError="1"/>
      <sheetData sheetId="5440" refreshError="1"/>
      <sheetData sheetId="5441" refreshError="1"/>
      <sheetData sheetId="5442" refreshError="1"/>
      <sheetData sheetId="5443" refreshError="1"/>
      <sheetData sheetId="5444" refreshError="1"/>
      <sheetData sheetId="5445" refreshError="1"/>
      <sheetData sheetId="5446" refreshError="1"/>
      <sheetData sheetId="5447" refreshError="1"/>
      <sheetData sheetId="5448" refreshError="1"/>
      <sheetData sheetId="5449" refreshError="1"/>
      <sheetData sheetId="5450" refreshError="1"/>
      <sheetData sheetId="5451" refreshError="1"/>
      <sheetData sheetId="5452" refreshError="1"/>
      <sheetData sheetId="5453" refreshError="1"/>
      <sheetData sheetId="5454" refreshError="1"/>
      <sheetData sheetId="5455" refreshError="1"/>
      <sheetData sheetId="5456" refreshError="1"/>
      <sheetData sheetId="5457" refreshError="1"/>
      <sheetData sheetId="5458" refreshError="1"/>
      <sheetData sheetId="5459" refreshError="1"/>
      <sheetData sheetId="5460" refreshError="1"/>
      <sheetData sheetId="5461" refreshError="1"/>
      <sheetData sheetId="5462" refreshError="1"/>
      <sheetData sheetId="5463" refreshError="1"/>
      <sheetData sheetId="5464" refreshError="1"/>
      <sheetData sheetId="5465" refreshError="1"/>
      <sheetData sheetId="5466" refreshError="1"/>
      <sheetData sheetId="5467" refreshError="1"/>
      <sheetData sheetId="5468" refreshError="1"/>
      <sheetData sheetId="5469" refreshError="1"/>
      <sheetData sheetId="5470" refreshError="1"/>
      <sheetData sheetId="5471" refreshError="1"/>
      <sheetData sheetId="5472" refreshError="1"/>
      <sheetData sheetId="5473" refreshError="1"/>
      <sheetData sheetId="5474" refreshError="1"/>
      <sheetData sheetId="5475" refreshError="1"/>
      <sheetData sheetId="5476" refreshError="1"/>
      <sheetData sheetId="5477" refreshError="1"/>
      <sheetData sheetId="5478" refreshError="1"/>
      <sheetData sheetId="5479" refreshError="1"/>
      <sheetData sheetId="5480" refreshError="1"/>
      <sheetData sheetId="5481" refreshError="1"/>
      <sheetData sheetId="5482" refreshError="1"/>
      <sheetData sheetId="5483" refreshError="1"/>
      <sheetData sheetId="5484" refreshError="1"/>
      <sheetData sheetId="5485" refreshError="1"/>
      <sheetData sheetId="5486" refreshError="1"/>
      <sheetData sheetId="5487" refreshError="1"/>
      <sheetData sheetId="5488" refreshError="1"/>
      <sheetData sheetId="5489" refreshError="1"/>
      <sheetData sheetId="5490" refreshError="1"/>
      <sheetData sheetId="5491" refreshError="1"/>
      <sheetData sheetId="5492" refreshError="1"/>
      <sheetData sheetId="5493" refreshError="1"/>
      <sheetData sheetId="5494" refreshError="1"/>
      <sheetData sheetId="5495" refreshError="1"/>
      <sheetData sheetId="5496" refreshError="1"/>
      <sheetData sheetId="5497" refreshError="1"/>
      <sheetData sheetId="5498" refreshError="1"/>
      <sheetData sheetId="5499" refreshError="1"/>
      <sheetData sheetId="5500" refreshError="1"/>
      <sheetData sheetId="5501" refreshError="1"/>
      <sheetData sheetId="5502" refreshError="1"/>
      <sheetData sheetId="5503" refreshError="1"/>
      <sheetData sheetId="5504" refreshError="1"/>
      <sheetData sheetId="5505" refreshError="1"/>
      <sheetData sheetId="5506" refreshError="1"/>
      <sheetData sheetId="5507" refreshError="1"/>
      <sheetData sheetId="5508" refreshError="1"/>
      <sheetData sheetId="5509" refreshError="1"/>
      <sheetData sheetId="5510" refreshError="1"/>
      <sheetData sheetId="5511" refreshError="1"/>
      <sheetData sheetId="5512" refreshError="1"/>
      <sheetData sheetId="5513" refreshError="1"/>
      <sheetData sheetId="5514" refreshError="1"/>
      <sheetData sheetId="5515" refreshError="1"/>
      <sheetData sheetId="5516" refreshError="1"/>
      <sheetData sheetId="5517" refreshError="1"/>
      <sheetData sheetId="5518" refreshError="1"/>
      <sheetData sheetId="5519" refreshError="1"/>
      <sheetData sheetId="5520" refreshError="1"/>
      <sheetData sheetId="5521" refreshError="1"/>
      <sheetData sheetId="5522" refreshError="1"/>
      <sheetData sheetId="5523" refreshError="1"/>
      <sheetData sheetId="5524" refreshError="1"/>
      <sheetData sheetId="5525" refreshError="1"/>
      <sheetData sheetId="5526" refreshError="1"/>
      <sheetData sheetId="5527" refreshError="1"/>
      <sheetData sheetId="5528" refreshError="1"/>
      <sheetData sheetId="5529" refreshError="1"/>
      <sheetData sheetId="5530" refreshError="1"/>
      <sheetData sheetId="5531" refreshError="1"/>
      <sheetData sheetId="5532" refreshError="1"/>
      <sheetData sheetId="5533" refreshError="1"/>
      <sheetData sheetId="5534" refreshError="1"/>
      <sheetData sheetId="5535" refreshError="1"/>
      <sheetData sheetId="5536" refreshError="1"/>
      <sheetData sheetId="5537" refreshError="1"/>
      <sheetData sheetId="5538" refreshError="1"/>
      <sheetData sheetId="5539" refreshError="1"/>
      <sheetData sheetId="5540" refreshError="1"/>
      <sheetData sheetId="5541" refreshError="1"/>
      <sheetData sheetId="5542" refreshError="1"/>
      <sheetData sheetId="5543" refreshError="1"/>
      <sheetData sheetId="5544" refreshError="1"/>
      <sheetData sheetId="5545" refreshError="1"/>
      <sheetData sheetId="5546" refreshError="1"/>
      <sheetData sheetId="5547" refreshError="1"/>
      <sheetData sheetId="5548" refreshError="1"/>
      <sheetData sheetId="5549" refreshError="1"/>
      <sheetData sheetId="5550" refreshError="1"/>
      <sheetData sheetId="5551" refreshError="1"/>
      <sheetData sheetId="5552" refreshError="1"/>
      <sheetData sheetId="5553" refreshError="1"/>
      <sheetData sheetId="5554" refreshError="1"/>
      <sheetData sheetId="5555" refreshError="1"/>
      <sheetData sheetId="5556" refreshError="1"/>
      <sheetData sheetId="5557" refreshError="1"/>
      <sheetData sheetId="5558" refreshError="1"/>
      <sheetData sheetId="5559" refreshError="1"/>
      <sheetData sheetId="5560" refreshError="1"/>
      <sheetData sheetId="5561" refreshError="1"/>
      <sheetData sheetId="5562" refreshError="1"/>
      <sheetData sheetId="5563" refreshError="1"/>
      <sheetData sheetId="5564" refreshError="1"/>
      <sheetData sheetId="5565" refreshError="1"/>
      <sheetData sheetId="5566" refreshError="1"/>
      <sheetData sheetId="5567" refreshError="1"/>
      <sheetData sheetId="5568" refreshError="1"/>
      <sheetData sheetId="5569" refreshError="1"/>
      <sheetData sheetId="5570" refreshError="1"/>
      <sheetData sheetId="5571" refreshError="1"/>
      <sheetData sheetId="5572" refreshError="1"/>
      <sheetData sheetId="5573" refreshError="1"/>
      <sheetData sheetId="5574" refreshError="1"/>
      <sheetData sheetId="5575" refreshError="1"/>
      <sheetData sheetId="5576" refreshError="1"/>
      <sheetData sheetId="5577" refreshError="1"/>
      <sheetData sheetId="5578" refreshError="1"/>
      <sheetData sheetId="5579" refreshError="1"/>
      <sheetData sheetId="5580" refreshError="1"/>
      <sheetData sheetId="5581" refreshError="1"/>
      <sheetData sheetId="5582" refreshError="1"/>
      <sheetData sheetId="5583" refreshError="1"/>
      <sheetData sheetId="5584" refreshError="1"/>
      <sheetData sheetId="5585" refreshError="1"/>
      <sheetData sheetId="5586" refreshError="1"/>
      <sheetData sheetId="5587" refreshError="1"/>
      <sheetData sheetId="5588" refreshError="1"/>
      <sheetData sheetId="5589" refreshError="1"/>
      <sheetData sheetId="5590" refreshError="1"/>
      <sheetData sheetId="5591" refreshError="1"/>
      <sheetData sheetId="5592" refreshError="1"/>
      <sheetData sheetId="5593" refreshError="1"/>
      <sheetData sheetId="5594" refreshError="1"/>
      <sheetData sheetId="5595" refreshError="1"/>
      <sheetData sheetId="5596" refreshError="1"/>
      <sheetData sheetId="5597" refreshError="1"/>
      <sheetData sheetId="5598" refreshError="1"/>
      <sheetData sheetId="5599" refreshError="1"/>
      <sheetData sheetId="5600" refreshError="1"/>
      <sheetData sheetId="5601" refreshError="1"/>
      <sheetData sheetId="5602" refreshError="1"/>
      <sheetData sheetId="5603" refreshError="1"/>
      <sheetData sheetId="5604" refreshError="1"/>
      <sheetData sheetId="5605" refreshError="1"/>
      <sheetData sheetId="5606" refreshError="1"/>
      <sheetData sheetId="5607" refreshError="1"/>
      <sheetData sheetId="5608" refreshError="1"/>
      <sheetData sheetId="5609" refreshError="1"/>
      <sheetData sheetId="5610" refreshError="1"/>
      <sheetData sheetId="5611" refreshError="1"/>
      <sheetData sheetId="5612" refreshError="1"/>
      <sheetData sheetId="5613" refreshError="1"/>
      <sheetData sheetId="5614" refreshError="1"/>
      <sheetData sheetId="5615" refreshError="1"/>
      <sheetData sheetId="5616" refreshError="1"/>
      <sheetData sheetId="5617" refreshError="1"/>
      <sheetData sheetId="5618" refreshError="1"/>
      <sheetData sheetId="5619" refreshError="1"/>
      <sheetData sheetId="5620" refreshError="1"/>
      <sheetData sheetId="5621" refreshError="1"/>
      <sheetData sheetId="5622" refreshError="1"/>
      <sheetData sheetId="5623" refreshError="1"/>
      <sheetData sheetId="5624" refreshError="1"/>
      <sheetData sheetId="5625" refreshError="1"/>
      <sheetData sheetId="5626" refreshError="1"/>
      <sheetData sheetId="5627" refreshError="1"/>
      <sheetData sheetId="5628" refreshError="1"/>
      <sheetData sheetId="5629" refreshError="1"/>
      <sheetData sheetId="5630" refreshError="1"/>
      <sheetData sheetId="5631" refreshError="1"/>
      <sheetData sheetId="5632" refreshError="1"/>
      <sheetData sheetId="5633" refreshError="1"/>
      <sheetData sheetId="5634" refreshError="1"/>
      <sheetData sheetId="5635" refreshError="1"/>
      <sheetData sheetId="5636" refreshError="1"/>
      <sheetData sheetId="5637" refreshError="1"/>
      <sheetData sheetId="5638" refreshError="1"/>
      <sheetData sheetId="5639" refreshError="1"/>
      <sheetData sheetId="5640" refreshError="1"/>
      <sheetData sheetId="5641" refreshError="1"/>
      <sheetData sheetId="5642" refreshError="1"/>
      <sheetData sheetId="5643" refreshError="1"/>
      <sheetData sheetId="5644" refreshError="1"/>
      <sheetData sheetId="5645" refreshError="1"/>
      <sheetData sheetId="5646" refreshError="1"/>
      <sheetData sheetId="5647" refreshError="1"/>
      <sheetData sheetId="5648" refreshError="1"/>
      <sheetData sheetId="5649" refreshError="1"/>
      <sheetData sheetId="5650" refreshError="1"/>
      <sheetData sheetId="5651" refreshError="1"/>
      <sheetData sheetId="5652" refreshError="1"/>
      <sheetData sheetId="5653" refreshError="1"/>
      <sheetData sheetId="5654" refreshError="1"/>
      <sheetData sheetId="5655" refreshError="1"/>
      <sheetData sheetId="5656" refreshError="1"/>
      <sheetData sheetId="5657" refreshError="1"/>
      <sheetData sheetId="5658" refreshError="1"/>
      <sheetData sheetId="5659" refreshError="1"/>
      <sheetData sheetId="5660" refreshError="1"/>
      <sheetData sheetId="5661" refreshError="1"/>
      <sheetData sheetId="5662" refreshError="1"/>
      <sheetData sheetId="5663" refreshError="1"/>
      <sheetData sheetId="5664" refreshError="1"/>
      <sheetData sheetId="5665" refreshError="1"/>
      <sheetData sheetId="5666" refreshError="1"/>
      <sheetData sheetId="5667" refreshError="1"/>
      <sheetData sheetId="5668" refreshError="1"/>
      <sheetData sheetId="5669" refreshError="1"/>
      <sheetData sheetId="5670" refreshError="1"/>
      <sheetData sheetId="5671" refreshError="1"/>
      <sheetData sheetId="5672" refreshError="1"/>
      <sheetData sheetId="5673" refreshError="1"/>
      <sheetData sheetId="5674" refreshError="1"/>
      <sheetData sheetId="5675" refreshError="1"/>
      <sheetData sheetId="5676" refreshError="1"/>
      <sheetData sheetId="5677" refreshError="1"/>
      <sheetData sheetId="5678" refreshError="1"/>
      <sheetData sheetId="5679" refreshError="1"/>
      <sheetData sheetId="5680" refreshError="1"/>
      <sheetData sheetId="5681" refreshError="1"/>
      <sheetData sheetId="5682" refreshError="1"/>
      <sheetData sheetId="5683" refreshError="1"/>
      <sheetData sheetId="5684" refreshError="1"/>
      <sheetData sheetId="5685" refreshError="1"/>
      <sheetData sheetId="5686" refreshError="1"/>
      <sheetData sheetId="5687" refreshError="1"/>
      <sheetData sheetId="5688" refreshError="1"/>
      <sheetData sheetId="5689" refreshError="1"/>
      <sheetData sheetId="5690" refreshError="1"/>
      <sheetData sheetId="5691" refreshError="1"/>
      <sheetData sheetId="5692" refreshError="1"/>
      <sheetData sheetId="5693" refreshError="1"/>
      <sheetData sheetId="5694" refreshError="1"/>
      <sheetData sheetId="5695" refreshError="1"/>
      <sheetData sheetId="5696" refreshError="1"/>
      <sheetData sheetId="5697" refreshError="1"/>
      <sheetData sheetId="5698" refreshError="1"/>
      <sheetData sheetId="5699" refreshError="1"/>
      <sheetData sheetId="5700" refreshError="1"/>
      <sheetData sheetId="5701" refreshError="1"/>
      <sheetData sheetId="5702" refreshError="1"/>
      <sheetData sheetId="5703" refreshError="1"/>
      <sheetData sheetId="5704" refreshError="1"/>
      <sheetData sheetId="5705" refreshError="1"/>
      <sheetData sheetId="5706" refreshError="1"/>
      <sheetData sheetId="5707" refreshError="1"/>
      <sheetData sheetId="5708" refreshError="1"/>
      <sheetData sheetId="5709" refreshError="1"/>
      <sheetData sheetId="5710" refreshError="1"/>
      <sheetData sheetId="5711" refreshError="1"/>
      <sheetData sheetId="5712" refreshError="1"/>
      <sheetData sheetId="5713" refreshError="1"/>
      <sheetData sheetId="5714" refreshError="1"/>
      <sheetData sheetId="5715" refreshError="1"/>
      <sheetData sheetId="5716" refreshError="1"/>
      <sheetData sheetId="5717" refreshError="1"/>
      <sheetData sheetId="5718" refreshError="1"/>
      <sheetData sheetId="5719" refreshError="1"/>
      <sheetData sheetId="5720" refreshError="1"/>
      <sheetData sheetId="5721" refreshError="1"/>
      <sheetData sheetId="5722" refreshError="1"/>
      <sheetData sheetId="5723" refreshError="1"/>
      <sheetData sheetId="5724" refreshError="1"/>
      <sheetData sheetId="5725" refreshError="1"/>
      <sheetData sheetId="5726" refreshError="1"/>
      <sheetData sheetId="5727" refreshError="1"/>
      <sheetData sheetId="5728" refreshError="1"/>
      <sheetData sheetId="5729" refreshError="1"/>
      <sheetData sheetId="5730" refreshError="1"/>
      <sheetData sheetId="5731" refreshError="1"/>
      <sheetData sheetId="5732" refreshError="1"/>
      <sheetData sheetId="5733" refreshError="1"/>
      <sheetData sheetId="5734" refreshError="1"/>
      <sheetData sheetId="5735" refreshError="1"/>
      <sheetData sheetId="5736" refreshError="1"/>
      <sheetData sheetId="5737" refreshError="1"/>
      <sheetData sheetId="5738" refreshError="1"/>
      <sheetData sheetId="5739" refreshError="1"/>
      <sheetData sheetId="5740" refreshError="1"/>
      <sheetData sheetId="5741" refreshError="1"/>
      <sheetData sheetId="5742" refreshError="1"/>
      <sheetData sheetId="5743" refreshError="1"/>
      <sheetData sheetId="5744" refreshError="1"/>
      <sheetData sheetId="5745" refreshError="1"/>
      <sheetData sheetId="5746" refreshError="1"/>
      <sheetData sheetId="5747" refreshError="1"/>
      <sheetData sheetId="5748" refreshError="1"/>
      <sheetData sheetId="5749" refreshError="1"/>
      <sheetData sheetId="5750" refreshError="1"/>
      <sheetData sheetId="5751" refreshError="1"/>
      <sheetData sheetId="5752" refreshError="1"/>
      <sheetData sheetId="5753" refreshError="1"/>
      <sheetData sheetId="5754" refreshError="1"/>
      <sheetData sheetId="5755" refreshError="1"/>
      <sheetData sheetId="5756" refreshError="1"/>
      <sheetData sheetId="5757" refreshError="1"/>
      <sheetData sheetId="5758" refreshError="1"/>
      <sheetData sheetId="5759" refreshError="1"/>
      <sheetData sheetId="5760" refreshError="1"/>
      <sheetData sheetId="5761" refreshError="1"/>
      <sheetData sheetId="5762" refreshError="1"/>
      <sheetData sheetId="5763" refreshError="1"/>
      <sheetData sheetId="5764" refreshError="1"/>
      <sheetData sheetId="5765" refreshError="1"/>
      <sheetData sheetId="5766" refreshError="1"/>
      <sheetData sheetId="5767" refreshError="1"/>
      <sheetData sheetId="5768" refreshError="1"/>
      <sheetData sheetId="5769" refreshError="1"/>
      <sheetData sheetId="5770" refreshError="1"/>
      <sheetData sheetId="5771" refreshError="1"/>
      <sheetData sheetId="5772" refreshError="1"/>
      <sheetData sheetId="5773" refreshError="1"/>
      <sheetData sheetId="5774" refreshError="1"/>
      <sheetData sheetId="5775" refreshError="1"/>
      <sheetData sheetId="5776" refreshError="1"/>
      <sheetData sheetId="5777" refreshError="1"/>
      <sheetData sheetId="5778" refreshError="1"/>
      <sheetData sheetId="5779" refreshError="1"/>
      <sheetData sheetId="5780" refreshError="1"/>
      <sheetData sheetId="5781" refreshError="1"/>
      <sheetData sheetId="5782" refreshError="1"/>
      <sheetData sheetId="5783" refreshError="1"/>
      <sheetData sheetId="5784" refreshError="1"/>
      <sheetData sheetId="5785" refreshError="1"/>
      <sheetData sheetId="5786" refreshError="1"/>
      <sheetData sheetId="5787" refreshError="1"/>
      <sheetData sheetId="5788" refreshError="1"/>
      <sheetData sheetId="5789" refreshError="1"/>
      <sheetData sheetId="5790" refreshError="1"/>
      <sheetData sheetId="5791" refreshError="1"/>
      <sheetData sheetId="5792" refreshError="1"/>
      <sheetData sheetId="5793" refreshError="1"/>
      <sheetData sheetId="5794" refreshError="1"/>
      <sheetData sheetId="5795" refreshError="1"/>
      <sheetData sheetId="5796" refreshError="1"/>
      <sheetData sheetId="5797" refreshError="1"/>
      <sheetData sheetId="5798" refreshError="1"/>
      <sheetData sheetId="5799" refreshError="1"/>
      <sheetData sheetId="5800" refreshError="1"/>
      <sheetData sheetId="5801" refreshError="1"/>
      <sheetData sheetId="5802" refreshError="1"/>
      <sheetData sheetId="5803" refreshError="1"/>
      <sheetData sheetId="5804" refreshError="1"/>
      <sheetData sheetId="5805" refreshError="1"/>
      <sheetData sheetId="5806" refreshError="1"/>
      <sheetData sheetId="5807" refreshError="1"/>
      <sheetData sheetId="5808" refreshError="1"/>
      <sheetData sheetId="5809" refreshError="1"/>
      <sheetData sheetId="5810" refreshError="1"/>
      <sheetData sheetId="5811" refreshError="1"/>
      <sheetData sheetId="5812" refreshError="1"/>
      <sheetData sheetId="5813" refreshError="1"/>
      <sheetData sheetId="5814" refreshError="1"/>
      <sheetData sheetId="5815" refreshError="1"/>
      <sheetData sheetId="5816" refreshError="1"/>
      <sheetData sheetId="5817" refreshError="1"/>
      <sheetData sheetId="5818" refreshError="1"/>
      <sheetData sheetId="5819" refreshError="1"/>
      <sheetData sheetId="5820" refreshError="1"/>
      <sheetData sheetId="5821" refreshError="1"/>
      <sheetData sheetId="5822" refreshError="1"/>
      <sheetData sheetId="5823" refreshError="1"/>
      <sheetData sheetId="5824" refreshError="1"/>
      <sheetData sheetId="5825" refreshError="1"/>
      <sheetData sheetId="5826" refreshError="1"/>
      <sheetData sheetId="5827" refreshError="1"/>
      <sheetData sheetId="5828" refreshError="1"/>
      <sheetData sheetId="5829" refreshError="1"/>
      <sheetData sheetId="5830" refreshError="1"/>
      <sheetData sheetId="5831" refreshError="1"/>
      <sheetData sheetId="5832" refreshError="1"/>
      <sheetData sheetId="5833" refreshError="1"/>
      <sheetData sheetId="5834" refreshError="1"/>
      <sheetData sheetId="5835" refreshError="1"/>
      <sheetData sheetId="5836" refreshError="1"/>
      <sheetData sheetId="5837" refreshError="1"/>
      <sheetData sheetId="5838" refreshError="1"/>
      <sheetData sheetId="5839" refreshError="1"/>
      <sheetData sheetId="5840" refreshError="1"/>
      <sheetData sheetId="5841" refreshError="1"/>
      <sheetData sheetId="5842" refreshError="1"/>
      <sheetData sheetId="5843" refreshError="1"/>
      <sheetData sheetId="5844" refreshError="1"/>
      <sheetData sheetId="5845" refreshError="1"/>
      <sheetData sheetId="5846" refreshError="1"/>
      <sheetData sheetId="5847" refreshError="1"/>
      <sheetData sheetId="5848" refreshError="1"/>
      <sheetData sheetId="5849" refreshError="1"/>
      <sheetData sheetId="5850" refreshError="1"/>
      <sheetData sheetId="5851" refreshError="1"/>
      <sheetData sheetId="5852" refreshError="1"/>
      <sheetData sheetId="5853" refreshError="1"/>
      <sheetData sheetId="5854" refreshError="1"/>
      <sheetData sheetId="5855" refreshError="1"/>
      <sheetData sheetId="5856" refreshError="1"/>
      <sheetData sheetId="5857" refreshError="1"/>
      <sheetData sheetId="5858" refreshError="1"/>
      <sheetData sheetId="5859" refreshError="1"/>
      <sheetData sheetId="5860" refreshError="1"/>
      <sheetData sheetId="5861" refreshError="1"/>
      <sheetData sheetId="5862" refreshError="1"/>
      <sheetData sheetId="5863" refreshError="1"/>
      <sheetData sheetId="5864" refreshError="1"/>
      <sheetData sheetId="5865" refreshError="1"/>
      <sheetData sheetId="5866" refreshError="1"/>
      <sheetData sheetId="5867" refreshError="1"/>
      <sheetData sheetId="5868" refreshError="1"/>
      <sheetData sheetId="5869" refreshError="1"/>
      <sheetData sheetId="5870" refreshError="1"/>
      <sheetData sheetId="5871" refreshError="1"/>
      <sheetData sheetId="5872" refreshError="1"/>
      <sheetData sheetId="5873" refreshError="1"/>
      <sheetData sheetId="5874" refreshError="1"/>
      <sheetData sheetId="5875" refreshError="1"/>
      <sheetData sheetId="5876" refreshError="1"/>
      <sheetData sheetId="5877" refreshError="1"/>
      <sheetData sheetId="5878" refreshError="1"/>
      <sheetData sheetId="5879" refreshError="1"/>
      <sheetData sheetId="5880" refreshError="1"/>
      <sheetData sheetId="5881" refreshError="1"/>
      <sheetData sheetId="5882" refreshError="1"/>
      <sheetData sheetId="5883" refreshError="1"/>
      <sheetData sheetId="5884" refreshError="1"/>
      <sheetData sheetId="5885" refreshError="1"/>
      <sheetData sheetId="5886" refreshError="1"/>
      <sheetData sheetId="5887" refreshError="1"/>
      <sheetData sheetId="5888" refreshError="1"/>
      <sheetData sheetId="5889" refreshError="1"/>
      <sheetData sheetId="5890" refreshError="1"/>
      <sheetData sheetId="5891" refreshError="1"/>
      <sheetData sheetId="5892" refreshError="1"/>
      <sheetData sheetId="5893" refreshError="1"/>
      <sheetData sheetId="5894" refreshError="1"/>
      <sheetData sheetId="5895" refreshError="1"/>
      <sheetData sheetId="5896" refreshError="1"/>
      <sheetData sheetId="5897" refreshError="1"/>
      <sheetData sheetId="5898" refreshError="1"/>
      <sheetData sheetId="5899" refreshError="1"/>
      <sheetData sheetId="5900" refreshError="1"/>
      <sheetData sheetId="5901" refreshError="1"/>
      <sheetData sheetId="5902" refreshError="1"/>
      <sheetData sheetId="5903" refreshError="1"/>
      <sheetData sheetId="5904" refreshError="1"/>
      <sheetData sheetId="5905" refreshError="1"/>
      <sheetData sheetId="5906" refreshError="1"/>
      <sheetData sheetId="5907" refreshError="1"/>
      <sheetData sheetId="5908" refreshError="1"/>
      <sheetData sheetId="5909" refreshError="1"/>
      <sheetData sheetId="5910" refreshError="1"/>
      <sheetData sheetId="5911" refreshError="1"/>
      <sheetData sheetId="5912" refreshError="1"/>
      <sheetData sheetId="5913" refreshError="1"/>
      <sheetData sheetId="5914" refreshError="1"/>
      <sheetData sheetId="5915" refreshError="1"/>
      <sheetData sheetId="5916" refreshError="1"/>
      <sheetData sheetId="5917" refreshError="1"/>
      <sheetData sheetId="5918" refreshError="1"/>
      <sheetData sheetId="5919" refreshError="1"/>
      <sheetData sheetId="5920" refreshError="1"/>
      <sheetData sheetId="5921" refreshError="1"/>
      <sheetData sheetId="5922" refreshError="1"/>
      <sheetData sheetId="5923" refreshError="1"/>
      <sheetData sheetId="5924" refreshError="1"/>
      <sheetData sheetId="5925" refreshError="1"/>
      <sheetData sheetId="5926" refreshError="1"/>
      <sheetData sheetId="5927" refreshError="1"/>
      <sheetData sheetId="5928" refreshError="1"/>
      <sheetData sheetId="5929" refreshError="1"/>
      <sheetData sheetId="5930" refreshError="1"/>
      <sheetData sheetId="5931" refreshError="1"/>
      <sheetData sheetId="5932" refreshError="1"/>
      <sheetData sheetId="5933" refreshError="1"/>
      <sheetData sheetId="5934" refreshError="1"/>
      <sheetData sheetId="5935" refreshError="1"/>
      <sheetData sheetId="5936" refreshError="1"/>
      <sheetData sheetId="5937" refreshError="1"/>
      <sheetData sheetId="5938" refreshError="1"/>
      <sheetData sheetId="5939" refreshError="1"/>
      <sheetData sheetId="5940" refreshError="1"/>
      <sheetData sheetId="5941" refreshError="1"/>
      <sheetData sheetId="5942" refreshError="1"/>
      <sheetData sheetId="5943" refreshError="1"/>
      <sheetData sheetId="5944" refreshError="1"/>
      <sheetData sheetId="5945" refreshError="1"/>
      <sheetData sheetId="5946" refreshError="1"/>
      <sheetData sheetId="5947" refreshError="1"/>
      <sheetData sheetId="5948" refreshError="1"/>
      <sheetData sheetId="5949" refreshError="1"/>
      <sheetData sheetId="5950" refreshError="1"/>
      <sheetData sheetId="5951" refreshError="1"/>
      <sheetData sheetId="5952" refreshError="1"/>
      <sheetData sheetId="5953" refreshError="1"/>
      <sheetData sheetId="5954" refreshError="1"/>
      <sheetData sheetId="5955" refreshError="1"/>
      <sheetData sheetId="5956" refreshError="1"/>
      <sheetData sheetId="5957" refreshError="1"/>
      <sheetData sheetId="5958" refreshError="1"/>
      <sheetData sheetId="5959" refreshError="1"/>
      <sheetData sheetId="5960" refreshError="1"/>
      <sheetData sheetId="5961" refreshError="1"/>
      <sheetData sheetId="5962" refreshError="1"/>
      <sheetData sheetId="5963" refreshError="1"/>
      <sheetData sheetId="5964" refreshError="1"/>
      <sheetData sheetId="5965" refreshError="1"/>
      <sheetData sheetId="5966" refreshError="1"/>
      <sheetData sheetId="5967" refreshError="1"/>
      <sheetData sheetId="5968" refreshError="1"/>
      <sheetData sheetId="5969" refreshError="1"/>
      <sheetData sheetId="5970" refreshError="1"/>
      <sheetData sheetId="5971" refreshError="1"/>
      <sheetData sheetId="5972" refreshError="1"/>
      <sheetData sheetId="5973" refreshError="1"/>
      <sheetData sheetId="5974" refreshError="1"/>
      <sheetData sheetId="5975" refreshError="1"/>
      <sheetData sheetId="5976" refreshError="1"/>
      <sheetData sheetId="5977" refreshError="1"/>
      <sheetData sheetId="5978" refreshError="1"/>
      <sheetData sheetId="5979" refreshError="1"/>
      <sheetData sheetId="5980" refreshError="1"/>
      <sheetData sheetId="5981" refreshError="1"/>
      <sheetData sheetId="5982" refreshError="1"/>
      <sheetData sheetId="5983" refreshError="1"/>
      <sheetData sheetId="5984" refreshError="1"/>
      <sheetData sheetId="5985" refreshError="1"/>
      <sheetData sheetId="5986" refreshError="1"/>
      <sheetData sheetId="5987" refreshError="1"/>
      <sheetData sheetId="5988" refreshError="1"/>
      <sheetData sheetId="5989" refreshError="1"/>
      <sheetData sheetId="5990" refreshError="1"/>
      <sheetData sheetId="5991" refreshError="1"/>
      <sheetData sheetId="5992" refreshError="1"/>
      <sheetData sheetId="5993" refreshError="1"/>
      <sheetData sheetId="5994" refreshError="1"/>
      <sheetData sheetId="5995" refreshError="1"/>
      <sheetData sheetId="5996" refreshError="1"/>
      <sheetData sheetId="5997" refreshError="1"/>
      <sheetData sheetId="5998" refreshError="1"/>
      <sheetData sheetId="5999" refreshError="1"/>
      <sheetData sheetId="6000" refreshError="1"/>
      <sheetData sheetId="6001" refreshError="1"/>
      <sheetData sheetId="6002" refreshError="1"/>
      <sheetData sheetId="6003" refreshError="1"/>
      <sheetData sheetId="6004" refreshError="1"/>
      <sheetData sheetId="6005" refreshError="1"/>
      <sheetData sheetId="6006" refreshError="1"/>
      <sheetData sheetId="6007" refreshError="1"/>
      <sheetData sheetId="6008" refreshError="1"/>
      <sheetData sheetId="6009" refreshError="1"/>
      <sheetData sheetId="6010" refreshError="1"/>
      <sheetData sheetId="6011" refreshError="1"/>
      <sheetData sheetId="6012" refreshError="1"/>
      <sheetData sheetId="6013" refreshError="1"/>
      <sheetData sheetId="6014" refreshError="1"/>
      <sheetData sheetId="6015" refreshError="1"/>
      <sheetData sheetId="6016" refreshError="1"/>
      <sheetData sheetId="6017" refreshError="1"/>
      <sheetData sheetId="6018" refreshError="1"/>
      <sheetData sheetId="6019" refreshError="1"/>
      <sheetData sheetId="6020" refreshError="1"/>
      <sheetData sheetId="6021" refreshError="1"/>
      <sheetData sheetId="6022" refreshError="1"/>
      <sheetData sheetId="6023" refreshError="1"/>
      <sheetData sheetId="6024" refreshError="1"/>
      <sheetData sheetId="6025" refreshError="1"/>
      <sheetData sheetId="6026" refreshError="1"/>
      <sheetData sheetId="6027" refreshError="1"/>
      <sheetData sheetId="6028" refreshError="1"/>
      <sheetData sheetId="6029" refreshError="1"/>
      <sheetData sheetId="6030" refreshError="1"/>
      <sheetData sheetId="6031" refreshError="1"/>
      <sheetData sheetId="6032" refreshError="1"/>
      <sheetData sheetId="6033" refreshError="1"/>
      <sheetData sheetId="6034" refreshError="1"/>
      <sheetData sheetId="6035" refreshError="1"/>
      <sheetData sheetId="6036" refreshError="1"/>
      <sheetData sheetId="6037" refreshError="1"/>
      <sheetData sheetId="6038" refreshError="1"/>
      <sheetData sheetId="6039" refreshError="1"/>
      <sheetData sheetId="6040" refreshError="1"/>
      <sheetData sheetId="6041" refreshError="1"/>
      <sheetData sheetId="6042" refreshError="1"/>
      <sheetData sheetId="6043" refreshError="1"/>
      <sheetData sheetId="6044" refreshError="1"/>
      <sheetData sheetId="6045" refreshError="1"/>
      <sheetData sheetId="6046" refreshError="1"/>
      <sheetData sheetId="6047" refreshError="1"/>
      <sheetData sheetId="6048" refreshError="1"/>
      <sheetData sheetId="6049" refreshError="1"/>
      <sheetData sheetId="6050" refreshError="1"/>
      <sheetData sheetId="6051" refreshError="1"/>
      <sheetData sheetId="6052" refreshError="1"/>
      <sheetData sheetId="6053" refreshError="1"/>
      <sheetData sheetId="6054" refreshError="1"/>
      <sheetData sheetId="6055" refreshError="1"/>
      <sheetData sheetId="6056" refreshError="1"/>
      <sheetData sheetId="6057" refreshError="1"/>
      <sheetData sheetId="6058" refreshError="1"/>
      <sheetData sheetId="6059" refreshError="1"/>
      <sheetData sheetId="6060" refreshError="1"/>
      <sheetData sheetId="6061" refreshError="1"/>
      <sheetData sheetId="6062" refreshError="1"/>
      <sheetData sheetId="6063" refreshError="1"/>
      <sheetData sheetId="6064" refreshError="1"/>
      <sheetData sheetId="6065" refreshError="1"/>
      <sheetData sheetId="6066" refreshError="1"/>
      <sheetData sheetId="6067" refreshError="1"/>
      <sheetData sheetId="6068" refreshError="1"/>
      <sheetData sheetId="6069" refreshError="1"/>
      <sheetData sheetId="6070" refreshError="1"/>
      <sheetData sheetId="6071" refreshError="1"/>
      <sheetData sheetId="6072" refreshError="1"/>
      <sheetData sheetId="6073" refreshError="1"/>
      <sheetData sheetId="6074" refreshError="1"/>
      <sheetData sheetId="6075" refreshError="1"/>
      <sheetData sheetId="6076" refreshError="1"/>
      <sheetData sheetId="6077" refreshError="1"/>
      <sheetData sheetId="6078" refreshError="1"/>
      <sheetData sheetId="6079" refreshError="1"/>
      <sheetData sheetId="6080" refreshError="1"/>
      <sheetData sheetId="6081" refreshError="1"/>
      <sheetData sheetId="6082" refreshError="1"/>
      <sheetData sheetId="6083" refreshError="1"/>
      <sheetData sheetId="6084" refreshError="1"/>
      <sheetData sheetId="6085" refreshError="1"/>
      <sheetData sheetId="6086" refreshError="1"/>
      <sheetData sheetId="6087" refreshError="1"/>
      <sheetData sheetId="6088" refreshError="1"/>
      <sheetData sheetId="6089" refreshError="1"/>
      <sheetData sheetId="6090" refreshError="1"/>
      <sheetData sheetId="6091" refreshError="1"/>
      <sheetData sheetId="6092" refreshError="1"/>
      <sheetData sheetId="6093" refreshError="1"/>
      <sheetData sheetId="6094" refreshError="1"/>
      <sheetData sheetId="6095" refreshError="1"/>
      <sheetData sheetId="6096" refreshError="1"/>
      <sheetData sheetId="6097" refreshError="1"/>
      <sheetData sheetId="6098" refreshError="1"/>
      <sheetData sheetId="6099" refreshError="1"/>
      <sheetData sheetId="6100" refreshError="1"/>
      <sheetData sheetId="6101" refreshError="1"/>
      <sheetData sheetId="6102" refreshError="1"/>
      <sheetData sheetId="6103" refreshError="1"/>
      <sheetData sheetId="6104" refreshError="1"/>
      <sheetData sheetId="6105" refreshError="1"/>
      <sheetData sheetId="6106" refreshError="1"/>
      <sheetData sheetId="6107" refreshError="1"/>
      <sheetData sheetId="6108" refreshError="1"/>
      <sheetData sheetId="6109" refreshError="1"/>
      <sheetData sheetId="6110" refreshError="1"/>
      <sheetData sheetId="6111" refreshError="1"/>
      <sheetData sheetId="6112" refreshError="1"/>
      <sheetData sheetId="6113" refreshError="1"/>
      <sheetData sheetId="6114" refreshError="1"/>
      <sheetData sheetId="6115" refreshError="1"/>
      <sheetData sheetId="6116" refreshError="1"/>
      <sheetData sheetId="6117" refreshError="1"/>
      <sheetData sheetId="6118" refreshError="1"/>
      <sheetData sheetId="6119" refreshError="1"/>
      <sheetData sheetId="6120" refreshError="1"/>
      <sheetData sheetId="6121" refreshError="1"/>
      <sheetData sheetId="6122" refreshError="1"/>
      <sheetData sheetId="6123" refreshError="1"/>
      <sheetData sheetId="6124" refreshError="1"/>
      <sheetData sheetId="6125" refreshError="1"/>
      <sheetData sheetId="6126" refreshError="1"/>
      <sheetData sheetId="6127" refreshError="1"/>
      <sheetData sheetId="6128" refreshError="1"/>
      <sheetData sheetId="6129" refreshError="1"/>
      <sheetData sheetId="6130" refreshError="1"/>
      <sheetData sheetId="6131" refreshError="1"/>
      <sheetData sheetId="6132" refreshError="1"/>
      <sheetData sheetId="6133" refreshError="1"/>
      <sheetData sheetId="6134" refreshError="1"/>
      <sheetData sheetId="6135" refreshError="1"/>
      <sheetData sheetId="6136" refreshError="1"/>
      <sheetData sheetId="6137" refreshError="1"/>
      <sheetData sheetId="6138" refreshError="1"/>
      <sheetData sheetId="6139" refreshError="1"/>
      <sheetData sheetId="6140" refreshError="1"/>
      <sheetData sheetId="6141" refreshError="1"/>
      <sheetData sheetId="6142" refreshError="1"/>
      <sheetData sheetId="6143" refreshError="1"/>
      <sheetData sheetId="6144" refreshError="1"/>
      <sheetData sheetId="6145" refreshError="1"/>
      <sheetData sheetId="6146" refreshError="1"/>
      <sheetData sheetId="6147" refreshError="1"/>
      <sheetData sheetId="6148" refreshError="1"/>
      <sheetData sheetId="6149" refreshError="1"/>
      <sheetData sheetId="6150" refreshError="1"/>
      <sheetData sheetId="6151" refreshError="1"/>
      <sheetData sheetId="6152" refreshError="1"/>
      <sheetData sheetId="6153" refreshError="1"/>
      <sheetData sheetId="6154" refreshError="1"/>
      <sheetData sheetId="6155" refreshError="1"/>
      <sheetData sheetId="6156" refreshError="1"/>
      <sheetData sheetId="6157" refreshError="1"/>
      <sheetData sheetId="6158" refreshError="1"/>
      <sheetData sheetId="6159" refreshError="1"/>
      <sheetData sheetId="6160" refreshError="1"/>
      <sheetData sheetId="6161" refreshError="1"/>
      <sheetData sheetId="6162" refreshError="1"/>
      <sheetData sheetId="6163" refreshError="1"/>
      <sheetData sheetId="6164" refreshError="1"/>
      <sheetData sheetId="6165" refreshError="1"/>
      <sheetData sheetId="6166" refreshError="1"/>
      <sheetData sheetId="6167" refreshError="1"/>
      <sheetData sheetId="6168" refreshError="1"/>
      <sheetData sheetId="6169" refreshError="1"/>
      <sheetData sheetId="6170" refreshError="1"/>
      <sheetData sheetId="6171" refreshError="1"/>
      <sheetData sheetId="6172" refreshError="1"/>
      <sheetData sheetId="6173" refreshError="1"/>
      <sheetData sheetId="6174" refreshError="1"/>
      <sheetData sheetId="6175" refreshError="1"/>
      <sheetData sheetId="6176" refreshError="1"/>
      <sheetData sheetId="6177" refreshError="1"/>
      <sheetData sheetId="6178" refreshError="1"/>
      <sheetData sheetId="6179" refreshError="1"/>
      <sheetData sheetId="6180" refreshError="1"/>
      <sheetData sheetId="6181" refreshError="1"/>
      <sheetData sheetId="6182" refreshError="1"/>
      <sheetData sheetId="6183" refreshError="1"/>
      <sheetData sheetId="6184" refreshError="1"/>
      <sheetData sheetId="6185" refreshError="1"/>
      <sheetData sheetId="6186" refreshError="1"/>
      <sheetData sheetId="6187" refreshError="1"/>
      <sheetData sheetId="6188" refreshError="1"/>
      <sheetData sheetId="6189" refreshError="1"/>
      <sheetData sheetId="6190" refreshError="1"/>
      <sheetData sheetId="6191" refreshError="1"/>
      <sheetData sheetId="6192" refreshError="1"/>
      <sheetData sheetId="6193" refreshError="1"/>
      <sheetData sheetId="6194" refreshError="1"/>
      <sheetData sheetId="6195" refreshError="1"/>
      <sheetData sheetId="6196" refreshError="1"/>
      <sheetData sheetId="6197" refreshError="1"/>
      <sheetData sheetId="6198" refreshError="1"/>
      <sheetData sheetId="6199" refreshError="1"/>
      <sheetData sheetId="6200" refreshError="1"/>
      <sheetData sheetId="6201" refreshError="1"/>
      <sheetData sheetId="6202" refreshError="1"/>
      <sheetData sheetId="6203" refreshError="1"/>
      <sheetData sheetId="6204" refreshError="1"/>
      <sheetData sheetId="6205" refreshError="1"/>
      <sheetData sheetId="6206" refreshError="1"/>
      <sheetData sheetId="6207" refreshError="1"/>
      <sheetData sheetId="6208" refreshError="1"/>
      <sheetData sheetId="6209" refreshError="1"/>
      <sheetData sheetId="6210" refreshError="1"/>
      <sheetData sheetId="6211" refreshError="1"/>
      <sheetData sheetId="6212" refreshError="1"/>
      <sheetData sheetId="6213" refreshError="1"/>
      <sheetData sheetId="6214" refreshError="1"/>
      <sheetData sheetId="6215" refreshError="1"/>
      <sheetData sheetId="6216" refreshError="1"/>
      <sheetData sheetId="6217" refreshError="1"/>
      <sheetData sheetId="6218" refreshError="1"/>
      <sheetData sheetId="6219" refreshError="1"/>
      <sheetData sheetId="6220" refreshError="1"/>
      <sheetData sheetId="6221" refreshError="1"/>
      <sheetData sheetId="6222" refreshError="1"/>
      <sheetData sheetId="6223" refreshError="1"/>
      <sheetData sheetId="6224" refreshError="1"/>
      <sheetData sheetId="6225" refreshError="1"/>
      <sheetData sheetId="6226" refreshError="1"/>
      <sheetData sheetId="6227" refreshError="1"/>
      <sheetData sheetId="6228" refreshError="1"/>
      <sheetData sheetId="6229" refreshError="1"/>
      <sheetData sheetId="6230" refreshError="1"/>
      <sheetData sheetId="6231" refreshError="1"/>
      <sheetData sheetId="6232" refreshError="1"/>
      <sheetData sheetId="6233" refreshError="1"/>
      <sheetData sheetId="6234" refreshError="1"/>
      <sheetData sheetId="6235" refreshError="1"/>
      <sheetData sheetId="6236" refreshError="1"/>
      <sheetData sheetId="6237" refreshError="1"/>
      <sheetData sheetId="6238" refreshError="1"/>
      <sheetData sheetId="6239" refreshError="1"/>
      <sheetData sheetId="6240" refreshError="1"/>
      <sheetData sheetId="6241" refreshError="1"/>
      <sheetData sheetId="6242" refreshError="1"/>
      <sheetData sheetId="6243" refreshError="1"/>
      <sheetData sheetId="6244" refreshError="1"/>
      <sheetData sheetId="6245" refreshError="1"/>
      <sheetData sheetId="6246" refreshError="1"/>
      <sheetData sheetId="6247" refreshError="1"/>
      <sheetData sheetId="6248" refreshError="1"/>
      <sheetData sheetId="6249" refreshError="1"/>
      <sheetData sheetId="6250" refreshError="1"/>
      <sheetData sheetId="6251" refreshError="1"/>
      <sheetData sheetId="6252" refreshError="1"/>
      <sheetData sheetId="6253" refreshError="1"/>
      <sheetData sheetId="6254" refreshError="1"/>
      <sheetData sheetId="6255" refreshError="1"/>
      <sheetData sheetId="6256" refreshError="1"/>
      <sheetData sheetId="6257" refreshError="1"/>
      <sheetData sheetId="6258" refreshError="1"/>
      <sheetData sheetId="6259" refreshError="1"/>
      <sheetData sheetId="6260" refreshError="1"/>
      <sheetData sheetId="6261" refreshError="1"/>
      <sheetData sheetId="6262" refreshError="1"/>
      <sheetData sheetId="6263" refreshError="1"/>
      <sheetData sheetId="6264" refreshError="1"/>
      <sheetData sheetId="6265" refreshError="1"/>
      <sheetData sheetId="6266" refreshError="1"/>
      <sheetData sheetId="6267" refreshError="1"/>
      <sheetData sheetId="6268" refreshError="1"/>
      <sheetData sheetId="6269" refreshError="1"/>
      <sheetData sheetId="6270" refreshError="1"/>
      <sheetData sheetId="6271" refreshError="1"/>
      <sheetData sheetId="6272" refreshError="1"/>
      <sheetData sheetId="6273" refreshError="1"/>
      <sheetData sheetId="6274" refreshError="1"/>
      <sheetData sheetId="6275" refreshError="1"/>
      <sheetData sheetId="6276" refreshError="1"/>
      <sheetData sheetId="6277" refreshError="1"/>
      <sheetData sheetId="6278" refreshError="1"/>
      <sheetData sheetId="6279" refreshError="1"/>
      <sheetData sheetId="6280" refreshError="1"/>
      <sheetData sheetId="6281" refreshError="1"/>
      <sheetData sheetId="6282" refreshError="1"/>
      <sheetData sheetId="6283" refreshError="1"/>
      <sheetData sheetId="6284" refreshError="1"/>
      <sheetData sheetId="6285" refreshError="1"/>
      <sheetData sheetId="6286" refreshError="1"/>
      <sheetData sheetId="6287" refreshError="1"/>
      <sheetData sheetId="6288" refreshError="1"/>
      <sheetData sheetId="6289" refreshError="1"/>
      <sheetData sheetId="6290" refreshError="1"/>
      <sheetData sheetId="6291" refreshError="1"/>
      <sheetData sheetId="6292" refreshError="1"/>
      <sheetData sheetId="6293" refreshError="1"/>
      <sheetData sheetId="6294" refreshError="1"/>
      <sheetData sheetId="6295" refreshError="1"/>
      <sheetData sheetId="6296" refreshError="1"/>
      <sheetData sheetId="6297" refreshError="1"/>
      <sheetData sheetId="6298" refreshError="1"/>
      <sheetData sheetId="6299" refreshError="1"/>
      <sheetData sheetId="6300" refreshError="1"/>
      <sheetData sheetId="6301" refreshError="1"/>
      <sheetData sheetId="6302" refreshError="1"/>
      <sheetData sheetId="6303" refreshError="1"/>
      <sheetData sheetId="6304" refreshError="1"/>
      <sheetData sheetId="6305" refreshError="1"/>
      <sheetData sheetId="6306" refreshError="1"/>
      <sheetData sheetId="6307" refreshError="1"/>
      <sheetData sheetId="6308" refreshError="1"/>
      <sheetData sheetId="6309" refreshError="1"/>
      <sheetData sheetId="6310" refreshError="1"/>
      <sheetData sheetId="6311" refreshError="1"/>
      <sheetData sheetId="6312" refreshError="1"/>
      <sheetData sheetId="6313" refreshError="1"/>
      <sheetData sheetId="6314" refreshError="1"/>
      <sheetData sheetId="6315" refreshError="1"/>
      <sheetData sheetId="6316" refreshError="1"/>
      <sheetData sheetId="6317" refreshError="1"/>
      <sheetData sheetId="6318" refreshError="1"/>
      <sheetData sheetId="6319" refreshError="1"/>
      <sheetData sheetId="6320" refreshError="1"/>
      <sheetData sheetId="6321" refreshError="1"/>
      <sheetData sheetId="6322" refreshError="1"/>
      <sheetData sheetId="6323" refreshError="1"/>
      <sheetData sheetId="6324" refreshError="1"/>
      <sheetData sheetId="6325" refreshError="1"/>
      <sheetData sheetId="6326" refreshError="1"/>
      <sheetData sheetId="6327" refreshError="1"/>
      <sheetData sheetId="6328" refreshError="1"/>
      <sheetData sheetId="6329" refreshError="1"/>
      <sheetData sheetId="6330" refreshError="1"/>
      <sheetData sheetId="6331" refreshError="1"/>
      <sheetData sheetId="6332" refreshError="1"/>
      <sheetData sheetId="6333" refreshError="1"/>
      <sheetData sheetId="6334" refreshError="1"/>
      <sheetData sheetId="6335" refreshError="1"/>
      <sheetData sheetId="6336" refreshError="1"/>
      <sheetData sheetId="6337" refreshError="1"/>
      <sheetData sheetId="6338" refreshError="1"/>
      <sheetData sheetId="6339" refreshError="1"/>
      <sheetData sheetId="6340" refreshError="1"/>
      <sheetData sheetId="6341" refreshError="1"/>
      <sheetData sheetId="6342" refreshError="1"/>
      <sheetData sheetId="6343" refreshError="1"/>
      <sheetData sheetId="6344" refreshError="1"/>
      <sheetData sheetId="6345" refreshError="1"/>
      <sheetData sheetId="6346" refreshError="1"/>
      <sheetData sheetId="6347" refreshError="1"/>
      <sheetData sheetId="6348" refreshError="1"/>
      <sheetData sheetId="6349" refreshError="1"/>
      <sheetData sheetId="6350" refreshError="1"/>
      <sheetData sheetId="6351" refreshError="1"/>
      <sheetData sheetId="6352" refreshError="1"/>
      <sheetData sheetId="6353" refreshError="1"/>
      <sheetData sheetId="6354" refreshError="1"/>
      <sheetData sheetId="6355" refreshError="1"/>
      <sheetData sheetId="6356" refreshError="1"/>
      <sheetData sheetId="6357" refreshError="1"/>
      <sheetData sheetId="6358" refreshError="1"/>
      <sheetData sheetId="6359" refreshError="1"/>
      <sheetData sheetId="6360" refreshError="1"/>
      <sheetData sheetId="6361" refreshError="1"/>
      <sheetData sheetId="6362" refreshError="1"/>
      <sheetData sheetId="6363" refreshError="1"/>
      <sheetData sheetId="6364" refreshError="1"/>
      <sheetData sheetId="6365" refreshError="1"/>
      <sheetData sheetId="6366" refreshError="1"/>
      <sheetData sheetId="6367" refreshError="1"/>
      <sheetData sheetId="6368" refreshError="1"/>
      <sheetData sheetId="6369" refreshError="1"/>
      <sheetData sheetId="6370" refreshError="1"/>
      <sheetData sheetId="6371" refreshError="1"/>
      <sheetData sheetId="6372" refreshError="1"/>
      <sheetData sheetId="6373" refreshError="1"/>
      <sheetData sheetId="6374" refreshError="1"/>
      <sheetData sheetId="6375" refreshError="1"/>
      <sheetData sheetId="6376" refreshError="1"/>
      <sheetData sheetId="6377" refreshError="1"/>
      <sheetData sheetId="6378" refreshError="1"/>
      <sheetData sheetId="6379" refreshError="1"/>
      <sheetData sheetId="6380" refreshError="1"/>
      <sheetData sheetId="6381" refreshError="1"/>
      <sheetData sheetId="6382" refreshError="1"/>
      <sheetData sheetId="6383" refreshError="1"/>
      <sheetData sheetId="6384" refreshError="1"/>
      <sheetData sheetId="6385" refreshError="1"/>
      <sheetData sheetId="6386" refreshError="1"/>
      <sheetData sheetId="6387" refreshError="1"/>
      <sheetData sheetId="6388" refreshError="1"/>
      <sheetData sheetId="6389" refreshError="1"/>
      <sheetData sheetId="6390" refreshError="1"/>
      <sheetData sheetId="6391" refreshError="1"/>
      <sheetData sheetId="6392" refreshError="1"/>
      <sheetData sheetId="6393" refreshError="1"/>
      <sheetData sheetId="6394" refreshError="1"/>
      <sheetData sheetId="6395" refreshError="1"/>
      <sheetData sheetId="6396" refreshError="1"/>
      <sheetData sheetId="6397" refreshError="1"/>
      <sheetData sheetId="6398" refreshError="1"/>
      <sheetData sheetId="6399" refreshError="1"/>
      <sheetData sheetId="6400" refreshError="1"/>
      <sheetData sheetId="6401" refreshError="1"/>
      <sheetData sheetId="6402" refreshError="1"/>
      <sheetData sheetId="6403" refreshError="1"/>
      <sheetData sheetId="6404" refreshError="1"/>
      <sheetData sheetId="6405" refreshError="1"/>
      <sheetData sheetId="6406" refreshError="1"/>
      <sheetData sheetId="6407" refreshError="1"/>
      <sheetData sheetId="6408" refreshError="1"/>
      <sheetData sheetId="6409" refreshError="1"/>
      <sheetData sheetId="6410" refreshError="1"/>
      <sheetData sheetId="6411" refreshError="1"/>
      <sheetData sheetId="6412" refreshError="1"/>
      <sheetData sheetId="6413" refreshError="1"/>
      <sheetData sheetId="6414" refreshError="1"/>
      <sheetData sheetId="6415" refreshError="1"/>
      <sheetData sheetId="6416" refreshError="1"/>
      <sheetData sheetId="6417" refreshError="1"/>
      <sheetData sheetId="6418" refreshError="1"/>
      <sheetData sheetId="6419" refreshError="1"/>
      <sheetData sheetId="6420" refreshError="1"/>
      <sheetData sheetId="6421" refreshError="1"/>
      <sheetData sheetId="6422" refreshError="1"/>
      <sheetData sheetId="6423" refreshError="1"/>
      <sheetData sheetId="6424" refreshError="1"/>
      <sheetData sheetId="6425" refreshError="1"/>
      <sheetData sheetId="6426" refreshError="1"/>
      <sheetData sheetId="6427" refreshError="1"/>
      <sheetData sheetId="6428" refreshError="1"/>
      <sheetData sheetId="6429" refreshError="1"/>
      <sheetData sheetId="6430" refreshError="1"/>
      <sheetData sheetId="6431" refreshError="1"/>
      <sheetData sheetId="6432" refreshError="1"/>
      <sheetData sheetId="6433" refreshError="1"/>
      <sheetData sheetId="6434" refreshError="1"/>
      <sheetData sheetId="6435" refreshError="1"/>
      <sheetData sheetId="6436" refreshError="1"/>
      <sheetData sheetId="6437" refreshError="1"/>
      <sheetData sheetId="6438" refreshError="1"/>
      <sheetData sheetId="6439" refreshError="1"/>
      <sheetData sheetId="6440" refreshError="1"/>
      <sheetData sheetId="6441" refreshError="1"/>
      <sheetData sheetId="6442" refreshError="1"/>
      <sheetData sheetId="6443" refreshError="1"/>
      <sheetData sheetId="6444" refreshError="1"/>
      <sheetData sheetId="6445" refreshError="1"/>
      <sheetData sheetId="6446" refreshError="1"/>
      <sheetData sheetId="6447" refreshError="1"/>
      <sheetData sheetId="6448" refreshError="1"/>
      <sheetData sheetId="6449" refreshError="1"/>
      <sheetData sheetId="6450" refreshError="1"/>
      <sheetData sheetId="6451" refreshError="1"/>
      <sheetData sheetId="6452" refreshError="1"/>
      <sheetData sheetId="6453" refreshError="1"/>
      <sheetData sheetId="6454" refreshError="1"/>
      <sheetData sheetId="6455" refreshError="1"/>
      <sheetData sheetId="6456" refreshError="1"/>
      <sheetData sheetId="6457" refreshError="1"/>
      <sheetData sheetId="6458" refreshError="1"/>
      <sheetData sheetId="6459" refreshError="1"/>
      <sheetData sheetId="6460" refreshError="1"/>
      <sheetData sheetId="6461" refreshError="1"/>
      <sheetData sheetId="6462" refreshError="1"/>
      <sheetData sheetId="6463" refreshError="1"/>
      <sheetData sheetId="6464" refreshError="1"/>
      <sheetData sheetId="6465" refreshError="1"/>
      <sheetData sheetId="6466" refreshError="1"/>
      <sheetData sheetId="6467" refreshError="1"/>
      <sheetData sheetId="6468" refreshError="1"/>
      <sheetData sheetId="6469" refreshError="1"/>
      <sheetData sheetId="6470" refreshError="1"/>
      <sheetData sheetId="6471" refreshError="1"/>
      <sheetData sheetId="6472" refreshError="1"/>
      <sheetData sheetId="6473" refreshError="1"/>
      <sheetData sheetId="6474" refreshError="1"/>
      <sheetData sheetId="6475" refreshError="1"/>
      <sheetData sheetId="6476" refreshError="1"/>
      <sheetData sheetId="6477" refreshError="1"/>
      <sheetData sheetId="6478" refreshError="1"/>
      <sheetData sheetId="6479" refreshError="1"/>
      <sheetData sheetId="6480" refreshError="1"/>
      <sheetData sheetId="6481" refreshError="1"/>
      <sheetData sheetId="6482" refreshError="1"/>
      <sheetData sheetId="6483" refreshError="1"/>
      <sheetData sheetId="6484" refreshError="1"/>
      <sheetData sheetId="6485" refreshError="1"/>
      <sheetData sheetId="6486" refreshError="1"/>
      <sheetData sheetId="6487" refreshError="1"/>
      <sheetData sheetId="6488" refreshError="1"/>
      <sheetData sheetId="6489" refreshError="1"/>
      <sheetData sheetId="6490" refreshError="1"/>
      <sheetData sheetId="6491" refreshError="1"/>
      <sheetData sheetId="6492" refreshError="1"/>
      <sheetData sheetId="6493" refreshError="1"/>
      <sheetData sheetId="6494" refreshError="1"/>
      <sheetData sheetId="6495" refreshError="1"/>
      <sheetData sheetId="6496" refreshError="1"/>
      <sheetData sheetId="6497" refreshError="1"/>
      <sheetData sheetId="6498" refreshError="1"/>
      <sheetData sheetId="6499" refreshError="1"/>
      <sheetData sheetId="6500" refreshError="1"/>
      <sheetData sheetId="6501" refreshError="1"/>
      <sheetData sheetId="6502" refreshError="1"/>
      <sheetData sheetId="6503" refreshError="1"/>
      <sheetData sheetId="6504" refreshError="1"/>
      <sheetData sheetId="6505" refreshError="1"/>
      <sheetData sheetId="6506" refreshError="1"/>
      <sheetData sheetId="6507" refreshError="1"/>
      <sheetData sheetId="6508" refreshError="1"/>
      <sheetData sheetId="6509" refreshError="1"/>
      <sheetData sheetId="6510" refreshError="1"/>
      <sheetData sheetId="6511" refreshError="1"/>
      <sheetData sheetId="6512" refreshError="1"/>
      <sheetData sheetId="6513" refreshError="1"/>
      <sheetData sheetId="6514" refreshError="1"/>
      <sheetData sheetId="6515" refreshError="1"/>
      <sheetData sheetId="6516" refreshError="1"/>
      <sheetData sheetId="6517" refreshError="1"/>
      <sheetData sheetId="6518" refreshError="1"/>
      <sheetData sheetId="6519" refreshError="1"/>
      <sheetData sheetId="6520" refreshError="1"/>
      <sheetData sheetId="6521" refreshError="1"/>
      <sheetData sheetId="6522" refreshError="1"/>
      <sheetData sheetId="6523" refreshError="1"/>
      <sheetData sheetId="6524" refreshError="1"/>
      <sheetData sheetId="6525" refreshError="1"/>
      <sheetData sheetId="6526" refreshError="1"/>
      <sheetData sheetId="6527" refreshError="1"/>
      <sheetData sheetId="6528" refreshError="1"/>
      <sheetData sheetId="6529" refreshError="1"/>
      <sheetData sheetId="6530" refreshError="1"/>
      <sheetData sheetId="6531" refreshError="1"/>
      <sheetData sheetId="6532" refreshError="1"/>
      <sheetData sheetId="6533" refreshError="1"/>
      <sheetData sheetId="6534" refreshError="1"/>
      <sheetData sheetId="6535" refreshError="1"/>
      <sheetData sheetId="6536" refreshError="1"/>
      <sheetData sheetId="6537" refreshError="1"/>
      <sheetData sheetId="6538" refreshError="1"/>
      <sheetData sheetId="6539" refreshError="1"/>
      <sheetData sheetId="6540" refreshError="1"/>
      <sheetData sheetId="6541" refreshError="1"/>
      <sheetData sheetId="6542" refreshError="1"/>
      <sheetData sheetId="6543" refreshError="1"/>
      <sheetData sheetId="6544" refreshError="1"/>
      <sheetData sheetId="6545" refreshError="1"/>
      <sheetData sheetId="6546" refreshError="1"/>
      <sheetData sheetId="6547" refreshError="1"/>
      <sheetData sheetId="6548" refreshError="1"/>
      <sheetData sheetId="6549" refreshError="1"/>
      <sheetData sheetId="6550" refreshError="1"/>
      <sheetData sheetId="6551" refreshError="1"/>
      <sheetData sheetId="6552" refreshError="1"/>
      <sheetData sheetId="6553" refreshError="1"/>
      <sheetData sheetId="6554" refreshError="1"/>
      <sheetData sheetId="6555" refreshError="1"/>
      <sheetData sheetId="6556" refreshError="1"/>
      <sheetData sheetId="6557" refreshError="1"/>
      <sheetData sheetId="6558" refreshError="1"/>
      <sheetData sheetId="6559" refreshError="1"/>
      <sheetData sheetId="6560" refreshError="1"/>
      <sheetData sheetId="6561" refreshError="1"/>
      <sheetData sheetId="6562" refreshError="1"/>
      <sheetData sheetId="6563" refreshError="1"/>
      <sheetData sheetId="6564" refreshError="1"/>
      <sheetData sheetId="6565" refreshError="1"/>
      <sheetData sheetId="6566" refreshError="1"/>
      <sheetData sheetId="6567" refreshError="1"/>
      <sheetData sheetId="6568" refreshError="1"/>
      <sheetData sheetId="6569" refreshError="1"/>
      <sheetData sheetId="6570" refreshError="1"/>
      <sheetData sheetId="6571" refreshError="1"/>
      <sheetData sheetId="6572" refreshError="1"/>
      <sheetData sheetId="6573" refreshError="1"/>
      <sheetData sheetId="6574" refreshError="1"/>
      <sheetData sheetId="6575" refreshError="1"/>
      <sheetData sheetId="6576" refreshError="1"/>
      <sheetData sheetId="6577" refreshError="1"/>
      <sheetData sheetId="6578" refreshError="1"/>
      <sheetData sheetId="6579" refreshError="1"/>
      <sheetData sheetId="6580" refreshError="1"/>
      <sheetData sheetId="6581" refreshError="1"/>
      <sheetData sheetId="6582" refreshError="1"/>
      <sheetData sheetId="6583" refreshError="1"/>
      <sheetData sheetId="6584" refreshError="1"/>
      <sheetData sheetId="6585" refreshError="1"/>
      <sheetData sheetId="6586" refreshError="1"/>
      <sheetData sheetId="6587" refreshError="1"/>
      <sheetData sheetId="6588" refreshError="1"/>
      <sheetData sheetId="6589" refreshError="1"/>
      <sheetData sheetId="6590" refreshError="1"/>
      <sheetData sheetId="6591" refreshError="1"/>
      <sheetData sheetId="6592" refreshError="1"/>
      <sheetData sheetId="6593" refreshError="1"/>
      <sheetData sheetId="6594" refreshError="1"/>
      <sheetData sheetId="6595" refreshError="1"/>
      <sheetData sheetId="6596" refreshError="1"/>
      <sheetData sheetId="6597" refreshError="1"/>
      <sheetData sheetId="6598" refreshError="1"/>
      <sheetData sheetId="6599" refreshError="1"/>
      <sheetData sheetId="6600" refreshError="1"/>
      <sheetData sheetId="6601" refreshError="1"/>
      <sheetData sheetId="6602" refreshError="1"/>
      <sheetData sheetId="6603" refreshError="1"/>
      <sheetData sheetId="6604" refreshError="1"/>
      <sheetData sheetId="6605" refreshError="1"/>
      <sheetData sheetId="6606" refreshError="1"/>
      <sheetData sheetId="6607" refreshError="1"/>
      <sheetData sheetId="6608" refreshError="1"/>
      <sheetData sheetId="6609" refreshError="1"/>
      <sheetData sheetId="6610" refreshError="1"/>
      <sheetData sheetId="6611" refreshError="1"/>
      <sheetData sheetId="6612" refreshError="1"/>
      <sheetData sheetId="6613" refreshError="1"/>
      <sheetData sheetId="6614" refreshError="1"/>
      <sheetData sheetId="6615" refreshError="1"/>
      <sheetData sheetId="6616" refreshError="1"/>
      <sheetData sheetId="6617" refreshError="1"/>
      <sheetData sheetId="6618" refreshError="1"/>
      <sheetData sheetId="6619" refreshError="1"/>
      <sheetData sheetId="6620" refreshError="1"/>
      <sheetData sheetId="6621" refreshError="1"/>
      <sheetData sheetId="6622" refreshError="1"/>
      <sheetData sheetId="6623" refreshError="1"/>
      <sheetData sheetId="6624" refreshError="1"/>
      <sheetData sheetId="6625" refreshError="1"/>
      <sheetData sheetId="6626" refreshError="1"/>
      <sheetData sheetId="6627" refreshError="1"/>
      <sheetData sheetId="6628" refreshError="1"/>
      <sheetData sheetId="6629" refreshError="1"/>
      <sheetData sheetId="6630" refreshError="1"/>
      <sheetData sheetId="6631" refreshError="1"/>
      <sheetData sheetId="6632" refreshError="1"/>
      <sheetData sheetId="6633" refreshError="1"/>
      <sheetData sheetId="6634" refreshError="1"/>
      <sheetData sheetId="6635" refreshError="1"/>
      <sheetData sheetId="6636" refreshError="1"/>
      <sheetData sheetId="6637" refreshError="1"/>
      <sheetData sheetId="6638" refreshError="1"/>
      <sheetData sheetId="6639" refreshError="1"/>
      <sheetData sheetId="6640" refreshError="1"/>
      <sheetData sheetId="6641" refreshError="1"/>
      <sheetData sheetId="6642" refreshError="1"/>
      <sheetData sheetId="6643" refreshError="1"/>
      <sheetData sheetId="6644" refreshError="1"/>
      <sheetData sheetId="6645" refreshError="1"/>
      <sheetData sheetId="6646" refreshError="1"/>
      <sheetData sheetId="6647" refreshError="1"/>
      <sheetData sheetId="6648" refreshError="1"/>
      <sheetData sheetId="6649" refreshError="1"/>
      <sheetData sheetId="6650" refreshError="1"/>
      <sheetData sheetId="6651" refreshError="1"/>
      <sheetData sheetId="6652" refreshError="1"/>
      <sheetData sheetId="6653" refreshError="1"/>
      <sheetData sheetId="6654" refreshError="1"/>
      <sheetData sheetId="6655" refreshError="1"/>
      <sheetData sheetId="6656" refreshError="1"/>
      <sheetData sheetId="6657" refreshError="1"/>
      <sheetData sheetId="6658" refreshError="1"/>
      <sheetData sheetId="6659"/>
      <sheetData sheetId="6660"/>
      <sheetData sheetId="6661"/>
      <sheetData sheetId="6662"/>
      <sheetData sheetId="6663"/>
      <sheetData sheetId="6664"/>
      <sheetData sheetId="6665"/>
      <sheetData sheetId="6666"/>
      <sheetData sheetId="6667"/>
      <sheetData sheetId="6668"/>
      <sheetData sheetId="6669"/>
      <sheetData sheetId="6670"/>
      <sheetData sheetId="6671"/>
      <sheetData sheetId="6672"/>
      <sheetData sheetId="6673"/>
      <sheetData sheetId="6674"/>
      <sheetData sheetId="6675" refreshError="1"/>
      <sheetData sheetId="6676"/>
      <sheetData sheetId="6677"/>
      <sheetData sheetId="6678"/>
      <sheetData sheetId="6679" refreshError="1"/>
      <sheetData sheetId="6680" refreshError="1"/>
      <sheetData sheetId="6681"/>
      <sheetData sheetId="6682"/>
      <sheetData sheetId="6683" refreshError="1"/>
      <sheetData sheetId="6684" refreshError="1"/>
      <sheetData sheetId="6685"/>
      <sheetData sheetId="6686" refreshError="1"/>
      <sheetData sheetId="6687" refreshError="1"/>
      <sheetData sheetId="6688" refreshError="1"/>
      <sheetData sheetId="6689" refreshError="1"/>
      <sheetData sheetId="6690"/>
      <sheetData sheetId="6691" refreshError="1"/>
      <sheetData sheetId="6692" refreshError="1"/>
      <sheetData sheetId="6693" refreshError="1"/>
      <sheetData sheetId="6694" refreshError="1"/>
      <sheetData sheetId="6695" refreshError="1"/>
      <sheetData sheetId="6696" refreshError="1"/>
      <sheetData sheetId="6697" refreshError="1"/>
      <sheetData sheetId="6698" refreshError="1"/>
      <sheetData sheetId="6699" refreshError="1"/>
      <sheetData sheetId="6700" refreshError="1"/>
      <sheetData sheetId="6701" refreshError="1"/>
      <sheetData sheetId="6702" refreshError="1"/>
      <sheetData sheetId="6703" refreshError="1"/>
      <sheetData sheetId="6704" refreshError="1"/>
      <sheetData sheetId="6705" refreshError="1"/>
      <sheetData sheetId="6706" refreshError="1"/>
      <sheetData sheetId="6707" refreshError="1"/>
      <sheetData sheetId="6708" refreshError="1"/>
      <sheetData sheetId="6709" refreshError="1"/>
      <sheetData sheetId="6710" refreshError="1"/>
      <sheetData sheetId="6711" refreshError="1"/>
      <sheetData sheetId="6712" refreshError="1"/>
      <sheetData sheetId="6713" refreshError="1"/>
      <sheetData sheetId="6714" refreshError="1"/>
      <sheetData sheetId="6715" refreshError="1"/>
      <sheetData sheetId="6716" refreshError="1"/>
      <sheetData sheetId="6717" refreshError="1"/>
      <sheetData sheetId="6718" refreshError="1"/>
      <sheetData sheetId="6719"/>
      <sheetData sheetId="6720" refreshError="1"/>
      <sheetData sheetId="6721" refreshError="1"/>
      <sheetData sheetId="6722" refreshError="1"/>
      <sheetData sheetId="6723" refreshError="1"/>
      <sheetData sheetId="6724" refreshError="1"/>
      <sheetData sheetId="6725" refreshError="1"/>
      <sheetData sheetId="6726" refreshError="1"/>
      <sheetData sheetId="6727" refreshError="1"/>
      <sheetData sheetId="6728" refreshError="1"/>
      <sheetData sheetId="6729" refreshError="1"/>
      <sheetData sheetId="6730" refreshError="1"/>
      <sheetData sheetId="6731" refreshError="1"/>
      <sheetData sheetId="6732" refreshError="1"/>
      <sheetData sheetId="6733" refreshError="1"/>
      <sheetData sheetId="6734" refreshError="1"/>
      <sheetData sheetId="6735" refreshError="1"/>
      <sheetData sheetId="6736" refreshError="1"/>
      <sheetData sheetId="6737" refreshError="1"/>
      <sheetData sheetId="6738" refreshError="1"/>
      <sheetData sheetId="6739" refreshError="1"/>
      <sheetData sheetId="6740" refreshError="1"/>
      <sheetData sheetId="6741"/>
      <sheetData sheetId="6742"/>
      <sheetData sheetId="6743"/>
      <sheetData sheetId="6744"/>
      <sheetData sheetId="6745"/>
      <sheetData sheetId="6746" refreshError="1"/>
      <sheetData sheetId="6747"/>
      <sheetData sheetId="6748" refreshError="1"/>
      <sheetData sheetId="6749" refreshError="1"/>
      <sheetData sheetId="6750" refreshError="1"/>
      <sheetData sheetId="6751" refreshError="1"/>
      <sheetData sheetId="6752" refreshError="1"/>
      <sheetData sheetId="6753" refreshError="1"/>
      <sheetData sheetId="6754" refreshError="1"/>
      <sheetData sheetId="6755" refreshError="1"/>
      <sheetData sheetId="6756" refreshError="1"/>
      <sheetData sheetId="6757" refreshError="1"/>
      <sheetData sheetId="6758"/>
      <sheetData sheetId="6759"/>
      <sheetData sheetId="6760" refreshError="1"/>
      <sheetData sheetId="6761" refreshError="1"/>
      <sheetData sheetId="6762" refreshError="1"/>
      <sheetData sheetId="6763" refreshError="1"/>
      <sheetData sheetId="6764" refreshError="1"/>
      <sheetData sheetId="6765" refreshError="1"/>
      <sheetData sheetId="6766" refreshError="1"/>
      <sheetData sheetId="6767" refreshError="1"/>
      <sheetData sheetId="6768" refreshError="1"/>
      <sheetData sheetId="6769" refreshError="1"/>
      <sheetData sheetId="6770" refreshError="1"/>
      <sheetData sheetId="6771" refreshError="1"/>
      <sheetData sheetId="6772" refreshError="1"/>
      <sheetData sheetId="6773" refreshError="1"/>
      <sheetData sheetId="6774" refreshError="1"/>
      <sheetData sheetId="6775" refreshError="1"/>
      <sheetData sheetId="6776" refreshError="1"/>
      <sheetData sheetId="6777" refreshError="1"/>
      <sheetData sheetId="6778" refreshError="1"/>
      <sheetData sheetId="6779" refreshError="1"/>
      <sheetData sheetId="6780" refreshError="1"/>
      <sheetData sheetId="6781" refreshError="1"/>
      <sheetData sheetId="6782" refreshError="1"/>
      <sheetData sheetId="6783" refreshError="1"/>
      <sheetData sheetId="6784" refreshError="1"/>
      <sheetData sheetId="6785" refreshError="1"/>
      <sheetData sheetId="6786" refreshError="1"/>
      <sheetData sheetId="6787" refreshError="1"/>
      <sheetData sheetId="6788" refreshError="1"/>
      <sheetData sheetId="6789" refreshError="1"/>
      <sheetData sheetId="6790"/>
      <sheetData sheetId="6791" refreshError="1"/>
      <sheetData sheetId="6792"/>
      <sheetData sheetId="6793"/>
      <sheetData sheetId="6794"/>
      <sheetData sheetId="6795"/>
      <sheetData sheetId="6796"/>
      <sheetData sheetId="6797" refreshError="1"/>
      <sheetData sheetId="6798" refreshError="1"/>
      <sheetData sheetId="6799" refreshError="1"/>
      <sheetData sheetId="6800" refreshError="1"/>
      <sheetData sheetId="6801" refreshError="1"/>
      <sheetData sheetId="6802" refreshError="1"/>
      <sheetData sheetId="6803"/>
      <sheetData sheetId="6804"/>
      <sheetData sheetId="6805" refreshError="1"/>
      <sheetData sheetId="6806" refreshError="1"/>
      <sheetData sheetId="6807" refreshError="1"/>
      <sheetData sheetId="6808" refreshError="1"/>
      <sheetData sheetId="6809" refreshError="1"/>
      <sheetData sheetId="6810" refreshError="1"/>
      <sheetData sheetId="6811" refreshError="1"/>
      <sheetData sheetId="6812" refreshError="1"/>
      <sheetData sheetId="6813" refreshError="1"/>
      <sheetData sheetId="6814" refreshError="1"/>
      <sheetData sheetId="6815" refreshError="1"/>
      <sheetData sheetId="6816" refreshError="1"/>
      <sheetData sheetId="6817" refreshError="1"/>
      <sheetData sheetId="6818" refreshError="1"/>
      <sheetData sheetId="6819" refreshError="1"/>
      <sheetData sheetId="6820" refreshError="1"/>
      <sheetData sheetId="6821" refreshError="1"/>
      <sheetData sheetId="6822" refreshError="1"/>
      <sheetData sheetId="6823" refreshError="1"/>
      <sheetData sheetId="6824" refreshError="1"/>
      <sheetData sheetId="6825" refreshError="1"/>
      <sheetData sheetId="6826" refreshError="1"/>
      <sheetData sheetId="6827" refreshError="1"/>
      <sheetData sheetId="6828" refreshError="1"/>
      <sheetData sheetId="6829" refreshError="1"/>
      <sheetData sheetId="6830" refreshError="1"/>
      <sheetData sheetId="6831" refreshError="1"/>
      <sheetData sheetId="6832" refreshError="1"/>
      <sheetData sheetId="6833" refreshError="1"/>
      <sheetData sheetId="6834" refreshError="1"/>
      <sheetData sheetId="6835" refreshError="1"/>
      <sheetData sheetId="6836" refreshError="1"/>
      <sheetData sheetId="6837" refreshError="1"/>
      <sheetData sheetId="6838" refreshError="1"/>
      <sheetData sheetId="6839" refreshError="1"/>
      <sheetData sheetId="6840" refreshError="1"/>
      <sheetData sheetId="6841" refreshError="1"/>
      <sheetData sheetId="6842" refreshError="1"/>
      <sheetData sheetId="6843" refreshError="1"/>
      <sheetData sheetId="6844" refreshError="1"/>
      <sheetData sheetId="6845" refreshError="1"/>
      <sheetData sheetId="6846" refreshError="1"/>
      <sheetData sheetId="6847" refreshError="1"/>
      <sheetData sheetId="6848"/>
      <sheetData sheetId="6849" refreshError="1"/>
      <sheetData sheetId="6850" refreshError="1"/>
      <sheetData sheetId="6851" refreshError="1"/>
      <sheetData sheetId="6852" refreshError="1"/>
      <sheetData sheetId="6853" refreshError="1"/>
      <sheetData sheetId="6854" refreshError="1"/>
      <sheetData sheetId="6855" refreshError="1"/>
      <sheetData sheetId="6856" refreshError="1"/>
      <sheetData sheetId="6857"/>
      <sheetData sheetId="6858" refreshError="1"/>
      <sheetData sheetId="6859" refreshError="1"/>
      <sheetData sheetId="6860" refreshError="1"/>
      <sheetData sheetId="6861" refreshError="1"/>
      <sheetData sheetId="6862" refreshError="1"/>
      <sheetData sheetId="6863" refreshError="1"/>
      <sheetData sheetId="6864" refreshError="1"/>
      <sheetData sheetId="6865" refreshError="1"/>
      <sheetData sheetId="6866" refreshError="1"/>
      <sheetData sheetId="6867"/>
      <sheetData sheetId="6868" refreshError="1"/>
      <sheetData sheetId="6869" refreshError="1"/>
      <sheetData sheetId="6870" refreshError="1"/>
      <sheetData sheetId="6871" refreshError="1"/>
      <sheetData sheetId="6872" refreshError="1"/>
      <sheetData sheetId="6873" refreshError="1"/>
      <sheetData sheetId="6874" refreshError="1"/>
      <sheetData sheetId="6875" refreshError="1"/>
      <sheetData sheetId="6876" refreshError="1"/>
      <sheetData sheetId="6877" refreshError="1"/>
      <sheetData sheetId="6878" refreshError="1"/>
      <sheetData sheetId="6879" refreshError="1"/>
      <sheetData sheetId="6880" refreshError="1"/>
      <sheetData sheetId="6881" refreshError="1"/>
      <sheetData sheetId="6882" refreshError="1"/>
      <sheetData sheetId="6883" refreshError="1"/>
      <sheetData sheetId="6884" refreshError="1"/>
      <sheetData sheetId="6885"/>
      <sheetData sheetId="6886" refreshError="1"/>
      <sheetData sheetId="6887" refreshError="1"/>
      <sheetData sheetId="6888" refreshError="1"/>
      <sheetData sheetId="6889" refreshError="1"/>
      <sheetData sheetId="6890" refreshError="1"/>
      <sheetData sheetId="6891" refreshError="1"/>
      <sheetData sheetId="6892"/>
      <sheetData sheetId="6893" refreshError="1"/>
      <sheetData sheetId="6894" refreshError="1"/>
      <sheetData sheetId="6895" refreshError="1"/>
      <sheetData sheetId="6896" refreshError="1"/>
      <sheetData sheetId="6897" refreshError="1"/>
      <sheetData sheetId="6898" refreshError="1"/>
      <sheetData sheetId="6899" refreshError="1"/>
      <sheetData sheetId="6900"/>
      <sheetData sheetId="6901" refreshError="1"/>
      <sheetData sheetId="6902" refreshError="1"/>
      <sheetData sheetId="6903" refreshError="1"/>
      <sheetData sheetId="6904"/>
      <sheetData sheetId="6905"/>
      <sheetData sheetId="6906" refreshError="1"/>
      <sheetData sheetId="6907"/>
      <sheetData sheetId="6908" refreshError="1"/>
      <sheetData sheetId="6909" refreshError="1"/>
      <sheetData sheetId="6910" refreshError="1"/>
      <sheetData sheetId="6911" refreshError="1"/>
      <sheetData sheetId="6912" refreshError="1"/>
      <sheetData sheetId="6913" refreshError="1"/>
      <sheetData sheetId="6914" refreshError="1"/>
      <sheetData sheetId="6915" refreshError="1"/>
      <sheetData sheetId="6916"/>
      <sheetData sheetId="6917"/>
      <sheetData sheetId="6918" refreshError="1"/>
      <sheetData sheetId="6919" refreshError="1"/>
      <sheetData sheetId="6920"/>
      <sheetData sheetId="6921" refreshError="1"/>
      <sheetData sheetId="6922" refreshError="1"/>
      <sheetData sheetId="6923" refreshError="1"/>
      <sheetData sheetId="6924"/>
      <sheetData sheetId="6925" refreshError="1"/>
      <sheetData sheetId="6926" refreshError="1"/>
      <sheetData sheetId="6927" refreshError="1"/>
      <sheetData sheetId="6928" refreshError="1"/>
      <sheetData sheetId="6929" refreshError="1"/>
      <sheetData sheetId="6930" refreshError="1"/>
      <sheetData sheetId="6931"/>
      <sheetData sheetId="6932"/>
      <sheetData sheetId="6933"/>
      <sheetData sheetId="6934"/>
      <sheetData sheetId="6935"/>
      <sheetData sheetId="6936"/>
      <sheetData sheetId="6937"/>
      <sheetData sheetId="6938"/>
      <sheetData sheetId="6939" refreshError="1"/>
      <sheetData sheetId="6940"/>
      <sheetData sheetId="6941"/>
      <sheetData sheetId="6942"/>
      <sheetData sheetId="6943"/>
      <sheetData sheetId="6944" refreshError="1"/>
      <sheetData sheetId="6945" refreshError="1"/>
      <sheetData sheetId="6946" refreshError="1"/>
      <sheetData sheetId="6947" refreshError="1"/>
      <sheetData sheetId="6948" refreshError="1"/>
      <sheetData sheetId="6949" refreshError="1"/>
      <sheetData sheetId="6950" refreshError="1"/>
      <sheetData sheetId="6951" refreshError="1"/>
      <sheetData sheetId="6952" refreshError="1"/>
      <sheetData sheetId="6953" refreshError="1"/>
      <sheetData sheetId="6954" refreshError="1"/>
      <sheetData sheetId="6955" refreshError="1"/>
      <sheetData sheetId="6956" refreshError="1"/>
      <sheetData sheetId="6957" refreshError="1"/>
      <sheetData sheetId="6958" refreshError="1"/>
      <sheetData sheetId="6959" refreshError="1"/>
      <sheetData sheetId="6960" refreshError="1"/>
      <sheetData sheetId="6961" refreshError="1"/>
      <sheetData sheetId="6962" refreshError="1"/>
      <sheetData sheetId="6963"/>
      <sheetData sheetId="6964"/>
      <sheetData sheetId="6965" refreshError="1"/>
      <sheetData sheetId="6966"/>
      <sheetData sheetId="6967"/>
      <sheetData sheetId="6968"/>
      <sheetData sheetId="6969" refreshError="1"/>
      <sheetData sheetId="6970"/>
      <sheetData sheetId="6971" refreshError="1"/>
      <sheetData sheetId="6972" refreshError="1"/>
      <sheetData sheetId="6973" refreshError="1"/>
      <sheetData sheetId="6974" refreshError="1"/>
      <sheetData sheetId="6975" refreshError="1"/>
      <sheetData sheetId="6976" refreshError="1"/>
      <sheetData sheetId="6977"/>
      <sheetData sheetId="6978" refreshError="1"/>
      <sheetData sheetId="6979" refreshError="1"/>
      <sheetData sheetId="6980"/>
      <sheetData sheetId="6981"/>
      <sheetData sheetId="6982" refreshError="1"/>
      <sheetData sheetId="6983" refreshError="1"/>
      <sheetData sheetId="6984" refreshError="1"/>
      <sheetData sheetId="6985"/>
      <sheetData sheetId="6986"/>
      <sheetData sheetId="6987" refreshError="1"/>
      <sheetData sheetId="6988" refreshError="1"/>
      <sheetData sheetId="6989" refreshError="1"/>
      <sheetData sheetId="6990" refreshError="1"/>
      <sheetData sheetId="6991" refreshError="1"/>
      <sheetData sheetId="6992" refreshError="1"/>
      <sheetData sheetId="6993" refreshError="1"/>
      <sheetData sheetId="6994" refreshError="1"/>
      <sheetData sheetId="6995" refreshError="1"/>
      <sheetData sheetId="6996" refreshError="1"/>
      <sheetData sheetId="6997" refreshError="1"/>
      <sheetData sheetId="6998" refreshError="1"/>
      <sheetData sheetId="6999" refreshError="1"/>
      <sheetData sheetId="7000" refreshError="1"/>
      <sheetData sheetId="7001" refreshError="1"/>
      <sheetData sheetId="7002" refreshError="1"/>
      <sheetData sheetId="7003" refreshError="1"/>
      <sheetData sheetId="7004" refreshError="1"/>
      <sheetData sheetId="7005" refreshError="1"/>
      <sheetData sheetId="7006" refreshError="1"/>
      <sheetData sheetId="7007" refreshError="1"/>
      <sheetData sheetId="7008" refreshError="1"/>
      <sheetData sheetId="7009" refreshError="1"/>
      <sheetData sheetId="7010" refreshError="1"/>
      <sheetData sheetId="7011" refreshError="1"/>
      <sheetData sheetId="7012"/>
      <sheetData sheetId="7013"/>
      <sheetData sheetId="7014"/>
      <sheetData sheetId="7015" refreshError="1"/>
      <sheetData sheetId="7016" refreshError="1"/>
      <sheetData sheetId="7017" refreshError="1"/>
      <sheetData sheetId="7018" refreshError="1"/>
      <sheetData sheetId="7019" refreshError="1"/>
      <sheetData sheetId="7020" refreshError="1"/>
      <sheetData sheetId="7021" refreshError="1"/>
      <sheetData sheetId="7022" refreshError="1"/>
      <sheetData sheetId="7023" refreshError="1"/>
      <sheetData sheetId="7024" refreshError="1"/>
      <sheetData sheetId="7025" refreshError="1"/>
      <sheetData sheetId="7026" refreshError="1"/>
      <sheetData sheetId="7027" refreshError="1"/>
      <sheetData sheetId="7028" refreshError="1"/>
      <sheetData sheetId="7029"/>
      <sheetData sheetId="7030"/>
      <sheetData sheetId="7031" refreshError="1"/>
      <sheetData sheetId="7032" refreshError="1"/>
      <sheetData sheetId="7033" refreshError="1"/>
      <sheetData sheetId="7034" refreshError="1"/>
      <sheetData sheetId="7035" refreshError="1"/>
      <sheetData sheetId="7036" refreshError="1"/>
      <sheetData sheetId="7037" refreshError="1"/>
      <sheetData sheetId="7038" refreshError="1"/>
      <sheetData sheetId="7039" refreshError="1"/>
      <sheetData sheetId="7040" refreshError="1"/>
      <sheetData sheetId="7041" refreshError="1"/>
      <sheetData sheetId="7042" refreshError="1"/>
      <sheetData sheetId="7043" refreshError="1"/>
      <sheetData sheetId="7044"/>
      <sheetData sheetId="7045" refreshError="1"/>
      <sheetData sheetId="7046"/>
      <sheetData sheetId="7047"/>
      <sheetData sheetId="7048" refreshError="1"/>
      <sheetData sheetId="7049"/>
      <sheetData sheetId="7050"/>
      <sheetData sheetId="7051"/>
      <sheetData sheetId="7052"/>
      <sheetData sheetId="7053"/>
      <sheetData sheetId="7054"/>
      <sheetData sheetId="7055"/>
      <sheetData sheetId="7056"/>
      <sheetData sheetId="7057"/>
      <sheetData sheetId="7058"/>
      <sheetData sheetId="7059"/>
      <sheetData sheetId="7060"/>
      <sheetData sheetId="7061"/>
      <sheetData sheetId="7062"/>
      <sheetData sheetId="7063"/>
      <sheetData sheetId="7064"/>
      <sheetData sheetId="7065"/>
      <sheetData sheetId="7066"/>
      <sheetData sheetId="7067"/>
      <sheetData sheetId="7068"/>
      <sheetData sheetId="7069"/>
      <sheetData sheetId="7070"/>
      <sheetData sheetId="7071"/>
      <sheetData sheetId="7072"/>
      <sheetData sheetId="7073"/>
      <sheetData sheetId="7074" refreshError="1"/>
      <sheetData sheetId="7075" refreshError="1"/>
      <sheetData sheetId="7076" refreshError="1"/>
      <sheetData sheetId="7077"/>
      <sheetData sheetId="7078" refreshError="1"/>
      <sheetData sheetId="7079" refreshError="1"/>
      <sheetData sheetId="7080" refreshError="1"/>
      <sheetData sheetId="7081" refreshError="1"/>
      <sheetData sheetId="7082" refreshError="1"/>
      <sheetData sheetId="7083" refreshError="1"/>
      <sheetData sheetId="7084" refreshError="1"/>
      <sheetData sheetId="7085" refreshError="1"/>
      <sheetData sheetId="7086" refreshError="1"/>
      <sheetData sheetId="7087" refreshError="1"/>
      <sheetData sheetId="7088" refreshError="1"/>
      <sheetData sheetId="7089" refreshError="1"/>
      <sheetData sheetId="7090" refreshError="1"/>
      <sheetData sheetId="7091" refreshError="1"/>
      <sheetData sheetId="7092" refreshError="1"/>
      <sheetData sheetId="7093"/>
      <sheetData sheetId="7094"/>
      <sheetData sheetId="7095"/>
      <sheetData sheetId="7096"/>
      <sheetData sheetId="7097"/>
      <sheetData sheetId="7098"/>
      <sheetData sheetId="7099" refreshError="1"/>
      <sheetData sheetId="7100"/>
      <sheetData sheetId="7101" refreshError="1"/>
      <sheetData sheetId="7102" refreshError="1"/>
      <sheetData sheetId="7103" refreshError="1"/>
      <sheetData sheetId="7104" refreshError="1"/>
      <sheetData sheetId="7105" refreshError="1"/>
      <sheetData sheetId="7106" refreshError="1"/>
      <sheetData sheetId="7107" refreshError="1"/>
      <sheetData sheetId="7108" refreshError="1"/>
      <sheetData sheetId="7109" refreshError="1"/>
      <sheetData sheetId="7110" refreshError="1"/>
      <sheetData sheetId="7111" refreshError="1"/>
      <sheetData sheetId="7112" refreshError="1"/>
      <sheetData sheetId="7113" refreshError="1"/>
      <sheetData sheetId="7114" refreshError="1"/>
      <sheetData sheetId="7115" refreshError="1"/>
      <sheetData sheetId="7116" refreshError="1"/>
      <sheetData sheetId="7117" refreshError="1"/>
      <sheetData sheetId="7118" refreshError="1"/>
      <sheetData sheetId="7119" refreshError="1"/>
      <sheetData sheetId="7120" refreshError="1"/>
      <sheetData sheetId="7121" refreshError="1"/>
      <sheetData sheetId="7122" refreshError="1"/>
      <sheetData sheetId="7123" refreshError="1"/>
      <sheetData sheetId="7124" refreshError="1"/>
      <sheetData sheetId="7125" refreshError="1"/>
      <sheetData sheetId="7126"/>
      <sheetData sheetId="7127"/>
      <sheetData sheetId="7128"/>
      <sheetData sheetId="7129"/>
      <sheetData sheetId="7130"/>
      <sheetData sheetId="7131"/>
      <sheetData sheetId="7132"/>
      <sheetData sheetId="7133"/>
      <sheetData sheetId="7134"/>
      <sheetData sheetId="7135"/>
      <sheetData sheetId="7136"/>
      <sheetData sheetId="7137"/>
      <sheetData sheetId="7138"/>
      <sheetData sheetId="7139"/>
      <sheetData sheetId="7140"/>
      <sheetData sheetId="7141"/>
      <sheetData sheetId="7142"/>
      <sheetData sheetId="7143"/>
      <sheetData sheetId="7144"/>
      <sheetData sheetId="7145"/>
      <sheetData sheetId="7146"/>
      <sheetData sheetId="7147"/>
      <sheetData sheetId="7148"/>
      <sheetData sheetId="7149"/>
      <sheetData sheetId="7150"/>
      <sheetData sheetId="7151"/>
      <sheetData sheetId="7152" refreshError="1"/>
      <sheetData sheetId="7153" refreshError="1"/>
      <sheetData sheetId="7154" refreshError="1"/>
      <sheetData sheetId="7155" refreshError="1"/>
      <sheetData sheetId="7156" refreshError="1"/>
      <sheetData sheetId="7157" refreshError="1"/>
      <sheetData sheetId="7158" refreshError="1"/>
      <sheetData sheetId="7159" refreshError="1"/>
      <sheetData sheetId="7160" refreshError="1"/>
      <sheetData sheetId="7161" refreshError="1"/>
      <sheetData sheetId="7162" refreshError="1"/>
      <sheetData sheetId="7163" refreshError="1"/>
      <sheetData sheetId="7164" refreshError="1"/>
      <sheetData sheetId="7165" refreshError="1"/>
      <sheetData sheetId="7166" refreshError="1"/>
      <sheetData sheetId="7167" refreshError="1"/>
      <sheetData sheetId="7168" refreshError="1"/>
      <sheetData sheetId="7169" refreshError="1"/>
      <sheetData sheetId="7170" refreshError="1"/>
      <sheetData sheetId="7171" refreshError="1"/>
      <sheetData sheetId="7172" refreshError="1"/>
      <sheetData sheetId="7173" refreshError="1"/>
      <sheetData sheetId="7174" refreshError="1"/>
      <sheetData sheetId="7175" refreshError="1"/>
      <sheetData sheetId="7176" refreshError="1"/>
      <sheetData sheetId="7177" refreshError="1"/>
      <sheetData sheetId="7178" refreshError="1"/>
      <sheetData sheetId="7179"/>
      <sheetData sheetId="7180" refreshError="1"/>
      <sheetData sheetId="7181" refreshError="1"/>
      <sheetData sheetId="7182" refreshError="1"/>
      <sheetData sheetId="7183" refreshError="1"/>
      <sheetData sheetId="7184" refreshError="1"/>
      <sheetData sheetId="7185" refreshError="1"/>
      <sheetData sheetId="7186" refreshError="1"/>
      <sheetData sheetId="7187" refreshError="1"/>
      <sheetData sheetId="7188" refreshError="1"/>
      <sheetData sheetId="7189"/>
      <sheetData sheetId="7190"/>
      <sheetData sheetId="7191"/>
      <sheetData sheetId="7192"/>
      <sheetData sheetId="7193" refreshError="1"/>
      <sheetData sheetId="7194" refreshError="1"/>
      <sheetData sheetId="7195" refreshError="1"/>
      <sheetData sheetId="7196" refreshError="1"/>
      <sheetData sheetId="7197" refreshError="1"/>
      <sheetData sheetId="7198"/>
      <sheetData sheetId="7199"/>
      <sheetData sheetId="7200"/>
      <sheetData sheetId="7201"/>
      <sheetData sheetId="7202"/>
      <sheetData sheetId="7203"/>
      <sheetData sheetId="7204"/>
      <sheetData sheetId="7205"/>
      <sheetData sheetId="7206"/>
      <sheetData sheetId="7207"/>
      <sheetData sheetId="7208" refreshError="1"/>
      <sheetData sheetId="7209" refreshError="1"/>
      <sheetData sheetId="7210" refreshError="1"/>
      <sheetData sheetId="7211" refreshError="1"/>
      <sheetData sheetId="7212" refreshError="1"/>
      <sheetData sheetId="7213" refreshError="1"/>
      <sheetData sheetId="7214" refreshError="1"/>
      <sheetData sheetId="7215" refreshError="1"/>
      <sheetData sheetId="7216" refreshError="1"/>
      <sheetData sheetId="7217" refreshError="1"/>
      <sheetData sheetId="7218" refreshError="1"/>
      <sheetData sheetId="7219" refreshError="1"/>
      <sheetData sheetId="7220" refreshError="1"/>
      <sheetData sheetId="7221" refreshError="1"/>
      <sheetData sheetId="7222" refreshError="1"/>
      <sheetData sheetId="7223" refreshError="1"/>
      <sheetData sheetId="7224" refreshError="1"/>
      <sheetData sheetId="7225" refreshError="1"/>
      <sheetData sheetId="7226" refreshError="1"/>
      <sheetData sheetId="7227" refreshError="1"/>
      <sheetData sheetId="7228" refreshError="1"/>
      <sheetData sheetId="7229" refreshError="1"/>
      <sheetData sheetId="7230" refreshError="1"/>
      <sheetData sheetId="7231"/>
      <sheetData sheetId="7232"/>
      <sheetData sheetId="7233"/>
      <sheetData sheetId="7234"/>
      <sheetData sheetId="7235"/>
      <sheetData sheetId="7236"/>
      <sheetData sheetId="7237"/>
      <sheetData sheetId="7238"/>
      <sheetData sheetId="7239"/>
      <sheetData sheetId="7240"/>
      <sheetData sheetId="7241"/>
      <sheetData sheetId="7242"/>
      <sheetData sheetId="7243"/>
      <sheetData sheetId="7244"/>
      <sheetData sheetId="7245"/>
      <sheetData sheetId="7246"/>
      <sheetData sheetId="7247"/>
      <sheetData sheetId="7248"/>
      <sheetData sheetId="7249"/>
      <sheetData sheetId="7250"/>
      <sheetData sheetId="7251"/>
      <sheetData sheetId="7252"/>
      <sheetData sheetId="7253"/>
      <sheetData sheetId="7254"/>
      <sheetData sheetId="7255"/>
      <sheetData sheetId="7256"/>
      <sheetData sheetId="7257"/>
      <sheetData sheetId="7258"/>
      <sheetData sheetId="7259"/>
      <sheetData sheetId="7260" refreshError="1"/>
      <sheetData sheetId="7261" refreshError="1"/>
      <sheetData sheetId="7262" refreshError="1"/>
      <sheetData sheetId="7263" refreshError="1"/>
      <sheetData sheetId="7264" refreshError="1"/>
      <sheetData sheetId="7265" refreshError="1"/>
      <sheetData sheetId="7266" refreshError="1"/>
      <sheetData sheetId="7267" refreshError="1"/>
      <sheetData sheetId="7268" refreshError="1"/>
      <sheetData sheetId="7269" refreshError="1"/>
      <sheetData sheetId="7270" refreshError="1"/>
      <sheetData sheetId="7271" refreshError="1"/>
      <sheetData sheetId="7272" refreshError="1"/>
      <sheetData sheetId="7273" refreshError="1"/>
      <sheetData sheetId="7274" refreshError="1"/>
      <sheetData sheetId="7275" refreshError="1"/>
      <sheetData sheetId="7276" refreshError="1"/>
      <sheetData sheetId="7277" refreshError="1"/>
      <sheetData sheetId="7278" refreshError="1"/>
      <sheetData sheetId="7279" refreshError="1"/>
      <sheetData sheetId="7280" refreshError="1"/>
      <sheetData sheetId="7281" refreshError="1"/>
      <sheetData sheetId="7282" refreshError="1"/>
      <sheetData sheetId="7283" refreshError="1"/>
      <sheetData sheetId="7284"/>
      <sheetData sheetId="7285"/>
      <sheetData sheetId="7286">
        <row r="3">
          <cell r="B3" t="str">
            <v>水泥</v>
          </cell>
        </row>
      </sheetData>
      <sheetData sheetId="7287" refreshError="1"/>
      <sheetData sheetId="7288" refreshError="1"/>
      <sheetData sheetId="7289" refreshError="1"/>
      <sheetData sheetId="7290" refreshError="1"/>
      <sheetData sheetId="7291" refreshError="1"/>
      <sheetData sheetId="7292" refreshError="1"/>
      <sheetData sheetId="7293" refreshError="1"/>
      <sheetData sheetId="7294" refreshError="1"/>
      <sheetData sheetId="7295" refreshError="1"/>
      <sheetData sheetId="7296" refreshError="1"/>
      <sheetData sheetId="7297" refreshError="1"/>
      <sheetData sheetId="7298" refreshError="1"/>
      <sheetData sheetId="7299" refreshError="1"/>
      <sheetData sheetId="7300" refreshError="1"/>
      <sheetData sheetId="7301" refreshError="1"/>
      <sheetData sheetId="7302" refreshError="1"/>
      <sheetData sheetId="7303" refreshError="1"/>
      <sheetData sheetId="7304" refreshError="1"/>
      <sheetData sheetId="7305" refreshError="1"/>
      <sheetData sheetId="7306"/>
      <sheetData sheetId="7307"/>
      <sheetData sheetId="7308"/>
      <sheetData sheetId="7309"/>
      <sheetData sheetId="7310"/>
      <sheetData sheetId="7311"/>
      <sheetData sheetId="7312"/>
      <sheetData sheetId="7313"/>
      <sheetData sheetId="7314"/>
      <sheetData sheetId="7315"/>
      <sheetData sheetId="7316" refreshError="1"/>
      <sheetData sheetId="7317" refreshError="1"/>
      <sheetData sheetId="7318" refreshError="1"/>
      <sheetData sheetId="7319" refreshError="1"/>
      <sheetData sheetId="7320" refreshError="1"/>
      <sheetData sheetId="7321" refreshError="1"/>
      <sheetData sheetId="7322" refreshError="1"/>
      <sheetData sheetId="7323" refreshError="1"/>
      <sheetData sheetId="7324" refreshError="1"/>
      <sheetData sheetId="7325" refreshError="1"/>
      <sheetData sheetId="7326" refreshError="1"/>
      <sheetData sheetId="7327" refreshError="1"/>
      <sheetData sheetId="7328" refreshError="1"/>
      <sheetData sheetId="7329" refreshError="1"/>
      <sheetData sheetId="7330" refreshError="1"/>
      <sheetData sheetId="7331" refreshError="1"/>
      <sheetData sheetId="7332" refreshError="1"/>
      <sheetData sheetId="7333" refreshError="1"/>
      <sheetData sheetId="7334" refreshError="1"/>
      <sheetData sheetId="7335" refreshError="1"/>
      <sheetData sheetId="7336" refreshError="1"/>
      <sheetData sheetId="7337" refreshError="1"/>
      <sheetData sheetId="7338" refreshError="1"/>
      <sheetData sheetId="7339" refreshError="1"/>
      <sheetData sheetId="7340" refreshError="1"/>
      <sheetData sheetId="7341" refreshError="1"/>
      <sheetData sheetId="7342" refreshError="1"/>
      <sheetData sheetId="7343" refreshError="1"/>
      <sheetData sheetId="7344" refreshError="1"/>
      <sheetData sheetId="7345" refreshError="1"/>
      <sheetData sheetId="7346" refreshError="1"/>
      <sheetData sheetId="7347" refreshError="1"/>
      <sheetData sheetId="7348" refreshError="1"/>
      <sheetData sheetId="7349" refreshError="1"/>
      <sheetData sheetId="7350" refreshError="1"/>
      <sheetData sheetId="7351" refreshError="1"/>
      <sheetData sheetId="7352" refreshError="1"/>
      <sheetData sheetId="7353" refreshError="1"/>
      <sheetData sheetId="7354" refreshError="1"/>
      <sheetData sheetId="7355" refreshError="1"/>
      <sheetData sheetId="7356" refreshError="1"/>
      <sheetData sheetId="7357" refreshError="1"/>
      <sheetData sheetId="7358" refreshError="1"/>
      <sheetData sheetId="7359" refreshError="1"/>
      <sheetData sheetId="7360" refreshError="1"/>
      <sheetData sheetId="7361" refreshError="1"/>
      <sheetData sheetId="7362" refreshError="1"/>
      <sheetData sheetId="7363" refreshError="1"/>
      <sheetData sheetId="7364" refreshError="1"/>
      <sheetData sheetId="7365" refreshError="1"/>
      <sheetData sheetId="7366" refreshError="1"/>
      <sheetData sheetId="7367" refreshError="1"/>
      <sheetData sheetId="7368" refreshError="1"/>
      <sheetData sheetId="7369" refreshError="1"/>
      <sheetData sheetId="7370" refreshError="1"/>
      <sheetData sheetId="7371" refreshError="1"/>
      <sheetData sheetId="7372" refreshError="1"/>
      <sheetData sheetId="7373"/>
      <sheetData sheetId="7374"/>
      <sheetData sheetId="7375"/>
      <sheetData sheetId="7376"/>
      <sheetData sheetId="7377"/>
      <sheetData sheetId="7378"/>
      <sheetData sheetId="7379"/>
      <sheetData sheetId="7380"/>
      <sheetData sheetId="7381"/>
      <sheetData sheetId="7382"/>
      <sheetData sheetId="7383"/>
      <sheetData sheetId="7384"/>
      <sheetData sheetId="7385"/>
      <sheetData sheetId="7386"/>
      <sheetData sheetId="7387">
        <row r="1">
          <cell r="A1" t="str">
            <v>KUMTOR GOLD COMPANY</v>
          </cell>
        </row>
      </sheetData>
      <sheetData sheetId="7388"/>
      <sheetData sheetId="7389"/>
      <sheetData sheetId="7390"/>
      <sheetData sheetId="7391" refreshError="1"/>
      <sheetData sheetId="7392"/>
      <sheetData sheetId="7393" refreshError="1"/>
      <sheetData sheetId="7394">
        <row r="1">
          <cell r="A1" t="str">
            <v>Kant Cement</v>
          </cell>
        </row>
      </sheetData>
      <sheetData sheetId="7395">
        <row r="1">
          <cell r="A1" t="str">
            <v>Investments</v>
          </cell>
        </row>
      </sheetData>
      <sheetData sheetId="7396" refreshError="1"/>
      <sheetData sheetId="7397"/>
      <sheetData sheetId="7398"/>
      <sheetData sheetId="7399"/>
      <sheetData sheetId="7400"/>
      <sheetData sheetId="7401"/>
      <sheetData sheetId="7402"/>
      <sheetData sheetId="7403"/>
      <sheetData sheetId="7404"/>
      <sheetData sheetId="7405"/>
      <sheetData sheetId="7406"/>
      <sheetData sheetId="7407"/>
      <sheetData sheetId="7408"/>
      <sheetData sheetId="7409"/>
      <sheetData sheetId="7410"/>
      <sheetData sheetId="7411"/>
      <sheetData sheetId="7412">
        <row r="8">
          <cell r="J8">
            <v>57440343.740000002</v>
          </cell>
        </row>
      </sheetData>
      <sheetData sheetId="7413"/>
      <sheetData sheetId="7414"/>
      <sheetData sheetId="7415">
        <row r="1">
          <cell r="A1" t="str">
            <v>Investments</v>
          </cell>
        </row>
      </sheetData>
      <sheetData sheetId="7416"/>
      <sheetData sheetId="7417" refreshError="1"/>
      <sheetData sheetId="7418" refreshError="1"/>
      <sheetData sheetId="7419" refreshError="1"/>
      <sheetData sheetId="7420"/>
      <sheetData sheetId="7421"/>
      <sheetData sheetId="7422">
        <row r="3">
          <cell r="B3" t="str">
            <v>水泥</v>
          </cell>
        </row>
      </sheetData>
      <sheetData sheetId="7423" refreshError="1"/>
      <sheetData sheetId="7424" refreshError="1"/>
      <sheetData sheetId="7425" refreshError="1"/>
      <sheetData sheetId="7426" refreshError="1"/>
      <sheetData sheetId="7427" refreshError="1"/>
      <sheetData sheetId="7428" refreshError="1"/>
      <sheetData sheetId="7429" refreshError="1"/>
      <sheetData sheetId="7430" refreshError="1"/>
      <sheetData sheetId="7431" refreshError="1"/>
      <sheetData sheetId="7432" refreshError="1"/>
      <sheetData sheetId="7433" refreshError="1"/>
      <sheetData sheetId="7434" refreshError="1"/>
      <sheetData sheetId="7435" refreshError="1"/>
      <sheetData sheetId="7436" refreshError="1"/>
      <sheetData sheetId="7437" refreshError="1"/>
      <sheetData sheetId="7438" refreshError="1"/>
      <sheetData sheetId="7439" refreshError="1"/>
      <sheetData sheetId="7440" refreshError="1"/>
      <sheetData sheetId="7441" refreshError="1"/>
      <sheetData sheetId="7442"/>
      <sheetData sheetId="7443"/>
      <sheetData sheetId="7444"/>
      <sheetData sheetId="7445"/>
      <sheetData sheetId="7446"/>
      <sheetData sheetId="7447"/>
      <sheetData sheetId="7448"/>
      <sheetData sheetId="7449"/>
      <sheetData sheetId="7450"/>
      <sheetData sheetId="7451"/>
      <sheetData sheetId="7452"/>
      <sheetData sheetId="7453"/>
      <sheetData sheetId="7454"/>
      <sheetData sheetId="7455">
        <row r="5">
          <cell r="C5" t="str">
            <v>Stat2002</v>
          </cell>
        </row>
      </sheetData>
      <sheetData sheetId="7456">
        <row r="9">
          <cell r="E9">
            <v>11237101</v>
          </cell>
        </row>
      </sheetData>
      <sheetData sheetId="7457"/>
      <sheetData sheetId="7458"/>
      <sheetData sheetId="7459"/>
      <sheetData sheetId="7460"/>
      <sheetData sheetId="7461"/>
      <sheetData sheetId="7462"/>
      <sheetData sheetId="7463" refreshError="1"/>
      <sheetData sheetId="7464"/>
      <sheetData sheetId="7465"/>
      <sheetData sheetId="7466"/>
      <sheetData sheetId="7467"/>
      <sheetData sheetId="7468">
        <row r="1">
          <cell r="D1" t="str">
            <v xml:space="preserve"> ДЕПОЗИТЫ ФИЗИЧЕСКИХ  ЛИЦ по состоянию на 01.01.2019</v>
          </cell>
        </row>
      </sheetData>
      <sheetData sheetId="7469"/>
      <sheetData sheetId="7470"/>
      <sheetData sheetId="7471"/>
      <sheetData sheetId="7472"/>
      <sheetData sheetId="7473"/>
      <sheetData sheetId="7474"/>
      <sheetData sheetId="7475"/>
      <sheetData sheetId="7476"/>
      <sheetData sheetId="7477"/>
      <sheetData sheetId="7478"/>
      <sheetData sheetId="7479"/>
      <sheetData sheetId="7480"/>
      <sheetData sheetId="7481"/>
      <sheetData sheetId="7482"/>
      <sheetData sheetId="7483"/>
      <sheetData sheetId="7484"/>
      <sheetData sheetId="7485"/>
      <sheetData sheetId="7486"/>
      <sheetData sheetId="7487"/>
      <sheetData sheetId="7488"/>
      <sheetData sheetId="7489"/>
      <sheetData sheetId="7490"/>
      <sheetData sheetId="7491"/>
      <sheetData sheetId="7492"/>
      <sheetData sheetId="7493"/>
      <sheetData sheetId="7494"/>
      <sheetData sheetId="7495"/>
      <sheetData sheetId="7496"/>
      <sheetData sheetId="7497"/>
      <sheetData sheetId="7498"/>
      <sheetData sheetId="7499"/>
      <sheetData sheetId="7500"/>
      <sheetData sheetId="7501"/>
      <sheetData sheetId="7502"/>
      <sheetData sheetId="7503"/>
      <sheetData sheetId="7504"/>
      <sheetData sheetId="7505"/>
      <sheetData sheetId="7506"/>
      <sheetData sheetId="7507"/>
      <sheetData sheetId="7508"/>
      <sheetData sheetId="7509"/>
      <sheetData sheetId="7510">
        <row r="8">
          <cell r="J8">
            <v>57440343.740000002</v>
          </cell>
        </row>
      </sheetData>
      <sheetData sheetId="7511"/>
      <sheetData sheetId="7512"/>
      <sheetData sheetId="7513">
        <row r="8">
          <cell r="J8">
            <v>57440343.740000002</v>
          </cell>
        </row>
      </sheetData>
      <sheetData sheetId="7514"/>
      <sheetData sheetId="7515"/>
      <sheetData sheetId="7516"/>
      <sheetData sheetId="7517"/>
      <sheetData sheetId="7518" refreshError="1"/>
      <sheetData sheetId="7519" refreshError="1"/>
      <sheetData sheetId="7520" refreshError="1"/>
      <sheetData sheetId="7521" refreshError="1"/>
      <sheetData sheetId="7522" refreshError="1"/>
      <sheetData sheetId="7523" refreshError="1"/>
      <sheetData sheetId="7524" refreshError="1"/>
      <sheetData sheetId="7525">
        <row r="1">
          <cell r="A1" t="str">
            <v>KUMTOR GOLD COMPANY</v>
          </cell>
        </row>
      </sheetData>
      <sheetData sheetId="7526"/>
      <sheetData sheetId="7527"/>
      <sheetData sheetId="7528">
        <row r="1">
          <cell r="A1" t="str">
            <v>KUMTOR GOLD COMPANY</v>
          </cell>
        </row>
      </sheetData>
      <sheetData sheetId="7529"/>
      <sheetData sheetId="7530"/>
      <sheetData sheetId="7531"/>
      <sheetData sheetId="7532">
        <row r="3">
          <cell r="B3" t="str">
            <v>水泥</v>
          </cell>
        </row>
      </sheetData>
      <sheetData sheetId="7533"/>
      <sheetData sheetId="7534"/>
      <sheetData sheetId="7535">
        <row r="1">
          <cell r="A1" t="str">
            <v>Kant Cement</v>
          </cell>
        </row>
      </sheetData>
      <sheetData sheetId="7536">
        <row r="1">
          <cell r="A1" t="str">
            <v>Investments</v>
          </cell>
        </row>
      </sheetData>
      <sheetData sheetId="7537">
        <row r="1">
          <cell r="A1" t="str">
            <v>Investments</v>
          </cell>
        </row>
      </sheetData>
      <sheetData sheetId="7538"/>
      <sheetData sheetId="7539"/>
      <sheetData sheetId="7540">
        <row r="1">
          <cell r="A1" t="str">
            <v>KUMTOR GOLD COMPANY</v>
          </cell>
        </row>
      </sheetData>
      <sheetData sheetId="7541"/>
      <sheetData sheetId="7542" refreshError="1"/>
      <sheetData sheetId="7543" refreshError="1"/>
      <sheetData sheetId="7544" refreshError="1"/>
      <sheetData sheetId="7545" refreshError="1"/>
      <sheetData sheetId="7546" refreshError="1"/>
      <sheetData sheetId="7547" refreshError="1"/>
      <sheetData sheetId="7548" refreshError="1"/>
      <sheetData sheetId="7549" refreshError="1"/>
      <sheetData sheetId="7550" refreshError="1"/>
      <sheetData sheetId="7551" refreshError="1"/>
      <sheetData sheetId="7552" refreshError="1"/>
      <sheetData sheetId="7553" refreshError="1"/>
      <sheetData sheetId="7554" refreshError="1"/>
      <sheetData sheetId="7555" refreshError="1"/>
      <sheetData sheetId="7556">
        <row r="1">
          <cell r="A1" t="str">
            <v>Investments</v>
          </cell>
        </row>
      </sheetData>
      <sheetData sheetId="7557" refreshError="1"/>
      <sheetData sheetId="7558" refreshError="1"/>
      <sheetData sheetId="7559" refreshError="1"/>
      <sheetData sheetId="7560" refreshError="1"/>
      <sheetData sheetId="7561" refreshError="1"/>
      <sheetData sheetId="7562" refreshError="1"/>
      <sheetData sheetId="7563" refreshError="1"/>
      <sheetData sheetId="7564" refreshError="1"/>
      <sheetData sheetId="7565" refreshError="1"/>
      <sheetData sheetId="7566">
        <row r="1">
          <cell r="A1" t="str">
            <v>Investments</v>
          </cell>
        </row>
      </sheetData>
      <sheetData sheetId="7567" refreshError="1"/>
      <sheetData sheetId="7568" refreshError="1"/>
      <sheetData sheetId="7569" refreshError="1"/>
      <sheetData sheetId="7570" refreshError="1"/>
      <sheetData sheetId="7571">
        <row r="1">
          <cell r="A1" t="str">
            <v>KUMTOR GOLD COMPANY</v>
          </cell>
        </row>
      </sheetData>
      <sheetData sheetId="7572" refreshError="1"/>
      <sheetData sheetId="7573" refreshError="1"/>
      <sheetData sheetId="7574" refreshError="1"/>
      <sheetData sheetId="7575" refreshError="1"/>
      <sheetData sheetId="7576" refreshError="1"/>
      <sheetData sheetId="7577" refreshError="1"/>
      <sheetData sheetId="7578">
        <row r="1">
          <cell r="A1" t="str">
            <v>Kant Cement</v>
          </cell>
        </row>
      </sheetData>
      <sheetData sheetId="7579">
        <row r="1">
          <cell r="A1" t="str">
            <v>Investments</v>
          </cell>
        </row>
      </sheetData>
      <sheetData sheetId="7580">
        <row r="1">
          <cell r="A1" t="str">
            <v>Investments</v>
          </cell>
        </row>
      </sheetData>
      <sheetData sheetId="7581" refreshError="1"/>
      <sheetData sheetId="7582" refreshError="1"/>
      <sheetData sheetId="7583" refreshError="1"/>
      <sheetData sheetId="7584" refreshError="1"/>
      <sheetData sheetId="7585" refreshError="1"/>
      <sheetData sheetId="7586" refreshError="1"/>
      <sheetData sheetId="7587" refreshError="1"/>
      <sheetData sheetId="7588" refreshError="1"/>
      <sheetData sheetId="7589" refreshError="1"/>
      <sheetData sheetId="7590" refreshError="1"/>
      <sheetData sheetId="7591" refreshError="1"/>
      <sheetData sheetId="7592" refreshError="1"/>
      <sheetData sheetId="7593" refreshError="1"/>
      <sheetData sheetId="7594" refreshError="1"/>
      <sheetData sheetId="7595" refreshError="1"/>
      <sheetData sheetId="7596" refreshError="1"/>
      <sheetData sheetId="7597" refreshError="1"/>
      <sheetData sheetId="7598" refreshError="1"/>
      <sheetData sheetId="7599" refreshError="1"/>
      <sheetData sheetId="7600" refreshError="1"/>
      <sheetData sheetId="7601" refreshError="1"/>
      <sheetData sheetId="7602">
        <row r="1">
          <cell r="A1" t="str">
            <v>VALQUA SINGAPORE LTD</v>
          </cell>
        </row>
      </sheetData>
      <sheetData sheetId="7603">
        <row r="5">
          <cell r="C5" t="str">
            <v>Stat2002</v>
          </cell>
        </row>
      </sheetData>
      <sheetData sheetId="7604">
        <row r="1">
          <cell r="A1" t="str">
            <v>VALQUA SINGAPORE LTD</v>
          </cell>
        </row>
      </sheetData>
      <sheetData sheetId="7605">
        <row r="1">
          <cell r="A1" t="str">
            <v>VALQUA SINGAPORE LTD</v>
          </cell>
        </row>
      </sheetData>
      <sheetData sheetId="7606">
        <row r="5">
          <cell r="C5" t="str">
            <v>Stat2002</v>
          </cell>
        </row>
      </sheetData>
      <sheetData sheetId="7607">
        <row r="9">
          <cell r="E9">
            <v>11237101</v>
          </cell>
        </row>
      </sheetData>
      <sheetData sheetId="7608"/>
      <sheetData sheetId="7609"/>
      <sheetData sheetId="7610"/>
      <sheetData sheetId="7611"/>
      <sheetData sheetId="7612"/>
      <sheetData sheetId="7613"/>
      <sheetData sheetId="7614">
        <row r="47">
          <cell r="A47">
            <v>2003</v>
          </cell>
        </row>
      </sheetData>
      <sheetData sheetId="7615"/>
      <sheetData sheetId="7616">
        <row r="1">
          <cell r="A1" t="str">
            <v>VALQUA SINGAPORE LTD</v>
          </cell>
        </row>
      </sheetData>
      <sheetData sheetId="7617">
        <row r="5">
          <cell r="C5" t="str">
            <v>Stat2002</v>
          </cell>
        </row>
      </sheetData>
      <sheetData sheetId="7618">
        <row r="9">
          <cell r="E9">
            <v>11237101</v>
          </cell>
        </row>
      </sheetData>
      <sheetData sheetId="7619">
        <row r="1">
          <cell r="A1" t="str">
            <v>VALQUA SINGAPORE LTD</v>
          </cell>
        </row>
      </sheetData>
      <sheetData sheetId="7620">
        <row r="5">
          <cell r="C5" t="str">
            <v>Stat2002</v>
          </cell>
        </row>
      </sheetData>
      <sheetData sheetId="7621">
        <row r="9">
          <cell r="E9">
            <v>11237101</v>
          </cell>
        </row>
      </sheetData>
      <sheetData sheetId="7622"/>
      <sheetData sheetId="7623"/>
      <sheetData sheetId="7624"/>
      <sheetData sheetId="7625"/>
      <sheetData sheetId="7626"/>
      <sheetData sheetId="7627"/>
      <sheetData sheetId="7628"/>
      <sheetData sheetId="7629"/>
      <sheetData sheetId="7630"/>
      <sheetData sheetId="7631"/>
      <sheetData sheetId="7632"/>
      <sheetData sheetId="7633"/>
      <sheetData sheetId="7634"/>
      <sheetData sheetId="7635"/>
      <sheetData sheetId="7636"/>
      <sheetData sheetId="7637"/>
      <sheetData sheetId="7638"/>
      <sheetData sheetId="7639"/>
      <sheetData sheetId="7640"/>
      <sheetData sheetId="7641"/>
      <sheetData sheetId="7642"/>
      <sheetData sheetId="7643"/>
      <sheetData sheetId="7644"/>
      <sheetData sheetId="7645"/>
      <sheetData sheetId="7646"/>
      <sheetData sheetId="7647"/>
      <sheetData sheetId="7648"/>
      <sheetData sheetId="7649">
        <row r="47">
          <cell r="A47">
            <v>2003</v>
          </cell>
        </row>
      </sheetData>
      <sheetData sheetId="7650"/>
      <sheetData sheetId="7651"/>
      <sheetData sheetId="7652"/>
      <sheetData sheetId="7653"/>
      <sheetData sheetId="7654"/>
      <sheetData sheetId="7655">
        <row r="47">
          <cell r="A47">
            <v>2003</v>
          </cell>
        </row>
      </sheetData>
      <sheetData sheetId="7656"/>
      <sheetData sheetId="7657">
        <row r="47">
          <cell r="A47">
            <v>2003</v>
          </cell>
        </row>
      </sheetData>
      <sheetData sheetId="7658">
        <row r="47">
          <cell r="A47">
            <v>2003</v>
          </cell>
        </row>
      </sheetData>
      <sheetData sheetId="7659"/>
      <sheetData sheetId="7660"/>
      <sheetData sheetId="7661"/>
      <sheetData sheetId="7662"/>
      <sheetData sheetId="7663"/>
      <sheetData sheetId="7664"/>
      <sheetData sheetId="7665"/>
      <sheetData sheetId="7666"/>
      <sheetData sheetId="7667"/>
      <sheetData sheetId="7668"/>
      <sheetData sheetId="7669">
        <row r="47">
          <cell r="A47">
            <v>2003</v>
          </cell>
        </row>
      </sheetData>
      <sheetData sheetId="7670">
        <row r="47">
          <cell r="A47">
            <v>2003</v>
          </cell>
        </row>
      </sheetData>
      <sheetData sheetId="7671"/>
      <sheetData sheetId="7672">
        <row r="47">
          <cell r="A47">
            <v>2003</v>
          </cell>
        </row>
      </sheetData>
      <sheetData sheetId="7673">
        <row r="47">
          <cell r="A47">
            <v>2003</v>
          </cell>
        </row>
      </sheetData>
      <sheetData sheetId="7674"/>
      <sheetData sheetId="7675"/>
      <sheetData sheetId="7676"/>
      <sheetData sheetId="7677"/>
      <sheetData sheetId="7678"/>
      <sheetData sheetId="7679"/>
      <sheetData sheetId="7680"/>
      <sheetData sheetId="7681"/>
      <sheetData sheetId="7682"/>
      <sheetData sheetId="7683"/>
      <sheetData sheetId="7684">
        <row r="47">
          <cell r="A47">
            <v>2003</v>
          </cell>
        </row>
      </sheetData>
      <sheetData sheetId="7685"/>
      <sheetData sheetId="7686"/>
      <sheetData sheetId="7687">
        <row r="47">
          <cell r="A47">
            <v>2003</v>
          </cell>
        </row>
      </sheetData>
      <sheetData sheetId="7688"/>
      <sheetData sheetId="7689"/>
      <sheetData sheetId="7690"/>
      <sheetData sheetId="7691"/>
      <sheetData sheetId="7692"/>
      <sheetData sheetId="7693"/>
      <sheetData sheetId="7694"/>
      <sheetData sheetId="7695"/>
      <sheetData sheetId="7696"/>
      <sheetData sheetId="7697"/>
      <sheetData sheetId="7698"/>
      <sheetData sheetId="7699"/>
      <sheetData sheetId="7700"/>
      <sheetData sheetId="7701"/>
      <sheetData sheetId="7702"/>
      <sheetData sheetId="7703"/>
      <sheetData sheetId="7704"/>
      <sheetData sheetId="7705"/>
      <sheetData sheetId="7706"/>
      <sheetData sheetId="7707"/>
      <sheetData sheetId="7708"/>
      <sheetData sheetId="7709"/>
      <sheetData sheetId="7710">
        <row r="5">
          <cell r="C5" t="str">
            <v>Stat2002</v>
          </cell>
        </row>
      </sheetData>
      <sheetData sheetId="7711">
        <row r="9">
          <cell r="E9">
            <v>11237101</v>
          </cell>
        </row>
      </sheetData>
      <sheetData sheetId="7712"/>
      <sheetData sheetId="7713"/>
      <sheetData sheetId="7714"/>
      <sheetData sheetId="7715"/>
      <sheetData sheetId="7716">
        <row r="5">
          <cell r="C5" t="str">
            <v>Stat2002</v>
          </cell>
        </row>
      </sheetData>
      <sheetData sheetId="7717">
        <row r="9">
          <cell r="E9">
            <v>11237101</v>
          </cell>
        </row>
      </sheetData>
      <sheetData sheetId="7718">
        <row r="5">
          <cell r="C5" t="str">
            <v>Stat2002</v>
          </cell>
        </row>
      </sheetData>
      <sheetData sheetId="7719">
        <row r="5">
          <cell r="C5" t="str">
            <v>Stat2002</v>
          </cell>
        </row>
      </sheetData>
      <sheetData sheetId="7720">
        <row r="9">
          <cell r="E9">
            <v>11237101</v>
          </cell>
        </row>
      </sheetData>
      <sheetData sheetId="7721"/>
      <sheetData sheetId="7722"/>
      <sheetData sheetId="7723"/>
      <sheetData sheetId="7724"/>
      <sheetData sheetId="7725"/>
      <sheetData sheetId="7726"/>
      <sheetData sheetId="7727"/>
      <sheetData sheetId="7728"/>
      <sheetData sheetId="7729"/>
      <sheetData sheetId="7730"/>
      <sheetData sheetId="7731">
        <row r="5">
          <cell r="C5" t="str">
            <v>Stat2002</v>
          </cell>
        </row>
      </sheetData>
      <sheetData sheetId="7732">
        <row r="9">
          <cell r="E9">
            <v>11237101</v>
          </cell>
        </row>
      </sheetData>
      <sheetData sheetId="7733"/>
      <sheetData sheetId="7734">
        <row r="5">
          <cell r="C5" t="str">
            <v>Stat2002</v>
          </cell>
        </row>
      </sheetData>
      <sheetData sheetId="7735">
        <row r="9">
          <cell r="E9">
            <v>11237101</v>
          </cell>
        </row>
      </sheetData>
      <sheetData sheetId="7736"/>
      <sheetData sheetId="7737"/>
      <sheetData sheetId="7738" refreshError="1"/>
      <sheetData sheetId="7739" refreshError="1"/>
      <sheetData sheetId="7740" refreshError="1"/>
      <sheetData sheetId="7741" refreshError="1"/>
      <sheetData sheetId="7742" refreshError="1"/>
      <sheetData sheetId="7743" refreshError="1"/>
      <sheetData sheetId="7744" refreshError="1"/>
      <sheetData sheetId="7745" refreshError="1"/>
      <sheetData sheetId="7746" refreshError="1"/>
      <sheetData sheetId="7747" refreshError="1"/>
      <sheetData sheetId="7748" refreshError="1"/>
      <sheetData sheetId="7749" refreshError="1"/>
      <sheetData sheetId="7750" refreshError="1"/>
      <sheetData sheetId="7751" refreshError="1"/>
      <sheetData sheetId="7752" refreshError="1"/>
      <sheetData sheetId="7753" refreshError="1"/>
      <sheetData sheetId="7754" refreshError="1"/>
      <sheetData sheetId="7755" refreshError="1"/>
      <sheetData sheetId="7756" refreshError="1"/>
      <sheetData sheetId="7757" refreshError="1"/>
      <sheetData sheetId="7758" refreshError="1"/>
      <sheetData sheetId="7759" refreshError="1"/>
      <sheetData sheetId="7760" refreshError="1"/>
      <sheetData sheetId="7761" refreshError="1"/>
      <sheetData sheetId="7762" refreshError="1"/>
      <sheetData sheetId="7763" refreshError="1"/>
      <sheetData sheetId="7764" refreshError="1"/>
      <sheetData sheetId="7765"/>
      <sheetData sheetId="7766"/>
      <sheetData sheetId="7767"/>
      <sheetData sheetId="7768" refreshError="1"/>
      <sheetData sheetId="7769" refreshError="1"/>
      <sheetData sheetId="7770" refreshError="1"/>
      <sheetData sheetId="7771" refreshError="1"/>
      <sheetData sheetId="7772" refreshError="1"/>
      <sheetData sheetId="7773" refreshError="1"/>
      <sheetData sheetId="7774" refreshError="1"/>
      <sheetData sheetId="7775"/>
      <sheetData sheetId="7776"/>
      <sheetData sheetId="7777"/>
      <sheetData sheetId="7778"/>
      <sheetData sheetId="7779"/>
      <sheetData sheetId="7780"/>
      <sheetData sheetId="7781" refreshError="1"/>
      <sheetData sheetId="7782"/>
      <sheetData sheetId="7783"/>
      <sheetData sheetId="7784"/>
      <sheetData sheetId="7785"/>
      <sheetData sheetId="7786"/>
      <sheetData sheetId="7787"/>
      <sheetData sheetId="7788"/>
      <sheetData sheetId="7789"/>
      <sheetData sheetId="7790"/>
      <sheetData sheetId="7791"/>
      <sheetData sheetId="7792"/>
      <sheetData sheetId="7793"/>
      <sheetData sheetId="7794"/>
      <sheetData sheetId="7795"/>
      <sheetData sheetId="7796"/>
      <sheetData sheetId="7797"/>
      <sheetData sheetId="7798"/>
      <sheetData sheetId="7799"/>
      <sheetData sheetId="7800"/>
      <sheetData sheetId="7801"/>
      <sheetData sheetId="7802"/>
      <sheetData sheetId="7803"/>
      <sheetData sheetId="7804"/>
      <sheetData sheetId="7805"/>
      <sheetData sheetId="7806"/>
      <sheetData sheetId="7807"/>
      <sheetData sheetId="7808"/>
      <sheetData sheetId="7809"/>
      <sheetData sheetId="7810"/>
      <sheetData sheetId="7811">
        <row r="8">
          <cell r="J8">
            <v>57440343.740000002</v>
          </cell>
        </row>
      </sheetData>
      <sheetData sheetId="7812"/>
      <sheetData sheetId="7813"/>
      <sheetData sheetId="7814" refreshError="1"/>
      <sheetData sheetId="7815" refreshError="1"/>
      <sheetData sheetId="7816" refreshError="1"/>
      <sheetData sheetId="7817" refreshError="1"/>
      <sheetData sheetId="7818" refreshError="1"/>
      <sheetData sheetId="7819" refreshError="1"/>
      <sheetData sheetId="7820" refreshError="1"/>
      <sheetData sheetId="7821" refreshError="1"/>
      <sheetData sheetId="7822" refreshError="1"/>
      <sheetData sheetId="7823" refreshError="1"/>
      <sheetData sheetId="7824" refreshError="1"/>
      <sheetData sheetId="7825" refreshError="1"/>
      <sheetData sheetId="7826" refreshError="1"/>
      <sheetData sheetId="7827" refreshError="1"/>
      <sheetData sheetId="7828" refreshError="1"/>
      <sheetData sheetId="7829" refreshError="1"/>
      <sheetData sheetId="7830" refreshError="1"/>
      <sheetData sheetId="7831" refreshError="1"/>
      <sheetData sheetId="7832" refreshError="1"/>
      <sheetData sheetId="7833" refreshError="1"/>
      <sheetData sheetId="7834" refreshError="1"/>
      <sheetData sheetId="7835" refreshError="1"/>
      <sheetData sheetId="7836" refreshError="1"/>
      <sheetData sheetId="7837" refreshError="1"/>
      <sheetData sheetId="7838" refreshError="1"/>
      <sheetData sheetId="7839" refreshError="1"/>
      <sheetData sheetId="7840" refreshError="1"/>
      <sheetData sheetId="7841" refreshError="1"/>
      <sheetData sheetId="7842" refreshError="1"/>
      <sheetData sheetId="7843" refreshError="1"/>
      <sheetData sheetId="7844" refreshError="1"/>
      <sheetData sheetId="7845" refreshError="1"/>
      <sheetData sheetId="7846" refreshError="1"/>
      <sheetData sheetId="7847" refreshError="1"/>
      <sheetData sheetId="7848" refreshError="1"/>
      <sheetData sheetId="7849" refreshError="1"/>
      <sheetData sheetId="7850" refreshError="1"/>
      <sheetData sheetId="7851" refreshError="1"/>
      <sheetData sheetId="7852" refreshError="1"/>
      <sheetData sheetId="7853" refreshError="1"/>
      <sheetData sheetId="7854" refreshError="1"/>
      <sheetData sheetId="7855" refreshError="1"/>
      <sheetData sheetId="7856" refreshError="1"/>
      <sheetData sheetId="7857" refreshError="1"/>
      <sheetData sheetId="7858" refreshError="1"/>
      <sheetData sheetId="7859" refreshError="1"/>
      <sheetData sheetId="7860" refreshError="1"/>
      <sheetData sheetId="7861" refreshError="1"/>
      <sheetData sheetId="7862" refreshError="1"/>
      <sheetData sheetId="7863"/>
      <sheetData sheetId="7864"/>
      <sheetData sheetId="7865"/>
      <sheetData sheetId="7866"/>
      <sheetData sheetId="7867"/>
      <sheetData sheetId="7868"/>
      <sheetData sheetId="7869"/>
      <sheetData sheetId="7870"/>
      <sheetData sheetId="7871" refreshError="1"/>
      <sheetData sheetId="7872" refreshError="1"/>
      <sheetData sheetId="7873" refreshError="1"/>
      <sheetData sheetId="7874" refreshError="1"/>
      <sheetData sheetId="7875" refreshError="1"/>
      <sheetData sheetId="7876" refreshError="1"/>
      <sheetData sheetId="7877" refreshError="1"/>
      <sheetData sheetId="7878" refreshError="1"/>
      <sheetData sheetId="7879" refreshError="1"/>
      <sheetData sheetId="7880" refreshError="1"/>
      <sheetData sheetId="7881" refreshError="1"/>
      <sheetData sheetId="7882" refreshError="1"/>
      <sheetData sheetId="7883" refreshError="1"/>
      <sheetData sheetId="7884" refreshError="1"/>
      <sheetData sheetId="7885" refreshError="1"/>
      <sheetData sheetId="7886" refreshError="1"/>
      <sheetData sheetId="7887" refreshError="1"/>
      <sheetData sheetId="7888" refreshError="1"/>
      <sheetData sheetId="7889" refreshError="1"/>
      <sheetData sheetId="7890" refreshError="1"/>
      <sheetData sheetId="7891" refreshError="1"/>
      <sheetData sheetId="7892" refreshError="1"/>
      <sheetData sheetId="7893" refreshError="1"/>
      <sheetData sheetId="7894" refreshError="1"/>
      <sheetData sheetId="7895" refreshError="1"/>
      <sheetData sheetId="7896" refreshError="1"/>
      <sheetData sheetId="7897" refreshError="1"/>
      <sheetData sheetId="7898" refreshError="1"/>
      <sheetData sheetId="7899" refreshError="1"/>
      <sheetData sheetId="7900" refreshError="1"/>
      <sheetData sheetId="7901" refreshError="1"/>
      <sheetData sheetId="7902" refreshError="1"/>
      <sheetData sheetId="7903" refreshError="1"/>
      <sheetData sheetId="7904" refreshError="1"/>
      <sheetData sheetId="7905" refreshError="1"/>
      <sheetData sheetId="7906" refreshError="1"/>
      <sheetData sheetId="7907" refreshError="1"/>
      <sheetData sheetId="7908" refreshError="1"/>
      <sheetData sheetId="7909" refreshError="1"/>
      <sheetData sheetId="7910" refreshError="1"/>
      <sheetData sheetId="7911" refreshError="1"/>
      <sheetData sheetId="7912" refreshError="1"/>
      <sheetData sheetId="7913" refreshError="1"/>
      <sheetData sheetId="7914" refreshError="1"/>
      <sheetData sheetId="7915" refreshError="1"/>
      <sheetData sheetId="7916" refreshError="1"/>
      <sheetData sheetId="7917" refreshError="1"/>
      <sheetData sheetId="7918" refreshError="1"/>
      <sheetData sheetId="7919" refreshError="1"/>
      <sheetData sheetId="7920" refreshError="1"/>
      <sheetData sheetId="7921" refreshError="1"/>
      <sheetData sheetId="7922" refreshError="1"/>
      <sheetData sheetId="7923" refreshError="1"/>
      <sheetData sheetId="7924" refreshError="1"/>
      <sheetData sheetId="7925" refreshError="1"/>
      <sheetData sheetId="7926" refreshError="1"/>
      <sheetData sheetId="7927" refreshError="1"/>
      <sheetData sheetId="7928" refreshError="1"/>
      <sheetData sheetId="7929" refreshError="1"/>
      <sheetData sheetId="7930" refreshError="1"/>
      <sheetData sheetId="7931" refreshError="1"/>
      <sheetData sheetId="7932" refreshError="1"/>
      <sheetData sheetId="7933" refreshError="1"/>
      <sheetData sheetId="7934" refreshError="1"/>
      <sheetData sheetId="7935" refreshError="1"/>
      <sheetData sheetId="7936" refreshError="1"/>
      <sheetData sheetId="7937" refreshError="1"/>
      <sheetData sheetId="7938" refreshError="1"/>
      <sheetData sheetId="7939" refreshError="1"/>
      <sheetData sheetId="7940" refreshError="1"/>
      <sheetData sheetId="7941" refreshError="1"/>
      <sheetData sheetId="7942" refreshError="1"/>
      <sheetData sheetId="7943" refreshError="1"/>
      <sheetData sheetId="7944" refreshError="1"/>
      <sheetData sheetId="7945" refreshError="1"/>
      <sheetData sheetId="7946" refreshError="1"/>
      <sheetData sheetId="7947" refreshError="1"/>
      <sheetData sheetId="7948" refreshError="1"/>
      <sheetData sheetId="7949"/>
      <sheetData sheetId="7950"/>
      <sheetData sheetId="7951"/>
      <sheetData sheetId="7952"/>
      <sheetData sheetId="7953"/>
      <sheetData sheetId="7954"/>
      <sheetData sheetId="7955"/>
      <sheetData sheetId="7956" refreshError="1"/>
      <sheetData sheetId="7957" refreshError="1"/>
      <sheetData sheetId="7958" refreshError="1"/>
      <sheetData sheetId="7959" refreshError="1"/>
      <sheetData sheetId="7960" refreshError="1"/>
      <sheetData sheetId="7961" refreshError="1"/>
      <sheetData sheetId="7962" refreshError="1"/>
      <sheetData sheetId="7963" refreshError="1"/>
      <sheetData sheetId="7964" refreshError="1"/>
      <sheetData sheetId="7965" refreshError="1"/>
      <sheetData sheetId="7966" refreshError="1"/>
      <sheetData sheetId="7967" refreshError="1"/>
      <sheetData sheetId="7968" refreshError="1"/>
      <sheetData sheetId="7969" refreshError="1"/>
      <sheetData sheetId="7970" refreshError="1"/>
      <sheetData sheetId="7971" refreshError="1"/>
      <sheetData sheetId="7972" refreshError="1"/>
      <sheetData sheetId="7973"/>
      <sheetData sheetId="7974"/>
      <sheetData sheetId="7975"/>
      <sheetData sheetId="7976"/>
      <sheetData sheetId="7977"/>
      <sheetData sheetId="7978"/>
      <sheetData sheetId="7979"/>
      <sheetData sheetId="7980"/>
      <sheetData sheetId="7981"/>
      <sheetData sheetId="7982"/>
      <sheetData sheetId="7983"/>
      <sheetData sheetId="7984"/>
      <sheetData sheetId="7985"/>
      <sheetData sheetId="7986"/>
      <sheetData sheetId="7987"/>
      <sheetData sheetId="7988">
        <row r="5">
          <cell r="C5" t="str">
            <v>Stat2002</v>
          </cell>
        </row>
      </sheetData>
      <sheetData sheetId="7989">
        <row r="9">
          <cell r="E9">
            <v>11237101</v>
          </cell>
        </row>
      </sheetData>
      <sheetData sheetId="7990"/>
      <sheetData sheetId="7991"/>
      <sheetData sheetId="7992"/>
      <sheetData sheetId="7993"/>
      <sheetData sheetId="7994">
        <row r="26">
          <cell r="F26" t="e">
            <v>#DIV/0!</v>
          </cell>
        </row>
      </sheetData>
      <sheetData sheetId="7995"/>
      <sheetData sheetId="7996" refreshError="1"/>
      <sheetData sheetId="7997"/>
      <sheetData sheetId="7998" refreshError="1"/>
      <sheetData sheetId="7999" refreshError="1"/>
      <sheetData sheetId="8000"/>
      <sheetData sheetId="8001" refreshError="1"/>
      <sheetData sheetId="8002" refreshError="1"/>
      <sheetData sheetId="8003" refreshError="1"/>
      <sheetData sheetId="8004" refreshError="1"/>
      <sheetData sheetId="8005" refreshError="1"/>
      <sheetData sheetId="8006" refreshError="1"/>
      <sheetData sheetId="8007" refreshError="1"/>
      <sheetData sheetId="8008" refreshError="1"/>
      <sheetData sheetId="8009" refreshError="1"/>
      <sheetData sheetId="8010" refreshError="1"/>
      <sheetData sheetId="8011" refreshError="1"/>
      <sheetData sheetId="8012" refreshError="1"/>
      <sheetData sheetId="8013" refreshError="1"/>
      <sheetData sheetId="8014" refreshError="1"/>
      <sheetData sheetId="8015" refreshError="1"/>
      <sheetData sheetId="8016" refreshError="1"/>
      <sheetData sheetId="8017" refreshError="1"/>
      <sheetData sheetId="8018" refreshError="1"/>
      <sheetData sheetId="8019" refreshError="1"/>
      <sheetData sheetId="8020" refreshError="1"/>
      <sheetData sheetId="8021" refreshError="1"/>
      <sheetData sheetId="8022" refreshError="1"/>
      <sheetData sheetId="8023"/>
      <sheetData sheetId="8024" refreshError="1"/>
      <sheetData sheetId="8025" refreshError="1"/>
      <sheetData sheetId="8026" refreshError="1"/>
      <sheetData sheetId="8027" refreshError="1"/>
      <sheetData sheetId="8028" refreshError="1"/>
      <sheetData sheetId="8029" refreshError="1"/>
      <sheetData sheetId="8030" refreshError="1"/>
      <sheetData sheetId="8031" refreshError="1"/>
      <sheetData sheetId="8032" refreshError="1"/>
      <sheetData sheetId="8033" refreshError="1"/>
      <sheetData sheetId="8034" refreshError="1"/>
      <sheetData sheetId="8035" refreshError="1"/>
      <sheetData sheetId="8036" refreshError="1"/>
      <sheetData sheetId="8037" refreshError="1"/>
      <sheetData sheetId="8038" refreshError="1"/>
      <sheetData sheetId="8039" refreshError="1"/>
      <sheetData sheetId="8040" refreshError="1"/>
      <sheetData sheetId="8041" refreshError="1"/>
      <sheetData sheetId="8042" refreshError="1"/>
      <sheetData sheetId="8043" refreshError="1"/>
      <sheetData sheetId="8044" refreshError="1"/>
      <sheetData sheetId="8045" refreshError="1"/>
      <sheetData sheetId="8046" refreshError="1"/>
      <sheetData sheetId="8047" refreshError="1"/>
      <sheetData sheetId="8048" refreshError="1"/>
      <sheetData sheetId="8049" refreshError="1"/>
      <sheetData sheetId="8050" refreshError="1"/>
      <sheetData sheetId="8051" refreshError="1"/>
      <sheetData sheetId="8052" refreshError="1"/>
      <sheetData sheetId="8053" refreshError="1"/>
      <sheetData sheetId="8054" refreshError="1"/>
      <sheetData sheetId="8055" refreshError="1"/>
      <sheetData sheetId="8056" refreshError="1"/>
      <sheetData sheetId="8057" refreshError="1"/>
      <sheetData sheetId="8058" refreshError="1"/>
      <sheetData sheetId="8059" refreshError="1"/>
      <sheetData sheetId="8060" refreshError="1"/>
      <sheetData sheetId="8061" refreshError="1"/>
      <sheetData sheetId="8062" refreshError="1"/>
      <sheetData sheetId="8063" refreshError="1"/>
      <sheetData sheetId="8064" refreshError="1"/>
      <sheetData sheetId="8065" refreshError="1"/>
      <sheetData sheetId="8066" refreshError="1"/>
      <sheetData sheetId="8067" refreshError="1"/>
      <sheetData sheetId="8068" refreshError="1"/>
      <sheetData sheetId="8069" refreshError="1"/>
      <sheetData sheetId="8070" refreshError="1"/>
      <sheetData sheetId="8071" refreshError="1"/>
      <sheetData sheetId="8072" refreshError="1"/>
      <sheetData sheetId="8073" refreshError="1"/>
      <sheetData sheetId="8074" refreshError="1"/>
      <sheetData sheetId="8075" refreshError="1"/>
      <sheetData sheetId="8076" refreshError="1"/>
      <sheetData sheetId="8077" refreshError="1"/>
      <sheetData sheetId="8078" refreshError="1"/>
      <sheetData sheetId="8079" refreshError="1"/>
      <sheetData sheetId="8080" refreshError="1"/>
      <sheetData sheetId="8081" refreshError="1"/>
      <sheetData sheetId="8082" refreshError="1"/>
      <sheetData sheetId="8083" refreshError="1"/>
      <sheetData sheetId="8084" refreshError="1"/>
      <sheetData sheetId="8085" refreshError="1"/>
      <sheetData sheetId="8086" refreshError="1"/>
      <sheetData sheetId="8087" refreshError="1"/>
      <sheetData sheetId="8088" refreshError="1"/>
      <sheetData sheetId="8089" refreshError="1"/>
      <sheetData sheetId="8090" refreshError="1"/>
      <sheetData sheetId="8091"/>
      <sheetData sheetId="8092"/>
      <sheetData sheetId="8093"/>
      <sheetData sheetId="8094"/>
      <sheetData sheetId="8095"/>
      <sheetData sheetId="8096"/>
      <sheetData sheetId="8097"/>
      <sheetData sheetId="8098"/>
      <sheetData sheetId="8099"/>
      <sheetData sheetId="8100"/>
      <sheetData sheetId="8101"/>
      <sheetData sheetId="8102"/>
      <sheetData sheetId="8103"/>
      <sheetData sheetId="8104"/>
      <sheetData sheetId="8105"/>
      <sheetData sheetId="8106"/>
      <sheetData sheetId="8107"/>
      <sheetData sheetId="8108"/>
      <sheetData sheetId="8109"/>
      <sheetData sheetId="8110"/>
      <sheetData sheetId="8111"/>
      <sheetData sheetId="8112"/>
      <sheetData sheetId="8113"/>
      <sheetData sheetId="8114"/>
      <sheetData sheetId="8115"/>
      <sheetData sheetId="8116"/>
      <sheetData sheetId="8117"/>
      <sheetData sheetId="8118"/>
      <sheetData sheetId="8119"/>
      <sheetData sheetId="8120"/>
      <sheetData sheetId="8121"/>
      <sheetData sheetId="8122"/>
      <sheetData sheetId="8123"/>
      <sheetData sheetId="8124"/>
      <sheetData sheetId="8125"/>
      <sheetData sheetId="8126"/>
      <sheetData sheetId="8127"/>
      <sheetData sheetId="8128"/>
      <sheetData sheetId="8129"/>
      <sheetData sheetId="8130"/>
      <sheetData sheetId="8131"/>
      <sheetData sheetId="8132" refreshError="1"/>
      <sheetData sheetId="8133" refreshError="1"/>
      <sheetData sheetId="8134" refreshError="1"/>
      <sheetData sheetId="8135" refreshError="1"/>
      <sheetData sheetId="8136" refreshError="1"/>
      <sheetData sheetId="8137" refreshError="1"/>
      <sheetData sheetId="8138" refreshError="1"/>
      <sheetData sheetId="8139" refreshError="1"/>
      <sheetData sheetId="8140" refreshError="1"/>
      <sheetData sheetId="8141" refreshError="1"/>
      <sheetData sheetId="8142" refreshError="1"/>
      <sheetData sheetId="8143" refreshError="1"/>
      <sheetData sheetId="8144" refreshError="1"/>
      <sheetData sheetId="8145" refreshError="1"/>
      <sheetData sheetId="8146" refreshError="1"/>
      <sheetData sheetId="8147" refreshError="1"/>
      <sheetData sheetId="8148" refreshError="1"/>
      <sheetData sheetId="8149" refreshError="1"/>
      <sheetData sheetId="8150" refreshError="1"/>
      <sheetData sheetId="8151" refreshError="1"/>
      <sheetData sheetId="8152" refreshError="1"/>
      <sheetData sheetId="8153" refreshError="1"/>
      <sheetData sheetId="8154" refreshError="1"/>
      <sheetData sheetId="8155" refreshError="1"/>
      <sheetData sheetId="8156" refreshError="1"/>
      <sheetData sheetId="8157" refreshError="1"/>
      <sheetData sheetId="8158" refreshError="1"/>
      <sheetData sheetId="8159" refreshError="1"/>
      <sheetData sheetId="8160" refreshError="1"/>
      <sheetData sheetId="8161" refreshError="1"/>
      <sheetData sheetId="8162" refreshError="1"/>
      <sheetData sheetId="8163" refreshError="1"/>
      <sheetData sheetId="8164" refreshError="1"/>
      <sheetData sheetId="8165" refreshError="1"/>
      <sheetData sheetId="8166" refreshError="1"/>
      <sheetData sheetId="8167" refreshError="1"/>
      <sheetData sheetId="8168" refreshError="1"/>
      <sheetData sheetId="8169" refreshError="1"/>
      <sheetData sheetId="8170" refreshError="1"/>
      <sheetData sheetId="8171" refreshError="1"/>
      <sheetData sheetId="8172" refreshError="1"/>
      <sheetData sheetId="8173" refreshError="1"/>
      <sheetData sheetId="8174" refreshError="1"/>
      <sheetData sheetId="8175" refreshError="1"/>
      <sheetData sheetId="8176" refreshError="1"/>
      <sheetData sheetId="8177" refreshError="1"/>
      <sheetData sheetId="8178" refreshError="1"/>
      <sheetData sheetId="8179" refreshError="1"/>
      <sheetData sheetId="8180" refreshError="1"/>
      <sheetData sheetId="8181" refreshError="1"/>
      <sheetData sheetId="8182" refreshError="1"/>
      <sheetData sheetId="8183" refreshError="1"/>
      <sheetData sheetId="8184" refreshError="1"/>
      <sheetData sheetId="8185" refreshError="1"/>
      <sheetData sheetId="8186" refreshError="1"/>
      <sheetData sheetId="8187" refreshError="1"/>
      <sheetData sheetId="8188" refreshError="1"/>
      <sheetData sheetId="8189" refreshError="1"/>
      <sheetData sheetId="8190" refreshError="1"/>
      <sheetData sheetId="8191" refreshError="1"/>
      <sheetData sheetId="8192" refreshError="1"/>
      <sheetData sheetId="8193" refreshError="1"/>
      <sheetData sheetId="8194" refreshError="1"/>
      <sheetData sheetId="8195" refreshError="1"/>
      <sheetData sheetId="8196" refreshError="1"/>
      <sheetData sheetId="8197" refreshError="1"/>
      <sheetData sheetId="8198" refreshError="1"/>
      <sheetData sheetId="8199" refreshError="1"/>
      <sheetData sheetId="8200" refreshError="1"/>
      <sheetData sheetId="8201" refreshError="1"/>
      <sheetData sheetId="8202" refreshError="1"/>
      <sheetData sheetId="8203" refreshError="1"/>
      <sheetData sheetId="8204" refreshError="1"/>
      <sheetData sheetId="8205" refreshError="1"/>
      <sheetData sheetId="8206" refreshError="1"/>
      <sheetData sheetId="8207" refreshError="1"/>
      <sheetData sheetId="8208" refreshError="1"/>
      <sheetData sheetId="8209" refreshError="1"/>
      <sheetData sheetId="8210" refreshError="1"/>
      <sheetData sheetId="8211" refreshError="1"/>
      <sheetData sheetId="8212" refreshError="1"/>
      <sheetData sheetId="8213" refreshError="1"/>
      <sheetData sheetId="8214" refreshError="1"/>
      <sheetData sheetId="8215" refreshError="1"/>
      <sheetData sheetId="8216" refreshError="1"/>
      <sheetData sheetId="8217" refreshError="1"/>
      <sheetData sheetId="8218" refreshError="1"/>
      <sheetData sheetId="8219" refreshError="1"/>
      <sheetData sheetId="8220" refreshError="1"/>
      <sheetData sheetId="8221" refreshError="1"/>
      <sheetData sheetId="8222" refreshError="1"/>
      <sheetData sheetId="8223" refreshError="1"/>
      <sheetData sheetId="8224" refreshError="1"/>
      <sheetData sheetId="8225" refreshError="1"/>
      <sheetData sheetId="8226" refreshError="1"/>
      <sheetData sheetId="8227" refreshError="1"/>
      <sheetData sheetId="8228" refreshError="1"/>
      <sheetData sheetId="8229" refreshError="1"/>
      <sheetData sheetId="8230" refreshError="1"/>
      <sheetData sheetId="8231" refreshError="1"/>
      <sheetData sheetId="8232" refreshError="1"/>
      <sheetData sheetId="8233" refreshError="1"/>
      <sheetData sheetId="8234" refreshError="1"/>
      <sheetData sheetId="8235" refreshError="1"/>
      <sheetData sheetId="8236" refreshError="1"/>
      <sheetData sheetId="8237" refreshError="1"/>
      <sheetData sheetId="8238" refreshError="1"/>
      <sheetData sheetId="8239" refreshError="1"/>
      <sheetData sheetId="8240" refreshError="1"/>
      <sheetData sheetId="8241"/>
      <sheetData sheetId="8242"/>
      <sheetData sheetId="8243"/>
      <sheetData sheetId="8244"/>
      <sheetData sheetId="8245"/>
      <sheetData sheetId="8246"/>
      <sheetData sheetId="8247"/>
      <sheetData sheetId="8248"/>
      <sheetData sheetId="8249"/>
      <sheetData sheetId="8250"/>
      <sheetData sheetId="8251"/>
      <sheetData sheetId="8252">
        <row r="2">
          <cell r="M2">
            <v>10101253</v>
          </cell>
        </row>
      </sheetData>
      <sheetData sheetId="8253"/>
      <sheetData sheetId="8254">
        <row r="2">
          <cell r="A2">
            <v>1010</v>
          </cell>
        </row>
      </sheetData>
      <sheetData sheetId="8255"/>
      <sheetData sheetId="8256" refreshError="1"/>
      <sheetData sheetId="8257" refreshError="1"/>
      <sheetData sheetId="8258" refreshError="1"/>
      <sheetData sheetId="8259" refreshError="1"/>
      <sheetData sheetId="8260" refreshError="1"/>
      <sheetData sheetId="8261" refreshError="1"/>
      <sheetData sheetId="8262" refreshError="1"/>
      <sheetData sheetId="8263" refreshError="1"/>
      <sheetData sheetId="8264" refreshError="1"/>
      <sheetData sheetId="8265" refreshError="1"/>
      <sheetData sheetId="8266" refreshError="1"/>
      <sheetData sheetId="8267" refreshError="1"/>
      <sheetData sheetId="8268" refreshError="1"/>
      <sheetData sheetId="8269" refreshError="1"/>
      <sheetData sheetId="8270" refreshError="1"/>
      <sheetData sheetId="8271" refreshError="1"/>
      <sheetData sheetId="8272" refreshError="1"/>
      <sheetData sheetId="8273" refreshError="1"/>
      <sheetData sheetId="8274" refreshError="1"/>
      <sheetData sheetId="8275" refreshError="1"/>
      <sheetData sheetId="8276" refreshError="1"/>
      <sheetData sheetId="8277" refreshError="1"/>
      <sheetData sheetId="8278" refreshError="1"/>
      <sheetData sheetId="8279" refreshError="1"/>
      <sheetData sheetId="8280" refreshError="1"/>
      <sheetData sheetId="8281" refreshError="1"/>
      <sheetData sheetId="8282" refreshError="1"/>
      <sheetData sheetId="8283" refreshError="1"/>
      <sheetData sheetId="8284" refreshError="1"/>
      <sheetData sheetId="8285" refreshError="1"/>
      <sheetData sheetId="8286" refreshError="1"/>
      <sheetData sheetId="8287" refreshError="1"/>
      <sheetData sheetId="8288" refreshError="1"/>
      <sheetData sheetId="8289" refreshError="1"/>
      <sheetData sheetId="8290" refreshError="1"/>
      <sheetData sheetId="8291" refreshError="1"/>
      <sheetData sheetId="8292" refreshError="1"/>
      <sheetData sheetId="8293" refreshError="1"/>
      <sheetData sheetId="8294" refreshError="1"/>
      <sheetData sheetId="8295" refreshError="1"/>
      <sheetData sheetId="8296" refreshError="1"/>
      <sheetData sheetId="8297" refreshError="1"/>
      <sheetData sheetId="8298" refreshError="1"/>
      <sheetData sheetId="8299" refreshError="1"/>
      <sheetData sheetId="8300" refreshError="1"/>
      <sheetData sheetId="8301" refreshError="1"/>
      <sheetData sheetId="8302" refreshError="1"/>
      <sheetData sheetId="8303" refreshError="1"/>
      <sheetData sheetId="8304" refreshError="1"/>
      <sheetData sheetId="8305" refreshError="1"/>
      <sheetData sheetId="8306" refreshError="1"/>
      <sheetData sheetId="8307" refreshError="1"/>
      <sheetData sheetId="8308" refreshError="1"/>
      <sheetData sheetId="8309" refreshError="1"/>
      <sheetData sheetId="8310" refreshError="1"/>
      <sheetData sheetId="8311" refreshError="1"/>
      <sheetData sheetId="8312" refreshError="1"/>
      <sheetData sheetId="8313" refreshError="1"/>
      <sheetData sheetId="8314" refreshError="1"/>
      <sheetData sheetId="8315" refreshError="1"/>
      <sheetData sheetId="8316" refreshError="1"/>
      <sheetData sheetId="8317" refreshError="1"/>
      <sheetData sheetId="8318" refreshError="1"/>
      <sheetData sheetId="8319" refreshError="1"/>
      <sheetData sheetId="8320" refreshError="1"/>
      <sheetData sheetId="8321" refreshError="1"/>
      <sheetData sheetId="8322" refreshError="1"/>
      <sheetData sheetId="8323" refreshError="1"/>
      <sheetData sheetId="8324" refreshError="1"/>
      <sheetData sheetId="8325" refreshError="1"/>
      <sheetData sheetId="8326" refreshError="1"/>
      <sheetData sheetId="8327" refreshError="1"/>
      <sheetData sheetId="8328" refreshError="1"/>
      <sheetData sheetId="8329" refreshError="1"/>
      <sheetData sheetId="8330" refreshError="1"/>
      <sheetData sheetId="8331" refreshError="1"/>
      <sheetData sheetId="8332" refreshError="1"/>
      <sheetData sheetId="8333" refreshError="1"/>
      <sheetData sheetId="8334" refreshError="1"/>
      <sheetData sheetId="8335" refreshError="1"/>
      <sheetData sheetId="8336" refreshError="1"/>
      <sheetData sheetId="8337" refreshError="1"/>
      <sheetData sheetId="8338" refreshError="1"/>
      <sheetData sheetId="8339" refreshError="1"/>
      <sheetData sheetId="8340" refreshError="1"/>
      <sheetData sheetId="8341" refreshError="1"/>
      <sheetData sheetId="8342" refreshError="1"/>
      <sheetData sheetId="8343" refreshError="1"/>
      <sheetData sheetId="8344" refreshError="1"/>
      <sheetData sheetId="8345" refreshError="1"/>
      <sheetData sheetId="8346" refreshError="1"/>
      <sheetData sheetId="8347" refreshError="1"/>
      <sheetData sheetId="8348" refreshError="1"/>
      <sheetData sheetId="8349" refreshError="1"/>
      <sheetData sheetId="8350" refreshError="1"/>
      <sheetData sheetId="8351" refreshError="1"/>
      <sheetData sheetId="8352" refreshError="1"/>
      <sheetData sheetId="8353" refreshError="1"/>
      <sheetData sheetId="8354" refreshError="1"/>
      <sheetData sheetId="8355" refreshError="1"/>
      <sheetData sheetId="8356" refreshError="1"/>
      <sheetData sheetId="8357" refreshError="1"/>
      <sheetData sheetId="8358" refreshError="1"/>
      <sheetData sheetId="8359" refreshError="1"/>
      <sheetData sheetId="8360" refreshError="1"/>
      <sheetData sheetId="8361" refreshError="1"/>
      <sheetData sheetId="8362" refreshError="1"/>
      <sheetData sheetId="8363" refreshError="1"/>
      <sheetData sheetId="8364" refreshError="1"/>
      <sheetData sheetId="8365" refreshError="1"/>
      <sheetData sheetId="8366" refreshError="1"/>
      <sheetData sheetId="8367" refreshError="1"/>
      <sheetData sheetId="8368" refreshError="1"/>
      <sheetData sheetId="8369" refreshError="1"/>
      <sheetData sheetId="8370" refreshError="1"/>
      <sheetData sheetId="8371" refreshError="1"/>
      <sheetData sheetId="8372" refreshError="1"/>
      <sheetData sheetId="8373" refreshError="1"/>
      <sheetData sheetId="8374" refreshError="1"/>
      <sheetData sheetId="8375" refreshError="1"/>
      <sheetData sheetId="8376" refreshError="1"/>
      <sheetData sheetId="8377" refreshError="1"/>
      <sheetData sheetId="8378" refreshError="1"/>
      <sheetData sheetId="8379" refreshError="1"/>
      <sheetData sheetId="8380" refreshError="1"/>
      <sheetData sheetId="8381" refreshError="1"/>
      <sheetData sheetId="8382" refreshError="1"/>
      <sheetData sheetId="8383" refreshError="1"/>
      <sheetData sheetId="8384" refreshError="1"/>
      <sheetData sheetId="8385" refreshError="1"/>
      <sheetData sheetId="8386" refreshError="1"/>
      <sheetData sheetId="8387" refreshError="1"/>
      <sheetData sheetId="8388" refreshError="1"/>
      <sheetData sheetId="8389" refreshError="1"/>
      <sheetData sheetId="8390" refreshError="1"/>
      <sheetData sheetId="8391" refreshError="1"/>
      <sheetData sheetId="8392" refreshError="1"/>
      <sheetData sheetId="8393" refreshError="1"/>
      <sheetData sheetId="8394" refreshError="1"/>
      <sheetData sheetId="8395" refreshError="1"/>
      <sheetData sheetId="8396" refreshError="1"/>
      <sheetData sheetId="8397" refreshError="1"/>
      <sheetData sheetId="8398" refreshError="1"/>
      <sheetData sheetId="8399" refreshError="1"/>
      <sheetData sheetId="8400" refreshError="1"/>
      <sheetData sheetId="8401" refreshError="1"/>
      <sheetData sheetId="8402" refreshError="1"/>
      <sheetData sheetId="8403" refreshError="1"/>
      <sheetData sheetId="8404" refreshError="1"/>
      <sheetData sheetId="8405" refreshError="1"/>
      <sheetData sheetId="8406" refreshError="1"/>
      <sheetData sheetId="8407" refreshError="1"/>
      <sheetData sheetId="8408" refreshError="1"/>
      <sheetData sheetId="8409" refreshError="1"/>
      <sheetData sheetId="8410" refreshError="1"/>
      <sheetData sheetId="8411" refreshError="1"/>
      <sheetData sheetId="8412" refreshError="1"/>
      <sheetData sheetId="8413" refreshError="1"/>
      <sheetData sheetId="8414" refreshError="1"/>
      <sheetData sheetId="8415" refreshError="1"/>
      <sheetData sheetId="8416" refreshError="1"/>
      <sheetData sheetId="8417" refreshError="1"/>
      <sheetData sheetId="8418" refreshError="1"/>
      <sheetData sheetId="8419" refreshError="1"/>
      <sheetData sheetId="8420" refreshError="1"/>
      <sheetData sheetId="8421" refreshError="1"/>
      <sheetData sheetId="8422" refreshError="1"/>
      <sheetData sheetId="8423" refreshError="1"/>
      <sheetData sheetId="8424" refreshError="1"/>
      <sheetData sheetId="8425" refreshError="1"/>
      <sheetData sheetId="8426" refreshError="1"/>
      <sheetData sheetId="8427" refreshError="1"/>
      <sheetData sheetId="8428" refreshError="1"/>
      <sheetData sheetId="8429" refreshError="1"/>
      <sheetData sheetId="8430" refreshError="1"/>
      <sheetData sheetId="8431" refreshError="1"/>
      <sheetData sheetId="8432" refreshError="1"/>
      <sheetData sheetId="8433" refreshError="1"/>
      <sheetData sheetId="8434" refreshError="1"/>
      <sheetData sheetId="8435" refreshError="1"/>
      <sheetData sheetId="8436" refreshError="1"/>
      <sheetData sheetId="8437" refreshError="1"/>
      <sheetData sheetId="8438" refreshError="1"/>
      <sheetData sheetId="8439" refreshError="1"/>
      <sheetData sheetId="8440" refreshError="1"/>
      <sheetData sheetId="8441">
        <row r="1">
          <cell r="A1" t="str">
            <v>科目代码</v>
          </cell>
        </row>
      </sheetData>
      <sheetData sheetId="8442">
        <row r="1">
          <cell r="A1" t="str">
            <v>Investments</v>
          </cell>
        </row>
      </sheetData>
      <sheetData sheetId="8443">
        <row r="1">
          <cell r="A1" t="str">
            <v>Investments</v>
          </cell>
        </row>
      </sheetData>
      <sheetData sheetId="8444">
        <row r="1">
          <cell r="A1" t="str">
            <v>Investments</v>
          </cell>
        </row>
      </sheetData>
      <sheetData sheetId="8445">
        <row r="1">
          <cell r="A1" t="str">
            <v>Investments</v>
          </cell>
        </row>
      </sheetData>
      <sheetData sheetId="8446">
        <row r="1">
          <cell r="A1" t="str">
            <v>Investments</v>
          </cell>
        </row>
      </sheetData>
      <sheetData sheetId="8447">
        <row r="1">
          <cell r="A1" t="str">
            <v>Investments</v>
          </cell>
        </row>
      </sheetData>
      <sheetData sheetId="8448">
        <row r="1">
          <cell r="A1" t="str">
            <v>Investments</v>
          </cell>
        </row>
      </sheetData>
      <sheetData sheetId="8449">
        <row r="1">
          <cell r="A1" t="str">
            <v>Investments</v>
          </cell>
        </row>
      </sheetData>
      <sheetData sheetId="8450">
        <row r="1">
          <cell r="A1" t="str">
            <v>Investments</v>
          </cell>
        </row>
      </sheetData>
      <sheetData sheetId="8451"/>
      <sheetData sheetId="8452">
        <row r="1">
          <cell r="A1" t="str">
            <v>KUMTOR GOLD COMPANY</v>
          </cell>
        </row>
      </sheetData>
      <sheetData sheetId="8453">
        <row r="1">
          <cell r="A1" t="str">
            <v>Investments</v>
          </cell>
        </row>
      </sheetData>
      <sheetData sheetId="8454">
        <row r="1">
          <cell r="A1" t="str">
            <v>Investments</v>
          </cell>
        </row>
      </sheetData>
      <sheetData sheetId="8455" refreshError="1"/>
      <sheetData sheetId="8456" refreshError="1"/>
      <sheetData sheetId="8457" refreshError="1"/>
      <sheetData sheetId="8458" refreshError="1"/>
      <sheetData sheetId="8459" refreshError="1"/>
      <sheetData sheetId="8460" refreshError="1"/>
      <sheetData sheetId="8461" refreshError="1"/>
      <sheetData sheetId="8462" refreshError="1"/>
      <sheetData sheetId="8463" refreshError="1"/>
      <sheetData sheetId="8464" refreshError="1"/>
      <sheetData sheetId="8465" refreshError="1"/>
      <sheetData sheetId="8466" refreshError="1"/>
      <sheetData sheetId="8467" refreshError="1"/>
      <sheetData sheetId="8468" refreshError="1"/>
      <sheetData sheetId="8469" refreshError="1"/>
      <sheetData sheetId="8470" refreshError="1"/>
      <sheetData sheetId="8471" refreshError="1"/>
      <sheetData sheetId="8472" refreshError="1"/>
      <sheetData sheetId="8473" refreshError="1"/>
      <sheetData sheetId="8474" refreshError="1"/>
      <sheetData sheetId="8475" refreshError="1"/>
      <sheetData sheetId="8476" refreshError="1"/>
      <sheetData sheetId="8477" refreshError="1"/>
      <sheetData sheetId="8478" refreshError="1"/>
      <sheetData sheetId="8479" refreshError="1"/>
      <sheetData sheetId="8480" refreshError="1"/>
      <sheetData sheetId="8481" refreshError="1"/>
      <sheetData sheetId="8482" refreshError="1"/>
      <sheetData sheetId="8483" refreshError="1"/>
      <sheetData sheetId="8484" refreshError="1"/>
      <sheetData sheetId="8485" refreshError="1"/>
      <sheetData sheetId="8486" refreshError="1"/>
      <sheetData sheetId="8487" refreshError="1"/>
      <sheetData sheetId="8488" refreshError="1"/>
      <sheetData sheetId="8489" refreshError="1"/>
      <sheetData sheetId="8490" refreshError="1"/>
      <sheetData sheetId="8491" refreshError="1"/>
      <sheetData sheetId="8492" refreshError="1"/>
      <sheetData sheetId="8493" refreshError="1"/>
      <sheetData sheetId="8494" refreshError="1"/>
      <sheetData sheetId="8495" refreshError="1"/>
      <sheetData sheetId="8496" refreshError="1"/>
      <sheetData sheetId="8497" refreshError="1"/>
      <sheetData sheetId="8498" refreshError="1"/>
      <sheetData sheetId="8499" refreshError="1"/>
      <sheetData sheetId="8500" refreshError="1"/>
      <sheetData sheetId="8501" refreshError="1"/>
      <sheetData sheetId="8502" refreshError="1"/>
      <sheetData sheetId="8503" refreshError="1"/>
      <sheetData sheetId="8504" refreshError="1"/>
      <sheetData sheetId="8505" refreshError="1"/>
      <sheetData sheetId="8506" refreshError="1"/>
      <sheetData sheetId="8507" refreshError="1"/>
      <sheetData sheetId="8508" refreshError="1"/>
      <sheetData sheetId="8509" refreshError="1"/>
      <sheetData sheetId="8510" refreshError="1"/>
      <sheetData sheetId="8511" refreshError="1"/>
      <sheetData sheetId="8512" refreshError="1"/>
      <sheetData sheetId="8513" refreshError="1"/>
      <sheetData sheetId="8514" refreshError="1"/>
      <sheetData sheetId="8515" refreshError="1"/>
      <sheetData sheetId="8516" refreshError="1"/>
      <sheetData sheetId="8517" refreshError="1"/>
      <sheetData sheetId="8518" refreshError="1"/>
      <sheetData sheetId="8519" refreshError="1"/>
      <sheetData sheetId="8520" refreshError="1"/>
      <sheetData sheetId="8521" refreshError="1"/>
      <sheetData sheetId="8522" refreshError="1"/>
      <sheetData sheetId="8523" refreshError="1"/>
      <sheetData sheetId="8524" refreshError="1"/>
      <sheetData sheetId="8525" refreshError="1"/>
      <sheetData sheetId="8526" refreshError="1"/>
      <sheetData sheetId="8527" refreshError="1"/>
      <sheetData sheetId="8528" refreshError="1"/>
      <sheetData sheetId="8529" refreshError="1"/>
      <sheetData sheetId="8530" refreshError="1"/>
      <sheetData sheetId="8531" refreshError="1"/>
      <sheetData sheetId="8532" refreshError="1"/>
      <sheetData sheetId="8533" refreshError="1"/>
      <sheetData sheetId="8534" refreshError="1"/>
      <sheetData sheetId="8535" refreshError="1"/>
      <sheetData sheetId="8536" refreshError="1"/>
      <sheetData sheetId="8537" refreshError="1"/>
      <sheetData sheetId="8538" refreshError="1"/>
      <sheetData sheetId="8539" refreshError="1"/>
      <sheetData sheetId="8540" refreshError="1"/>
      <sheetData sheetId="8541" refreshError="1"/>
      <sheetData sheetId="8542" refreshError="1"/>
      <sheetData sheetId="8543" refreshError="1"/>
      <sheetData sheetId="8544" refreshError="1"/>
      <sheetData sheetId="8545" refreshError="1"/>
      <sheetData sheetId="8546" refreshError="1"/>
      <sheetData sheetId="8547" refreshError="1"/>
      <sheetData sheetId="8548" refreshError="1"/>
      <sheetData sheetId="8549" refreshError="1"/>
      <sheetData sheetId="8550" refreshError="1"/>
      <sheetData sheetId="8551" refreshError="1"/>
      <sheetData sheetId="8552" refreshError="1"/>
      <sheetData sheetId="8553" refreshError="1"/>
      <sheetData sheetId="8554" refreshError="1"/>
      <sheetData sheetId="8555" refreshError="1"/>
      <sheetData sheetId="8556" refreshError="1"/>
      <sheetData sheetId="8557" refreshError="1"/>
      <sheetData sheetId="8558" refreshError="1"/>
      <sheetData sheetId="8559" refreshError="1"/>
      <sheetData sheetId="8560" refreshError="1"/>
      <sheetData sheetId="8561" refreshError="1"/>
      <sheetData sheetId="8562" refreshError="1"/>
      <sheetData sheetId="8563" refreshError="1"/>
      <sheetData sheetId="8564" refreshError="1"/>
      <sheetData sheetId="8565" refreshError="1"/>
      <sheetData sheetId="8566" refreshError="1"/>
      <sheetData sheetId="8567" refreshError="1"/>
      <sheetData sheetId="8568" refreshError="1"/>
      <sheetData sheetId="8569" refreshError="1"/>
      <sheetData sheetId="8570" refreshError="1"/>
      <sheetData sheetId="8571" refreshError="1"/>
      <sheetData sheetId="8572" refreshError="1"/>
      <sheetData sheetId="8573" refreshError="1"/>
      <sheetData sheetId="8574" refreshError="1"/>
      <sheetData sheetId="8575" refreshError="1"/>
      <sheetData sheetId="8576" refreshError="1"/>
      <sheetData sheetId="8577" refreshError="1"/>
      <sheetData sheetId="8578" refreshError="1"/>
      <sheetData sheetId="8579" refreshError="1"/>
      <sheetData sheetId="8580" refreshError="1"/>
      <sheetData sheetId="8581" refreshError="1"/>
      <sheetData sheetId="8582" refreshError="1"/>
      <sheetData sheetId="8583" refreshError="1"/>
      <sheetData sheetId="8584" refreshError="1"/>
      <sheetData sheetId="8585" refreshError="1"/>
      <sheetData sheetId="8586">
        <row r="1">
          <cell r="A1" t="str">
            <v>KUMTOR OPERATING COMPANY</v>
          </cell>
        </row>
      </sheetData>
      <sheetData sheetId="8587">
        <row r="1">
          <cell r="A1" t="str">
            <v>Investments</v>
          </cell>
        </row>
      </sheetData>
      <sheetData sheetId="8588">
        <row r="1">
          <cell r="A1" t="str">
            <v>Investments</v>
          </cell>
        </row>
      </sheetData>
      <sheetData sheetId="8589">
        <row r="1">
          <cell r="A1" t="str">
            <v>Investments</v>
          </cell>
        </row>
      </sheetData>
      <sheetData sheetId="8590" refreshError="1"/>
      <sheetData sheetId="8591" refreshError="1"/>
      <sheetData sheetId="8592"/>
      <sheetData sheetId="8593" refreshError="1"/>
      <sheetData sheetId="8594" refreshError="1"/>
      <sheetData sheetId="8595" refreshError="1"/>
      <sheetData sheetId="8596" refreshError="1"/>
      <sheetData sheetId="8597" refreshError="1"/>
      <sheetData sheetId="8598" refreshError="1"/>
      <sheetData sheetId="8599" refreshError="1"/>
      <sheetData sheetId="8600" refreshError="1"/>
      <sheetData sheetId="8601" refreshError="1"/>
      <sheetData sheetId="8602" refreshError="1"/>
      <sheetData sheetId="8603" refreshError="1"/>
      <sheetData sheetId="8604" refreshError="1"/>
      <sheetData sheetId="8605" refreshError="1"/>
      <sheetData sheetId="8606" refreshError="1"/>
      <sheetData sheetId="8607" refreshError="1"/>
      <sheetData sheetId="8608" refreshError="1"/>
      <sheetData sheetId="8609" refreshError="1"/>
      <sheetData sheetId="8610" refreshError="1"/>
      <sheetData sheetId="8611" refreshError="1"/>
      <sheetData sheetId="8612"/>
      <sheetData sheetId="8613"/>
      <sheetData sheetId="8614">
        <row r="50">
          <cell r="B50" t="str">
            <v>GRINDING</v>
          </cell>
        </row>
      </sheetData>
      <sheetData sheetId="8615"/>
      <sheetData sheetId="8616"/>
      <sheetData sheetId="8617"/>
      <sheetData sheetId="8618"/>
      <sheetData sheetId="8619">
        <row r="50">
          <cell r="B50" t="str">
            <v>GRINDING</v>
          </cell>
        </row>
      </sheetData>
      <sheetData sheetId="8620"/>
      <sheetData sheetId="8621"/>
      <sheetData sheetId="8622" refreshError="1"/>
      <sheetData sheetId="8623" refreshError="1"/>
      <sheetData sheetId="8624" refreshError="1"/>
      <sheetData sheetId="8625" refreshError="1"/>
      <sheetData sheetId="8626" refreshError="1"/>
      <sheetData sheetId="8627"/>
      <sheetData sheetId="8628"/>
      <sheetData sheetId="8629">
        <row r="6">
          <cell r="B6" t="str">
            <v>Business center</v>
          </cell>
        </row>
      </sheetData>
      <sheetData sheetId="8630">
        <row r="5">
          <cell r="B5">
            <v>1</v>
          </cell>
        </row>
      </sheetData>
      <sheetData sheetId="8631">
        <row r="1">
          <cell r="J1">
            <v>654116414633.88831</v>
          </cell>
        </row>
      </sheetData>
      <sheetData sheetId="8632">
        <row r="31">
          <cell r="B31">
            <v>0</v>
          </cell>
        </row>
      </sheetData>
      <sheetData sheetId="8633">
        <row r="31">
          <cell r="B31">
            <v>0</v>
          </cell>
        </row>
      </sheetData>
      <sheetData sheetId="8634"/>
      <sheetData sheetId="8635"/>
      <sheetData sheetId="8636"/>
      <sheetData sheetId="8637"/>
      <sheetData sheetId="8638"/>
      <sheetData sheetId="8639"/>
      <sheetData sheetId="8640"/>
      <sheetData sheetId="8641"/>
      <sheetData sheetId="8642"/>
      <sheetData sheetId="8643"/>
      <sheetData sheetId="8644"/>
      <sheetData sheetId="8645"/>
      <sheetData sheetId="8646">
        <row r="31">
          <cell r="B31" t="str">
            <v>According to article 165 of the Administrative Code of Republic of Tajikistan (RT), "unauthorized use of subsoil, the conclusion of transactions, in direct or hidden form, violating the right of state ownership</v>
          </cell>
        </row>
      </sheetData>
      <sheetData sheetId="8647"/>
      <sheetData sheetId="8648"/>
      <sheetData sheetId="8649"/>
      <sheetData sheetId="8650"/>
      <sheetData sheetId="8651"/>
      <sheetData sheetId="8652"/>
      <sheetData sheetId="8653"/>
      <sheetData sheetId="8654"/>
      <sheetData sheetId="8655" refreshError="1"/>
      <sheetData sheetId="8656" refreshError="1"/>
      <sheetData sheetId="8657" refreshError="1"/>
      <sheetData sheetId="8658" refreshError="1"/>
      <sheetData sheetId="8659" refreshError="1"/>
      <sheetData sheetId="8660" refreshError="1"/>
      <sheetData sheetId="8661" refreshError="1"/>
      <sheetData sheetId="8662" refreshError="1"/>
      <sheetData sheetId="8663" refreshError="1"/>
      <sheetData sheetId="8664" refreshError="1"/>
      <sheetData sheetId="8665" refreshError="1"/>
      <sheetData sheetId="8666" refreshError="1"/>
      <sheetData sheetId="8667" refreshError="1"/>
      <sheetData sheetId="8668" refreshError="1"/>
      <sheetData sheetId="8669" refreshError="1"/>
      <sheetData sheetId="8670" refreshError="1"/>
      <sheetData sheetId="8671" refreshError="1"/>
      <sheetData sheetId="8672" refreshError="1"/>
      <sheetData sheetId="8673">
        <row r="11">
          <cell r="H11">
            <v>15750000</v>
          </cell>
        </row>
      </sheetData>
      <sheetData sheetId="8674">
        <row r="31">
          <cell r="B31">
            <v>64821.38241765873</v>
          </cell>
        </row>
      </sheetData>
      <sheetData sheetId="8675"/>
      <sheetData sheetId="8676">
        <row r="11">
          <cell r="H11">
            <v>15750000</v>
          </cell>
        </row>
      </sheetData>
      <sheetData sheetId="8677"/>
      <sheetData sheetId="8678"/>
      <sheetData sheetId="8679"/>
      <sheetData sheetId="8680"/>
      <sheetData sheetId="8681"/>
      <sheetData sheetId="8682"/>
      <sheetData sheetId="8683"/>
      <sheetData sheetId="8684"/>
      <sheetData sheetId="8685"/>
      <sheetData sheetId="8686"/>
      <sheetData sheetId="8687"/>
      <sheetData sheetId="8688"/>
      <sheetData sheetId="8689"/>
      <sheetData sheetId="8690"/>
      <sheetData sheetId="8691"/>
      <sheetData sheetId="8692"/>
      <sheetData sheetId="8693"/>
      <sheetData sheetId="8694"/>
      <sheetData sheetId="8695"/>
      <sheetData sheetId="8696"/>
      <sheetData sheetId="8697"/>
      <sheetData sheetId="8698"/>
      <sheetData sheetId="8699"/>
      <sheetData sheetId="8700"/>
      <sheetData sheetId="8701" refreshError="1"/>
      <sheetData sheetId="8702"/>
      <sheetData sheetId="8703"/>
      <sheetData sheetId="8704"/>
      <sheetData sheetId="8705" refreshError="1"/>
      <sheetData sheetId="8706" refreshError="1"/>
      <sheetData sheetId="8707" refreshError="1"/>
      <sheetData sheetId="8708" refreshError="1"/>
      <sheetData sheetId="8709" refreshError="1"/>
      <sheetData sheetId="8710" refreshError="1"/>
      <sheetData sheetId="8711" refreshError="1"/>
      <sheetData sheetId="8712" refreshError="1"/>
      <sheetData sheetId="8713" refreshError="1"/>
      <sheetData sheetId="8714" refreshError="1"/>
      <sheetData sheetId="8715" refreshError="1"/>
      <sheetData sheetId="8716" refreshError="1"/>
      <sheetData sheetId="8717" refreshError="1"/>
      <sheetData sheetId="8718" refreshError="1"/>
      <sheetData sheetId="8719" refreshError="1"/>
      <sheetData sheetId="8720" refreshError="1"/>
      <sheetData sheetId="8721" refreshError="1"/>
      <sheetData sheetId="8722" refreshError="1"/>
      <sheetData sheetId="8723" refreshError="1"/>
      <sheetData sheetId="8724" refreshError="1"/>
      <sheetData sheetId="8725" refreshError="1"/>
      <sheetData sheetId="8726" refreshError="1"/>
      <sheetData sheetId="8727" refreshError="1"/>
      <sheetData sheetId="8728" refreshError="1"/>
      <sheetData sheetId="8729" refreshError="1"/>
      <sheetData sheetId="8730" refreshError="1"/>
      <sheetData sheetId="8731" refreshError="1"/>
      <sheetData sheetId="8732" refreshError="1"/>
      <sheetData sheetId="8733" refreshError="1"/>
      <sheetData sheetId="8734" refreshError="1"/>
      <sheetData sheetId="8735" refreshError="1"/>
      <sheetData sheetId="8736"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F-2.1"/>
      <sheetName val="Production_Ref Q-1-3"/>
      <sheetName val="R-40"/>
      <sheetName val="R-50"/>
      <sheetName val="LME_prices"/>
      <sheetName val="группа"/>
      <sheetName val="тип шпал"/>
      <sheetName val="Г анализ"/>
      <sheetName val="D2 DCF"/>
      <sheetName val="Статьи"/>
      <sheetName val="Info"/>
      <sheetName val="п 15"/>
      <sheetName val="Pilot"/>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modaj"/>
      <sheetName val="lib"/>
      <sheetName val="OpexDetails"/>
      <sheetName val="Opex_sum_by_SC"/>
      <sheetName val="SC"/>
      <sheetName val="Price_by_SC_KZT"/>
      <sheetName val="Opex_serv&amp;other"/>
      <sheetName val="Opex_536"/>
      <sheetName val="Opex_by_quantity"/>
      <sheetName val="SC search"/>
      <sheetName val="lib1"/>
      <sheetName val="Securities"/>
      <sheetName val="Paramètres"/>
      <sheetName val="Sheet4"/>
      <sheetName val="B-4"/>
      <sheetName val="types"/>
      <sheetName val="Sheet3"/>
      <sheetName val="T_T"/>
      <sheetName val="CNOBARI"/>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KCC"/>
      <sheetName val="T-300"/>
      <sheetName val="Добыча нефти4"/>
      <sheetName val="поставка сравн13"/>
      <sheetName val="Sheet2"/>
      <sheetName val="TDSheet"/>
      <sheetName val="Lists"/>
      <sheetName val="Сдача "/>
      <sheetName val="ДДСАБ"/>
      <sheetName val="ДДСККБ"/>
      <sheetName val="ЯНВАРЬ"/>
      <sheetName val="t1"/>
      <sheetName val="справка"/>
      <sheetName val="#ССЫЛКА"/>
      <sheetName val="Project Detail Inputs"/>
      <sheetName val="inv"/>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ow r="31">
          <cell r="B31">
            <v>17591929</v>
          </cell>
        </row>
      </sheetData>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тип шпал"/>
      <sheetName val="Г анализ"/>
      <sheetName val="Production_Ref Q-1-3"/>
      <sheetName val="F-2.1"/>
      <sheetName val="R-40"/>
      <sheetName val="R-50"/>
      <sheetName val="LME_prices"/>
      <sheetName val="группа"/>
      <sheetName val="Статьи"/>
      <sheetName val="Info"/>
      <sheetName val="Pilot"/>
      <sheetName val="D2 DCF"/>
      <sheetName val="Реализ"/>
      <sheetName val="V и стоим. бур"/>
      <sheetName val="Sгис (ГРР)"/>
      <sheetName val="Пр мат"/>
      <sheetName val="ТБ"/>
      <sheetName val="Пит"/>
      <sheetName val="усл.стор.орг."/>
      <sheetName val="Зап.част и Тек.рем"/>
      <sheetName val="ФОТ"/>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п 15"/>
      <sheetName val="8"/>
      <sheetName val="IS"/>
      <sheetName val="BS"/>
      <sheetName val="Ф2"/>
      <sheetName val="Ф1"/>
      <sheetName val="12"/>
      <sheetName val="10"/>
      <sheetName val="Форма 1"/>
      <sheetName val="Bal Sheet"/>
      <sheetName val="Income Statement"/>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modaj"/>
      <sheetName val="B-4"/>
      <sheetName val="Paramètres"/>
      <sheetName val="Securities"/>
      <sheetName val="Sheet4"/>
      <sheetName val="KCC"/>
      <sheetName val="Dropdown"/>
      <sheetName val="types"/>
      <sheetName val="Sheet3"/>
      <sheetName val="T_T"/>
      <sheetName val="CNOBARI"/>
      <sheetName val="Inputs"/>
      <sheetName val="FES"/>
      <sheetName val="Codes"/>
      <sheetName val="CamExec_x0003_um"/>
      <sheetName val="Q-100"/>
      <sheetName val="Q-110"/>
      <sheetName val="Q-110 ARO151017"/>
      <sheetName val="Inputs--&gt;"/>
      <sheetName val="discount rate"/>
      <sheetName val="US"/>
      <sheetName val="ERPs by country_Damodaran"/>
      <sheetName val="TJ"/>
      <sheetName val="Inflation_NBT_2017"/>
      <sheetName val="US treasury"/>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Расчет_Ин"/>
      <sheetName val="PIT&amp;PP(2)"/>
      <sheetName val="general"/>
      <sheetName val="U2.102-5217,2207,2217"/>
      <sheetName val="B 1"/>
      <sheetName val="SETUP"/>
      <sheetName val="A 100"/>
      <sheetName val="клинкер"/>
      <sheetName val="A-20"/>
      <sheetName val="Ссудный портфель"/>
      <sheetName val="T-300"/>
    </sheetNames>
    <sheetDataSet>
      <sheetData sheetId="0">
        <row r="11">
          <cell r="H11">
            <v>15750000</v>
          </cell>
        </row>
      </sheetData>
      <sheetData sheetId="1">
        <row r="11">
          <cell r="H11">
            <v>15750000</v>
          </cell>
        </row>
      </sheetData>
      <sheetData sheetId="2" refreshError="1">
        <row r="31">
          <cell r="B31">
            <v>64821.38241765873</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sheetData sheetId="100">
        <row r="31">
          <cell r="B31" t="str">
            <v>According to article 165 of the Administrative Code of Republic of Tajikistan (RT), "unauthorized use of subsoil, the conclusion of transactions, in direct or hidden form, violating the right of state ownership</v>
          </cell>
        </row>
      </sheetData>
      <sheetData sheetId="101"/>
      <sheetData sheetId="102"/>
      <sheetData sheetId="103"/>
      <sheetData sheetId="104"/>
      <sheetData sheetId="105"/>
      <sheetData sheetId="106"/>
      <sheetData sheetId="107"/>
      <sheetData sheetId="108"/>
      <sheetData sheetId="109"/>
      <sheetData sheetId="110">
        <row r="31">
          <cell r="B31">
            <v>0</v>
          </cell>
        </row>
      </sheetData>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Сдача "/>
      <sheetName val="ДДСАБ"/>
      <sheetName val="ДДСККБ"/>
      <sheetName val="ЯНВАРЬ"/>
      <sheetName val="A-20"/>
      <sheetName val="справка"/>
      <sheetName val="Index list"/>
      <sheetName val="П"/>
      <sheetName val="PBC-Final Kmod8-December-2001"/>
      <sheetName val="1,3 новая"/>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31.12.03"/>
      <sheetName val="2008"/>
      <sheetName val="std tabel"/>
      <sheetName val="I-Index"/>
      <sheetName val="DATA"/>
      <sheetName val="G-183"/>
      <sheetName val="Production_Ref Q-1-3"/>
      <sheetName val="F-2.1"/>
      <sheetName val="R-40"/>
      <sheetName val="R-50"/>
      <sheetName val="LME_prices"/>
      <sheetName val="группа"/>
      <sheetName val="тип шпал"/>
      <sheetName val="Г анализ"/>
      <sheetName val="Info"/>
      <sheetName val="Реализ"/>
      <sheetName val="V и стоим. бур"/>
      <sheetName val="Sгис (ГРР)"/>
      <sheetName val="Пр мат"/>
      <sheetName val="ТБ"/>
      <sheetName val="Пит"/>
      <sheetName val="усл.стор.орг."/>
      <sheetName val="Зап.част и Тек.рем"/>
      <sheetName val="ФОТ"/>
      <sheetName val="Ф2"/>
      <sheetName val="Ф1"/>
      <sheetName val="12"/>
      <sheetName val="10"/>
      <sheetName val="Форма 1"/>
      <sheetName val="Bal Sheet"/>
      <sheetName val="Income Statement"/>
      <sheetName val="48 "/>
      <sheetName val="Статьи"/>
      <sheetName val="D2 DCF"/>
      <sheetName val="8"/>
      <sheetName val="IS"/>
      <sheetName val="BS"/>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Pilot"/>
      <sheetName val="п 15"/>
      <sheetName val="5"/>
      <sheetName val="lib"/>
      <sheetName val="OpexDetails"/>
      <sheetName val="Opex_sum_by_SC"/>
      <sheetName val="SC"/>
      <sheetName val="Price_by_SC_KZT"/>
      <sheetName val="Opex_serv&amp;other"/>
      <sheetName val="Opex_536"/>
      <sheetName val="Opex_by_quantity"/>
      <sheetName val="SC search"/>
      <sheetName val="lib1"/>
      <sheetName val="modaj"/>
      <sheetName val="Paramètres"/>
      <sheetName val="Securities"/>
      <sheetName val="Sheet4"/>
      <sheetName val="B-4"/>
      <sheetName val="Sheet3"/>
      <sheetName val="T_T"/>
      <sheetName val="CNOBARI"/>
      <sheetName val="types"/>
      <sheetName val="Dropdown"/>
      <sheetName val="Inputs"/>
      <sheetName val="FES"/>
      <sheetName val="Codes"/>
      <sheetName val="CamExec_x0003_um"/>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Q-100"/>
      <sheetName val="Q-110"/>
      <sheetName val="Q-110 ARO151017"/>
      <sheetName val="Inputs--&gt;"/>
      <sheetName val="discount rate"/>
      <sheetName val="US"/>
      <sheetName val="ERPs by country_Damodaran"/>
      <sheetName val="TJ"/>
      <sheetName val="Inflation_NBT_2017"/>
      <sheetName val="US treasury"/>
      <sheetName val="Расчет_Ин"/>
      <sheetName val="PIT&amp;PP(2)"/>
      <sheetName val="general"/>
      <sheetName val="U2.102-5217,2207,2217"/>
      <sheetName val="B 1"/>
      <sheetName val="SETUP"/>
      <sheetName val="A 100"/>
      <sheetName val="клинкер"/>
      <sheetName val="A-20"/>
      <sheetName val="Ссудный портфель"/>
      <sheetName val="Добыча нефти4"/>
      <sheetName val="поставка сравн13"/>
      <sheetName val="Sheet2"/>
      <sheetName val="TDSheet"/>
      <sheetName val="Lists"/>
      <sheetName val="KCC"/>
      <sheetName val="Сдача "/>
      <sheetName val="ДДСАБ"/>
      <sheetName val="ДДСККБ"/>
      <sheetName val="ЯНВАРЬ"/>
      <sheetName val="t1"/>
      <sheetName val="справка"/>
      <sheetName val="#ССЫЛКА"/>
      <sheetName val="Precision and factor tables"/>
      <sheetName val="T-300"/>
      <sheetName val="inv"/>
      <sheetName val="Project Detail Inputs"/>
      <sheetName val="Name"/>
      <sheetName val="Index list"/>
      <sheetName val="П"/>
      <sheetName val="1,3 новая"/>
      <sheetName val="Data, This"/>
      <sheetName val="Lookup"/>
      <sheetName val="Dialog data"/>
      <sheetName val="Date calculations"/>
      <sheetName val="G-40"/>
      <sheetName val="Data_Input1"/>
      <sheetName val="Prelim_Cost1"/>
      <sheetName val="Gold_Institute1"/>
      <sheetName val="CamKum_Prod1"/>
      <sheetName val="Cost_Summary1"/>
      <sheetName val="Unit_CostPoured1"/>
      <sheetName val="Efficiency_Avg_1"/>
      <sheetName val="Effeciency_Mos1"/>
      <sheetName val="Total_Costs_Mos1"/>
      <sheetName val="Avg_Costs_Yr1"/>
      <sheetName val="presentation_(2)1"/>
      <sheetName val="31_12_03"/>
      <sheetName val="PBC-Final_Kmod8-December-2001"/>
      <sheetName val="std_tabel"/>
      <sheetName val="Production_Ref_Q-1-3"/>
      <sheetName val="F-2_1"/>
      <sheetName val="тип_шпал"/>
      <sheetName val="Г_анализ"/>
      <sheetName val="D2_DCF"/>
      <sheetName val="п_15"/>
      <sheetName val="Форма_1"/>
      <sheetName val="Bal_Sheet"/>
      <sheetName val="Income_Statement"/>
      <sheetName val="V_и_стоим__бур"/>
      <sheetName val="Sгис_(ГРР)"/>
      <sheetName val="Пр_мат"/>
      <sheetName val="усл_стор_орг_"/>
      <sheetName val="Зап_част_и_Тек_рем"/>
      <sheetName val="48_"/>
      <sheetName val="SC_search"/>
      <sheetName val="CamExecum"/>
      <sheetName val="Графика_1"/>
      <sheetName val="Пересчитанные_доходы_и_расходы"/>
      <sheetName val="KPI_2"/>
      <sheetName val="P&amp;L_(сценарий_2)"/>
      <sheetName val="Cash_flow"/>
      <sheetName val="Cash_flow_(сценар_2)"/>
      <sheetName val="расшиф__Баланса_(2)"/>
      <sheetName val="расшиф__Баланса_(сценар_2)"/>
      <sheetName val="Прилож_4__Форма_БП3_Баланс"/>
      <sheetName val="Прилож_4__Форма_БП3_Баланс_2"/>
      <sheetName val="Прилож__3_Форма_БП2_ОПиУ"/>
      <sheetName val="Прилож__3_Форма_БП2_ОПиУ_2"/>
      <sheetName val="Q-110_ARO151017"/>
      <sheetName val="discount_rate"/>
      <sheetName val="ERPs_by_country_Damodaran"/>
      <sheetName val="US_treasury"/>
      <sheetName val="U2_102-5217,2207,2217"/>
      <sheetName val="B_1"/>
      <sheetName val="A_100"/>
      <sheetName val="Ссудный_портфель"/>
      <sheetName val="Добыча_нефти4"/>
      <sheetName val="поставка_сравн13"/>
      <sheetName val="Сдача_"/>
      <sheetName val="Precision_and_factor_tables"/>
      <sheetName val="Project_Detail_Inputs"/>
    </sheetNames>
    <sheetDataSet>
      <sheetData sheetId="0">
        <row r="11">
          <cell r="H11">
            <v>15750000</v>
          </cell>
        </row>
      </sheetData>
      <sheetData sheetId="1">
        <row r="11">
          <cell r="H11">
            <v>15750000</v>
          </cell>
        </row>
      </sheetData>
      <sheetData sheetId="2" refreshError="1">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sheetData sheetId="99">
        <row r="31">
          <cell r="B31">
            <v>0</v>
          </cell>
        </row>
      </sheetData>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row r="31">
          <cell r="B31" t="str">
            <v>According to article 165 of the Administrative Code of Republic of Tajikistan (RT), "unauthorized use of subsoil, the conclusion of transactions, in direct or hidden form, violating the right of state ownership</v>
          </cell>
        </row>
      </sheetData>
      <sheetData sheetId="116"/>
      <sheetData sheetId="117"/>
      <sheetData sheetId="118"/>
      <sheetData sheetId="119"/>
      <sheetData sheetId="120"/>
      <sheetData sheetId="121"/>
      <sheetData sheetId="122"/>
      <sheetData sheetId="123"/>
      <sheetData sheetId="124"/>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ow r="31">
          <cell r="B31">
            <v>17591929</v>
          </cell>
        </row>
      </sheetData>
      <sheetData sheetId="138"/>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ow r="11">
          <cell r="H11">
            <v>15750000</v>
          </cell>
        </row>
      </sheetData>
      <sheetData sheetId="162">
        <row r="31">
          <cell r="B31">
            <v>64821.38241765873</v>
          </cell>
        </row>
      </sheetData>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 sheetId="179"/>
      <sheetData sheetId="180"/>
      <sheetData sheetId="181"/>
      <sheetData sheetId="182"/>
      <sheetData sheetId="183"/>
      <sheetData sheetId="184"/>
      <sheetData sheetId="185"/>
      <sheetData sheetId="186"/>
      <sheetData sheetId="187"/>
      <sheetData sheetId="188"/>
      <sheetData sheetId="189"/>
      <sheetData sheetId="190"/>
      <sheetData sheetId="191"/>
      <sheetData sheetId="192">
        <row r="31">
          <cell r="B31">
            <v>0</v>
          </cell>
        </row>
      </sheetData>
      <sheetData sheetId="193"/>
      <sheetData sheetId="194"/>
      <sheetData sheetId="195"/>
      <sheetData sheetId="196"/>
      <sheetData sheetId="197"/>
      <sheetData sheetId="198"/>
      <sheetData sheetId="199"/>
      <sheetData sheetId="200"/>
      <sheetData sheetId="201"/>
      <sheetData sheetId="202"/>
      <sheetData sheetId="203"/>
      <sheetData sheetId="204"/>
      <sheetData sheetId="205"/>
      <sheetData sheetId="206"/>
      <sheetData sheetId="207"/>
      <sheetData sheetId="208"/>
      <sheetData sheetId="209"/>
      <sheetData sheetId="210"/>
      <sheetData sheetId="211"/>
      <sheetData sheetId="212"/>
      <sheetData sheetId="213"/>
      <sheetData sheetId="214"/>
      <sheetData sheetId="215"/>
      <sheetData sheetId="216"/>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3900"/>
      <sheetName val="A-20"/>
      <sheetName val="??????1"/>
      <sheetName val="2001 Detail"/>
      <sheetName val="Quantity "/>
      <sheetName val="Com0124"/>
      <sheetName val="Com0226"/>
      <sheetName val="B-4"/>
      <sheetName val="ARO"/>
      <sheetName val="КУРСЫ"/>
    </sheetNames>
    <sheetDataSet>
      <sheetData sheetId="0" refreshError="1">
        <row r="1">
          <cell r="A1" t="str">
            <v>TEMPER</v>
          </cell>
          <cell r="B1">
            <v>0.7</v>
          </cell>
          <cell r="C1">
            <v>0.71</v>
          </cell>
          <cell r="D1">
            <v>0.72</v>
          </cell>
          <cell r="E1">
            <v>0.73</v>
          </cell>
          <cell r="F1">
            <v>0.74</v>
          </cell>
          <cell r="G1">
            <v>0.75</v>
          </cell>
          <cell r="H1">
            <v>0.76</v>
          </cell>
          <cell r="I1">
            <v>0.77</v>
          </cell>
          <cell r="J1">
            <v>0.78</v>
          </cell>
          <cell r="K1">
            <v>0.79</v>
          </cell>
          <cell r="L1">
            <v>0.8</v>
          </cell>
          <cell r="M1">
            <v>0.81</v>
          </cell>
          <cell r="N1">
            <v>0.82</v>
          </cell>
          <cell r="O1">
            <v>0.83</v>
          </cell>
          <cell r="P1">
            <v>0.84</v>
          </cell>
          <cell r="Q1">
            <v>0.85</v>
          </cell>
          <cell r="R1">
            <v>0.86</v>
          </cell>
          <cell r="S1">
            <v>0.87</v>
          </cell>
          <cell r="T1">
            <v>0.88</v>
          </cell>
          <cell r="U1">
            <v>0.89</v>
          </cell>
          <cell r="V1">
            <v>0.9</v>
          </cell>
          <cell r="W1">
            <v>0.91</v>
          </cell>
          <cell r="X1">
            <v>0.92</v>
          </cell>
          <cell r="Y1">
            <v>0.93</v>
          </cell>
          <cell r="Z1">
            <v>0.94</v>
          </cell>
          <cell r="AA1">
            <v>0.95</v>
          </cell>
          <cell r="AB1">
            <v>0.96</v>
          </cell>
          <cell r="AC1">
            <v>0.97</v>
          </cell>
          <cell r="AD1">
            <v>0.98</v>
          </cell>
          <cell r="AE1">
            <v>0.99</v>
          </cell>
        </row>
        <row r="2">
          <cell r="A2">
            <v>-25</v>
          </cell>
          <cell r="B2">
            <v>0.65959999999999996</v>
          </cell>
          <cell r="C2">
            <v>0.67020000000000002</v>
          </cell>
          <cell r="D2">
            <v>0.68079999999999996</v>
          </cell>
          <cell r="E2">
            <v>0.69140000000000001</v>
          </cell>
          <cell r="F2">
            <v>0.70199999999999996</v>
          </cell>
          <cell r="G2">
            <v>0.71260000000000001</v>
          </cell>
          <cell r="H2">
            <v>0.72319999999999995</v>
          </cell>
          <cell r="I2">
            <v>0.73380000000000001</v>
          </cell>
          <cell r="J2">
            <v>0.74439999999999995</v>
          </cell>
          <cell r="K2">
            <v>0.75519999999999998</v>
          </cell>
          <cell r="L2">
            <v>0.7661</v>
          </cell>
          <cell r="M2">
            <v>0.77680000000000005</v>
          </cell>
          <cell r="N2">
            <v>0.78759999999999997</v>
          </cell>
          <cell r="O2">
            <v>0.79820000000000002</v>
          </cell>
          <cell r="P2">
            <v>0.80869999999999997</v>
          </cell>
          <cell r="Q2">
            <v>0.81910000000000005</v>
          </cell>
          <cell r="R2">
            <v>0.82950000000000002</v>
          </cell>
          <cell r="S2">
            <v>0.83989999999999998</v>
          </cell>
          <cell r="T2">
            <v>0.85009999999999997</v>
          </cell>
          <cell r="U2">
            <v>0.86029999999999995</v>
          </cell>
          <cell r="V2">
            <v>0.87060000000000004</v>
          </cell>
          <cell r="W2">
            <v>0.88070000000000004</v>
          </cell>
          <cell r="X2">
            <v>0.89080000000000004</v>
          </cell>
          <cell r="Y2">
            <v>0.90090000000000003</v>
          </cell>
          <cell r="Z2">
            <v>0.91090000000000004</v>
          </cell>
          <cell r="AA2">
            <v>0.92090000000000005</v>
          </cell>
          <cell r="AB2">
            <v>0.93089999999999995</v>
          </cell>
          <cell r="AC2">
            <v>0.94089999999999996</v>
          </cell>
          <cell r="AD2">
            <v>0.95089999999999997</v>
          </cell>
          <cell r="AE2">
            <v>0.96089999999999998</v>
          </cell>
        </row>
        <row r="3">
          <cell r="A3">
            <v>-24.5</v>
          </cell>
          <cell r="B3">
            <v>0.66010000000000002</v>
          </cell>
          <cell r="C3">
            <v>0.67069999999999996</v>
          </cell>
          <cell r="D3">
            <v>0.68130000000000002</v>
          </cell>
          <cell r="E3">
            <v>0.69179999999999997</v>
          </cell>
          <cell r="F3">
            <v>0.70240000000000002</v>
          </cell>
          <cell r="G3">
            <v>0.71299999999999997</v>
          </cell>
          <cell r="H3">
            <v>0.72360000000000002</v>
          </cell>
          <cell r="I3">
            <v>0.73419999999999996</v>
          </cell>
          <cell r="J3">
            <v>0.74480000000000002</v>
          </cell>
          <cell r="K3">
            <v>0.75560000000000005</v>
          </cell>
          <cell r="L3">
            <v>0.76649999999999996</v>
          </cell>
          <cell r="M3">
            <v>0.7772</v>
          </cell>
          <cell r="N3">
            <v>0.78800000000000003</v>
          </cell>
          <cell r="O3">
            <v>0.79849999999999999</v>
          </cell>
          <cell r="P3">
            <v>0.80910000000000004</v>
          </cell>
          <cell r="Q3">
            <v>0.81950000000000001</v>
          </cell>
          <cell r="R3">
            <v>0.82989999999999997</v>
          </cell>
          <cell r="S3">
            <v>0.84019999999999995</v>
          </cell>
          <cell r="T3">
            <v>0.85050000000000003</v>
          </cell>
          <cell r="U3">
            <v>0.86070000000000002</v>
          </cell>
          <cell r="V3">
            <v>0.87090000000000001</v>
          </cell>
          <cell r="W3">
            <v>0.88100000000000001</v>
          </cell>
          <cell r="X3">
            <v>0.8911</v>
          </cell>
          <cell r="Y3">
            <v>0.9012</v>
          </cell>
          <cell r="Z3">
            <v>0.91120000000000001</v>
          </cell>
          <cell r="AA3">
            <v>0.92120000000000002</v>
          </cell>
          <cell r="AB3">
            <v>0.93120000000000003</v>
          </cell>
          <cell r="AC3">
            <v>0.94120000000000004</v>
          </cell>
          <cell r="AD3">
            <v>0.95120000000000005</v>
          </cell>
          <cell r="AE3">
            <v>0.96120000000000005</v>
          </cell>
        </row>
        <row r="4">
          <cell r="A4">
            <v>-24</v>
          </cell>
          <cell r="B4">
            <v>0.66059999999999997</v>
          </cell>
          <cell r="C4">
            <v>0.67120000000000002</v>
          </cell>
          <cell r="D4">
            <v>0.68169999999999997</v>
          </cell>
          <cell r="E4">
            <v>0.69230000000000003</v>
          </cell>
          <cell r="F4">
            <v>0.70289999999999997</v>
          </cell>
          <cell r="G4">
            <v>0.71350000000000002</v>
          </cell>
          <cell r="H4">
            <v>0.72409999999999997</v>
          </cell>
          <cell r="I4">
            <v>0.73470000000000002</v>
          </cell>
          <cell r="J4">
            <v>0.74529999999999996</v>
          </cell>
          <cell r="K4">
            <v>0.75609999999999999</v>
          </cell>
          <cell r="L4">
            <v>0.76690000000000003</v>
          </cell>
          <cell r="M4">
            <v>0.77759999999999996</v>
          </cell>
          <cell r="N4">
            <v>0.7883</v>
          </cell>
          <cell r="O4">
            <v>0.79890000000000005</v>
          </cell>
          <cell r="P4">
            <v>0.80940000000000001</v>
          </cell>
          <cell r="Q4">
            <v>0.81989999999999996</v>
          </cell>
          <cell r="R4">
            <v>0.83020000000000005</v>
          </cell>
          <cell r="S4">
            <v>0.84060000000000001</v>
          </cell>
          <cell r="T4">
            <v>0.8508</v>
          </cell>
          <cell r="U4">
            <v>0.86099999999999999</v>
          </cell>
          <cell r="V4">
            <v>0.87119999999999997</v>
          </cell>
          <cell r="W4">
            <v>0.88129999999999997</v>
          </cell>
          <cell r="X4">
            <v>0.89149999999999996</v>
          </cell>
          <cell r="Y4">
            <v>0.90149999999999997</v>
          </cell>
          <cell r="Z4">
            <v>0.91149999999999998</v>
          </cell>
          <cell r="AA4">
            <v>0.92149999999999999</v>
          </cell>
          <cell r="AB4">
            <v>0.93149999999999999</v>
          </cell>
          <cell r="AC4">
            <v>0.9415</v>
          </cell>
          <cell r="AD4">
            <v>0.95150000000000001</v>
          </cell>
          <cell r="AE4">
            <v>0.96160000000000001</v>
          </cell>
        </row>
        <row r="5">
          <cell r="A5">
            <v>-23.5</v>
          </cell>
          <cell r="B5">
            <v>0.66100000000000003</v>
          </cell>
          <cell r="C5">
            <v>0.67159999999999997</v>
          </cell>
          <cell r="D5">
            <v>0.68220000000000003</v>
          </cell>
          <cell r="E5">
            <v>0.69269999999999998</v>
          </cell>
          <cell r="F5">
            <v>0.70330000000000004</v>
          </cell>
          <cell r="G5">
            <v>0.71389999999999998</v>
          </cell>
          <cell r="H5">
            <v>0.72450000000000003</v>
          </cell>
          <cell r="I5">
            <v>0.73509999999999998</v>
          </cell>
          <cell r="J5">
            <v>0.74570000000000003</v>
          </cell>
          <cell r="K5">
            <v>0.75649999999999995</v>
          </cell>
          <cell r="L5">
            <v>0.76729999999999998</v>
          </cell>
          <cell r="M5">
            <v>0.77800000000000002</v>
          </cell>
          <cell r="N5">
            <v>0.78869999999999996</v>
          </cell>
          <cell r="O5">
            <v>0.79930000000000001</v>
          </cell>
          <cell r="P5">
            <v>0.80979999999999996</v>
          </cell>
          <cell r="Q5">
            <v>0.82020000000000004</v>
          </cell>
          <cell r="R5">
            <v>0.8306</v>
          </cell>
          <cell r="S5">
            <v>0.84089999999999998</v>
          </cell>
          <cell r="T5">
            <v>0.85119999999999996</v>
          </cell>
          <cell r="U5">
            <v>0.86140000000000005</v>
          </cell>
          <cell r="V5">
            <v>0.87160000000000004</v>
          </cell>
          <cell r="W5">
            <v>0.88170000000000004</v>
          </cell>
          <cell r="X5">
            <v>0.89180000000000004</v>
          </cell>
          <cell r="Y5">
            <v>0.90190000000000003</v>
          </cell>
          <cell r="Z5">
            <v>0.91190000000000004</v>
          </cell>
          <cell r="AA5">
            <v>0.92190000000000005</v>
          </cell>
          <cell r="AB5">
            <v>0.93189999999999995</v>
          </cell>
          <cell r="AC5">
            <v>0.94189999999999996</v>
          </cell>
          <cell r="AD5">
            <v>0.95189999999999997</v>
          </cell>
          <cell r="AE5">
            <v>0.96189999999999998</v>
          </cell>
        </row>
        <row r="6">
          <cell r="A6">
            <v>-23</v>
          </cell>
          <cell r="B6">
            <v>0.66149999999999998</v>
          </cell>
          <cell r="C6">
            <v>0.67210000000000003</v>
          </cell>
          <cell r="D6">
            <v>0.68259999999999998</v>
          </cell>
          <cell r="E6">
            <v>0.69320000000000004</v>
          </cell>
          <cell r="F6">
            <v>0.70379999999999998</v>
          </cell>
          <cell r="G6">
            <v>0.71430000000000005</v>
          </cell>
          <cell r="H6">
            <v>0.72489999999999999</v>
          </cell>
          <cell r="I6">
            <v>0.73550000000000004</v>
          </cell>
          <cell r="J6">
            <v>0.746</v>
          </cell>
          <cell r="K6">
            <v>0.75690000000000002</v>
          </cell>
          <cell r="L6">
            <v>0.76770000000000005</v>
          </cell>
          <cell r="M6">
            <v>0.77839999999999998</v>
          </cell>
          <cell r="N6">
            <v>0.78910000000000002</v>
          </cell>
          <cell r="O6">
            <v>0.79959999999999998</v>
          </cell>
          <cell r="P6">
            <v>0.81020000000000003</v>
          </cell>
          <cell r="Q6">
            <v>0.8206</v>
          </cell>
          <cell r="R6">
            <v>0.83089999999999997</v>
          </cell>
          <cell r="S6">
            <v>0.84119999999999995</v>
          </cell>
          <cell r="T6">
            <v>0.85150000000000003</v>
          </cell>
          <cell r="U6">
            <v>0.86170000000000002</v>
          </cell>
          <cell r="V6">
            <v>0.87190000000000001</v>
          </cell>
          <cell r="W6">
            <v>0.88200000000000001</v>
          </cell>
          <cell r="X6">
            <v>0.8921</v>
          </cell>
          <cell r="Y6">
            <v>0.9022</v>
          </cell>
          <cell r="Z6">
            <v>0.91220000000000001</v>
          </cell>
          <cell r="AA6">
            <v>0.92220000000000002</v>
          </cell>
          <cell r="AB6">
            <v>0.93220000000000003</v>
          </cell>
          <cell r="AC6">
            <v>0.94220000000000004</v>
          </cell>
          <cell r="AD6">
            <v>0.95220000000000005</v>
          </cell>
          <cell r="AE6">
            <v>0.96220000000000006</v>
          </cell>
        </row>
        <row r="7">
          <cell r="A7">
            <v>-22.5</v>
          </cell>
          <cell r="B7">
            <v>0.66200000000000003</v>
          </cell>
          <cell r="C7">
            <v>0.67249999999999999</v>
          </cell>
          <cell r="D7">
            <v>0.68310000000000004</v>
          </cell>
          <cell r="E7">
            <v>0.69359999999999999</v>
          </cell>
          <cell r="F7">
            <v>0.70420000000000005</v>
          </cell>
          <cell r="G7">
            <v>0.71479999999999999</v>
          </cell>
          <cell r="H7">
            <v>0.72540000000000004</v>
          </cell>
          <cell r="I7">
            <v>0.7359</v>
          </cell>
          <cell r="J7">
            <v>0.74650000000000005</v>
          </cell>
          <cell r="K7">
            <v>0.75729999999999997</v>
          </cell>
          <cell r="L7">
            <v>0.7681</v>
          </cell>
          <cell r="M7">
            <v>0.77880000000000005</v>
          </cell>
          <cell r="N7">
            <v>0.78949999999999998</v>
          </cell>
          <cell r="O7">
            <v>0.8</v>
          </cell>
          <cell r="P7">
            <v>0.8105</v>
          </cell>
          <cell r="Q7">
            <v>0.82089999999999996</v>
          </cell>
          <cell r="R7">
            <v>0.83130000000000004</v>
          </cell>
          <cell r="S7">
            <v>0.84160000000000001</v>
          </cell>
          <cell r="T7">
            <v>0.8518</v>
          </cell>
          <cell r="U7">
            <v>0.86199999999999999</v>
          </cell>
          <cell r="V7">
            <v>0.87219999999999998</v>
          </cell>
          <cell r="W7">
            <v>0.88229999999999997</v>
          </cell>
          <cell r="X7">
            <v>0.89239999999999997</v>
          </cell>
          <cell r="Y7">
            <v>0.90249999999999997</v>
          </cell>
          <cell r="Z7">
            <v>0.91249999999999998</v>
          </cell>
          <cell r="AA7">
            <v>0.92249999999999999</v>
          </cell>
          <cell r="AB7">
            <v>0.9325</v>
          </cell>
          <cell r="AC7">
            <v>0.9425</v>
          </cell>
          <cell r="AD7">
            <v>0.95250000000000001</v>
          </cell>
          <cell r="AE7">
            <v>0.96250000000000002</v>
          </cell>
        </row>
        <row r="8">
          <cell r="A8">
            <v>-22</v>
          </cell>
          <cell r="B8">
            <v>0.66239999999999999</v>
          </cell>
          <cell r="C8">
            <v>0.67300000000000004</v>
          </cell>
          <cell r="D8">
            <v>0.6835</v>
          </cell>
          <cell r="E8">
            <v>0.69410000000000005</v>
          </cell>
          <cell r="F8">
            <v>0.7046</v>
          </cell>
          <cell r="G8">
            <v>0.71519999999999995</v>
          </cell>
          <cell r="H8">
            <v>0.7258</v>
          </cell>
          <cell r="I8">
            <v>0.73640000000000005</v>
          </cell>
          <cell r="J8">
            <v>0.74690000000000001</v>
          </cell>
          <cell r="K8">
            <v>0.75770000000000004</v>
          </cell>
          <cell r="L8">
            <v>0.76849999999999996</v>
          </cell>
          <cell r="M8">
            <v>0.7792</v>
          </cell>
          <cell r="N8">
            <v>0.78990000000000005</v>
          </cell>
          <cell r="O8">
            <v>0.8004</v>
          </cell>
          <cell r="P8">
            <v>0.81089999999999995</v>
          </cell>
          <cell r="Q8">
            <v>0.82130000000000003</v>
          </cell>
          <cell r="R8">
            <v>0.83160000000000001</v>
          </cell>
          <cell r="S8">
            <v>0.84189999999999998</v>
          </cell>
          <cell r="T8">
            <v>0.85219999999999996</v>
          </cell>
          <cell r="U8">
            <v>0.86240000000000006</v>
          </cell>
          <cell r="V8">
            <v>0.87260000000000004</v>
          </cell>
          <cell r="W8">
            <v>0.88270000000000004</v>
          </cell>
          <cell r="X8">
            <v>0.89280000000000004</v>
          </cell>
          <cell r="Y8">
            <v>0.90280000000000005</v>
          </cell>
          <cell r="Z8">
            <v>0.91279999999999994</v>
          </cell>
          <cell r="AA8">
            <v>0.92290000000000005</v>
          </cell>
          <cell r="AB8">
            <v>0.93289999999999995</v>
          </cell>
          <cell r="AC8">
            <v>0.94289999999999996</v>
          </cell>
          <cell r="AD8">
            <v>0.95289999999999997</v>
          </cell>
          <cell r="AE8">
            <v>0.96289999999999998</v>
          </cell>
        </row>
        <row r="9">
          <cell r="A9">
            <v>-21.5</v>
          </cell>
          <cell r="B9">
            <v>0.66290000000000004</v>
          </cell>
          <cell r="C9">
            <v>0.67349999999999999</v>
          </cell>
          <cell r="D9">
            <v>0.68400000000000005</v>
          </cell>
          <cell r="E9">
            <v>0.69450000000000001</v>
          </cell>
          <cell r="F9">
            <v>0.70509999999999995</v>
          </cell>
          <cell r="G9">
            <v>0.71560000000000001</v>
          </cell>
          <cell r="H9">
            <v>0.72619999999999996</v>
          </cell>
          <cell r="I9">
            <v>0.73680000000000001</v>
          </cell>
          <cell r="J9">
            <v>0.74729999999999996</v>
          </cell>
          <cell r="K9">
            <v>0.7581</v>
          </cell>
          <cell r="L9">
            <v>0.76890000000000003</v>
          </cell>
          <cell r="M9">
            <v>0.77959999999999996</v>
          </cell>
          <cell r="N9">
            <v>0.79020000000000001</v>
          </cell>
          <cell r="O9">
            <v>0.80079999999999996</v>
          </cell>
          <cell r="P9">
            <v>0.81120000000000003</v>
          </cell>
          <cell r="Q9">
            <v>0.8216</v>
          </cell>
          <cell r="R9">
            <v>0.83199999999999996</v>
          </cell>
          <cell r="S9">
            <v>0.84230000000000005</v>
          </cell>
          <cell r="T9">
            <v>0.85250000000000004</v>
          </cell>
          <cell r="U9">
            <v>0.86270000000000002</v>
          </cell>
          <cell r="V9">
            <v>0.87290000000000001</v>
          </cell>
          <cell r="W9">
            <v>0.88300000000000001</v>
          </cell>
          <cell r="X9">
            <v>0.8931</v>
          </cell>
          <cell r="Y9">
            <v>0.9032</v>
          </cell>
          <cell r="Z9">
            <v>0.91320000000000001</v>
          </cell>
          <cell r="AA9">
            <v>0.92320000000000002</v>
          </cell>
          <cell r="AB9">
            <v>0.93320000000000003</v>
          </cell>
          <cell r="AC9">
            <v>0.94320000000000004</v>
          </cell>
          <cell r="AD9">
            <v>0.95320000000000005</v>
          </cell>
          <cell r="AE9">
            <v>0.96319999999999995</v>
          </cell>
        </row>
        <row r="10">
          <cell r="A10">
            <v>-21</v>
          </cell>
          <cell r="B10">
            <v>0.66339999999999999</v>
          </cell>
          <cell r="C10">
            <v>0.67390000000000005</v>
          </cell>
          <cell r="D10">
            <v>0.6845</v>
          </cell>
          <cell r="E10">
            <v>0.69499999999999995</v>
          </cell>
          <cell r="F10">
            <v>0.70550000000000002</v>
          </cell>
          <cell r="G10">
            <v>0.71609999999999996</v>
          </cell>
          <cell r="H10">
            <v>0.72660000000000002</v>
          </cell>
          <cell r="I10">
            <v>0.73719999999999997</v>
          </cell>
          <cell r="J10">
            <v>0.74770000000000003</v>
          </cell>
          <cell r="K10">
            <v>0.75860000000000005</v>
          </cell>
          <cell r="L10">
            <v>0.76929999999999998</v>
          </cell>
          <cell r="M10">
            <v>0.78</v>
          </cell>
          <cell r="N10">
            <v>0.79059999999999997</v>
          </cell>
          <cell r="O10">
            <v>0.80110000000000003</v>
          </cell>
          <cell r="P10">
            <v>0.81159999999999999</v>
          </cell>
          <cell r="Q10">
            <v>0.82199999999999995</v>
          </cell>
          <cell r="R10">
            <v>0.83230000000000004</v>
          </cell>
          <cell r="S10">
            <v>0.84260000000000002</v>
          </cell>
          <cell r="T10">
            <v>0.85289999999999999</v>
          </cell>
          <cell r="U10">
            <v>0.86309999999999998</v>
          </cell>
          <cell r="V10">
            <v>0.87319999999999998</v>
          </cell>
          <cell r="W10">
            <v>0.88329999999999997</v>
          </cell>
          <cell r="X10">
            <v>0.89339999999999997</v>
          </cell>
          <cell r="Y10">
            <v>0.90349999999999997</v>
          </cell>
          <cell r="Z10">
            <v>0.91349999999999998</v>
          </cell>
          <cell r="AA10">
            <v>0.92349999999999999</v>
          </cell>
          <cell r="AB10">
            <v>0.9335</v>
          </cell>
          <cell r="AC10">
            <v>0.94350000000000001</v>
          </cell>
          <cell r="AD10">
            <v>0.95350000000000001</v>
          </cell>
          <cell r="AE10">
            <v>0.96350000000000002</v>
          </cell>
        </row>
        <row r="11">
          <cell r="A11">
            <v>-20.5</v>
          </cell>
          <cell r="B11">
            <v>0.66379999999999995</v>
          </cell>
          <cell r="C11">
            <v>0.6744</v>
          </cell>
          <cell r="D11">
            <v>0.68489999999999995</v>
          </cell>
          <cell r="E11">
            <v>0.69540000000000002</v>
          </cell>
          <cell r="F11">
            <v>0.70599999999999996</v>
          </cell>
          <cell r="G11">
            <v>0.71650000000000003</v>
          </cell>
          <cell r="H11">
            <v>0.72709999999999997</v>
          </cell>
          <cell r="I11">
            <v>0.73760000000000003</v>
          </cell>
          <cell r="J11">
            <v>0.74819999999999998</v>
          </cell>
          <cell r="K11">
            <v>0.75900000000000001</v>
          </cell>
          <cell r="L11">
            <v>0.76970000000000005</v>
          </cell>
          <cell r="M11">
            <v>0.78039999999999998</v>
          </cell>
          <cell r="N11">
            <v>0.79100000000000004</v>
          </cell>
          <cell r="O11">
            <v>0.80149999999999999</v>
          </cell>
          <cell r="P11">
            <v>0.81200000000000006</v>
          </cell>
          <cell r="Q11">
            <v>0.82240000000000002</v>
          </cell>
          <cell r="R11">
            <v>0.8327</v>
          </cell>
          <cell r="S11">
            <v>0.84299999999999997</v>
          </cell>
          <cell r="T11">
            <v>0.85319999999999996</v>
          </cell>
          <cell r="U11">
            <v>0.86339999999999995</v>
          </cell>
          <cell r="V11">
            <v>0.87360000000000004</v>
          </cell>
          <cell r="W11">
            <v>0.88370000000000004</v>
          </cell>
          <cell r="X11">
            <v>0.89380000000000004</v>
          </cell>
          <cell r="Y11">
            <v>0.90380000000000005</v>
          </cell>
          <cell r="Z11">
            <v>0.91379999999999995</v>
          </cell>
          <cell r="AA11">
            <v>0.92379999999999995</v>
          </cell>
          <cell r="AB11">
            <v>0.93379999999999996</v>
          </cell>
          <cell r="AC11">
            <v>0.94379999999999997</v>
          </cell>
          <cell r="AD11">
            <v>0.95389999999999997</v>
          </cell>
          <cell r="AE11">
            <v>0.96389999999999998</v>
          </cell>
        </row>
        <row r="12">
          <cell r="A12">
            <v>-20</v>
          </cell>
          <cell r="B12">
            <v>0.6643</v>
          </cell>
          <cell r="C12">
            <v>0.67479999999999996</v>
          </cell>
          <cell r="D12">
            <v>0.68540000000000001</v>
          </cell>
          <cell r="E12">
            <v>0.69589999999999996</v>
          </cell>
          <cell r="F12">
            <v>0.70640000000000003</v>
          </cell>
          <cell r="G12">
            <v>0.71689999999999998</v>
          </cell>
          <cell r="H12">
            <v>0.72750000000000004</v>
          </cell>
          <cell r="I12">
            <v>0.73799999999999999</v>
          </cell>
          <cell r="J12">
            <v>0.74860000000000004</v>
          </cell>
          <cell r="K12">
            <v>0.75939999999999996</v>
          </cell>
          <cell r="L12">
            <v>0.77010000000000001</v>
          </cell>
          <cell r="M12">
            <v>0.78069999999999995</v>
          </cell>
          <cell r="N12">
            <v>0.79139999999999999</v>
          </cell>
          <cell r="O12">
            <v>0.80189999999999995</v>
          </cell>
          <cell r="P12">
            <v>0.81230000000000002</v>
          </cell>
          <cell r="Q12">
            <v>0.82269999999999999</v>
          </cell>
          <cell r="R12">
            <v>0.83299999999999996</v>
          </cell>
          <cell r="S12">
            <v>0.84330000000000005</v>
          </cell>
          <cell r="T12">
            <v>0.85350000000000004</v>
          </cell>
          <cell r="U12">
            <v>0.86370000000000002</v>
          </cell>
          <cell r="V12">
            <v>0.87390000000000001</v>
          </cell>
          <cell r="W12">
            <v>0.88400000000000001</v>
          </cell>
          <cell r="X12">
            <v>0.89410000000000001</v>
          </cell>
          <cell r="Y12">
            <v>0.90410000000000001</v>
          </cell>
          <cell r="Z12">
            <v>0.91420000000000001</v>
          </cell>
          <cell r="AA12">
            <v>0.92420000000000002</v>
          </cell>
          <cell r="AB12">
            <v>0.93420000000000003</v>
          </cell>
          <cell r="AC12">
            <v>0.94420000000000004</v>
          </cell>
          <cell r="AD12">
            <v>0.95420000000000005</v>
          </cell>
          <cell r="AE12">
            <v>0.96419999999999995</v>
          </cell>
        </row>
        <row r="13">
          <cell r="A13">
            <v>-19.5</v>
          </cell>
          <cell r="B13">
            <v>0.66479999999999995</v>
          </cell>
          <cell r="C13">
            <v>0.67530000000000001</v>
          </cell>
          <cell r="D13">
            <v>0.68579999999999997</v>
          </cell>
          <cell r="E13">
            <v>0.69630000000000003</v>
          </cell>
          <cell r="F13">
            <v>0.70679999999999998</v>
          </cell>
          <cell r="G13">
            <v>0.71740000000000004</v>
          </cell>
          <cell r="H13">
            <v>0.72789999999999999</v>
          </cell>
          <cell r="I13">
            <v>0.73850000000000005</v>
          </cell>
          <cell r="J13">
            <v>0.749</v>
          </cell>
          <cell r="K13">
            <v>0.75980000000000003</v>
          </cell>
          <cell r="L13">
            <v>0.77049999999999996</v>
          </cell>
          <cell r="M13">
            <v>0.78110000000000002</v>
          </cell>
          <cell r="N13">
            <v>0.79169999999999996</v>
          </cell>
          <cell r="O13">
            <v>0.80220000000000002</v>
          </cell>
          <cell r="P13">
            <v>0.81269999999999998</v>
          </cell>
          <cell r="Q13">
            <v>0.82310000000000005</v>
          </cell>
          <cell r="R13">
            <v>0.83340000000000003</v>
          </cell>
          <cell r="S13">
            <v>0.84370000000000001</v>
          </cell>
          <cell r="T13">
            <v>0.85389999999999999</v>
          </cell>
          <cell r="U13">
            <v>0.86409999999999998</v>
          </cell>
          <cell r="V13">
            <v>0.87419999999999998</v>
          </cell>
          <cell r="W13">
            <v>0.88429999999999997</v>
          </cell>
          <cell r="X13">
            <v>0.89439999999999997</v>
          </cell>
          <cell r="Y13">
            <v>0.90449999999999997</v>
          </cell>
          <cell r="Z13">
            <v>0.91449999999999998</v>
          </cell>
          <cell r="AA13">
            <v>0.92449999999999999</v>
          </cell>
          <cell r="AB13">
            <v>0.9345</v>
          </cell>
          <cell r="AC13">
            <v>0.94450000000000001</v>
          </cell>
          <cell r="AD13">
            <v>0.95450000000000002</v>
          </cell>
          <cell r="AE13">
            <v>0.96450000000000002</v>
          </cell>
        </row>
        <row r="14">
          <cell r="A14">
            <v>-19</v>
          </cell>
          <cell r="B14">
            <v>0.66520000000000001</v>
          </cell>
          <cell r="C14">
            <v>0.67579999999999996</v>
          </cell>
          <cell r="D14">
            <v>0.68630000000000002</v>
          </cell>
          <cell r="E14">
            <v>0.69679999999999997</v>
          </cell>
          <cell r="F14">
            <v>0.70730000000000004</v>
          </cell>
          <cell r="G14">
            <v>0.71779999999999999</v>
          </cell>
          <cell r="H14">
            <v>0.72829999999999995</v>
          </cell>
          <cell r="I14">
            <v>0.7389</v>
          </cell>
          <cell r="J14">
            <v>0.74939999999999996</v>
          </cell>
          <cell r="K14">
            <v>0.76019999999999999</v>
          </cell>
          <cell r="L14">
            <v>0.77090000000000003</v>
          </cell>
          <cell r="M14">
            <v>0.78149999999999997</v>
          </cell>
          <cell r="N14">
            <v>0.79210000000000003</v>
          </cell>
          <cell r="O14">
            <v>0.80259999999999998</v>
          </cell>
          <cell r="P14">
            <v>0.81299999999999994</v>
          </cell>
          <cell r="Q14">
            <v>0.82340000000000002</v>
          </cell>
          <cell r="R14">
            <v>0.8337</v>
          </cell>
          <cell r="S14">
            <v>0.84399999999999997</v>
          </cell>
          <cell r="T14">
            <v>0.85419999999999996</v>
          </cell>
          <cell r="U14">
            <v>0.86439999999999995</v>
          </cell>
          <cell r="V14">
            <v>0.87460000000000004</v>
          </cell>
          <cell r="W14">
            <v>0.88470000000000004</v>
          </cell>
          <cell r="X14">
            <v>0.89480000000000004</v>
          </cell>
          <cell r="Y14">
            <v>0.90480000000000005</v>
          </cell>
          <cell r="Z14">
            <v>0.91479999999999995</v>
          </cell>
          <cell r="AA14">
            <v>0.92479999999999996</v>
          </cell>
          <cell r="AB14">
            <v>0.93479999999999996</v>
          </cell>
          <cell r="AC14">
            <v>0.94479999999999997</v>
          </cell>
          <cell r="AD14">
            <v>0.95479999999999998</v>
          </cell>
          <cell r="AE14">
            <v>0.96479999999999999</v>
          </cell>
        </row>
        <row r="15">
          <cell r="A15">
            <v>-18.5</v>
          </cell>
          <cell r="B15">
            <v>0.66569999999999996</v>
          </cell>
          <cell r="C15">
            <v>0.67620000000000002</v>
          </cell>
          <cell r="D15">
            <v>0.68669999999999998</v>
          </cell>
          <cell r="E15">
            <v>0.69720000000000004</v>
          </cell>
          <cell r="F15">
            <v>0.7077</v>
          </cell>
          <cell r="G15">
            <v>0.71819999999999995</v>
          </cell>
          <cell r="H15">
            <v>0.7288</v>
          </cell>
          <cell r="I15">
            <v>0.73929999999999996</v>
          </cell>
          <cell r="J15">
            <v>0.74990000000000001</v>
          </cell>
          <cell r="K15">
            <v>0.76060000000000005</v>
          </cell>
          <cell r="L15">
            <v>0.77129999999999999</v>
          </cell>
          <cell r="M15">
            <v>0.78190000000000004</v>
          </cell>
          <cell r="N15">
            <v>0.79249999999999998</v>
          </cell>
          <cell r="O15">
            <v>0.80300000000000005</v>
          </cell>
          <cell r="P15">
            <v>0.81340000000000001</v>
          </cell>
          <cell r="Q15">
            <v>0.82379999999999998</v>
          </cell>
          <cell r="R15">
            <v>0.83409999999999995</v>
          </cell>
          <cell r="S15">
            <v>0.84440000000000004</v>
          </cell>
          <cell r="T15">
            <v>0.85460000000000003</v>
          </cell>
          <cell r="U15">
            <v>0.86470000000000002</v>
          </cell>
          <cell r="V15">
            <v>0.87490000000000001</v>
          </cell>
          <cell r="W15">
            <v>0.88500000000000001</v>
          </cell>
          <cell r="X15">
            <v>0.89510000000000001</v>
          </cell>
          <cell r="Y15">
            <v>0.90510000000000002</v>
          </cell>
          <cell r="Z15">
            <v>0.91510000000000002</v>
          </cell>
          <cell r="AA15">
            <v>0.92510000000000003</v>
          </cell>
          <cell r="AB15">
            <v>0.93520000000000003</v>
          </cell>
          <cell r="AC15">
            <v>0.94520000000000004</v>
          </cell>
          <cell r="AD15">
            <v>0.95520000000000005</v>
          </cell>
          <cell r="AE15">
            <v>0.96519999999999995</v>
          </cell>
        </row>
        <row r="16">
          <cell r="A16">
            <v>-18</v>
          </cell>
          <cell r="B16">
            <v>0.66610000000000003</v>
          </cell>
          <cell r="C16">
            <v>0.67669999999999997</v>
          </cell>
          <cell r="D16">
            <v>0.68720000000000003</v>
          </cell>
          <cell r="E16">
            <v>0.6976</v>
          </cell>
          <cell r="F16">
            <v>0.70820000000000005</v>
          </cell>
          <cell r="G16">
            <v>0.71870000000000001</v>
          </cell>
          <cell r="H16">
            <v>0.72919999999999996</v>
          </cell>
          <cell r="I16">
            <v>0.73970000000000002</v>
          </cell>
          <cell r="J16">
            <v>0.75029999999999997</v>
          </cell>
          <cell r="K16">
            <v>0.76100000000000001</v>
          </cell>
          <cell r="L16">
            <v>0.77170000000000005</v>
          </cell>
          <cell r="M16">
            <v>0.7823</v>
          </cell>
          <cell r="N16">
            <v>0.79290000000000005</v>
          </cell>
          <cell r="O16">
            <v>0.80330000000000001</v>
          </cell>
          <cell r="P16">
            <v>0.81379999999999997</v>
          </cell>
          <cell r="Q16">
            <v>0.82410000000000005</v>
          </cell>
          <cell r="R16">
            <v>0.83440000000000003</v>
          </cell>
          <cell r="S16">
            <v>0.84470000000000001</v>
          </cell>
          <cell r="T16">
            <v>0.85489999999999999</v>
          </cell>
          <cell r="U16">
            <v>0.86509999999999998</v>
          </cell>
          <cell r="V16">
            <v>0.87519999999999998</v>
          </cell>
          <cell r="W16">
            <v>0.88529999999999998</v>
          </cell>
          <cell r="X16">
            <v>0.89539999999999997</v>
          </cell>
          <cell r="Y16">
            <v>0.90549999999999997</v>
          </cell>
          <cell r="Z16">
            <v>0.91549999999999998</v>
          </cell>
          <cell r="AA16">
            <v>0.92549999999999999</v>
          </cell>
          <cell r="AB16">
            <v>0.9355</v>
          </cell>
          <cell r="AC16">
            <v>0.94550000000000001</v>
          </cell>
          <cell r="AD16">
            <v>0.95550000000000002</v>
          </cell>
          <cell r="AE16">
            <v>0.96550000000000002</v>
          </cell>
        </row>
        <row r="17">
          <cell r="A17">
            <v>-17.5</v>
          </cell>
          <cell r="B17">
            <v>0.66659999999999997</v>
          </cell>
          <cell r="C17">
            <v>0.67710000000000004</v>
          </cell>
          <cell r="D17">
            <v>0.68759999999999999</v>
          </cell>
          <cell r="E17">
            <v>0.69810000000000005</v>
          </cell>
          <cell r="F17">
            <v>0.70860000000000001</v>
          </cell>
          <cell r="G17">
            <v>0.71909999999999996</v>
          </cell>
          <cell r="H17">
            <v>0.72960000000000003</v>
          </cell>
          <cell r="I17">
            <v>0.74009999999999998</v>
          </cell>
          <cell r="J17">
            <v>0.75070000000000003</v>
          </cell>
          <cell r="K17">
            <v>0.76139999999999997</v>
          </cell>
          <cell r="L17">
            <v>0.77210000000000001</v>
          </cell>
          <cell r="M17">
            <v>0.78269999999999995</v>
          </cell>
          <cell r="N17">
            <v>0.79320000000000002</v>
          </cell>
          <cell r="O17">
            <v>0.80369999999999997</v>
          </cell>
          <cell r="P17">
            <v>0.81410000000000005</v>
          </cell>
          <cell r="Q17">
            <v>0.82450000000000001</v>
          </cell>
          <cell r="R17">
            <v>0.83479999999999999</v>
          </cell>
          <cell r="S17">
            <v>0.84499999999999997</v>
          </cell>
          <cell r="T17">
            <v>0.85519999999999996</v>
          </cell>
          <cell r="U17">
            <v>0.86539999999999995</v>
          </cell>
          <cell r="V17">
            <v>0.87560000000000004</v>
          </cell>
          <cell r="W17">
            <v>0.88570000000000004</v>
          </cell>
          <cell r="X17">
            <v>0.89580000000000004</v>
          </cell>
          <cell r="Y17">
            <v>0.90580000000000005</v>
          </cell>
          <cell r="Z17">
            <v>0.91579999999999995</v>
          </cell>
          <cell r="AA17">
            <v>0.92579999999999996</v>
          </cell>
          <cell r="AB17">
            <v>0.93579999999999997</v>
          </cell>
          <cell r="AC17">
            <v>0.94579999999999997</v>
          </cell>
          <cell r="AD17">
            <v>0.95579999999999998</v>
          </cell>
          <cell r="AE17">
            <v>0.96579999999999999</v>
          </cell>
        </row>
        <row r="18">
          <cell r="A18">
            <v>-17</v>
          </cell>
          <cell r="B18">
            <v>0.66710000000000003</v>
          </cell>
          <cell r="C18">
            <v>0.67759999999999998</v>
          </cell>
          <cell r="D18">
            <v>0.68810000000000004</v>
          </cell>
          <cell r="E18">
            <v>0.69850000000000001</v>
          </cell>
          <cell r="F18">
            <v>0.70899999999999996</v>
          </cell>
          <cell r="G18">
            <v>0.71950000000000003</v>
          </cell>
          <cell r="H18">
            <v>0.73</v>
          </cell>
          <cell r="I18">
            <v>0.74050000000000005</v>
          </cell>
          <cell r="J18">
            <v>0.75109999999999999</v>
          </cell>
          <cell r="K18">
            <v>0.76180000000000003</v>
          </cell>
          <cell r="L18">
            <v>0.77249999999999996</v>
          </cell>
          <cell r="M18">
            <v>0.78310000000000002</v>
          </cell>
          <cell r="N18">
            <v>0.79359999999999997</v>
          </cell>
          <cell r="O18">
            <v>0.80410000000000004</v>
          </cell>
          <cell r="P18">
            <v>0.8145</v>
          </cell>
          <cell r="Q18">
            <v>0.82479999999999998</v>
          </cell>
          <cell r="R18">
            <v>0.83509999999999995</v>
          </cell>
          <cell r="S18">
            <v>0.84540000000000004</v>
          </cell>
          <cell r="T18">
            <v>0.85560000000000003</v>
          </cell>
          <cell r="U18">
            <v>0.86570000000000003</v>
          </cell>
          <cell r="V18">
            <v>0.87590000000000001</v>
          </cell>
          <cell r="W18">
            <v>0.88600000000000001</v>
          </cell>
          <cell r="X18">
            <v>0.89610000000000001</v>
          </cell>
          <cell r="Y18">
            <v>0.90610000000000002</v>
          </cell>
          <cell r="Z18">
            <v>0.91610000000000003</v>
          </cell>
          <cell r="AA18">
            <v>0.92610000000000003</v>
          </cell>
          <cell r="AB18">
            <v>0.93610000000000004</v>
          </cell>
          <cell r="AC18">
            <v>0.94610000000000005</v>
          </cell>
          <cell r="AD18">
            <v>0.95620000000000005</v>
          </cell>
          <cell r="AE18">
            <v>0.96619999999999995</v>
          </cell>
        </row>
        <row r="19">
          <cell r="A19">
            <v>-16.5</v>
          </cell>
          <cell r="B19">
            <v>0.66749999999999998</v>
          </cell>
          <cell r="C19">
            <v>0.67800000000000005</v>
          </cell>
          <cell r="D19">
            <v>0.6885</v>
          </cell>
          <cell r="E19">
            <v>0.69899999999999995</v>
          </cell>
          <cell r="F19">
            <v>0.70950000000000002</v>
          </cell>
          <cell r="G19">
            <v>0.72</v>
          </cell>
          <cell r="H19">
            <v>0.73050000000000004</v>
          </cell>
          <cell r="I19">
            <v>0.74099999999999999</v>
          </cell>
          <cell r="J19">
            <v>0.75149999999999995</v>
          </cell>
          <cell r="K19">
            <v>0.76219999999999999</v>
          </cell>
          <cell r="L19">
            <v>0.77290000000000003</v>
          </cell>
          <cell r="M19">
            <v>0.78349999999999997</v>
          </cell>
          <cell r="N19">
            <v>0.79400000000000004</v>
          </cell>
          <cell r="O19">
            <v>0.80449999999999999</v>
          </cell>
          <cell r="P19">
            <v>0.81479999999999997</v>
          </cell>
          <cell r="Q19">
            <v>0.82520000000000004</v>
          </cell>
          <cell r="R19">
            <v>0.83550000000000002</v>
          </cell>
          <cell r="S19">
            <v>0.84570000000000001</v>
          </cell>
          <cell r="T19">
            <v>0.85589999999999999</v>
          </cell>
          <cell r="U19">
            <v>0.86609999999999998</v>
          </cell>
          <cell r="V19">
            <v>0.87619999999999998</v>
          </cell>
          <cell r="W19">
            <v>0.88629999999999998</v>
          </cell>
          <cell r="X19">
            <v>0.89639999999999997</v>
          </cell>
          <cell r="Y19">
            <v>0.90639999999999998</v>
          </cell>
          <cell r="Z19">
            <v>0.91639999999999999</v>
          </cell>
          <cell r="AA19">
            <v>0.92649999999999999</v>
          </cell>
          <cell r="AB19">
            <v>0.9365</v>
          </cell>
          <cell r="AC19">
            <v>0.94650000000000001</v>
          </cell>
          <cell r="AD19">
            <v>0.95650000000000002</v>
          </cell>
          <cell r="AE19">
            <v>0.96650000000000003</v>
          </cell>
        </row>
        <row r="20">
          <cell r="A20">
            <v>-16</v>
          </cell>
          <cell r="B20">
            <v>0.66800000000000004</v>
          </cell>
          <cell r="C20">
            <v>0.67849999999999999</v>
          </cell>
          <cell r="D20">
            <v>0.68889999999999996</v>
          </cell>
          <cell r="E20">
            <v>0.69940000000000002</v>
          </cell>
          <cell r="F20">
            <v>0.70989999999999998</v>
          </cell>
          <cell r="G20">
            <v>0.72040000000000004</v>
          </cell>
          <cell r="H20">
            <v>0.73089999999999999</v>
          </cell>
          <cell r="I20">
            <v>0.74139999999999995</v>
          </cell>
          <cell r="J20">
            <v>0.75190000000000001</v>
          </cell>
          <cell r="K20">
            <v>0.76270000000000004</v>
          </cell>
          <cell r="L20">
            <v>0.77329999999999999</v>
          </cell>
          <cell r="M20">
            <v>0.78380000000000005</v>
          </cell>
          <cell r="N20">
            <v>0.7944</v>
          </cell>
          <cell r="O20">
            <v>0.80479999999999996</v>
          </cell>
          <cell r="P20">
            <v>0.81520000000000004</v>
          </cell>
          <cell r="Q20">
            <v>0.82550000000000001</v>
          </cell>
          <cell r="R20">
            <v>0.83579999999999999</v>
          </cell>
          <cell r="S20">
            <v>0.84609999999999996</v>
          </cell>
          <cell r="T20">
            <v>0.85619999999999996</v>
          </cell>
          <cell r="U20">
            <v>0.86639999999999995</v>
          </cell>
          <cell r="V20">
            <v>0.87660000000000005</v>
          </cell>
          <cell r="W20">
            <v>0.88660000000000005</v>
          </cell>
          <cell r="X20">
            <v>0.89680000000000004</v>
          </cell>
          <cell r="Y20">
            <v>0.90680000000000005</v>
          </cell>
          <cell r="Z20">
            <v>0.91679999999999995</v>
          </cell>
          <cell r="AA20">
            <v>0.92679999999999996</v>
          </cell>
          <cell r="AB20">
            <v>0.93679999999999997</v>
          </cell>
          <cell r="AC20">
            <v>0.94679999999999997</v>
          </cell>
          <cell r="AD20">
            <v>0.95679999999999998</v>
          </cell>
          <cell r="AE20">
            <v>0.96679999999999999</v>
          </cell>
        </row>
        <row r="21">
          <cell r="A21">
            <v>-15.5</v>
          </cell>
          <cell r="B21">
            <v>0.66849999999999998</v>
          </cell>
          <cell r="C21">
            <v>0.67889999999999995</v>
          </cell>
          <cell r="D21">
            <v>0.68940000000000001</v>
          </cell>
          <cell r="E21">
            <v>0.69989999999999997</v>
          </cell>
          <cell r="F21">
            <v>0.71030000000000004</v>
          </cell>
          <cell r="G21">
            <v>0.7208</v>
          </cell>
          <cell r="H21">
            <v>0.73129999999999995</v>
          </cell>
          <cell r="I21">
            <v>0.74180000000000001</v>
          </cell>
          <cell r="J21">
            <v>0.75239999999999996</v>
          </cell>
          <cell r="K21">
            <v>0.7631</v>
          </cell>
          <cell r="L21">
            <v>0.77370000000000005</v>
          </cell>
          <cell r="M21">
            <v>0.78420000000000001</v>
          </cell>
          <cell r="N21">
            <v>0.79469999999999996</v>
          </cell>
          <cell r="O21">
            <v>0.80520000000000003</v>
          </cell>
          <cell r="P21">
            <v>0.8155</v>
          </cell>
          <cell r="Q21">
            <v>0.82589999999999997</v>
          </cell>
          <cell r="R21">
            <v>0.83620000000000005</v>
          </cell>
          <cell r="S21">
            <v>0.84640000000000004</v>
          </cell>
          <cell r="T21">
            <v>0.85660000000000003</v>
          </cell>
          <cell r="U21">
            <v>0.86680000000000001</v>
          </cell>
          <cell r="V21">
            <v>0.87690000000000001</v>
          </cell>
          <cell r="W21">
            <v>0.88700000000000001</v>
          </cell>
          <cell r="X21">
            <v>0.89710000000000001</v>
          </cell>
          <cell r="Y21">
            <v>0.90710000000000002</v>
          </cell>
          <cell r="Z21">
            <v>0.91710000000000003</v>
          </cell>
          <cell r="AA21">
            <v>0.92710000000000004</v>
          </cell>
          <cell r="AB21">
            <v>0.93710000000000004</v>
          </cell>
          <cell r="AC21">
            <v>0.94710000000000005</v>
          </cell>
          <cell r="AD21">
            <v>0.95709999999999995</v>
          </cell>
          <cell r="AE21">
            <v>0.96709999999999996</v>
          </cell>
        </row>
        <row r="22">
          <cell r="A22">
            <v>-15</v>
          </cell>
          <cell r="B22">
            <v>0.66890000000000005</v>
          </cell>
          <cell r="C22">
            <v>0.6794</v>
          </cell>
          <cell r="D22">
            <v>0.68979999999999997</v>
          </cell>
          <cell r="E22">
            <v>0.70030000000000003</v>
          </cell>
          <cell r="F22">
            <v>0.71079999999999999</v>
          </cell>
          <cell r="G22">
            <v>0.72119999999999995</v>
          </cell>
          <cell r="H22">
            <v>0.73170000000000002</v>
          </cell>
          <cell r="I22">
            <v>0.74219999999999997</v>
          </cell>
          <cell r="J22">
            <v>0.75280000000000002</v>
          </cell>
          <cell r="K22">
            <v>0.76349999999999996</v>
          </cell>
          <cell r="L22">
            <v>0.77410000000000001</v>
          </cell>
          <cell r="M22">
            <v>0.78459999999999996</v>
          </cell>
          <cell r="N22">
            <v>0.79510000000000003</v>
          </cell>
          <cell r="O22">
            <v>0.80549999999999999</v>
          </cell>
          <cell r="P22">
            <v>0.81589999999999996</v>
          </cell>
          <cell r="Q22">
            <v>0.82630000000000003</v>
          </cell>
          <cell r="R22">
            <v>0.83650000000000002</v>
          </cell>
          <cell r="S22">
            <v>0.8468</v>
          </cell>
          <cell r="T22">
            <v>0.8569</v>
          </cell>
          <cell r="U22">
            <v>0.86709999999999998</v>
          </cell>
          <cell r="V22">
            <v>0.87719999999999998</v>
          </cell>
          <cell r="W22">
            <v>0.88729999999999998</v>
          </cell>
          <cell r="X22">
            <v>0.89739999999999998</v>
          </cell>
          <cell r="Y22">
            <v>0.90739999999999998</v>
          </cell>
          <cell r="Z22">
            <v>0.91739999999999999</v>
          </cell>
          <cell r="AA22">
            <v>0.9274</v>
          </cell>
          <cell r="AB22">
            <v>0.93740000000000001</v>
          </cell>
          <cell r="AC22">
            <v>0.94750000000000001</v>
          </cell>
          <cell r="AD22">
            <v>0.95750000000000002</v>
          </cell>
          <cell r="AE22">
            <v>0.96750000000000003</v>
          </cell>
        </row>
        <row r="23">
          <cell r="A23">
            <v>-14.5</v>
          </cell>
          <cell r="B23">
            <v>0.6694</v>
          </cell>
          <cell r="C23">
            <v>0.67979999999999996</v>
          </cell>
          <cell r="D23">
            <v>0.69030000000000002</v>
          </cell>
          <cell r="E23">
            <v>0.70069999999999999</v>
          </cell>
          <cell r="F23">
            <v>0.71120000000000005</v>
          </cell>
          <cell r="G23">
            <v>0.72170000000000001</v>
          </cell>
          <cell r="H23">
            <v>0.73209999999999997</v>
          </cell>
          <cell r="I23">
            <v>0.74260000000000004</v>
          </cell>
          <cell r="J23">
            <v>0.75319999999999998</v>
          </cell>
          <cell r="K23">
            <v>0.76390000000000002</v>
          </cell>
          <cell r="L23">
            <v>0.77439999999999998</v>
          </cell>
          <cell r="M23">
            <v>0.78500000000000003</v>
          </cell>
          <cell r="N23">
            <v>0.79549999999999998</v>
          </cell>
          <cell r="O23">
            <v>0.80589999999999995</v>
          </cell>
          <cell r="P23">
            <v>0.81630000000000003</v>
          </cell>
          <cell r="Q23">
            <v>0.8266</v>
          </cell>
          <cell r="R23">
            <v>0.83679999999999999</v>
          </cell>
          <cell r="S23">
            <v>0.84709999999999996</v>
          </cell>
          <cell r="T23">
            <v>0.85729999999999995</v>
          </cell>
          <cell r="U23">
            <v>0.86739999999999995</v>
          </cell>
          <cell r="V23">
            <v>0.87749999999999995</v>
          </cell>
          <cell r="W23">
            <v>0.88759999999999994</v>
          </cell>
          <cell r="X23">
            <v>0.89770000000000005</v>
          </cell>
          <cell r="Y23">
            <v>0.90769999999999995</v>
          </cell>
          <cell r="Z23">
            <v>0.91779999999999995</v>
          </cell>
          <cell r="AA23">
            <v>0.92779999999999996</v>
          </cell>
          <cell r="AB23">
            <v>0.93779999999999997</v>
          </cell>
          <cell r="AC23">
            <v>0.94779999999999998</v>
          </cell>
          <cell r="AD23">
            <v>0.95779999999999998</v>
          </cell>
          <cell r="AE23">
            <v>0.96779999999999999</v>
          </cell>
        </row>
        <row r="24">
          <cell r="A24">
            <v>-14</v>
          </cell>
          <cell r="B24">
            <v>0.66979999999999995</v>
          </cell>
          <cell r="C24">
            <v>0.68030000000000002</v>
          </cell>
          <cell r="D24">
            <v>0.69069999999999998</v>
          </cell>
          <cell r="E24">
            <v>0.70120000000000005</v>
          </cell>
          <cell r="F24">
            <v>0.71160000000000001</v>
          </cell>
          <cell r="G24">
            <v>0.72209999999999996</v>
          </cell>
          <cell r="H24">
            <v>0.73260000000000003</v>
          </cell>
          <cell r="I24">
            <v>0.74299999999999999</v>
          </cell>
          <cell r="J24">
            <v>0.75360000000000005</v>
          </cell>
          <cell r="K24">
            <v>0.76429999999999998</v>
          </cell>
          <cell r="L24">
            <v>0.77480000000000004</v>
          </cell>
          <cell r="M24">
            <v>0.78539999999999999</v>
          </cell>
          <cell r="N24">
            <v>0.79579999999999995</v>
          </cell>
          <cell r="O24">
            <v>0.80630000000000002</v>
          </cell>
          <cell r="P24">
            <v>0.81659999999999999</v>
          </cell>
          <cell r="Q24">
            <v>0.82699999999999996</v>
          </cell>
          <cell r="R24">
            <v>0.83720000000000006</v>
          </cell>
          <cell r="S24">
            <v>0.84740000000000004</v>
          </cell>
          <cell r="T24">
            <v>0.85760000000000003</v>
          </cell>
          <cell r="U24">
            <v>0.86780000000000002</v>
          </cell>
          <cell r="V24">
            <v>0.87790000000000001</v>
          </cell>
          <cell r="W24">
            <v>0.88800000000000001</v>
          </cell>
          <cell r="X24">
            <v>0.89810000000000001</v>
          </cell>
          <cell r="Y24">
            <v>0.90810000000000002</v>
          </cell>
          <cell r="Z24">
            <v>0.91810000000000003</v>
          </cell>
          <cell r="AA24">
            <v>0.92810000000000004</v>
          </cell>
          <cell r="AB24">
            <v>0.93810000000000004</v>
          </cell>
          <cell r="AC24">
            <v>0.94810000000000005</v>
          </cell>
          <cell r="AD24">
            <v>0.95809999999999995</v>
          </cell>
          <cell r="AE24">
            <v>0.96809999999999996</v>
          </cell>
        </row>
        <row r="25">
          <cell r="A25">
            <v>-13.5</v>
          </cell>
          <cell r="B25">
            <v>0.67030000000000001</v>
          </cell>
          <cell r="C25">
            <v>0.68069999999999997</v>
          </cell>
          <cell r="D25">
            <v>0.69120000000000004</v>
          </cell>
          <cell r="E25">
            <v>0.7016</v>
          </cell>
          <cell r="F25">
            <v>0.71209999999999996</v>
          </cell>
          <cell r="G25">
            <v>0.72250000000000003</v>
          </cell>
          <cell r="H25">
            <v>0.73299999999999998</v>
          </cell>
          <cell r="I25">
            <v>0.74339999999999995</v>
          </cell>
          <cell r="J25">
            <v>0.754</v>
          </cell>
          <cell r="K25">
            <v>0.76470000000000005</v>
          </cell>
          <cell r="L25">
            <v>0.7752</v>
          </cell>
          <cell r="M25">
            <v>0.78569999999999995</v>
          </cell>
          <cell r="N25">
            <v>0.79620000000000002</v>
          </cell>
          <cell r="O25">
            <v>0.80659999999999998</v>
          </cell>
          <cell r="P25">
            <v>0.81699999999999995</v>
          </cell>
          <cell r="Q25">
            <v>0.82730000000000004</v>
          </cell>
          <cell r="R25">
            <v>0.83750000000000002</v>
          </cell>
          <cell r="S25">
            <v>0.8478</v>
          </cell>
          <cell r="T25">
            <v>0.8579</v>
          </cell>
          <cell r="U25">
            <v>0.86809999999999998</v>
          </cell>
          <cell r="V25">
            <v>0.87819999999999998</v>
          </cell>
          <cell r="W25">
            <v>0.88829999999999998</v>
          </cell>
          <cell r="X25">
            <v>0.89839999999999998</v>
          </cell>
          <cell r="Y25">
            <v>0.90839999999999999</v>
          </cell>
          <cell r="Z25">
            <v>0.91839999999999999</v>
          </cell>
          <cell r="AA25">
            <v>0.9284</v>
          </cell>
          <cell r="AB25">
            <v>0.93840000000000001</v>
          </cell>
          <cell r="AC25">
            <v>0.94840000000000002</v>
          </cell>
          <cell r="AD25">
            <v>0.95840000000000003</v>
          </cell>
          <cell r="AE25">
            <v>0.96850000000000003</v>
          </cell>
        </row>
        <row r="26">
          <cell r="A26">
            <v>-13</v>
          </cell>
          <cell r="B26">
            <v>0.67079999999999995</v>
          </cell>
          <cell r="C26">
            <v>0.68120000000000003</v>
          </cell>
          <cell r="D26">
            <v>0.69159999999999999</v>
          </cell>
          <cell r="E26">
            <v>0.70209999999999995</v>
          </cell>
          <cell r="F26">
            <v>0.71250000000000002</v>
          </cell>
          <cell r="G26">
            <v>0.72299999999999998</v>
          </cell>
          <cell r="H26">
            <v>0.73340000000000005</v>
          </cell>
          <cell r="I26">
            <v>0.74390000000000001</v>
          </cell>
          <cell r="J26">
            <v>0.75439999999999996</v>
          </cell>
          <cell r="K26">
            <v>0.7651</v>
          </cell>
          <cell r="L26">
            <v>0.77559999999999996</v>
          </cell>
          <cell r="M26">
            <v>0.78620000000000001</v>
          </cell>
          <cell r="N26">
            <v>0.79659999999999997</v>
          </cell>
          <cell r="O26">
            <v>0.80700000000000005</v>
          </cell>
          <cell r="P26">
            <v>0.81730000000000003</v>
          </cell>
          <cell r="Q26">
            <v>0.8276</v>
          </cell>
          <cell r="R26">
            <v>0.83789999999999998</v>
          </cell>
          <cell r="S26">
            <v>0.84809999999999997</v>
          </cell>
          <cell r="T26">
            <v>0.85829999999999995</v>
          </cell>
          <cell r="U26">
            <v>0.86839999999999995</v>
          </cell>
          <cell r="V26">
            <v>0.87849999999999995</v>
          </cell>
          <cell r="W26">
            <v>0.88859999999999995</v>
          </cell>
          <cell r="X26">
            <v>0.89870000000000005</v>
          </cell>
          <cell r="Y26">
            <v>0.90869999999999995</v>
          </cell>
          <cell r="Z26">
            <v>0.91869999999999996</v>
          </cell>
          <cell r="AA26">
            <v>0.92869999999999997</v>
          </cell>
          <cell r="AB26">
            <v>0.93879999999999997</v>
          </cell>
          <cell r="AC26">
            <v>0.94879999999999998</v>
          </cell>
          <cell r="AD26">
            <v>0.95879999999999999</v>
          </cell>
          <cell r="AE26">
            <v>0.96879999999999999</v>
          </cell>
        </row>
        <row r="27">
          <cell r="A27">
            <v>-12.5</v>
          </cell>
          <cell r="B27">
            <v>0.67120000000000002</v>
          </cell>
          <cell r="C27">
            <v>0.68169999999999997</v>
          </cell>
          <cell r="D27">
            <v>0.69210000000000005</v>
          </cell>
          <cell r="E27">
            <v>0.70250000000000001</v>
          </cell>
          <cell r="F27">
            <v>0.71289999999999998</v>
          </cell>
          <cell r="G27">
            <v>0.72340000000000004</v>
          </cell>
          <cell r="H27">
            <v>0.73380000000000001</v>
          </cell>
          <cell r="I27">
            <v>0.74429999999999996</v>
          </cell>
          <cell r="J27">
            <v>0.75480000000000003</v>
          </cell>
          <cell r="K27">
            <v>0.76549999999999996</v>
          </cell>
          <cell r="L27">
            <v>0.77600000000000002</v>
          </cell>
          <cell r="M27">
            <v>0.78649999999999998</v>
          </cell>
          <cell r="N27">
            <v>0.79700000000000004</v>
          </cell>
          <cell r="O27">
            <v>0.80740000000000001</v>
          </cell>
          <cell r="P27">
            <v>0.81769999999999998</v>
          </cell>
          <cell r="Q27">
            <v>0.82799999999999996</v>
          </cell>
          <cell r="R27">
            <v>0.83819999999999995</v>
          </cell>
          <cell r="S27">
            <v>0.84840000000000004</v>
          </cell>
          <cell r="T27">
            <v>0.85860000000000003</v>
          </cell>
          <cell r="U27">
            <v>0.86880000000000002</v>
          </cell>
          <cell r="V27">
            <v>0.87890000000000001</v>
          </cell>
          <cell r="W27">
            <v>0.88900000000000001</v>
          </cell>
          <cell r="X27">
            <v>0.89900000000000002</v>
          </cell>
          <cell r="Y27">
            <v>0.90900000000000003</v>
          </cell>
          <cell r="Z27">
            <v>0.91910000000000003</v>
          </cell>
          <cell r="AA27">
            <v>0.92910000000000004</v>
          </cell>
          <cell r="AB27">
            <v>0.93910000000000005</v>
          </cell>
          <cell r="AC27">
            <v>0.94910000000000005</v>
          </cell>
          <cell r="AD27">
            <v>0.95909999999999995</v>
          </cell>
          <cell r="AE27">
            <v>0.96909999999999996</v>
          </cell>
        </row>
        <row r="28">
          <cell r="A28">
            <v>-12</v>
          </cell>
          <cell r="B28">
            <v>0.67169999999999996</v>
          </cell>
          <cell r="C28">
            <v>0.68210000000000004</v>
          </cell>
          <cell r="D28">
            <v>0.6925</v>
          </cell>
          <cell r="E28">
            <v>0.70289999999999997</v>
          </cell>
          <cell r="F28">
            <v>0.71340000000000003</v>
          </cell>
          <cell r="G28">
            <v>0.7238</v>
          </cell>
          <cell r="H28">
            <v>0.73419999999999996</v>
          </cell>
          <cell r="I28">
            <v>0.74470000000000003</v>
          </cell>
          <cell r="J28">
            <v>0.75519999999999998</v>
          </cell>
          <cell r="K28">
            <v>0.76590000000000003</v>
          </cell>
          <cell r="L28">
            <v>0.77639999999999998</v>
          </cell>
          <cell r="M28">
            <v>0.78690000000000004</v>
          </cell>
          <cell r="N28">
            <v>0.79730000000000001</v>
          </cell>
          <cell r="O28">
            <v>0.80769999999999997</v>
          </cell>
          <cell r="P28">
            <v>0.81799999999999995</v>
          </cell>
          <cell r="Q28">
            <v>0.82830000000000004</v>
          </cell>
          <cell r="R28">
            <v>0.83860000000000001</v>
          </cell>
          <cell r="S28">
            <v>0.8488</v>
          </cell>
          <cell r="T28">
            <v>0.8589</v>
          </cell>
          <cell r="U28">
            <v>0.86909999999999998</v>
          </cell>
          <cell r="V28">
            <v>0.87919999999999998</v>
          </cell>
          <cell r="W28">
            <v>0.88929999999999998</v>
          </cell>
          <cell r="X28">
            <v>0.89939999999999998</v>
          </cell>
          <cell r="Y28">
            <v>0.90939999999999999</v>
          </cell>
          <cell r="Z28">
            <v>0.9194</v>
          </cell>
          <cell r="AA28">
            <v>0.9294</v>
          </cell>
          <cell r="AB28">
            <v>0.93940000000000001</v>
          </cell>
          <cell r="AC28">
            <v>0.94940000000000002</v>
          </cell>
          <cell r="AD28">
            <v>0.95940000000000003</v>
          </cell>
          <cell r="AE28">
            <v>0.96940000000000004</v>
          </cell>
        </row>
        <row r="29">
          <cell r="A29">
            <v>-11.5</v>
          </cell>
          <cell r="B29">
            <v>0.67210000000000003</v>
          </cell>
          <cell r="C29">
            <v>0.68259999999999998</v>
          </cell>
          <cell r="D29">
            <v>0.69299999999999995</v>
          </cell>
          <cell r="E29">
            <v>0.70340000000000003</v>
          </cell>
          <cell r="F29">
            <v>0.71379999999999999</v>
          </cell>
          <cell r="G29">
            <v>0.72419999999999995</v>
          </cell>
          <cell r="H29">
            <v>0.73470000000000002</v>
          </cell>
          <cell r="I29">
            <v>0.74509999999999998</v>
          </cell>
          <cell r="J29">
            <v>0.75570000000000004</v>
          </cell>
          <cell r="K29">
            <v>0.76629999999999998</v>
          </cell>
          <cell r="L29">
            <v>0.77680000000000005</v>
          </cell>
          <cell r="M29">
            <v>0.7873</v>
          </cell>
          <cell r="N29">
            <v>0.79769999999999996</v>
          </cell>
          <cell r="O29">
            <v>0.80810000000000004</v>
          </cell>
          <cell r="P29">
            <v>0.81840000000000002</v>
          </cell>
          <cell r="Q29">
            <v>0.82869999999999999</v>
          </cell>
          <cell r="R29">
            <v>0.83889999999999998</v>
          </cell>
          <cell r="S29">
            <v>0.84909999999999997</v>
          </cell>
          <cell r="T29">
            <v>0.85929999999999995</v>
          </cell>
          <cell r="U29">
            <v>0.86939999999999995</v>
          </cell>
          <cell r="V29">
            <v>0.87949999999999995</v>
          </cell>
          <cell r="W29">
            <v>0.88959999999999995</v>
          </cell>
          <cell r="X29">
            <v>0.89970000000000006</v>
          </cell>
          <cell r="Y29">
            <v>0.90969999999999995</v>
          </cell>
          <cell r="Z29">
            <v>0.91969999999999996</v>
          </cell>
          <cell r="AA29">
            <v>0.92969999999999997</v>
          </cell>
          <cell r="AB29">
            <v>0.93969999999999998</v>
          </cell>
          <cell r="AC29">
            <v>0.94969999999999999</v>
          </cell>
          <cell r="AD29">
            <v>0.95979999999999999</v>
          </cell>
          <cell r="AE29">
            <v>0.9698</v>
          </cell>
        </row>
        <row r="30">
          <cell r="A30">
            <v>-11</v>
          </cell>
          <cell r="B30">
            <v>0.67259999999999998</v>
          </cell>
          <cell r="C30">
            <v>0.68300000000000005</v>
          </cell>
          <cell r="D30">
            <v>0.69340000000000002</v>
          </cell>
          <cell r="E30">
            <v>0.70379999999999998</v>
          </cell>
          <cell r="F30">
            <v>0.71419999999999995</v>
          </cell>
          <cell r="G30">
            <v>0.72470000000000001</v>
          </cell>
          <cell r="H30">
            <v>0.73509999999999998</v>
          </cell>
          <cell r="I30">
            <v>0.74550000000000005</v>
          </cell>
          <cell r="J30">
            <v>0.75609999999999999</v>
          </cell>
          <cell r="K30">
            <v>0.76670000000000005</v>
          </cell>
          <cell r="L30">
            <v>0.7772</v>
          </cell>
          <cell r="M30">
            <v>0.78769999999999996</v>
          </cell>
          <cell r="N30">
            <v>0.79810000000000003</v>
          </cell>
          <cell r="O30">
            <v>0.80840000000000001</v>
          </cell>
          <cell r="P30">
            <v>0.81869999999999998</v>
          </cell>
          <cell r="Q30">
            <v>0.82899999999999996</v>
          </cell>
          <cell r="R30">
            <v>0.83930000000000005</v>
          </cell>
          <cell r="S30">
            <v>0.84950000000000003</v>
          </cell>
          <cell r="T30">
            <v>0.85960000000000003</v>
          </cell>
          <cell r="U30">
            <v>0.86980000000000002</v>
          </cell>
          <cell r="V30">
            <v>0.87990000000000002</v>
          </cell>
          <cell r="W30">
            <v>0.88990000000000002</v>
          </cell>
          <cell r="X30">
            <v>0.9</v>
          </cell>
          <cell r="Y30">
            <v>0.91</v>
          </cell>
          <cell r="Z30">
            <v>0.92</v>
          </cell>
          <cell r="AA30">
            <v>0.93</v>
          </cell>
          <cell r="AB30">
            <v>0.94010000000000005</v>
          </cell>
          <cell r="AC30">
            <v>0.95009999999999994</v>
          </cell>
          <cell r="AD30">
            <v>0.96009999999999995</v>
          </cell>
          <cell r="AE30">
            <v>0.97009999999999996</v>
          </cell>
        </row>
        <row r="31">
          <cell r="A31">
            <v>-10.5</v>
          </cell>
          <cell r="B31">
            <v>0.67310000000000003</v>
          </cell>
          <cell r="C31">
            <v>0.68340000000000001</v>
          </cell>
          <cell r="D31">
            <v>0.69379999999999997</v>
          </cell>
          <cell r="E31">
            <v>0.70420000000000005</v>
          </cell>
          <cell r="F31">
            <v>0.7147</v>
          </cell>
          <cell r="G31">
            <v>0.72509999999999997</v>
          </cell>
          <cell r="H31">
            <v>0.73550000000000004</v>
          </cell>
          <cell r="I31">
            <v>0.74590000000000001</v>
          </cell>
          <cell r="J31">
            <v>0.75649999999999995</v>
          </cell>
          <cell r="K31">
            <v>0.7671</v>
          </cell>
          <cell r="L31">
            <v>0.77749999999999997</v>
          </cell>
          <cell r="M31">
            <v>0.78800000000000003</v>
          </cell>
          <cell r="N31">
            <v>0.7984</v>
          </cell>
          <cell r="O31">
            <v>0.80879999999999996</v>
          </cell>
          <cell r="P31">
            <v>0.81910000000000005</v>
          </cell>
          <cell r="Q31">
            <v>0.82940000000000003</v>
          </cell>
          <cell r="R31">
            <v>0.83960000000000001</v>
          </cell>
          <cell r="S31">
            <v>0.8498</v>
          </cell>
          <cell r="T31">
            <v>0.8599</v>
          </cell>
          <cell r="U31">
            <v>0.87009999999999998</v>
          </cell>
          <cell r="V31">
            <v>0.88019999999999998</v>
          </cell>
          <cell r="W31">
            <v>0.89029999999999998</v>
          </cell>
          <cell r="X31">
            <v>0.90029999999999999</v>
          </cell>
          <cell r="Y31">
            <v>0.91039999999999999</v>
          </cell>
          <cell r="Z31">
            <v>0.9204</v>
          </cell>
          <cell r="AA31">
            <v>0.9304</v>
          </cell>
          <cell r="AB31">
            <v>0.94040000000000001</v>
          </cell>
          <cell r="AC31">
            <v>0.95040000000000002</v>
          </cell>
          <cell r="AD31">
            <v>0.96040000000000003</v>
          </cell>
          <cell r="AE31">
            <v>0.97040000000000004</v>
          </cell>
        </row>
        <row r="32">
          <cell r="A32">
            <v>-10</v>
          </cell>
          <cell r="B32">
            <v>0.67349999999999999</v>
          </cell>
          <cell r="C32">
            <v>0.68389999999999995</v>
          </cell>
          <cell r="D32">
            <v>0.69430000000000003</v>
          </cell>
          <cell r="E32">
            <v>0.70469999999999999</v>
          </cell>
          <cell r="F32">
            <v>0.71509999999999996</v>
          </cell>
          <cell r="G32">
            <v>0.72550000000000003</v>
          </cell>
          <cell r="H32">
            <v>0.7359</v>
          </cell>
          <cell r="I32">
            <v>0.74629999999999996</v>
          </cell>
          <cell r="J32">
            <v>0.75690000000000002</v>
          </cell>
          <cell r="K32">
            <v>0.76749999999999996</v>
          </cell>
          <cell r="L32">
            <v>0.77790000000000004</v>
          </cell>
          <cell r="M32">
            <v>0.78839999999999999</v>
          </cell>
          <cell r="N32">
            <v>0.79879999999999995</v>
          </cell>
          <cell r="O32">
            <v>0.80920000000000003</v>
          </cell>
          <cell r="P32">
            <v>0.81950000000000001</v>
          </cell>
          <cell r="Q32">
            <v>0.82969999999999999</v>
          </cell>
          <cell r="R32">
            <v>0.83989999999999998</v>
          </cell>
          <cell r="S32">
            <v>0.85009999999999997</v>
          </cell>
          <cell r="T32">
            <v>0.86029999999999995</v>
          </cell>
          <cell r="U32">
            <v>0.87039999999999995</v>
          </cell>
          <cell r="V32">
            <v>0.88049999999999995</v>
          </cell>
          <cell r="W32">
            <v>0.89059999999999995</v>
          </cell>
          <cell r="X32">
            <v>0.90069999999999995</v>
          </cell>
          <cell r="Y32">
            <v>0.91069999999999995</v>
          </cell>
          <cell r="Z32">
            <v>0.92069999999999996</v>
          </cell>
          <cell r="AA32">
            <v>0.93069999999999997</v>
          </cell>
          <cell r="AB32">
            <v>0.94069999999999998</v>
          </cell>
          <cell r="AC32">
            <v>0.95069999999999999</v>
          </cell>
          <cell r="AD32">
            <v>0.9607</v>
          </cell>
          <cell r="AE32">
            <v>0.97070000000000001</v>
          </cell>
        </row>
        <row r="33">
          <cell r="A33">
            <v>-9.5</v>
          </cell>
          <cell r="B33">
            <v>0.67400000000000004</v>
          </cell>
          <cell r="C33">
            <v>0.68430000000000002</v>
          </cell>
          <cell r="D33">
            <v>0.69469999999999998</v>
          </cell>
          <cell r="E33">
            <v>0.70509999999999995</v>
          </cell>
          <cell r="F33">
            <v>0.71550000000000002</v>
          </cell>
          <cell r="G33">
            <v>0.72589999999999999</v>
          </cell>
          <cell r="H33">
            <v>0.73629999999999995</v>
          </cell>
          <cell r="I33">
            <v>0.74670000000000003</v>
          </cell>
          <cell r="J33">
            <v>0.75729999999999997</v>
          </cell>
          <cell r="K33">
            <v>0.76780000000000004</v>
          </cell>
          <cell r="L33">
            <v>0.77829999999999999</v>
          </cell>
          <cell r="M33">
            <v>0.78879999999999995</v>
          </cell>
          <cell r="N33">
            <v>0.79920000000000002</v>
          </cell>
          <cell r="O33">
            <v>0.8095</v>
          </cell>
          <cell r="P33">
            <v>0.81979999999999997</v>
          </cell>
          <cell r="Q33">
            <v>0.83009999999999995</v>
          </cell>
          <cell r="R33">
            <v>0.84030000000000005</v>
          </cell>
          <cell r="S33">
            <v>0.85050000000000003</v>
          </cell>
          <cell r="T33">
            <v>0.86060000000000003</v>
          </cell>
          <cell r="U33">
            <v>0.87080000000000002</v>
          </cell>
          <cell r="V33">
            <v>0.88090000000000002</v>
          </cell>
          <cell r="W33">
            <v>0.89090000000000003</v>
          </cell>
          <cell r="X33">
            <v>0.90100000000000002</v>
          </cell>
          <cell r="Y33">
            <v>0.91100000000000003</v>
          </cell>
          <cell r="Z33">
            <v>0.92100000000000004</v>
          </cell>
          <cell r="AA33">
            <v>0.93100000000000005</v>
          </cell>
          <cell r="AB33">
            <v>0.94099999999999995</v>
          </cell>
          <cell r="AC33">
            <v>0.95099999999999996</v>
          </cell>
          <cell r="AD33">
            <v>0.96109999999999995</v>
          </cell>
          <cell r="AE33">
            <v>0.97109999999999996</v>
          </cell>
        </row>
        <row r="34">
          <cell r="A34">
            <v>-9</v>
          </cell>
          <cell r="B34">
            <v>0.6744</v>
          </cell>
          <cell r="C34">
            <v>0.68479999999999996</v>
          </cell>
          <cell r="D34">
            <v>0.69520000000000004</v>
          </cell>
          <cell r="E34">
            <v>0.7056</v>
          </cell>
          <cell r="F34">
            <v>0.71599999999999997</v>
          </cell>
          <cell r="G34">
            <v>0.72629999999999995</v>
          </cell>
          <cell r="H34">
            <v>0.73670000000000002</v>
          </cell>
          <cell r="I34">
            <v>0.74709999999999999</v>
          </cell>
          <cell r="J34">
            <v>0.75770000000000004</v>
          </cell>
          <cell r="K34">
            <v>0.76819999999999999</v>
          </cell>
          <cell r="L34">
            <v>0.77869999999999995</v>
          </cell>
          <cell r="M34">
            <v>0.78920000000000001</v>
          </cell>
          <cell r="N34">
            <v>0.79949999999999999</v>
          </cell>
          <cell r="O34">
            <v>0.80989999999999995</v>
          </cell>
          <cell r="P34">
            <v>0.82020000000000004</v>
          </cell>
          <cell r="Q34">
            <v>0.83040000000000003</v>
          </cell>
          <cell r="R34">
            <v>0.84060000000000001</v>
          </cell>
          <cell r="S34">
            <v>0.8508</v>
          </cell>
          <cell r="T34">
            <v>0.86099999999999999</v>
          </cell>
          <cell r="U34">
            <v>0.87109999999999999</v>
          </cell>
          <cell r="V34">
            <v>0.88119999999999998</v>
          </cell>
          <cell r="W34">
            <v>0.89129999999999998</v>
          </cell>
          <cell r="X34">
            <v>0.90129999999999999</v>
          </cell>
          <cell r="Y34">
            <v>0.9113</v>
          </cell>
          <cell r="Z34">
            <v>0.92130000000000001</v>
          </cell>
          <cell r="AA34">
            <v>0.93140000000000001</v>
          </cell>
          <cell r="AB34">
            <v>0.94140000000000001</v>
          </cell>
          <cell r="AC34">
            <v>0.95140000000000002</v>
          </cell>
          <cell r="AD34">
            <v>0.96140000000000003</v>
          </cell>
          <cell r="AE34">
            <v>0.97140000000000004</v>
          </cell>
        </row>
        <row r="35">
          <cell r="A35">
            <v>-8.5</v>
          </cell>
          <cell r="B35">
            <v>0.67490000000000006</v>
          </cell>
          <cell r="C35">
            <v>0.68520000000000003</v>
          </cell>
          <cell r="D35">
            <v>0.6956</v>
          </cell>
          <cell r="E35">
            <v>0.70599999999999996</v>
          </cell>
          <cell r="F35">
            <v>0.71640000000000004</v>
          </cell>
          <cell r="G35">
            <v>0.7268</v>
          </cell>
          <cell r="H35">
            <v>0.73719999999999997</v>
          </cell>
          <cell r="I35">
            <v>0.74750000000000005</v>
          </cell>
          <cell r="J35">
            <v>0.7581</v>
          </cell>
          <cell r="K35">
            <v>0.76859999999999995</v>
          </cell>
          <cell r="L35">
            <v>0.77910000000000001</v>
          </cell>
          <cell r="M35">
            <v>0.78949999999999998</v>
          </cell>
          <cell r="N35">
            <v>0.79990000000000006</v>
          </cell>
          <cell r="O35">
            <v>0.81020000000000003</v>
          </cell>
          <cell r="P35">
            <v>0.82050000000000001</v>
          </cell>
          <cell r="Q35">
            <v>0.83079999999999998</v>
          </cell>
          <cell r="R35">
            <v>0.84099999999999997</v>
          </cell>
          <cell r="S35">
            <v>0.85109999999999997</v>
          </cell>
          <cell r="T35">
            <v>0.86129999999999995</v>
          </cell>
          <cell r="U35">
            <v>0.87139999999999995</v>
          </cell>
          <cell r="V35">
            <v>0.88149999999999995</v>
          </cell>
          <cell r="W35">
            <v>0.89159999999999995</v>
          </cell>
          <cell r="X35">
            <v>0.90159999999999996</v>
          </cell>
          <cell r="Y35">
            <v>0.91169999999999995</v>
          </cell>
          <cell r="Z35">
            <v>0.92169999999999996</v>
          </cell>
          <cell r="AA35">
            <v>0.93169999999999997</v>
          </cell>
          <cell r="AB35">
            <v>0.94169999999999998</v>
          </cell>
          <cell r="AC35">
            <v>0.95169999999999999</v>
          </cell>
          <cell r="AD35">
            <v>0.9617</v>
          </cell>
          <cell r="AE35">
            <v>0.97170000000000001</v>
          </cell>
        </row>
        <row r="36">
          <cell r="A36">
            <v>-8</v>
          </cell>
          <cell r="B36">
            <v>0.67530000000000001</v>
          </cell>
          <cell r="C36">
            <v>0.68569999999999998</v>
          </cell>
          <cell r="D36">
            <v>0.69599999999999995</v>
          </cell>
          <cell r="E36">
            <v>0.70640000000000003</v>
          </cell>
          <cell r="F36">
            <v>0.71679999999999999</v>
          </cell>
          <cell r="G36">
            <v>0.72719999999999996</v>
          </cell>
          <cell r="H36">
            <v>0.73760000000000003</v>
          </cell>
          <cell r="I36">
            <v>0.748</v>
          </cell>
          <cell r="J36">
            <v>0.75849999999999995</v>
          </cell>
          <cell r="K36">
            <v>0.76900000000000002</v>
          </cell>
          <cell r="L36">
            <v>0.77949999999999997</v>
          </cell>
          <cell r="M36">
            <v>0.78990000000000005</v>
          </cell>
          <cell r="N36">
            <v>0.80030000000000001</v>
          </cell>
          <cell r="O36">
            <v>0.81059999999999999</v>
          </cell>
          <cell r="P36">
            <v>0.82089999999999996</v>
          </cell>
          <cell r="Q36">
            <v>0.83109999999999995</v>
          </cell>
          <cell r="R36">
            <v>0.84130000000000005</v>
          </cell>
          <cell r="S36">
            <v>0.85150000000000003</v>
          </cell>
          <cell r="T36">
            <v>0.86160000000000003</v>
          </cell>
          <cell r="U36">
            <v>0.87180000000000002</v>
          </cell>
          <cell r="V36">
            <v>0.88180000000000003</v>
          </cell>
          <cell r="W36">
            <v>0.89190000000000003</v>
          </cell>
          <cell r="X36">
            <v>0.90200000000000002</v>
          </cell>
          <cell r="Y36">
            <v>0.91200000000000003</v>
          </cell>
          <cell r="Z36">
            <v>0.92200000000000004</v>
          </cell>
          <cell r="AA36">
            <v>0.93200000000000005</v>
          </cell>
          <cell r="AB36">
            <v>0.94199999999999995</v>
          </cell>
          <cell r="AC36">
            <v>0.95199999999999996</v>
          </cell>
          <cell r="AD36">
            <v>0.96199999999999997</v>
          </cell>
          <cell r="AE36">
            <v>0.97199999999999998</v>
          </cell>
        </row>
        <row r="37">
          <cell r="A37">
            <v>-7.5</v>
          </cell>
          <cell r="B37">
            <v>0.67579999999999996</v>
          </cell>
          <cell r="C37">
            <v>0.68610000000000004</v>
          </cell>
          <cell r="D37">
            <v>0.69650000000000001</v>
          </cell>
          <cell r="E37">
            <v>0.70689999999999997</v>
          </cell>
          <cell r="F37">
            <v>0.71719999999999995</v>
          </cell>
          <cell r="G37">
            <v>0.72760000000000002</v>
          </cell>
          <cell r="H37">
            <v>0.73799999999999999</v>
          </cell>
          <cell r="I37">
            <v>0.74839999999999995</v>
          </cell>
          <cell r="J37">
            <v>0.75890000000000002</v>
          </cell>
          <cell r="K37">
            <v>0.76939999999999997</v>
          </cell>
          <cell r="L37">
            <v>0.77980000000000005</v>
          </cell>
          <cell r="M37">
            <v>0.7903</v>
          </cell>
          <cell r="N37">
            <v>0.80059999999999998</v>
          </cell>
          <cell r="O37">
            <v>0.81089999999999995</v>
          </cell>
          <cell r="P37">
            <v>0.82120000000000004</v>
          </cell>
          <cell r="Q37">
            <v>0.83150000000000002</v>
          </cell>
          <cell r="R37">
            <v>0.8417</v>
          </cell>
          <cell r="S37">
            <v>0.8518</v>
          </cell>
          <cell r="T37">
            <v>0.86199999999999999</v>
          </cell>
          <cell r="U37">
            <v>0.87209999999999999</v>
          </cell>
          <cell r="V37">
            <v>0.88219999999999998</v>
          </cell>
          <cell r="W37">
            <v>0.89219999999999999</v>
          </cell>
          <cell r="X37">
            <v>0.90229999999999999</v>
          </cell>
          <cell r="Y37">
            <v>0.9123</v>
          </cell>
          <cell r="Z37">
            <v>0.92230000000000001</v>
          </cell>
          <cell r="AA37">
            <v>0.93230000000000002</v>
          </cell>
          <cell r="AB37">
            <v>0.94230000000000003</v>
          </cell>
          <cell r="AC37">
            <v>0.95230000000000004</v>
          </cell>
          <cell r="AD37">
            <v>0.96240000000000003</v>
          </cell>
          <cell r="AE37">
            <v>0.97240000000000004</v>
          </cell>
        </row>
        <row r="38">
          <cell r="A38">
            <v>-7</v>
          </cell>
          <cell r="B38">
            <v>0.67620000000000002</v>
          </cell>
          <cell r="C38">
            <v>0.68659999999999999</v>
          </cell>
          <cell r="D38">
            <v>0.69689999999999996</v>
          </cell>
          <cell r="E38">
            <v>0.70730000000000004</v>
          </cell>
          <cell r="F38">
            <v>0.7177</v>
          </cell>
          <cell r="G38">
            <v>0.72799999999999998</v>
          </cell>
          <cell r="H38">
            <v>0.73839999999999995</v>
          </cell>
          <cell r="I38">
            <v>0.74880000000000002</v>
          </cell>
          <cell r="J38">
            <v>0.75929999999999997</v>
          </cell>
          <cell r="K38">
            <v>0.76980000000000004</v>
          </cell>
          <cell r="L38">
            <v>0.7802</v>
          </cell>
          <cell r="M38">
            <v>0.79059999999999997</v>
          </cell>
          <cell r="N38">
            <v>0.80100000000000005</v>
          </cell>
          <cell r="O38">
            <v>0.81130000000000002</v>
          </cell>
          <cell r="P38">
            <v>0.8216</v>
          </cell>
          <cell r="Q38">
            <v>0.83179999999999998</v>
          </cell>
          <cell r="R38">
            <v>0.84199999999999997</v>
          </cell>
          <cell r="S38">
            <v>0.85219999999999996</v>
          </cell>
          <cell r="T38">
            <v>0.86229999999999996</v>
          </cell>
          <cell r="U38">
            <v>0.87239999999999995</v>
          </cell>
          <cell r="V38">
            <v>0.88249999999999995</v>
          </cell>
          <cell r="W38">
            <v>0.89259999999999995</v>
          </cell>
          <cell r="X38">
            <v>0.90259999999999996</v>
          </cell>
          <cell r="Y38">
            <v>0.91259999999999997</v>
          </cell>
          <cell r="Z38">
            <v>0.92259999999999998</v>
          </cell>
          <cell r="AA38">
            <v>0.93269999999999997</v>
          </cell>
          <cell r="AB38">
            <v>0.94269999999999998</v>
          </cell>
          <cell r="AC38">
            <v>0.95269999999999999</v>
          </cell>
          <cell r="AD38">
            <v>0.9627</v>
          </cell>
          <cell r="AE38">
            <v>0.97270000000000001</v>
          </cell>
        </row>
        <row r="39">
          <cell r="A39">
            <v>-6.5</v>
          </cell>
          <cell r="B39">
            <v>0.67669999999999997</v>
          </cell>
          <cell r="C39">
            <v>0.68700000000000006</v>
          </cell>
          <cell r="D39">
            <v>0.69740000000000002</v>
          </cell>
          <cell r="E39">
            <v>0.7077</v>
          </cell>
          <cell r="F39">
            <v>0.71809999999999996</v>
          </cell>
          <cell r="G39">
            <v>0.72840000000000005</v>
          </cell>
          <cell r="H39">
            <v>0.73880000000000001</v>
          </cell>
          <cell r="I39">
            <v>0.74919999999999998</v>
          </cell>
          <cell r="J39">
            <v>0.75970000000000004</v>
          </cell>
          <cell r="K39">
            <v>0.7702</v>
          </cell>
          <cell r="L39">
            <v>0.78059999999999996</v>
          </cell>
          <cell r="M39">
            <v>0.79100000000000004</v>
          </cell>
          <cell r="N39">
            <v>0.8014</v>
          </cell>
          <cell r="O39">
            <v>0.81169999999999998</v>
          </cell>
          <cell r="P39">
            <v>0.82189999999999996</v>
          </cell>
          <cell r="Q39">
            <v>0.83209999999999995</v>
          </cell>
          <cell r="R39">
            <v>0.84230000000000005</v>
          </cell>
          <cell r="S39">
            <v>0.85250000000000004</v>
          </cell>
          <cell r="T39">
            <v>0.86260000000000003</v>
          </cell>
          <cell r="U39">
            <v>0.87280000000000002</v>
          </cell>
          <cell r="V39">
            <v>0.88280000000000003</v>
          </cell>
          <cell r="W39">
            <v>0.89290000000000003</v>
          </cell>
          <cell r="X39">
            <v>0.90290000000000004</v>
          </cell>
          <cell r="Y39">
            <v>0.91300000000000003</v>
          </cell>
          <cell r="Z39">
            <v>0.92300000000000004</v>
          </cell>
          <cell r="AA39">
            <v>0.93300000000000005</v>
          </cell>
          <cell r="AB39">
            <v>0.94299999999999995</v>
          </cell>
          <cell r="AC39">
            <v>0.95299999999999996</v>
          </cell>
          <cell r="AD39">
            <v>0.96299999999999997</v>
          </cell>
          <cell r="AE39">
            <v>0.97299999999999998</v>
          </cell>
        </row>
        <row r="40">
          <cell r="A40">
            <v>-6</v>
          </cell>
          <cell r="B40">
            <v>0.67710000000000004</v>
          </cell>
          <cell r="C40">
            <v>0.6875</v>
          </cell>
          <cell r="D40">
            <v>0.69779999999999998</v>
          </cell>
          <cell r="E40">
            <v>0.70820000000000005</v>
          </cell>
          <cell r="F40">
            <v>0.71850000000000003</v>
          </cell>
          <cell r="G40">
            <v>0.72889999999999999</v>
          </cell>
          <cell r="H40">
            <v>0.73919999999999997</v>
          </cell>
          <cell r="I40">
            <v>0.74960000000000004</v>
          </cell>
          <cell r="J40">
            <v>0.7601</v>
          </cell>
          <cell r="K40">
            <v>0.77059999999999995</v>
          </cell>
          <cell r="L40">
            <v>0.78100000000000003</v>
          </cell>
          <cell r="M40">
            <v>0.79139999999999999</v>
          </cell>
          <cell r="N40">
            <v>0.80169999999999997</v>
          </cell>
          <cell r="O40">
            <v>0.81200000000000006</v>
          </cell>
          <cell r="P40">
            <v>0.82230000000000003</v>
          </cell>
          <cell r="Q40">
            <v>0.83250000000000002</v>
          </cell>
          <cell r="R40">
            <v>0.8427</v>
          </cell>
          <cell r="S40">
            <v>0.8528</v>
          </cell>
          <cell r="T40">
            <v>0.86299999999999999</v>
          </cell>
          <cell r="U40">
            <v>0.87309999999999999</v>
          </cell>
          <cell r="V40">
            <v>0.88319999999999999</v>
          </cell>
          <cell r="W40">
            <v>0.89319999999999999</v>
          </cell>
          <cell r="X40">
            <v>0.90329999999999999</v>
          </cell>
          <cell r="Y40">
            <v>0.9133</v>
          </cell>
          <cell r="Z40">
            <v>0.92330000000000001</v>
          </cell>
          <cell r="AA40">
            <v>0.93330000000000002</v>
          </cell>
          <cell r="AB40">
            <v>0.94330000000000003</v>
          </cell>
          <cell r="AC40">
            <v>0.95330000000000004</v>
          </cell>
          <cell r="AD40">
            <v>0.96330000000000005</v>
          </cell>
          <cell r="AE40">
            <v>0.97330000000000005</v>
          </cell>
        </row>
        <row r="41">
          <cell r="A41">
            <v>-5.5</v>
          </cell>
          <cell r="B41">
            <v>0.67759999999999998</v>
          </cell>
          <cell r="C41">
            <v>0.68789999999999996</v>
          </cell>
          <cell r="D41">
            <v>0.69820000000000004</v>
          </cell>
          <cell r="E41">
            <v>0.70860000000000001</v>
          </cell>
          <cell r="F41">
            <v>0.71889999999999998</v>
          </cell>
          <cell r="G41">
            <v>0.72929999999999995</v>
          </cell>
          <cell r="H41">
            <v>0.73960000000000004</v>
          </cell>
          <cell r="I41">
            <v>0.75</v>
          </cell>
          <cell r="J41">
            <v>0.76049999999999995</v>
          </cell>
          <cell r="K41">
            <v>0.77100000000000002</v>
          </cell>
          <cell r="L41">
            <v>0.78139999999999998</v>
          </cell>
          <cell r="M41">
            <v>0.79179999999999995</v>
          </cell>
          <cell r="N41">
            <v>0.80210000000000004</v>
          </cell>
          <cell r="O41">
            <v>0.81240000000000001</v>
          </cell>
          <cell r="P41">
            <v>0.8226</v>
          </cell>
          <cell r="Q41">
            <v>0.83279999999999998</v>
          </cell>
          <cell r="R41">
            <v>0.84299999999999997</v>
          </cell>
          <cell r="S41">
            <v>0.85319999999999996</v>
          </cell>
          <cell r="T41">
            <v>0.86329999999999996</v>
          </cell>
          <cell r="U41">
            <v>0.87339999999999995</v>
          </cell>
          <cell r="V41">
            <v>0.88349999999999995</v>
          </cell>
          <cell r="W41">
            <v>0.89359999999999995</v>
          </cell>
          <cell r="X41">
            <v>0.90359999999999996</v>
          </cell>
          <cell r="Y41">
            <v>0.91359999999999997</v>
          </cell>
          <cell r="Z41">
            <v>0.92359999999999998</v>
          </cell>
          <cell r="AA41">
            <v>0.93359999999999999</v>
          </cell>
          <cell r="AB41">
            <v>0.94359999999999999</v>
          </cell>
          <cell r="AC41">
            <v>0.9536</v>
          </cell>
          <cell r="AD41">
            <v>0.9637</v>
          </cell>
          <cell r="AE41">
            <v>0.97370000000000001</v>
          </cell>
        </row>
        <row r="42">
          <cell r="A42">
            <v>-5</v>
          </cell>
          <cell r="B42">
            <v>0.67800000000000005</v>
          </cell>
          <cell r="C42">
            <v>0.68840000000000001</v>
          </cell>
          <cell r="D42">
            <v>0.69869999999999999</v>
          </cell>
          <cell r="E42">
            <v>0.70899999999999996</v>
          </cell>
          <cell r="F42">
            <v>0.71940000000000004</v>
          </cell>
          <cell r="G42">
            <v>0.72970000000000002</v>
          </cell>
          <cell r="H42">
            <v>0.74</v>
          </cell>
          <cell r="I42">
            <v>0.75039999999999996</v>
          </cell>
          <cell r="J42">
            <v>0.76090000000000002</v>
          </cell>
          <cell r="K42">
            <v>0.77139999999999997</v>
          </cell>
          <cell r="L42">
            <v>0.78169999999999995</v>
          </cell>
          <cell r="M42">
            <v>0.79210000000000003</v>
          </cell>
          <cell r="N42">
            <v>0.8024</v>
          </cell>
          <cell r="O42">
            <v>0.81269999999999998</v>
          </cell>
          <cell r="P42">
            <v>0.82299999999999995</v>
          </cell>
          <cell r="Q42">
            <v>0.83320000000000005</v>
          </cell>
          <cell r="R42">
            <v>0.84340000000000004</v>
          </cell>
          <cell r="S42">
            <v>0.85350000000000004</v>
          </cell>
          <cell r="T42">
            <v>0.86360000000000003</v>
          </cell>
          <cell r="U42">
            <v>0.87370000000000003</v>
          </cell>
          <cell r="V42">
            <v>0.88380000000000003</v>
          </cell>
          <cell r="W42">
            <v>0.89390000000000003</v>
          </cell>
          <cell r="X42">
            <v>0.90390000000000004</v>
          </cell>
          <cell r="Y42">
            <v>0.91390000000000005</v>
          </cell>
          <cell r="Z42">
            <v>0.92390000000000005</v>
          </cell>
          <cell r="AA42">
            <v>0.93400000000000005</v>
          </cell>
          <cell r="AB42">
            <v>0.94399999999999995</v>
          </cell>
          <cell r="AC42">
            <v>0.95399999999999996</v>
          </cell>
          <cell r="AD42">
            <v>0.96399999999999997</v>
          </cell>
          <cell r="AE42">
            <v>0.97399999999999998</v>
          </cell>
        </row>
        <row r="43">
          <cell r="A43">
            <v>-4.5</v>
          </cell>
          <cell r="B43">
            <v>0.67849999999999999</v>
          </cell>
          <cell r="C43">
            <v>0.68879999999999997</v>
          </cell>
          <cell r="D43">
            <v>0.69910000000000005</v>
          </cell>
          <cell r="E43">
            <v>0.70950000000000002</v>
          </cell>
          <cell r="F43">
            <v>0.7198</v>
          </cell>
          <cell r="G43">
            <v>0.73009999999999997</v>
          </cell>
          <cell r="H43">
            <v>0.74050000000000005</v>
          </cell>
          <cell r="I43">
            <v>0.75080000000000002</v>
          </cell>
          <cell r="J43">
            <v>0.76129999999999998</v>
          </cell>
          <cell r="K43">
            <v>0.77170000000000005</v>
          </cell>
          <cell r="L43">
            <v>0.78210000000000002</v>
          </cell>
          <cell r="M43">
            <v>0.79249999999999998</v>
          </cell>
          <cell r="N43">
            <v>0.80279999999999996</v>
          </cell>
          <cell r="O43">
            <v>0.81310000000000004</v>
          </cell>
          <cell r="P43">
            <v>0.82330000000000003</v>
          </cell>
          <cell r="Q43">
            <v>0.83350000000000002</v>
          </cell>
          <cell r="R43">
            <v>0.84370000000000001</v>
          </cell>
          <cell r="S43">
            <v>0.8538</v>
          </cell>
          <cell r="T43">
            <v>0.86399999999999999</v>
          </cell>
          <cell r="U43">
            <v>0.87409999999999999</v>
          </cell>
          <cell r="V43">
            <v>0.8841</v>
          </cell>
          <cell r="W43">
            <v>0.89419999999999999</v>
          </cell>
          <cell r="X43">
            <v>0.9042</v>
          </cell>
          <cell r="Y43">
            <v>0.9143</v>
          </cell>
          <cell r="Z43">
            <v>0.92430000000000001</v>
          </cell>
          <cell r="AA43">
            <v>0.93430000000000002</v>
          </cell>
          <cell r="AB43">
            <v>0.94430000000000003</v>
          </cell>
          <cell r="AC43">
            <v>0.95430000000000004</v>
          </cell>
          <cell r="AD43">
            <v>0.96430000000000005</v>
          </cell>
          <cell r="AE43">
            <v>0.97430000000000005</v>
          </cell>
        </row>
        <row r="44">
          <cell r="A44">
            <v>-4</v>
          </cell>
          <cell r="B44">
            <v>0.67889999999999995</v>
          </cell>
          <cell r="C44">
            <v>0.68920000000000003</v>
          </cell>
          <cell r="D44">
            <v>0.6996</v>
          </cell>
          <cell r="E44">
            <v>0.70989999999999998</v>
          </cell>
          <cell r="F44">
            <v>0.72019999999999995</v>
          </cell>
          <cell r="G44">
            <v>0.73050000000000004</v>
          </cell>
          <cell r="H44">
            <v>0.7409</v>
          </cell>
          <cell r="I44">
            <v>0.75119999999999998</v>
          </cell>
          <cell r="J44">
            <v>0.76170000000000004</v>
          </cell>
          <cell r="K44">
            <v>0.77210000000000001</v>
          </cell>
          <cell r="L44">
            <v>0.78249999999999997</v>
          </cell>
          <cell r="M44">
            <v>0.79290000000000005</v>
          </cell>
          <cell r="N44">
            <v>0.80320000000000003</v>
          </cell>
          <cell r="O44">
            <v>0.81340000000000001</v>
          </cell>
          <cell r="P44">
            <v>0.82369999999999999</v>
          </cell>
          <cell r="Q44">
            <v>0.83389999999999997</v>
          </cell>
          <cell r="R44">
            <v>0.84399999999999997</v>
          </cell>
          <cell r="S44">
            <v>0.85419999999999996</v>
          </cell>
          <cell r="T44">
            <v>0.86429999999999996</v>
          </cell>
          <cell r="U44">
            <v>0.87439999999999996</v>
          </cell>
          <cell r="V44">
            <v>0.88449999999999995</v>
          </cell>
          <cell r="W44">
            <v>0.89449999999999996</v>
          </cell>
          <cell r="X44">
            <v>0.90449999999999997</v>
          </cell>
          <cell r="Y44">
            <v>0.91459999999999997</v>
          </cell>
          <cell r="Z44">
            <v>0.92459999999999998</v>
          </cell>
          <cell r="AA44">
            <v>0.93459999999999999</v>
          </cell>
          <cell r="AB44">
            <v>0.9446</v>
          </cell>
          <cell r="AC44">
            <v>0.9546</v>
          </cell>
          <cell r="AD44">
            <v>0.96460000000000001</v>
          </cell>
          <cell r="AE44">
            <v>0.97460000000000002</v>
          </cell>
        </row>
        <row r="45">
          <cell r="A45">
            <v>-3.5</v>
          </cell>
          <cell r="B45">
            <v>0.6794</v>
          </cell>
          <cell r="C45">
            <v>0.68969999999999998</v>
          </cell>
          <cell r="D45">
            <v>0.7</v>
          </cell>
          <cell r="E45">
            <v>0.71030000000000004</v>
          </cell>
          <cell r="F45">
            <v>0.72060000000000002</v>
          </cell>
          <cell r="G45">
            <v>0.73099999999999998</v>
          </cell>
          <cell r="H45">
            <v>0.74129999999999996</v>
          </cell>
          <cell r="I45">
            <v>0.75160000000000005</v>
          </cell>
          <cell r="J45">
            <v>0.7621</v>
          </cell>
          <cell r="K45">
            <v>0.77249999999999996</v>
          </cell>
          <cell r="L45">
            <v>0.78290000000000004</v>
          </cell>
          <cell r="M45">
            <v>0.79320000000000002</v>
          </cell>
          <cell r="N45">
            <v>0.80349999999999999</v>
          </cell>
          <cell r="O45">
            <v>0.81379999999999997</v>
          </cell>
          <cell r="P45">
            <v>0.82399999999999995</v>
          </cell>
          <cell r="Q45">
            <v>0.83420000000000005</v>
          </cell>
          <cell r="R45">
            <v>0.84440000000000004</v>
          </cell>
          <cell r="S45">
            <v>0.85450000000000004</v>
          </cell>
          <cell r="T45">
            <v>0.86460000000000004</v>
          </cell>
          <cell r="U45">
            <v>0.87470000000000003</v>
          </cell>
          <cell r="V45">
            <v>0.88480000000000003</v>
          </cell>
          <cell r="W45">
            <v>0.89490000000000003</v>
          </cell>
          <cell r="X45">
            <v>0.90490000000000004</v>
          </cell>
          <cell r="Y45">
            <v>0.91490000000000005</v>
          </cell>
          <cell r="Z45">
            <v>0.92490000000000006</v>
          </cell>
          <cell r="AA45">
            <v>0.93489999999999995</v>
          </cell>
          <cell r="AB45">
            <v>0.94489999999999996</v>
          </cell>
          <cell r="AC45">
            <v>0.95489999999999997</v>
          </cell>
          <cell r="AD45">
            <v>0.96499999999999997</v>
          </cell>
          <cell r="AE45">
            <v>0.97499999999999998</v>
          </cell>
        </row>
        <row r="46">
          <cell r="A46">
            <v>-3</v>
          </cell>
          <cell r="B46">
            <v>0.67979999999999996</v>
          </cell>
          <cell r="C46">
            <v>0.69010000000000005</v>
          </cell>
          <cell r="D46">
            <v>0.70040000000000002</v>
          </cell>
          <cell r="E46">
            <v>0.7107</v>
          </cell>
          <cell r="F46">
            <v>0.72109999999999996</v>
          </cell>
          <cell r="G46">
            <v>0.73140000000000005</v>
          </cell>
          <cell r="H46">
            <v>0.74170000000000003</v>
          </cell>
          <cell r="I46">
            <v>0.75209999999999999</v>
          </cell>
          <cell r="J46">
            <v>0.76249999999999996</v>
          </cell>
          <cell r="K46">
            <v>0.77290000000000003</v>
          </cell>
          <cell r="L46">
            <v>0.7833</v>
          </cell>
          <cell r="M46">
            <v>0.79359999999999997</v>
          </cell>
          <cell r="N46">
            <v>0.80389999999999995</v>
          </cell>
          <cell r="O46">
            <v>0.81410000000000005</v>
          </cell>
          <cell r="P46">
            <v>0.82440000000000002</v>
          </cell>
          <cell r="Q46">
            <v>0.83450000000000002</v>
          </cell>
          <cell r="R46">
            <v>0.84470000000000001</v>
          </cell>
          <cell r="S46">
            <v>0.8548</v>
          </cell>
          <cell r="T46">
            <v>0.86499999999999999</v>
          </cell>
          <cell r="U46">
            <v>0.87509999999999999</v>
          </cell>
          <cell r="V46">
            <v>0.8851</v>
          </cell>
          <cell r="W46">
            <v>0.8952</v>
          </cell>
          <cell r="X46">
            <v>0.9052</v>
          </cell>
          <cell r="Y46">
            <v>0.91520000000000001</v>
          </cell>
          <cell r="Z46">
            <v>0.92520000000000002</v>
          </cell>
          <cell r="AA46">
            <v>0.93520000000000003</v>
          </cell>
          <cell r="AB46">
            <v>0.94530000000000003</v>
          </cell>
          <cell r="AC46">
            <v>0.95530000000000004</v>
          </cell>
          <cell r="AD46">
            <v>0.96530000000000005</v>
          </cell>
          <cell r="AE46">
            <v>0.97529999999999994</v>
          </cell>
        </row>
        <row r="47">
          <cell r="A47">
            <v>-2.5</v>
          </cell>
          <cell r="B47">
            <v>0.68030000000000002</v>
          </cell>
          <cell r="C47">
            <v>0.69059999999999999</v>
          </cell>
          <cell r="D47">
            <v>0.70089999999999997</v>
          </cell>
          <cell r="E47">
            <v>0.71120000000000005</v>
          </cell>
          <cell r="F47">
            <v>0.72150000000000003</v>
          </cell>
          <cell r="G47">
            <v>0.73180000000000001</v>
          </cell>
          <cell r="H47">
            <v>0.74209999999999998</v>
          </cell>
          <cell r="I47">
            <v>0.75249999999999995</v>
          </cell>
          <cell r="J47">
            <v>0.76290000000000002</v>
          </cell>
          <cell r="K47">
            <v>0.77329999999999999</v>
          </cell>
          <cell r="L47">
            <v>0.78359999999999996</v>
          </cell>
          <cell r="M47">
            <v>0.79400000000000004</v>
          </cell>
          <cell r="N47">
            <v>0.80430000000000001</v>
          </cell>
          <cell r="O47">
            <v>0.8145</v>
          </cell>
          <cell r="P47">
            <v>0.82469999999999999</v>
          </cell>
          <cell r="Q47">
            <v>0.83489999999999998</v>
          </cell>
          <cell r="R47">
            <v>0.84509999999999996</v>
          </cell>
          <cell r="S47">
            <v>0.85519999999999996</v>
          </cell>
          <cell r="T47">
            <v>0.86529999999999996</v>
          </cell>
          <cell r="U47">
            <v>0.87539999999999996</v>
          </cell>
          <cell r="V47">
            <v>0.88539999999999996</v>
          </cell>
          <cell r="W47">
            <v>0.89549999999999996</v>
          </cell>
          <cell r="X47">
            <v>0.90549999999999997</v>
          </cell>
          <cell r="Y47">
            <v>0.91549999999999998</v>
          </cell>
          <cell r="Z47">
            <v>0.92559999999999998</v>
          </cell>
          <cell r="AA47">
            <v>0.93559999999999999</v>
          </cell>
          <cell r="AB47">
            <v>0.9456</v>
          </cell>
          <cell r="AC47">
            <v>0.9556</v>
          </cell>
          <cell r="AD47">
            <v>0.96560000000000001</v>
          </cell>
          <cell r="AE47">
            <v>0.97560000000000002</v>
          </cell>
        </row>
        <row r="48">
          <cell r="A48">
            <v>-2</v>
          </cell>
          <cell r="B48">
            <v>0.68069999999999997</v>
          </cell>
          <cell r="C48">
            <v>0.69099999999999995</v>
          </cell>
          <cell r="D48">
            <v>0.70130000000000003</v>
          </cell>
          <cell r="E48">
            <v>0.71160000000000001</v>
          </cell>
          <cell r="F48">
            <v>0.72189999999999999</v>
          </cell>
          <cell r="G48">
            <v>0.73219999999999996</v>
          </cell>
          <cell r="H48">
            <v>0.74250000000000005</v>
          </cell>
          <cell r="I48">
            <v>0.75290000000000001</v>
          </cell>
          <cell r="J48">
            <v>0.76329999999999998</v>
          </cell>
          <cell r="K48">
            <v>0.77370000000000005</v>
          </cell>
          <cell r="L48">
            <v>0.78400000000000003</v>
          </cell>
          <cell r="M48">
            <v>0.79430000000000001</v>
          </cell>
          <cell r="N48">
            <v>0.80459999999999998</v>
          </cell>
          <cell r="O48">
            <v>0.81479999999999997</v>
          </cell>
          <cell r="P48">
            <v>0.82509999999999994</v>
          </cell>
          <cell r="Q48">
            <v>0.83520000000000005</v>
          </cell>
          <cell r="R48">
            <v>0.84540000000000004</v>
          </cell>
          <cell r="S48">
            <v>0.85550000000000004</v>
          </cell>
          <cell r="T48">
            <v>0.86560000000000004</v>
          </cell>
          <cell r="U48">
            <v>0.87570000000000003</v>
          </cell>
          <cell r="V48">
            <v>0.88580000000000003</v>
          </cell>
          <cell r="W48">
            <v>0.89580000000000004</v>
          </cell>
          <cell r="X48">
            <v>0.90590000000000004</v>
          </cell>
          <cell r="Y48">
            <v>0.91590000000000005</v>
          </cell>
          <cell r="Z48">
            <v>0.92589999999999995</v>
          </cell>
          <cell r="AA48">
            <v>0.93589999999999995</v>
          </cell>
          <cell r="AB48">
            <v>0.94589999999999996</v>
          </cell>
          <cell r="AC48">
            <v>0.95589999999999997</v>
          </cell>
          <cell r="AD48">
            <v>0.96589999999999998</v>
          </cell>
          <cell r="AE48">
            <v>0.97589999999999999</v>
          </cell>
        </row>
        <row r="49">
          <cell r="A49">
            <v>-1.5</v>
          </cell>
          <cell r="B49">
            <v>0.68120000000000003</v>
          </cell>
          <cell r="C49">
            <v>0.6915</v>
          </cell>
          <cell r="D49">
            <v>0.70169999999999999</v>
          </cell>
          <cell r="E49">
            <v>0.71199999999999997</v>
          </cell>
          <cell r="F49">
            <v>0.72230000000000005</v>
          </cell>
          <cell r="G49">
            <v>0.73260000000000003</v>
          </cell>
          <cell r="H49">
            <v>0.7429</v>
          </cell>
          <cell r="I49">
            <v>0.75329999999999997</v>
          </cell>
          <cell r="J49">
            <v>0.76370000000000005</v>
          </cell>
          <cell r="K49">
            <v>0.77400000000000002</v>
          </cell>
          <cell r="L49">
            <v>0.78439999999999999</v>
          </cell>
          <cell r="M49">
            <v>0.79469999999999996</v>
          </cell>
          <cell r="N49">
            <v>0.80500000000000005</v>
          </cell>
          <cell r="O49">
            <v>0.81520000000000004</v>
          </cell>
          <cell r="P49">
            <v>0.82540000000000002</v>
          </cell>
          <cell r="Q49">
            <v>0.83560000000000001</v>
          </cell>
          <cell r="R49">
            <v>0.84570000000000001</v>
          </cell>
          <cell r="S49">
            <v>0.85580000000000001</v>
          </cell>
          <cell r="T49">
            <v>0.86599999999999999</v>
          </cell>
          <cell r="U49">
            <v>0.876</v>
          </cell>
          <cell r="V49">
            <v>0.8861</v>
          </cell>
          <cell r="W49">
            <v>0.8962</v>
          </cell>
          <cell r="X49">
            <v>0.90620000000000001</v>
          </cell>
          <cell r="Y49">
            <v>0.91620000000000001</v>
          </cell>
          <cell r="Z49">
            <v>0.92620000000000002</v>
          </cell>
          <cell r="AA49">
            <v>0.93620000000000003</v>
          </cell>
          <cell r="AB49">
            <v>0.94620000000000004</v>
          </cell>
          <cell r="AC49">
            <v>0.95620000000000005</v>
          </cell>
          <cell r="AD49">
            <v>0.96630000000000005</v>
          </cell>
          <cell r="AE49">
            <v>0.97629999999999995</v>
          </cell>
        </row>
        <row r="50">
          <cell r="A50">
            <v>-1</v>
          </cell>
          <cell r="B50">
            <v>0.68159999999999998</v>
          </cell>
          <cell r="C50">
            <v>0.69189999999999996</v>
          </cell>
          <cell r="D50">
            <v>0.70220000000000005</v>
          </cell>
          <cell r="E50">
            <v>0.71250000000000002</v>
          </cell>
          <cell r="F50">
            <v>0.72270000000000001</v>
          </cell>
          <cell r="G50">
            <v>0.73299999999999998</v>
          </cell>
          <cell r="H50">
            <v>0.74329999999999996</v>
          </cell>
          <cell r="I50">
            <v>0.75370000000000004</v>
          </cell>
          <cell r="J50">
            <v>0.7641</v>
          </cell>
          <cell r="K50">
            <v>0.77439999999999998</v>
          </cell>
          <cell r="L50">
            <v>0.78480000000000005</v>
          </cell>
          <cell r="M50">
            <v>0.79510000000000003</v>
          </cell>
          <cell r="N50">
            <v>0.80530000000000002</v>
          </cell>
          <cell r="O50">
            <v>0.8155</v>
          </cell>
          <cell r="P50">
            <v>0.82579999999999998</v>
          </cell>
          <cell r="Q50">
            <v>0.83589999999999998</v>
          </cell>
          <cell r="R50">
            <v>0.84609999999999996</v>
          </cell>
          <cell r="S50">
            <v>0.85619999999999996</v>
          </cell>
          <cell r="T50">
            <v>0.86629999999999996</v>
          </cell>
          <cell r="U50">
            <v>0.87639999999999996</v>
          </cell>
          <cell r="V50">
            <v>0.88639999999999997</v>
          </cell>
          <cell r="W50">
            <v>0.89649999999999996</v>
          </cell>
          <cell r="X50">
            <v>0.90649999999999997</v>
          </cell>
          <cell r="Y50">
            <v>0.91649999999999998</v>
          </cell>
          <cell r="Z50">
            <v>0.92649999999999999</v>
          </cell>
          <cell r="AA50">
            <v>0.9365</v>
          </cell>
          <cell r="AB50">
            <v>0.9466</v>
          </cell>
          <cell r="AC50">
            <v>0.95660000000000001</v>
          </cell>
          <cell r="AD50">
            <v>0.96660000000000001</v>
          </cell>
          <cell r="AE50">
            <v>0.97660000000000002</v>
          </cell>
        </row>
        <row r="51">
          <cell r="A51">
            <v>-0.5</v>
          </cell>
          <cell r="B51">
            <v>0.68210000000000004</v>
          </cell>
          <cell r="C51">
            <v>0.69230000000000003</v>
          </cell>
          <cell r="D51">
            <v>0.7026</v>
          </cell>
          <cell r="E51">
            <v>0.71289999999999998</v>
          </cell>
          <cell r="F51">
            <v>0.72319999999999995</v>
          </cell>
          <cell r="G51">
            <v>0.73340000000000005</v>
          </cell>
          <cell r="H51">
            <v>0.74370000000000003</v>
          </cell>
          <cell r="I51">
            <v>0.75409999999999999</v>
          </cell>
          <cell r="J51">
            <v>0.76449999999999996</v>
          </cell>
          <cell r="K51">
            <v>0.77480000000000004</v>
          </cell>
          <cell r="L51">
            <v>0.78510000000000002</v>
          </cell>
          <cell r="M51">
            <v>0.7954</v>
          </cell>
          <cell r="N51">
            <v>0.80569999999999997</v>
          </cell>
          <cell r="O51">
            <v>0.81589999999999996</v>
          </cell>
          <cell r="P51">
            <v>0.82609999999999995</v>
          </cell>
          <cell r="Q51">
            <v>0.83630000000000004</v>
          </cell>
          <cell r="R51">
            <v>0.84640000000000004</v>
          </cell>
          <cell r="S51">
            <v>0.85650000000000004</v>
          </cell>
          <cell r="T51">
            <v>0.86660000000000004</v>
          </cell>
          <cell r="U51">
            <v>0.87670000000000003</v>
          </cell>
          <cell r="V51">
            <v>0.88680000000000003</v>
          </cell>
          <cell r="W51">
            <v>0.89680000000000004</v>
          </cell>
          <cell r="X51">
            <v>0.90680000000000005</v>
          </cell>
          <cell r="Y51">
            <v>0.91679999999999995</v>
          </cell>
          <cell r="Z51">
            <v>0.92689999999999995</v>
          </cell>
          <cell r="AA51">
            <v>0.93689999999999996</v>
          </cell>
          <cell r="AB51">
            <v>0.94689999999999996</v>
          </cell>
          <cell r="AC51">
            <v>0.95689999999999997</v>
          </cell>
          <cell r="AD51">
            <v>0.96689999999999998</v>
          </cell>
          <cell r="AE51">
            <v>0.97689999999999999</v>
          </cell>
        </row>
        <row r="52">
          <cell r="A52">
            <v>0</v>
          </cell>
          <cell r="B52">
            <v>0.6825</v>
          </cell>
          <cell r="C52">
            <v>0.69279999999999997</v>
          </cell>
          <cell r="D52">
            <v>0.70299999999999996</v>
          </cell>
          <cell r="E52">
            <v>0.71330000000000005</v>
          </cell>
          <cell r="F52">
            <v>0.72360000000000002</v>
          </cell>
          <cell r="G52">
            <v>0.7339</v>
          </cell>
          <cell r="H52">
            <v>0.74409999999999998</v>
          </cell>
          <cell r="I52">
            <v>0.75449999999999995</v>
          </cell>
          <cell r="J52">
            <v>0.76490000000000002</v>
          </cell>
          <cell r="K52">
            <v>0.7752</v>
          </cell>
          <cell r="L52">
            <v>0.78549999999999998</v>
          </cell>
          <cell r="M52">
            <v>0.79579999999999995</v>
          </cell>
          <cell r="N52">
            <v>0.80600000000000005</v>
          </cell>
          <cell r="O52">
            <v>0.81630000000000003</v>
          </cell>
          <cell r="P52">
            <v>0.82650000000000001</v>
          </cell>
          <cell r="Q52">
            <v>0.83660000000000001</v>
          </cell>
          <cell r="R52">
            <v>0.84670000000000001</v>
          </cell>
          <cell r="S52">
            <v>0.85680000000000001</v>
          </cell>
          <cell r="T52">
            <v>0.8669</v>
          </cell>
          <cell r="U52">
            <v>0.877</v>
          </cell>
          <cell r="V52">
            <v>0.8871</v>
          </cell>
          <cell r="W52">
            <v>0.89710000000000001</v>
          </cell>
          <cell r="X52">
            <v>0.90720000000000001</v>
          </cell>
          <cell r="Y52">
            <v>0.91720000000000002</v>
          </cell>
          <cell r="Z52">
            <v>0.92720000000000002</v>
          </cell>
          <cell r="AA52">
            <v>0.93720000000000003</v>
          </cell>
          <cell r="AB52">
            <v>0.94720000000000004</v>
          </cell>
          <cell r="AC52">
            <v>0.95720000000000005</v>
          </cell>
          <cell r="AD52">
            <v>0.96719999999999995</v>
          </cell>
          <cell r="AE52">
            <v>0.97719999999999996</v>
          </cell>
        </row>
        <row r="53">
          <cell r="A53">
            <v>0.5</v>
          </cell>
          <cell r="B53">
            <v>0.68300000000000005</v>
          </cell>
          <cell r="C53">
            <v>0.69320000000000004</v>
          </cell>
          <cell r="D53">
            <v>0.70350000000000001</v>
          </cell>
          <cell r="E53">
            <v>0.7137</v>
          </cell>
          <cell r="F53">
            <v>0.72399999999999998</v>
          </cell>
          <cell r="G53">
            <v>0.73429999999999995</v>
          </cell>
          <cell r="H53">
            <v>0.74450000000000005</v>
          </cell>
          <cell r="I53">
            <v>0.75490000000000002</v>
          </cell>
          <cell r="J53">
            <v>0.76529999999999998</v>
          </cell>
          <cell r="K53">
            <v>0.77559999999999996</v>
          </cell>
          <cell r="L53">
            <v>0.78590000000000004</v>
          </cell>
          <cell r="M53">
            <v>0.79620000000000002</v>
          </cell>
          <cell r="N53">
            <v>0.80640000000000001</v>
          </cell>
          <cell r="O53">
            <v>0.81659999999999999</v>
          </cell>
          <cell r="P53">
            <v>0.82679999999999998</v>
          </cell>
          <cell r="Q53">
            <v>0.83689999999999998</v>
          </cell>
          <cell r="R53">
            <v>0.84709999999999996</v>
          </cell>
          <cell r="S53">
            <v>0.85719999999999996</v>
          </cell>
          <cell r="T53">
            <v>0.86729999999999996</v>
          </cell>
          <cell r="U53">
            <v>0.87739999999999996</v>
          </cell>
          <cell r="V53">
            <v>0.88739999999999997</v>
          </cell>
          <cell r="W53">
            <v>0.89749999999999996</v>
          </cell>
          <cell r="X53">
            <v>0.90749999999999997</v>
          </cell>
          <cell r="Y53">
            <v>0.91749999999999998</v>
          </cell>
          <cell r="Z53">
            <v>0.92749999999999999</v>
          </cell>
          <cell r="AA53">
            <v>0.9375</v>
          </cell>
          <cell r="AB53">
            <v>0.94750000000000001</v>
          </cell>
          <cell r="AC53">
            <v>0.95750000000000002</v>
          </cell>
          <cell r="AD53">
            <v>0.96750000000000003</v>
          </cell>
          <cell r="AE53">
            <v>0.97760000000000002</v>
          </cell>
        </row>
        <row r="54">
          <cell r="A54">
            <v>1</v>
          </cell>
          <cell r="B54">
            <v>0.68340000000000001</v>
          </cell>
          <cell r="C54">
            <v>0.69369999999999998</v>
          </cell>
          <cell r="D54">
            <v>0.70389999999999997</v>
          </cell>
          <cell r="E54">
            <v>0.71419999999999995</v>
          </cell>
          <cell r="F54">
            <v>0.72440000000000004</v>
          </cell>
          <cell r="G54">
            <v>0.73470000000000002</v>
          </cell>
          <cell r="H54">
            <v>0.74490000000000001</v>
          </cell>
          <cell r="I54">
            <v>0.75529999999999997</v>
          </cell>
          <cell r="J54">
            <v>0.76570000000000005</v>
          </cell>
          <cell r="K54">
            <v>0.77600000000000002</v>
          </cell>
          <cell r="L54">
            <v>0.7863</v>
          </cell>
          <cell r="M54">
            <v>0.79649999999999999</v>
          </cell>
          <cell r="N54">
            <v>0.80679999999999996</v>
          </cell>
          <cell r="O54">
            <v>0.81699999999999995</v>
          </cell>
          <cell r="P54">
            <v>0.82709999999999995</v>
          </cell>
          <cell r="Q54">
            <v>0.83730000000000004</v>
          </cell>
          <cell r="R54">
            <v>0.84740000000000004</v>
          </cell>
          <cell r="S54">
            <v>0.85750000000000004</v>
          </cell>
          <cell r="T54">
            <v>0.86760000000000004</v>
          </cell>
          <cell r="U54">
            <v>0.87770000000000004</v>
          </cell>
          <cell r="V54">
            <v>0.88770000000000004</v>
          </cell>
          <cell r="W54">
            <v>0.89780000000000004</v>
          </cell>
          <cell r="X54">
            <v>0.90780000000000005</v>
          </cell>
          <cell r="Y54">
            <v>0.91779999999999995</v>
          </cell>
          <cell r="Z54">
            <v>0.92779999999999996</v>
          </cell>
          <cell r="AA54">
            <v>0.93779999999999997</v>
          </cell>
          <cell r="AB54">
            <v>0.94779999999999998</v>
          </cell>
          <cell r="AC54">
            <v>0.95789999999999997</v>
          </cell>
          <cell r="AD54">
            <v>0.96789999999999998</v>
          </cell>
          <cell r="AE54">
            <v>0.97789999999999999</v>
          </cell>
        </row>
        <row r="55">
          <cell r="A55">
            <v>1.5</v>
          </cell>
          <cell r="B55">
            <v>0.68389999999999995</v>
          </cell>
          <cell r="C55">
            <v>0.69410000000000005</v>
          </cell>
          <cell r="D55">
            <v>0.70430000000000004</v>
          </cell>
          <cell r="E55">
            <v>0.71460000000000001</v>
          </cell>
          <cell r="F55">
            <v>0.7248</v>
          </cell>
          <cell r="G55">
            <v>0.73509999999999998</v>
          </cell>
          <cell r="H55">
            <v>0.74539999999999995</v>
          </cell>
          <cell r="I55">
            <v>0.75570000000000004</v>
          </cell>
          <cell r="J55">
            <v>0.76600000000000001</v>
          </cell>
          <cell r="K55">
            <v>0.77629999999999999</v>
          </cell>
          <cell r="L55">
            <v>0.78659999999999997</v>
          </cell>
          <cell r="M55">
            <v>0.79690000000000005</v>
          </cell>
          <cell r="N55">
            <v>0.80710000000000004</v>
          </cell>
          <cell r="O55">
            <v>0.81730000000000003</v>
          </cell>
          <cell r="P55">
            <v>0.82750000000000001</v>
          </cell>
          <cell r="Q55">
            <v>0.83760000000000001</v>
          </cell>
          <cell r="R55">
            <v>0.84770000000000001</v>
          </cell>
          <cell r="S55">
            <v>0.85780000000000001</v>
          </cell>
          <cell r="T55">
            <v>0.8679</v>
          </cell>
          <cell r="U55">
            <v>0.878</v>
          </cell>
          <cell r="V55">
            <v>0.8881</v>
          </cell>
          <cell r="W55">
            <v>0.89810000000000001</v>
          </cell>
          <cell r="X55">
            <v>0.90810000000000002</v>
          </cell>
          <cell r="Y55">
            <v>0.91810000000000003</v>
          </cell>
          <cell r="Z55">
            <v>0.92810000000000004</v>
          </cell>
          <cell r="AA55">
            <v>0.93820000000000003</v>
          </cell>
          <cell r="AB55">
            <v>0.94820000000000004</v>
          </cell>
          <cell r="AC55">
            <v>0.95820000000000005</v>
          </cell>
          <cell r="AD55">
            <v>0.96819999999999995</v>
          </cell>
          <cell r="AE55">
            <v>0.97819999999999996</v>
          </cell>
        </row>
        <row r="56">
          <cell r="A56">
            <v>2</v>
          </cell>
          <cell r="B56">
            <v>0.68430000000000002</v>
          </cell>
          <cell r="C56">
            <v>0.69450000000000001</v>
          </cell>
          <cell r="D56">
            <v>0.70479999999999998</v>
          </cell>
          <cell r="E56">
            <v>0.71499999999999997</v>
          </cell>
          <cell r="F56">
            <v>0.72529999999999994</v>
          </cell>
          <cell r="G56">
            <v>0.73550000000000004</v>
          </cell>
          <cell r="H56">
            <v>0.74570000000000003</v>
          </cell>
          <cell r="I56">
            <v>0.75609999999999999</v>
          </cell>
          <cell r="J56">
            <v>0.76639999999999997</v>
          </cell>
          <cell r="K56">
            <v>0.77669999999999995</v>
          </cell>
          <cell r="L56">
            <v>0.78700000000000003</v>
          </cell>
          <cell r="M56">
            <v>0.79720000000000002</v>
          </cell>
          <cell r="N56">
            <v>0.8075</v>
          </cell>
          <cell r="O56">
            <v>0.81769999999999998</v>
          </cell>
          <cell r="P56">
            <v>0.82779999999999998</v>
          </cell>
          <cell r="Q56">
            <v>0.83799999999999997</v>
          </cell>
          <cell r="R56">
            <v>0.84809999999999997</v>
          </cell>
          <cell r="S56">
            <v>0.85819999999999996</v>
          </cell>
          <cell r="T56">
            <v>0.86829999999999996</v>
          </cell>
          <cell r="U56">
            <v>0.87829999999999997</v>
          </cell>
          <cell r="V56">
            <v>0.88839999999999997</v>
          </cell>
          <cell r="W56">
            <v>0.89839999999999998</v>
          </cell>
          <cell r="X56">
            <v>0.90839999999999999</v>
          </cell>
          <cell r="Y56">
            <v>0.91849999999999998</v>
          </cell>
          <cell r="Z56">
            <v>0.92849999999999999</v>
          </cell>
          <cell r="AA56">
            <v>0.9385</v>
          </cell>
          <cell r="AB56">
            <v>0.94850000000000001</v>
          </cell>
          <cell r="AC56">
            <v>0.95850000000000002</v>
          </cell>
          <cell r="AD56">
            <v>0.96850000000000003</v>
          </cell>
          <cell r="AE56">
            <v>0.97850000000000004</v>
          </cell>
        </row>
        <row r="57">
          <cell r="A57">
            <v>2.5</v>
          </cell>
          <cell r="B57">
            <v>0.68469999999999998</v>
          </cell>
          <cell r="C57">
            <v>0.69499999999999995</v>
          </cell>
          <cell r="D57">
            <v>0.70520000000000005</v>
          </cell>
          <cell r="E57">
            <v>0.71540000000000004</v>
          </cell>
          <cell r="F57">
            <v>0.72570000000000001</v>
          </cell>
          <cell r="G57">
            <v>0.7359</v>
          </cell>
          <cell r="H57">
            <v>0.74609999999999999</v>
          </cell>
          <cell r="I57">
            <v>0.75649999999999995</v>
          </cell>
          <cell r="J57">
            <v>0.76680000000000004</v>
          </cell>
          <cell r="K57">
            <v>0.77710000000000001</v>
          </cell>
          <cell r="L57">
            <v>0.78739999999999999</v>
          </cell>
          <cell r="M57">
            <v>0.79759999999999998</v>
          </cell>
          <cell r="N57">
            <v>0.80779999999999996</v>
          </cell>
          <cell r="O57">
            <v>0.81799999999999995</v>
          </cell>
          <cell r="P57">
            <v>0.82820000000000005</v>
          </cell>
          <cell r="Q57">
            <v>0.83830000000000005</v>
          </cell>
          <cell r="R57">
            <v>0.84840000000000004</v>
          </cell>
          <cell r="S57">
            <v>0.85850000000000004</v>
          </cell>
          <cell r="T57">
            <v>0.86860000000000004</v>
          </cell>
          <cell r="U57">
            <v>0.87870000000000004</v>
          </cell>
          <cell r="V57">
            <v>0.88870000000000005</v>
          </cell>
          <cell r="W57">
            <v>0.89880000000000004</v>
          </cell>
          <cell r="X57">
            <v>0.90880000000000005</v>
          </cell>
          <cell r="Y57">
            <v>0.91879999999999995</v>
          </cell>
          <cell r="Z57">
            <v>0.92879999999999996</v>
          </cell>
          <cell r="AA57">
            <v>0.93879999999999997</v>
          </cell>
          <cell r="AB57">
            <v>0.94879999999999998</v>
          </cell>
          <cell r="AC57">
            <v>0.95879999999999999</v>
          </cell>
          <cell r="AD57">
            <v>0.96879999999999999</v>
          </cell>
          <cell r="AE57">
            <v>0.9788</v>
          </cell>
        </row>
        <row r="58">
          <cell r="A58">
            <v>3</v>
          </cell>
          <cell r="B58">
            <v>0.68520000000000003</v>
          </cell>
          <cell r="C58">
            <v>0.69540000000000002</v>
          </cell>
          <cell r="D58">
            <v>0.7056</v>
          </cell>
          <cell r="E58">
            <v>0.71589999999999998</v>
          </cell>
          <cell r="F58">
            <v>0.72609999999999997</v>
          </cell>
          <cell r="G58">
            <v>0.73629999999999995</v>
          </cell>
          <cell r="H58">
            <v>0.74660000000000004</v>
          </cell>
          <cell r="I58">
            <v>0.75690000000000002</v>
          </cell>
          <cell r="J58">
            <v>0.76719999999999999</v>
          </cell>
          <cell r="K58">
            <v>0.77749999999999997</v>
          </cell>
          <cell r="L58">
            <v>0.78769999999999996</v>
          </cell>
          <cell r="M58">
            <v>0.79800000000000004</v>
          </cell>
          <cell r="N58">
            <v>0.80820000000000003</v>
          </cell>
          <cell r="O58">
            <v>0.81840000000000002</v>
          </cell>
          <cell r="P58">
            <v>0.82850000000000001</v>
          </cell>
          <cell r="Q58">
            <v>0.83860000000000001</v>
          </cell>
          <cell r="R58">
            <v>0.8488</v>
          </cell>
          <cell r="S58">
            <v>0.85880000000000001</v>
          </cell>
          <cell r="T58">
            <v>0.86890000000000001</v>
          </cell>
          <cell r="U58">
            <v>0.879</v>
          </cell>
          <cell r="V58">
            <v>0.88900000000000001</v>
          </cell>
          <cell r="W58">
            <v>0.89910000000000001</v>
          </cell>
          <cell r="X58">
            <v>0.90910000000000002</v>
          </cell>
          <cell r="Y58">
            <v>0.91910000000000003</v>
          </cell>
          <cell r="Z58">
            <v>0.92910000000000004</v>
          </cell>
          <cell r="AA58">
            <v>0.93910000000000005</v>
          </cell>
          <cell r="AB58">
            <v>0.94910000000000005</v>
          </cell>
          <cell r="AC58">
            <v>0.95909999999999995</v>
          </cell>
          <cell r="AD58">
            <v>0.96919999999999995</v>
          </cell>
          <cell r="AE58">
            <v>0.97919999999999996</v>
          </cell>
        </row>
        <row r="59">
          <cell r="A59">
            <v>3.5</v>
          </cell>
          <cell r="B59">
            <v>0.68559999999999999</v>
          </cell>
          <cell r="C59">
            <v>0.69579999999999997</v>
          </cell>
          <cell r="D59">
            <v>0.70609999999999995</v>
          </cell>
          <cell r="E59">
            <v>0.71630000000000005</v>
          </cell>
          <cell r="F59">
            <v>0.72650000000000003</v>
          </cell>
          <cell r="G59">
            <v>0.73670000000000002</v>
          </cell>
          <cell r="H59">
            <v>0.747</v>
          </cell>
          <cell r="I59">
            <v>0.75729999999999997</v>
          </cell>
          <cell r="J59">
            <v>0.76759999999999995</v>
          </cell>
          <cell r="K59">
            <v>0.77790000000000004</v>
          </cell>
          <cell r="L59">
            <v>0.78810000000000002</v>
          </cell>
          <cell r="M59">
            <v>0.79830000000000001</v>
          </cell>
          <cell r="N59">
            <v>0.8085</v>
          </cell>
          <cell r="O59">
            <v>0.81869999999999998</v>
          </cell>
          <cell r="P59">
            <v>0.82889999999999997</v>
          </cell>
          <cell r="Q59">
            <v>0.83899999999999997</v>
          </cell>
          <cell r="R59">
            <v>0.84909999999999997</v>
          </cell>
          <cell r="S59">
            <v>0.85919999999999996</v>
          </cell>
          <cell r="T59">
            <v>0.86929999999999996</v>
          </cell>
          <cell r="U59">
            <v>0.87929999999999997</v>
          </cell>
          <cell r="V59">
            <v>0.88939999999999997</v>
          </cell>
          <cell r="W59">
            <v>0.89939999999999998</v>
          </cell>
          <cell r="X59">
            <v>0.90939999999999999</v>
          </cell>
          <cell r="Y59">
            <v>0.9194</v>
          </cell>
          <cell r="Z59">
            <v>0.9294</v>
          </cell>
          <cell r="AA59">
            <v>0.93940000000000001</v>
          </cell>
          <cell r="AB59">
            <v>0.94950000000000001</v>
          </cell>
          <cell r="AC59">
            <v>0.95950000000000002</v>
          </cell>
          <cell r="AD59">
            <v>0.96950000000000003</v>
          </cell>
          <cell r="AE59">
            <v>0.97950000000000004</v>
          </cell>
        </row>
        <row r="60">
          <cell r="A60">
            <v>4</v>
          </cell>
          <cell r="B60">
            <v>0.68610000000000004</v>
          </cell>
          <cell r="C60">
            <v>0.69630000000000003</v>
          </cell>
          <cell r="D60">
            <v>0.70650000000000002</v>
          </cell>
          <cell r="E60">
            <v>0.7167</v>
          </cell>
          <cell r="F60">
            <v>0.72689999999999999</v>
          </cell>
          <cell r="G60">
            <v>0.73719999999999997</v>
          </cell>
          <cell r="H60">
            <v>0.74739999999999995</v>
          </cell>
          <cell r="I60">
            <v>0.75770000000000004</v>
          </cell>
          <cell r="J60">
            <v>0.76800000000000002</v>
          </cell>
          <cell r="K60">
            <v>0.7782</v>
          </cell>
          <cell r="L60">
            <v>0.78849999999999998</v>
          </cell>
          <cell r="M60">
            <v>0.79869999999999997</v>
          </cell>
          <cell r="N60">
            <v>0.80889999999999995</v>
          </cell>
          <cell r="O60">
            <v>0.81899999999999995</v>
          </cell>
          <cell r="P60">
            <v>0.82920000000000005</v>
          </cell>
          <cell r="Q60">
            <v>0.83930000000000005</v>
          </cell>
          <cell r="R60">
            <v>0.84940000000000004</v>
          </cell>
          <cell r="S60">
            <v>0.85950000000000004</v>
          </cell>
          <cell r="T60">
            <v>0.86960000000000004</v>
          </cell>
          <cell r="U60">
            <v>0.87960000000000005</v>
          </cell>
          <cell r="V60">
            <v>0.88970000000000005</v>
          </cell>
          <cell r="W60">
            <v>0.89970000000000006</v>
          </cell>
          <cell r="X60">
            <v>0.90969999999999995</v>
          </cell>
          <cell r="Y60">
            <v>0.91979999999999995</v>
          </cell>
          <cell r="Z60">
            <v>0.92979999999999996</v>
          </cell>
          <cell r="AA60">
            <v>0.93979999999999997</v>
          </cell>
          <cell r="AB60">
            <v>0.94979999999999998</v>
          </cell>
          <cell r="AC60">
            <v>0.95979999999999999</v>
          </cell>
          <cell r="AD60">
            <v>0.9698</v>
          </cell>
          <cell r="AE60">
            <v>0.9798</v>
          </cell>
        </row>
        <row r="61">
          <cell r="A61">
            <v>4.5</v>
          </cell>
          <cell r="B61">
            <v>0.6865</v>
          </cell>
          <cell r="C61">
            <v>0.69669999999999999</v>
          </cell>
          <cell r="D61">
            <v>0.70689999999999997</v>
          </cell>
          <cell r="E61">
            <v>0.71709999999999996</v>
          </cell>
          <cell r="F61">
            <v>0.72740000000000005</v>
          </cell>
          <cell r="G61">
            <v>0.73760000000000003</v>
          </cell>
          <cell r="H61">
            <v>0.74780000000000002</v>
          </cell>
          <cell r="I61">
            <v>0.7581</v>
          </cell>
          <cell r="J61">
            <v>0.76839999999999997</v>
          </cell>
          <cell r="K61">
            <v>0.77859999999999996</v>
          </cell>
          <cell r="L61">
            <v>0.78890000000000005</v>
          </cell>
          <cell r="M61">
            <v>0.79910000000000003</v>
          </cell>
          <cell r="N61">
            <v>0.80920000000000003</v>
          </cell>
          <cell r="O61">
            <v>0.81940000000000002</v>
          </cell>
          <cell r="P61">
            <v>0.82950000000000002</v>
          </cell>
          <cell r="Q61">
            <v>0.8397</v>
          </cell>
          <cell r="R61">
            <v>0.8498</v>
          </cell>
          <cell r="S61">
            <v>0.85980000000000001</v>
          </cell>
          <cell r="T61">
            <v>0.86990000000000001</v>
          </cell>
          <cell r="U61">
            <v>0.88</v>
          </cell>
          <cell r="V61">
            <v>0.89</v>
          </cell>
          <cell r="W61">
            <v>0.90010000000000001</v>
          </cell>
          <cell r="X61">
            <v>0.91010000000000002</v>
          </cell>
          <cell r="Y61">
            <v>0.92010000000000003</v>
          </cell>
          <cell r="Z61">
            <v>0.93010000000000004</v>
          </cell>
          <cell r="AA61">
            <v>0.94010000000000005</v>
          </cell>
          <cell r="AB61">
            <v>0.95009999999999994</v>
          </cell>
          <cell r="AC61">
            <v>0.96009999999999995</v>
          </cell>
          <cell r="AD61">
            <v>0.97009999999999996</v>
          </cell>
          <cell r="AE61">
            <v>0.98009999999999997</v>
          </cell>
        </row>
        <row r="62">
          <cell r="A62">
            <v>5</v>
          </cell>
          <cell r="B62">
            <v>0.68700000000000006</v>
          </cell>
          <cell r="C62">
            <v>0.69720000000000004</v>
          </cell>
          <cell r="D62">
            <v>0.70740000000000003</v>
          </cell>
          <cell r="E62">
            <v>0.71760000000000002</v>
          </cell>
          <cell r="F62">
            <v>0.7278</v>
          </cell>
          <cell r="G62">
            <v>0.73799999999999999</v>
          </cell>
          <cell r="H62">
            <v>0.74819999999999998</v>
          </cell>
          <cell r="I62">
            <v>0.75849999999999995</v>
          </cell>
          <cell r="J62">
            <v>0.76870000000000005</v>
          </cell>
          <cell r="K62">
            <v>0.77900000000000003</v>
          </cell>
          <cell r="L62">
            <v>0.78920000000000001</v>
          </cell>
          <cell r="M62">
            <v>0.7994</v>
          </cell>
          <cell r="N62">
            <v>0.80959999999999999</v>
          </cell>
          <cell r="O62">
            <v>0.81969999999999998</v>
          </cell>
          <cell r="P62">
            <v>0.82989999999999997</v>
          </cell>
          <cell r="Q62">
            <v>0.84</v>
          </cell>
          <cell r="R62">
            <v>0.85009999999999997</v>
          </cell>
          <cell r="S62">
            <v>0.86019999999999996</v>
          </cell>
          <cell r="T62">
            <v>0.87019999999999997</v>
          </cell>
          <cell r="U62">
            <v>0.88029999999999997</v>
          </cell>
          <cell r="V62">
            <v>0.89029999999999998</v>
          </cell>
          <cell r="W62">
            <v>0.90039999999999998</v>
          </cell>
          <cell r="X62">
            <v>0.91039999999999999</v>
          </cell>
          <cell r="Y62">
            <v>0.9204</v>
          </cell>
          <cell r="Z62">
            <v>0.9304</v>
          </cell>
          <cell r="AA62">
            <v>0.94040000000000001</v>
          </cell>
          <cell r="AB62">
            <v>0.95040000000000002</v>
          </cell>
          <cell r="AC62">
            <v>0.96040000000000003</v>
          </cell>
          <cell r="AD62">
            <v>0.97040000000000004</v>
          </cell>
          <cell r="AE62">
            <v>0.98050000000000004</v>
          </cell>
        </row>
        <row r="63">
          <cell r="A63">
            <v>5.5</v>
          </cell>
          <cell r="B63">
            <v>0.68740000000000001</v>
          </cell>
          <cell r="C63">
            <v>0.6976</v>
          </cell>
          <cell r="D63">
            <v>0.70779999999999998</v>
          </cell>
          <cell r="E63">
            <v>0.71799999999999997</v>
          </cell>
          <cell r="F63">
            <v>0.72819999999999996</v>
          </cell>
          <cell r="G63">
            <v>0.73839999999999995</v>
          </cell>
          <cell r="H63">
            <v>0.74860000000000004</v>
          </cell>
          <cell r="I63">
            <v>0.75890000000000002</v>
          </cell>
          <cell r="J63">
            <v>0.76910000000000001</v>
          </cell>
          <cell r="K63">
            <v>0.77939999999999998</v>
          </cell>
          <cell r="L63">
            <v>0.78959999999999997</v>
          </cell>
          <cell r="M63">
            <v>0.79979999999999996</v>
          </cell>
          <cell r="N63">
            <v>0.80989999999999995</v>
          </cell>
          <cell r="O63">
            <v>0.82010000000000005</v>
          </cell>
          <cell r="P63">
            <v>0.83020000000000005</v>
          </cell>
          <cell r="Q63">
            <v>0.84030000000000005</v>
          </cell>
          <cell r="R63">
            <v>0.85040000000000004</v>
          </cell>
          <cell r="S63">
            <v>0.86050000000000004</v>
          </cell>
          <cell r="T63">
            <v>0.87060000000000004</v>
          </cell>
          <cell r="U63">
            <v>0.88060000000000005</v>
          </cell>
          <cell r="V63">
            <v>0.89070000000000005</v>
          </cell>
          <cell r="W63">
            <v>0.90069999999999995</v>
          </cell>
          <cell r="X63">
            <v>0.91069999999999995</v>
          </cell>
          <cell r="Y63">
            <v>0.92069999999999996</v>
          </cell>
          <cell r="Z63">
            <v>0.93069999999999997</v>
          </cell>
          <cell r="AA63">
            <v>0.94069999999999998</v>
          </cell>
          <cell r="AB63">
            <v>0.95069999999999999</v>
          </cell>
          <cell r="AC63">
            <v>0.96079999999999999</v>
          </cell>
          <cell r="AD63">
            <v>0.9708</v>
          </cell>
          <cell r="AE63">
            <v>0.98080000000000001</v>
          </cell>
        </row>
        <row r="64">
          <cell r="A64">
            <v>6</v>
          </cell>
          <cell r="B64">
            <v>0.68779999999999997</v>
          </cell>
          <cell r="C64">
            <v>0.69799999999999995</v>
          </cell>
          <cell r="D64">
            <v>0.70820000000000005</v>
          </cell>
          <cell r="E64">
            <v>0.71840000000000004</v>
          </cell>
          <cell r="F64">
            <v>0.72860000000000003</v>
          </cell>
          <cell r="G64">
            <v>0.73880000000000001</v>
          </cell>
          <cell r="H64">
            <v>0.749</v>
          </cell>
          <cell r="I64">
            <v>0.75929999999999997</v>
          </cell>
          <cell r="J64">
            <v>0.76949999999999996</v>
          </cell>
          <cell r="K64">
            <v>0.77969999999999995</v>
          </cell>
          <cell r="L64">
            <v>0.78990000000000005</v>
          </cell>
          <cell r="M64">
            <v>0.80010000000000003</v>
          </cell>
          <cell r="N64">
            <v>0.81030000000000002</v>
          </cell>
          <cell r="O64">
            <v>0.82040000000000002</v>
          </cell>
          <cell r="P64">
            <v>0.8306</v>
          </cell>
          <cell r="Q64">
            <v>0.8407</v>
          </cell>
          <cell r="R64">
            <v>0.8508</v>
          </cell>
          <cell r="S64">
            <v>0.86080000000000001</v>
          </cell>
          <cell r="T64">
            <v>0.87090000000000001</v>
          </cell>
          <cell r="U64">
            <v>0.88090000000000002</v>
          </cell>
          <cell r="V64">
            <v>0.89100000000000001</v>
          </cell>
          <cell r="W64">
            <v>0.90100000000000002</v>
          </cell>
          <cell r="X64">
            <v>0.91100000000000003</v>
          </cell>
          <cell r="Y64">
            <v>0.92100000000000004</v>
          </cell>
          <cell r="Z64">
            <v>0.93100000000000005</v>
          </cell>
          <cell r="AA64">
            <v>0.94110000000000005</v>
          </cell>
          <cell r="AB64">
            <v>0.95109999999999995</v>
          </cell>
          <cell r="AC64">
            <v>0.96109999999999995</v>
          </cell>
          <cell r="AD64">
            <v>0.97109999999999996</v>
          </cell>
          <cell r="AE64">
            <v>0.98109999999999997</v>
          </cell>
        </row>
        <row r="65">
          <cell r="A65">
            <v>6.5</v>
          </cell>
          <cell r="B65">
            <v>0.68830000000000002</v>
          </cell>
          <cell r="C65">
            <v>0.69850000000000001</v>
          </cell>
          <cell r="D65">
            <v>0.70860000000000001</v>
          </cell>
          <cell r="E65">
            <v>0.71879999999999999</v>
          </cell>
          <cell r="F65">
            <v>0.72899999999999998</v>
          </cell>
          <cell r="G65">
            <v>0.73919999999999997</v>
          </cell>
          <cell r="H65">
            <v>0.74939999999999996</v>
          </cell>
          <cell r="I65">
            <v>0.75970000000000004</v>
          </cell>
          <cell r="J65">
            <v>0.76990000000000003</v>
          </cell>
          <cell r="K65">
            <v>0.78010000000000002</v>
          </cell>
          <cell r="L65">
            <v>0.7903</v>
          </cell>
          <cell r="M65">
            <v>0.80049999999999999</v>
          </cell>
          <cell r="N65">
            <v>0.81059999999999999</v>
          </cell>
          <cell r="O65">
            <v>0.82079999999999997</v>
          </cell>
          <cell r="P65">
            <v>0.83089999999999997</v>
          </cell>
          <cell r="Q65">
            <v>0.84099999999999997</v>
          </cell>
          <cell r="R65">
            <v>0.85109999999999997</v>
          </cell>
          <cell r="S65">
            <v>0.86119999999999997</v>
          </cell>
          <cell r="T65">
            <v>0.87119999999999997</v>
          </cell>
          <cell r="U65">
            <v>0.88129999999999997</v>
          </cell>
          <cell r="V65">
            <v>0.89129999999999998</v>
          </cell>
          <cell r="W65">
            <v>0.90129999999999999</v>
          </cell>
          <cell r="X65">
            <v>0.91139999999999999</v>
          </cell>
          <cell r="Y65">
            <v>0.9214</v>
          </cell>
          <cell r="Z65">
            <v>0.93140000000000001</v>
          </cell>
          <cell r="AA65">
            <v>0.94140000000000001</v>
          </cell>
          <cell r="AB65">
            <v>0.95140000000000002</v>
          </cell>
          <cell r="AC65">
            <v>0.96140000000000003</v>
          </cell>
          <cell r="AD65">
            <v>0.97140000000000004</v>
          </cell>
          <cell r="AE65">
            <v>0.98140000000000005</v>
          </cell>
        </row>
        <row r="66">
          <cell r="A66">
            <v>7</v>
          </cell>
          <cell r="B66">
            <v>0.68869999999999998</v>
          </cell>
          <cell r="C66">
            <v>0.69889999999999997</v>
          </cell>
          <cell r="D66">
            <v>0.70909999999999995</v>
          </cell>
          <cell r="E66">
            <v>0.71919999999999995</v>
          </cell>
          <cell r="F66">
            <v>0.72940000000000005</v>
          </cell>
          <cell r="G66">
            <v>0.73960000000000004</v>
          </cell>
          <cell r="H66">
            <v>0.74980000000000002</v>
          </cell>
          <cell r="I66">
            <v>0.76</v>
          </cell>
          <cell r="J66">
            <v>0.77029999999999998</v>
          </cell>
          <cell r="K66">
            <v>0.78049999999999997</v>
          </cell>
          <cell r="L66">
            <v>0.79069999999999996</v>
          </cell>
          <cell r="M66">
            <v>0.80079999999999996</v>
          </cell>
          <cell r="N66">
            <v>0.81100000000000005</v>
          </cell>
          <cell r="O66">
            <v>0.82110000000000005</v>
          </cell>
          <cell r="P66">
            <v>0.83120000000000005</v>
          </cell>
          <cell r="Q66">
            <v>0.84130000000000005</v>
          </cell>
          <cell r="R66">
            <v>0.85140000000000005</v>
          </cell>
          <cell r="S66">
            <v>0.86150000000000004</v>
          </cell>
          <cell r="T66">
            <v>0.87160000000000004</v>
          </cell>
          <cell r="U66">
            <v>0.88160000000000005</v>
          </cell>
          <cell r="V66">
            <v>0.89159999999999995</v>
          </cell>
          <cell r="W66">
            <v>0.90169999999999995</v>
          </cell>
          <cell r="X66">
            <v>0.91169999999999995</v>
          </cell>
          <cell r="Y66">
            <v>0.92169999999999996</v>
          </cell>
          <cell r="Z66">
            <v>0.93169999999999997</v>
          </cell>
          <cell r="AA66">
            <v>0.94169999999999998</v>
          </cell>
          <cell r="AB66">
            <v>0.95169999999999999</v>
          </cell>
          <cell r="AC66">
            <v>0.9617</v>
          </cell>
          <cell r="AD66">
            <v>0.97170000000000001</v>
          </cell>
          <cell r="AE66">
            <v>0.98170000000000002</v>
          </cell>
        </row>
        <row r="67">
          <cell r="A67">
            <v>7.5</v>
          </cell>
          <cell r="B67">
            <v>0.68920000000000003</v>
          </cell>
          <cell r="C67">
            <v>0.69930000000000003</v>
          </cell>
          <cell r="D67">
            <v>0.70950000000000002</v>
          </cell>
          <cell r="E67">
            <v>0.71970000000000001</v>
          </cell>
          <cell r="F67">
            <v>0.7298</v>
          </cell>
          <cell r="G67">
            <v>0.74</v>
          </cell>
          <cell r="H67">
            <v>0.75019999999999998</v>
          </cell>
          <cell r="I67">
            <v>0.76039999999999996</v>
          </cell>
          <cell r="J67">
            <v>0.77070000000000005</v>
          </cell>
          <cell r="K67">
            <v>0.78090000000000004</v>
          </cell>
          <cell r="L67">
            <v>0.79100000000000004</v>
          </cell>
          <cell r="M67">
            <v>0.80120000000000002</v>
          </cell>
          <cell r="N67">
            <v>0.81130000000000002</v>
          </cell>
          <cell r="O67">
            <v>0.82150000000000001</v>
          </cell>
          <cell r="P67">
            <v>0.83160000000000001</v>
          </cell>
          <cell r="Q67">
            <v>0.8417</v>
          </cell>
          <cell r="R67">
            <v>0.8518</v>
          </cell>
          <cell r="S67">
            <v>0.86180000000000001</v>
          </cell>
          <cell r="T67">
            <v>0.87190000000000001</v>
          </cell>
          <cell r="U67">
            <v>0.88190000000000002</v>
          </cell>
          <cell r="V67">
            <v>0.89200000000000002</v>
          </cell>
          <cell r="W67">
            <v>0.90200000000000002</v>
          </cell>
          <cell r="X67">
            <v>0.91200000000000003</v>
          </cell>
          <cell r="Y67">
            <v>0.92200000000000004</v>
          </cell>
          <cell r="Z67">
            <v>0.93200000000000005</v>
          </cell>
          <cell r="AA67">
            <v>0.94199999999999995</v>
          </cell>
          <cell r="AB67">
            <v>0.95199999999999996</v>
          </cell>
          <cell r="AC67">
            <v>0.96199999999999997</v>
          </cell>
          <cell r="AD67">
            <v>0.97199999999999998</v>
          </cell>
          <cell r="AE67">
            <v>0.98209999999999997</v>
          </cell>
        </row>
        <row r="68">
          <cell r="A68">
            <v>8</v>
          </cell>
          <cell r="B68">
            <v>0.68959999999999999</v>
          </cell>
          <cell r="C68">
            <v>0.69979999999999998</v>
          </cell>
          <cell r="D68">
            <v>0.70989999999999998</v>
          </cell>
          <cell r="E68">
            <v>0.72009999999999996</v>
          </cell>
          <cell r="F68">
            <v>0.73019999999999996</v>
          </cell>
          <cell r="G68">
            <v>0.74039999999999995</v>
          </cell>
          <cell r="H68">
            <v>0.75060000000000004</v>
          </cell>
          <cell r="I68">
            <v>0.76080000000000003</v>
          </cell>
          <cell r="J68">
            <v>0.77100000000000002</v>
          </cell>
          <cell r="K68">
            <v>0.78120000000000001</v>
          </cell>
          <cell r="L68">
            <v>0.79139999999999999</v>
          </cell>
          <cell r="M68">
            <v>0.80159999999999998</v>
          </cell>
          <cell r="N68">
            <v>0.81169999999999998</v>
          </cell>
          <cell r="O68">
            <v>0.82179999999999997</v>
          </cell>
          <cell r="P68">
            <v>0.83189999999999997</v>
          </cell>
          <cell r="Q68">
            <v>0.84199999999999997</v>
          </cell>
          <cell r="R68">
            <v>0.85209999999999997</v>
          </cell>
          <cell r="S68">
            <v>0.86219999999999997</v>
          </cell>
          <cell r="T68">
            <v>0.87219999999999998</v>
          </cell>
          <cell r="U68">
            <v>0.88219999999999998</v>
          </cell>
          <cell r="V68">
            <v>0.89229999999999998</v>
          </cell>
          <cell r="W68">
            <v>0.90229999999999999</v>
          </cell>
          <cell r="X68">
            <v>0.9123</v>
          </cell>
          <cell r="Y68">
            <v>0.92230000000000001</v>
          </cell>
          <cell r="Z68">
            <v>0.93230000000000002</v>
          </cell>
          <cell r="AA68">
            <v>0.94230000000000003</v>
          </cell>
          <cell r="AB68">
            <v>0.95240000000000002</v>
          </cell>
          <cell r="AC68">
            <v>0.96240000000000003</v>
          </cell>
          <cell r="AD68">
            <v>0.97240000000000004</v>
          </cell>
          <cell r="AE68">
            <v>0.98240000000000005</v>
          </cell>
        </row>
        <row r="69">
          <cell r="A69">
            <v>8.5</v>
          </cell>
          <cell r="B69">
            <v>0.69</v>
          </cell>
          <cell r="C69">
            <v>0.70020000000000004</v>
          </cell>
          <cell r="D69">
            <v>0.71030000000000004</v>
          </cell>
          <cell r="E69">
            <v>0.72050000000000003</v>
          </cell>
          <cell r="F69">
            <v>0.73070000000000002</v>
          </cell>
          <cell r="G69">
            <v>0.74080000000000001</v>
          </cell>
          <cell r="H69">
            <v>0.751</v>
          </cell>
          <cell r="I69">
            <v>0.76119999999999999</v>
          </cell>
          <cell r="J69">
            <v>0.77139999999999997</v>
          </cell>
          <cell r="K69">
            <v>0.78159999999999996</v>
          </cell>
          <cell r="L69">
            <v>0.79179999999999995</v>
          </cell>
          <cell r="M69">
            <v>0.80189999999999995</v>
          </cell>
          <cell r="N69">
            <v>0.81200000000000006</v>
          </cell>
          <cell r="O69">
            <v>0.82220000000000004</v>
          </cell>
          <cell r="P69">
            <v>0.83230000000000004</v>
          </cell>
          <cell r="Q69">
            <v>0.84230000000000005</v>
          </cell>
          <cell r="R69">
            <v>0.85240000000000005</v>
          </cell>
          <cell r="S69">
            <v>0.86250000000000004</v>
          </cell>
          <cell r="T69">
            <v>0.87250000000000005</v>
          </cell>
          <cell r="U69">
            <v>0.88260000000000005</v>
          </cell>
          <cell r="V69">
            <v>0.89259999999999995</v>
          </cell>
          <cell r="W69">
            <v>0.90259999999999996</v>
          </cell>
          <cell r="X69">
            <v>0.91259999999999997</v>
          </cell>
          <cell r="Y69">
            <v>0.92259999999999998</v>
          </cell>
          <cell r="Z69">
            <v>0.93269999999999997</v>
          </cell>
          <cell r="AA69">
            <v>0.94269999999999998</v>
          </cell>
          <cell r="AB69">
            <v>0.95269999999999999</v>
          </cell>
          <cell r="AC69">
            <v>0.9627</v>
          </cell>
          <cell r="AD69">
            <v>0.97270000000000001</v>
          </cell>
          <cell r="AE69">
            <v>0.98270000000000002</v>
          </cell>
        </row>
        <row r="70">
          <cell r="A70">
            <v>9</v>
          </cell>
          <cell r="B70">
            <v>0.6905</v>
          </cell>
          <cell r="C70">
            <v>0.7006</v>
          </cell>
          <cell r="D70">
            <v>0.71079999999999999</v>
          </cell>
          <cell r="E70">
            <v>0.72089999999999999</v>
          </cell>
          <cell r="F70">
            <v>0.73109999999999997</v>
          </cell>
          <cell r="G70">
            <v>0.74119999999999997</v>
          </cell>
          <cell r="H70">
            <v>0.75139999999999996</v>
          </cell>
          <cell r="I70">
            <v>0.76160000000000005</v>
          </cell>
          <cell r="J70">
            <v>0.77180000000000004</v>
          </cell>
          <cell r="K70">
            <v>0.78200000000000003</v>
          </cell>
          <cell r="L70">
            <v>0.79210000000000003</v>
          </cell>
          <cell r="M70">
            <v>0.80230000000000001</v>
          </cell>
          <cell r="N70">
            <v>0.81240000000000001</v>
          </cell>
          <cell r="O70">
            <v>0.82250000000000001</v>
          </cell>
          <cell r="P70">
            <v>0.83260000000000001</v>
          </cell>
          <cell r="Q70">
            <v>0.8427</v>
          </cell>
          <cell r="R70">
            <v>0.8528</v>
          </cell>
          <cell r="S70">
            <v>0.86280000000000001</v>
          </cell>
          <cell r="T70">
            <v>0.87290000000000001</v>
          </cell>
          <cell r="U70">
            <v>0.88290000000000002</v>
          </cell>
          <cell r="V70">
            <v>0.89290000000000003</v>
          </cell>
          <cell r="W70">
            <v>0.90300000000000002</v>
          </cell>
          <cell r="X70">
            <v>0.91300000000000003</v>
          </cell>
          <cell r="Y70">
            <v>0.92300000000000004</v>
          </cell>
          <cell r="Z70">
            <v>0.93300000000000005</v>
          </cell>
          <cell r="AA70">
            <v>0.94299999999999995</v>
          </cell>
          <cell r="AB70">
            <v>0.95299999999999996</v>
          </cell>
          <cell r="AC70">
            <v>0.96299999999999997</v>
          </cell>
          <cell r="AD70">
            <v>0.97299999999999998</v>
          </cell>
          <cell r="AE70">
            <v>0.98299999999999998</v>
          </cell>
        </row>
        <row r="71">
          <cell r="A71">
            <v>9.5</v>
          </cell>
          <cell r="B71">
            <v>0.69089999999999996</v>
          </cell>
          <cell r="C71">
            <v>0.70109999999999995</v>
          </cell>
          <cell r="D71">
            <v>0.71120000000000005</v>
          </cell>
          <cell r="E71">
            <v>0.72130000000000005</v>
          </cell>
          <cell r="F71">
            <v>0.73150000000000004</v>
          </cell>
          <cell r="G71">
            <v>0.74160000000000004</v>
          </cell>
          <cell r="H71">
            <v>0.75180000000000002</v>
          </cell>
          <cell r="I71">
            <v>0.76200000000000001</v>
          </cell>
          <cell r="J71">
            <v>0.7722</v>
          </cell>
          <cell r="K71">
            <v>0.7823</v>
          </cell>
          <cell r="L71">
            <v>0.79249999999999998</v>
          </cell>
          <cell r="M71">
            <v>0.80259999999999998</v>
          </cell>
          <cell r="N71">
            <v>0.81269999999999998</v>
          </cell>
          <cell r="O71">
            <v>0.82289999999999996</v>
          </cell>
          <cell r="P71">
            <v>0.83289999999999997</v>
          </cell>
          <cell r="Q71">
            <v>0.84299999999999997</v>
          </cell>
          <cell r="R71">
            <v>0.85309999999999997</v>
          </cell>
          <cell r="S71">
            <v>0.86309999999999998</v>
          </cell>
          <cell r="T71">
            <v>0.87319999999999998</v>
          </cell>
          <cell r="U71">
            <v>0.88319999999999999</v>
          </cell>
          <cell r="V71">
            <v>0.89329999999999998</v>
          </cell>
          <cell r="W71">
            <v>0.90329999999999999</v>
          </cell>
          <cell r="X71">
            <v>0.9133</v>
          </cell>
          <cell r="Y71">
            <v>0.92330000000000001</v>
          </cell>
          <cell r="Z71">
            <v>0.93330000000000002</v>
          </cell>
          <cell r="AA71">
            <v>0.94330000000000003</v>
          </cell>
          <cell r="AB71">
            <v>0.95330000000000004</v>
          </cell>
          <cell r="AC71">
            <v>0.96330000000000005</v>
          </cell>
          <cell r="AD71">
            <v>0.97330000000000005</v>
          </cell>
          <cell r="AE71">
            <v>0.98329999999999995</v>
          </cell>
        </row>
        <row r="72">
          <cell r="A72">
            <v>10</v>
          </cell>
          <cell r="B72">
            <v>0.69140000000000001</v>
          </cell>
          <cell r="C72">
            <v>0.70150000000000001</v>
          </cell>
          <cell r="D72">
            <v>0.71160000000000001</v>
          </cell>
          <cell r="E72">
            <v>0.7218</v>
          </cell>
          <cell r="F72">
            <v>0.7319</v>
          </cell>
          <cell r="G72">
            <v>0.74199999999999999</v>
          </cell>
          <cell r="H72">
            <v>0.75219999999999998</v>
          </cell>
          <cell r="I72">
            <v>0.76239999999999997</v>
          </cell>
          <cell r="J72">
            <v>0.77259999999999995</v>
          </cell>
          <cell r="K72">
            <v>0.78269999999999995</v>
          </cell>
          <cell r="L72">
            <v>0.79290000000000005</v>
          </cell>
          <cell r="M72">
            <v>0.80300000000000005</v>
          </cell>
          <cell r="N72">
            <v>0.81310000000000004</v>
          </cell>
          <cell r="O72">
            <v>0.82320000000000004</v>
          </cell>
          <cell r="P72">
            <v>0.83330000000000004</v>
          </cell>
          <cell r="Q72">
            <v>0.84340000000000004</v>
          </cell>
          <cell r="R72">
            <v>0.85340000000000005</v>
          </cell>
          <cell r="S72">
            <v>0.86350000000000005</v>
          </cell>
          <cell r="T72">
            <v>0.87350000000000005</v>
          </cell>
          <cell r="U72">
            <v>0.88349999999999995</v>
          </cell>
          <cell r="V72">
            <v>0.89359999999999995</v>
          </cell>
          <cell r="W72">
            <v>0.90359999999999996</v>
          </cell>
          <cell r="X72">
            <v>0.91359999999999997</v>
          </cell>
          <cell r="Y72">
            <v>0.92359999999999998</v>
          </cell>
          <cell r="Z72">
            <v>0.93359999999999999</v>
          </cell>
          <cell r="AA72">
            <v>0.94359999999999999</v>
          </cell>
          <cell r="AB72">
            <v>0.9536</v>
          </cell>
          <cell r="AC72">
            <v>0.96360000000000001</v>
          </cell>
          <cell r="AD72">
            <v>0.97360000000000002</v>
          </cell>
          <cell r="AE72">
            <v>0.98370000000000002</v>
          </cell>
        </row>
        <row r="73">
          <cell r="A73">
            <v>10.5</v>
          </cell>
          <cell r="B73">
            <v>0.69179999999999997</v>
          </cell>
          <cell r="C73">
            <v>0.70189999999999997</v>
          </cell>
          <cell r="D73">
            <v>0.71199999999999997</v>
          </cell>
          <cell r="E73">
            <v>0.72219999999999995</v>
          </cell>
          <cell r="F73">
            <v>0.73229999999999995</v>
          </cell>
          <cell r="G73">
            <v>0.74239999999999995</v>
          </cell>
          <cell r="H73">
            <v>0.75260000000000005</v>
          </cell>
          <cell r="I73">
            <v>0.76280000000000003</v>
          </cell>
          <cell r="J73">
            <v>0.77290000000000003</v>
          </cell>
          <cell r="K73">
            <v>0.78310000000000002</v>
          </cell>
          <cell r="L73">
            <v>0.79320000000000002</v>
          </cell>
          <cell r="M73">
            <v>0.80330000000000001</v>
          </cell>
          <cell r="N73">
            <v>0.81340000000000001</v>
          </cell>
          <cell r="O73">
            <v>0.82350000000000001</v>
          </cell>
          <cell r="P73">
            <v>0.83360000000000001</v>
          </cell>
          <cell r="Q73">
            <v>0.84370000000000001</v>
          </cell>
          <cell r="R73">
            <v>0.85370000000000001</v>
          </cell>
          <cell r="S73">
            <v>0.86380000000000001</v>
          </cell>
          <cell r="T73">
            <v>0.87380000000000002</v>
          </cell>
          <cell r="U73">
            <v>0.88390000000000002</v>
          </cell>
          <cell r="V73">
            <v>0.89390000000000003</v>
          </cell>
          <cell r="W73">
            <v>0.90390000000000004</v>
          </cell>
          <cell r="X73">
            <v>0.91390000000000005</v>
          </cell>
          <cell r="Y73">
            <v>0.92390000000000005</v>
          </cell>
          <cell r="Z73">
            <v>0.93389999999999995</v>
          </cell>
          <cell r="AA73">
            <v>0.94389999999999996</v>
          </cell>
          <cell r="AB73">
            <v>0.95399999999999996</v>
          </cell>
          <cell r="AC73">
            <v>0.96399999999999997</v>
          </cell>
          <cell r="AD73">
            <v>0.97399999999999998</v>
          </cell>
          <cell r="AE73">
            <v>0.98399999999999999</v>
          </cell>
        </row>
        <row r="74">
          <cell r="A74">
            <v>11</v>
          </cell>
          <cell r="B74">
            <v>0.69220000000000004</v>
          </cell>
          <cell r="C74">
            <v>0.70230000000000004</v>
          </cell>
          <cell r="D74">
            <v>0.71250000000000002</v>
          </cell>
          <cell r="E74">
            <v>0.72260000000000002</v>
          </cell>
          <cell r="F74">
            <v>0.73270000000000002</v>
          </cell>
          <cell r="G74">
            <v>0.74280000000000002</v>
          </cell>
          <cell r="H74">
            <v>0.753</v>
          </cell>
          <cell r="I74">
            <v>0.76319999999999999</v>
          </cell>
          <cell r="J74">
            <v>0.77329999999999999</v>
          </cell>
          <cell r="K74">
            <v>0.78339999999999999</v>
          </cell>
          <cell r="L74">
            <v>0.79359999999999997</v>
          </cell>
          <cell r="M74">
            <v>0.80369999999999997</v>
          </cell>
          <cell r="N74">
            <v>0.81369999999999998</v>
          </cell>
          <cell r="O74">
            <v>0.82389999999999997</v>
          </cell>
          <cell r="P74">
            <v>0.83399999999999996</v>
          </cell>
          <cell r="Q74">
            <v>0.84399999999999997</v>
          </cell>
          <cell r="R74">
            <v>0.85409999999999997</v>
          </cell>
          <cell r="S74">
            <v>0.86409999999999998</v>
          </cell>
          <cell r="T74">
            <v>0.87419999999999998</v>
          </cell>
          <cell r="U74">
            <v>0.88419999999999999</v>
          </cell>
          <cell r="V74">
            <v>0.89419999999999999</v>
          </cell>
          <cell r="W74">
            <v>0.9042</v>
          </cell>
          <cell r="X74">
            <v>0.91420000000000001</v>
          </cell>
          <cell r="Y74">
            <v>0.92430000000000001</v>
          </cell>
          <cell r="Z74">
            <v>0.93430000000000002</v>
          </cell>
          <cell r="AA74">
            <v>0.94430000000000003</v>
          </cell>
          <cell r="AB74">
            <v>0.95430000000000004</v>
          </cell>
          <cell r="AC74">
            <v>0.96430000000000005</v>
          </cell>
          <cell r="AD74">
            <v>0.97430000000000005</v>
          </cell>
          <cell r="AE74">
            <v>0.98429999999999995</v>
          </cell>
        </row>
        <row r="75">
          <cell r="A75">
            <v>11.5</v>
          </cell>
          <cell r="B75">
            <v>0.69269999999999998</v>
          </cell>
          <cell r="C75">
            <v>0.70279999999999998</v>
          </cell>
          <cell r="D75">
            <v>0.71289999999999998</v>
          </cell>
          <cell r="E75">
            <v>0.72299999999999998</v>
          </cell>
          <cell r="F75">
            <v>0.73309999999999997</v>
          </cell>
          <cell r="G75">
            <v>0.74319999999999997</v>
          </cell>
          <cell r="H75">
            <v>0.75339999999999996</v>
          </cell>
          <cell r="I75">
            <v>0.76349999999999996</v>
          </cell>
          <cell r="J75">
            <v>0.77370000000000005</v>
          </cell>
          <cell r="K75">
            <v>0.78380000000000005</v>
          </cell>
          <cell r="L75">
            <v>0.79390000000000005</v>
          </cell>
          <cell r="M75">
            <v>0.80410000000000004</v>
          </cell>
          <cell r="N75">
            <v>0.81410000000000005</v>
          </cell>
          <cell r="O75">
            <v>0.82420000000000004</v>
          </cell>
          <cell r="P75">
            <v>0.83430000000000004</v>
          </cell>
          <cell r="Q75">
            <v>0.84440000000000004</v>
          </cell>
          <cell r="R75">
            <v>0.85440000000000005</v>
          </cell>
          <cell r="S75">
            <v>0.86450000000000005</v>
          </cell>
          <cell r="T75">
            <v>0.87450000000000006</v>
          </cell>
          <cell r="U75">
            <v>0.88449999999999995</v>
          </cell>
          <cell r="V75">
            <v>0.89449999999999996</v>
          </cell>
          <cell r="W75">
            <v>0.90459999999999996</v>
          </cell>
          <cell r="X75">
            <v>0.91459999999999997</v>
          </cell>
          <cell r="Y75">
            <v>0.92459999999999998</v>
          </cell>
          <cell r="Z75">
            <v>0.93459999999999999</v>
          </cell>
          <cell r="AA75">
            <v>0.9446</v>
          </cell>
          <cell r="AB75">
            <v>0.9546</v>
          </cell>
          <cell r="AC75">
            <v>0.96460000000000001</v>
          </cell>
          <cell r="AD75">
            <v>0.97460000000000002</v>
          </cell>
          <cell r="AE75">
            <v>0.98460000000000003</v>
          </cell>
        </row>
        <row r="76">
          <cell r="A76">
            <v>12</v>
          </cell>
          <cell r="B76">
            <v>0.69310000000000005</v>
          </cell>
          <cell r="C76">
            <v>0.70320000000000005</v>
          </cell>
          <cell r="D76">
            <v>0.71330000000000005</v>
          </cell>
          <cell r="E76">
            <v>0.72340000000000004</v>
          </cell>
          <cell r="F76">
            <v>0.73350000000000004</v>
          </cell>
          <cell r="G76">
            <v>0.74360000000000004</v>
          </cell>
          <cell r="H76">
            <v>0.75380000000000003</v>
          </cell>
          <cell r="I76">
            <v>0.76390000000000002</v>
          </cell>
          <cell r="J76">
            <v>0.77410000000000001</v>
          </cell>
          <cell r="K76">
            <v>0.78420000000000001</v>
          </cell>
          <cell r="L76">
            <v>0.79430000000000001</v>
          </cell>
          <cell r="M76">
            <v>0.8044</v>
          </cell>
          <cell r="N76">
            <v>0.8145</v>
          </cell>
          <cell r="O76">
            <v>0.8246</v>
          </cell>
          <cell r="P76">
            <v>0.83460000000000001</v>
          </cell>
          <cell r="Q76">
            <v>0.84470000000000001</v>
          </cell>
          <cell r="R76">
            <v>0.85470000000000002</v>
          </cell>
          <cell r="S76">
            <v>0.86480000000000001</v>
          </cell>
          <cell r="T76">
            <v>0.87480000000000002</v>
          </cell>
          <cell r="U76">
            <v>0.88480000000000003</v>
          </cell>
          <cell r="V76">
            <v>0.89490000000000003</v>
          </cell>
          <cell r="W76">
            <v>0.90490000000000004</v>
          </cell>
          <cell r="X76">
            <v>0.91490000000000005</v>
          </cell>
          <cell r="Y76">
            <v>0.92490000000000006</v>
          </cell>
          <cell r="Z76">
            <v>0.93489999999999995</v>
          </cell>
          <cell r="AA76">
            <v>0.94489999999999996</v>
          </cell>
          <cell r="AB76">
            <v>0.95489999999999997</v>
          </cell>
          <cell r="AC76">
            <v>0.96489999999999998</v>
          </cell>
          <cell r="AD76">
            <v>0.97489999999999999</v>
          </cell>
          <cell r="AE76">
            <v>0.9849</v>
          </cell>
        </row>
        <row r="77">
          <cell r="A77">
            <v>12.5</v>
          </cell>
          <cell r="B77">
            <v>0.69350000000000001</v>
          </cell>
          <cell r="C77">
            <v>0.7036</v>
          </cell>
          <cell r="D77">
            <v>0.7137</v>
          </cell>
          <cell r="E77">
            <v>0.7238</v>
          </cell>
          <cell r="F77">
            <v>0.7339</v>
          </cell>
          <cell r="G77">
            <v>0.74399999999999999</v>
          </cell>
          <cell r="H77">
            <v>0.75419999999999998</v>
          </cell>
          <cell r="I77">
            <v>0.76429999999999998</v>
          </cell>
          <cell r="J77">
            <v>0.77439999999999998</v>
          </cell>
          <cell r="K77">
            <v>0.78459999999999996</v>
          </cell>
          <cell r="L77">
            <v>0.79469999999999996</v>
          </cell>
          <cell r="M77">
            <v>0.80479999999999996</v>
          </cell>
          <cell r="N77">
            <v>0.81479999999999997</v>
          </cell>
          <cell r="O77">
            <v>0.82489999999999997</v>
          </cell>
          <cell r="P77">
            <v>0.83499999999999996</v>
          </cell>
          <cell r="Q77">
            <v>0.84499999999999997</v>
          </cell>
          <cell r="R77">
            <v>0.85509999999999997</v>
          </cell>
          <cell r="S77">
            <v>0.86509999999999998</v>
          </cell>
          <cell r="T77">
            <v>0.87509999999999999</v>
          </cell>
          <cell r="U77">
            <v>0.88519999999999999</v>
          </cell>
          <cell r="V77">
            <v>0.8952</v>
          </cell>
          <cell r="W77">
            <v>0.9052</v>
          </cell>
          <cell r="X77">
            <v>0.91520000000000001</v>
          </cell>
          <cell r="Y77">
            <v>0.92520000000000002</v>
          </cell>
          <cell r="Z77">
            <v>0.93520000000000003</v>
          </cell>
          <cell r="AA77">
            <v>0.94520000000000004</v>
          </cell>
          <cell r="AB77">
            <v>0.95520000000000005</v>
          </cell>
          <cell r="AC77">
            <v>0.96519999999999995</v>
          </cell>
          <cell r="AD77">
            <v>0.97519999999999996</v>
          </cell>
          <cell r="AE77">
            <v>0.98519999999999996</v>
          </cell>
        </row>
        <row r="78">
          <cell r="A78">
            <v>13</v>
          </cell>
          <cell r="B78">
            <v>0.69399999999999995</v>
          </cell>
          <cell r="C78">
            <v>0.70409999999999995</v>
          </cell>
          <cell r="D78">
            <v>0.71419999999999995</v>
          </cell>
          <cell r="E78">
            <v>0.72430000000000005</v>
          </cell>
          <cell r="F78">
            <v>0.73429999999999995</v>
          </cell>
          <cell r="G78">
            <v>0.74439999999999995</v>
          </cell>
          <cell r="H78">
            <v>0.75460000000000005</v>
          </cell>
          <cell r="I78">
            <v>0.76470000000000005</v>
          </cell>
          <cell r="J78">
            <v>0.77480000000000004</v>
          </cell>
          <cell r="K78">
            <v>0.78490000000000004</v>
          </cell>
          <cell r="L78">
            <v>0.79500000000000004</v>
          </cell>
          <cell r="M78">
            <v>0.80510000000000004</v>
          </cell>
          <cell r="N78">
            <v>0.81520000000000004</v>
          </cell>
          <cell r="O78">
            <v>0.82530000000000003</v>
          </cell>
          <cell r="P78">
            <v>0.83530000000000004</v>
          </cell>
          <cell r="Q78">
            <v>0.84540000000000004</v>
          </cell>
          <cell r="R78">
            <v>0.85540000000000005</v>
          </cell>
          <cell r="S78">
            <v>0.86539999999999995</v>
          </cell>
          <cell r="T78">
            <v>0.87549999999999994</v>
          </cell>
          <cell r="U78">
            <v>0.88549999999999995</v>
          </cell>
          <cell r="V78">
            <v>0.89549999999999996</v>
          </cell>
          <cell r="W78">
            <v>0.90549999999999997</v>
          </cell>
          <cell r="X78">
            <v>0.91549999999999998</v>
          </cell>
          <cell r="Y78">
            <v>0.92549999999999999</v>
          </cell>
          <cell r="Z78">
            <v>0.9355</v>
          </cell>
          <cell r="AA78">
            <v>0.94550000000000001</v>
          </cell>
          <cell r="AB78">
            <v>0.9556</v>
          </cell>
          <cell r="AC78">
            <v>0.96560000000000001</v>
          </cell>
          <cell r="AD78">
            <v>0.97560000000000002</v>
          </cell>
          <cell r="AE78">
            <v>0.98560000000000003</v>
          </cell>
        </row>
        <row r="79">
          <cell r="A79">
            <v>13.5</v>
          </cell>
          <cell r="B79">
            <v>0.69440000000000002</v>
          </cell>
          <cell r="C79">
            <v>0.70450000000000002</v>
          </cell>
          <cell r="D79">
            <v>0.71460000000000001</v>
          </cell>
          <cell r="E79">
            <v>0.72470000000000001</v>
          </cell>
          <cell r="F79">
            <v>0.73480000000000001</v>
          </cell>
          <cell r="G79">
            <v>0.74480000000000002</v>
          </cell>
          <cell r="H79">
            <v>0.755</v>
          </cell>
          <cell r="I79">
            <v>0.7651</v>
          </cell>
          <cell r="J79">
            <v>0.7752</v>
          </cell>
          <cell r="K79">
            <v>0.7853</v>
          </cell>
          <cell r="L79">
            <v>0.7954</v>
          </cell>
          <cell r="M79">
            <v>0.80549999999999999</v>
          </cell>
          <cell r="N79">
            <v>0.8155</v>
          </cell>
          <cell r="O79">
            <v>0.8256</v>
          </cell>
          <cell r="P79">
            <v>0.83560000000000001</v>
          </cell>
          <cell r="Q79">
            <v>0.84570000000000001</v>
          </cell>
          <cell r="R79">
            <v>0.85570000000000002</v>
          </cell>
          <cell r="S79">
            <v>0.86580000000000001</v>
          </cell>
          <cell r="T79">
            <v>0.87580000000000002</v>
          </cell>
          <cell r="U79">
            <v>0.88580000000000003</v>
          </cell>
          <cell r="V79">
            <v>0.89580000000000004</v>
          </cell>
          <cell r="W79">
            <v>0.90580000000000005</v>
          </cell>
          <cell r="X79">
            <v>0.91579999999999995</v>
          </cell>
          <cell r="Y79">
            <v>0.92589999999999995</v>
          </cell>
          <cell r="Z79">
            <v>0.93589999999999995</v>
          </cell>
          <cell r="AA79">
            <v>0.94589999999999996</v>
          </cell>
          <cell r="AB79">
            <v>0.95589999999999997</v>
          </cell>
          <cell r="AC79">
            <v>0.96589999999999998</v>
          </cell>
          <cell r="AD79">
            <v>0.97589999999999999</v>
          </cell>
          <cell r="AE79">
            <v>0.9859</v>
          </cell>
        </row>
        <row r="80">
          <cell r="A80">
            <v>14</v>
          </cell>
          <cell r="B80">
            <v>0.69479999999999997</v>
          </cell>
          <cell r="C80">
            <v>0.70489999999999997</v>
          </cell>
          <cell r="D80">
            <v>0.71499999999999997</v>
          </cell>
          <cell r="E80">
            <v>0.72509999999999997</v>
          </cell>
          <cell r="F80">
            <v>0.73519999999999996</v>
          </cell>
          <cell r="G80">
            <v>0.74519999999999997</v>
          </cell>
          <cell r="H80">
            <v>0.75529999999999997</v>
          </cell>
          <cell r="I80">
            <v>0.76549999999999996</v>
          </cell>
          <cell r="J80">
            <v>0.77559999999999996</v>
          </cell>
          <cell r="K80">
            <v>0.78569999999999995</v>
          </cell>
          <cell r="L80">
            <v>0.79569999999999996</v>
          </cell>
          <cell r="M80">
            <v>0.80579999999999996</v>
          </cell>
          <cell r="N80">
            <v>0.81589999999999996</v>
          </cell>
          <cell r="O80">
            <v>0.82589999999999997</v>
          </cell>
          <cell r="P80">
            <v>0.83599999999999997</v>
          </cell>
          <cell r="Q80">
            <v>0.84599999999999997</v>
          </cell>
          <cell r="R80">
            <v>0.85609999999999997</v>
          </cell>
          <cell r="S80">
            <v>0.86609999999999998</v>
          </cell>
          <cell r="T80">
            <v>0.87609999999999999</v>
          </cell>
          <cell r="U80">
            <v>0.8861</v>
          </cell>
          <cell r="V80">
            <v>0.8962</v>
          </cell>
          <cell r="W80">
            <v>0.90620000000000001</v>
          </cell>
          <cell r="X80">
            <v>0.91620000000000001</v>
          </cell>
          <cell r="Y80">
            <v>0.92620000000000002</v>
          </cell>
          <cell r="Z80">
            <v>0.93620000000000003</v>
          </cell>
          <cell r="AA80">
            <v>0.94620000000000004</v>
          </cell>
          <cell r="AB80">
            <v>0.95620000000000005</v>
          </cell>
          <cell r="AC80">
            <v>0.96619999999999995</v>
          </cell>
          <cell r="AD80">
            <v>0.97619999999999996</v>
          </cell>
          <cell r="AE80">
            <v>0.98619999999999997</v>
          </cell>
        </row>
        <row r="81">
          <cell r="A81">
            <v>14.5</v>
          </cell>
          <cell r="B81">
            <v>0.69530000000000003</v>
          </cell>
          <cell r="C81">
            <v>0.70530000000000004</v>
          </cell>
          <cell r="D81">
            <v>0.71540000000000004</v>
          </cell>
          <cell r="E81">
            <v>0.72550000000000003</v>
          </cell>
          <cell r="F81">
            <v>0.73560000000000003</v>
          </cell>
          <cell r="G81">
            <v>0.74560000000000004</v>
          </cell>
          <cell r="H81">
            <v>0.75570000000000004</v>
          </cell>
          <cell r="I81">
            <v>0.76580000000000004</v>
          </cell>
          <cell r="J81">
            <v>0.77590000000000003</v>
          </cell>
          <cell r="K81">
            <v>0.78600000000000003</v>
          </cell>
          <cell r="L81">
            <v>0.79610000000000003</v>
          </cell>
          <cell r="M81">
            <v>0.80620000000000003</v>
          </cell>
          <cell r="N81">
            <v>0.81620000000000004</v>
          </cell>
          <cell r="O81">
            <v>0.82630000000000003</v>
          </cell>
          <cell r="P81">
            <v>0.83630000000000004</v>
          </cell>
          <cell r="Q81">
            <v>0.84640000000000004</v>
          </cell>
          <cell r="R81">
            <v>0.85640000000000005</v>
          </cell>
          <cell r="S81">
            <v>0.86639999999999995</v>
          </cell>
          <cell r="T81">
            <v>0.87639999999999996</v>
          </cell>
          <cell r="U81">
            <v>0.88649999999999995</v>
          </cell>
          <cell r="V81">
            <v>0.89649999999999996</v>
          </cell>
          <cell r="W81">
            <v>0.90649999999999997</v>
          </cell>
          <cell r="X81">
            <v>0.91649999999999998</v>
          </cell>
          <cell r="Y81">
            <v>0.92649999999999999</v>
          </cell>
          <cell r="Z81">
            <v>0.9365</v>
          </cell>
          <cell r="AA81">
            <v>0.94650000000000001</v>
          </cell>
          <cell r="AB81">
            <v>0.95650000000000002</v>
          </cell>
          <cell r="AC81">
            <v>0.96650000000000003</v>
          </cell>
          <cell r="AD81">
            <v>0.97650000000000003</v>
          </cell>
          <cell r="AE81">
            <v>0.98650000000000004</v>
          </cell>
        </row>
        <row r="82">
          <cell r="A82">
            <v>15</v>
          </cell>
          <cell r="B82">
            <v>0.69569999999999999</v>
          </cell>
          <cell r="C82">
            <v>0.70579999999999998</v>
          </cell>
          <cell r="D82">
            <v>0.71579999999999999</v>
          </cell>
          <cell r="E82">
            <v>0.72589999999999999</v>
          </cell>
          <cell r="F82">
            <v>0.73599999999999999</v>
          </cell>
          <cell r="G82">
            <v>0.746</v>
          </cell>
          <cell r="H82">
            <v>0.75609999999999999</v>
          </cell>
          <cell r="I82">
            <v>0.76619999999999999</v>
          </cell>
          <cell r="J82">
            <v>0.77629999999999999</v>
          </cell>
          <cell r="K82">
            <v>0.78639999999999999</v>
          </cell>
          <cell r="L82">
            <v>0.79649999999999999</v>
          </cell>
          <cell r="M82">
            <v>0.80649999999999999</v>
          </cell>
          <cell r="N82">
            <v>0.81659999999999999</v>
          </cell>
          <cell r="O82">
            <v>0.8266</v>
          </cell>
          <cell r="P82">
            <v>0.8367</v>
          </cell>
          <cell r="Q82">
            <v>0.84670000000000001</v>
          </cell>
          <cell r="R82">
            <v>0.85670000000000002</v>
          </cell>
          <cell r="S82">
            <v>0.86670000000000003</v>
          </cell>
          <cell r="T82">
            <v>0.87680000000000002</v>
          </cell>
          <cell r="U82">
            <v>0.88680000000000003</v>
          </cell>
          <cell r="V82">
            <v>0.89680000000000004</v>
          </cell>
          <cell r="W82">
            <v>0.90680000000000005</v>
          </cell>
          <cell r="X82">
            <v>0.91679999999999995</v>
          </cell>
          <cell r="Y82">
            <v>0.92679999999999996</v>
          </cell>
          <cell r="Z82">
            <v>0.93679999999999997</v>
          </cell>
          <cell r="AA82">
            <v>0.94679999999999997</v>
          </cell>
          <cell r="AB82">
            <v>0.95679999999999998</v>
          </cell>
          <cell r="AC82">
            <v>0.96679999999999999</v>
          </cell>
          <cell r="AD82">
            <v>0.9768</v>
          </cell>
          <cell r="AE82">
            <v>0.98680000000000001</v>
          </cell>
        </row>
        <row r="83">
          <cell r="A83">
            <v>15.5</v>
          </cell>
          <cell r="B83">
            <v>0.69610000000000005</v>
          </cell>
          <cell r="C83">
            <v>0.70620000000000005</v>
          </cell>
          <cell r="D83">
            <v>0.71630000000000005</v>
          </cell>
          <cell r="E83">
            <v>0.72629999999999995</v>
          </cell>
          <cell r="F83">
            <v>0.73640000000000005</v>
          </cell>
          <cell r="G83">
            <v>0.74639999999999995</v>
          </cell>
          <cell r="H83">
            <v>0.75649999999999995</v>
          </cell>
          <cell r="I83">
            <v>0.76659999999999995</v>
          </cell>
          <cell r="J83">
            <v>0.77669999999999995</v>
          </cell>
          <cell r="K83">
            <v>0.78680000000000005</v>
          </cell>
          <cell r="L83">
            <v>0.79679999999999995</v>
          </cell>
          <cell r="M83">
            <v>0.80689999999999995</v>
          </cell>
          <cell r="N83">
            <v>0.81689999999999996</v>
          </cell>
          <cell r="O83">
            <v>0.82699999999999996</v>
          </cell>
          <cell r="P83">
            <v>0.83699999999999997</v>
          </cell>
          <cell r="Q83">
            <v>0.84699999999999998</v>
          </cell>
          <cell r="R83">
            <v>0.85699999999999998</v>
          </cell>
          <cell r="S83">
            <v>0.86709999999999998</v>
          </cell>
          <cell r="T83">
            <v>0.87709999999999999</v>
          </cell>
          <cell r="U83">
            <v>0.8871</v>
          </cell>
          <cell r="V83">
            <v>0.89710000000000001</v>
          </cell>
          <cell r="W83">
            <v>0.90710000000000002</v>
          </cell>
          <cell r="X83">
            <v>0.91710000000000003</v>
          </cell>
          <cell r="Y83">
            <v>0.92710000000000004</v>
          </cell>
          <cell r="Z83">
            <v>0.93710000000000004</v>
          </cell>
          <cell r="AA83">
            <v>0.94710000000000005</v>
          </cell>
          <cell r="AB83">
            <v>0.95709999999999995</v>
          </cell>
          <cell r="AC83">
            <v>0.96709999999999996</v>
          </cell>
          <cell r="AD83">
            <v>0.97719999999999996</v>
          </cell>
          <cell r="AE83">
            <v>0.98719999999999997</v>
          </cell>
        </row>
        <row r="84">
          <cell r="A84">
            <v>16</v>
          </cell>
          <cell r="B84">
            <v>0.6966</v>
          </cell>
          <cell r="C84">
            <v>0.70660000000000001</v>
          </cell>
          <cell r="D84">
            <v>0.7167</v>
          </cell>
          <cell r="E84">
            <v>0.72670000000000001</v>
          </cell>
          <cell r="F84">
            <v>0.73680000000000001</v>
          </cell>
          <cell r="G84">
            <v>0.74680000000000002</v>
          </cell>
          <cell r="H84">
            <v>0.75690000000000002</v>
          </cell>
          <cell r="I84">
            <v>0.76700000000000002</v>
          </cell>
          <cell r="J84">
            <v>0.77700000000000002</v>
          </cell>
          <cell r="K84">
            <v>0.78710000000000002</v>
          </cell>
          <cell r="L84">
            <v>0.79720000000000002</v>
          </cell>
          <cell r="M84">
            <v>0.80720000000000003</v>
          </cell>
          <cell r="N84">
            <v>0.81730000000000003</v>
          </cell>
          <cell r="O84">
            <v>0.82730000000000004</v>
          </cell>
          <cell r="P84">
            <v>0.83730000000000004</v>
          </cell>
          <cell r="Q84">
            <v>0.84740000000000004</v>
          </cell>
          <cell r="R84">
            <v>0.85740000000000005</v>
          </cell>
          <cell r="S84">
            <v>0.86739999999999995</v>
          </cell>
          <cell r="T84">
            <v>0.87739999999999996</v>
          </cell>
          <cell r="U84">
            <v>0.88739999999999997</v>
          </cell>
          <cell r="V84">
            <v>0.89739999999999998</v>
          </cell>
          <cell r="W84">
            <v>0.90739999999999998</v>
          </cell>
          <cell r="X84">
            <v>0.91739999999999999</v>
          </cell>
          <cell r="Y84">
            <v>0.92749999999999999</v>
          </cell>
          <cell r="Z84">
            <v>0.9375</v>
          </cell>
          <cell r="AA84">
            <v>0.94750000000000001</v>
          </cell>
          <cell r="AB84">
            <v>0.95750000000000002</v>
          </cell>
          <cell r="AC84">
            <v>0.96750000000000003</v>
          </cell>
          <cell r="AD84">
            <v>0.97750000000000004</v>
          </cell>
          <cell r="AE84">
            <v>0.98750000000000004</v>
          </cell>
        </row>
        <row r="85">
          <cell r="A85">
            <v>16.5</v>
          </cell>
          <cell r="B85">
            <v>0.69699999999999995</v>
          </cell>
          <cell r="C85">
            <v>0.70699999999999996</v>
          </cell>
          <cell r="D85">
            <v>0.71699999999999997</v>
          </cell>
          <cell r="E85">
            <v>0.72709999999999997</v>
          </cell>
          <cell r="F85">
            <v>0.73719999999999997</v>
          </cell>
          <cell r="G85">
            <v>0.74719999999999998</v>
          </cell>
          <cell r="H85">
            <v>0.75729999999999997</v>
          </cell>
          <cell r="I85">
            <v>0.76739999999999997</v>
          </cell>
          <cell r="J85">
            <v>0.77739999999999998</v>
          </cell>
          <cell r="K85">
            <v>0.78749999999999998</v>
          </cell>
          <cell r="L85">
            <v>0.79749999999999999</v>
          </cell>
          <cell r="M85">
            <v>0.80759999999999998</v>
          </cell>
          <cell r="N85">
            <v>0.81759999999999999</v>
          </cell>
          <cell r="O85">
            <v>0.8276</v>
          </cell>
          <cell r="P85">
            <v>0.8377</v>
          </cell>
          <cell r="Q85">
            <v>0.84770000000000001</v>
          </cell>
          <cell r="R85">
            <v>0.85770000000000002</v>
          </cell>
          <cell r="S85">
            <v>0.86770000000000003</v>
          </cell>
          <cell r="T85">
            <v>0.87770000000000004</v>
          </cell>
          <cell r="U85">
            <v>0.88770000000000004</v>
          </cell>
          <cell r="V85">
            <v>0.89780000000000004</v>
          </cell>
          <cell r="W85">
            <v>0.90780000000000005</v>
          </cell>
          <cell r="X85">
            <v>0.91779999999999995</v>
          </cell>
          <cell r="Y85">
            <v>0.92779999999999996</v>
          </cell>
          <cell r="Z85">
            <v>0.93779999999999997</v>
          </cell>
          <cell r="AA85">
            <v>0.94779999999999998</v>
          </cell>
          <cell r="AB85">
            <v>0.95779999999999998</v>
          </cell>
          <cell r="AC85">
            <v>0.96779999999999999</v>
          </cell>
          <cell r="AD85">
            <v>0.9778</v>
          </cell>
          <cell r="AE85">
            <v>0.98780000000000001</v>
          </cell>
        </row>
        <row r="86">
          <cell r="A86">
            <v>17</v>
          </cell>
          <cell r="B86">
            <v>0.69740000000000002</v>
          </cell>
          <cell r="C86">
            <v>0.70750000000000002</v>
          </cell>
          <cell r="D86">
            <v>0.71750000000000003</v>
          </cell>
          <cell r="E86">
            <v>0.72750000000000004</v>
          </cell>
          <cell r="F86">
            <v>0.73760000000000003</v>
          </cell>
          <cell r="G86">
            <v>0.74760000000000004</v>
          </cell>
          <cell r="H86">
            <v>0.75770000000000004</v>
          </cell>
          <cell r="I86">
            <v>0.76770000000000005</v>
          </cell>
          <cell r="J86">
            <v>0.77780000000000005</v>
          </cell>
          <cell r="K86">
            <v>0.78779999999999994</v>
          </cell>
          <cell r="L86">
            <v>0.79790000000000005</v>
          </cell>
          <cell r="M86">
            <v>0.80789999999999995</v>
          </cell>
          <cell r="N86">
            <v>0.81789999999999996</v>
          </cell>
          <cell r="O86">
            <v>0.82799999999999996</v>
          </cell>
          <cell r="P86">
            <v>0.83799999999999997</v>
          </cell>
          <cell r="Q86">
            <v>0.84799999999999998</v>
          </cell>
          <cell r="R86">
            <v>0.85799999999999998</v>
          </cell>
          <cell r="S86">
            <v>0.86809999999999998</v>
          </cell>
          <cell r="T86">
            <v>0.87809999999999999</v>
          </cell>
          <cell r="U86">
            <v>0.8881</v>
          </cell>
          <cell r="V86">
            <v>0.89810000000000001</v>
          </cell>
          <cell r="W86">
            <v>0.90810000000000002</v>
          </cell>
          <cell r="X86">
            <v>0.91810000000000003</v>
          </cell>
          <cell r="Y86">
            <v>0.92810000000000004</v>
          </cell>
          <cell r="Z86">
            <v>0.93810000000000004</v>
          </cell>
          <cell r="AA86">
            <v>0.94810000000000005</v>
          </cell>
          <cell r="AB86">
            <v>0.95809999999999995</v>
          </cell>
          <cell r="AC86">
            <v>0.96809999999999996</v>
          </cell>
          <cell r="AD86">
            <v>0.97809999999999997</v>
          </cell>
          <cell r="AE86">
            <v>0.98809999999999998</v>
          </cell>
        </row>
        <row r="87">
          <cell r="A87">
            <v>17.5</v>
          </cell>
          <cell r="B87">
            <v>0.69789999999999996</v>
          </cell>
          <cell r="C87">
            <v>0.70789999999999997</v>
          </cell>
          <cell r="D87">
            <v>0.71789999999999998</v>
          </cell>
          <cell r="E87">
            <v>0.72799999999999998</v>
          </cell>
          <cell r="F87">
            <v>0.73799999999999999</v>
          </cell>
          <cell r="G87">
            <v>0.748</v>
          </cell>
          <cell r="H87">
            <v>0.7581</v>
          </cell>
          <cell r="I87">
            <v>0.7681</v>
          </cell>
          <cell r="J87">
            <v>0.7782</v>
          </cell>
          <cell r="K87">
            <v>0.78820000000000001</v>
          </cell>
          <cell r="L87">
            <v>0.79820000000000002</v>
          </cell>
          <cell r="M87">
            <v>0.80830000000000002</v>
          </cell>
          <cell r="N87">
            <v>0.81830000000000003</v>
          </cell>
          <cell r="O87">
            <v>0.82830000000000004</v>
          </cell>
          <cell r="P87">
            <v>0.83830000000000005</v>
          </cell>
          <cell r="Q87">
            <v>0.84830000000000005</v>
          </cell>
          <cell r="R87">
            <v>0.85840000000000005</v>
          </cell>
          <cell r="S87">
            <v>0.86839999999999995</v>
          </cell>
          <cell r="T87">
            <v>0.87839999999999996</v>
          </cell>
          <cell r="U87">
            <v>0.88839999999999997</v>
          </cell>
          <cell r="V87">
            <v>0.89839999999999998</v>
          </cell>
          <cell r="W87">
            <v>0.90839999999999999</v>
          </cell>
          <cell r="X87">
            <v>0.91839999999999999</v>
          </cell>
          <cell r="Y87">
            <v>0.9284</v>
          </cell>
          <cell r="Z87">
            <v>0.93840000000000001</v>
          </cell>
          <cell r="AA87">
            <v>0.94840000000000002</v>
          </cell>
          <cell r="AB87">
            <v>0.95840000000000003</v>
          </cell>
          <cell r="AC87">
            <v>0.96840000000000004</v>
          </cell>
          <cell r="AD87">
            <v>0.97840000000000005</v>
          </cell>
          <cell r="AE87">
            <v>0.98839999999999995</v>
          </cell>
        </row>
        <row r="88">
          <cell r="A88">
            <v>18</v>
          </cell>
          <cell r="B88">
            <v>0.69830000000000003</v>
          </cell>
          <cell r="C88">
            <v>0.70830000000000004</v>
          </cell>
          <cell r="D88">
            <v>0.71830000000000005</v>
          </cell>
          <cell r="E88">
            <v>0.72840000000000005</v>
          </cell>
          <cell r="F88">
            <v>0.73839999999999995</v>
          </cell>
          <cell r="G88">
            <v>0.74839999999999995</v>
          </cell>
          <cell r="H88">
            <v>0.75849999999999995</v>
          </cell>
          <cell r="I88">
            <v>0.76849999999999996</v>
          </cell>
          <cell r="J88">
            <v>0.77849999999999997</v>
          </cell>
          <cell r="K88">
            <v>0.78859999999999997</v>
          </cell>
          <cell r="L88">
            <v>0.79859999999999998</v>
          </cell>
          <cell r="M88">
            <v>0.80859999999999999</v>
          </cell>
          <cell r="N88">
            <v>0.81859999999999999</v>
          </cell>
          <cell r="O88">
            <v>0.82869999999999999</v>
          </cell>
          <cell r="P88">
            <v>0.8387</v>
          </cell>
          <cell r="Q88">
            <v>0.84870000000000001</v>
          </cell>
          <cell r="R88">
            <v>0.85870000000000002</v>
          </cell>
          <cell r="S88">
            <v>0.86870000000000003</v>
          </cell>
          <cell r="T88">
            <v>0.87870000000000004</v>
          </cell>
          <cell r="U88">
            <v>0.88870000000000005</v>
          </cell>
          <cell r="V88">
            <v>0.89870000000000005</v>
          </cell>
          <cell r="W88">
            <v>0.90869999999999995</v>
          </cell>
          <cell r="X88">
            <v>0.91869999999999996</v>
          </cell>
          <cell r="Y88">
            <v>0.92869999999999997</v>
          </cell>
          <cell r="Z88">
            <v>0.93869999999999998</v>
          </cell>
          <cell r="AA88">
            <v>0.94869999999999999</v>
          </cell>
          <cell r="AB88">
            <v>0.9587</v>
          </cell>
          <cell r="AC88">
            <v>0.96870000000000001</v>
          </cell>
          <cell r="AD88">
            <v>0.97870000000000001</v>
          </cell>
          <cell r="AE88">
            <v>0.98870000000000002</v>
          </cell>
        </row>
        <row r="89">
          <cell r="A89">
            <v>18.5</v>
          </cell>
          <cell r="B89">
            <v>0.69869999999999999</v>
          </cell>
          <cell r="C89">
            <v>0.7087</v>
          </cell>
          <cell r="D89">
            <v>0.71879999999999999</v>
          </cell>
          <cell r="E89">
            <v>0.7288</v>
          </cell>
          <cell r="F89">
            <v>0.73880000000000001</v>
          </cell>
          <cell r="G89">
            <v>0.74880000000000002</v>
          </cell>
          <cell r="H89">
            <v>0.75880000000000003</v>
          </cell>
          <cell r="I89">
            <v>0.76890000000000003</v>
          </cell>
          <cell r="J89">
            <v>0.77890000000000004</v>
          </cell>
          <cell r="K89">
            <v>0.78890000000000005</v>
          </cell>
          <cell r="L89">
            <v>0.79890000000000005</v>
          </cell>
          <cell r="M89">
            <v>0.80900000000000005</v>
          </cell>
          <cell r="N89">
            <v>0.81899999999999995</v>
          </cell>
          <cell r="O89">
            <v>0.82899999999999996</v>
          </cell>
          <cell r="P89">
            <v>0.83899999999999997</v>
          </cell>
          <cell r="Q89">
            <v>0.84899999999999998</v>
          </cell>
          <cell r="R89">
            <v>0.85899999999999999</v>
          </cell>
          <cell r="S89">
            <v>0.86899999999999999</v>
          </cell>
          <cell r="T89">
            <v>0.879</v>
          </cell>
          <cell r="U89">
            <v>0.88900000000000001</v>
          </cell>
          <cell r="V89">
            <v>0.89900000000000002</v>
          </cell>
          <cell r="W89">
            <v>0.90900000000000003</v>
          </cell>
          <cell r="X89">
            <v>0.91900000000000004</v>
          </cell>
          <cell r="Y89">
            <v>0.92900000000000005</v>
          </cell>
          <cell r="Z89">
            <v>0.93899999999999995</v>
          </cell>
          <cell r="AA89">
            <v>0.94899999999999995</v>
          </cell>
          <cell r="AB89">
            <v>0.95899999999999996</v>
          </cell>
          <cell r="AC89">
            <v>0.96909999999999996</v>
          </cell>
          <cell r="AD89">
            <v>0.97909999999999997</v>
          </cell>
          <cell r="AE89">
            <v>0.98909999999999998</v>
          </cell>
        </row>
        <row r="90">
          <cell r="A90">
            <v>19</v>
          </cell>
          <cell r="B90">
            <v>0.69910000000000005</v>
          </cell>
          <cell r="C90">
            <v>0.70920000000000005</v>
          </cell>
          <cell r="D90">
            <v>0.71919999999999995</v>
          </cell>
          <cell r="E90">
            <v>0.72919999999999996</v>
          </cell>
          <cell r="F90">
            <v>0.73919999999999997</v>
          </cell>
          <cell r="G90">
            <v>0.74919999999999998</v>
          </cell>
          <cell r="H90">
            <v>0.75919999999999999</v>
          </cell>
          <cell r="I90">
            <v>0.76919999999999999</v>
          </cell>
          <cell r="J90">
            <v>0.77929999999999999</v>
          </cell>
          <cell r="K90">
            <v>0.7893</v>
          </cell>
          <cell r="L90">
            <v>0.79930000000000001</v>
          </cell>
          <cell r="M90">
            <v>0.80930000000000002</v>
          </cell>
          <cell r="N90">
            <v>0.81930000000000003</v>
          </cell>
          <cell r="O90">
            <v>0.82930000000000004</v>
          </cell>
          <cell r="P90">
            <v>0.83930000000000005</v>
          </cell>
          <cell r="Q90">
            <v>0.84930000000000005</v>
          </cell>
          <cell r="R90">
            <v>0.85929999999999995</v>
          </cell>
          <cell r="S90">
            <v>0.86939999999999995</v>
          </cell>
          <cell r="T90">
            <v>0.87939999999999996</v>
          </cell>
          <cell r="U90">
            <v>0.88939999999999997</v>
          </cell>
          <cell r="V90">
            <v>0.89939999999999998</v>
          </cell>
          <cell r="W90">
            <v>0.90939999999999999</v>
          </cell>
          <cell r="X90">
            <v>0.9194</v>
          </cell>
          <cell r="Y90">
            <v>0.9294</v>
          </cell>
          <cell r="Z90">
            <v>0.93940000000000001</v>
          </cell>
          <cell r="AA90">
            <v>0.94940000000000002</v>
          </cell>
          <cell r="AB90">
            <v>0.95940000000000003</v>
          </cell>
          <cell r="AC90">
            <v>0.96940000000000004</v>
          </cell>
          <cell r="AD90">
            <v>0.97940000000000005</v>
          </cell>
          <cell r="AE90">
            <v>0.98939999999999995</v>
          </cell>
        </row>
        <row r="91">
          <cell r="A91">
            <v>19.5</v>
          </cell>
          <cell r="B91">
            <v>0.6996</v>
          </cell>
          <cell r="C91">
            <v>0.70960000000000001</v>
          </cell>
          <cell r="D91">
            <v>0.71960000000000002</v>
          </cell>
          <cell r="E91">
            <v>0.72960000000000003</v>
          </cell>
          <cell r="F91">
            <v>0.73960000000000004</v>
          </cell>
          <cell r="G91">
            <v>0.74960000000000004</v>
          </cell>
          <cell r="H91">
            <v>0.75960000000000005</v>
          </cell>
          <cell r="I91">
            <v>0.76959999999999995</v>
          </cell>
          <cell r="J91">
            <v>0.77959999999999996</v>
          </cell>
          <cell r="K91">
            <v>0.78959999999999997</v>
          </cell>
          <cell r="L91">
            <v>0.79959999999999998</v>
          </cell>
          <cell r="M91">
            <v>0.80969999999999998</v>
          </cell>
          <cell r="N91">
            <v>0.81969999999999998</v>
          </cell>
          <cell r="O91">
            <v>0.82969999999999999</v>
          </cell>
          <cell r="P91">
            <v>0.8397</v>
          </cell>
          <cell r="Q91">
            <v>0.84970000000000001</v>
          </cell>
          <cell r="R91">
            <v>0.85970000000000002</v>
          </cell>
          <cell r="S91">
            <v>0.86970000000000003</v>
          </cell>
          <cell r="T91">
            <v>0.87970000000000004</v>
          </cell>
          <cell r="U91">
            <v>0.88970000000000005</v>
          </cell>
          <cell r="V91">
            <v>0.89970000000000006</v>
          </cell>
          <cell r="W91">
            <v>0.90969999999999995</v>
          </cell>
          <cell r="X91">
            <v>0.91969999999999996</v>
          </cell>
          <cell r="Y91">
            <v>0.92969999999999997</v>
          </cell>
          <cell r="Z91">
            <v>0.93969999999999998</v>
          </cell>
          <cell r="AA91">
            <v>0.94969999999999999</v>
          </cell>
          <cell r="AB91">
            <v>0.9597</v>
          </cell>
          <cell r="AC91">
            <v>0.96970000000000001</v>
          </cell>
          <cell r="AD91">
            <v>0.97970000000000002</v>
          </cell>
          <cell r="AE91">
            <v>0.98970000000000002</v>
          </cell>
        </row>
        <row r="92">
          <cell r="A92">
            <v>20</v>
          </cell>
          <cell r="B92">
            <v>0.7</v>
          </cell>
          <cell r="C92">
            <v>0.71</v>
          </cell>
          <cell r="D92">
            <v>0.72</v>
          </cell>
          <cell r="E92">
            <v>0.73</v>
          </cell>
          <cell r="F92">
            <v>0.74</v>
          </cell>
          <cell r="G92">
            <v>0.75</v>
          </cell>
          <cell r="H92">
            <v>0.76</v>
          </cell>
          <cell r="I92">
            <v>0.77</v>
          </cell>
          <cell r="J92">
            <v>0.78</v>
          </cell>
          <cell r="K92">
            <v>0.79</v>
          </cell>
          <cell r="L92">
            <v>0.8</v>
          </cell>
          <cell r="M92">
            <v>0.81</v>
          </cell>
          <cell r="N92">
            <v>0.82</v>
          </cell>
          <cell r="O92">
            <v>0.83</v>
          </cell>
          <cell r="P92">
            <v>0.84</v>
          </cell>
          <cell r="Q92">
            <v>0.85</v>
          </cell>
          <cell r="R92">
            <v>0.86</v>
          </cell>
          <cell r="S92">
            <v>0.87</v>
          </cell>
          <cell r="T92">
            <v>0.88</v>
          </cell>
          <cell r="U92">
            <v>0.89</v>
          </cell>
          <cell r="V92">
            <v>0.9</v>
          </cell>
          <cell r="W92">
            <v>0.91</v>
          </cell>
          <cell r="X92">
            <v>0.92</v>
          </cell>
          <cell r="Y92">
            <v>0.93</v>
          </cell>
          <cell r="Z92">
            <v>0.94</v>
          </cell>
          <cell r="AA92">
            <v>0.95</v>
          </cell>
          <cell r="AB92">
            <v>0.96</v>
          </cell>
          <cell r="AC92">
            <v>0.97</v>
          </cell>
          <cell r="AD92">
            <v>0.98</v>
          </cell>
          <cell r="AE92">
            <v>0.99</v>
          </cell>
        </row>
        <row r="93">
          <cell r="A93">
            <v>20.5</v>
          </cell>
          <cell r="B93">
            <v>0.70040000000000002</v>
          </cell>
          <cell r="C93">
            <v>0.71040000000000003</v>
          </cell>
          <cell r="D93">
            <v>0.72040000000000004</v>
          </cell>
          <cell r="E93">
            <v>0.73040000000000005</v>
          </cell>
          <cell r="F93">
            <v>0.74039999999999995</v>
          </cell>
          <cell r="G93">
            <v>0.75039999999999996</v>
          </cell>
          <cell r="H93">
            <v>0.76039999999999996</v>
          </cell>
          <cell r="I93">
            <v>0.77039999999999997</v>
          </cell>
          <cell r="J93">
            <v>0.78039999999999998</v>
          </cell>
          <cell r="K93">
            <v>0.79039999999999999</v>
          </cell>
          <cell r="L93">
            <v>0.8004</v>
          </cell>
          <cell r="M93">
            <v>0.81030000000000002</v>
          </cell>
          <cell r="N93">
            <v>0.82030000000000003</v>
          </cell>
          <cell r="O93">
            <v>0.83030000000000004</v>
          </cell>
          <cell r="P93">
            <v>0.84030000000000005</v>
          </cell>
          <cell r="Q93">
            <v>0.85029999999999994</v>
          </cell>
          <cell r="R93">
            <v>0.86029999999999995</v>
          </cell>
          <cell r="S93">
            <v>0.87029999999999996</v>
          </cell>
          <cell r="T93">
            <v>0.88029999999999997</v>
          </cell>
          <cell r="U93">
            <v>0.89029999999999998</v>
          </cell>
          <cell r="V93">
            <v>0.90029999999999999</v>
          </cell>
          <cell r="W93">
            <v>0.9103</v>
          </cell>
          <cell r="X93">
            <v>0.92030000000000001</v>
          </cell>
          <cell r="Y93">
            <v>0.93030000000000002</v>
          </cell>
          <cell r="Z93">
            <v>0.94030000000000002</v>
          </cell>
          <cell r="AA93">
            <v>0.95030000000000003</v>
          </cell>
          <cell r="AB93">
            <v>0.96030000000000004</v>
          </cell>
          <cell r="AC93">
            <v>0.97030000000000005</v>
          </cell>
          <cell r="AD93">
            <v>0.98029999999999995</v>
          </cell>
          <cell r="AE93">
            <v>0.99029999999999996</v>
          </cell>
        </row>
        <row r="94">
          <cell r="A94">
            <v>21</v>
          </cell>
          <cell r="B94">
            <v>0.70089999999999997</v>
          </cell>
          <cell r="C94">
            <v>0.71079999999999999</v>
          </cell>
          <cell r="D94">
            <v>0.7208</v>
          </cell>
          <cell r="E94">
            <v>0.73080000000000001</v>
          </cell>
          <cell r="F94">
            <v>0.74080000000000001</v>
          </cell>
          <cell r="G94">
            <v>0.75080000000000002</v>
          </cell>
          <cell r="H94">
            <v>0.76080000000000003</v>
          </cell>
          <cell r="I94">
            <v>0.77070000000000005</v>
          </cell>
          <cell r="J94">
            <v>0.78069999999999995</v>
          </cell>
          <cell r="K94">
            <v>0.79069999999999996</v>
          </cell>
          <cell r="L94">
            <v>0.80069999999999997</v>
          </cell>
          <cell r="M94">
            <v>0.81069999999999998</v>
          </cell>
          <cell r="N94">
            <v>0.82069999999999999</v>
          </cell>
          <cell r="O94">
            <v>0.83069999999999999</v>
          </cell>
          <cell r="P94">
            <v>0.8407</v>
          </cell>
          <cell r="Q94">
            <v>0.85070000000000001</v>
          </cell>
          <cell r="R94">
            <v>0.86070000000000002</v>
          </cell>
          <cell r="S94">
            <v>0.87060000000000004</v>
          </cell>
          <cell r="T94">
            <v>0.88060000000000005</v>
          </cell>
          <cell r="U94">
            <v>0.89059999999999995</v>
          </cell>
          <cell r="V94">
            <v>0.90059999999999996</v>
          </cell>
          <cell r="W94">
            <v>0.91059999999999997</v>
          </cell>
          <cell r="X94">
            <v>0.92059999999999997</v>
          </cell>
          <cell r="Y94">
            <v>0.93059999999999998</v>
          </cell>
          <cell r="Z94">
            <v>0.94059999999999999</v>
          </cell>
          <cell r="AA94">
            <v>0.9506</v>
          </cell>
          <cell r="AB94">
            <v>0.96060000000000001</v>
          </cell>
          <cell r="AC94">
            <v>0.97060000000000002</v>
          </cell>
          <cell r="AD94">
            <v>0.98060000000000003</v>
          </cell>
          <cell r="AE94">
            <v>0.99060000000000004</v>
          </cell>
        </row>
        <row r="95">
          <cell r="A95">
            <v>21.5</v>
          </cell>
          <cell r="B95">
            <v>0.70130000000000003</v>
          </cell>
          <cell r="C95">
            <v>0.71130000000000004</v>
          </cell>
          <cell r="D95">
            <v>0.72119999999999995</v>
          </cell>
          <cell r="E95">
            <v>0.73119999999999996</v>
          </cell>
          <cell r="F95">
            <v>0.74119999999999997</v>
          </cell>
          <cell r="G95">
            <v>0.75119999999999998</v>
          </cell>
          <cell r="H95">
            <v>0.7611</v>
          </cell>
          <cell r="I95">
            <v>0.77110000000000001</v>
          </cell>
          <cell r="J95">
            <v>0.78110000000000002</v>
          </cell>
          <cell r="K95">
            <v>0.79110000000000003</v>
          </cell>
          <cell r="L95">
            <v>0.80110000000000003</v>
          </cell>
          <cell r="M95">
            <v>0.81100000000000005</v>
          </cell>
          <cell r="N95">
            <v>0.82099999999999995</v>
          </cell>
          <cell r="O95">
            <v>0.83099999999999996</v>
          </cell>
          <cell r="P95">
            <v>0.84099999999999997</v>
          </cell>
          <cell r="Q95">
            <v>0.85099999999999998</v>
          </cell>
          <cell r="R95">
            <v>0.86099999999999999</v>
          </cell>
          <cell r="S95">
            <v>0.871</v>
          </cell>
          <cell r="T95">
            <v>0.88100000000000001</v>
          </cell>
          <cell r="U95">
            <v>0.89100000000000001</v>
          </cell>
          <cell r="V95">
            <v>0.90100000000000002</v>
          </cell>
          <cell r="W95">
            <v>0.91100000000000003</v>
          </cell>
          <cell r="X95">
            <v>0.92100000000000004</v>
          </cell>
          <cell r="Y95">
            <v>0.93100000000000005</v>
          </cell>
          <cell r="Z95">
            <v>0.94099999999999995</v>
          </cell>
          <cell r="AA95">
            <v>0.95099999999999996</v>
          </cell>
          <cell r="AB95">
            <v>0.96089999999999998</v>
          </cell>
          <cell r="AC95">
            <v>0.97089999999999999</v>
          </cell>
          <cell r="AD95">
            <v>0.98089999999999999</v>
          </cell>
          <cell r="AE95">
            <v>0.9909</v>
          </cell>
        </row>
        <row r="96">
          <cell r="A96">
            <v>22</v>
          </cell>
          <cell r="B96">
            <v>0.70169999999999999</v>
          </cell>
          <cell r="C96">
            <v>0.7117</v>
          </cell>
          <cell r="D96">
            <v>0.72170000000000001</v>
          </cell>
          <cell r="E96">
            <v>0.73160000000000003</v>
          </cell>
          <cell r="F96">
            <v>0.74160000000000004</v>
          </cell>
          <cell r="G96">
            <v>0.75160000000000005</v>
          </cell>
          <cell r="H96">
            <v>0.76149999999999995</v>
          </cell>
          <cell r="I96">
            <v>0.77149999999999996</v>
          </cell>
          <cell r="J96">
            <v>0.78149999999999997</v>
          </cell>
          <cell r="K96">
            <v>0.79139999999999999</v>
          </cell>
          <cell r="L96">
            <v>0.8014</v>
          </cell>
          <cell r="M96">
            <v>0.81140000000000001</v>
          </cell>
          <cell r="N96">
            <v>0.82140000000000002</v>
          </cell>
          <cell r="O96">
            <v>0.83130000000000004</v>
          </cell>
          <cell r="P96">
            <v>0.84130000000000005</v>
          </cell>
          <cell r="Q96">
            <v>0.85129999999999995</v>
          </cell>
          <cell r="R96">
            <v>0.86129999999999995</v>
          </cell>
          <cell r="S96">
            <v>0.87129999999999996</v>
          </cell>
          <cell r="T96">
            <v>0.88129999999999997</v>
          </cell>
          <cell r="U96">
            <v>0.89129999999999998</v>
          </cell>
          <cell r="V96">
            <v>0.90129999999999999</v>
          </cell>
          <cell r="W96">
            <v>0.9113</v>
          </cell>
          <cell r="X96">
            <v>0.92130000000000001</v>
          </cell>
          <cell r="Y96">
            <v>0.93130000000000002</v>
          </cell>
          <cell r="Z96">
            <v>0.94130000000000003</v>
          </cell>
          <cell r="AA96">
            <v>0.95130000000000003</v>
          </cell>
          <cell r="AB96">
            <v>0.96130000000000004</v>
          </cell>
          <cell r="AC96">
            <v>0.97130000000000005</v>
          </cell>
          <cell r="AD96">
            <v>0.98129999999999995</v>
          </cell>
          <cell r="AE96">
            <v>0.99129999999999996</v>
          </cell>
        </row>
        <row r="97">
          <cell r="A97">
            <v>22.5</v>
          </cell>
          <cell r="B97">
            <v>0.70209999999999995</v>
          </cell>
          <cell r="C97">
            <v>0.71209999999999996</v>
          </cell>
          <cell r="D97">
            <v>0.72209999999999996</v>
          </cell>
          <cell r="E97">
            <v>0.73199999999999998</v>
          </cell>
          <cell r="F97">
            <v>0.74199999999999999</v>
          </cell>
          <cell r="G97">
            <v>0.752</v>
          </cell>
          <cell r="H97">
            <v>0.76190000000000002</v>
          </cell>
          <cell r="I97">
            <v>0.77190000000000003</v>
          </cell>
          <cell r="J97">
            <v>0.78180000000000005</v>
          </cell>
          <cell r="K97">
            <v>0.79179999999999995</v>
          </cell>
          <cell r="L97">
            <v>0.80179999999999996</v>
          </cell>
          <cell r="M97">
            <v>0.81169999999999998</v>
          </cell>
          <cell r="N97">
            <v>0.82169999999999999</v>
          </cell>
          <cell r="O97">
            <v>0.83169999999999999</v>
          </cell>
          <cell r="P97">
            <v>0.8417</v>
          </cell>
          <cell r="Q97">
            <v>0.85160000000000002</v>
          </cell>
          <cell r="R97">
            <v>0.86160000000000003</v>
          </cell>
          <cell r="S97">
            <v>0.87160000000000004</v>
          </cell>
          <cell r="T97">
            <v>0.88160000000000005</v>
          </cell>
          <cell r="U97">
            <v>0.89159999999999995</v>
          </cell>
          <cell r="V97">
            <v>0.90159999999999996</v>
          </cell>
          <cell r="W97">
            <v>0.91159999999999997</v>
          </cell>
          <cell r="X97">
            <v>0.92159999999999997</v>
          </cell>
          <cell r="Y97">
            <v>0.93159999999999998</v>
          </cell>
          <cell r="Z97">
            <v>0.94159999999999999</v>
          </cell>
          <cell r="AA97">
            <v>0.9516</v>
          </cell>
          <cell r="AB97">
            <v>0.96160000000000001</v>
          </cell>
          <cell r="AC97">
            <v>0.97160000000000002</v>
          </cell>
          <cell r="AD97">
            <v>0.98160000000000003</v>
          </cell>
          <cell r="AE97">
            <v>0.99160000000000004</v>
          </cell>
        </row>
        <row r="98">
          <cell r="A98">
            <v>23</v>
          </cell>
          <cell r="B98">
            <v>0.7026</v>
          </cell>
          <cell r="C98">
            <v>0.71250000000000002</v>
          </cell>
          <cell r="D98">
            <v>0.72250000000000003</v>
          </cell>
          <cell r="E98">
            <v>0.73240000000000005</v>
          </cell>
          <cell r="F98">
            <v>0.74239999999999995</v>
          </cell>
          <cell r="G98">
            <v>0.75229999999999997</v>
          </cell>
          <cell r="H98">
            <v>0.76229999999999998</v>
          </cell>
          <cell r="I98">
            <v>0.7722</v>
          </cell>
          <cell r="J98">
            <v>0.78220000000000001</v>
          </cell>
          <cell r="K98">
            <v>0.79210000000000003</v>
          </cell>
          <cell r="L98">
            <v>0.80210000000000004</v>
          </cell>
          <cell r="M98">
            <v>0.81210000000000004</v>
          </cell>
          <cell r="N98">
            <v>0.82199999999999995</v>
          </cell>
          <cell r="O98">
            <v>0.83199999999999996</v>
          </cell>
          <cell r="P98">
            <v>0.84199999999999997</v>
          </cell>
          <cell r="Q98">
            <v>0.85199999999999998</v>
          </cell>
          <cell r="R98">
            <v>0.86199999999999999</v>
          </cell>
          <cell r="S98">
            <v>0.87190000000000001</v>
          </cell>
          <cell r="T98">
            <v>0.88190000000000002</v>
          </cell>
          <cell r="U98">
            <v>0.89190000000000003</v>
          </cell>
          <cell r="V98">
            <v>0.90190000000000003</v>
          </cell>
          <cell r="W98">
            <v>0.91190000000000004</v>
          </cell>
          <cell r="X98">
            <v>0.92190000000000005</v>
          </cell>
          <cell r="Y98">
            <v>0.93189999999999995</v>
          </cell>
          <cell r="Z98">
            <v>0.94189999999999996</v>
          </cell>
          <cell r="AA98">
            <v>0.95189999999999997</v>
          </cell>
          <cell r="AB98">
            <v>0.96189999999999998</v>
          </cell>
          <cell r="AC98">
            <v>0.97189999999999999</v>
          </cell>
          <cell r="AD98">
            <v>0.9819</v>
          </cell>
          <cell r="AE98">
            <v>0.9919</v>
          </cell>
        </row>
        <row r="99">
          <cell r="A99">
            <v>23.5</v>
          </cell>
          <cell r="B99">
            <v>0.70299999999999996</v>
          </cell>
          <cell r="C99">
            <v>0.71289999999999998</v>
          </cell>
          <cell r="D99">
            <v>0.72289999999999999</v>
          </cell>
          <cell r="E99">
            <v>0.73280000000000001</v>
          </cell>
          <cell r="F99">
            <v>0.74280000000000002</v>
          </cell>
          <cell r="G99">
            <v>0.75270000000000004</v>
          </cell>
          <cell r="H99">
            <v>0.76270000000000004</v>
          </cell>
          <cell r="I99">
            <v>0.77259999999999995</v>
          </cell>
          <cell r="J99">
            <v>0.78259999999999996</v>
          </cell>
          <cell r="K99">
            <v>0.79249999999999998</v>
          </cell>
          <cell r="L99">
            <v>0.80249999999999999</v>
          </cell>
          <cell r="M99">
            <v>0.81240000000000001</v>
          </cell>
          <cell r="N99">
            <v>0.82240000000000002</v>
          </cell>
          <cell r="O99">
            <v>0.83230000000000004</v>
          </cell>
          <cell r="P99">
            <v>0.84230000000000005</v>
          </cell>
          <cell r="Q99">
            <v>0.85229999999999995</v>
          </cell>
          <cell r="R99">
            <v>0.86229999999999996</v>
          </cell>
          <cell r="S99">
            <v>0.87229999999999996</v>
          </cell>
          <cell r="T99">
            <v>0.88229999999999997</v>
          </cell>
          <cell r="U99">
            <v>0.89219999999999999</v>
          </cell>
          <cell r="V99">
            <v>0.9022</v>
          </cell>
          <cell r="W99">
            <v>0.91220000000000001</v>
          </cell>
          <cell r="X99">
            <v>0.92220000000000002</v>
          </cell>
          <cell r="Y99">
            <v>0.93220000000000003</v>
          </cell>
          <cell r="Z99">
            <v>0.94220000000000004</v>
          </cell>
          <cell r="AA99">
            <v>0.95220000000000005</v>
          </cell>
          <cell r="AB99">
            <v>0.96220000000000006</v>
          </cell>
          <cell r="AC99">
            <v>0.97219999999999995</v>
          </cell>
          <cell r="AD99">
            <v>0.98219999999999996</v>
          </cell>
          <cell r="AE99">
            <v>0.99219999999999997</v>
          </cell>
        </row>
        <row r="100">
          <cell r="A100">
            <v>24</v>
          </cell>
          <cell r="B100">
            <v>0.70340000000000003</v>
          </cell>
          <cell r="C100">
            <v>0.71340000000000003</v>
          </cell>
          <cell r="D100">
            <v>0.72330000000000005</v>
          </cell>
          <cell r="E100">
            <v>0.73319999999999996</v>
          </cell>
          <cell r="F100">
            <v>0.74319999999999997</v>
          </cell>
          <cell r="G100">
            <v>0.75309999999999999</v>
          </cell>
          <cell r="H100">
            <v>0.76300000000000001</v>
          </cell>
          <cell r="I100">
            <v>0.77300000000000002</v>
          </cell>
          <cell r="J100">
            <v>0.78290000000000004</v>
          </cell>
          <cell r="K100">
            <v>0.79290000000000005</v>
          </cell>
          <cell r="L100">
            <v>0.80279999999999996</v>
          </cell>
          <cell r="M100">
            <v>0.81279999999999997</v>
          </cell>
          <cell r="N100">
            <v>0.82269999999999999</v>
          </cell>
          <cell r="O100">
            <v>0.8327</v>
          </cell>
          <cell r="P100">
            <v>0.8427</v>
          </cell>
          <cell r="Q100">
            <v>0.85260000000000002</v>
          </cell>
          <cell r="R100">
            <v>0.86260000000000003</v>
          </cell>
          <cell r="S100">
            <v>0.87260000000000004</v>
          </cell>
          <cell r="T100">
            <v>0.88260000000000005</v>
          </cell>
          <cell r="U100">
            <v>0.89259999999999995</v>
          </cell>
          <cell r="V100">
            <v>0.90259999999999996</v>
          </cell>
          <cell r="W100">
            <v>0.91249999999999998</v>
          </cell>
          <cell r="X100">
            <v>0.92249999999999999</v>
          </cell>
          <cell r="Y100">
            <v>0.9325</v>
          </cell>
          <cell r="Z100">
            <v>0.9425</v>
          </cell>
          <cell r="AA100">
            <v>0.95250000000000001</v>
          </cell>
          <cell r="AB100">
            <v>0.96250000000000002</v>
          </cell>
          <cell r="AC100">
            <v>0.97250000000000003</v>
          </cell>
          <cell r="AD100">
            <v>0.98250000000000004</v>
          </cell>
          <cell r="AE100">
            <v>0.99250000000000005</v>
          </cell>
        </row>
        <row r="101">
          <cell r="A101">
            <v>24.5</v>
          </cell>
          <cell r="B101">
            <v>0.70379999999999998</v>
          </cell>
          <cell r="C101">
            <v>0.71379999999999999</v>
          </cell>
          <cell r="D101">
            <v>0.72370000000000001</v>
          </cell>
          <cell r="E101">
            <v>0.73360000000000003</v>
          </cell>
          <cell r="F101">
            <v>0.74360000000000004</v>
          </cell>
          <cell r="G101">
            <v>0.75349999999999995</v>
          </cell>
          <cell r="H101">
            <v>0.76339999999999997</v>
          </cell>
          <cell r="I101">
            <v>0.77329999999999999</v>
          </cell>
          <cell r="J101">
            <v>0.7833</v>
          </cell>
          <cell r="K101">
            <v>0.79320000000000002</v>
          </cell>
          <cell r="L101">
            <v>0.80320000000000003</v>
          </cell>
          <cell r="M101">
            <v>0.81310000000000004</v>
          </cell>
          <cell r="N101">
            <v>0.82310000000000005</v>
          </cell>
          <cell r="O101">
            <v>0.83299999999999996</v>
          </cell>
          <cell r="P101">
            <v>0.84299999999999997</v>
          </cell>
          <cell r="Q101">
            <v>0.85299999999999998</v>
          </cell>
          <cell r="R101">
            <v>0.8629</v>
          </cell>
          <cell r="S101">
            <v>0.87290000000000001</v>
          </cell>
          <cell r="T101">
            <v>0.88290000000000002</v>
          </cell>
          <cell r="U101">
            <v>0.89290000000000003</v>
          </cell>
          <cell r="V101">
            <v>0.90290000000000004</v>
          </cell>
          <cell r="W101">
            <v>0.91290000000000004</v>
          </cell>
          <cell r="X101">
            <v>0.92290000000000005</v>
          </cell>
          <cell r="Y101">
            <v>0.93289999999999995</v>
          </cell>
          <cell r="Z101">
            <v>0.94289999999999996</v>
          </cell>
          <cell r="AA101">
            <v>0.95279999999999998</v>
          </cell>
          <cell r="AB101">
            <v>0.96279999999999999</v>
          </cell>
          <cell r="AC101">
            <v>0.9728</v>
          </cell>
          <cell r="AD101">
            <v>0.98280000000000001</v>
          </cell>
          <cell r="AE101">
            <v>0.99280000000000002</v>
          </cell>
        </row>
        <row r="102">
          <cell r="A102">
            <v>25</v>
          </cell>
          <cell r="B102">
            <v>0.70430000000000004</v>
          </cell>
          <cell r="C102">
            <v>0.71419999999999995</v>
          </cell>
          <cell r="D102">
            <v>0.72409999999999997</v>
          </cell>
          <cell r="E102">
            <v>0.73399999999999999</v>
          </cell>
          <cell r="F102">
            <v>0.74399999999999999</v>
          </cell>
          <cell r="G102">
            <v>0.75390000000000001</v>
          </cell>
          <cell r="H102">
            <v>0.76380000000000003</v>
          </cell>
          <cell r="I102">
            <v>0.77370000000000005</v>
          </cell>
          <cell r="J102">
            <v>0.78359999999999996</v>
          </cell>
          <cell r="K102">
            <v>0.79359999999999997</v>
          </cell>
          <cell r="L102">
            <v>0.80349999999999999</v>
          </cell>
          <cell r="M102">
            <v>0.81340000000000001</v>
          </cell>
          <cell r="N102">
            <v>0.82340000000000002</v>
          </cell>
          <cell r="O102">
            <v>0.83340000000000003</v>
          </cell>
          <cell r="P102">
            <v>0.84330000000000005</v>
          </cell>
          <cell r="Q102">
            <v>0.85329999999999995</v>
          </cell>
          <cell r="R102">
            <v>0.86329999999999996</v>
          </cell>
          <cell r="S102">
            <v>0.87319999999999998</v>
          </cell>
          <cell r="T102">
            <v>0.88319999999999999</v>
          </cell>
          <cell r="U102">
            <v>0.89319999999999999</v>
          </cell>
          <cell r="V102">
            <v>0.9032</v>
          </cell>
          <cell r="W102">
            <v>0.91320000000000001</v>
          </cell>
          <cell r="X102">
            <v>0.92320000000000002</v>
          </cell>
          <cell r="Y102">
            <v>0.93320000000000003</v>
          </cell>
          <cell r="Z102">
            <v>0.94320000000000004</v>
          </cell>
          <cell r="AA102">
            <v>0.95320000000000005</v>
          </cell>
          <cell r="AB102">
            <v>0.96319999999999995</v>
          </cell>
          <cell r="AC102">
            <v>0.97319999999999995</v>
          </cell>
          <cell r="AD102">
            <v>0.98309999999999997</v>
          </cell>
          <cell r="AE102">
            <v>0.99309999999999998</v>
          </cell>
        </row>
        <row r="103">
          <cell r="A103">
            <v>25.5</v>
          </cell>
          <cell r="B103">
            <v>0.70469999999999999</v>
          </cell>
          <cell r="C103">
            <v>0.71460000000000001</v>
          </cell>
          <cell r="D103">
            <v>0.72450000000000003</v>
          </cell>
          <cell r="E103">
            <v>0.73440000000000005</v>
          </cell>
          <cell r="F103">
            <v>0.74439999999999995</v>
          </cell>
          <cell r="G103">
            <v>0.75429999999999997</v>
          </cell>
          <cell r="H103">
            <v>0.76419999999999999</v>
          </cell>
          <cell r="I103">
            <v>0.77410000000000001</v>
          </cell>
          <cell r="J103">
            <v>0.78400000000000003</v>
          </cell>
          <cell r="K103">
            <v>0.79390000000000005</v>
          </cell>
          <cell r="L103">
            <v>0.80379999999999996</v>
          </cell>
          <cell r="M103">
            <v>0.81379999999999997</v>
          </cell>
          <cell r="N103">
            <v>0.82369999999999999</v>
          </cell>
          <cell r="O103">
            <v>0.8337</v>
          </cell>
          <cell r="P103">
            <v>0.84360000000000002</v>
          </cell>
          <cell r="Q103">
            <v>0.85360000000000003</v>
          </cell>
          <cell r="R103">
            <v>0.86360000000000003</v>
          </cell>
          <cell r="S103">
            <v>0.87360000000000004</v>
          </cell>
          <cell r="T103">
            <v>0.88349999999999995</v>
          </cell>
          <cell r="U103">
            <v>0.89349999999999996</v>
          </cell>
          <cell r="V103">
            <v>0.90349999999999997</v>
          </cell>
          <cell r="W103">
            <v>0.91349999999999998</v>
          </cell>
          <cell r="X103">
            <v>0.92349999999999999</v>
          </cell>
          <cell r="Y103">
            <v>0.9335</v>
          </cell>
          <cell r="Z103">
            <v>0.94350000000000001</v>
          </cell>
          <cell r="AA103">
            <v>0.95350000000000001</v>
          </cell>
          <cell r="AB103">
            <v>0.96350000000000002</v>
          </cell>
          <cell r="AC103">
            <v>0.97350000000000003</v>
          </cell>
          <cell r="AD103">
            <v>0.98350000000000004</v>
          </cell>
          <cell r="AE103">
            <v>0.99350000000000005</v>
          </cell>
        </row>
        <row r="104">
          <cell r="A104">
            <v>26</v>
          </cell>
          <cell r="B104">
            <v>0.70509999999999995</v>
          </cell>
          <cell r="C104">
            <v>0.71499999999999997</v>
          </cell>
          <cell r="D104">
            <v>0.72489999999999999</v>
          </cell>
          <cell r="E104">
            <v>0.7349</v>
          </cell>
          <cell r="F104">
            <v>0.74480000000000002</v>
          </cell>
          <cell r="G104">
            <v>0.75470000000000004</v>
          </cell>
          <cell r="H104">
            <v>0.76449999999999996</v>
          </cell>
          <cell r="I104">
            <v>0.77449999999999997</v>
          </cell>
          <cell r="J104">
            <v>0.78439999999999999</v>
          </cell>
          <cell r="K104">
            <v>0.79430000000000001</v>
          </cell>
          <cell r="L104">
            <v>0.80420000000000003</v>
          </cell>
          <cell r="M104">
            <v>0.81410000000000005</v>
          </cell>
          <cell r="N104">
            <v>0.82410000000000005</v>
          </cell>
          <cell r="O104">
            <v>0.83399999999999996</v>
          </cell>
          <cell r="P104">
            <v>0.84399999999999997</v>
          </cell>
          <cell r="Q104">
            <v>0.85389999999999999</v>
          </cell>
          <cell r="R104">
            <v>0.8639</v>
          </cell>
          <cell r="S104">
            <v>0.87390000000000001</v>
          </cell>
          <cell r="T104">
            <v>0.88390000000000002</v>
          </cell>
          <cell r="U104">
            <v>0.89380000000000004</v>
          </cell>
          <cell r="V104">
            <v>0.90380000000000005</v>
          </cell>
          <cell r="W104">
            <v>0.91379999999999995</v>
          </cell>
          <cell r="X104">
            <v>0.92379999999999995</v>
          </cell>
          <cell r="Y104">
            <v>0.93379999999999996</v>
          </cell>
          <cell r="Z104">
            <v>0.94379999999999997</v>
          </cell>
          <cell r="AA104">
            <v>0.95379999999999998</v>
          </cell>
          <cell r="AB104">
            <v>0.96379999999999999</v>
          </cell>
          <cell r="AC104">
            <v>0.9738</v>
          </cell>
          <cell r="AD104">
            <v>0.98380000000000001</v>
          </cell>
          <cell r="AE104">
            <v>0.99380000000000002</v>
          </cell>
        </row>
        <row r="105">
          <cell r="A105">
            <v>26.5</v>
          </cell>
          <cell r="B105">
            <v>0.70550000000000002</v>
          </cell>
          <cell r="C105">
            <v>0.71540000000000004</v>
          </cell>
          <cell r="D105">
            <v>0.72529999999999994</v>
          </cell>
          <cell r="E105">
            <v>0.73529999999999995</v>
          </cell>
          <cell r="F105">
            <v>0.74519999999999997</v>
          </cell>
          <cell r="G105">
            <v>0.755</v>
          </cell>
          <cell r="H105">
            <v>0.76490000000000002</v>
          </cell>
          <cell r="I105">
            <v>0.77480000000000004</v>
          </cell>
          <cell r="J105">
            <v>0.78469999999999995</v>
          </cell>
          <cell r="K105">
            <v>0.79459999999999997</v>
          </cell>
          <cell r="L105">
            <v>0.80449999999999999</v>
          </cell>
          <cell r="M105">
            <v>0.8145</v>
          </cell>
          <cell r="N105">
            <v>0.82440000000000002</v>
          </cell>
          <cell r="O105">
            <v>0.83440000000000003</v>
          </cell>
          <cell r="P105">
            <v>0.84430000000000005</v>
          </cell>
          <cell r="Q105">
            <v>0.85429999999999995</v>
          </cell>
          <cell r="R105">
            <v>0.86419999999999997</v>
          </cell>
          <cell r="S105">
            <v>0.87419999999999998</v>
          </cell>
          <cell r="T105">
            <v>0.88419999999999999</v>
          </cell>
          <cell r="U105">
            <v>0.89419999999999999</v>
          </cell>
          <cell r="V105">
            <v>0.90410000000000001</v>
          </cell>
          <cell r="W105">
            <v>0.91410000000000002</v>
          </cell>
          <cell r="X105">
            <v>0.92410000000000003</v>
          </cell>
          <cell r="Y105">
            <v>0.93410000000000004</v>
          </cell>
          <cell r="Z105">
            <v>0.94410000000000005</v>
          </cell>
          <cell r="AA105">
            <v>0.95409999999999995</v>
          </cell>
          <cell r="AB105">
            <v>0.96409999999999996</v>
          </cell>
          <cell r="AC105">
            <v>0.97409999999999997</v>
          </cell>
          <cell r="AD105">
            <v>0.98409999999999997</v>
          </cell>
          <cell r="AE105">
            <v>0.99409999999999998</v>
          </cell>
        </row>
        <row r="106">
          <cell r="A106">
            <v>27</v>
          </cell>
          <cell r="B106">
            <v>0.70589999999999997</v>
          </cell>
          <cell r="C106">
            <v>0.71579999999999999</v>
          </cell>
          <cell r="D106">
            <v>0.72570000000000001</v>
          </cell>
          <cell r="E106">
            <v>0.73570000000000002</v>
          </cell>
          <cell r="F106">
            <v>0.74560000000000004</v>
          </cell>
          <cell r="G106">
            <v>0.75539999999999996</v>
          </cell>
          <cell r="H106">
            <v>0.76529999999999998</v>
          </cell>
          <cell r="I106">
            <v>0.7752</v>
          </cell>
          <cell r="J106">
            <v>0.78510000000000002</v>
          </cell>
          <cell r="K106">
            <v>0.79500000000000004</v>
          </cell>
          <cell r="L106">
            <v>0.80489999999999995</v>
          </cell>
          <cell r="M106">
            <v>0.81479999999999997</v>
          </cell>
          <cell r="N106">
            <v>0.82469999999999999</v>
          </cell>
          <cell r="O106">
            <v>0.8347</v>
          </cell>
          <cell r="P106">
            <v>0.84460000000000002</v>
          </cell>
          <cell r="Q106">
            <v>0.85460000000000003</v>
          </cell>
          <cell r="R106">
            <v>0.86460000000000004</v>
          </cell>
          <cell r="S106">
            <v>0.87450000000000006</v>
          </cell>
          <cell r="T106">
            <v>0.88449999999999995</v>
          </cell>
          <cell r="U106">
            <v>0.89449999999999996</v>
          </cell>
          <cell r="V106">
            <v>0.90449999999999997</v>
          </cell>
          <cell r="W106">
            <v>0.91449999999999998</v>
          </cell>
          <cell r="X106">
            <v>0.9244</v>
          </cell>
          <cell r="Y106">
            <v>0.93440000000000001</v>
          </cell>
          <cell r="Z106">
            <v>0.94440000000000002</v>
          </cell>
          <cell r="AA106">
            <v>0.95440000000000003</v>
          </cell>
          <cell r="AB106">
            <v>0.96440000000000003</v>
          </cell>
          <cell r="AC106">
            <v>0.97440000000000004</v>
          </cell>
          <cell r="AD106">
            <v>0.98440000000000005</v>
          </cell>
          <cell r="AE106">
            <v>0.99439999999999995</v>
          </cell>
        </row>
        <row r="107">
          <cell r="A107">
            <v>27.5</v>
          </cell>
          <cell r="B107">
            <v>0.70640000000000003</v>
          </cell>
          <cell r="C107">
            <v>0.71630000000000005</v>
          </cell>
          <cell r="D107">
            <v>0.72619999999999996</v>
          </cell>
          <cell r="E107">
            <v>0.73609999999999998</v>
          </cell>
          <cell r="F107">
            <v>0.746</v>
          </cell>
          <cell r="G107">
            <v>0.75580000000000003</v>
          </cell>
          <cell r="H107">
            <v>0.76570000000000005</v>
          </cell>
          <cell r="I107">
            <v>0.77559999999999996</v>
          </cell>
          <cell r="J107">
            <v>0.78539999999999999</v>
          </cell>
          <cell r="K107">
            <v>0.79530000000000001</v>
          </cell>
          <cell r="L107">
            <v>0.80520000000000003</v>
          </cell>
          <cell r="M107">
            <v>0.81520000000000004</v>
          </cell>
          <cell r="N107">
            <v>0.82509999999999994</v>
          </cell>
          <cell r="O107">
            <v>0.83499999999999996</v>
          </cell>
          <cell r="P107">
            <v>0.84499999999999997</v>
          </cell>
          <cell r="Q107">
            <v>0.85489999999999999</v>
          </cell>
          <cell r="R107">
            <v>0.8649</v>
          </cell>
          <cell r="S107">
            <v>0.87480000000000002</v>
          </cell>
          <cell r="T107">
            <v>0.88480000000000003</v>
          </cell>
          <cell r="U107">
            <v>0.89480000000000004</v>
          </cell>
          <cell r="V107">
            <v>0.90480000000000005</v>
          </cell>
          <cell r="W107">
            <v>0.91479999999999995</v>
          </cell>
          <cell r="X107">
            <v>0.92479999999999996</v>
          </cell>
          <cell r="Y107">
            <v>0.93479999999999996</v>
          </cell>
          <cell r="Z107">
            <v>0.94469999999999998</v>
          </cell>
          <cell r="AA107">
            <v>0.95469999999999999</v>
          </cell>
          <cell r="AB107">
            <v>0.9647</v>
          </cell>
          <cell r="AC107">
            <v>0.97470000000000001</v>
          </cell>
          <cell r="AD107">
            <v>0.98470000000000002</v>
          </cell>
          <cell r="AE107">
            <v>0.99470000000000003</v>
          </cell>
        </row>
        <row r="108">
          <cell r="A108">
            <v>28</v>
          </cell>
          <cell r="B108">
            <v>0.70679999999999998</v>
          </cell>
          <cell r="C108">
            <v>0.7167</v>
          </cell>
          <cell r="D108">
            <v>0.72660000000000002</v>
          </cell>
          <cell r="E108">
            <v>0.73650000000000004</v>
          </cell>
          <cell r="F108">
            <v>0.74629999999999996</v>
          </cell>
          <cell r="G108">
            <v>0.75619999999999998</v>
          </cell>
          <cell r="H108">
            <v>0.76600000000000001</v>
          </cell>
          <cell r="I108">
            <v>0.77590000000000003</v>
          </cell>
          <cell r="J108">
            <v>0.78580000000000005</v>
          </cell>
          <cell r="K108">
            <v>0.79569999999999996</v>
          </cell>
          <cell r="L108">
            <v>0.80559999999999998</v>
          </cell>
          <cell r="M108">
            <v>0.8155</v>
          </cell>
          <cell r="N108">
            <v>0.82540000000000002</v>
          </cell>
          <cell r="O108">
            <v>0.83540000000000003</v>
          </cell>
          <cell r="P108">
            <v>0.84530000000000005</v>
          </cell>
          <cell r="Q108">
            <v>0.85519999999999996</v>
          </cell>
          <cell r="R108">
            <v>0.86519999999999997</v>
          </cell>
          <cell r="S108">
            <v>0.87519999999999998</v>
          </cell>
          <cell r="T108">
            <v>0.8851</v>
          </cell>
          <cell r="U108">
            <v>0.89510000000000001</v>
          </cell>
          <cell r="V108">
            <v>0.90510000000000002</v>
          </cell>
          <cell r="W108">
            <v>0.91510000000000002</v>
          </cell>
          <cell r="X108">
            <v>0.92510000000000003</v>
          </cell>
          <cell r="Y108">
            <v>0.93510000000000004</v>
          </cell>
          <cell r="Z108">
            <v>0.94510000000000005</v>
          </cell>
          <cell r="AA108">
            <v>0.95509999999999995</v>
          </cell>
          <cell r="AB108">
            <v>0.96499999999999997</v>
          </cell>
          <cell r="AC108">
            <v>0.97499999999999998</v>
          </cell>
          <cell r="AD108">
            <v>0.98499999999999999</v>
          </cell>
          <cell r="AE108">
            <v>0.995</v>
          </cell>
        </row>
        <row r="109">
          <cell r="A109">
            <v>28.5</v>
          </cell>
          <cell r="B109">
            <v>0.70720000000000005</v>
          </cell>
          <cell r="C109">
            <v>0.71709999999999996</v>
          </cell>
          <cell r="D109">
            <v>0.72699999999999998</v>
          </cell>
          <cell r="E109">
            <v>0.7369</v>
          </cell>
          <cell r="F109">
            <v>0.74670000000000003</v>
          </cell>
          <cell r="G109">
            <v>0.75660000000000005</v>
          </cell>
          <cell r="H109">
            <v>0.76639999999999997</v>
          </cell>
          <cell r="I109">
            <v>0.77629999999999999</v>
          </cell>
          <cell r="J109">
            <v>0.78610000000000002</v>
          </cell>
          <cell r="K109">
            <v>0.79600000000000004</v>
          </cell>
          <cell r="L109">
            <v>0.80589999999999995</v>
          </cell>
          <cell r="M109">
            <v>0.81579999999999997</v>
          </cell>
          <cell r="N109">
            <v>0.82569999999999999</v>
          </cell>
          <cell r="O109">
            <v>0.8357</v>
          </cell>
          <cell r="P109">
            <v>0.84560000000000002</v>
          </cell>
          <cell r="Q109">
            <v>0.85560000000000003</v>
          </cell>
          <cell r="R109">
            <v>0.86550000000000005</v>
          </cell>
          <cell r="S109">
            <v>0.87549999999999994</v>
          </cell>
          <cell r="T109">
            <v>0.88549999999999995</v>
          </cell>
          <cell r="U109">
            <v>0.89539999999999997</v>
          </cell>
          <cell r="V109">
            <v>0.90539999999999998</v>
          </cell>
          <cell r="W109">
            <v>0.91539999999999999</v>
          </cell>
          <cell r="X109">
            <v>0.9254</v>
          </cell>
          <cell r="Y109">
            <v>0.93540000000000001</v>
          </cell>
          <cell r="Z109">
            <v>0.94540000000000002</v>
          </cell>
          <cell r="AA109">
            <v>0.95540000000000003</v>
          </cell>
          <cell r="AB109">
            <v>0.96540000000000004</v>
          </cell>
          <cell r="AC109">
            <v>0.97529999999999994</v>
          </cell>
          <cell r="AD109">
            <v>0.98529999999999995</v>
          </cell>
          <cell r="AE109">
            <v>0.99529999999999996</v>
          </cell>
        </row>
        <row r="110">
          <cell r="A110">
            <v>29</v>
          </cell>
          <cell r="B110">
            <v>0.70760000000000001</v>
          </cell>
          <cell r="C110">
            <v>0.71750000000000003</v>
          </cell>
          <cell r="D110">
            <v>0.72740000000000005</v>
          </cell>
          <cell r="E110">
            <v>0.73729999999999996</v>
          </cell>
          <cell r="F110">
            <v>0.74709999999999999</v>
          </cell>
          <cell r="G110">
            <v>0.75700000000000001</v>
          </cell>
          <cell r="H110">
            <v>0.76680000000000004</v>
          </cell>
          <cell r="I110">
            <v>0.77659999999999996</v>
          </cell>
          <cell r="J110">
            <v>0.78649999999999998</v>
          </cell>
          <cell r="K110">
            <v>0.7964</v>
          </cell>
          <cell r="L110">
            <v>0.80630000000000002</v>
          </cell>
          <cell r="M110">
            <v>0.81620000000000004</v>
          </cell>
          <cell r="N110">
            <v>0.82609999999999995</v>
          </cell>
          <cell r="O110">
            <v>0.83599999999999997</v>
          </cell>
          <cell r="P110">
            <v>0.84589999999999999</v>
          </cell>
          <cell r="Q110">
            <v>0.85589999999999999</v>
          </cell>
          <cell r="R110">
            <v>0.86580000000000001</v>
          </cell>
          <cell r="S110">
            <v>0.87580000000000002</v>
          </cell>
          <cell r="T110">
            <v>0.88580000000000003</v>
          </cell>
          <cell r="U110">
            <v>0.89570000000000005</v>
          </cell>
          <cell r="V110">
            <v>0.90569999999999995</v>
          </cell>
          <cell r="W110">
            <v>0.91569999999999996</v>
          </cell>
          <cell r="X110">
            <v>0.92569999999999997</v>
          </cell>
          <cell r="Y110">
            <v>0.93569999999999998</v>
          </cell>
          <cell r="Z110">
            <v>0.94569999999999999</v>
          </cell>
          <cell r="AA110">
            <v>0.95569999999999999</v>
          </cell>
          <cell r="AB110">
            <v>0.9657</v>
          </cell>
          <cell r="AC110">
            <v>0.97570000000000001</v>
          </cell>
          <cell r="AD110">
            <v>0.98560000000000003</v>
          </cell>
          <cell r="AE110">
            <v>0.99560000000000004</v>
          </cell>
        </row>
        <row r="111">
          <cell r="A111">
            <v>29.5</v>
          </cell>
          <cell r="B111">
            <v>0.70799999999999996</v>
          </cell>
          <cell r="C111">
            <v>0.71789999999999998</v>
          </cell>
          <cell r="D111">
            <v>0.7278</v>
          </cell>
          <cell r="E111">
            <v>0.73760000000000003</v>
          </cell>
          <cell r="F111">
            <v>0.74750000000000005</v>
          </cell>
          <cell r="G111">
            <v>0.75729999999999997</v>
          </cell>
          <cell r="H111">
            <v>0.76719999999999999</v>
          </cell>
          <cell r="I111">
            <v>0.77700000000000002</v>
          </cell>
          <cell r="J111">
            <v>0.78690000000000004</v>
          </cell>
          <cell r="K111">
            <v>0.79669999999999996</v>
          </cell>
          <cell r="L111">
            <v>0.80659999999999998</v>
          </cell>
          <cell r="M111">
            <v>0.8165</v>
          </cell>
          <cell r="N111">
            <v>0.82640000000000002</v>
          </cell>
          <cell r="O111">
            <v>0.83630000000000004</v>
          </cell>
          <cell r="P111">
            <v>0.84630000000000005</v>
          </cell>
          <cell r="Q111">
            <v>0.85619999999999996</v>
          </cell>
          <cell r="R111">
            <v>0.86619999999999997</v>
          </cell>
          <cell r="S111">
            <v>0.87609999999999999</v>
          </cell>
          <cell r="T111">
            <v>0.8861</v>
          </cell>
          <cell r="U111">
            <v>0.89610000000000001</v>
          </cell>
          <cell r="V111">
            <v>0.90600000000000003</v>
          </cell>
          <cell r="W111">
            <v>0.91600000000000004</v>
          </cell>
          <cell r="X111">
            <v>0.92600000000000005</v>
          </cell>
          <cell r="Y111">
            <v>0.93600000000000005</v>
          </cell>
          <cell r="Z111">
            <v>0.94599999999999995</v>
          </cell>
          <cell r="AA111">
            <v>0.95599999999999996</v>
          </cell>
          <cell r="AB111">
            <v>0.96599999999999997</v>
          </cell>
          <cell r="AC111">
            <v>0.97599999999999998</v>
          </cell>
          <cell r="AD111">
            <v>0.98599999999999999</v>
          </cell>
          <cell r="AE111">
            <v>0.99590000000000001</v>
          </cell>
        </row>
        <row r="112">
          <cell r="A112">
            <v>30</v>
          </cell>
          <cell r="B112">
            <v>0.70850000000000002</v>
          </cell>
          <cell r="C112">
            <v>0.71830000000000005</v>
          </cell>
          <cell r="D112">
            <v>0.72819999999999996</v>
          </cell>
          <cell r="E112">
            <v>0.73799999999999999</v>
          </cell>
          <cell r="F112">
            <v>0.74790000000000001</v>
          </cell>
          <cell r="G112">
            <v>0.75770000000000004</v>
          </cell>
          <cell r="H112">
            <v>0.76749999999999996</v>
          </cell>
          <cell r="I112">
            <v>0.77739999999999998</v>
          </cell>
          <cell r="J112">
            <v>0.78720000000000001</v>
          </cell>
          <cell r="K112">
            <v>0.79710000000000003</v>
          </cell>
          <cell r="L112">
            <v>0.80700000000000005</v>
          </cell>
          <cell r="M112">
            <v>0.81689999999999996</v>
          </cell>
          <cell r="N112">
            <v>0.82679999999999998</v>
          </cell>
          <cell r="O112">
            <v>0.8367</v>
          </cell>
          <cell r="P112">
            <v>0.84660000000000002</v>
          </cell>
          <cell r="Q112">
            <v>0.85650000000000004</v>
          </cell>
          <cell r="R112">
            <v>0.86650000000000005</v>
          </cell>
          <cell r="S112">
            <v>0.87639999999999996</v>
          </cell>
          <cell r="T112">
            <v>0.88639999999999997</v>
          </cell>
          <cell r="U112">
            <v>0.89639999999999997</v>
          </cell>
          <cell r="V112">
            <v>0.90639999999999998</v>
          </cell>
          <cell r="W112">
            <v>0.91639999999999999</v>
          </cell>
          <cell r="X112">
            <v>0.92630000000000001</v>
          </cell>
          <cell r="Y112">
            <v>0.93630000000000002</v>
          </cell>
          <cell r="Z112">
            <v>0.94630000000000003</v>
          </cell>
          <cell r="AA112">
            <v>0.95630000000000004</v>
          </cell>
          <cell r="AB112">
            <v>0.96630000000000005</v>
          </cell>
          <cell r="AC112">
            <v>0.97629999999999995</v>
          </cell>
          <cell r="AD112">
            <v>0.98629999999999995</v>
          </cell>
          <cell r="AE112">
            <v>0.99629999999999996</v>
          </cell>
        </row>
        <row r="113">
          <cell r="A113">
            <v>30.5</v>
          </cell>
          <cell r="B113">
            <v>0.70889999999999997</v>
          </cell>
          <cell r="C113">
            <v>0.71870000000000001</v>
          </cell>
          <cell r="D113">
            <v>0.72860000000000003</v>
          </cell>
          <cell r="E113">
            <v>0.73839999999999995</v>
          </cell>
          <cell r="F113">
            <v>0.74829999999999997</v>
          </cell>
          <cell r="G113">
            <v>0.7581</v>
          </cell>
          <cell r="H113">
            <v>0.76790000000000003</v>
          </cell>
          <cell r="I113">
            <v>0.77769999999999995</v>
          </cell>
          <cell r="J113">
            <v>0.78759999999999997</v>
          </cell>
          <cell r="K113">
            <v>0.7974</v>
          </cell>
          <cell r="L113">
            <v>0.80730000000000002</v>
          </cell>
          <cell r="M113">
            <v>0.81720000000000004</v>
          </cell>
          <cell r="N113">
            <v>0.82709999999999995</v>
          </cell>
          <cell r="O113">
            <v>0.83699999999999997</v>
          </cell>
          <cell r="P113">
            <v>0.84689999999999999</v>
          </cell>
          <cell r="Q113">
            <v>0.8569</v>
          </cell>
          <cell r="R113">
            <v>0.86680000000000001</v>
          </cell>
          <cell r="S113">
            <v>0.87680000000000002</v>
          </cell>
          <cell r="T113">
            <v>0.88670000000000004</v>
          </cell>
          <cell r="U113">
            <v>0.89670000000000005</v>
          </cell>
          <cell r="V113">
            <v>0.90669999999999995</v>
          </cell>
          <cell r="W113">
            <v>0.91669999999999996</v>
          </cell>
          <cell r="X113">
            <v>0.92669999999999997</v>
          </cell>
          <cell r="Y113">
            <v>0.93659999999999999</v>
          </cell>
          <cell r="Z113">
            <v>0.9466</v>
          </cell>
          <cell r="AA113">
            <v>0.95660000000000001</v>
          </cell>
          <cell r="AB113">
            <v>0.96660000000000001</v>
          </cell>
          <cell r="AC113">
            <v>0.97660000000000002</v>
          </cell>
          <cell r="AD113">
            <v>0.98660000000000003</v>
          </cell>
          <cell r="AE113">
            <v>0.99660000000000004</v>
          </cell>
        </row>
        <row r="114">
          <cell r="A114">
            <v>31</v>
          </cell>
          <cell r="B114">
            <v>0.70930000000000004</v>
          </cell>
          <cell r="C114">
            <v>0.71909999999999996</v>
          </cell>
          <cell r="D114">
            <v>0.72899999999999998</v>
          </cell>
          <cell r="E114">
            <v>0.73880000000000001</v>
          </cell>
          <cell r="F114">
            <v>0.74870000000000003</v>
          </cell>
          <cell r="G114">
            <v>0.75849999999999995</v>
          </cell>
          <cell r="H114">
            <v>0.76829999999999998</v>
          </cell>
          <cell r="I114">
            <v>0.77810000000000001</v>
          </cell>
          <cell r="J114">
            <v>0.78790000000000004</v>
          </cell>
          <cell r="K114">
            <v>0.79779999999999995</v>
          </cell>
          <cell r="L114">
            <v>0.80759999999999998</v>
          </cell>
          <cell r="M114">
            <v>0.8175</v>
          </cell>
          <cell r="N114">
            <v>0.82740000000000002</v>
          </cell>
          <cell r="O114">
            <v>0.83730000000000004</v>
          </cell>
          <cell r="P114">
            <v>0.84730000000000005</v>
          </cell>
          <cell r="Q114">
            <v>0.85719999999999996</v>
          </cell>
          <cell r="R114">
            <v>0.86709999999999998</v>
          </cell>
          <cell r="S114">
            <v>0.87709999999999999</v>
          </cell>
          <cell r="T114">
            <v>0.88700000000000001</v>
          </cell>
          <cell r="U114">
            <v>0.89700000000000002</v>
          </cell>
          <cell r="V114">
            <v>0.90700000000000003</v>
          </cell>
          <cell r="W114">
            <v>0.91700000000000004</v>
          </cell>
          <cell r="X114">
            <v>0.92700000000000005</v>
          </cell>
          <cell r="Y114">
            <v>0.93700000000000006</v>
          </cell>
          <cell r="Z114">
            <v>0.94689999999999996</v>
          </cell>
          <cell r="AA114">
            <v>0.95689999999999997</v>
          </cell>
          <cell r="AB114">
            <v>0.96689999999999998</v>
          </cell>
          <cell r="AC114">
            <v>0.97689999999999999</v>
          </cell>
          <cell r="AD114">
            <v>0.9869</v>
          </cell>
          <cell r="AE114">
            <v>0.99690000000000001</v>
          </cell>
        </row>
        <row r="115">
          <cell r="A115">
            <v>31.5</v>
          </cell>
          <cell r="B115">
            <v>0.7097</v>
          </cell>
          <cell r="C115">
            <v>0.71950000000000003</v>
          </cell>
          <cell r="D115">
            <v>0.72940000000000005</v>
          </cell>
          <cell r="E115">
            <v>0.73919999999999997</v>
          </cell>
          <cell r="F115">
            <v>0.74909999999999999</v>
          </cell>
          <cell r="G115">
            <v>0.75880000000000003</v>
          </cell>
          <cell r="H115">
            <v>0.76859999999999995</v>
          </cell>
          <cell r="I115">
            <v>0.77849999999999997</v>
          </cell>
          <cell r="J115">
            <v>0.7883</v>
          </cell>
          <cell r="K115">
            <v>0.79810000000000003</v>
          </cell>
          <cell r="L115">
            <v>0.80800000000000005</v>
          </cell>
          <cell r="M115">
            <v>0.81789999999999996</v>
          </cell>
          <cell r="N115">
            <v>0.82779999999999998</v>
          </cell>
          <cell r="O115">
            <v>0.8377</v>
          </cell>
          <cell r="P115">
            <v>0.84760000000000002</v>
          </cell>
          <cell r="Q115">
            <v>0.85750000000000004</v>
          </cell>
          <cell r="R115">
            <v>0.86750000000000005</v>
          </cell>
          <cell r="S115">
            <v>0.87739999999999996</v>
          </cell>
          <cell r="T115">
            <v>0.88739999999999997</v>
          </cell>
          <cell r="U115">
            <v>0.89729999999999999</v>
          </cell>
          <cell r="V115">
            <v>0.9073</v>
          </cell>
          <cell r="W115">
            <v>0.9173</v>
          </cell>
          <cell r="X115">
            <v>0.92730000000000001</v>
          </cell>
          <cell r="Y115">
            <v>0.93730000000000002</v>
          </cell>
          <cell r="Z115">
            <v>0.94730000000000003</v>
          </cell>
          <cell r="AA115">
            <v>0.95720000000000005</v>
          </cell>
          <cell r="AB115">
            <v>0.96719999999999995</v>
          </cell>
          <cell r="AC115">
            <v>0.97719999999999996</v>
          </cell>
          <cell r="AD115">
            <v>0.98719999999999997</v>
          </cell>
          <cell r="AE115">
            <v>0.99719999999999998</v>
          </cell>
        </row>
        <row r="116">
          <cell r="A116">
            <v>32</v>
          </cell>
          <cell r="B116">
            <v>0.71009999999999995</v>
          </cell>
          <cell r="C116">
            <v>0.72</v>
          </cell>
          <cell r="D116">
            <v>0.7298</v>
          </cell>
          <cell r="E116">
            <v>0.73960000000000004</v>
          </cell>
          <cell r="F116">
            <v>0.74950000000000006</v>
          </cell>
          <cell r="G116">
            <v>0.75919999999999999</v>
          </cell>
          <cell r="H116">
            <v>0.76900000000000002</v>
          </cell>
          <cell r="I116">
            <v>0.77880000000000005</v>
          </cell>
          <cell r="J116">
            <v>0.78859999999999997</v>
          </cell>
          <cell r="K116">
            <v>0.79849999999999999</v>
          </cell>
          <cell r="L116">
            <v>0.80830000000000002</v>
          </cell>
          <cell r="M116">
            <v>0.81820000000000004</v>
          </cell>
          <cell r="N116">
            <v>0.82809999999999995</v>
          </cell>
          <cell r="O116">
            <v>0.83799999999999997</v>
          </cell>
          <cell r="P116">
            <v>0.84789999999999999</v>
          </cell>
          <cell r="Q116">
            <v>0.85780000000000001</v>
          </cell>
          <cell r="R116">
            <v>0.86780000000000002</v>
          </cell>
          <cell r="S116">
            <v>0.87770000000000004</v>
          </cell>
          <cell r="T116">
            <v>0.88770000000000004</v>
          </cell>
          <cell r="U116">
            <v>0.89759999999999995</v>
          </cell>
          <cell r="V116">
            <v>0.90759999999999996</v>
          </cell>
          <cell r="W116">
            <v>0.91759999999999997</v>
          </cell>
          <cell r="X116">
            <v>0.92759999999999998</v>
          </cell>
          <cell r="Y116">
            <v>0.93759999999999999</v>
          </cell>
          <cell r="Z116">
            <v>0.9476</v>
          </cell>
          <cell r="AA116">
            <v>0.95760000000000001</v>
          </cell>
          <cell r="AB116">
            <v>0.96750000000000003</v>
          </cell>
          <cell r="AC116">
            <v>0.97750000000000004</v>
          </cell>
          <cell r="AD116">
            <v>0.98750000000000004</v>
          </cell>
          <cell r="AE116">
            <v>0.99750000000000005</v>
          </cell>
        </row>
        <row r="117">
          <cell r="A117">
            <v>32.5</v>
          </cell>
          <cell r="B117">
            <v>0.71050000000000002</v>
          </cell>
          <cell r="C117">
            <v>0.72040000000000004</v>
          </cell>
          <cell r="D117">
            <v>0.73019999999999996</v>
          </cell>
          <cell r="E117">
            <v>0.74</v>
          </cell>
          <cell r="F117">
            <v>0.74980000000000002</v>
          </cell>
          <cell r="G117">
            <v>0.75960000000000005</v>
          </cell>
          <cell r="H117">
            <v>0.76939999999999997</v>
          </cell>
          <cell r="I117">
            <v>0.7792</v>
          </cell>
          <cell r="J117">
            <v>0.78900000000000003</v>
          </cell>
          <cell r="K117">
            <v>0.79879999999999995</v>
          </cell>
          <cell r="L117">
            <v>0.80869999999999997</v>
          </cell>
          <cell r="M117">
            <v>0.81850000000000001</v>
          </cell>
          <cell r="N117">
            <v>0.82840000000000003</v>
          </cell>
          <cell r="O117">
            <v>0.83830000000000005</v>
          </cell>
          <cell r="P117">
            <v>0.84819999999999995</v>
          </cell>
          <cell r="Q117">
            <v>0.85819999999999996</v>
          </cell>
          <cell r="R117">
            <v>0.86809999999999998</v>
          </cell>
          <cell r="S117">
            <v>0.878</v>
          </cell>
          <cell r="T117">
            <v>0.88800000000000001</v>
          </cell>
          <cell r="U117">
            <v>0.89800000000000002</v>
          </cell>
          <cell r="V117">
            <v>0.90790000000000004</v>
          </cell>
          <cell r="W117">
            <v>0.91790000000000005</v>
          </cell>
          <cell r="X117">
            <v>0.92789999999999995</v>
          </cell>
          <cell r="Y117">
            <v>0.93789999999999996</v>
          </cell>
          <cell r="Z117">
            <v>0.94789999999999996</v>
          </cell>
          <cell r="AA117">
            <v>0.95789999999999997</v>
          </cell>
          <cell r="AB117">
            <v>0.96789999999999998</v>
          </cell>
          <cell r="AC117">
            <v>0.9778</v>
          </cell>
          <cell r="AD117">
            <v>0.98780000000000001</v>
          </cell>
          <cell r="AE117">
            <v>0.99780000000000002</v>
          </cell>
        </row>
        <row r="118">
          <cell r="A118">
            <v>33</v>
          </cell>
          <cell r="B118">
            <v>0.71099999999999997</v>
          </cell>
          <cell r="C118">
            <v>0.7208</v>
          </cell>
          <cell r="D118">
            <v>0.73060000000000003</v>
          </cell>
          <cell r="E118">
            <v>0.74039999999999995</v>
          </cell>
          <cell r="F118">
            <v>0.75019999999999998</v>
          </cell>
          <cell r="G118">
            <v>0.76</v>
          </cell>
          <cell r="H118">
            <v>0.76970000000000005</v>
          </cell>
          <cell r="I118">
            <v>0.77949999999999997</v>
          </cell>
          <cell r="J118">
            <v>0.7893</v>
          </cell>
          <cell r="K118">
            <v>0.79920000000000002</v>
          </cell>
          <cell r="L118">
            <v>0.80900000000000005</v>
          </cell>
          <cell r="M118">
            <v>0.81889999999999996</v>
          </cell>
          <cell r="N118">
            <v>0.82879999999999998</v>
          </cell>
          <cell r="O118">
            <v>0.8387</v>
          </cell>
          <cell r="P118">
            <v>0.84860000000000002</v>
          </cell>
          <cell r="Q118">
            <v>0.85850000000000004</v>
          </cell>
          <cell r="R118">
            <v>0.86839999999999995</v>
          </cell>
          <cell r="S118">
            <v>0.87839999999999996</v>
          </cell>
          <cell r="T118">
            <v>0.88829999999999998</v>
          </cell>
          <cell r="U118">
            <v>0.89829999999999999</v>
          </cell>
          <cell r="V118">
            <v>0.9083</v>
          </cell>
          <cell r="W118">
            <v>0.91820000000000002</v>
          </cell>
          <cell r="X118">
            <v>0.92820000000000003</v>
          </cell>
          <cell r="Y118">
            <v>0.93820000000000003</v>
          </cell>
          <cell r="Z118">
            <v>0.94820000000000004</v>
          </cell>
          <cell r="AA118">
            <v>0.95820000000000005</v>
          </cell>
          <cell r="AB118">
            <v>0.96819999999999995</v>
          </cell>
          <cell r="AC118">
            <v>0.97819999999999996</v>
          </cell>
          <cell r="AD118">
            <v>0.98809999999999998</v>
          </cell>
          <cell r="AE118">
            <v>0.99809999999999999</v>
          </cell>
        </row>
        <row r="119">
          <cell r="A119">
            <v>33.5</v>
          </cell>
          <cell r="B119">
            <v>0.71140000000000003</v>
          </cell>
          <cell r="C119">
            <v>0.72119999999999995</v>
          </cell>
          <cell r="D119">
            <v>0.73099999999999998</v>
          </cell>
          <cell r="E119">
            <v>0.74080000000000001</v>
          </cell>
          <cell r="F119">
            <v>0.75060000000000004</v>
          </cell>
          <cell r="G119">
            <v>0.76029999999999998</v>
          </cell>
          <cell r="H119">
            <v>0.77010000000000001</v>
          </cell>
          <cell r="I119">
            <v>0.77990000000000004</v>
          </cell>
          <cell r="J119">
            <v>0.78969999999999996</v>
          </cell>
          <cell r="K119">
            <v>0.79949999999999999</v>
          </cell>
          <cell r="L119">
            <v>0.80940000000000001</v>
          </cell>
          <cell r="M119">
            <v>0.81920000000000004</v>
          </cell>
          <cell r="N119">
            <v>0.82909999999999995</v>
          </cell>
          <cell r="O119">
            <v>0.83899999999999997</v>
          </cell>
          <cell r="P119">
            <v>0.84889999999999999</v>
          </cell>
          <cell r="Q119">
            <v>0.85880000000000001</v>
          </cell>
          <cell r="R119">
            <v>0.86870000000000003</v>
          </cell>
          <cell r="S119">
            <v>0.87870000000000004</v>
          </cell>
          <cell r="T119">
            <v>0.88859999999999995</v>
          </cell>
          <cell r="U119">
            <v>0.89859999999999995</v>
          </cell>
          <cell r="V119">
            <v>0.90859999999999996</v>
          </cell>
          <cell r="W119">
            <v>0.91859999999999997</v>
          </cell>
          <cell r="X119">
            <v>0.92849999999999999</v>
          </cell>
          <cell r="Y119">
            <v>0.9385</v>
          </cell>
          <cell r="Z119">
            <v>0.94850000000000001</v>
          </cell>
          <cell r="AA119">
            <v>0.95850000000000002</v>
          </cell>
          <cell r="AB119">
            <v>0.96850000000000003</v>
          </cell>
          <cell r="AC119">
            <v>0.97850000000000004</v>
          </cell>
          <cell r="AD119">
            <v>0.98839999999999995</v>
          </cell>
          <cell r="AE119">
            <v>0.99839999999999995</v>
          </cell>
        </row>
        <row r="120">
          <cell r="A120">
            <v>34</v>
          </cell>
          <cell r="B120">
            <v>0.71179999999999999</v>
          </cell>
          <cell r="C120">
            <v>0.72160000000000002</v>
          </cell>
          <cell r="D120">
            <v>0.73140000000000005</v>
          </cell>
          <cell r="E120">
            <v>0.74119999999999997</v>
          </cell>
          <cell r="F120">
            <v>0.751</v>
          </cell>
          <cell r="G120">
            <v>0.76070000000000004</v>
          </cell>
          <cell r="H120">
            <v>0.77049999999999996</v>
          </cell>
          <cell r="I120">
            <v>0.78029999999999999</v>
          </cell>
          <cell r="J120">
            <v>0.79010000000000002</v>
          </cell>
          <cell r="K120">
            <v>0.79990000000000006</v>
          </cell>
          <cell r="L120">
            <v>0.80969999999999998</v>
          </cell>
          <cell r="M120">
            <v>0.8196</v>
          </cell>
          <cell r="N120">
            <v>0.82940000000000003</v>
          </cell>
          <cell r="O120">
            <v>0.83930000000000005</v>
          </cell>
          <cell r="P120">
            <v>0.84919999999999995</v>
          </cell>
          <cell r="Q120">
            <v>0.85909999999999997</v>
          </cell>
          <cell r="R120">
            <v>0.86909999999999998</v>
          </cell>
          <cell r="S120">
            <v>0.879</v>
          </cell>
          <cell r="T120">
            <v>0.88900000000000001</v>
          </cell>
          <cell r="U120">
            <v>0.89890000000000003</v>
          </cell>
          <cell r="V120">
            <v>0.90890000000000004</v>
          </cell>
          <cell r="W120">
            <v>0.91890000000000005</v>
          </cell>
          <cell r="X120">
            <v>0.92889999999999995</v>
          </cell>
          <cell r="Y120">
            <v>0.93879999999999997</v>
          </cell>
          <cell r="Z120">
            <v>0.94879999999999998</v>
          </cell>
          <cell r="AA120">
            <v>0.95879999999999999</v>
          </cell>
          <cell r="AB120">
            <v>0.96879999999999999</v>
          </cell>
          <cell r="AC120">
            <v>0.9788</v>
          </cell>
          <cell r="AD120">
            <v>0.98880000000000001</v>
          </cell>
          <cell r="AE120">
            <v>0.99870000000000003</v>
          </cell>
        </row>
        <row r="121">
          <cell r="A121">
            <v>34.5</v>
          </cell>
          <cell r="B121">
            <v>0.71220000000000006</v>
          </cell>
          <cell r="C121">
            <v>0.72199999999999998</v>
          </cell>
          <cell r="D121">
            <v>0.73180000000000001</v>
          </cell>
          <cell r="E121">
            <v>0.74160000000000004</v>
          </cell>
          <cell r="F121">
            <v>0.75139999999999996</v>
          </cell>
          <cell r="G121">
            <v>0.7611</v>
          </cell>
          <cell r="H121">
            <v>0.77080000000000004</v>
          </cell>
          <cell r="I121">
            <v>0.78059999999999996</v>
          </cell>
          <cell r="J121">
            <v>0.79039999999999999</v>
          </cell>
          <cell r="K121">
            <v>0.80020000000000002</v>
          </cell>
          <cell r="L121">
            <v>0.81</v>
          </cell>
          <cell r="M121">
            <v>0.81989999999999996</v>
          </cell>
          <cell r="N121">
            <v>0.82979999999999998</v>
          </cell>
          <cell r="O121">
            <v>0.83960000000000001</v>
          </cell>
          <cell r="P121">
            <v>0.84950000000000003</v>
          </cell>
          <cell r="Q121">
            <v>0.85950000000000004</v>
          </cell>
          <cell r="R121">
            <v>0.86939999999999995</v>
          </cell>
          <cell r="S121">
            <v>0.87929999999999997</v>
          </cell>
          <cell r="T121">
            <v>0.88929999999999998</v>
          </cell>
          <cell r="U121">
            <v>0.8992</v>
          </cell>
          <cell r="V121">
            <v>0.90920000000000001</v>
          </cell>
          <cell r="W121">
            <v>0.91920000000000002</v>
          </cell>
          <cell r="X121">
            <v>0.92920000000000003</v>
          </cell>
          <cell r="Y121">
            <v>0.93920000000000003</v>
          </cell>
          <cell r="Z121">
            <v>0.94910000000000005</v>
          </cell>
          <cell r="AA121">
            <v>0.95909999999999995</v>
          </cell>
          <cell r="AB121">
            <v>0.96909999999999996</v>
          </cell>
          <cell r="AC121">
            <v>0.97909999999999997</v>
          </cell>
          <cell r="AD121">
            <v>0.98909999999999998</v>
          </cell>
          <cell r="AE121">
            <v>0.999</v>
          </cell>
        </row>
        <row r="122">
          <cell r="A122">
            <v>35</v>
          </cell>
          <cell r="B122">
            <v>0.71260000000000001</v>
          </cell>
          <cell r="C122">
            <v>0.72240000000000004</v>
          </cell>
          <cell r="D122">
            <v>0.73219999999999996</v>
          </cell>
          <cell r="E122">
            <v>0.74199999999999999</v>
          </cell>
          <cell r="F122">
            <v>0.75180000000000002</v>
          </cell>
          <cell r="G122">
            <v>0.76149999999999995</v>
          </cell>
          <cell r="H122">
            <v>0.7712</v>
          </cell>
          <cell r="I122">
            <v>0.78100000000000003</v>
          </cell>
          <cell r="J122">
            <v>0.79079999999999995</v>
          </cell>
          <cell r="K122">
            <v>0.80059999999999998</v>
          </cell>
          <cell r="L122">
            <v>0.81040000000000001</v>
          </cell>
          <cell r="M122">
            <v>0.82020000000000004</v>
          </cell>
          <cell r="N122">
            <v>0.83009999999999995</v>
          </cell>
          <cell r="O122">
            <v>0.84</v>
          </cell>
          <cell r="P122">
            <v>0.84989999999999999</v>
          </cell>
          <cell r="Q122">
            <v>0.85980000000000001</v>
          </cell>
          <cell r="R122">
            <v>0.86970000000000003</v>
          </cell>
          <cell r="S122">
            <v>0.87960000000000005</v>
          </cell>
          <cell r="T122">
            <v>0.88959999999999995</v>
          </cell>
          <cell r="U122">
            <v>0.89949999999999997</v>
          </cell>
          <cell r="V122">
            <v>0.90949999999999998</v>
          </cell>
          <cell r="W122">
            <v>0.91949999999999998</v>
          </cell>
          <cell r="X122">
            <v>0.92949999999999999</v>
          </cell>
          <cell r="Y122">
            <v>0.9395</v>
          </cell>
          <cell r="Z122">
            <v>0.94940000000000002</v>
          </cell>
          <cell r="AA122">
            <v>0.95940000000000003</v>
          </cell>
          <cell r="AB122">
            <v>0.96940000000000004</v>
          </cell>
          <cell r="AC122">
            <v>0.97940000000000005</v>
          </cell>
          <cell r="AD122">
            <v>0.98939999999999995</v>
          </cell>
          <cell r="AE122">
            <v>0.99939999999999996</v>
          </cell>
        </row>
        <row r="123">
          <cell r="A123">
            <v>35.5</v>
          </cell>
          <cell r="B123">
            <v>0.71299999999999997</v>
          </cell>
          <cell r="C123">
            <v>0.7228</v>
          </cell>
          <cell r="D123">
            <v>0.73260000000000003</v>
          </cell>
          <cell r="E123">
            <v>0.74239999999999995</v>
          </cell>
          <cell r="F123">
            <v>0.75209999999999999</v>
          </cell>
          <cell r="G123">
            <v>0.76180000000000003</v>
          </cell>
          <cell r="H123">
            <v>0.77159999999999995</v>
          </cell>
          <cell r="I123">
            <v>0.78129999999999999</v>
          </cell>
          <cell r="J123">
            <v>0.79110000000000003</v>
          </cell>
          <cell r="K123">
            <v>0.80089999999999995</v>
          </cell>
          <cell r="L123">
            <v>0.81069999999999998</v>
          </cell>
          <cell r="M123">
            <v>0.8206</v>
          </cell>
          <cell r="N123">
            <v>0.83040000000000003</v>
          </cell>
          <cell r="O123">
            <v>0.84030000000000005</v>
          </cell>
          <cell r="P123">
            <v>0.85019999999999996</v>
          </cell>
          <cell r="Q123">
            <v>0.86009999999999998</v>
          </cell>
          <cell r="R123">
            <v>0.87</v>
          </cell>
          <cell r="S123">
            <v>0.88</v>
          </cell>
          <cell r="T123">
            <v>0.88990000000000002</v>
          </cell>
          <cell r="U123">
            <v>0.89990000000000003</v>
          </cell>
          <cell r="V123">
            <v>0.90980000000000005</v>
          </cell>
          <cell r="W123">
            <v>0.91979999999999995</v>
          </cell>
          <cell r="X123">
            <v>0.92979999999999996</v>
          </cell>
          <cell r="Y123">
            <v>0.93979999999999997</v>
          </cell>
          <cell r="Z123">
            <v>0.94979999999999998</v>
          </cell>
          <cell r="AA123">
            <v>0.9597</v>
          </cell>
          <cell r="AB123">
            <v>0.96970000000000001</v>
          </cell>
          <cell r="AC123">
            <v>0.97970000000000002</v>
          </cell>
          <cell r="AD123">
            <v>0.98970000000000002</v>
          </cell>
          <cell r="AE123">
            <v>0.99970000000000003</v>
          </cell>
        </row>
        <row r="124">
          <cell r="A124">
            <v>36</v>
          </cell>
          <cell r="B124">
            <v>0.71340000000000003</v>
          </cell>
          <cell r="C124">
            <v>0.72319999999999995</v>
          </cell>
          <cell r="D124">
            <v>0.73299999999999998</v>
          </cell>
          <cell r="E124">
            <v>0.74280000000000002</v>
          </cell>
          <cell r="F124">
            <v>0.75249999999999995</v>
          </cell>
          <cell r="G124">
            <v>0.76219999999999999</v>
          </cell>
          <cell r="H124">
            <v>0.77190000000000003</v>
          </cell>
          <cell r="I124">
            <v>0.78169999999999995</v>
          </cell>
          <cell r="J124">
            <v>0.79149999999999998</v>
          </cell>
          <cell r="K124">
            <v>0.80120000000000002</v>
          </cell>
          <cell r="L124">
            <v>0.81110000000000004</v>
          </cell>
          <cell r="M124">
            <v>0.82089999999999996</v>
          </cell>
          <cell r="N124">
            <v>0.83079999999999998</v>
          </cell>
          <cell r="O124">
            <v>0.84060000000000001</v>
          </cell>
          <cell r="P124">
            <v>0.85050000000000003</v>
          </cell>
          <cell r="Q124">
            <v>0.86040000000000005</v>
          </cell>
          <cell r="R124">
            <v>0.87029999999999996</v>
          </cell>
          <cell r="S124">
            <v>0.88029999999999997</v>
          </cell>
          <cell r="T124">
            <v>0.89019999999999999</v>
          </cell>
          <cell r="U124">
            <v>0.9002</v>
          </cell>
          <cell r="V124">
            <v>0.91020000000000001</v>
          </cell>
          <cell r="W124">
            <v>0.92010000000000003</v>
          </cell>
          <cell r="X124">
            <v>0.93010000000000004</v>
          </cell>
          <cell r="Y124">
            <v>0.94010000000000005</v>
          </cell>
          <cell r="Z124">
            <v>0.95009999999999994</v>
          </cell>
          <cell r="AA124">
            <v>0.96009999999999995</v>
          </cell>
          <cell r="AB124">
            <v>0.97</v>
          </cell>
          <cell r="AC124">
            <v>0.98</v>
          </cell>
          <cell r="AD124">
            <v>0.99</v>
          </cell>
          <cell r="AE124">
            <v>1</v>
          </cell>
        </row>
        <row r="125">
          <cell r="A125">
            <v>36.5</v>
          </cell>
          <cell r="B125">
            <v>0.71379999999999999</v>
          </cell>
          <cell r="C125">
            <v>0.72360000000000002</v>
          </cell>
          <cell r="D125">
            <v>0.73340000000000005</v>
          </cell>
          <cell r="E125">
            <v>0.74319999999999997</v>
          </cell>
          <cell r="F125">
            <v>0.75290000000000001</v>
          </cell>
          <cell r="G125">
            <v>0.76259999999999994</v>
          </cell>
          <cell r="H125">
            <v>0.77229999999999999</v>
          </cell>
          <cell r="I125">
            <v>0.78210000000000002</v>
          </cell>
          <cell r="J125">
            <v>0.79179999999999995</v>
          </cell>
          <cell r="K125">
            <v>0.80159999999999998</v>
          </cell>
          <cell r="L125">
            <v>0.81140000000000001</v>
          </cell>
          <cell r="M125">
            <v>0.82120000000000004</v>
          </cell>
          <cell r="N125">
            <v>0.83109999999999995</v>
          </cell>
          <cell r="O125">
            <v>0.84099999999999997</v>
          </cell>
          <cell r="P125">
            <v>0.8508</v>
          </cell>
          <cell r="Q125">
            <v>0.86070000000000002</v>
          </cell>
          <cell r="R125">
            <v>0.87070000000000003</v>
          </cell>
          <cell r="S125">
            <v>0.88060000000000005</v>
          </cell>
          <cell r="T125">
            <v>0.89049999999999996</v>
          </cell>
          <cell r="U125">
            <v>0.90049999999999997</v>
          </cell>
          <cell r="V125">
            <v>0.91049999999999998</v>
          </cell>
          <cell r="W125">
            <v>0.9204</v>
          </cell>
          <cell r="X125">
            <v>0.9304</v>
          </cell>
          <cell r="Y125">
            <v>0.94040000000000001</v>
          </cell>
          <cell r="Z125">
            <v>0.95040000000000002</v>
          </cell>
          <cell r="AA125">
            <v>0.96040000000000003</v>
          </cell>
          <cell r="AB125">
            <v>0.97030000000000005</v>
          </cell>
          <cell r="AC125">
            <v>0.98029999999999995</v>
          </cell>
          <cell r="AD125">
            <v>0.99029999999999996</v>
          </cell>
          <cell r="AE125">
            <v>1.0003</v>
          </cell>
        </row>
        <row r="126">
          <cell r="A126">
            <v>37</v>
          </cell>
          <cell r="B126">
            <v>0.71430000000000005</v>
          </cell>
          <cell r="C126">
            <v>0.72399999999999998</v>
          </cell>
          <cell r="D126">
            <v>0.73380000000000001</v>
          </cell>
          <cell r="E126">
            <v>0.74360000000000004</v>
          </cell>
          <cell r="F126">
            <v>0.75329999999999997</v>
          </cell>
          <cell r="G126">
            <v>0.76290000000000002</v>
          </cell>
          <cell r="H126">
            <v>0.77270000000000005</v>
          </cell>
          <cell r="I126">
            <v>0.78239999999999998</v>
          </cell>
          <cell r="J126">
            <v>0.79220000000000002</v>
          </cell>
          <cell r="K126">
            <v>0.80189999999999995</v>
          </cell>
          <cell r="L126">
            <v>0.81169999999999998</v>
          </cell>
          <cell r="M126">
            <v>0.8216</v>
          </cell>
          <cell r="N126">
            <v>0.83140000000000003</v>
          </cell>
          <cell r="O126">
            <v>0.84130000000000005</v>
          </cell>
          <cell r="P126">
            <v>0.85119999999999996</v>
          </cell>
          <cell r="Q126">
            <v>0.86109999999999998</v>
          </cell>
          <cell r="R126">
            <v>0.871</v>
          </cell>
          <cell r="S126">
            <v>0.88090000000000002</v>
          </cell>
          <cell r="T126">
            <v>0.89090000000000003</v>
          </cell>
          <cell r="U126">
            <v>0.90080000000000005</v>
          </cell>
          <cell r="V126">
            <v>0.91080000000000005</v>
          </cell>
          <cell r="W126">
            <v>0.92079999999999995</v>
          </cell>
          <cell r="X126">
            <v>0.93069999999999997</v>
          </cell>
          <cell r="Y126">
            <v>0.94069999999999998</v>
          </cell>
          <cell r="Z126">
            <v>0.95069999999999999</v>
          </cell>
          <cell r="AA126">
            <v>0.9607</v>
          </cell>
          <cell r="AB126">
            <v>0.97070000000000001</v>
          </cell>
          <cell r="AC126">
            <v>0.98060000000000003</v>
          </cell>
          <cell r="AD126">
            <v>0.99060000000000004</v>
          </cell>
          <cell r="AE126">
            <v>1.0005999999999999</v>
          </cell>
        </row>
        <row r="127">
          <cell r="A127">
            <v>37.5</v>
          </cell>
          <cell r="B127">
            <v>0.7147</v>
          </cell>
          <cell r="C127">
            <v>0.72440000000000004</v>
          </cell>
          <cell r="D127">
            <v>0.73419999999999996</v>
          </cell>
          <cell r="E127">
            <v>0.74390000000000001</v>
          </cell>
          <cell r="F127">
            <v>0.75360000000000005</v>
          </cell>
          <cell r="G127">
            <v>0.76329999999999998</v>
          </cell>
          <cell r="H127">
            <v>0.77300000000000002</v>
          </cell>
          <cell r="I127">
            <v>0.78280000000000005</v>
          </cell>
          <cell r="J127">
            <v>0.79249999999999998</v>
          </cell>
          <cell r="K127">
            <v>0.80230000000000001</v>
          </cell>
          <cell r="L127">
            <v>0.81210000000000004</v>
          </cell>
          <cell r="M127">
            <v>0.82189999999999996</v>
          </cell>
          <cell r="N127">
            <v>0.83169999999999999</v>
          </cell>
          <cell r="O127">
            <v>0.84160000000000001</v>
          </cell>
          <cell r="P127">
            <v>0.85150000000000003</v>
          </cell>
          <cell r="Q127">
            <v>0.86140000000000005</v>
          </cell>
          <cell r="R127">
            <v>0.87129999999999996</v>
          </cell>
          <cell r="S127">
            <v>0.88119999999999998</v>
          </cell>
          <cell r="T127">
            <v>0.89119999999999999</v>
          </cell>
          <cell r="U127">
            <v>0.90110000000000001</v>
          </cell>
          <cell r="V127">
            <v>0.91110000000000002</v>
          </cell>
          <cell r="W127">
            <v>0.92110000000000003</v>
          </cell>
          <cell r="X127">
            <v>0.93110000000000004</v>
          </cell>
          <cell r="Y127">
            <v>0.94099999999999995</v>
          </cell>
          <cell r="Z127">
            <v>0.95099999999999996</v>
          </cell>
          <cell r="AA127">
            <v>0.96099999999999997</v>
          </cell>
          <cell r="AB127">
            <v>0.97099999999999997</v>
          </cell>
          <cell r="AC127">
            <v>0.98089999999999999</v>
          </cell>
          <cell r="AD127">
            <v>0.9909</v>
          </cell>
          <cell r="AE127">
            <v>1.0008999999999999</v>
          </cell>
        </row>
        <row r="128">
          <cell r="A128">
            <v>38</v>
          </cell>
          <cell r="B128">
            <v>0.71509999999999996</v>
          </cell>
          <cell r="C128">
            <v>0.7248</v>
          </cell>
          <cell r="D128">
            <v>0.73460000000000003</v>
          </cell>
          <cell r="E128">
            <v>0.74429999999999996</v>
          </cell>
          <cell r="F128">
            <v>0.754</v>
          </cell>
          <cell r="G128">
            <v>0.76370000000000005</v>
          </cell>
          <cell r="H128">
            <v>0.77339999999999998</v>
          </cell>
          <cell r="I128">
            <v>0.78310000000000002</v>
          </cell>
          <cell r="J128">
            <v>0.79290000000000005</v>
          </cell>
          <cell r="K128">
            <v>0.80259999999999998</v>
          </cell>
          <cell r="L128">
            <v>0.81240000000000001</v>
          </cell>
          <cell r="M128">
            <v>0.82220000000000004</v>
          </cell>
          <cell r="N128">
            <v>0.83209999999999995</v>
          </cell>
          <cell r="O128">
            <v>0.84189999999999998</v>
          </cell>
          <cell r="P128">
            <v>0.8518</v>
          </cell>
          <cell r="Q128">
            <v>0.86170000000000002</v>
          </cell>
          <cell r="R128">
            <v>0.87160000000000004</v>
          </cell>
          <cell r="S128">
            <v>0.88149999999999995</v>
          </cell>
          <cell r="T128">
            <v>0.89149999999999996</v>
          </cell>
          <cell r="U128">
            <v>0.90139999999999998</v>
          </cell>
          <cell r="V128">
            <v>0.91139999999999999</v>
          </cell>
          <cell r="W128">
            <v>0.9214</v>
          </cell>
          <cell r="X128">
            <v>0.93140000000000001</v>
          </cell>
          <cell r="Y128">
            <v>0.94130000000000003</v>
          </cell>
          <cell r="Z128">
            <v>0.95130000000000003</v>
          </cell>
          <cell r="AA128">
            <v>0.96130000000000004</v>
          </cell>
          <cell r="AB128">
            <v>0.97130000000000005</v>
          </cell>
          <cell r="AC128">
            <v>0.98119999999999996</v>
          </cell>
          <cell r="AD128">
            <v>0.99119999999999997</v>
          </cell>
          <cell r="AE128">
            <v>1.0012000000000001</v>
          </cell>
        </row>
        <row r="129">
          <cell r="A129">
            <v>38.5</v>
          </cell>
          <cell r="B129">
            <v>0.71550000000000002</v>
          </cell>
          <cell r="C129">
            <v>0.72519999999999996</v>
          </cell>
          <cell r="D129">
            <v>0.73499999999999999</v>
          </cell>
          <cell r="E129">
            <v>0.74470000000000003</v>
          </cell>
          <cell r="F129">
            <v>0.75439999999999996</v>
          </cell>
          <cell r="G129">
            <v>0.7641</v>
          </cell>
          <cell r="H129">
            <v>0.77380000000000004</v>
          </cell>
          <cell r="I129">
            <v>0.78349999999999997</v>
          </cell>
          <cell r="J129">
            <v>0.79320000000000002</v>
          </cell>
          <cell r="K129">
            <v>0.80300000000000005</v>
          </cell>
          <cell r="L129">
            <v>0.81279999999999997</v>
          </cell>
          <cell r="M129">
            <v>0.8226</v>
          </cell>
          <cell r="N129">
            <v>0.83240000000000003</v>
          </cell>
          <cell r="O129">
            <v>0.84230000000000005</v>
          </cell>
          <cell r="P129">
            <v>0.85209999999999997</v>
          </cell>
          <cell r="Q129">
            <v>0.86199999999999999</v>
          </cell>
          <cell r="R129">
            <v>0.87190000000000001</v>
          </cell>
          <cell r="S129">
            <v>0.88190000000000002</v>
          </cell>
          <cell r="T129">
            <v>0.89180000000000004</v>
          </cell>
          <cell r="U129">
            <v>0.90169999999999995</v>
          </cell>
          <cell r="V129">
            <v>0.91169999999999995</v>
          </cell>
          <cell r="W129">
            <v>0.92169999999999996</v>
          </cell>
          <cell r="X129">
            <v>0.93169999999999997</v>
          </cell>
          <cell r="Y129">
            <v>0.94169999999999998</v>
          </cell>
          <cell r="Z129">
            <v>0.9516</v>
          </cell>
          <cell r="AA129">
            <v>0.96160000000000001</v>
          </cell>
          <cell r="AB129">
            <v>0.97160000000000002</v>
          </cell>
          <cell r="AC129">
            <v>0.98160000000000003</v>
          </cell>
          <cell r="AD129">
            <v>0.99150000000000005</v>
          </cell>
          <cell r="AE129">
            <v>1.0015000000000001</v>
          </cell>
        </row>
        <row r="130">
          <cell r="A130">
            <v>39</v>
          </cell>
          <cell r="B130">
            <v>0.71589999999999998</v>
          </cell>
          <cell r="C130">
            <v>0.72560000000000002</v>
          </cell>
          <cell r="D130">
            <v>0.73540000000000005</v>
          </cell>
          <cell r="E130">
            <v>0.74509999999999998</v>
          </cell>
          <cell r="F130">
            <v>0.75480000000000003</v>
          </cell>
          <cell r="G130">
            <v>0.76439999999999997</v>
          </cell>
          <cell r="H130">
            <v>0.77410000000000001</v>
          </cell>
          <cell r="I130">
            <v>0.78380000000000005</v>
          </cell>
          <cell r="J130">
            <v>0.79359999999999997</v>
          </cell>
          <cell r="K130">
            <v>0.80330000000000001</v>
          </cell>
          <cell r="L130">
            <v>0.81310000000000004</v>
          </cell>
          <cell r="M130">
            <v>0.82289999999999996</v>
          </cell>
          <cell r="N130">
            <v>0.8327</v>
          </cell>
          <cell r="O130">
            <v>0.84260000000000002</v>
          </cell>
          <cell r="P130">
            <v>0.85250000000000004</v>
          </cell>
          <cell r="Q130">
            <v>0.86240000000000006</v>
          </cell>
          <cell r="R130">
            <v>0.87229999999999996</v>
          </cell>
          <cell r="S130">
            <v>0.88219999999999998</v>
          </cell>
          <cell r="T130">
            <v>0.8921</v>
          </cell>
          <cell r="U130">
            <v>0.90210000000000001</v>
          </cell>
          <cell r="V130">
            <v>0.91200000000000003</v>
          </cell>
          <cell r="W130">
            <v>0.92200000000000004</v>
          </cell>
          <cell r="X130">
            <v>0.93200000000000005</v>
          </cell>
          <cell r="Y130">
            <v>0.94199999999999995</v>
          </cell>
          <cell r="Z130">
            <v>0.95189999999999997</v>
          </cell>
          <cell r="AA130">
            <v>0.96189999999999998</v>
          </cell>
          <cell r="AB130">
            <v>0.97189999999999999</v>
          </cell>
          <cell r="AC130">
            <v>0.9819</v>
          </cell>
          <cell r="AD130">
            <v>0.99180000000000001</v>
          </cell>
          <cell r="AE130">
            <v>1.0018</v>
          </cell>
        </row>
        <row r="131">
          <cell r="A131">
            <v>39.5</v>
          </cell>
          <cell r="B131">
            <v>0.71630000000000005</v>
          </cell>
          <cell r="C131">
            <v>0.72599999999999998</v>
          </cell>
          <cell r="D131">
            <v>0.73580000000000001</v>
          </cell>
          <cell r="E131">
            <v>0.74550000000000005</v>
          </cell>
          <cell r="F131">
            <v>0.75519999999999998</v>
          </cell>
          <cell r="G131">
            <v>0.76480000000000004</v>
          </cell>
          <cell r="H131">
            <v>0.77449999999999997</v>
          </cell>
          <cell r="I131">
            <v>0.78420000000000001</v>
          </cell>
          <cell r="J131">
            <v>0.79390000000000005</v>
          </cell>
          <cell r="K131">
            <v>0.80359999999999998</v>
          </cell>
          <cell r="L131">
            <v>0.81340000000000001</v>
          </cell>
          <cell r="M131">
            <v>0.82320000000000004</v>
          </cell>
          <cell r="N131">
            <v>0.83309999999999995</v>
          </cell>
          <cell r="O131">
            <v>0.84289999999999998</v>
          </cell>
          <cell r="P131">
            <v>0.8528</v>
          </cell>
          <cell r="Q131">
            <v>0.86270000000000002</v>
          </cell>
          <cell r="R131">
            <v>0.87260000000000004</v>
          </cell>
          <cell r="S131">
            <v>0.88249999999999995</v>
          </cell>
          <cell r="T131">
            <v>0.89239999999999997</v>
          </cell>
          <cell r="U131">
            <v>0.90239999999999998</v>
          </cell>
          <cell r="V131">
            <v>0.91239999999999999</v>
          </cell>
          <cell r="W131">
            <v>0.92230000000000001</v>
          </cell>
          <cell r="X131">
            <v>0.93230000000000002</v>
          </cell>
          <cell r="Y131">
            <v>0.94230000000000003</v>
          </cell>
          <cell r="Z131">
            <v>0.95220000000000005</v>
          </cell>
          <cell r="AA131">
            <v>0.96220000000000006</v>
          </cell>
          <cell r="AB131">
            <v>0.97219999999999995</v>
          </cell>
          <cell r="AC131">
            <v>0.98219999999999996</v>
          </cell>
          <cell r="AD131">
            <v>0.99209999999999998</v>
          </cell>
          <cell r="AE131">
            <v>1.0021</v>
          </cell>
        </row>
        <row r="132">
          <cell r="A132">
            <v>40</v>
          </cell>
          <cell r="B132">
            <v>0.7167</v>
          </cell>
          <cell r="C132">
            <v>0.72640000000000005</v>
          </cell>
          <cell r="D132">
            <v>0.73619999999999997</v>
          </cell>
          <cell r="E132">
            <v>0.74590000000000001</v>
          </cell>
          <cell r="F132">
            <v>0.75549999999999995</v>
          </cell>
          <cell r="G132">
            <v>0.76519999999999999</v>
          </cell>
          <cell r="H132">
            <v>0.77480000000000004</v>
          </cell>
          <cell r="I132">
            <v>0.78449999999999998</v>
          </cell>
          <cell r="J132">
            <v>0.79420000000000002</v>
          </cell>
          <cell r="K132">
            <v>0.80400000000000005</v>
          </cell>
          <cell r="L132">
            <v>0.81379999999999997</v>
          </cell>
          <cell r="M132">
            <v>0.8236</v>
          </cell>
          <cell r="N132">
            <v>0.83340000000000003</v>
          </cell>
          <cell r="O132">
            <v>0.84319999999999995</v>
          </cell>
          <cell r="P132">
            <v>0.85309999999999997</v>
          </cell>
          <cell r="Q132">
            <v>0.86299999999999999</v>
          </cell>
          <cell r="R132">
            <v>0.87290000000000001</v>
          </cell>
          <cell r="S132">
            <v>0.88280000000000003</v>
          </cell>
          <cell r="T132">
            <v>0.89270000000000005</v>
          </cell>
          <cell r="U132">
            <v>0.90269999999999995</v>
          </cell>
          <cell r="V132">
            <v>0.91269999999999996</v>
          </cell>
          <cell r="W132">
            <v>0.92259999999999998</v>
          </cell>
          <cell r="X132">
            <v>0.93259999999999998</v>
          </cell>
          <cell r="Y132">
            <v>0.94259999999999999</v>
          </cell>
          <cell r="Z132">
            <v>0.9526</v>
          </cell>
          <cell r="AA132">
            <v>0.96250000000000002</v>
          </cell>
          <cell r="AB132">
            <v>0.97250000000000003</v>
          </cell>
          <cell r="AC132">
            <v>0.98250000000000004</v>
          </cell>
          <cell r="AD132">
            <v>0.99250000000000005</v>
          </cell>
          <cell r="AE132">
            <v>1.0024</v>
          </cell>
        </row>
        <row r="133">
          <cell r="A133">
            <v>40.5</v>
          </cell>
          <cell r="B133">
            <v>0.71709999999999996</v>
          </cell>
          <cell r="C133">
            <v>0.7268</v>
          </cell>
          <cell r="D133">
            <v>0.73660000000000003</v>
          </cell>
          <cell r="E133">
            <v>0.74629999999999996</v>
          </cell>
          <cell r="F133">
            <v>0.75590000000000002</v>
          </cell>
          <cell r="G133">
            <v>0.76549999999999996</v>
          </cell>
          <cell r="H133">
            <v>0.7752</v>
          </cell>
          <cell r="I133">
            <v>0.78490000000000004</v>
          </cell>
          <cell r="J133">
            <v>0.79459999999999997</v>
          </cell>
          <cell r="K133">
            <v>0.80430000000000001</v>
          </cell>
          <cell r="L133">
            <v>0.81410000000000005</v>
          </cell>
          <cell r="M133">
            <v>0.82389999999999997</v>
          </cell>
          <cell r="N133">
            <v>0.8337</v>
          </cell>
          <cell r="O133">
            <v>0.84360000000000002</v>
          </cell>
          <cell r="P133">
            <v>0.85340000000000005</v>
          </cell>
          <cell r="Q133">
            <v>0.86329999999999996</v>
          </cell>
          <cell r="R133">
            <v>0.87319999999999998</v>
          </cell>
          <cell r="S133">
            <v>0.8831</v>
          </cell>
          <cell r="T133">
            <v>0.8931</v>
          </cell>
          <cell r="U133">
            <v>0.90300000000000002</v>
          </cell>
          <cell r="V133">
            <v>0.91300000000000003</v>
          </cell>
          <cell r="W133">
            <v>0.92300000000000004</v>
          </cell>
          <cell r="X133">
            <v>0.93289999999999995</v>
          </cell>
          <cell r="Y133">
            <v>0.94289999999999996</v>
          </cell>
          <cell r="Z133">
            <v>0.95289999999999997</v>
          </cell>
          <cell r="AA133">
            <v>0.96279999999999999</v>
          </cell>
          <cell r="AB133">
            <v>0.9728</v>
          </cell>
          <cell r="AC133">
            <v>0.98280000000000001</v>
          </cell>
          <cell r="AD133">
            <v>0.99280000000000002</v>
          </cell>
          <cell r="AE133">
            <v>1.0026999999999999</v>
          </cell>
        </row>
        <row r="134">
          <cell r="A134">
            <v>41</v>
          </cell>
          <cell r="B134">
            <v>0.71750000000000003</v>
          </cell>
          <cell r="C134">
            <v>0.72719999999999996</v>
          </cell>
          <cell r="D134">
            <v>0.73699999999999999</v>
          </cell>
          <cell r="E134">
            <v>0.74670000000000003</v>
          </cell>
          <cell r="F134">
            <v>0.75629999999999997</v>
          </cell>
          <cell r="G134">
            <v>0.76590000000000003</v>
          </cell>
          <cell r="H134">
            <v>0.77559999999999996</v>
          </cell>
          <cell r="I134">
            <v>0.78520000000000001</v>
          </cell>
          <cell r="J134">
            <v>0.79490000000000005</v>
          </cell>
          <cell r="K134">
            <v>0.80469999999999997</v>
          </cell>
          <cell r="L134">
            <v>0.81440000000000001</v>
          </cell>
          <cell r="M134">
            <v>0.82420000000000004</v>
          </cell>
          <cell r="N134">
            <v>0.83399999999999996</v>
          </cell>
          <cell r="O134">
            <v>0.84389999999999998</v>
          </cell>
          <cell r="P134">
            <v>0.8538</v>
          </cell>
          <cell r="Q134">
            <v>0.86360000000000003</v>
          </cell>
          <cell r="R134">
            <v>0.87350000000000005</v>
          </cell>
          <cell r="S134">
            <v>0.88339999999999996</v>
          </cell>
          <cell r="T134">
            <v>0.89339999999999997</v>
          </cell>
          <cell r="U134">
            <v>0.90329999999999999</v>
          </cell>
          <cell r="V134">
            <v>0.9133</v>
          </cell>
          <cell r="W134">
            <v>0.92330000000000001</v>
          </cell>
          <cell r="X134">
            <v>0.93320000000000003</v>
          </cell>
          <cell r="Y134">
            <v>0.94320000000000004</v>
          </cell>
          <cell r="Z134">
            <v>0.95320000000000005</v>
          </cell>
          <cell r="AA134">
            <v>0.96319999999999995</v>
          </cell>
          <cell r="AB134">
            <v>0.97309999999999997</v>
          </cell>
          <cell r="AC134">
            <v>0.98309999999999997</v>
          </cell>
          <cell r="AD134">
            <v>0.99309999999999998</v>
          </cell>
          <cell r="AE134">
            <v>1.0029999999999999</v>
          </cell>
        </row>
        <row r="135">
          <cell r="A135">
            <v>41.5</v>
          </cell>
          <cell r="B135">
            <v>0.71789999999999998</v>
          </cell>
          <cell r="C135">
            <v>0.72760000000000002</v>
          </cell>
          <cell r="D135">
            <v>0.73729999999999996</v>
          </cell>
          <cell r="E135">
            <v>0.74709999999999999</v>
          </cell>
          <cell r="F135">
            <v>0.75660000000000005</v>
          </cell>
          <cell r="G135">
            <v>0.76619999999999999</v>
          </cell>
          <cell r="H135">
            <v>0.77590000000000003</v>
          </cell>
          <cell r="I135">
            <v>0.78559999999999997</v>
          </cell>
          <cell r="J135">
            <v>0.79530000000000001</v>
          </cell>
          <cell r="K135">
            <v>0.80500000000000005</v>
          </cell>
          <cell r="L135">
            <v>0.81479999999999997</v>
          </cell>
          <cell r="M135">
            <v>0.8246</v>
          </cell>
          <cell r="N135">
            <v>0.83440000000000003</v>
          </cell>
          <cell r="O135">
            <v>0.84419999999999995</v>
          </cell>
          <cell r="P135">
            <v>0.85409999999999997</v>
          </cell>
          <cell r="Q135">
            <v>0.86399999999999999</v>
          </cell>
          <cell r="R135">
            <v>0.87380000000000002</v>
          </cell>
          <cell r="S135">
            <v>0.88380000000000003</v>
          </cell>
          <cell r="T135">
            <v>0.89370000000000005</v>
          </cell>
          <cell r="U135">
            <v>0.90359999999999996</v>
          </cell>
          <cell r="V135">
            <v>0.91359999999999997</v>
          </cell>
          <cell r="W135">
            <v>0.92359999999999998</v>
          </cell>
          <cell r="X135">
            <v>0.9335</v>
          </cell>
          <cell r="Y135">
            <v>0.94350000000000001</v>
          </cell>
          <cell r="Z135">
            <v>0.95350000000000001</v>
          </cell>
          <cell r="AA135">
            <v>0.96350000000000002</v>
          </cell>
          <cell r="AB135">
            <v>0.97340000000000004</v>
          </cell>
          <cell r="AC135">
            <v>0.98340000000000005</v>
          </cell>
          <cell r="AD135">
            <v>0.99339999999999995</v>
          </cell>
          <cell r="AE135">
            <v>1.0033000000000001</v>
          </cell>
        </row>
        <row r="136">
          <cell r="A136">
            <v>42</v>
          </cell>
          <cell r="B136">
            <v>0.71830000000000005</v>
          </cell>
          <cell r="C136">
            <v>0.72799999999999998</v>
          </cell>
          <cell r="D136">
            <v>0.73770000000000002</v>
          </cell>
          <cell r="E136">
            <v>0.74739999999999995</v>
          </cell>
          <cell r="F136">
            <v>0.75700000000000001</v>
          </cell>
          <cell r="G136">
            <v>0.76659999999999995</v>
          </cell>
          <cell r="H136">
            <v>0.77629999999999999</v>
          </cell>
          <cell r="I136">
            <v>0.78590000000000004</v>
          </cell>
          <cell r="J136">
            <v>0.79559999999999997</v>
          </cell>
          <cell r="K136">
            <v>0.80530000000000002</v>
          </cell>
          <cell r="L136">
            <v>0.81510000000000005</v>
          </cell>
          <cell r="M136">
            <v>0.82489999999999997</v>
          </cell>
          <cell r="N136">
            <v>0.8347</v>
          </cell>
          <cell r="O136">
            <v>0.84450000000000003</v>
          </cell>
          <cell r="P136">
            <v>0.85440000000000005</v>
          </cell>
          <cell r="Q136">
            <v>0.86429999999999996</v>
          </cell>
          <cell r="R136">
            <v>0.87419999999999998</v>
          </cell>
          <cell r="S136">
            <v>0.8841</v>
          </cell>
          <cell r="T136">
            <v>0.89400000000000002</v>
          </cell>
          <cell r="U136">
            <v>0.90400000000000003</v>
          </cell>
          <cell r="V136">
            <v>0.91390000000000005</v>
          </cell>
          <cell r="W136">
            <v>0.92390000000000005</v>
          </cell>
          <cell r="X136">
            <v>0.93389999999999995</v>
          </cell>
          <cell r="Y136">
            <v>0.94379999999999997</v>
          </cell>
          <cell r="Z136">
            <v>0.95379999999999998</v>
          </cell>
          <cell r="AA136">
            <v>0.96379999999999999</v>
          </cell>
          <cell r="AB136">
            <v>0.97370000000000001</v>
          </cell>
          <cell r="AC136">
            <v>0.98370000000000002</v>
          </cell>
          <cell r="AD136">
            <v>0.99370000000000003</v>
          </cell>
          <cell r="AE136">
            <v>1.0037</v>
          </cell>
        </row>
        <row r="137">
          <cell r="A137">
            <v>42.5</v>
          </cell>
          <cell r="B137">
            <v>0.71870000000000001</v>
          </cell>
          <cell r="C137">
            <v>0.72840000000000005</v>
          </cell>
          <cell r="D137">
            <v>0.73809999999999998</v>
          </cell>
          <cell r="E137">
            <v>0.74780000000000002</v>
          </cell>
          <cell r="F137">
            <v>0.75739999999999996</v>
          </cell>
          <cell r="G137">
            <v>0.76700000000000002</v>
          </cell>
          <cell r="H137">
            <v>0.77659999999999996</v>
          </cell>
          <cell r="I137">
            <v>0.7863</v>
          </cell>
          <cell r="J137">
            <v>0.79600000000000004</v>
          </cell>
          <cell r="K137">
            <v>0.80569999999999997</v>
          </cell>
          <cell r="L137">
            <v>0.81540000000000001</v>
          </cell>
          <cell r="M137">
            <v>0.82520000000000004</v>
          </cell>
          <cell r="N137">
            <v>0.83499999999999996</v>
          </cell>
          <cell r="O137">
            <v>0.84489999999999998</v>
          </cell>
          <cell r="P137">
            <v>0.85470000000000002</v>
          </cell>
          <cell r="Q137">
            <v>0.86460000000000004</v>
          </cell>
          <cell r="R137">
            <v>0.87450000000000006</v>
          </cell>
          <cell r="S137">
            <v>0.88439999999999996</v>
          </cell>
          <cell r="T137">
            <v>0.89429999999999998</v>
          </cell>
          <cell r="U137">
            <v>0.90429999999999999</v>
          </cell>
          <cell r="V137">
            <v>0.91420000000000001</v>
          </cell>
          <cell r="W137">
            <v>0.92420000000000002</v>
          </cell>
          <cell r="X137">
            <v>0.93420000000000003</v>
          </cell>
          <cell r="Y137">
            <v>0.94410000000000005</v>
          </cell>
          <cell r="Z137">
            <v>0.95409999999999995</v>
          </cell>
          <cell r="AA137">
            <v>0.96409999999999996</v>
          </cell>
          <cell r="AB137">
            <v>0.97399999999999998</v>
          </cell>
          <cell r="AC137">
            <v>0.98399999999999999</v>
          </cell>
          <cell r="AD137">
            <v>0.99399999999999999</v>
          </cell>
          <cell r="AE137">
            <v>1.004</v>
          </cell>
        </row>
        <row r="138">
          <cell r="A138">
            <v>43</v>
          </cell>
          <cell r="B138">
            <v>0.71909999999999996</v>
          </cell>
          <cell r="C138">
            <v>0.7288</v>
          </cell>
          <cell r="D138">
            <v>0.73850000000000005</v>
          </cell>
          <cell r="E138">
            <v>0.74819999999999998</v>
          </cell>
          <cell r="F138">
            <v>0.75780000000000003</v>
          </cell>
          <cell r="G138">
            <v>0.76729999999999998</v>
          </cell>
          <cell r="H138">
            <v>0.77700000000000002</v>
          </cell>
          <cell r="I138">
            <v>0.78659999999999997</v>
          </cell>
          <cell r="J138">
            <v>0.79630000000000001</v>
          </cell>
          <cell r="K138">
            <v>0.80600000000000005</v>
          </cell>
          <cell r="L138">
            <v>0.81579999999999997</v>
          </cell>
          <cell r="M138">
            <v>0.82550000000000001</v>
          </cell>
          <cell r="N138">
            <v>0.83540000000000003</v>
          </cell>
          <cell r="O138">
            <v>0.84519999999999995</v>
          </cell>
          <cell r="P138">
            <v>0.85499999999999998</v>
          </cell>
          <cell r="Q138">
            <v>0.8649</v>
          </cell>
          <cell r="R138">
            <v>0.87480000000000002</v>
          </cell>
          <cell r="S138">
            <v>0.88470000000000004</v>
          </cell>
          <cell r="T138">
            <v>0.89459999999999995</v>
          </cell>
          <cell r="U138">
            <v>0.90459999999999996</v>
          </cell>
          <cell r="V138">
            <v>0.91449999999999998</v>
          </cell>
          <cell r="W138">
            <v>0.92449999999999999</v>
          </cell>
          <cell r="X138">
            <v>0.9345</v>
          </cell>
          <cell r="Y138">
            <v>0.94450000000000001</v>
          </cell>
          <cell r="Z138">
            <v>0.95440000000000003</v>
          </cell>
          <cell r="AA138">
            <v>0.96440000000000003</v>
          </cell>
          <cell r="AB138">
            <v>0.97440000000000004</v>
          </cell>
          <cell r="AC138">
            <v>0.98429999999999995</v>
          </cell>
          <cell r="AD138">
            <v>0.99429999999999996</v>
          </cell>
          <cell r="AE138">
            <v>1.0043</v>
          </cell>
        </row>
        <row r="139">
          <cell r="A139">
            <v>43.5</v>
          </cell>
          <cell r="B139">
            <v>0.71960000000000002</v>
          </cell>
          <cell r="C139">
            <v>0.72919999999999996</v>
          </cell>
          <cell r="D139">
            <v>0.7389</v>
          </cell>
          <cell r="E139">
            <v>0.74860000000000004</v>
          </cell>
          <cell r="F139">
            <v>0.7581</v>
          </cell>
          <cell r="G139">
            <v>0.76770000000000005</v>
          </cell>
          <cell r="H139">
            <v>0.77729999999999999</v>
          </cell>
          <cell r="I139">
            <v>0.78700000000000003</v>
          </cell>
          <cell r="J139">
            <v>0.79669999999999996</v>
          </cell>
          <cell r="K139">
            <v>0.80640000000000001</v>
          </cell>
          <cell r="L139">
            <v>0.81610000000000005</v>
          </cell>
          <cell r="M139">
            <v>0.82589999999999997</v>
          </cell>
          <cell r="N139">
            <v>0.8357</v>
          </cell>
          <cell r="O139">
            <v>0.84550000000000003</v>
          </cell>
          <cell r="P139">
            <v>0.85540000000000005</v>
          </cell>
          <cell r="Q139">
            <v>0.86519999999999997</v>
          </cell>
          <cell r="R139">
            <v>0.87509999999999999</v>
          </cell>
          <cell r="S139">
            <v>0.88500000000000001</v>
          </cell>
          <cell r="T139">
            <v>0.89490000000000003</v>
          </cell>
          <cell r="U139">
            <v>0.90490000000000004</v>
          </cell>
          <cell r="V139">
            <v>0.91490000000000005</v>
          </cell>
          <cell r="W139">
            <v>0.92479999999999996</v>
          </cell>
          <cell r="X139">
            <v>0.93479999999999996</v>
          </cell>
          <cell r="Y139">
            <v>0.94479999999999997</v>
          </cell>
          <cell r="Z139">
            <v>0.95469999999999999</v>
          </cell>
          <cell r="AA139">
            <v>0.9647</v>
          </cell>
          <cell r="AB139">
            <v>0.97470000000000001</v>
          </cell>
          <cell r="AC139">
            <v>0.98460000000000003</v>
          </cell>
          <cell r="AD139">
            <v>0.99460000000000004</v>
          </cell>
          <cell r="AE139">
            <v>1.0045999999999999</v>
          </cell>
        </row>
        <row r="140">
          <cell r="A140">
            <v>44</v>
          </cell>
          <cell r="B140">
            <v>0.72</v>
          </cell>
          <cell r="C140">
            <v>0.72960000000000003</v>
          </cell>
          <cell r="D140">
            <v>0.73929999999999996</v>
          </cell>
          <cell r="E140">
            <v>0.74890000000000001</v>
          </cell>
          <cell r="F140">
            <v>0.75849999999999995</v>
          </cell>
          <cell r="G140">
            <v>0.7681</v>
          </cell>
          <cell r="H140">
            <v>0.77769999999999995</v>
          </cell>
          <cell r="I140">
            <v>0.7873</v>
          </cell>
          <cell r="J140">
            <v>0.79700000000000004</v>
          </cell>
          <cell r="K140">
            <v>0.80669999999999997</v>
          </cell>
          <cell r="L140">
            <v>0.81640000000000001</v>
          </cell>
          <cell r="M140">
            <v>0.82620000000000005</v>
          </cell>
          <cell r="N140">
            <v>0.83599999999999997</v>
          </cell>
          <cell r="O140">
            <v>0.8458</v>
          </cell>
          <cell r="P140">
            <v>0.85570000000000002</v>
          </cell>
          <cell r="Q140">
            <v>0.86550000000000005</v>
          </cell>
          <cell r="R140">
            <v>0.87539999999999996</v>
          </cell>
          <cell r="S140">
            <v>0.88529999999999998</v>
          </cell>
          <cell r="T140">
            <v>0.8952</v>
          </cell>
          <cell r="U140">
            <v>0.9052</v>
          </cell>
          <cell r="V140">
            <v>0.91520000000000001</v>
          </cell>
          <cell r="W140">
            <v>0.92510000000000003</v>
          </cell>
          <cell r="X140">
            <v>0.93510000000000004</v>
          </cell>
          <cell r="Y140">
            <v>0.94510000000000005</v>
          </cell>
          <cell r="Z140">
            <v>0.95499999999999996</v>
          </cell>
          <cell r="AA140">
            <v>0.96499999999999997</v>
          </cell>
          <cell r="AB140">
            <v>0.97499999999999998</v>
          </cell>
          <cell r="AC140">
            <v>0.9849</v>
          </cell>
          <cell r="AD140">
            <v>0.99490000000000001</v>
          </cell>
          <cell r="AE140">
            <v>1.0048999999999999</v>
          </cell>
        </row>
        <row r="141">
          <cell r="A141">
            <v>44.5</v>
          </cell>
          <cell r="B141">
            <v>0.72040000000000004</v>
          </cell>
          <cell r="C141">
            <v>0.73</v>
          </cell>
          <cell r="D141">
            <v>0.73970000000000002</v>
          </cell>
          <cell r="E141">
            <v>0.74929999999999997</v>
          </cell>
          <cell r="F141">
            <v>0.75890000000000002</v>
          </cell>
          <cell r="G141">
            <v>0.76839999999999997</v>
          </cell>
          <cell r="H141">
            <v>0.77810000000000001</v>
          </cell>
          <cell r="I141">
            <v>0.78769999999999996</v>
          </cell>
          <cell r="J141">
            <v>0.79730000000000001</v>
          </cell>
          <cell r="K141">
            <v>0.80700000000000005</v>
          </cell>
          <cell r="L141">
            <v>0.81679999999999997</v>
          </cell>
          <cell r="M141">
            <v>0.82650000000000001</v>
          </cell>
          <cell r="N141">
            <v>0.83630000000000004</v>
          </cell>
          <cell r="O141">
            <v>0.84609999999999996</v>
          </cell>
          <cell r="P141">
            <v>0.85599999999999998</v>
          </cell>
          <cell r="Q141">
            <v>0.8659</v>
          </cell>
          <cell r="R141">
            <v>0.87570000000000003</v>
          </cell>
          <cell r="S141">
            <v>0.88570000000000004</v>
          </cell>
          <cell r="T141">
            <v>0.89559999999999995</v>
          </cell>
          <cell r="U141">
            <v>0.90549999999999997</v>
          </cell>
          <cell r="V141">
            <v>0.91549999999999998</v>
          </cell>
          <cell r="W141">
            <v>0.9254</v>
          </cell>
          <cell r="X141">
            <v>0.93540000000000001</v>
          </cell>
          <cell r="Y141">
            <v>0.94540000000000002</v>
          </cell>
          <cell r="Z141">
            <v>0.95530000000000004</v>
          </cell>
          <cell r="AA141">
            <v>0.96530000000000005</v>
          </cell>
          <cell r="AB141">
            <v>0.97529999999999994</v>
          </cell>
          <cell r="AC141">
            <v>0.98519999999999996</v>
          </cell>
          <cell r="AD141">
            <v>0.99519999999999997</v>
          </cell>
          <cell r="AE141">
            <v>1.0052000000000001</v>
          </cell>
        </row>
        <row r="142">
          <cell r="A142">
            <v>45</v>
          </cell>
          <cell r="B142">
            <v>0.7208</v>
          </cell>
          <cell r="C142">
            <v>0.73040000000000005</v>
          </cell>
          <cell r="D142">
            <v>0.74009999999999998</v>
          </cell>
          <cell r="E142">
            <v>0.74970000000000003</v>
          </cell>
          <cell r="F142">
            <v>0.75919999999999999</v>
          </cell>
          <cell r="G142">
            <v>0.76880000000000004</v>
          </cell>
          <cell r="H142">
            <v>0.77839999999999998</v>
          </cell>
          <cell r="I142">
            <v>0.78800000000000003</v>
          </cell>
          <cell r="J142">
            <v>0.79769999999999996</v>
          </cell>
          <cell r="K142">
            <v>0.80740000000000001</v>
          </cell>
          <cell r="L142">
            <v>0.81710000000000005</v>
          </cell>
          <cell r="M142">
            <v>0.82689999999999997</v>
          </cell>
          <cell r="N142">
            <v>0.8367</v>
          </cell>
          <cell r="O142">
            <v>0.84650000000000003</v>
          </cell>
          <cell r="P142">
            <v>0.85629999999999995</v>
          </cell>
          <cell r="Q142">
            <v>0.86619999999999997</v>
          </cell>
          <cell r="R142">
            <v>0.87609999999999999</v>
          </cell>
          <cell r="S142">
            <v>0.88600000000000001</v>
          </cell>
          <cell r="T142">
            <v>0.89590000000000003</v>
          </cell>
          <cell r="U142">
            <v>0.90580000000000005</v>
          </cell>
          <cell r="V142">
            <v>0.91579999999999995</v>
          </cell>
          <cell r="W142">
            <v>0.92579999999999996</v>
          </cell>
          <cell r="X142">
            <v>0.93569999999999998</v>
          </cell>
          <cell r="Y142">
            <v>0.94569999999999999</v>
          </cell>
          <cell r="Z142">
            <v>0.95569999999999999</v>
          </cell>
          <cell r="AA142">
            <v>0.96560000000000001</v>
          </cell>
          <cell r="AB142">
            <v>0.97560000000000002</v>
          </cell>
          <cell r="AC142">
            <v>0.98550000000000004</v>
          </cell>
          <cell r="AD142">
            <v>0.99550000000000005</v>
          </cell>
          <cell r="AE142">
            <v>1.0055000000000001</v>
          </cell>
        </row>
        <row r="143">
          <cell r="A143">
            <v>45.5</v>
          </cell>
          <cell r="B143">
            <v>0.72119999999999995</v>
          </cell>
          <cell r="C143">
            <v>0.73080000000000001</v>
          </cell>
          <cell r="D143">
            <v>0.74050000000000005</v>
          </cell>
          <cell r="E143">
            <v>0.75009999999999999</v>
          </cell>
          <cell r="F143">
            <v>0.75960000000000005</v>
          </cell>
          <cell r="G143">
            <v>0.76919999999999999</v>
          </cell>
          <cell r="H143">
            <v>0.77880000000000005</v>
          </cell>
          <cell r="I143">
            <v>0.78839999999999999</v>
          </cell>
          <cell r="J143">
            <v>0.79800000000000004</v>
          </cell>
          <cell r="K143">
            <v>0.80769999999999997</v>
          </cell>
          <cell r="L143">
            <v>0.81740000000000002</v>
          </cell>
          <cell r="M143">
            <v>0.82720000000000005</v>
          </cell>
          <cell r="N143">
            <v>0.83699999999999997</v>
          </cell>
          <cell r="O143">
            <v>0.8468</v>
          </cell>
          <cell r="P143">
            <v>0.85660000000000003</v>
          </cell>
          <cell r="Q143">
            <v>0.86650000000000005</v>
          </cell>
          <cell r="R143">
            <v>0.87639999999999996</v>
          </cell>
          <cell r="S143">
            <v>0.88629999999999998</v>
          </cell>
          <cell r="T143">
            <v>0.8962</v>
          </cell>
          <cell r="U143">
            <v>0.90610000000000002</v>
          </cell>
          <cell r="V143">
            <v>0.91610000000000003</v>
          </cell>
          <cell r="W143">
            <v>0.92610000000000003</v>
          </cell>
          <cell r="X143">
            <v>0.93600000000000005</v>
          </cell>
          <cell r="Y143">
            <v>0.94599999999999995</v>
          </cell>
          <cell r="Z143">
            <v>0.95599999999999996</v>
          </cell>
          <cell r="AA143">
            <v>0.96589999999999998</v>
          </cell>
          <cell r="AB143">
            <v>0.97589999999999999</v>
          </cell>
          <cell r="AC143">
            <v>0.9859</v>
          </cell>
          <cell r="AD143">
            <v>0.99580000000000002</v>
          </cell>
          <cell r="AE143">
            <v>1.0058</v>
          </cell>
        </row>
        <row r="144">
          <cell r="A144">
            <v>46</v>
          </cell>
          <cell r="B144">
            <v>0.72160000000000002</v>
          </cell>
          <cell r="C144">
            <v>0.73119999999999996</v>
          </cell>
          <cell r="D144">
            <v>0.7409</v>
          </cell>
          <cell r="E144">
            <v>0.75049999999999994</v>
          </cell>
          <cell r="F144">
            <v>0.76</v>
          </cell>
          <cell r="G144">
            <v>0.76949999999999996</v>
          </cell>
          <cell r="H144">
            <v>0.77910000000000001</v>
          </cell>
          <cell r="I144">
            <v>0.78869999999999996</v>
          </cell>
          <cell r="J144">
            <v>0.7984</v>
          </cell>
          <cell r="K144">
            <v>0.80810000000000004</v>
          </cell>
          <cell r="L144">
            <v>0.81779999999999997</v>
          </cell>
          <cell r="M144">
            <v>0.82750000000000001</v>
          </cell>
          <cell r="N144">
            <v>0.83730000000000004</v>
          </cell>
          <cell r="O144">
            <v>0.84709999999999996</v>
          </cell>
          <cell r="P144">
            <v>0.85699999999999998</v>
          </cell>
          <cell r="Q144">
            <v>0.86680000000000001</v>
          </cell>
          <cell r="R144">
            <v>0.87670000000000003</v>
          </cell>
          <cell r="S144">
            <v>0.88660000000000005</v>
          </cell>
          <cell r="T144">
            <v>0.89649999999999996</v>
          </cell>
          <cell r="U144">
            <v>0.90649999999999997</v>
          </cell>
          <cell r="V144">
            <v>0.91639999999999999</v>
          </cell>
          <cell r="W144">
            <v>0.9264</v>
          </cell>
          <cell r="X144">
            <v>0.93630000000000002</v>
          </cell>
          <cell r="Y144">
            <v>0.94630000000000003</v>
          </cell>
          <cell r="Z144">
            <v>0.95630000000000004</v>
          </cell>
          <cell r="AA144">
            <v>0.96619999999999995</v>
          </cell>
          <cell r="AB144">
            <v>0.97619999999999996</v>
          </cell>
          <cell r="AC144">
            <v>0.98619999999999997</v>
          </cell>
          <cell r="AD144">
            <v>0.99609999999999999</v>
          </cell>
          <cell r="AE144">
            <v>1.0061</v>
          </cell>
        </row>
        <row r="145">
          <cell r="A145">
            <v>46.5</v>
          </cell>
          <cell r="B145">
            <v>0.72199999999999998</v>
          </cell>
          <cell r="C145">
            <v>0.73160000000000003</v>
          </cell>
          <cell r="D145">
            <v>0.74119999999999997</v>
          </cell>
          <cell r="E145">
            <v>0.75080000000000002</v>
          </cell>
          <cell r="F145">
            <v>0.76029999999999998</v>
          </cell>
          <cell r="G145">
            <v>0.76990000000000003</v>
          </cell>
          <cell r="H145">
            <v>0.77949999999999997</v>
          </cell>
          <cell r="I145">
            <v>0.78910000000000002</v>
          </cell>
          <cell r="J145">
            <v>0.79869999999999997</v>
          </cell>
          <cell r="K145">
            <v>0.80840000000000001</v>
          </cell>
          <cell r="L145">
            <v>0.81810000000000005</v>
          </cell>
          <cell r="M145">
            <v>0.82789999999999997</v>
          </cell>
          <cell r="N145">
            <v>0.83760000000000001</v>
          </cell>
          <cell r="O145">
            <v>0.84740000000000004</v>
          </cell>
          <cell r="P145">
            <v>0.85729999999999995</v>
          </cell>
          <cell r="Q145">
            <v>0.86709999999999998</v>
          </cell>
          <cell r="R145">
            <v>0.877</v>
          </cell>
          <cell r="S145">
            <v>0.88690000000000002</v>
          </cell>
          <cell r="T145">
            <v>0.89680000000000004</v>
          </cell>
          <cell r="U145">
            <v>0.90680000000000005</v>
          </cell>
          <cell r="V145">
            <v>0.91669999999999996</v>
          </cell>
          <cell r="W145">
            <v>0.92669999999999997</v>
          </cell>
          <cell r="X145">
            <v>0.93669999999999998</v>
          </cell>
          <cell r="Y145">
            <v>0.9466</v>
          </cell>
          <cell r="Z145">
            <v>0.95660000000000001</v>
          </cell>
          <cell r="AA145">
            <v>0.96650000000000003</v>
          </cell>
          <cell r="AB145">
            <v>0.97650000000000003</v>
          </cell>
          <cell r="AC145">
            <v>0.98650000000000004</v>
          </cell>
          <cell r="AD145">
            <v>0.99639999999999995</v>
          </cell>
          <cell r="AE145">
            <v>1.0064</v>
          </cell>
        </row>
        <row r="146">
          <cell r="A146">
            <v>47</v>
          </cell>
          <cell r="B146">
            <v>0.72240000000000004</v>
          </cell>
          <cell r="C146">
            <v>0.73199999999999998</v>
          </cell>
          <cell r="D146">
            <v>0.74160000000000004</v>
          </cell>
          <cell r="E146">
            <v>0.75119999999999998</v>
          </cell>
          <cell r="F146">
            <v>0.76070000000000004</v>
          </cell>
          <cell r="G146">
            <v>0.7702</v>
          </cell>
          <cell r="H146">
            <v>0.77980000000000005</v>
          </cell>
          <cell r="I146">
            <v>0.78939999999999999</v>
          </cell>
          <cell r="J146">
            <v>0.79910000000000003</v>
          </cell>
          <cell r="K146">
            <v>0.80869999999999997</v>
          </cell>
          <cell r="L146">
            <v>0.81840000000000002</v>
          </cell>
          <cell r="M146">
            <v>0.82820000000000005</v>
          </cell>
          <cell r="N146">
            <v>0.83799999999999997</v>
          </cell>
          <cell r="O146">
            <v>0.8478</v>
          </cell>
          <cell r="P146">
            <v>0.85760000000000003</v>
          </cell>
          <cell r="Q146">
            <v>0.86739999999999995</v>
          </cell>
          <cell r="R146">
            <v>0.87729999999999997</v>
          </cell>
          <cell r="S146">
            <v>0.88719999999999999</v>
          </cell>
          <cell r="T146">
            <v>0.89710000000000001</v>
          </cell>
          <cell r="U146">
            <v>0.90710000000000002</v>
          </cell>
          <cell r="V146">
            <v>0.91700000000000004</v>
          </cell>
          <cell r="W146">
            <v>0.92700000000000005</v>
          </cell>
          <cell r="X146">
            <v>0.93700000000000006</v>
          </cell>
          <cell r="Y146">
            <v>0.94689999999999996</v>
          </cell>
          <cell r="Z146">
            <v>0.95689999999999997</v>
          </cell>
          <cell r="AA146">
            <v>0.96679999999999999</v>
          </cell>
          <cell r="AB146">
            <v>0.9768</v>
          </cell>
          <cell r="AC146">
            <v>0.98680000000000001</v>
          </cell>
          <cell r="AD146">
            <v>0.99670000000000003</v>
          </cell>
          <cell r="AE146">
            <v>1.0066999999999999</v>
          </cell>
        </row>
        <row r="147">
          <cell r="A147">
            <v>47.5</v>
          </cell>
          <cell r="B147">
            <v>0.7228</v>
          </cell>
          <cell r="C147">
            <v>0.73240000000000005</v>
          </cell>
          <cell r="D147">
            <v>0.74199999999999999</v>
          </cell>
          <cell r="E147">
            <v>0.75160000000000005</v>
          </cell>
          <cell r="F147">
            <v>0.7611</v>
          </cell>
          <cell r="G147">
            <v>0.77059999999999995</v>
          </cell>
          <cell r="H147">
            <v>0.7802</v>
          </cell>
          <cell r="I147">
            <v>0.78979999999999995</v>
          </cell>
          <cell r="J147">
            <v>0.7994</v>
          </cell>
          <cell r="K147">
            <v>0.80910000000000004</v>
          </cell>
          <cell r="L147">
            <v>0.81879999999999997</v>
          </cell>
          <cell r="M147">
            <v>0.82850000000000001</v>
          </cell>
          <cell r="N147">
            <v>0.83830000000000005</v>
          </cell>
          <cell r="O147">
            <v>0.84809999999999997</v>
          </cell>
          <cell r="P147">
            <v>0.8579</v>
          </cell>
          <cell r="Q147">
            <v>0.86780000000000002</v>
          </cell>
          <cell r="R147">
            <v>0.87760000000000005</v>
          </cell>
          <cell r="S147">
            <v>0.88749999999999996</v>
          </cell>
          <cell r="T147">
            <v>0.89739999999999998</v>
          </cell>
          <cell r="U147">
            <v>0.90739999999999998</v>
          </cell>
          <cell r="V147">
            <v>0.91739999999999999</v>
          </cell>
          <cell r="W147">
            <v>0.92730000000000001</v>
          </cell>
          <cell r="X147">
            <v>0.93730000000000002</v>
          </cell>
          <cell r="Y147">
            <v>0.94720000000000004</v>
          </cell>
          <cell r="Z147">
            <v>0.95720000000000005</v>
          </cell>
          <cell r="AA147">
            <v>0.96719999999999995</v>
          </cell>
          <cell r="AB147">
            <v>0.97709999999999997</v>
          </cell>
          <cell r="AC147">
            <v>0.98709999999999998</v>
          </cell>
          <cell r="AD147">
            <v>0.997</v>
          </cell>
          <cell r="AE147">
            <v>1.0069999999999999</v>
          </cell>
        </row>
        <row r="148">
          <cell r="A148">
            <v>48</v>
          </cell>
          <cell r="B148">
            <v>0.72319999999999995</v>
          </cell>
          <cell r="C148">
            <v>0.73280000000000001</v>
          </cell>
          <cell r="D148">
            <v>0.74239999999999995</v>
          </cell>
          <cell r="E148">
            <v>0.75190000000000001</v>
          </cell>
          <cell r="F148">
            <v>0.76139999999999997</v>
          </cell>
          <cell r="G148">
            <v>0.77100000000000002</v>
          </cell>
          <cell r="H148">
            <v>0.78049999999999997</v>
          </cell>
          <cell r="I148">
            <v>0.79010000000000002</v>
          </cell>
          <cell r="J148">
            <v>0.79969999999999997</v>
          </cell>
          <cell r="K148">
            <v>0.80940000000000001</v>
          </cell>
          <cell r="L148">
            <v>0.81910000000000005</v>
          </cell>
          <cell r="M148">
            <v>0.82879999999999998</v>
          </cell>
          <cell r="N148">
            <v>0.83860000000000001</v>
          </cell>
          <cell r="O148">
            <v>0.84840000000000004</v>
          </cell>
          <cell r="P148">
            <v>0.85819999999999996</v>
          </cell>
          <cell r="Q148">
            <v>0.86809999999999998</v>
          </cell>
          <cell r="R148">
            <v>0.878</v>
          </cell>
          <cell r="S148">
            <v>0.88790000000000002</v>
          </cell>
          <cell r="T148">
            <v>0.89770000000000005</v>
          </cell>
          <cell r="U148">
            <v>0.90769999999999995</v>
          </cell>
          <cell r="V148">
            <v>0.91769999999999996</v>
          </cell>
          <cell r="W148">
            <v>0.92759999999999998</v>
          </cell>
          <cell r="X148">
            <v>0.93759999999999999</v>
          </cell>
          <cell r="Y148">
            <v>0.94750000000000001</v>
          </cell>
          <cell r="Z148">
            <v>0.95750000000000002</v>
          </cell>
          <cell r="AA148">
            <v>0.96750000000000003</v>
          </cell>
          <cell r="AB148">
            <v>0.97740000000000005</v>
          </cell>
          <cell r="AC148">
            <v>0.98740000000000006</v>
          </cell>
          <cell r="AD148">
            <v>0.99729999999999996</v>
          </cell>
          <cell r="AE148">
            <v>1.0073000000000001</v>
          </cell>
        </row>
        <row r="149">
          <cell r="A149">
            <v>48.5</v>
          </cell>
          <cell r="B149">
            <v>0.72360000000000002</v>
          </cell>
          <cell r="C149">
            <v>0.73319999999999996</v>
          </cell>
          <cell r="D149">
            <v>0.74280000000000002</v>
          </cell>
          <cell r="E149">
            <v>0.75229999999999997</v>
          </cell>
          <cell r="F149">
            <v>0.76180000000000003</v>
          </cell>
          <cell r="G149">
            <v>0.77129999999999999</v>
          </cell>
          <cell r="H149">
            <v>0.78090000000000004</v>
          </cell>
          <cell r="I149">
            <v>0.79039999999999999</v>
          </cell>
          <cell r="J149">
            <v>0.80010000000000003</v>
          </cell>
          <cell r="K149">
            <v>0.80969999999999998</v>
          </cell>
          <cell r="L149">
            <v>0.81940000000000002</v>
          </cell>
          <cell r="M149">
            <v>0.82920000000000005</v>
          </cell>
          <cell r="N149">
            <v>0.83889999999999998</v>
          </cell>
          <cell r="O149">
            <v>0.84870000000000001</v>
          </cell>
          <cell r="P149">
            <v>0.85860000000000003</v>
          </cell>
          <cell r="Q149">
            <v>0.86839999999999995</v>
          </cell>
          <cell r="R149">
            <v>0.87829999999999997</v>
          </cell>
          <cell r="S149">
            <v>0.88819999999999999</v>
          </cell>
          <cell r="T149">
            <v>0.89810000000000001</v>
          </cell>
          <cell r="U149">
            <v>0.90800000000000003</v>
          </cell>
          <cell r="V149">
            <v>0.91800000000000004</v>
          </cell>
          <cell r="W149">
            <v>0.92789999999999995</v>
          </cell>
          <cell r="X149">
            <v>0.93789999999999996</v>
          </cell>
          <cell r="Y149">
            <v>0.94779999999999998</v>
          </cell>
          <cell r="Z149">
            <v>0.95779999999999998</v>
          </cell>
          <cell r="AA149">
            <v>0.96779999999999999</v>
          </cell>
          <cell r="AB149">
            <v>0.97770000000000001</v>
          </cell>
          <cell r="AC149">
            <v>0.98770000000000002</v>
          </cell>
          <cell r="AD149">
            <v>0.99760000000000004</v>
          </cell>
          <cell r="AE149">
            <v>1.0076000000000001</v>
          </cell>
        </row>
        <row r="150">
          <cell r="A150">
            <v>49</v>
          </cell>
          <cell r="B150">
            <v>0.72399999999999998</v>
          </cell>
          <cell r="C150">
            <v>0.73360000000000003</v>
          </cell>
          <cell r="D150">
            <v>0.74319999999999997</v>
          </cell>
          <cell r="E150">
            <v>0.75270000000000004</v>
          </cell>
          <cell r="F150">
            <v>0.76219999999999999</v>
          </cell>
          <cell r="G150">
            <v>0.77170000000000005</v>
          </cell>
          <cell r="H150">
            <v>0.78120000000000001</v>
          </cell>
          <cell r="I150">
            <v>0.79079999999999995</v>
          </cell>
          <cell r="J150">
            <v>0.8004</v>
          </cell>
          <cell r="K150">
            <v>0.81010000000000004</v>
          </cell>
          <cell r="L150">
            <v>0.81979999999999997</v>
          </cell>
          <cell r="M150">
            <v>0.82950000000000002</v>
          </cell>
          <cell r="N150">
            <v>0.83930000000000005</v>
          </cell>
          <cell r="O150">
            <v>0.84909999999999997</v>
          </cell>
          <cell r="P150">
            <v>0.8589</v>
          </cell>
          <cell r="Q150">
            <v>0.86870000000000003</v>
          </cell>
          <cell r="R150">
            <v>0.87860000000000005</v>
          </cell>
          <cell r="S150">
            <v>0.88849999999999996</v>
          </cell>
          <cell r="T150">
            <v>0.89839999999999998</v>
          </cell>
          <cell r="U150">
            <v>0.9083</v>
          </cell>
          <cell r="V150">
            <v>0.91830000000000001</v>
          </cell>
          <cell r="W150">
            <v>0.92820000000000003</v>
          </cell>
          <cell r="X150">
            <v>0.93820000000000003</v>
          </cell>
          <cell r="Y150">
            <v>0.94820000000000004</v>
          </cell>
          <cell r="Z150">
            <v>0.95809999999999995</v>
          </cell>
          <cell r="AA150">
            <v>0.96809999999999996</v>
          </cell>
          <cell r="AB150">
            <v>0.97799999999999998</v>
          </cell>
          <cell r="AC150">
            <v>0.98799999999999999</v>
          </cell>
          <cell r="AD150">
            <v>0.99790000000000001</v>
          </cell>
          <cell r="AE150">
            <v>1.0079</v>
          </cell>
        </row>
        <row r="151">
          <cell r="A151">
            <v>49.5</v>
          </cell>
          <cell r="B151">
            <v>0.72440000000000004</v>
          </cell>
          <cell r="C151">
            <v>0.73399999999999999</v>
          </cell>
          <cell r="D151">
            <v>0.74360000000000004</v>
          </cell>
          <cell r="E151">
            <v>0.75309999999999999</v>
          </cell>
          <cell r="F151">
            <v>0.76249999999999996</v>
          </cell>
          <cell r="G151">
            <v>0.77200000000000002</v>
          </cell>
          <cell r="H151">
            <v>0.78159999999999996</v>
          </cell>
          <cell r="I151">
            <v>0.79110000000000003</v>
          </cell>
          <cell r="J151">
            <v>0.80079999999999996</v>
          </cell>
          <cell r="K151">
            <v>0.81040000000000001</v>
          </cell>
          <cell r="L151">
            <v>0.82010000000000005</v>
          </cell>
          <cell r="M151">
            <v>0.82979999999999998</v>
          </cell>
          <cell r="N151">
            <v>0.83960000000000001</v>
          </cell>
          <cell r="O151">
            <v>0.84940000000000004</v>
          </cell>
          <cell r="P151">
            <v>0.85919999999999996</v>
          </cell>
          <cell r="Q151">
            <v>0.86899999999999999</v>
          </cell>
          <cell r="R151">
            <v>0.87890000000000001</v>
          </cell>
          <cell r="S151">
            <v>0.88880000000000003</v>
          </cell>
          <cell r="T151">
            <v>0.89870000000000005</v>
          </cell>
          <cell r="U151">
            <v>0.90859999999999996</v>
          </cell>
          <cell r="V151">
            <v>0.91859999999999997</v>
          </cell>
          <cell r="W151">
            <v>0.92859999999999998</v>
          </cell>
          <cell r="X151">
            <v>0.9385</v>
          </cell>
          <cell r="Y151">
            <v>0.94850000000000001</v>
          </cell>
          <cell r="Z151">
            <v>0.95840000000000003</v>
          </cell>
          <cell r="AA151">
            <v>0.96840000000000004</v>
          </cell>
          <cell r="AB151">
            <v>0.97829999999999995</v>
          </cell>
          <cell r="AC151">
            <v>0.98829999999999996</v>
          </cell>
          <cell r="AD151">
            <v>0.99819999999999998</v>
          </cell>
          <cell r="AE151">
            <v>1.0082</v>
          </cell>
        </row>
        <row r="152">
          <cell r="A152">
            <v>50</v>
          </cell>
          <cell r="B152">
            <v>0.7248</v>
          </cell>
          <cell r="C152">
            <v>0.73440000000000005</v>
          </cell>
          <cell r="D152">
            <v>0.74390000000000001</v>
          </cell>
          <cell r="E152">
            <v>0.75339999999999996</v>
          </cell>
          <cell r="F152">
            <v>0.76290000000000002</v>
          </cell>
          <cell r="G152">
            <v>0.77239999999999998</v>
          </cell>
          <cell r="H152">
            <v>0.78190000000000004</v>
          </cell>
          <cell r="I152">
            <v>0.79149999999999998</v>
          </cell>
          <cell r="J152">
            <v>0.80110000000000003</v>
          </cell>
          <cell r="K152">
            <v>0.81069999999999998</v>
          </cell>
          <cell r="L152">
            <v>0.82040000000000002</v>
          </cell>
          <cell r="M152">
            <v>0.83009999999999995</v>
          </cell>
          <cell r="N152">
            <v>0.83989999999999998</v>
          </cell>
          <cell r="O152">
            <v>0.84970000000000001</v>
          </cell>
          <cell r="P152">
            <v>0.85950000000000004</v>
          </cell>
          <cell r="Q152">
            <v>0.86929999999999996</v>
          </cell>
          <cell r="R152">
            <v>0.87919999999999998</v>
          </cell>
          <cell r="S152">
            <v>0.8891</v>
          </cell>
          <cell r="T152">
            <v>0.89900000000000002</v>
          </cell>
          <cell r="U152">
            <v>0.90900000000000003</v>
          </cell>
          <cell r="V152">
            <v>0.91890000000000005</v>
          </cell>
          <cell r="W152">
            <v>0.92889999999999995</v>
          </cell>
          <cell r="X152">
            <v>0.93879999999999997</v>
          </cell>
          <cell r="Y152">
            <v>0.94879999999999998</v>
          </cell>
          <cell r="Z152">
            <v>0.9587</v>
          </cell>
          <cell r="AA152">
            <v>0.96870000000000001</v>
          </cell>
          <cell r="AB152">
            <v>0.97860000000000003</v>
          </cell>
          <cell r="AC152">
            <v>0.98860000000000003</v>
          </cell>
          <cell r="AD152">
            <v>0.99850000000000005</v>
          </cell>
          <cell r="AE152">
            <v>1.0085</v>
          </cell>
        </row>
        <row r="153">
          <cell r="A153">
            <v>50.5</v>
          </cell>
          <cell r="B153">
            <v>0.72519999999999996</v>
          </cell>
          <cell r="C153">
            <v>0.73470000000000002</v>
          </cell>
          <cell r="D153">
            <v>0.74429999999999996</v>
          </cell>
          <cell r="E153">
            <v>0.75380000000000003</v>
          </cell>
          <cell r="F153">
            <v>0.76319999999999999</v>
          </cell>
          <cell r="G153">
            <v>0.77270000000000005</v>
          </cell>
          <cell r="H153">
            <v>0.7823</v>
          </cell>
          <cell r="I153">
            <v>0.79179999999999995</v>
          </cell>
          <cell r="J153">
            <v>0.8014</v>
          </cell>
          <cell r="K153">
            <v>0.81110000000000004</v>
          </cell>
          <cell r="L153">
            <v>0.82079999999999997</v>
          </cell>
          <cell r="M153">
            <v>0.83050000000000002</v>
          </cell>
          <cell r="N153">
            <v>0.84019999999999995</v>
          </cell>
          <cell r="O153">
            <v>0.85</v>
          </cell>
          <cell r="P153">
            <v>0.85980000000000001</v>
          </cell>
          <cell r="Q153">
            <v>0.86970000000000003</v>
          </cell>
          <cell r="R153">
            <v>0.87949999999999995</v>
          </cell>
          <cell r="S153">
            <v>0.88939999999999997</v>
          </cell>
          <cell r="T153">
            <v>0.89929999999999999</v>
          </cell>
          <cell r="U153">
            <v>0.9093</v>
          </cell>
          <cell r="V153">
            <v>0.91920000000000002</v>
          </cell>
          <cell r="W153">
            <v>0.92920000000000003</v>
          </cell>
          <cell r="X153">
            <v>0.93910000000000005</v>
          </cell>
          <cell r="Y153">
            <v>0.94910000000000005</v>
          </cell>
          <cell r="Z153">
            <v>0.95899999999999996</v>
          </cell>
          <cell r="AA153">
            <v>0.96899999999999997</v>
          </cell>
          <cell r="AB153">
            <v>0.97889999999999999</v>
          </cell>
          <cell r="AC153">
            <v>0.9889</v>
          </cell>
          <cell r="AD153">
            <v>0.99890000000000001</v>
          </cell>
          <cell r="AE153">
            <v>1.0087999999999999</v>
          </cell>
        </row>
        <row r="154">
          <cell r="A154">
            <v>51</v>
          </cell>
          <cell r="B154">
            <v>0.72560000000000002</v>
          </cell>
          <cell r="C154">
            <v>0.73509999999999998</v>
          </cell>
          <cell r="D154">
            <v>0.74470000000000003</v>
          </cell>
          <cell r="E154">
            <v>0.75419999999999998</v>
          </cell>
          <cell r="F154">
            <v>0.76359999999999995</v>
          </cell>
          <cell r="G154">
            <v>0.77310000000000001</v>
          </cell>
          <cell r="H154">
            <v>0.78259999999999996</v>
          </cell>
          <cell r="I154">
            <v>0.79220000000000002</v>
          </cell>
          <cell r="J154">
            <v>0.80179999999999996</v>
          </cell>
          <cell r="K154">
            <v>0.81140000000000001</v>
          </cell>
          <cell r="L154">
            <v>0.82110000000000005</v>
          </cell>
          <cell r="M154">
            <v>0.83079999999999998</v>
          </cell>
          <cell r="N154">
            <v>0.84060000000000001</v>
          </cell>
          <cell r="O154">
            <v>0.85029999999999994</v>
          </cell>
          <cell r="P154">
            <v>0.86019999999999996</v>
          </cell>
          <cell r="Q154">
            <v>0.87</v>
          </cell>
          <cell r="R154">
            <v>0.87980000000000003</v>
          </cell>
          <cell r="S154">
            <v>0.88970000000000005</v>
          </cell>
          <cell r="T154">
            <v>0.89959999999999996</v>
          </cell>
          <cell r="U154">
            <v>0.90959999999999996</v>
          </cell>
          <cell r="V154">
            <v>0.91949999999999998</v>
          </cell>
          <cell r="W154">
            <v>0.92949999999999999</v>
          </cell>
          <cell r="X154">
            <v>0.93940000000000001</v>
          </cell>
          <cell r="Y154">
            <v>0.94940000000000002</v>
          </cell>
          <cell r="Z154">
            <v>0.95930000000000004</v>
          </cell>
          <cell r="AA154">
            <v>0.96930000000000005</v>
          </cell>
          <cell r="AB154">
            <v>0.97919999999999996</v>
          </cell>
          <cell r="AC154">
            <v>0.98919999999999997</v>
          </cell>
          <cell r="AD154">
            <v>0.99919999999999998</v>
          </cell>
          <cell r="AE154">
            <v>1.0091000000000001</v>
          </cell>
        </row>
        <row r="155">
          <cell r="A155">
            <v>51.5</v>
          </cell>
          <cell r="B155">
            <v>0.72599999999999998</v>
          </cell>
          <cell r="C155">
            <v>0.73550000000000004</v>
          </cell>
          <cell r="D155">
            <v>0.74509999999999998</v>
          </cell>
          <cell r="E155">
            <v>0.75449999999999995</v>
          </cell>
          <cell r="F155">
            <v>0.76400000000000001</v>
          </cell>
          <cell r="G155">
            <v>0.77349999999999997</v>
          </cell>
          <cell r="H155">
            <v>0.78300000000000003</v>
          </cell>
          <cell r="I155">
            <v>0.79249999999999998</v>
          </cell>
          <cell r="J155">
            <v>0.80210000000000004</v>
          </cell>
          <cell r="K155">
            <v>0.81169999999999998</v>
          </cell>
          <cell r="L155">
            <v>0.82140000000000002</v>
          </cell>
          <cell r="M155">
            <v>0.83109999999999995</v>
          </cell>
          <cell r="N155">
            <v>0.84089999999999998</v>
          </cell>
          <cell r="O155">
            <v>0.85070000000000001</v>
          </cell>
          <cell r="P155">
            <v>0.86050000000000004</v>
          </cell>
          <cell r="Q155">
            <v>0.87029999999999996</v>
          </cell>
          <cell r="R155">
            <v>0.88019999999999998</v>
          </cell>
          <cell r="S155">
            <v>0.89</v>
          </cell>
          <cell r="T155">
            <v>0.89990000000000003</v>
          </cell>
          <cell r="U155">
            <v>0.90990000000000004</v>
          </cell>
          <cell r="V155">
            <v>0.91979999999999995</v>
          </cell>
          <cell r="W155">
            <v>0.92979999999999996</v>
          </cell>
          <cell r="X155">
            <v>0.93969999999999998</v>
          </cell>
          <cell r="Y155">
            <v>0.94969999999999999</v>
          </cell>
          <cell r="Z155">
            <v>0.95960000000000001</v>
          </cell>
          <cell r="AA155">
            <v>0.96960000000000002</v>
          </cell>
          <cell r="AB155">
            <v>0.97950000000000004</v>
          </cell>
          <cell r="AC155">
            <v>0.98950000000000005</v>
          </cell>
          <cell r="AD155">
            <v>0.99950000000000006</v>
          </cell>
          <cell r="AE155">
            <v>1.0094000000000001</v>
          </cell>
        </row>
        <row r="156">
          <cell r="A156">
            <v>52</v>
          </cell>
          <cell r="B156">
            <v>0.72640000000000005</v>
          </cell>
          <cell r="C156">
            <v>0.7359</v>
          </cell>
          <cell r="D156">
            <v>0.74550000000000005</v>
          </cell>
          <cell r="E156">
            <v>0.75490000000000002</v>
          </cell>
          <cell r="F156">
            <v>0.76429999999999998</v>
          </cell>
          <cell r="G156">
            <v>0.77380000000000004</v>
          </cell>
          <cell r="H156">
            <v>0.7833</v>
          </cell>
          <cell r="I156">
            <v>0.79290000000000005</v>
          </cell>
          <cell r="J156">
            <v>0.8024</v>
          </cell>
          <cell r="K156">
            <v>0.81210000000000004</v>
          </cell>
          <cell r="L156">
            <v>0.82169999999999999</v>
          </cell>
          <cell r="M156">
            <v>0.83140000000000003</v>
          </cell>
          <cell r="N156">
            <v>0.84119999999999995</v>
          </cell>
          <cell r="O156">
            <v>0.85099999999999998</v>
          </cell>
          <cell r="P156">
            <v>0.86080000000000001</v>
          </cell>
          <cell r="Q156">
            <v>0.87060000000000004</v>
          </cell>
          <cell r="R156">
            <v>0.88049999999999995</v>
          </cell>
          <cell r="S156">
            <v>0.89029999999999998</v>
          </cell>
          <cell r="T156">
            <v>0.9002</v>
          </cell>
          <cell r="U156">
            <v>0.91020000000000001</v>
          </cell>
          <cell r="V156">
            <v>0.92010000000000003</v>
          </cell>
          <cell r="W156">
            <v>0.93010000000000004</v>
          </cell>
          <cell r="X156">
            <v>0.94</v>
          </cell>
          <cell r="Y156">
            <v>0.95</v>
          </cell>
          <cell r="Z156">
            <v>0.95989999999999998</v>
          </cell>
          <cell r="AA156">
            <v>0.96989999999999998</v>
          </cell>
          <cell r="AB156">
            <v>0.9798</v>
          </cell>
          <cell r="AC156">
            <v>0.98980000000000001</v>
          </cell>
          <cell r="AD156">
            <v>0.99980000000000002</v>
          </cell>
          <cell r="AE156">
            <v>1.0097</v>
          </cell>
        </row>
        <row r="157">
          <cell r="A157">
            <v>52.5</v>
          </cell>
          <cell r="B157">
            <v>0.72670000000000001</v>
          </cell>
          <cell r="C157">
            <v>0.73629999999999995</v>
          </cell>
          <cell r="D157">
            <v>0.74590000000000001</v>
          </cell>
          <cell r="E157">
            <v>0.75529999999999997</v>
          </cell>
          <cell r="F157">
            <v>0.76470000000000005</v>
          </cell>
          <cell r="G157">
            <v>0.7742</v>
          </cell>
          <cell r="H157">
            <v>0.78369999999999995</v>
          </cell>
          <cell r="I157">
            <v>0.79320000000000002</v>
          </cell>
          <cell r="J157">
            <v>0.80279999999999996</v>
          </cell>
          <cell r="K157">
            <v>0.81240000000000001</v>
          </cell>
          <cell r="L157">
            <v>0.82210000000000005</v>
          </cell>
          <cell r="M157">
            <v>0.83179999999999998</v>
          </cell>
          <cell r="N157">
            <v>0.84150000000000003</v>
          </cell>
          <cell r="O157">
            <v>0.85129999999999995</v>
          </cell>
          <cell r="P157">
            <v>0.86109999999999998</v>
          </cell>
          <cell r="Q157">
            <v>0.87090000000000001</v>
          </cell>
          <cell r="R157">
            <v>0.88080000000000003</v>
          </cell>
          <cell r="S157">
            <v>0.89070000000000005</v>
          </cell>
          <cell r="T157">
            <v>0.90059999999999996</v>
          </cell>
          <cell r="U157">
            <v>0.91049999999999998</v>
          </cell>
          <cell r="V157">
            <v>0.92049999999999998</v>
          </cell>
          <cell r="W157">
            <v>0.9304</v>
          </cell>
          <cell r="X157">
            <v>0.94040000000000001</v>
          </cell>
          <cell r="Y157">
            <v>0.95030000000000003</v>
          </cell>
          <cell r="Z157">
            <v>0.96030000000000004</v>
          </cell>
          <cell r="AA157">
            <v>0.97019999999999995</v>
          </cell>
          <cell r="AB157">
            <v>0.98009999999999997</v>
          </cell>
          <cell r="AC157">
            <v>0.99009999999999998</v>
          </cell>
          <cell r="AD157">
            <v>1.0001</v>
          </cell>
          <cell r="AE157">
            <v>1.01</v>
          </cell>
        </row>
        <row r="158">
          <cell r="A158">
            <v>53</v>
          </cell>
          <cell r="B158">
            <v>0.72709999999999997</v>
          </cell>
          <cell r="C158">
            <v>0.73670000000000002</v>
          </cell>
          <cell r="D158">
            <v>0.74629999999999996</v>
          </cell>
          <cell r="E158">
            <v>0.75560000000000005</v>
          </cell>
          <cell r="F158">
            <v>0.76500000000000001</v>
          </cell>
          <cell r="G158">
            <v>0.77449999999999997</v>
          </cell>
          <cell r="H158">
            <v>0.78400000000000003</v>
          </cell>
          <cell r="I158">
            <v>0.79349999999999998</v>
          </cell>
          <cell r="J158">
            <v>0.80310000000000004</v>
          </cell>
          <cell r="K158">
            <v>0.81269999999999998</v>
          </cell>
          <cell r="L158">
            <v>0.82240000000000002</v>
          </cell>
          <cell r="M158">
            <v>0.83209999999999995</v>
          </cell>
          <cell r="N158">
            <v>0.84179999999999999</v>
          </cell>
          <cell r="O158">
            <v>0.85160000000000002</v>
          </cell>
          <cell r="P158">
            <v>0.86140000000000005</v>
          </cell>
          <cell r="Q158">
            <v>0.87119999999999997</v>
          </cell>
          <cell r="R158">
            <v>0.88109999999999999</v>
          </cell>
          <cell r="S158">
            <v>0.89100000000000001</v>
          </cell>
          <cell r="T158">
            <v>0.90090000000000003</v>
          </cell>
          <cell r="U158">
            <v>0.91080000000000005</v>
          </cell>
          <cell r="V158">
            <v>0.92079999999999995</v>
          </cell>
          <cell r="W158">
            <v>0.93069999999999997</v>
          </cell>
          <cell r="X158">
            <v>0.94069999999999998</v>
          </cell>
          <cell r="Y158">
            <v>0.9506</v>
          </cell>
          <cell r="Z158">
            <v>0.96060000000000001</v>
          </cell>
          <cell r="AA158">
            <v>0.97050000000000003</v>
          </cell>
          <cell r="AB158">
            <v>0.98050000000000004</v>
          </cell>
          <cell r="AC158">
            <v>0.99039999999999995</v>
          </cell>
          <cell r="AD158">
            <v>1.0004</v>
          </cell>
          <cell r="AE158">
            <v>1.0104</v>
          </cell>
        </row>
        <row r="159">
          <cell r="A159">
            <v>53.5</v>
          </cell>
          <cell r="B159">
            <v>0.72750000000000004</v>
          </cell>
          <cell r="C159">
            <v>0.73709999999999998</v>
          </cell>
          <cell r="D159">
            <v>0.74660000000000004</v>
          </cell>
          <cell r="E159">
            <v>0.75600000000000001</v>
          </cell>
          <cell r="F159">
            <v>0.76539999999999997</v>
          </cell>
          <cell r="G159">
            <v>0.77490000000000003</v>
          </cell>
          <cell r="H159">
            <v>0.7843</v>
          </cell>
          <cell r="I159">
            <v>0.79390000000000005</v>
          </cell>
          <cell r="J159">
            <v>0.8034</v>
          </cell>
          <cell r="K159">
            <v>0.81310000000000004</v>
          </cell>
          <cell r="L159">
            <v>0.82269999999999999</v>
          </cell>
          <cell r="M159">
            <v>0.83240000000000003</v>
          </cell>
          <cell r="N159">
            <v>0.84219999999999995</v>
          </cell>
          <cell r="O159">
            <v>0.85189999999999999</v>
          </cell>
          <cell r="P159">
            <v>0.86170000000000002</v>
          </cell>
          <cell r="Q159">
            <v>0.87150000000000005</v>
          </cell>
          <cell r="R159">
            <v>0.88139999999999996</v>
          </cell>
          <cell r="S159">
            <v>0.89129999999999998</v>
          </cell>
          <cell r="T159">
            <v>0.9012</v>
          </cell>
          <cell r="U159">
            <v>0.91110000000000002</v>
          </cell>
          <cell r="V159">
            <v>0.92110000000000003</v>
          </cell>
          <cell r="W159">
            <v>0.93100000000000005</v>
          </cell>
          <cell r="X159">
            <v>0.94099999999999995</v>
          </cell>
          <cell r="Y159">
            <v>0.95089999999999997</v>
          </cell>
          <cell r="Z159">
            <v>0.96089999999999998</v>
          </cell>
          <cell r="AA159">
            <v>0.9708</v>
          </cell>
          <cell r="AB159">
            <v>0.98080000000000001</v>
          </cell>
          <cell r="AC159">
            <v>0.99070000000000003</v>
          </cell>
          <cell r="AD159">
            <v>1.0006999999999999</v>
          </cell>
          <cell r="AE159">
            <v>1.0106999999999999</v>
          </cell>
        </row>
        <row r="160">
          <cell r="A160">
            <v>54</v>
          </cell>
          <cell r="B160">
            <v>0.72789999999999999</v>
          </cell>
          <cell r="C160">
            <v>0.73750000000000004</v>
          </cell>
          <cell r="D160">
            <v>0.747</v>
          </cell>
          <cell r="E160">
            <v>0.75639999999999996</v>
          </cell>
          <cell r="F160">
            <v>0.76570000000000005</v>
          </cell>
          <cell r="G160">
            <v>0.7752</v>
          </cell>
          <cell r="H160">
            <v>0.78469999999999995</v>
          </cell>
          <cell r="I160">
            <v>0.79420000000000002</v>
          </cell>
          <cell r="J160">
            <v>0.80379999999999996</v>
          </cell>
          <cell r="K160">
            <v>0.81340000000000001</v>
          </cell>
          <cell r="L160">
            <v>0.82299999999999995</v>
          </cell>
          <cell r="M160">
            <v>0.8327</v>
          </cell>
          <cell r="N160">
            <v>0.84250000000000003</v>
          </cell>
          <cell r="O160">
            <v>0.85229999999999995</v>
          </cell>
          <cell r="P160">
            <v>0.86199999999999999</v>
          </cell>
          <cell r="Q160">
            <v>0.87190000000000001</v>
          </cell>
          <cell r="R160">
            <v>0.88170000000000004</v>
          </cell>
          <cell r="S160">
            <v>0.89159999999999995</v>
          </cell>
          <cell r="T160">
            <v>0.90149999999999997</v>
          </cell>
          <cell r="U160">
            <v>0.91139999999999999</v>
          </cell>
          <cell r="V160">
            <v>0.9214</v>
          </cell>
          <cell r="W160">
            <v>0.93130000000000002</v>
          </cell>
          <cell r="X160">
            <v>0.94130000000000003</v>
          </cell>
          <cell r="Y160">
            <v>0.95120000000000005</v>
          </cell>
          <cell r="Z160">
            <v>0.96120000000000005</v>
          </cell>
          <cell r="AA160">
            <v>0.97109999999999996</v>
          </cell>
          <cell r="AB160">
            <v>0.98109999999999997</v>
          </cell>
          <cell r="AC160">
            <v>0.99099999999999999</v>
          </cell>
          <cell r="AD160">
            <v>1.0009999999999999</v>
          </cell>
          <cell r="AE160">
            <v>1.0109999999999999</v>
          </cell>
        </row>
        <row r="161">
          <cell r="A161">
            <v>54.5</v>
          </cell>
          <cell r="B161">
            <v>0.72829999999999995</v>
          </cell>
          <cell r="C161">
            <v>0.7379</v>
          </cell>
          <cell r="D161">
            <v>0.74739999999999995</v>
          </cell>
          <cell r="E161">
            <v>0.75670000000000004</v>
          </cell>
          <cell r="F161">
            <v>0.7661</v>
          </cell>
          <cell r="G161">
            <v>0.77559999999999996</v>
          </cell>
          <cell r="H161">
            <v>0.78500000000000003</v>
          </cell>
          <cell r="I161">
            <v>0.79459999999999997</v>
          </cell>
          <cell r="J161">
            <v>0.80410000000000004</v>
          </cell>
          <cell r="K161">
            <v>0.81369999999999998</v>
          </cell>
          <cell r="L161">
            <v>0.82340000000000002</v>
          </cell>
          <cell r="M161">
            <v>0.83309999999999995</v>
          </cell>
          <cell r="N161">
            <v>0.84279999999999999</v>
          </cell>
          <cell r="O161">
            <v>0.85260000000000002</v>
          </cell>
          <cell r="P161">
            <v>0.86240000000000006</v>
          </cell>
          <cell r="Q161">
            <v>0.87219999999999998</v>
          </cell>
          <cell r="R161">
            <v>0.88200000000000001</v>
          </cell>
          <cell r="S161">
            <v>0.89190000000000003</v>
          </cell>
          <cell r="T161">
            <v>0.90180000000000005</v>
          </cell>
          <cell r="U161">
            <v>0.91169999999999995</v>
          </cell>
          <cell r="V161">
            <v>0.92169999999999996</v>
          </cell>
          <cell r="W161">
            <v>0.93159999999999998</v>
          </cell>
          <cell r="X161">
            <v>0.94159999999999999</v>
          </cell>
          <cell r="Y161">
            <v>0.95150000000000001</v>
          </cell>
          <cell r="Z161">
            <v>0.96150000000000002</v>
          </cell>
          <cell r="AA161">
            <v>0.97140000000000004</v>
          </cell>
          <cell r="AB161">
            <v>0.98140000000000005</v>
          </cell>
          <cell r="AC161">
            <v>0.99129999999999996</v>
          </cell>
          <cell r="AD161">
            <v>1.0013000000000001</v>
          </cell>
          <cell r="AE161">
            <v>1.0113000000000001</v>
          </cell>
        </row>
        <row r="162">
          <cell r="A162">
            <v>55</v>
          </cell>
          <cell r="B162">
            <v>0.72870000000000001</v>
          </cell>
          <cell r="C162">
            <v>0.73819999999999997</v>
          </cell>
          <cell r="D162">
            <v>0.74770000000000003</v>
          </cell>
          <cell r="E162">
            <v>0.7571</v>
          </cell>
          <cell r="F162">
            <v>0.76649999999999996</v>
          </cell>
          <cell r="G162">
            <v>0.77590000000000003</v>
          </cell>
          <cell r="H162">
            <v>0.78539999999999999</v>
          </cell>
          <cell r="I162">
            <v>0.79490000000000005</v>
          </cell>
          <cell r="J162">
            <v>0.8044</v>
          </cell>
          <cell r="K162">
            <v>0.81410000000000005</v>
          </cell>
          <cell r="L162">
            <v>0.82369999999999999</v>
          </cell>
          <cell r="M162">
            <v>0.83340000000000003</v>
          </cell>
          <cell r="N162">
            <v>0.84309999999999996</v>
          </cell>
          <cell r="O162">
            <v>0.85289999999999999</v>
          </cell>
          <cell r="P162">
            <v>0.86270000000000002</v>
          </cell>
          <cell r="Q162">
            <v>0.87250000000000005</v>
          </cell>
          <cell r="R162">
            <v>0.88229999999999997</v>
          </cell>
          <cell r="S162">
            <v>0.89219999999999999</v>
          </cell>
          <cell r="T162">
            <v>0.90210000000000001</v>
          </cell>
          <cell r="U162">
            <v>0.91210000000000002</v>
          </cell>
          <cell r="V162">
            <v>0.92200000000000004</v>
          </cell>
          <cell r="W162">
            <v>0.93189999999999995</v>
          </cell>
          <cell r="X162">
            <v>0.94189999999999996</v>
          </cell>
          <cell r="Y162">
            <v>0.95179999999999998</v>
          </cell>
          <cell r="Z162">
            <v>0.96179999999999999</v>
          </cell>
          <cell r="AA162">
            <v>0.97170000000000001</v>
          </cell>
          <cell r="AB162">
            <v>0.98170000000000002</v>
          </cell>
          <cell r="AC162">
            <v>0.99160000000000004</v>
          </cell>
          <cell r="AD162">
            <v>1.0016</v>
          </cell>
          <cell r="AE162">
            <v>1.0116000000000001</v>
          </cell>
        </row>
        <row r="163">
          <cell r="A163">
            <v>55.5</v>
          </cell>
          <cell r="B163">
            <v>0.72909999999999997</v>
          </cell>
          <cell r="C163">
            <v>0.73860000000000003</v>
          </cell>
          <cell r="D163">
            <v>0.74809999999999999</v>
          </cell>
          <cell r="E163">
            <v>0.75749999999999995</v>
          </cell>
          <cell r="F163">
            <v>0.76680000000000004</v>
          </cell>
          <cell r="G163">
            <v>0.77629999999999999</v>
          </cell>
          <cell r="H163">
            <v>0.78569999999999995</v>
          </cell>
          <cell r="I163">
            <v>0.79520000000000002</v>
          </cell>
          <cell r="J163">
            <v>0.80479999999999996</v>
          </cell>
          <cell r="K163">
            <v>0.81440000000000001</v>
          </cell>
          <cell r="L163">
            <v>0.82399999999999995</v>
          </cell>
          <cell r="M163">
            <v>0.8337</v>
          </cell>
          <cell r="N163">
            <v>0.84340000000000004</v>
          </cell>
          <cell r="O163">
            <v>0.85319999999999996</v>
          </cell>
          <cell r="P163">
            <v>0.86299999999999999</v>
          </cell>
          <cell r="Q163">
            <v>0.87280000000000002</v>
          </cell>
          <cell r="R163">
            <v>0.88270000000000004</v>
          </cell>
          <cell r="S163">
            <v>0.89249999999999996</v>
          </cell>
          <cell r="T163">
            <v>0.90239999999999998</v>
          </cell>
          <cell r="U163">
            <v>0.91239999999999999</v>
          </cell>
          <cell r="V163">
            <v>0.92230000000000001</v>
          </cell>
          <cell r="W163">
            <v>0.93230000000000002</v>
          </cell>
          <cell r="X163">
            <v>0.94220000000000004</v>
          </cell>
          <cell r="Y163">
            <v>0.95209999999999995</v>
          </cell>
          <cell r="Z163">
            <v>0.96209999999999996</v>
          </cell>
          <cell r="AA163">
            <v>0.97199999999999998</v>
          </cell>
          <cell r="AB163">
            <v>0.98199999999999998</v>
          </cell>
          <cell r="AC163">
            <v>0.9919</v>
          </cell>
          <cell r="AD163">
            <v>1.0019</v>
          </cell>
          <cell r="AE163">
            <v>1.0119</v>
          </cell>
        </row>
        <row r="164">
          <cell r="A164">
            <v>56</v>
          </cell>
          <cell r="B164">
            <v>0.72950000000000004</v>
          </cell>
          <cell r="C164">
            <v>0.73899999999999999</v>
          </cell>
          <cell r="D164">
            <v>0.74850000000000005</v>
          </cell>
          <cell r="E164">
            <v>0.75780000000000003</v>
          </cell>
          <cell r="F164">
            <v>0.76719999999999999</v>
          </cell>
          <cell r="G164">
            <v>0.77659999999999996</v>
          </cell>
          <cell r="H164">
            <v>0.78600000000000003</v>
          </cell>
          <cell r="I164">
            <v>0.79559999999999997</v>
          </cell>
          <cell r="J164">
            <v>0.80510000000000004</v>
          </cell>
          <cell r="K164">
            <v>0.81469999999999998</v>
          </cell>
          <cell r="L164">
            <v>0.82430000000000003</v>
          </cell>
          <cell r="M164">
            <v>0.83399999999999996</v>
          </cell>
          <cell r="N164">
            <v>0.84379999999999999</v>
          </cell>
          <cell r="O164">
            <v>0.85350000000000004</v>
          </cell>
          <cell r="P164">
            <v>0.86329999999999996</v>
          </cell>
          <cell r="Q164">
            <v>0.87309999999999999</v>
          </cell>
          <cell r="R164">
            <v>0.88300000000000001</v>
          </cell>
          <cell r="S164">
            <v>0.89280000000000004</v>
          </cell>
          <cell r="T164">
            <v>0.90269999999999995</v>
          </cell>
          <cell r="U164">
            <v>0.91269999999999996</v>
          </cell>
          <cell r="V164">
            <v>0.92259999999999998</v>
          </cell>
          <cell r="W164">
            <v>0.93259999999999998</v>
          </cell>
          <cell r="X164">
            <v>0.9425</v>
          </cell>
          <cell r="Y164">
            <v>0.95240000000000002</v>
          </cell>
          <cell r="Z164">
            <v>0.96240000000000003</v>
          </cell>
          <cell r="AA164">
            <v>0.97230000000000005</v>
          </cell>
          <cell r="AB164">
            <v>0.98229999999999995</v>
          </cell>
          <cell r="AC164">
            <v>0.99219999999999997</v>
          </cell>
          <cell r="AD164">
            <v>1.0022</v>
          </cell>
          <cell r="AE164">
            <v>1.0122</v>
          </cell>
        </row>
        <row r="165">
          <cell r="A165">
            <v>56.5</v>
          </cell>
          <cell r="B165">
            <v>0.72989999999999999</v>
          </cell>
          <cell r="C165">
            <v>0.73939999999999995</v>
          </cell>
          <cell r="D165">
            <v>0.74890000000000001</v>
          </cell>
          <cell r="E165">
            <v>0.75819999999999999</v>
          </cell>
          <cell r="F165">
            <v>0.76749999999999996</v>
          </cell>
          <cell r="G165">
            <v>0.77700000000000002</v>
          </cell>
          <cell r="H165">
            <v>0.78639999999999999</v>
          </cell>
          <cell r="I165">
            <v>0.79590000000000005</v>
          </cell>
          <cell r="J165">
            <v>0.8054</v>
          </cell>
          <cell r="K165">
            <v>0.81510000000000005</v>
          </cell>
          <cell r="L165">
            <v>0.82469999999999999</v>
          </cell>
          <cell r="M165">
            <v>0.83440000000000003</v>
          </cell>
          <cell r="N165">
            <v>0.84409999999999996</v>
          </cell>
          <cell r="O165">
            <v>0.8538</v>
          </cell>
          <cell r="P165">
            <v>0.86360000000000003</v>
          </cell>
          <cell r="Q165">
            <v>0.87339999999999995</v>
          </cell>
          <cell r="R165">
            <v>0.88329999999999997</v>
          </cell>
          <cell r="S165">
            <v>0.8931</v>
          </cell>
          <cell r="T165">
            <v>0.90300000000000002</v>
          </cell>
          <cell r="U165">
            <v>0.91300000000000003</v>
          </cell>
          <cell r="V165">
            <v>0.92290000000000005</v>
          </cell>
          <cell r="W165">
            <v>0.93289999999999995</v>
          </cell>
          <cell r="X165">
            <v>0.94279999999999997</v>
          </cell>
          <cell r="Y165">
            <v>0.95269999999999999</v>
          </cell>
          <cell r="Z165">
            <v>0.9627</v>
          </cell>
          <cell r="AA165">
            <v>0.97260000000000002</v>
          </cell>
          <cell r="AB165">
            <v>0.98260000000000003</v>
          </cell>
          <cell r="AC165">
            <v>0.99250000000000005</v>
          </cell>
          <cell r="AD165">
            <v>1.0024999999999999</v>
          </cell>
          <cell r="AE165">
            <v>1.0125</v>
          </cell>
        </row>
        <row r="166">
          <cell r="A166">
            <v>57</v>
          </cell>
          <cell r="B166">
            <v>0.73029999999999995</v>
          </cell>
          <cell r="C166">
            <v>0.73980000000000001</v>
          </cell>
          <cell r="D166">
            <v>0.74919999999999998</v>
          </cell>
          <cell r="E166">
            <v>0.75849999999999995</v>
          </cell>
          <cell r="F166">
            <v>0.76790000000000003</v>
          </cell>
          <cell r="G166">
            <v>0.77729999999999999</v>
          </cell>
          <cell r="H166">
            <v>0.78669999999999995</v>
          </cell>
          <cell r="I166">
            <v>0.79620000000000002</v>
          </cell>
          <cell r="J166">
            <v>0.80579999999999996</v>
          </cell>
          <cell r="K166">
            <v>0.81540000000000001</v>
          </cell>
          <cell r="L166">
            <v>0.82499999999999996</v>
          </cell>
          <cell r="M166">
            <v>0.8347</v>
          </cell>
          <cell r="N166">
            <v>0.84440000000000004</v>
          </cell>
          <cell r="O166">
            <v>0.85419999999999996</v>
          </cell>
          <cell r="P166">
            <v>0.8639</v>
          </cell>
          <cell r="Q166">
            <v>0.87370000000000003</v>
          </cell>
          <cell r="R166">
            <v>0.88360000000000005</v>
          </cell>
          <cell r="S166">
            <v>0.89339999999999997</v>
          </cell>
          <cell r="T166">
            <v>0.90339999999999998</v>
          </cell>
          <cell r="U166">
            <v>0.9133</v>
          </cell>
          <cell r="V166">
            <v>0.92320000000000002</v>
          </cell>
          <cell r="W166">
            <v>0.93320000000000003</v>
          </cell>
          <cell r="X166">
            <v>0.94310000000000005</v>
          </cell>
          <cell r="Y166">
            <v>0.95299999999999996</v>
          </cell>
          <cell r="Z166">
            <v>0.96299999999999997</v>
          </cell>
          <cell r="AA166">
            <v>0.97289999999999999</v>
          </cell>
          <cell r="AB166">
            <v>0.9829</v>
          </cell>
          <cell r="AC166">
            <v>0.99280000000000002</v>
          </cell>
          <cell r="AD166">
            <v>1.0027999999999999</v>
          </cell>
          <cell r="AE166">
            <v>1.0127999999999999</v>
          </cell>
        </row>
        <row r="167">
          <cell r="A167">
            <v>57.5</v>
          </cell>
          <cell r="B167">
            <v>0.73070000000000002</v>
          </cell>
          <cell r="C167">
            <v>0.74019999999999997</v>
          </cell>
          <cell r="D167">
            <v>0.74960000000000004</v>
          </cell>
          <cell r="E167">
            <v>0.75890000000000002</v>
          </cell>
          <cell r="F167">
            <v>0.76819999999999999</v>
          </cell>
          <cell r="G167">
            <v>0.77769999999999995</v>
          </cell>
          <cell r="H167">
            <v>0.78710000000000002</v>
          </cell>
          <cell r="I167">
            <v>0.79659999999999997</v>
          </cell>
          <cell r="J167">
            <v>0.80610000000000004</v>
          </cell>
          <cell r="K167">
            <v>0.81569999999999998</v>
          </cell>
          <cell r="L167">
            <v>0.82530000000000003</v>
          </cell>
          <cell r="M167">
            <v>0.83499999999999996</v>
          </cell>
          <cell r="N167">
            <v>0.84470000000000001</v>
          </cell>
          <cell r="O167">
            <v>0.85450000000000004</v>
          </cell>
          <cell r="P167">
            <v>0.86429999999999996</v>
          </cell>
          <cell r="Q167">
            <v>0.87409999999999999</v>
          </cell>
          <cell r="R167">
            <v>0.88390000000000002</v>
          </cell>
          <cell r="S167">
            <v>0.89380000000000004</v>
          </cell>
          <cell r="T167">
            <v>0.90369999999999995</v>
          </cell>
          <cell r="U167">
            <v>0.91359999999999997</v>
          </cell>
          <cell r="V167">
            <v>0.92349999999999999</v>
          </cell>
          <cell r="W167">
            <v>0.9335</v>
          </cell>
          <cell r="X167">
            <v>0.94340000000000002</v>
          </cell>
          <cell r="Y167">
            <v>0.95340000000000003</v>
          </cell>
          <cell r="Z167">
            <v>0.96330000000000005</v>
          </cell>
          <cell r="AA167">
            <v>0.97319999999999995</v>
          </cell>
          <cell r="AB167">
            <v>0.98319999999999996</v>
          </cell>
          <cell r="AC167">
            <v>0.99309999999999998</v>
          </cell>
          <cell r="AD167">
            <v>1.0031000000000001</v>
          </cell>
          <cell r="AE167">
            <v>1.0130999999999999</v>
          </cell>
        </row>
        <row r="168">
          <cell r="A168">
            <v>58</v>
          </cell>
          <cell r="B168">
            <v>0.73109999999999997</v>
          </cell>
          <cell r="C168">
            <v>0.74050000000000005</v>
          </cell>
          <cell r="D168">
            <v>0.75</v>
          </cell>
          <cell r="E168">
            <v>0.75929999999999997</v>
          </cell>
          <cell r="F168">
            <v>0.76859999999999995</v>
          </cell>
          <cell r="G168">
            <v>0.77800000000000002</v>
          </cell>
          <cell r="H168">
            <v>0.78739999999999999</v>
          </cell>
          <cell r="I168">
            <v>0.79690000000000005</v>
          </cell>
          <cell r="J168">
            <v>0.80640000000000001</v>
          </cell>
          <cell r="K168">
            <v>0.81599999999999995</v>
          </cell>
          <cell r="L168">
            <v>0.8256</v>
          </cell>
          <cell r="M168">
            <v>0.83530000000000004</v>
          </cell>
          <cell r="N168">
            <v>0.84499999999999997</v>
          </cell>
          <cell r="O168">
            <v>0.8548</v>
          </cell>
          <cell r="P168">
            <v>0.86460000000000004</v>
          </cell>
          <cell r="Q168">
            <v>0.87439999999999996</v>
          </cell>
          <cell r="R168">
            <v>0.88419999999999999</v>
          </cell>
          <cell r="S168">
            <v>0.89410000000000001</v>
          </cell>
          <cell r="T168">
            <v>0.90400000000000003</v>
          </cell>
          <cell r="U168">
            <v>0.91390000000000005</v>
          </cell>
          <cell r="V168">
            <v>0.92379999999999995</v>
          </cell>
          <cell r="W168">
            <v>0.93379999999999996</v>
          </cell>
          <cell r="X168">
            <v>0.94369999999999998</v>
          </cell>
          <cell r="Y168">
            <v>0.95369999999999999</v>
          </cell>
          <cell r="Z168">
            <v>0.96360000000000001</v>
          </cell>
          <cell r="AA168">
            <v>0.97350000000000003</v>
          </cell>
          <cell r="AB168">
            <v>0.98350000000000004</v>
          </cell>
          <cell r="AC168">
            <v>0.99339999999999995</v>
          </cell>
          <cell r="AD168">
            <v>1.0034000000000001</v>
          </cell>
          <cell r="AE168">
            <v>1.0134000000000001</v>
          </cell>
        </row>
        <row r="169">
          <cell r="A169">
            <v>58.5</v>
          </cell>
          <cell r="B169">
            <v>0.73150000000000004</v>
          </cell>
          <cell r="C169">
            <v>0.7409</v>
          </cell>
          <cell r="D169">
            <v>0.75029999999999997</v>
          </cell>
          <cell r="E169">
            <v>0.75960000000000005</v>
          </cell>
          <cell r="F169">
            <v>0.76900000000000002</v>
          </cell>
          <cell r="G169">
            <v>0.77839999999999998</v>
          </cell>
          <cell r="H169">
            <v>0.78779999999999994</v>
          </cell>
          <cell r="I169">
            <v>0.79730000000000001</v>
          </cell>
          <cell r="J169">
            <v>0.80679999999999996</v>
          </cell>
          <cell r="K169">
            <v>0.81640000000000001</v>
          </cell>
          <cell r="L169">
            <v>0.82599999999999996</v>
          </cell>
          <cell r="M169">
            <v>0.8357</v>
          </cell>
          <cell r="N169">
            <v>0.84530000000000005</v>
          </cell>
          <cell r="O169">
            <v>0.85509999999999997</v>
          </cell>
          <cell r="P169">
            <v>0.8649</v>
          </cell>
          <cell r="Q169">
            <v>0.87470000000000003</v>
          </cell>
          <cell r="R169">
            <v>0.88449999999999995</v>
          </cell>
          <cell r="S169">
            <v>0.89439999999999997</v>
          </cell>
          <cell r="T169">
            <v>0.90429999999999999</v>
          </cell>
          <cell r="U169">
            <v>0.91420000000000001</v>
          </cell>
          <cell r="V169">
            <v>0.92420000000000002</v>
          </cell>
          <cell r="W169">
            <v>0.93410000000000004</v>
          </cell>
          <cell r="X169">
            <v>0.94399999999999995</v>
          </cell>
          <cell r="Y169">
            <v>0.95399999999999996</v>
          </cell>
          <cell r="Z169">
            <v>0.96389999999999998</v>
          </cell>
          <cell r="AA169">
            <v>0.9738</v>
          </cell>
          <cell r="AB169">
            <v>0.98380000000000001</v>
          </cell>
          <cell r="AC169">
            <v>0.99370000000000003</v>
          </cell>
          <cell r="AD169">
            <v>1.0037</v>
          </cell>
          <cell r="AE169">
            <v>1.0137</v>
          </cell>
        </row>
        <row r="170">
          <cell r="A170">
            <v>59</v>
          </cell>
          <cell r="B170">
            <v>0.73180000000000001</v>
          </cell>
          <cell r="C170">
            <v>0.74129999999999996</v>
          </cell>
          <cell r="D170">
            <v>0.75070000000000003</v>
          </cell>
          <cell r="E170">
            <v>0.76</v>
          </cell>
          <cell r="F170">
            <v>0.76929999999999998</v>
          </cell>
          <cell r="G170">
            <v>0.77869999999999995</v>
          </cell>
          <cell r="H170">
            <v>0.78810000000000002</v>
          </cell>
          <cell r="I170">
            <v>0.79759999999999998</v>
          </cell>
          <cell r="J170">
            <v>0.80710000000000004</v>
          </cell>
          <cell r="K170">
            <v>0.81669999999999998</v>
          </cell>
          <cell r="L170">
            <v>0.82630000000000003</v>
          </cell>
          <cell r="M170">
            <v>0.83599999999999997</v>
          </cell>
          <cell r="N170">
            <v>0.84570000000000001</v>
          </cell>
          <cell r="O170">
            <v>0.85540000000000005</v>
          </cell>
          <cell r="P170">
            <v>0.86519999999999997</v>
          </cell>
          <cell r="Q170">
            <v>0.875</v>
          </cell>
          <cell r="R170">
            <v>0.88480000000000003</v>
          </cell>
          <cell r="S170">
            <v>0.89470000000000005</v>
          </cell>
          <cell r="T170">
            <v>0.90459999999999996</v>
          </cell>
          <cell r="U170">
            <v>0.91449999999999998</v>
          </cell>
          <cell r="V170">
            <v>0.92449999999999999</v>
          </cell>
          <cell r="W170">
            <v>0.93440000000000001</v>
          </cell>
          <cell r="X170">
            <v>0.94430000000000003</v>
          </cell>
          <cell r="Y170">
            <v>0.95430000000000004</v>
          </cell>
          <cell r="Z170">
            <v>0.96419999999999995</v>
          </cell>
          <cell r="AA170">
            <v>0.97409999999999997</v>
          </cell>
          <cell r="AB170">
            <v>0.98409999999999997</v>
          </cell>
          <cell r="AC170">
            <v>0.99399999999999999</v>
          </cell>
          <cell r="AD170">
            <v>1.004</v>
          </cell>
          <cell r="AE170">
            <v>1.014</v>
          </cell>
        </row>
        <row r="171">
          <cell r="A171">
            <v>59.5</v>
          </cell>
          <cell r="B171">
            <v>0.73219999999999996</v>
          </cell>
          <cell r="C171">
            <v>0.74170000000000003</v>
          </cell>
          <cell r="D171">
            <v>0.75109999999999999</v>
          </cell>
          <cell r="E171">
            <v>0.76029999999999998</v>
          </cell>
          <cell r="F171">
            <v>0.76970000000000005</v>
          </cell>
          <cell r="G171">
            <v>0.77910000000000001</v>
          </cell>
          <cell r="H171">
            <v>0.78839999999999999</v>
          </cell>
          <cell r="I171">
            <v>0.79790000000000005</v>
          </cell>
          <cell r="J171">
            <v>0.80740000000000001</v>
          </cell>
          <cell r="K171">
            <v>0.81699999999999995</v>
          </cell>
          <cell r="L171">
            <v>0.8266</v>
          </cell>
          <cell r="M171">
            <v>0.83630000000000004</v>
          </cell>
          <cell r="N171">
            <v>0.84599999999999997</v>
          </cell>
          <cell r="O171">
            <v>0.85570000000000002</v>
          </cell>
          <cell r="P171">
            <v>0.86550000000000005</v>
          </cell>
          <cell r="Q171">
            <v>0.87529999999999997</v>
          </cell>
          <cell r="R171">
            <v>0.8851</v>
          </cell>
          <cell r="S171">
            <v>0.89500000000000002</v>
          </cell>
          <cell r="T171">
            <v>0.90490000000000004</v>
          </cell>
          <cell r="U171">
            <v>0.91479999999999995</v>
          </cell>
          <cell r="V171">
            <v>0.92479999999999996</v>
          </cell>
          <cell r="W171">
            <v>0.93469999999999998</v>
          </cell>
          <cell r="X171">
            <v>0.9446</v>
          </cell>
          <cell r="Y171">
            <v>0.9546</v>
          </cell>
          <cell r="Z171">
            <v>0.96450000000000002</v>
          </cell>
          <cell r="AA171">
            <v>0.97440000000000004</v>
          </cell>
          <cell r="AB171">
            <v>0.98440000000000005</v>
          </cell>
          <cell r="AC171">
            <v>0.99429999999999996</v>
          </cell>
          <cell r="AD171">
            <v>1.0043</v>
          </cell>
          <cell r="AE171">
            <v>1.0143</v>
          </cell>
        </row>
        <row r="172">
          <cell r="A172">
            <v>60</v>
          </cell>
          <cell r="B172">
            <v>0.73260000000000003</v>
          </cell>
          <cell r="C172">
            <v>0.74209999999999998</v>
          </cell>
          <cell r="D172">
            <v>0.75139999999999996</v>
          </cell>
          <cell r="E172">
            <v>0.76070000000000004</v>
          </cell>
          <cell r="F172">
            <v>0.77</v>
          </cell>
          <cell r="G172">
            <v>0.77939999999999998</v>
          </cell>
          <cell r="H172">
            <v>0.78879999999999995</v>
          </cell>
          <cell r="I172">
            <v>0.79830000000000001</v>
          </cell>
          <cell r="J172">
            <v>0.80779999999999996</v>
          </cell>
          <cell r="K172">
            <v>0.81730000000000003</v>
          </cell>
          <cell r="L172">
            <v>0.82689999999999997</v>
          </cell>
          <cell r="M172">
            <v>0.83660000000000001</v>
          </cell>
          <cell r="N172">
            <v>0.84630000000000005</v>
          </cell>
          <cell r="O172">
            <v>0.85609999999999997</v>
          </cell>
          <cell r="P172">
            <v>0.86580000000000001</v>
          </cell>
          <cell r="Q172">
            <v>0.87560000000000004</v>
          </cell>
          <cell r="R172">
            <v>0.88549999999999995</v>
          </cell>
          <cell r="S172">
            <v>0.89529999999999998</v>
          </cell>
          <cell r="T172">
            <v>0.90529999999999999</v>
          </cell>
          <cell r="U172">
            <v>0.91510000000000002</v>
          </cell>
          <cell r="V172">
            <v>0.92510000000000003</v>
          </cell>
          <cell r="W172">
            <v>0.93500000000000005</v>
          </cell>
          <cell r="X172">
            <v>0.94489999999999996</v>
          </cell>
          <cell r="Y172">
            <v>0.95489999999999997</v>
          </cell>
          <cell r="Z172">
            <v>0.96479999999999999</v>
          </cell>
          <cell r="AA172">
            <v>0.97470000000000001</v>
          </cell>
          <cell r="AB172">
            <v>0.98470000000000002</v>
          </cell>
          <cell r="AC172">
            <v>0.99460000000000004</v>
          </cell>
          <cell r="AD172">
            <v>1.0045999999999999</v>
          </cell>
          <cell r="AE172">
            <v>1.0145999999999999</v>
          </cell>
        </row>
        <row r="173">
          <cell r="A173">
            <v>60.5</v>
          </cell>
          <cell r="B173">
            <v>0.73299999999999998</v>
          </cell>
          <cell r="C173">
            <v>0.74250000000000005</v>
          </cell>
          <cell r="D173">
            <v>0.75180000000000002</v>
          </cell>
          <cell r="E173">
            <v>0.76100000000000001</v>
          </cell>
          <cell r="F173">
            <v>0.77039999999999997</v>
          </cell>
          <cell r="G173">
            <v>0.77969999999999995</v>
          </cell>
          <cell r="H173">
            <v>0.78910000000000002</v>
          </cell>
          <cell r="I173">
            <v>0.79859999999999998</v>
          </cell>
          <cell r="J173">
            <v>0.80810000000000004</v>
          </cell>
          <cell r="K173">
            <v>0.81769999999999998</v>
          </cell>
          <cell r="L173">
            <v>0.82730000000000004</v>
          </cell>
          <cell r="M173">
            <v>0.83689999999999998</v>
          </cell>
          <cell r="N173">
            <v>0.84660000000000002</v>
          </cell>
          <cell r="O173">
            <v>0.85640000000000005</v>
          </cell>
          <cell r="P173">
            <v>0.86609999999999998</v>
          </cell>
          <cell r="Q173">
            <v>0.87590000000000001</v>
          </cell>
          <cell r="R173">
            <v>0.88580000000000003</v>
          </cell>
          <cell r="S173">
            <v>0.89559999999999995</v>
          </cell>
          <cell r="T173">
            <v>0.90549999999999997</v>
          </cell>
          <cell r="U173">
            <v>0.91549999999999998</v>
          </cell>
          <cell r="V173">
            <v>0.9254</v>
          </cell>
          <cell r="W173">
            <v>0.93530000000000002</v>
          </cell>
          <cell r="X173">
            <v>0.94520000000000004</v>
          </cell>
          <cell r="Y173">
            <v>0.95520000000000005</v>
          </cell>
          <cell r="Z173">
            <v>0.96509999999999996</v>
          </cell>
          <cell r="AA173">
            <v>0.97499999999999998</v>
          </cell>
          <cell r="AB173">
            <v>0.98499999999999999</v>
          </cell>
          <cell r="AC173">
            <v>0.99490000000000001</v>
          </cell>
          <cell r="AD173">
            <v>1.0048999999999999</v>
          </cell>
          <cell r="AE173">
            <v>1.0148999999999999</v>
          </cell>
        </row>
        <row r="174">
          <cell r="A174">
            <v>61</v>
          </cell>
          <cell r="B174">
            <v>0.73340000000000005</v>
          </cell>
          <cell r="C174">
            <v>0.74280000000000002</v>
          </cell>
          <cell r="D174">
            <v>0.75219999999999998</v>
          </cell>
          <cell r="E174">
            <v>0.76139999999999997</v>
          </cell>
          <cell r="F174">
            <v>0.77070000000000005</v>
          </cell>
          <cell r="G174">
            <v>0.78010000000000002</v>
          </cell>
          <cell r="H174">
            <v>0.78949999999999998</v>
          </cell>
          <cell r="I174">
            <v>0.79890000000000005</v>
          </cell>
          <cell r="J174">
            <v>0.80840000000000001</v>
          </cell>
          <cell r="K174">
            <v>0.81799999999999995</v>
          </cell>
          <cell r="L174">
            <v>0.8276</v>
          </cell>
          <cell r="M174">
            <v>0.83730000000000004</v>
          </cell>
          <cell r="N174">
            <v>0.84689999999999999</v>
          </cell>
          <cell r="O174">
            <v>0.85670000000000002</v>
          </cell>
          <cell r="P174">
            <v>0.86639999999999995</v>
          </cell>
          <cell r="Q174">
            <v>0.87619999999999998</v>
          </cell>
          <cell r="R174">
            <v>0.8861</v>
          </cell>
          <cell r="S174">
            <v>0.89590000000000003</v>
          </cell>
          <cell r="T174">
            <v>0.90580000000000005</v>
          </cell>
          <cell r="U174">
            <v>0.91579999999999995</v>
          </cell>
          <cell r="V174">
            <v>0.92569999999999997</v>
          </cell>
          <cell r="W174">
            <v>0.93559999999999999</v>
          </cell>
          <cell r="X174">
            <v>0.94550000000000001</v>
          </cell>
          <cell r="Y174">
            <v>0.95550000000000002</v>
          </cell>
          <cell r="Z174">
            <v>0.96540000000000004</v>
          </cell>
          <cell r="AA174">
            <v>0.97529999999999994</v>
          </cell>
          <cell r="AB174">
            <v>0.98529999999999995</v>
          </cell>
          <cell r="AC174">
            <v>0.99519999999999997</v>
          </cell>
          <cell r="AD174">
            <v>1.0052000000000001</v>
          </cell>
          <cell r="AE174">
            <v>1.0152000000000001</v>
          </cell>
        </row>
        <row r="175">
          <cell r="A175">
            <v>61.5</v>
          </cell>
          <cell r="B175">
            <v>0.73380000000000001</v>
          </cell>
          <cell r="C175">
            <v>0.74319999999999997</v>
          </cell>
          <cell r="D175">
            <v>0.75249999999999995</v>
          </cell>
          <cell r="E175">
            <v>0.76180000000000003</v>
          </cell>
          <cell r="F175">
            <v>0.77110000000000001</v>
          </cell>
          <cell r="G175">
            <v>0.78039999999999998</v>
          </cell>
          <cell r="H175">
            <v>0.78979999999999995</v>
          </cell>
          <cell r="I175">
            <v>0.79930000000000001</v>
          </cell>
          <cell r="J175">
            <v>0.80879999999999996</v>
          </cell>
          <cell r="K175">
            <v>0.81830000000000003</v>
          </cell>
          <cell r="L175">
            <v>0.82789999999999997</v>
          </cell>
          <cell r="M175">
            <v>0.83760000000000001</v>
          </cell>
          <cell r="N175">
            <v>0.84730000000000005</v>
          </cell>
          <cell r="O175">
            <v>0.85699999999999998</v>
          </cell>
          <cell r="P175">
            <v>0.86680000000000001</v>
          </cell>
          <cell r="Q175">
            <v>0.87660000000000005</v>
          </cell>
          <cell r="R175">
            <v>0.88639999999999997</v>
          </cell>
          <cell r="S175">
            <v>0.8962</v>
          </cell>
          <cell r="T175">
            <v>0.90610000000000002</v>
          </cell>
          <cell r="U175">
            <v>0.91610000000000003</v>
          </cell>
          <cell r="V175">
            <v>0.92600000000000005</v>
          </cell>
          <cell r="W175">
            <v>0.93589999999999995</v>
          </cell>
          <cell r="X175">
            <v>0.94579999999999997</v>
          </cell>
          <cell r="Y175">
            <v>0.95579999999999998</v>
          </cell>
          <cell r="Z175">
            <v>0.9657</v>
          </cell>
          <cell r="AA175">
            <v>0.97560000000000002</v>
          </cell>
          <cell r="AB175">
            <v>0.98560000000000003</v>
          </cell>
          <cell r="AC175">
            <v>0.99550000000000005</v>
          </cell>
          <cell r="AD175">
            <v>1.0055000000000001</v>
          </cell>
          <cell r="AE175">
            <v>1.0155000000000001</v>
          </cell>
        </row>
        <row r="176">
          <cell r="A176">
            <v>62</v>
          </cell>
          <cell r="B176">
            <v>0.73419999999999996</v>
          </cell>
          <cell r="C176">
            <v>0.74360000000000004</v>
          </cell>
          <cell r="D176">
            <v>0.75290000000000001</v>
          </cell>
          <cell r="E176">
            <v>0.7621</v>
          </cell>
          <cell r="F176">
            <v>0.77139999999999997</v>
          </cell>
          <cell r="G176">
            <v>0.78080000000000005</v>
          </cell>
          <cell r="H176">
            <v>0.79010000000000002</v>
          </cell>
          <cell r="I176">
            <v>0.79959999999999998</v>
          </cell>
          <cell r="J176">
            <v>0.80910000000000004</v>
          </cell>
          <cell r="K176">
            <v>0.81859999999999999</v>
          </cell>
          <cell r="L176">
            <v>0.82820000000000005</v>
          </cell>
          <cell r="M176">
            <v>0.83789999999999998</v>
          </cell>
          <cell r="N176">
            <v>0.84760000000000002</v>
          </cell>
          <cell r="O176">
            <v>0.85729999999999995</v>
          </cell>
          <cell r="P176">
            <v>0.86709999999999998</v>
          </cell>
          <cell r="Q176">
            <v>0.87690000000000001</v>
          </cell>
          <cell r="R176">
            <v>0.88670000000000004</v>
          </cell>
          <cell r="S176">
            <v>0.89649999999999996</v>
          </cell>
          <cell r="T176">
            <v>0.90639999999999998</v>
          </cell>
          <cell r="U176">
            <v>0.91639999999999999</v>
          </cell>
          <cell r="V176">
            <v>0.92630000000000001</v>
          </cell>
          <cell r="W176">
            <v>0.93620000000000003</v>
          </cell>
          <cell r="X176">
            <v>0.94620000000000004</v>
          </cell>
          <cell r="Y176">
            <v>0.95609999999999995</v>
          </cell>
          <cell r="Z176">
            <v>0.96599999999999997</v>
          </cell>
          <cell r="AA176">
            <v>0.97589999999999999</v>
          </cell>
          <cell r="AB176">
            <v>0.9859</v>
          </cell>
          <cell r="AC176">
            <v>0.99580000000000002</v>
          </cell>
          <cell r="AD176">
            <v>1.0058</v>
          </cell>
          <cell r="AE176">
            <v>1.0158</v>
          </cell>
        </row>
        <row r="177">
          <cell r="A177">
            <v>62.5</v>
          </cell>
          <cell r="B177">
            <v>0.73460000000000003</v>
          </cell>
          <cell r="C177">
            <v>0.74399999999999999</v>
          </cell>
          <cell r="D177">
            <v>0.75319999999999998</v>
          </cell>
          <cell r="E177">
            <v>0.76249999999999996</v>
          </cell>
          <cell r="F177">
            <v>0.77180000000000004</v>
          </cell>
          <cell r="G177">
            <v>0.78110000000000002</v>
          </cell>
          <cell r="H177">
            <v>0.79049999999999998</v>
          </cell>
          <cell r="I177">
            <v>0.79990000000000006</v>
          </cell>
          <cell r="J177">
            <v>0.80940000000000001</v>
          </cell>
          <cell r="K177">
            <v>0.81899999999999995</v>
          </cell>
          <cell r="L177">
            <v>0.8286</v>
          </cell>
          <cell r="M177">
            <v>0.83819999999999995</v>
          </cell>
          <cell r="N177">
            <v>0.84789999999999999</v>
          </cell>
          <cell r="O177">
            <v>0.85760000000000003</v>
          </cell>
          <cell r="P177">
            <v>0.86739999999999995</v>
          </cell>
          <cell r="Q177">
            <v>0.87719999999999998</v>
          </cell>
          <cell r="R177">
            <v>0.88700000000000001</v>
          </cell>
          <cell r="S177">
            <v>0.89680000000000004</v>
          </cell>
          <cell r="T177">
            <v>0.90680000000000005</v>
          </cell>
          <cell r="U177">
            <v>0.91669999999999996</v>
          </cell>
          <cell r="V177">
            <v>0.92659999999999998</v>
          </cell>
          <cell r="W177">
            <v>0.9365</v>
          </cell>
          <cell r="X177">
            <v>0.94650000000000001</v>
          </cell>
          <cell r="Y177">
            <v>0.95640000000000003</v>
          </cell>
          <cell r="Z177">
            <v>0.96630000000000005</v>
          </cell>
          <cell r="AA177">
            <v>0.97619999999999996</v>
          </cell>
          <cell r="AB177">
            <v>0.98619999999999997</v>
          </cell>
          <cell r="AC177">
            <v>0.99609999999999999</v>
          </cell>
          <cell r="AD177">
            <v>1.0061</v>
          </cell>
          <cell r="AE177">
            <v>1.0161</v>
          </cell>
        </row>
        <row r="178">
          <cell r="A178">
            <v>63</v>
          </cell>
          <cell r="B178">
            <v>0.7349</v>
          </cell>
          <cell r="C178">
            <v>0.74439999999999995</v>
          </cell>
          <cell r="D178">
            <v>0.75360000000000005</v>
          </cell>
          <cell r="E178">
            <v>0.76280000000000003</v>
          </cell>
          <cell r="F178">
            <v>0.77210000000000001</v>
          </cell>
          <cell r="G178">
            <v>0.78149999999999997</v>
          </cell>
          <cell r="H178">
            <v>0.79079999999999995</v>
          </cell>
          <cell r="I178">
            <v>0.80030000000000001</v>
          </cell>
          <cell r="J178">
            <v>0.80979999999999996</v>
          </cell>
          <cell r="K178">
            <v>0.81930000000000003</v>
          </cell>
          <cell r="L178">
            <v>0.82889999999999997</v>
          </cell>
          <cell r="M178">
            <v>0.83850000000000002</v>
          </cell>
          <cell r="N178">
            <v>0.84819999999999995</v>
          </cell>
          <cell r="O178">
            <v>0.8579</v>
          </cell>
          <cell r="P178">
            <v>0.86770000000000003</v>
          </cell>
          <cell r="Q178">
            <v>0.87749999999999995</v>
          </cell>
          <cell r="R178">
            <v>0.88729999999999998</v>
          </cell>
          <cell r="S178">
            <v>0.89710000000000001</v>
          </cell>
          <cell r="T178">
            <v>0.90710000000000002</v>
          </cell>
          <cell r="U178">
            <v>0.91700000000000004</v>
          </cell>
          <cell r="V178">
            <v>0.92689999999999995</v>
          </cell>
          <cell r="W178">
            <v>0.93679999999999997</v>
          </cell>
          <cell r="X178">
            <v>0.94679999999999997</v>
          </cell>
          <cell r="Y178">
            <v>0.95669999999999999</v>
          </cell>
          <cell r="Z178">
            <v>0.96660000000000001</v>
          </cell>
          <cell r="AA178">
            <v>0.97650000000000003</v>
          </cell>
          <cell r="AB178">
            <v>0.98650000000000004</v>
          </cell>
          <cell r="AC178">
            <v>0.99639999999999995</v>
          </cell>
          <cell r="AD178">
            <v>1.0064</v>
          </cell>
          <cell r="AE178">
            <v>1.0164</v>
          </cell>
        </row>
        <row r="179">
          <cell r="A179">
            <v>63.5</v>
          </cell>
          <cell r="B179">
            <v>0.73529999999999995</v>
          </cell>
          <cell r="C179">
            <v>0.74470000000000003</v>
          </cell>
          <cell r="D179">
            <v>0.754</v>
          </cell>
          <cell r="E179">
            <v>0.76319999999999999</v>
          </cell>
          <cell r="F179">
            <v>0.77249999999999996</v>
          </cell>
          <cell r="G179">
            <v>0.78180000000000005</v>
          </cell>
          <cell r="H179">
            <v>0.79120000000000001</v>
          </cell>
          <cell r="I179">
            <v>0.80059999999999998</v>
          </cell>
          <cell r="J179">
            <v>0.81010000000000004</v>
          </cell>
          <cell r="K179">
            <v>0.8196</v>
          </cell>
          <cell r="L179">
            <v>0.82920000000000005</v>
          </cell>
          <cell r="M179">
            <v>0.83889999999999998</v>
          </cell>
          <cell r="N179">
            <v>0.84850000000000003</v>
          </cell>
          <cell r="O179">
            <v>0.85829999999999995</v>
          </cell>
          <cell r="P179">
            <v>0.86799999999999999</v>
          </cell>
          <cell r="Q179">
            <v>0.87780000000000002</v>
          </cell>
          <cell r="R179">
            <v>0.88759999999999994</v>
          </cell>
          <cell r="S179">
            <v>0.89739999999999998</v>
          </cell>
          <cell r="T179">
            <v>0.90739999999999998</v>
          </cell>
          <cell r="U179">
            <v>0.9173</v>
          </cell>
          <cell r="V179">
            <v>0.92720000000000002</v>
          </cell>
          <cell r="W179">
            <v>0.93710000000000004</v>
          </cell>
          <cell r="X179">
            <v>0.94710000000000005</v>
          </cell>
          <cell r="Y179">
            <v>0.95699999999999996</v>
          </cell>
          <cell r="Z179">
            <v>0.96689999999999998</v>
          </cell>
          <cell r="AA179">
            <v>0.9768</v>
          </cell>
          <cell r="AB179">
            <v>0.98670000000000002</v>
          </cell>
          <cell r="AC179">
            <v>0.99670000000000003</v>
          </cell>
          <cell r="AD179">
            <v>1.0066999999999999</v>
          </cell>
          <cell r="AE179">
            <v>1.0166999999999999</v>
          </cell>
        </row>
        <row r="180">
          <cell r="A180">
            <v>64</v>
          </cell>
          <cell r="B180">
            <v>0.73570000000000002</v>
          </cell>
          <cell r="C180">
            <v>0.74509999999999998</v>
          </cell>
          <cell r="D180">
            <v>0.75429999999999997</v>
          </cell>
          <cell r="E180">
            <v>0.76349999999999996</v>
          </cell>
          <cell r="F180">
            <v>0.77280000000000004</v>
          </cell>
          <cell r="G180">
            <v>0.78210000000000002</v>
          </cell>
          <cell r="H180">
            <v>0.79149999999999998</v>
          </cell>
          <cell r="I180">
            <v>0.80089999999999995</v>
          </cell>
          <cell r="J180">
            <v>0.81040000000000001</v>
          </cell>
          <cell r="K180">
            <v>0.81989999999999996</v>
          </cell>
          <cell r="L180">
            <v>0.82950000000000002</v>
          </cell>
          <cell r="M180">
            <v>0.83919999999999995</v>
          </cell>
          <cell r="N180">
            <v>0.8488</v>
          </cell>
          <cell r="O180">
            <v>0.85860000000000003</v>
          </cell>
          <cell r="P180">
            <v>0.86829999999999996</v>
          </cell>
          <cell r="Q180">
            <v>0.87809999999999999</v>
          </cell>
          <cell r="R180">
            <v>0.88790000000000002</v>
          </cell>
          <cell r="S180">
            <v>0.89780000000000004</v>
          </cell>
          <cell r="T180">
            <v>0.90769999999999995</v>
          </cell>
          <cell r="U180">
            <v>0.91759999999999997</v>
          </cell>
          <cell r="V180">
            <v>0.92749999999999999</v>
          </cell>
          <cell r="W180">
            <v>0.93740000000000001</v>
          </cell>
          <cell r="X180">
            <v>0.94740000000000002</v>
          </cell>
          <cell r="Y180">
            <v>0.95730000000000004</v>
          </cell>
          <cell r="Z180">
            <v>0.96719999999999995</v>
          </cell>
          <cell r="AA180">
            <v>0.97709999999999997</v>
          </cell>
          <cell r="AB180">
            <v>0.98699999999999999</v>
          </cell>
          <cell r="AC180">
            <v>0.997</v>
          </cell>
          <cell r="AD180">
            <v>1.0069999999999999</v>
          </cell>
          <cell r="AE180">
            <v>1.0169999999999999</v>
          </cell>
        </row>
        <row r="181">
          <cell r="A181">
            <v>64.5</v>
          </cell>
          <cell r="B181">
            <v>0.73609999999999998</v>
          </cell>
          <cell r="C181">
            <v>0.74550000000000005</v>
          </cell>
          <cell r="D181">
            <v>0.75470000000000004</v>
          </cell>
          <cell r="E181">
            <v>0.76390000000000002</v>
          </cell>
          <cell r="F181">
            <v>0.7732</v>
          </cell>
          <cell r="G181">
            <v>0.78249999999999997</v>
          </cell>
          <cell r="H181">
            <v>0.79179999999999995</v>
          </cell>
          <cell r="I181">
            <v>0.80130000000000001</v>
          </cell>
          <cell r="J181">
            <v>0.81069999999999998</v>
          </cell>
          <cell r="K181">
            <v>0.82030000000000003</v>
          </cell>
          <cell r="L181">
            <v>0.82979999999999998</v>
          </cell>
          <cell r="M181">
            <v>0.83950000000000002</v>
          </cell>
          <cell r="N181">
            <v>0.84919999999999995</v>
          </cell>
          <cell r="O181">
            <v>0.8589</v>
          </cell>
          <cell r="P181">
            <v>0.86860000000000004</v>
          </cell>
          <cell r="Q181">
            <v>0.87839999999999996</v>
          </cell>
          <cell r="R181">
            <v>0.88819999999999999</v>
          </cell>
          <cell r="S181">
            <v>0.89810000000000001</v>
          </cell>
          <cell r="T181">
            <v>0.90800000000000003</v>
          </cell>
          <cell r="U181">
            <v>0.91790000000000005</v>
          </cell>
          <cell r="V181">
            <v>0.92779999999999996</v>
          </cell>
          <cell r="W181">
            <v>0.93769999999999998</v>
          </cell>
          <cell r="X181">
            <v>0.94769999999999999</v>
          </cell>
          <cell r="Y181">
            <v>0.95760000000000001</v>
          </cell>
          <cell r="Z181">
            <v>0.96750000000000003</v>
          </cell>
          <cell r="AA181">
            <v>0.97740000000000005</v>
          </cell>
          <cell r="AB181">
            <v>0.98729999999999996</v>
          </cell>
          <cell r="AC181">
            <v>0.99729999999999996</v>
          </cell>
          <cell r="AD181">
            <v>1.0073000000000001</v>
          </cell>
          <cell r="AE181">
            <v>1.0173000000000001</v>
          </cell>
        </row>
        <row r="182">
          <cell r="A182">
            <v>65</v>
          </cell>
          <cell r="B182">
            <v>0.73650000000000004</v>
          </cell>
          <cell r="C182">
            <v>0.74590000000000001</v>
          </cell>
          <cell r="D182">
            <v>0.755</v>
          </cell>
          <cell r="E182">
            <v>0.76419999999999999</v>
          </cell>
          <cell r="F182">
            <v>0.77349999999999997</v>
          </cell>
          <cell r="G182">
            <v>0.78280000000000005</v>
          </cell>
          <cell r="H182">
            <v>0.79220000000000002</v>
          </cell>
          <cell r="I182">
            <v>0.80159999999999998</v>
          </cell>
          <cell r="J182">
            <v>0.81110000000000004</v>
          </cell>
          <cell r="K182">
            <v>0.8206</v>
          </cell>
          <cell r="L182">
            <v>0.83020000000000005</v>
          </cell>
          <cell r="M182">
            <v>0.83979999999999999</v>
          </cell>
          <cell r="N182">
            <v>0.84950000000000003</v>
          </cell>
          <cell r="O182">
            <v>0.85919999999999996</v>
          </cell>
          <cell r="P182">
            <v>0.86890000000000001</v>
          </cell>
          <cell r="Q182">
            <v>0.87870000000000004</v>
          </cell>
          <cell r="R182">
            <v>0.88849999999999996</v>
          </cell>
          <cell r="S182">
            <v>0.89839999999999998</v>
          </cell>
          <cell r="T182">
            <v>0.9083</v>
          </cell>
          <cell r="U182">
            <v>0.91820000000000002</v>
          </cell>
          <cell r="V182">
            <v>0.92810000000000004</v>
          </cell>
          <cell r="W182">
            <v>0.93799999999999994</v>
          </cell>
          <cell r="X182">
            <v>0.94799999999999995</v>
          </cell>
          <cell r="Y182">
            <v>0.95789999999999997</v>
          </cell>
          <cell r="Z182">
            <v>0.96779999999999999</v>
          </cell>
          <cell r="AA182">
            <v>0.97770000000000001</v>
          </cell>
          <cell r="AB182">
            <v>0.98760000000000003</v>
          </cell>
          <cell r="AC182">
            <v>0.99760000000000004</v>
          </cell>
          <cell r="AD182">
            <v>1.0076000000000001</v>
          </cell>
          <cell r="AE182">
            <v>1.0176000000000001</v>
          </cell>
        </row>
        <row r="183">
          <cell r="A183">
            <v>65.5</v>
          </cell>
          <cell r="B183">
            <v>0.7369</v>
          </cell>
          <cell r="C183">
            <v>0.74619999999999997</v>
          </cell>
          <cell r="D183">
            <v>0.75539999999999996</v>
          </cell>
          <cell r="E183">
            <v>0.76459999999999995</v>
          </cell>
          <cell r="F183">
            <v>0.77390000000000003</v>
          </cell>
          <cell r="G183">
            <v>0.78320000000000001</v>
          </cell>
          <cell r="H183">
            <v>0.79249999999999998</v>
          </cell>
          <cell r="I183">
            <v>0.80189999999999995</v>
          </cell>
          <cell r="J183">
            <v>0.81140000000000001</v>
          </cell>
          <cell r="K183">
            <v>0.82089999999999996</v>
          </cell>
          <cell r="L183">
            <v>0.83050000000000002</v>
          </cell>
          <cell r="M183">
            <v>0.84009999999999996</v>
          </cell>
          <cell r="N183">
            <v>0.8498</v>
          </cell>
          <cell r="O183">
            <v>0.85950000000000004</v>
          </cell>
          <cell r="P183">
            <v>0.86919999999999997</v>
          </cell>
          <cell r="Q183">
            <v>0.879</v>
          </cell>
          <cell r="R183">
            <v>0.88880000000000003</v>
          </cell>
          <cell r="S183">
            <v>0.89870000000000005</v>
          </cell>
          <cell r="T183">
            <v>0.90859999999999996</v>
          </cell>
          <cell r="U183">
            <v>0.91849999999999998</v>
          </cell>
          <cell r="V183">
            <v>0.9284</v>
          </cell>
          <cell r="W183">
            <v>0.93840000000000001</v>
          </cell>
          <cell r="X183">
            <v>0.94830000000000003</v>
          </cell>
          <cell r="Y183">
            <v>0.95820000000000005</v>
          </cell>
          <cell r="Z183">
            <v>0.96809999999999996</v>
          </cell>
          <cell r="AA183">
            <v>0.97799999999999998</v>
          </cell>
          <cell r="AB183">
            <v>0.9879</v>
          </cell>
          <cell r="AC183">
            <v>0.99790000000000001</v>
          </cell>
          <cell r="AD183">
            <v>1.0079</v>
          </cell>
          <cell r="AE183">
            <v>1.0179</v>
          </cell>
        </row>
        <row r="184">
          <cell r="A184">
            <v>66</v>
          </cell>
          <cell r="B184">
            <v>0.73719999999999997</v>
          </cell>
          <cell r="C184">
            <v>0.74660000000000004</v>
          </cell>
          <cell r="D184">
            <v>0.75580000000000003</v>
          </cell>
          <cell r="E184">
            <v>0.76490000000000002</v>
          </cell>
          <cell r="F184">
            <v>0.7742</v>
          </cell>
          <cell r="G184">
            <v>0.78349999999999997</v>
          </cell>
          <cell r="H184">
            <v>0.79279999999999995</v>
          </cell>
          <cell r="I184">
            <v>0.80220000000000002</v>
          </cell>
          <cell r="J184">
            <v>0.81169999999999998</v>
          </cell>
          <cell r="K184">
            <v>0.82120000000000004</v>
          </cell>
          <cell r="L184">
            <v>0.83079999999999998</v>
          </cell>
          <cell r="M184">
            <v>0.84040000000000004</v>
          </cell>
          <cell r="N184">
            <v>0.85009999999999997</v>
          </cell>
          <cell r="O184">
            <v>0.85980000000000001</v>
          </cell>
          <cell r="P184">
            <v>0.86950000000000005</v>
          </cell>
          <cell r="Q184">
            <v>0.87929999999999997</v>
          </cell>
          <cell r="R184">
            <v>0.88919999999999999</v>
          </cell>
          <cell r="S184">
            <v>0.89900000000000002</v>
          </cell>
          <cell r="T184">
            <v>0.90890000000000004</v>
          </cell>
          <cell r="U184">
            <v>0.91879999999999995</v>
          </cell>
          <cell r="V184">
            <v>0.92869999999999997</v>
          </cell>
          <cell r="W184">
            <v>0.93869999999999998</v>
          </cell>
          <cell r="X184">
            <v>0.9486</v>
          </cell>
          <cell r="Y184">
            <v>0.95850000000000002</v>
          </cell>
          <cell r="Z184">
            <v>0.96840000000000004</v>
          </cell>
          <cell r="AA184">
            <v>0.97829999999999995</v>
          </cell>
          <cell r="AB184">
            <v>0.98819999999999997</v>
          </cell>
          <cell r="AC184">
            <v>0.99819999999999998</v>
          </cell>
          <cell r="AD184">
            <v>1.0082</v>
          </cell>
          <cell r="AE184">
            <v>1.0182</v>
          </cell>
        </row>
        <row r="185">
          <cell r="A185">
            <v>66.5</v>
          </cell>
          <cell r="B185">
            <v>0.73760000000000003</v>
          </cell>
          <cell r="C185">
            <v>0.747</v>
          </cell>
          <cell r="D185">
            <v>0.75609999999999999</v>
          </cell>
          <cell r="E185">
            <v>0.76529999999999998</v>
          </cell>
          <cell r="F185">
            <v>0.77459999999999996</v>
          </cell>
          <cell r="G185">
            <v>0.78380000000000005</v>
          </cell>
          <cell r="H185">
            <v>0.79320000000000002</v>
          </cell>
          <cell r="I185">
            <v>0.80259999999999998</v>
          </cell>
          <cell r="J185">
            <v>0.81210000000000004</v>
          </cell>
          <cell r="K185">
            <v>0.8216</v>
          </cell>
          <cell r="L185">
            <v>0.83109999999999995</v>
          </cell>
          <cell r="M185">
            <v>0.84079999999999999</v>
          </cell>
          <cell r="N185">
            <v>0.85040000000000004</v>
          </cell>
          <cell r="O185">
            <v>0.86009999999999998</v>
          </cell>
          <cell r="P185">
            <v>0.86980000000000002</v>
          </cell>
          <cell r="Q185">
            <v>0.87970000000000004</v>
          </cell>
          <cell r="R185">
            <v>0.88949999999999996</v>
          </cell>
          <cell r="S185">
            <v>0.89929999999999999</v>
          </cell>
          <cell r="T185">
            <v>0.90920000000000001</v>
          </cell>
          <cell r="U185">
            <v>0.91910000000000003</v>
          </cell>
          <cell r="V185">
            <v>0.92900000000000005</v>
          </cell>
          <cell r="W185">
            <v>0.93899999999999995</v>
          </cell>
          <cell r="X185">
            <v>0.94889999999999997</v>
          </cell>
          <cell r="Y185">
            <v>0.95879999999999999</v>
          </cell>
          <cell r="Z185">
            <v>0.96870000000000001</v>
          </cell>
          <cell r="AA185">
            <v>0.97860000000000003</v>
          </cell>
          <cell r="AB185">
            <v>0.98850000000000005</v>
          </cell>
          <cell r="AC185">
            <v>0.99850000000000005</v>
          </cell>
          <cell r="AD185">
            <v>1.0085</v>
          </cell>
          <cell r="AE185">
            <v>1.0185</v>
          </cell>
        </row>
        <row r="186">
          <cell r="A186">
            <v>67</v>
          </cell>
          <cell r="B186">
            <v>0.73799999999999999</v>
          </cell>
          <cell r="C186">
            <v>0.74729999999999996</v>
          </cell>
          <cell r="D186">
            <v>0.75649999999999995</v>
          </cell>
          <cell r="E186">
            <v>0.76559999999999995</v>
          </cell>
          <cell r="F186">
            <v>0.77490000000000003</v>
          </cell>
          <cell r="G186">
            <v>0.78420000000000001</v>
          </cell>
          <cell r="H186">
            <v>0.79349999999999998</v>
          </cell>
          <cell r="I186">
            <v>0.80289999999999995</v>
          </cell>
          <cell r="J186">
            <v>0.81240000000000001</v>
          </cell>
          <cell r="K186">
            <v>0.82189999999999996</v>
          </cell>
          <cell r="L186">
            <v>0.83150000000000002</v>
          </cell>
          <cell r="M186">
            <v>0.84109999999999996</v>
          </cell>
          <cell r="N186">
            <v>0.85070000000000001</v>
          </cell>
          <cell r="O186">
            <v>0.86040000000000005</v>
          </cell>
          <cell r="P186">
            <v>0.87019999999999997</v>
          </cell>
          <cell r="Q186">
            <v>0.88</v>
          </cell>
          <cell r="R186">
            <v>0.88980000000000004</v>
          </cell>
          <cell r="S186">
            <v>0.89959999999999996</v>
          </cell>
          <cell r="T186">
            <v>0.90949999999999998</v>
          </cell>
          <cell r="U186">
            <v>0.9194</v>
          </cell>
          <cell r="V186">
            <v>0.92930000000000001</v>
          </cell>
          <cell r="W186">
            <v>0.93930000000000002</v>
          </cell>
          <cell r="X186">
            <v>0.94920000000000004</v>
          </cell>
          <cell r="Y186">
            <v>0.95909999999999995</v>
          </cell>
          <cell r="Z186">
            <v>0.96899999999999997</v>
          </cell>
          <cell r="AA186">
            <v>0.97889999999999999</v>
          </cell>
          <cell r="AB186">
            <v>0.98880000000000001</v>
          </cell>
          <cell r="AC186">
            <v>0.99880000000000002</v>
          </cell>
          <cell r="AD186">
            <v>1.0087999999999999</v>
          </cell>
          <cell r="AE186">
            <v>1.0187999999999999</v>
          </cell>
        </row>
        <row r="187">
          <cell r="A187">
            <v>67.5</v>
          </cell>
          <cell r="B187">
            <v>0.73839999999999995</v>
          </cell>
          <cell r="C187">
            <v>0.74770000000000003</v>
          </cell>
          <cell r="D187">
            <v>0.75680000000000003</v>
          </cell>
          <cell r="E187">
            <v>0.76600000000000001</v>
          </cell>
          <cell r="F187">
            <v>0.7752</v>
          </cell>
          <cell r="G187">
            <v>0.78449999999999998</v>
          </cell>
          <cell r="H187">
            <v>0.79390000000000005</v>
          </cell>
          <cell r="I187">
            <v>0.80320000000000003</v>
          </cell>
          <cell r="J187">
            <v>0.81269999999999998</v>
          </cell>
          <cell r="K187">
            <v>0.82220000000000004</v>
          </cell>
          <cell r="L187">
            <v>0.83179999999999998</v>
          </cell>
          <cell r="M187">
            <v>0.84140000000000004</v>
          </cell>
          <cell r="N187">
            <v>0.85109999999999997</v>
          </cell>
          <cell r="O187">
            <v>0.86080000000000001</v>
          </cell>
          <cell r="P187">
            <v>0.87050000000000005</v>
          </cell>
          <cell r="Q187">
            <v>0.88029999999999997</v>
          </cell>
          <cell r="R187">
            <v>0.8901</v>
          </cell>
          <cell r="S187">
            <v>0.89990000000000003</v>
          </cell>
          <cell r="T187">
            <v>0.90980000000000005</v>
          </cell>
          <cell r="U187">
            <v>0.91969999999999996</v>
          </cell>
          <cell r="V187">
            <v>0.92959999999999998</v>
          </cell>
          <cell r="W187">
            <v>0.93959999999999999</v>
          </cell>
          <cell r="X187">
            <v>0.94950000000000001</v>
          </cell>
          <cell r="Y187">
            <v>0.95940000000000003</v>
          </cell>
          <cell r="Z187">
            <v>0.96930000000000005</v>
          </cell>
          <cell r="AA187">
            <v>0.97919999999999996</v>
          </cell>
          <cell r="AB187">
            <v>0.98909999999999998</v>
          </cell>
          <cell r="AC187">
            <v>0.99909999999999999</v>
          </cell>
          <cell r="AD187">
            <v>1.0091000000000001</v>
          </cell>
          <cell r="AE187">
            <v>1.0190999999999999</v>
          </cell>
        </row>
        <row r="188">
          <cell r="A188">
            <v>68</v>
          </cell>
          <cell r="B188">
            <v>0.73880000000000001</v>
          </cell>
          <cell r="C188">
            <v>0.74809999999999999</v>
          </cell>
          <cell r="D188">
            <v>0.75719999999999998</v>
          </cell>
          <cell r="E188">
            <v>0.76629999999999998</v>
          </cell>
          <cell r="F188">
            <v>0.77559999999999996</v>
          </cell>
          <cell r="G188">
            <v>0.78490000000000004</v>
          </cell>
          <cell r="H188">
            <v>0.79420000000000002</v>
          </cell>
          <cell r="I188">
            <v>0.80359999999999998</v>
          </cell>
          <cell r="J188">
            <v>0.81299999999999994</v>
          </cell>
          <cell r="K188">
            <v>0.82250000000000001</v>
          </cell>
          <cell r="L188">
            <v>0.83209999999999995</v>
          </cell>
          <cell r="M188">
            <v>0.8417</v>
          </cell>
          <cell r="N188">
            <v>0.85140000000000005</v>
          </cell>
          <cell r="O188">
            <v>0.86109999999999998</v>
          </cell>
          <cell r="P188">
            <v>0.87080000000000002</v>
          </cell>
          <cell r="Q188">
            <v>0.88060000000000005</v>
          </cell>
          <cell r="R188">
            <v>0.89039999999999997</v>
          </cell>
          <cell r="S188">
            <v>0.9002</v>
          </cell>
          <cell r="T188">
            <v>0.91010000000000002</v>
          </cell>
          <cell r="U188">
            <v>0.92</v>
          </cell>
          <cell r="V188">
            <v>0.93</v>
          </cell>
          <cell r="W188">
            <v>0.93989999999999996</v>
          </cell>
          <cell r="X188">
            <v>0.94979999999999998</v>
          </cell>
          <cell r="Y188">
            <v>0.9597</v>
          </cell>
          <cell r="Z188">
            <v>0.96960000000000002</v>
          </cell>
          <cell r="AA188">
            <v>0.97950000000000004</v>
          </cell>
          <cell r="AB188">
            <v>0.98939999999999995</v>
          </cell>
          <cell r="AC188">
            <v>0.99939999999999996</v>
          </cell>
          <cell r="AD188">
            <v>1.0094000000000001</v>
          </cell>
          <cell r="AE188">
            <v>1.0194000000000001</v>
          </cell>
        </row>
        <row r="189">
          <cell r="A189">
            <v>68.5</v>
          </cell>
          <cell r="B189">
            <v>0.73909999999999998</v>
          </cell>
          <cell r="C189">
            <v>0.74839999999999995</v>
          </cell>
          <cell r="D189">
            <v>0.75749999999999995</v>
          </cell>
          <cell r="E189">
            <v>0.76670000000000005</v>
          </cell>
          <cell r="F189">
            <v>0.77590000000000003</v>
          </cell>
          <cell r="G189">
            <v>0.78520000000000001</v>
          </cell>
          <cell r="H189">
            <v>0.79449999999999998</v>
          </cell>
          <cell r="I189">
            <v>0.80389999999999995</v>
          </cell>
          <cell r="J189">
            <v>0.81340000000000001</v>
          </cell>
          <cell r="K189">
            <v>0.82279999999999998</v>
          </cell>
          <cell r="L189">
            <v>0.83240000000000003</v>
          </cell>
          <cell r="M189">
            <v>0.84199999999999997</v>
          </cell>
          <cell r="N189">
            <v>0.85170000000000001</v>
          </cell>
          <cell r="O189">
            <v>0.86140000000000005</v>
          </cell>
          <cell r="P189">
            <v>0.87109999999999999</v>
          </cell>
          <cell r="Q189">
            <v>0.88090000000000002</v>
          </cell>
          <cell r="R189">
            <v>0.89070000000000005</v>
          </cell>
          <cell r="S189">
            <v>0.90049999999999997</v>
          </cell>
          <cell r="T189">
            <v>0.91039999999999999</v>
          </cell>
          <cell r="U189">
            <v>0.92030000000000001</v>
          </cell>
          <cell r="V189">
            <v>0.93030000000000002</v>
          </cell>
          <cell r="W189">
            <v>0.94020000000000004</v>
          </cell>
          <cell r="X189">
            <v>0.95009999999999994</v>
          </cell>
          <cell r="Y189">
            <v>0.96</v>
          </cell>
          <cell r="Z189">
            <v>0.96989999999999998</v>
          </cell>
          <cell r="AA189">
            <v>0.9798</v>
          </cell>
          <cell r="AB189">
            <v>0.98970000000000002</v>
          </cell>
          <cell r="AC189">
            <v>0.99970000000000003</v>
          </cell>
          <cell r="AD189">
            <v>1.0097</v>
          </cell>
          <cell r="AE189">
            <v>1.0197000000000001</v>
          </cell>
        </row>
        <row r="190">
          <cell r="A190">
            <v>69</v>
          </cell>
          <cell r="B190">
            <v>0.73950000000000005</v>
          </cell>
          <cell r="C190">
            <v>0.74880000000000002</v>
          </cell>
          <cell r="D190">
            <v>0.75790000000000002</v>
          </cell>
          <cell r="E190">
            <v>0.76700000000000002</v>
          </cell>
          <cell r="F190">
            <v>0.77629999999999999</v>
          </cell>
          <cell r="G190">
            <v>0.78549999999999998</v>
          </cell>
          <cell r="H190">
            <v>0.79490000000000005</v>
          </cell>
          <cell r="I190">
            <v>0.80420000000000003</v>
          </cell>
          <cell r="J190">
            <v>0.81369999999999998</v>
          </cell>
          <cell r="K190">
            <v>0.82320000000000004</v>
          </cell>
          <cell r="L190">
            <v>0.8327</v>
          </cell>
          <cell r="M190">
            <v>0.84230000000000005</v>
          </cell>
          <cell r="N190">
            <v>0.85199999999999998</v>
          </cell>
          <cell r="O190">
            <v>0.86170000000000002</v>
          </cell>
          <cell r="P190">
            <v>0.87139999999999995</v>
          </cell>
          <cell r="Q190">
            <v>0.88119999999999998</v>
          </cell>
          <cell r="R190">
            <v>0.89100000000000001</v>
          </cell>
          <cell r="S190">
            <v>0.90080000000000005</v>
          </cell>
          <cell r="T190">
            <v>0.91069999999999995</v>
          </cell>
          <cell r="U190">
            <v>0.92069999999999996</v>
          </cell>
          <cell r="V190">
            <v>0.93059999999999998</v>
          </cell>
          <cell r="W190">
            <v>0.9405</v>
          </cell>
          <cell r="X190">
            <v>0.95040000000000002</v>
          </cell>
          <cell r="Y190">
            <v>0.96030000000000004</v>
          </cell>
          <cell r="Z190">
            <v>0.97019999999999995</v>
          </cell>
          <cell r="AA190">
            <v>0.98009999999999997</v>
          </cell>
          <cell r="AB190">
            <v>0.99</v>
          </cell>
          <cell r="AC190">
            <v>1</v>
          </cell>
          <cell r="AD190">
            <v>1.01</v>
          </cell>
          <cell r="AE190">
            <v>1.02</v>
          </cell>
        </row>
        <row r="191">
          <cell r="A191">
            <v>69.5</v>
          </cell>
          <cell r="B191">
            <v>0.7399</v>
          </cell>
          <cell r="C191">
            <v>0.74909999999999999</v>
          </cell>
          <cell r="D191">
            <v>0.75819999999999999</v>
          </cell>
          <cell r="E191">
            <v>0.76739999999999997</v>
          </cell>
          <cell r="F191">
            <v>0.77659999999999996</v>
          </cell>
          <cell r="G191">
            <v>0.78590000000000004</v>
          </cell>
          <cell r="H191">
            <v>0.79520000000000002</v>
          </cell>
          <cell r="I191">
            <v>0.80449999999999999</v>
          </cell>
          <cell r="J191">
            <v>0.81399999999999995</v>
          </cell>
          <cell r="K191">
            <v>0.82350000000000001</v>
          </cell>
          <cell r="L191">
            <v>0.83309999999999995</v>
          </cell>
          <cell r="M191">
            <v>0.84260000000000002</v>
          </cell>
          <cell r="N191">
            <v>0.85229999999999995</v>
          </cell>
          <cell r="O191">
            <v>0.86199999999999999</v>
          </cell>
          <cell r="P191">
            <v>0.87170000000000003</v>
          </cell>
          <cell r="Q191">
            <v>0.88149999999999995</v>
          </cell>
          <cell r="R191">
            <v>0.89129999999999998</v>
          </cell>
          <cell r="S191">
            <v>0.90110000000000001</v>
          </cell>
          <cell r="T191">
            <v>0.91100000000000003</v>
          </cell>
          <cell r="U191">
            <v>0.92100000000000004</v>
          </cell>
          <cell r="V191">
            <v>0.93089999999999995</v>
          </cell>
          <cell r="W191">
            <v>0.94079999999999997</v>
          </cell>
          <cell r="X191">
            <v>0.95069999999999999</v>
          </cell>
          <cell r="Y191">
            <v>0.96060000000000001</v>
          </cell>
          <cell r="Z191">
            <v>0.97050000000000003</v>
          </cell>
          <cell r="AA191">
            <v>0.98040000000000005</v>
          </cell>
          <cell r="AB191">
            <v>0.99029999999999996</v>
          </cell>
          <cell r="AC191">
            <v>1.0003</v>
          </cell>
          <cell r="AD191">
            <v>1.0103</v>
          </cell>
          <cell r="AE191">
            <v>1.0203</v>
          </cell>
        </row>
        <row r="192">
          <cell r="A192">
            <v>70</v>
          </cell>
          <cell r="B192">
            <v>0.74029999999999996</v>
          </cell>
          <cell r="C192">
            <v>0.74950000000000006</v>
          </cell>
          <cell r="D192">
            <v>0.75860000000000005</v>
          </cell>
          <cell r="E192">
            <v>0.76770000000000005</v>
          </cell>
          <cell r="F192">
            <v>0.77700000000000002</v>
          </cell>
          <cell r="G192">
            <v>0.78620000000000001</v>
          </cell>
          <cell r="H192">
            <v>0.79549999999999998</v>
          </cell>
          <cell r="I192">
            <v>0.80489999999999995</v>
          </cell>
          <cell r="J192">
            <v>0.81430000000000002</v>
          </cell>
          <cell r="K192">
            <v>0.82379999999999998</v>
          </cell>
          <cell r="L192">
            <v>0.83340000000000003</v>
          </cell>
          <cell r="M192">
            <v>0.84299999999999997</v>
          </cell>
          <cell r="N192">
            <v>0.85260000000000002</v>
          </cell>
          <cell r="O192">
            <v>0.86229999999999996</v>
          </cell>
          <cell r="P192">
            <v>0.872</v>
          </cell>
          <cell r="Q192">
            <v>0.88180000000000003</v>
          </cell>
          <cell r="R192">
            <v>0.89159999999999995</v>
          </cell>
          <cell r="S192">
            <v>0.90149999999999997</v>
          </cell>
          <cell r="T192">
            <v>0.91139999999999999</v>
          </cell>
          <cell r="U192">
            <v>0.92130000000000001</v>
          </cell>
          <cell r="V192">
            <v>0.93120000000000003</v>
          </cell>
          <cell r="W192">
            <v>0.94110000000000005</v>
          </cell>
          <cell r="X192">
            <v>0.95099999999999996</v>
          </cell>
          <cell r="Y192">
            <v>0.96089999999999998</v>
          </cell>
          <cell r="Z192">
            <v>0.9708</v>
          </cell>
          <cell r="AA192">
            <v>0.98070000000000002</v>
          </cell>
          <cell r="AB192">
            <v>0.99060000000000004</v>
          </cell>
          <cell r="AC192">
            <v>1.0005999999999999</v>
          </cell>
          <cell r="AD192">
            <v>1.0105999999999999</v>
          </cell>
          <cell r="AE192">
            <v>1.0206</v>
          </cell>
        </row>
        <row r="193">
          <cell r="A193">
            <v>70.5</v>
          </cell>
          <cell r="B193">
            <v>0.74060000000000004</v>
          </cell>
          <cell r="C193">
            <v>0.74990000000000001</v>
          </cell>
          <cell r="D193">
            <v>0.75890000000000002</v>
          </cell>
          <cell r="E193">
            <v>0.7681</v>
          </cell>
          <cell r="F193">
            <v>0.77729999999999999</v>
          </cell>
          <cell r="G193">
            <v>0.78649999999999998</v>
          </cell>
          <cell r="H193">
            <v>0.79579999999999995</v>
          </cell>
          <cell r="I193">
            <v>0.80520000000000003</v>
          </cell>
          <cell r="J193">
            <v>0.81469999999999998</v>
          </cell>
          <cell r="K193">
            <v>0.82410000000000005</v>
          </cell>
          <cell r="L193">
            <v>0.8337</v>
          </cell>
          <cell r="M193">
            <v>0.84330000000000005</v>
          </cell>
          <cell r="N193">
            <v>0.85289999999999999</v>
          </cell>
          <cell r="O193">
            <v>0.86260000000000003</v>
          </cell>
          <cell r="P193">
            <v>0.87229999999999996</v>
          </cell>
          <cell r="Q193">
            <v>0.8821</v>
          </cell>
          <cell r="R193">
            <v>0.89190000000000003</v>
          </cell>
          <cell r="S193">
            <v>0.90180000000000005</v>
          </cell>
          <cell r="T193">
            <v>0.91169999999999995</v>
          </cell>
          <cell r="U193">
            <v>0.92159999999999997</v>
          </cell>
          <cell r="V193">
            <v>0.93149999999999999</v>
          </cell>
          <cell r="W193">
            <v>0.94140000000000001</v>
          </cell>
          <cell r="X193">
            <v>0.95130000000000003</v>
          </cell>
          <cell r="Y193">
            <v>0.96120000000000005</v>
          </cell>
          <cell r="Z193">
            <v>0.97109999999999996</v>
          </cell>
          <cell r="AA193">
            <v>0.98099999999999998</v>
          </cell>
          <cell r="AB193">
            <v>0.9909</v>
          </cell>
          <cell r="AC193">
            <v>1.0008999999999999</v>
          </cell>
          <cell r="AD193">
            <v>1.0108999999999999</v>
          </cell>
          <cell r="AE193">
            <v>1.0208999999999999</v>
          </cell>
        </row>
        <row r="194">
          <cell r="A194">
            <v>71</v>
          </cell>
          <cell r="B194">
            <v>0.74099999999999999</v>
          </cell>
          <cell r="C194">
            <v>0.75019999999999998</v>
          </cell>
          <cell r="D194">
            <v>0.75929999999999997</v>
          </cell>
          <cell r="E194">
            <v>0.76839999999999997</v>
          </cell>
          <cell r="F194">
            <v>0.77759999999999996</v>
          </cell>
          <cell r="G194">
            <v>0.78680000000000005</v>
          </cell>
          <cell r="H194">
            <v>0.79620000000000002</v>
          </cell>
          <cell r="I194">
            <v>0.80549999999999999</v>
          </cell>
          <cell r="J194">
            <v>0.81499999999999995</v>
          </cell>
          <cell r="K194">
            <v>0.82440000000000002</v>
          </cell>
          <cell r="L194">
            <v>0.83399999999999996</v>
          </cell>
          <cell r="M194">
            <v>0.84360000000000002</v>
          </cell>
          <cell r="N194">
            <v>0.85329999999999995</v>
          </cell>
          <cell r="O194">
            <v>0.8629</v>
          </cell>
          <cell r="P194">
            <v>0.87260000000000004</v>
          </cell>
          <cell r="Q194">
            <v>0.88239999999999996</v>
          </cell>
          <cell r="R194">
            <v>0.89219999999999999</v>
          </cell>
          <cell r="S194">
            <v>0.90210000000000001</v>
          </cell>
          <cell r="T194">
            <v>0.91200000000000003</v>
          </cell>
          <cell r="U194">
            <v>0.92190000000000005</v>
          </cell>
          <cell r="V194">
            <v>0.93179999999999996</v>
          </cell>
          <cell r="W194">
            <v>0.94169999999999998</v>
          </cell>
          <cell r="X194">
            <v>0.9516</v>
          </cell>
          <cell r="Y194">
            <v>0.96150000000000002</v>
          </cell>
          <cell r="Z194">
            <v>0.97140000000000004</v>
          </cell>
          <cell r="AA194">
            <v>0.98129999999999995</v>
          </cell>
          <cell r="AB194">
            <v>0.99119999999999997</v>
          </cell>
          <cell r="AC194">
            <v>1.0012000000000001</v>
          </cell>
          <cell r="AD194">
            <v>1.0112000000000001</v>
          </cell>
          <cell r="AE194">
            <v>1.0212000000000001</v>
          </cell>
        </row>
        <row r="195">
          <cell r="A195">
            <v>71.5</v>
          </cell>
          <cell r="B195">
            <v>0.74139999999999995</v>
          </cell>
          <cell r="C195">
            <v>0.75060000000000004</v>
          </cell>
          <cell r="D195">
            <v>0.75960000000000005</v>
          </cell>
          <cell r="E195">
            <v>0.76880000000000004</v>
          </cell>
          <cell r="F195">
            <v>0.77800000000000002</v>
          </cell>
          <cell r="G195">
            <v>0.78720000000000001</v>
          </cell>
          <cell r="H195">
            <v>0.79649999999999999</v>
          </cell>
          <cell r="I195">
            <v>0.80579999999999996</v>
          </cell>
          <cell r="J195">
            <v>0.81530000000000002</v>
          </cell>
          <cell r="K195">
            <v>0.82479999999999998</v>
          </cell>
          <cell r="L195">
            <v>0.83430000000000004</v>
          </cell>
          <cell r="M195">
            <v>0.84389999999999998</v>
          </cell>
          <cell r="N195">
            <v>0.85360000000000003</v>
          </cell>
          <cell r="O195">
            <v>0.86319999999999997</v>
          </cell>
          <cell r="P195">
            <v>0.873</v>
          </cell>
          <cell r="Q195">
            <v>0.88270000000000004</v>
          </cell>
          <cell r="R195">
            <v>0.89249999999999996</v>
          </cell>
          <cell r="S195">
            <v>0.90239999999999998</v>
          </cell>
          <cell r="T195">
            <v>0.9123</v>
          </cell>
          <cell r="U195">
            <v>0.92220000000000002</v>
          </cell>
          <cell r="V195">
            <v>0.93210000000000004</v>
          </cell>
          <cell r="W195">
            <v>0.94199999999999995</v>
          </cell>
          <cell r="X195">
            <v>0.95189999999999997</v>
          </cell>
          <cell r="Y195">
            <v>0.96179999999999999</v>
          </cell>
          <cell r="Z195">
            <v>0.97170000000000001</v>
          </cell>
          <cell r="AA195">
            <v>0.98160000000000003</v>
          </cell>
          <cell r="AB195">
            <v>0.99150000000000005</v>
          </cell>
          <cell r="AC195">
            <v>1.0015000000000001</v>
          </cell>
          <cell r="AD195">
            <v>1.0115000000000001</v>
          </cell>
          <cell r="AE195">
            <v>1.0216000000000001</v>
          </cell>
        </row>
        <row r="196">
          <cell r="A196">
            <v>72</v>
          </cell>
          <cell r="B196">
            <v>0.74180000000000001</v>
          </cell>
          <cell r="C196">
            <v>0.75090000000000001</v>
          </cell>
          <cell r="D196">
            <v>0.76</v>
          </cell>
          <cell r="E196">
            <v>0.76910000000000001</v>
          </cell>
          <cell r="F196">
            <v>0.77829999999999999</v>
          </cell>
          <cell r="G196">
            <v>0.78749999999999998</v>
          </cell>
          <cell r="H196">
            <v>0.79679999999999995</v>
          </cell>
          <cell r="I196">
            <v>0.80620000000000003</v>
          </cell>
          <cell r="J196">
            <v>0.81559999999999999</v>
          </cell>
          <cell r="K196">
            <v>0.82509999999999994</v>
          </cell>
          <cell r="L196">
            <v>0.83460000000000001</v>
          </cell>
          <cell r="M196">
            <v>0.84419999999999995</v>
          </cell>
          <cell r="N196">
            <v>0.85389999999999999</v>
          </cell>
          <cell r="O196">
            <v>0.86360000000000003</v>
          </cell>
          <cell r="P196">
            <v>0.87329999999999997</v>
          </cell>
          <cell r="Q196">
            <v>0.88300000000000001</v>
          </cell>
          <cell r="R196">
            <v>0.89280000000000004</v>
          </cell>
          <cell r="S196">
            <v>0.90269999999999995</v>
          </cell>
          <cell r="T196">
            <v>0.91259999999999997</v>
          </cell>
          <cell r="U196">
            <v>0.92249999999999999</v>
          </cell>
          <cell r="V196">
            <v>0.93240000000000001</v>
          </cell>
          <cell r="W196">
            <v>0.94230000000000003</v>
          </cell>
          <cell r="X196">
            <v>0.95220000000000005</v>
          </cell>
          <cell r="Y196">
            <v>0.96209999999999996</v>
          </cell>
          <cell r="Z196">
            <v>0.97199999999999998</v>
          </cell>
          <cell r="AA196">
            <v>0.9819</v>
          </cell>
          <cell r="AB196">
            <v>0.99180000000000001</v>
          </cell>
          <cell r="AC196">
            <v>1.0018</v>
          </cell>
          <cell r="AD196">
            <v>1.0118</v>
          </cell>
          <cell r="AE196">
            <v>1.0219</v>
          </cell>
        </row>
        <row r="197">
          <cell r="A197">
            <v>72.5</v>
          </cell>
          <cell r="B197">
            <v>0.74219999999999997</v>
          </cell>
          <cell r="C197">
            <v>0.75129999999999997</v>
          </cell>
          <cell r="D197">
            <v>0.76029999999999998</v>
          </cell>
          <cell r="E197">
            <v>0.76949999999999996</v>
          </cell>
          <cell r="F197">
            <v>0.77869999999999995</v>
          </cell>
          <cell r="G197">
            <v>0.78790000000000004</v>
          </cell>
          <cell r="H197">
            <v>0.79720000000000002</v>
          </cell>
          <cell r="I197">
            <v>0.80649999999999999</v>
          </cell>
          <cell r="J197">
            <v>0.81589999999999996</v>
          </cell>
          <cell r="K197">
            <v>0.82540000000000002</v>
          </cell>
          <cell r="L197">
            <v>0.83499999999999996</v>
          </cell>
          <cell r="M197">
            <v>0.84450000000000003</v>
          </cell>
          <cell r="N197">
            <v>0.85419999999999996</v>
          </cell>
          <cell r="O197">
            <v>0.8639</v>
          </cell>
          <cell r="P197">
            <v>0.87360000000000004</v>
          </cell>
          <cell r="Q197">
            <v>0.88329999999999997</v>
          </cell>
          <cell r="R197">
            <v>0.8931</v>
          </cell>
          <cell r="S197">
            <v>0.90300000000000002</v>
          </cell>
          <cell r="T197">
            <v>0.91290000000000004</v>
          </cell>
          <cell r="U197">
            <v>0.92279999999999995</v>
          </cell>
          <cell r="V197">
            <v>0.93269999999999997</v>
          </cell>
          <cell r="W197">
            <v>0.94259999999999999</v>
          </cell>
          <cell r="X197">
            <v>0.95250000000000001</v>
          </cell>
          <cell r="Y197">
            <v>0.96240000000000003</v>
          </cell>
          <cell r="Z197">
            <v>0.97230000000000005</v>
          </cell>
          <cell r="AA197">
            <v>0.98219999999999996</v>
          </cell>
          <cell r="AB197">
            <v>0.99209999999999998</v>
          </cell>
          <cell r="AC197">
            <v>1.0021</v>
          </cell>
          <cell r="AD197">
            <v>1.0121</v>
          </cell>
          <cell r="AE197">
            <v>1.0222</v>
          </cell>
        </row>
        <row r="198">
          <cell r="A198">
            <v>73</v>
          </cell>
          <cell r="B198">
            <v>0.74250000000000005</v>
          </cell>
          <cell r="C198">
            <v>0.75170000000000003</v>
          </cell>
          <cell r="D198">
            <v>0.76070000000000004</v>
          </cell>
          <cell r="E198">
            <v>0.76980000000000004</v>
          </cell>
          <cell r="F198">
            <v>0.77900000000000003</v>
          </cell>
          <cell r="G198">
            <v>0.78820000000000001</v>
          </cell>
          <cell r="H198">
            <v>0.79749999999999999</v>
          </cell>
          <cell r="I198">
            <v>0.80679999999999996</v>
          </cell>
          <cell r="J198">
            <v>0.81630000000000003</v>
          </cell>
          <cell r="K198">
            <v>0.82569999999999999</v>
          </cell>
          <cell r="L198">
            <v>0.83530000000000004</v>
          </cell>
          <cell r="M198">
            <v>0.8448</v>
          </cell>
          <cell r="N198">
            <v>0.85450000000000004</v>
          </cell>
          <cell r="O198">
            <v>0.86419999999999997</v>
          </cell>
          <cell r="P198">
            <v>0.87390000000000001</v>
          </cell>
          <cell r="Q198">
            <v>0.88370000000000004</v>
          </cell>
          <cell r="R198">
            <v>0.89339999999999997</v>
          </cell>
          <cell r="S198">
            <v>0.90329999999999999</v>
          </cell>
          <cell r="T198">
            <v>0.91320000000000001</v>
          </cell>
          <cell r="U198">
            <v>0.92310000000000003</v>
          </cell>
          <cell r="V198">
            <v>0.93300000000000005</v>
          </cell>
          <cell r="W198">
            <v>0.94289999999999996</v>
          </cell>
          <cell r="X198">
            <v>0.95279999999999998</v>
          </cell>
          <cell r="Y198">
            <v>0.9627</v>
          </cell>
          <cell r="Z198">
            <v>0.97260000000000002</v>
          </cell>
          <cell r="AA198">
            <v>0.98250000000000004</v>
          </cell>
          <cell r="AB198">
            <v>0.99229999999999996</v>
          </cell>
          <cell r="AC198">
            <v>1.0024</v>
          </cell>
          <cell r="AD198">
            <v>1.0124</v>
          </cell>
          <cell r="AE198">
            <v>1.0225</v>
          </cell>
        </row>
        <row r="199">
          <cell r="A199">
            <v>73.5</v>
          </cell>
          <cell r="B199">
            <v>0.7429</v>
          </cell>
          <cell r="C199">
            <v>0.752</v>
          </cell>
          <cell r="D199">
            <v>0.76100000000000001</v>
          </cell>
          <cell r="E199">
            <v>0.7702</v>
          </cell>
          <cell r="F199">
            <v>0.77929999999999999</v>
          </cell>
          <cell r="G199">
            <v>0.78849999999999998</v>
          </cell>
          <cell r="H199">
            <v>0.79779999999999995</v>
          </cell>
          <cell r="I199">
            <v>0.80720000000000003</v>
          </cell>
          <cell r="J199">
            <v>0.81659999999999999</v>
          </cell>
          <cell r="K199">
            <v>0.82599999999999996</v>
          </cell>
          <cell r="L199">
            <v>0.83560000000000001</v>
          </cell>
          <cell r="M199">
            <v>0.84509999999999996</v>
          </cell>
          <cell r="N199">
            <v>0.8548</v>
          </cell>
          <cell r="O199">
            <v>0.86450000000000005</v>
          </cell>
          <cell r="P199">
            <v>0.87419999999999998</v>
          </cell>
          <cell r="Q199">
            <v>0.88400000000000001</v>
          </cell>
          <cell r="R199">
            <v>0.89370000000000005</v>
          </cell>
          <cell r="S199">
            <v>0.90359999999999996</v>
          </cell>
          <cell r="T199">
            <v>0.91349999999999998</v>
          </cell>
          <cell r="U199">
            <v>0.9234</v>
          </cell>
          <cell r="V199">
            <v>0.93330000000000002</v>
          </cell>
          <cell r="W199">
            <v>0.94320000000000004</v>
          </cell>
          <cell r="X199">
            <v>0.95309999999999995</v>
          </cell>
          <cell r="Y199">
            <v>0.96299999999999997</v>
          </cell>
          <cell r="Z199">
            <v>0.97289999999999999</v>
          </cell>
          <cell r="AA199">
            <v>0.98270000000000002</v>
          </cell>
          <cell r="AB199">
            <v>0.99260000000000004</v>
          </cell>
          <cell r="AC199">
            <v>1.0026999999999999</v>
          </cell>
          <cell r="AD199">
            <v>1.0126999999999999</v>
          </cell>
          <cell r="AE199">
            <v>1.0227999999999999</v>
          </cell>
        </row>
        <row r="200">
          <cell r="A200">
            <v>74</v>
          </cell>
          <cell r="B200">
            <v>0.74329999999999996</v>
          </cell>
          <cell r="C200">
            <v>0.75239999999999996</v>
          </cell>
          <cell r="D200">
            <v>0.76139999999999997</v>
          </cell>
          <cell r="E200">
            <v>0.77049999999999996</v>
          </cell>
          <cell r="F200">
            <v>0.77969999999999995</v>
          </cell>
          <cell r="G200">
            <v>0.78890000000000005</v>
          </cell>
          <cell r="H200">
            <v>0.79820000000000002</v>
          </cell>
          <cell r="I200">
            <v>0.8075</v>
          </cell>
          <cell r="J200">
            <v>0.81689999999999996</v>
          </cell>
          <cell r="K200">
            <v>0.82630000000000003</v>
          </cell>
          <cell r="L200">
            <v>0.83589999999999998</v>
          </cell>
          <cell r="M200">
            <v>0.84550000000000003</v>
          </cell>
          <cell r="N200">
            <v>0.85509999999999997</v>
          </cell>
          <cell r="O200">
            <v>0.86480000000000001</v>
          </cell>
          <cell r="P200">
            <v>0.87450000000000006</v>
          </cell>
          <cell r="Q200">
            <v>0.88429999999999997</v>
          </cell>
          <cell r="R200">
            <v>0.89400000000000002</v>
          </cell>
          <cell r="S200">
            <v>0.90390000000000004</v>
          </cell>
          <cell r="T200">
            <v>0.91379999999999995</v>
          </cell>
          <cell r="U200">
            <v>0.92369999999999997</v>
          </cell>
          <cell r="V200">
            <v>0.93359999999999999</v>
          </cell>
          <cell r="W200">
            <v>0.94350000000000001</v>
          </cell>
          <cell r="X200">
            <v>0.95340000000000003</v>
          </cell>
          <cell r="Y200">
            <v>0.96330000000000005</v>
          </cell>
          <cell r="Z200">
            <v>0.97319999999999995</v>
          </cell>
          <cell r="AA200">
            <v>0.98299999999999998</v>
          </cell>
          <cell r="AB200">
            <v>0.9929</v>
          </cell>
          <cell r="AC200">
            <v>1.0029999999999999</v>
          </cell>
          <cell r="AD200">
            <v>1.0129999999999999</v>
          </cell>
          <cell r="AE200">
            <v>1.0230999999999999</v>
          </cell>
        </row>
        <row r="201">
          <cell r="A201">
            <v>74.5</v>
          </cell>
          <cell r="B201">
            <v>0.74360000000000004</v>
          </cell>
          <cell r="C201">
            <v>0.75270000000000004</v>
          </cell>
          <cell r="D201">
            <v>0.76170000000000004</v>
          </cell>
          <cell r="E201">
            <v>0.77080000000000004</v>
          </cell>
          <cell r="F201">
            <v>0.78</v>
          </cell>
          <cell r="G201">
            <v>0.78920000000000001</v>
          </cell>
          <cell r="H201">
            <v>0.79849999999999999</v>
          </cell>
          <cell r="I201">
            <v>0.80779999999999996</v>
          </cell>
          <cell r="J201">
            <v>0.81720000000000004</v>
          </cell>
          <cell r="K201">
            <v>0.82669999999999999</v>
          </cell>
          <cell r="L201">
            <v>0.83620000000000005</v>
          </cell>
          <cell r="M201">
            <v>0.8458</v>
          </cell>
          <cell r="N201">
            <v>0.85540000000000005</v>
          </cell>
          <cell r="O201">
            <v>0.86509999999999998</v>
          </cell>
          <cell r="P201">
            <v>0.87480000000000002</v>
          </cell>
          <cell r="Q201">
            <v>0.88460000000000005</v>
          </cell>
          <cell r="R201">
            <v>0.89429999999999998</v>
          </cell>
          <cell r="S201">
            <v>0.9042</v>
          </cell>
          <cell r="T201">
            <v>0.91410000000000002</v>
          </cell>
          <cell r="U201">
            <v>0.92400000000000004</v>
          </cell>
          <cell r="V201">
            <v>0.93389999999999995</v>
          </cell>
          <cell r="W201">
            <v>0.94379999999999997</v>
          </cell>
          <cell r="X201">
            <v>0.95369999999999999</v>
          </cell>
          <cell r="Y201">
            <v>0.96360000000000001</v>
          </cell>
          <cell r="Z201">
            <v>0.97350000000000003</v>
          </cell>
          <cell r="AA201">
            <v>0.98329999999999995</v>
          </cell>
          <cell r="AB201">
            <v>0.99319999999999997</v>
          </cell>
          <cell r="AC201">
            <v>1.0033000000000001</v>
          </cell>
          <cell r="AD201">
            <v>1.0133000000000001</v>
          </cell>
          <cell r="AE201">
            <v>1.0234000000000001</v>
          </cell>
        </row>
        <row r="202">
          <cell r="A202">
            <v>75</v>
          </cell>
          <cell r="B202">
            <v>0.74399999999999999</v>
          </cell>
          <cell r="C202">
            <v>0.75309999999999999</v>
          </cell>
          <cell r="D202">
            <v>0.7621</v>
          </cell>
          <cell r="E202">
            <v>0.7712</v>
          </cell>
          <cell r="F202">
            <v>0.78029999999999999</v>
          </cell>
          <cell r="G202">
            <v>0.78949999999999998</v>
          </cell>
          <cell r="H202">
            <v>0.79879999999999995</v>
          </cell>
          <cell r="I202">
            <v>0.80810000000000004</v>
          </cell>
          <cell r="J202">
            <v>0.8175</v>
          </cell>
          <cell r="K202">
            <v>0.82699999999999996</v>
          </cell>
          <cell r="L202">
            <v>0.83650000000000002</v>
          </cell>
          <cell r="M202">
            <v>0.84609999999999996</v>
          </cell>
          <cell r="N202">
            <v>0.85570000000000002</v>
          </cell>
          <cell r="O202">
            <v>0.86539999999999995</v>
          </cell>
          <cell r="P202">
            <v>0.87509999999999999</v>
          </cell>
          <cell r="Q202">
            <v>0.88490000000000002</v>
          </cell>
          <cell r="R202">
            <v>0.89459999999999995</v>
          </cell>
          <cell r="S202">
            <v>0.90449999999999997</v>
          </cell>
          <cell r="T202">
            <v>0.91439999999999999</v>
          </cell>
          <cell r="U202">
            <v>0.92430000000000001</v>
          </cell>
          <cell r="V202">
            <v>0.93420000000000003</v>
          </cell>
          <cell r="W202">
            <v>0.94410000000000005</v>
          </cell>
          <cell r="X202">
            <v>0.95399999999999996</v>
          </cell>
          <cell r="Y202">
            <v>0.96379999999999999</v>
          </cell>
          <cell r="Z202">
            <v>0.97370000000000001</v>
          </cell>
          <cell r="AA202">
            <v>0.98360000000000003</v>
          </cell>
          <cell r="AB202">
            <v>0.99350000000000005</v>
          </cell>
          <cell r="AC202">
            <v>1.0036</v>
          </cell>
          <cell r="AD202">
            <v>1.0136000000000001</v>
          </cell>
          <cell r="AE202">
            <v>1.0237000000000001</v>
          </cell>
        </row>
        <row r="203">
          <cell r="A203">
            <v>75.5</v>
          </cell>
          <cell r="L203">
            <v>0.83679999999999999</v>
          </cell>
          <cell r="M203">
            <v>0.84640000000000004</v>
          </cell>
          <cell r="N203">
            <v>0.85609999999999997</v>
          </cell>
          <cell r="O203">
            <v>0.86570000000000003</v>
          </cell>
          <cell r="P203">
            <v>0.87539999999999996</v>
          </cell>
          <cell r="Q203">
            <v>0.88519999999999999</v>
          </cell>
          <cell r="R203">
            <v>0.89490000000000003</v>
          </cell>
          <cell r="S203">
            <v>0.90480000000000005</v>
          </cell>
          <cell r="T203">
            <v>0.91469999999999996</v>
          </cell>
          <cell r="U203">
            <v>0.92459999999999998</v>
          </cell>
          <cell r="V203">
            <v>0.9345</v>
          </cell>
          <cell r="W203">
            <v>0.94440000000000002</v>
          </cell>
          <cell r="X203">
            <v>0.95430000000000004</v>
          </cell>
          <cell r="Y203">
            <v>0.96409999999999996</v>
          </cell>
          <cell r="Z203">
            <v>0.97399999999999998</v>
          </cell>
          <cell r="AA203">
            <v>0.9839</v>
          </cell>
          <cell r="AB203">
            <v>0.99380000000000002</v>
          </cell>
          <cell r="AC203">
            <v>1.0039</v>
          </cell>
          <cell r="AD203">
            <v>1.0139</v>
          </cell>
          <cell r="AE203">
            <v>1.024</v>
          </cell>
        </row>
        <row r="204">
          <cell r="A204">
            <v>76</v>
          </cell>
          <cell r="L204">
            <v>0.83720000000000006</v>
          </cell>
          <cell r="M204">
            <v>0.84670000000000001</v>
          </cell>
          <cell r="N204">
            <v>0.85640000000000005</v>
          </cell>
          <cell r="O204">
            <v>0.86599999999999999</v>
          </cell>
          <cell r="P204">
            <v>0.87570000000000003</v>
          </cell>
          <cell r="Q204">
            <v>0.88549999999999995</v>
          </cell>
          <cell r="R204">
            <v>0.8952</v>
          </cell>
          <cell r="S204">
            <v>0.90510000000000002</v>
          </cell>
          <cell r="T204">
            <v>0.91500000000000004</v>
          </cell>
          <cell r="U204">
            <v>0.92490000000000006</v>
          </cell>
          <cell r="V204">
            <v>0.93479999999999996</v>
          </cell>
          <cell r="W204">
            <v>0.94469999999999998</v>
          </cell>
          <cell r="X204">
            <v>0.95450000000000002</v>
          </cell>
          <cell r="Y204">
            <v>0.96440000000000003</v>
          </cell>
          <cell r="Z204">
            <v>0.97430000000000005</v>
          </cell>
          <cell r="AA204">
            <v>0.98419999999999996</v>
          </cell>
          <cell r="AB204">
            <v>0.99409999999999998</v>
          </cell>
          <cell r="AC204">
            <v>1.0042</v>
          </cell>
          <cell r="AD204">
            <v>1.0142</v>
          </cell>
          <cell r="AE204">
            <v>1.0243</v>
          </cell>
        </row>
        <row r="205">
          <cell r="A205">
            <v>76.5</v>
          </cell>
          <cell r="L205">
            <v>0.83750000000000002</v>
          </cell>
          <cell r="M205">
            <v>0.84699999999999998</v>
          </cell>
          <cell r="N205">
            <v>0.85670000000000002</v>
          </cell>
          <cell r="O205">
            <v>0.86629999999999996</v>
          </cell>
          <cell r="P205">
            <v>0.876</v>
          </cell>
          <cell r="Q205">
            <v>0.88580000000000003</v>
          </cell>
          <cell r="R205">
            <v>0.89549999999999996</v>
          </cell>
          <cell r="S205">
            <v>0.90539999999999998</v>
          </cell>
          <cell r="T205">
            <v>0.9153</v>
          </cell>
          <cell r="U205">
            <v>0.92520000000000002</v>
          </cell>
          <cell r="V205">
            <v>0.93510000000000004</v>
          </cell>
          <cell r="W205">
            <v>0.94499999999999995</v>
          </cell>
          <cell r="X205">
            <v>0.95479999999999998</v>
          </cell>
          <cell r="Y205">
            <v>0.9647</v>
          </cell>
          <cell r="Z205">
            <v>0.97460000000000002</v>
          </cell>
          <cell r="AA205">
            <v>0.98450000000000004</v>
          </cell>
          <cell r="AB205">
            <v>0.99439999999999995</v>
          </cell>
          <cell r="AC205">
            <v>1.0044</v>
          </cell>
          <cell r="AD205">
            <v>1.0145</v>
          </cell>
          <cell r="AE205">
            <v>1.0246</v>
          </cell>
        </row>
        <row r="206">
          <cell r="A206">
            <v>77</v>
          </cell>
          <cell r="L206">
            <v>0.83779999999999999</v>
          </cell>
          <cell r="M206">
            <v>0.84730000000000005</v>
          </cell>
          <cell r="N206">
            <v>0.85699999999999998</v>
          </cell>
          <cell r="O206">
            <v>0.86660000000000004</v>
          </cell>
          <cell r="P206">
            <v>0.87629999999999997</v>
          </cell>
          <cell r="Q206">
            <v>0.8861</v>
          </cell>
          <cell r="R206">
            <v>0.89580000000000004</v>
          </cell>
          <cell r="S206">
            <v>0.90569999999999995</v>
          </cell>
          <cell r="T206">
            <v>0.91559999999999997</v>
          </cell>
          <cell r="U206">
            <v>0.92549999999999999</v>
          </cell>
          <cell r="V206">
            <v>0.93540000000000001</v>
          </cell>
          <cell r="W206">
            <v>0.94530000000000003</v>
          </cell>
          <cell r="X206">
            <v>0.95509999999999995</v>
          </cell>
          <cell r="Y206">
            <v>0.96499999999999997</v>
          </cell>
          <cell r="Z206">
            <v>0.97489999999999999</v>
          </cell>
          <cell r="AA206">
            <v>0.98480000000000001</v>
          </cell>
          <cell r="AB206">
            <v>0.99470000000000003</v>
          </cell>
          <cell r="AC206">
            <v>1.0046999999999999</v>
          </cell>
          <cell r="AD206">
            <v>1.0147999999999999</v>
          </cell>
          <cell r="AE206">
            <v>1.0248999999999999</v>
          </cell>
        </row>
        <row r="207">
          <cell r="A207">
            <v>77.5</v>
          </cell>
          <cell r="L207">
            <v>0.83809999999999996</v>
          </cell>
          <cell r="M207">
            <v>0.84770000000000001</v>
          </cell>
          <cell r="N207">
            <v>0.85729999999999995</v>
          </cell>
          <cell r="O207">
            <v>0.8669</v>
          </cell>
          <cell r="P207">
            <v>0.87660000000000005</v>
          </cell>
          <cell r="Q207">
            <v>0.88639999999999997</v>
          </cell>
          <cell r="R207">
            <v>0.8962</v>
          </cell>
          <cell r="S207">
            <v>0.90600000000000003</v>
          </cell>
          <cell r="T207">
            <v>0.91590000000000005</v>
          </cell>
          <cell r="U207">
            <v>0.92579999999999996</v>
          </cell>
          <cell r="V207">
            <v>0.93569999999999998</v>
          </cell>
          <cell r="W207">
            <v>0.9456</v>
          </cell>
          <cell r="X207">
            <v>0.95540000000000003</v>
          </cell>
          <cell r="Y207">
            <v>0.96530000000000005</v>
          </cell>
          <cell r="Z207">
            <v>0.97519999999999996</v>
          </cell>
          <cell r="AA207">
            <v>0.98509999999999998</v>
          </cell>
          <cell r="AB207">
            <v>0.995</v>
          </cell>
          <cell r="AC207">
            <v>1.0049999999999999</v>
          </cell>
          <cell r="AD207">
            <v>1.0150999999999999</v>
          </cell>
          <cell r="AE207">
            <v>1.0251999999999999</v>
          </cell>
        </row>
        <row r="208">
          <cell r="A208">
            <v>78</v>
          </cell>
          <cell r="L208">
            <v>0.83840000000000003</v>
          </cell>
          <cell r="M208">
            <v>0.84799999999999998</v>
          </cell>
          <cell r="N208">
            <v>0.85760000000000003</v>
          </cell>
          <cell r="O208">
            <v>0.86719999999999997</v>
          </cell>
          <cell r="P208">
            <v>0.877</v>
          </cell>
          <cell r="Q208">
            <v>0.88670000000000004</v>
          </cell>
          <cell r="R208">
            <v>0.89649999999999996</v>
          </cell>
          <cell r="S208">
            <v>0.90629999999999999</v>
          </cell>
          <cell r="T208">
            <v>0.91620000000000001</v>
          </cell>
          <cell r="U208">
            <v>0.92610000000000003</v>
          </cell>
          <cell r="V208">
            <v>0.93600000000000005</v>
          </cell>
          <cell r="W208">
            <v>0.94589999999999996</v>
          </cell>
          <cell r="X208">
            <v>0.95569999999999999</v>
          </cell>
          <cell r="Y208">
            <v>0.96560000000000001</v>
          </cell>
          <cell r="Z208">
            <v>0.97550000000000003</v>
          </cell>
          <cell r="AA208">
            <v>0.98540000000000005</v>
          </cell>
          <cell r="AB208">
            <v>0.99529999999999996</v>
          </cell>
          <cell r="AC208">
            <v>1.0053000000000001</v>
          </cell>
          <cell r="AD208">
            <v>1.0154000000000001</v>
          </cell>
          <cell r="AE208">
            <v>1.0255000000000001</v>
          </cell>
        </row>
        <row r="209">
          <cell r="A209">
            <v>78.5</v>
          </cell>
          <cell r="L209">
            <v>0.8387</v>
          </cell>
          <cell r="M209">
            <v>0.84830000000000005</v>
          </cell>
          <cell r="N209">
            <v>0.8579</v>
          </cell>
          <cell r="O209">
            <v>0.86750000000000005</v>
          </cell>
          <cell r="P209">
            <v>0.87729999999999997</v>
          </cell>
          <cell r="Q209">
            <v>0.88700000000000001</v>
          </cell>
          <cell r="R209">
            <v>0.89680000000000004</v>
          </cell>
          <cell r="S209">
            <v>0.90659999999999996</v>
          </cell>
          <cell r="T209">
            <v>0.91649999999999998</v>
          </cell>
          <cell r="U209">
            <v>0.9264</v>
          </cell>
          <cell r="V209">
            <v>0.93630000000000002</v>
          </cell>
          <cell r="W209">
            <v>0.94620000000000004</v>
          </cell>
          <cell r="X209">
            <v>0.95599999999999996</v>
          </cell>
          <cell r="Y209">
            <v>0.96589999999999998</v>
          </cell>
          <cell r="Z209">
            <v>0.9758</v>
          </cell>
          <cell r="AA209">
            <v>0.98570000000000002</v>
          </cell>
          <cell r="AB209">
            <v>0.99550000000000005</v>
          </cell>
          <cell r="AC209">
            <v>1.0056</v>
          </cell>
          <cell r="AD209">
            <v>1.0157</v>
          </cell>
          <cell r="AE209">
            <v>1.0258</v>
          </cell>
        </row>
        <row r="210">
          <cell r="A210">
            <v>79</v>
          </cell>
          <cell r="L210">
            <v>0.83899999999999997</v>
          </cell>
          <cell r="M210">
            <v>0.84860000000000002</v>
          </cell>
          <cell r="N210">
            <v>0.85819999999999996</v>
          </cell>
          <cell r="O210">
            <v>0.86780000000000002</v>
          </cell>
          <cell r="P210">
            <v>0.87760000000000005</v>
          </cell>
          <cell r="Q210">
            <v>0.88729999999999998</v>
          </cell>
          <cell r="R210">
            <v>0.89710000000000001</v>
          </cell>
          <cell r="S210">
            <v>0.90690000000000004</v>
          </cell>
          <cell r="T210">
            <v>0.91679999999999995</v>
          </cell>
          <cell r="U210">
            <v>0.92669999999999997</v>
          </cell>
          <cell r="V210">
            <v>0.93659999999999999</v>
          </cell>
          <cell r="W210">
            <v>0.94640000000000002</v>
          </cell>
          <cell r="X210">
            <v>0.95630000000000004</v>
          </cell>
          <cell r="Y210">
            <v>0.96619999999999995</v>
          </cell>
          <cell r="Z210">
            <v>0.97609999999999997</v>
          </cell>
          <cell r="AA210">
            <v>0.98599999999999999</v>
          </cell>
          <cell r="AB210">
            <v>0.99580000000000002</v>
          </cell>
          <cell r="AC210">
            <v>1.0059</v>
          </cell>
          <cell r="AD210">
            <v>1.016</v>
          </cell>
          <cell r="AE210">
            <v>1.0261</v>
          </cell>
        </row>
        <row r="211">
          <cell r="A211">
            <v>79.5</v>
          </cell>
          <cell r="L211">
            <v>0.83940000000000003</v>
          </cell>
          <cell r="M211">
            <v>0.84889999999999999</v>
          </cell>
          <cell r="N211">
            <v>0.85850000000000004</v>
          </cell>
          <cell r="O211">
            <v>0.86819999999999997</v>
          </cell>
          <cell r="P211">
            <v>0.87790000000000001</v>
          </cell>
          <cell r="Q211">
            <v>0.88759999999999994</v>
          </cell>
          <cell r="R211">
            <v>0.89739999999999998</v>
          </cell>
          <cell r="S211">
            <v>0.90720000000000001</v>
          </cell>
          <cell r="T211">
            <v>0.91710000000000003</v>
          </cell>
          <cell r="U211">
            <v>0.92700000000000005</v>
          </cell>
          <cell r="V211">
            <v>0.93689999999999996</v>
          </cell>
          <cell r="W211">
            <v>0.94669999999999999</v>
          </cell>
          <cell r="X211">
            <v>0.95660000000000001</v>
          </cell>
          <cell r="Y211">
            <v>0.96650000000000003</v>
          </cell>
          <cell r="Z211">
            <v>0.97640000000000005</v>
          </cell>
          <cell r="AA211">
            <v>0.98619999999999997</v>
          </cell>
          <cell r="AB211">
            <v>0.99609999999999999</v>
          </cell>
          <cell r="AC211">
            <v>1.0062</v>
          </cell>
          <cell r="AD211">
            <v>1.0163</v>
          </cell>
          <cell r="AE211">
            <v>1.0264</v>
          </cell>
        </row>
        <row r="212">
          <cell r="A212">
            <v>80</v>
          </cell>
          <cell r="L212">
            <v>0.8397</v>
          </cell>
          <cell r="M212">
            <v>0.84919999999999995</v>
          </cell>
          <cell r="N212">
            <v>0.85880000000000001</v>
          </cell>
          <cell r="O212">
            <v>0.86850000000000005</v>
          </cell>
          <cell r="P212">
            <v>0.87819999999999998</v>
          </cell>
          <cell r="Q212">
            <v>0.88790000000000002</v>
          </cell>
          <cell r="R212">
            <v>0.89770000000000005</v>
          </cell>
          <cell r="S212">
            <v>0.90749999999999997</v>
          </cell>
          <cell r="T212">
            <v>0.91739999999999999</v>
          </cell>
          <cell r="U212">
            <v>0.92730000000000001</v>
          </cell>
          <cell r="V212">
            <v>0.93720000000000003</v>
          </cell>
          <cell r="W212">
            <v>0.94699999999999995</v>
          </cell>
          <cell r="X212">
            <v>0.95689999999999997</v>
          </cell>
          <cell r="Y212">
            <v>0.96679999999999999</v>
          </cell>
          <cell r="Z212">
            <v>0.97670000000000001</v>
          </cell>
          <cell r="AA212">
            <v>0.98650000000000004</v>
          </cell>
          <cell r="AB212">
            <v>0.99639999999999995</v>
          </cell>
          <cell r="AC212">
            <v>1.0065</v>
          </cell>
          <cell r="AD212">
            <v>1.0165999999999999</v>
          </cell>
          <cell r="AE212">
            <v>1.0266999999999999</v>
          </cell>
        </row>
        <row r="213">
          <cell r="A213">
            <v>80.5</v>
          </cell>
          <cell r="L213">
            <v>0.84</v>
          </cell>
          <cell r="M213">
            <v>0.84950000000000003</v>
          </cell>
          <cell r="N213">
            <v>0.85909999999999997</v>
          </cell>
          <cell r="O213">
            <v>0.86880000000000002</v>
          </cell>
          <cell r="P213">
            <v>0.87849999999999995</v>
          </cell>
          <cell r="Q213">
            <v>0.88819999999999999</v>
          </cell>
          <cell r="R213">
            <v>0.89800000000000002</v>
          </cell>
          <cell r="S213">
            <v>0.90780000000000005</v>
          </cell>
          <cell r="T213">
            <v>0.91769999999999996</v>
          </cell>
          <cell r="U213">
            <v>0.92759999999999998</v>
          </cell>
          <cell r="V213">
            <v>0.9375</v>
          </cell>
          <cell r="W213">
            <v>0.94730000000000003</v>
          </cell>
          <cell r="X213">
            <v>0.95720000000000005</v>
          </cell>
          <cell r="Y213">
            <v>0.96709999999999996</v>
          </cell>
          <cell r="Z213">
            <v>0.97699999999999998</v>
          </cell>
          <cell r="AA213">
            <v>0.98680000000000001</v>
          </cell>
          <cell r="AB213">
            <v>0.99670000000000003</v>
          </cell>
          <cell r="AC213">
            <v>1.0067999999999999</v>
          </cell>
          <cell r="AD213">
            <v>1.0168999999999999</v>
          </cell>
          <cell r="AE213">
            <v>1.0269999999999999</v>
          </cell>
        </row>
        <row r="214">
          <cell r="A214">
            <v>81</v>
          </cell>
          <cell r="L214">
            <v>0.84030000000000005</v>
          </cell>
          <cell r="M214">
            <v>0.8498</v>
          </cell>
          <cell r="N214">
            <v>0.85950000000000004</v>
          </cell>
          <cell r="O214">
            <v>0.86909999999999998</v>
          </cell>
          <cell r="P214">
            <v>0.87880000000000003</v>
          </cell>
          <cell r="Q214">
            <v>0.88849999999999996</v>
          </cell>
          <cell r="R214">
            <v>0.89829999999999999</v>
          </cell>
          <cell r="S214">
            <v>0.90810000000000002</v>
          </cell>
          <cell r="T214">
            <v>0.91800000000000004</v>
          </cell>
          <cell r="U214">
            <v>0.92789999999999995</v>
          </cell>
          <cell r="V214">
            <v>0.93779999999999997</v>
          </cell>
          <cell r="W214">
            <v>0.9476</v>
          </cell>
          <cell r="X214">
            <v>0.95750000000000002</v>
          </cell>
          <cell r="Y214">
            <v>0.96740000000000004</v>
          </cell>
          <cell r="Z214">
            <v>0.97719999999999996</v>
          </cell>
          <cell r="AA214">
            <v>0.98709999999999998</v>
          </cell>
          <cell r="AB214">
            <v>0.997</v>
          </cell>
          <cell r="AC214">
            <v>1.0071000000000001</v>
          </cell>
          <cell r="AD214">
            <v>1.0172000000000001</v>
          </cell>
          <cell r="AE214">
            <v>1.0273000000000001</v>
          </cell>
        </row>
        <row r="215">
          <cell r="A215">
            <v>81.5</v>
          </cell>
          <cell r="L215">
            <v>0.84060000000000001</v>
          </cell>
          <cell r="M215">
            <v>0.85019999999999996</v>
          </cell>
          <cell r="N215">
            <v>0.85980000000000001</v>
          </cell>
          <cell r="O215">
            <v>0.86939999999999995</v>
          </cell>
          <cell r="P215">
            <v>0.87909999999999999</v>
          </cell>
          <cell r="Q215">
            <v>0.88880000000000003</v>
          </cell>
          <cell r="R215">
            <v>0.89859999999999995</v>
          </cell>
          <cell r="S215">
            <v>0.90849999999999997</v>
          </cell>
          <cell r="T215">
            <v>0.91830000000000001</v>
          </cell>
          <cell r="U215">
            <v>0.92820000000000003</v>
          </cell>
          <cell r="V215">
            <v>0.93810000000000004</v>
          </cell>
          <cell r="W215">
            <v>0.94789999999999996</v>
          </cell>
          <cell r="X215">
            <v>0.95779999999999998</v>
          </cell>
          <cell r="Y215">
            <v>0.9677</v>
          </cell>
          <cell r="Z215">
            <v>0.97750000000000004</v>
          </cell>
          <cell r="AA215">
            <v>0.98740000000000006</v>
          </cell>
          <cell r="AB215">
            <v>0.99729999999999996</v>
          </cell>
          <cell r="AC215">
            <v>1.0074000000000001</v>
          </cell>
          <cell r="AD215">
            <v>1.0175000000000001</v>
          </cell>
          <cell r="AE215">
            <v>1.0276000000000001</v>
          </cell>
        </row>
        <row r="216">
          <cell r="A216">
            <v>82</v>
          </cell>
          <cell r="L216">
            <v>0.84089999999999998</v>
          </cell>
          <cell r="M216">
            <v>0.85050000000000003</v>
          </cell>
          <cell r="N216">
            <v>0.86009999999999998</v>
          </cell>
          <cell r="O216">
            <v>0.86970000000000003</v>
          </cell>
          <cell r="P216">
            <v>0.87939999999999996</v>
          </cell>
          <cell r="Q216">
            <v>0.8891</v>
          </cell>
          <cell r="R216">
            <v>0.89890000000000003</v>
          </cell>
          <cell r="S216">
            <v>0.90880000000000005</v>
          </cell>
          <cell r="T216">
            <v>0.91859999999999997</v>
          </cell>
          <cell r="U216">
            <v>0.92849999999999999</v>
          </cell>
          <cell r="V216">
            <v>0.93840000000000001</v>
          </cell>
          <cell r="W216">
            <v>0.94820000000000004</v>
          </cell>
          <cell r="X216">
            <v>0.95809999999999995</v>
          </cell>
          <cell r="Y216">
            <v>0.96799999999999997</v>
          </cell>
          <cell r="Z216">
            <v>0.9778</v>
          </cell>
          <cell r="AA216">
            <v>0.98770000000000002</v>
          </cell>
          <cell r="AB216">
            <v>0.99760000000000004</v>
          </cell>
          <cell r="AC216">
            <v>1.0077</v>
          </cell>
          <cell r="AD216">
            <v>1.0178</v>
          </cell>
          <cell r="AE216">
            <v>1.0279</v>
          </cell>
        </row>
        <row r="217">
          <cell r="A217">
            <v>82.5</v>
          </cell>
          <cell r="L217">
            <v>0.84119999999999995</v>
          </cell>
          <cell r="M217">
            <v>0.8508</v>
          </cell>
          <cell r="N217">
            <v>0.86040000000000005</v>
          </cell>
          <cell r="O217">
            <v>0.87</v>
          </cell>
          <cell r="P217">
            <v>0.87970000000000004</v>
          </cell>
          <cell r="Q217">
            <v>0.88939999999999997</v>
          </cell>
          <cell r="R217">
            <v>0.8992</v>
          </cell>
          <cell r="S217">
            <v>0.90910000000000002</v>
          </cell>
          <cell r="T217">
            <v>0.91890000000000005</v>
          </cell>
          <cell r="U217">
            <v>0.92879999999999996</v>
          </cell>
          <cell r="V217">
            <v>0.93869999999999998</v>
          </cell>
          <cell r="W217">
            <v>0.94850000000000001</v>
          </cell>
          <cell r="X217">
            <v>0.95840000000000003</v>
          </cell>
          <cell r="Y217">
            <v>0.96830000000000005</v>
          </cell>
          <cell r="Z217">
            <v>0.97809999999999997</v>
          </cell>
          <cell r="AA217">
            <v>0.98799999999999999</v>
          </cell>
          <cell r="AB217">
            <v>0.99790000000000001</v>
          </cell>
          <cell r="AC217">
            <v>1.008</v>
          </cell>
          <cell r="AD217">
            <v>1.0181</v>
          </cell>
          <cell r="AE217">
            <v>1.0282</v>
          </cell>
        </row>
        <row r="218">
          <cell r="A218">
            <v>83</v>
          </cell>
          <cell r="L218">
            <v>0.84150000000000003</v>
          </cell>
          <cell r="M218">
            <v>0.85109999999999997</v>
          </cell>
          <cell r="N218">
            <v>0.86070000000000002</v>
          </cell>
          <cell r="O218">
            <v>0.87029999999999996</v>
          </cell>
          <cell r="P218">
            <v>0.88</v>
          </cell>
          <cell r="Q218">
            <v>0.88970000000000005</v>
          </cell>
          <cell r="R218">
            <v>0.89949999999999997</v>
          </cell>
          <cell r="S218">
            <v>0.90939999999999999</v>
          </cell>
          <cell r="T218">
            <v>0.91920000000000002</v>
          </cell>
          <cell r="U218">
            <v>0.92910000000000004</v>
          </cell>
          <cell r="V218">
            <v>0.93899999999999995</v>
          </cell>
          <cell r="W218">
            <v>0.94879999999999998</v>
          </cell>
          <cell r="X218">
            <v>0.9587</v>
          </cell>
          <cell r="Y218">
            <v>0.96850000000000003</v>
          </cell>
          <cell r="Z218">
            <v>0.97840000000000005</v>
          </cell>
          <cell r="AA218">
            <v>0.98829999999999996</v>
          </cell>
          <cell r="AB218">
            <v>0.99819999999999998</v>
          </cell>
          <cell r="AC218">
            <v>1.0083</v>
          </cell>
          <cell r="AD218">
            <v>1.0184</v>
          </cell>
          <cell r="AE218">
            <v>1.0285</v>
          </cell>
        </row>
        <row r="219">
          <cell r="A219">
            <v>83.5</v>
          </cell>
          <cell r="L219">
            <v>0.84179999999999999</v>
          </cell>
          <cell r="M219">
            <v>0.85140000000000005</v>
          </cell>
          <cell r="N219">
            <v>0.86099999999999999</v>
          </cell>
          <cell r="O219">
            <v>0.87060000000000004</v>
          </cell>
          <cell r="P219">
            <v>0.88029999999999997</v>
          </cell>
          <cell r="Q219">
            <v>0.89</v>
          </cell>
          <cell r="R219">
            <v>0.89980000000000004</v>
          </cell>
          <cell r="S219">
            <v>0.90969999999999995</v>
          </cell>
          <cell r="T219">
            <v>0.91949999999999998</v>
          </cell>
          <cell r="U219">
            <v>0.9294</v>
          </cell>
          <cell r="V219">
            <v>0.93920000000000003</v>
          </cell>
          <cell r="W219">
            <v>0.94910000000000005</v>
          </cell>
          <cell r="X219">
            <v>0.95899999999999996</v>
          </cell>
          <cell r="Y219">
            <v>0.96879999999999999</v>
          </cell>
          <cell r="Z219">
            <v>0.97870000000000001</v>
          </cell>
          <cell r="AA219">
            <v>0.98860000000000003</v>
          </cell>
          <cell r="AB219">
            <v>0.99850000000000005</v>
          </cell>
          <cell r="AC219">
            <v>1.0085999999999999</v>
          </cell>
          <cell r="AD219">
            <v>1.0186999999999999</v>
          </cell>
          <cell r="AE219">
            <v>1.0287999999999999</v>
          </cell>
        </row>
        <row r="220">
          <cell r="A220">
            <v>84</v>
          </cell>
          <cell r="L220">
            <v>0.84209999999999996</v>
          </cell>
          <cell r="M220">
            <v>0.85170000000000001</v>
          </cell>
          <cell r="N220">
            <v>0.86129999999999995</v>
          </cell>
          <cell r="O220">
            <v>0.87090000000000001</v>
          </cell>
          <cell r="P220">
            <v>0.88060000000000005</v>
          </cell>
          <cell r="Q220">
            <v>0.89029999999999998</v>
          </cell>
          <cell r="R220">
            <v>0.90010000000000001</v>
          </cell>
          <cell r="S220">
            <v>0.91</v>
          </cell>
          <cell r="T220">
            <v>0.91979999999999995</v>
          </cell>
          <cell r="U220">
            <v>0.92969999999999997</v>
          </cell>
          <cell r="V220">
            <v>0.9395</v>
          </cell>
          <cell r="W220">
            <v>0.94940000000000002</v>
          </cell>
          <cell r="X220">
            <v>0.95930000000000004</v>
          </cell>
          <cell r="Y220">
            <v>0.96909999999999996</v>
          </cell>
          <cell r="Z220">
            <v>0.97899999999999998</v>
          </cell>
          <cell r="AA220">
            <v>0.98880000000000001</v>
          </cell>
          <cell r="AB220">
            <v>0.99880000000000002</v>
          </cell>
          <cell r="AC220">
            <v>1.0088999999999999</v>
          </cell>
          <cell r="AD220">
            <v>1.0189999999999999</v>
          </cell>
          <cell r="AE220">
            <v>1.0291999999999999</v>
          </cell>
        </row>
        <row r="221">
          <cell r="A221">
            <v>84.5</v>
          </cell>
          <cell r="L221">
            <v>0.84250000000000003</v>
          </cell>
          <cell r="M221">
            <v>0.85199999999999998</v>
          </cell>
          <cell r="N221">
            <v>0.86160000000000003</v>
          </cell>
          <cell r="O221">
            <v>0.87119999999999997</v>
          </cell>
          <cell r="P221">
            <v>0.88090000000000002</v>
          </cell>
          <cell r="Q221">
            <v>0.89059999999999995</v>
          </cell>
          <cell r="R221">
            <v>0.90039999999999998</v>
          </cell>
          <cell r="S221">
            <v>0.9103</v>
          </cell>
          <cell r="T221">
            <v>0.92010000000000003</v>
          </cell>
          <cell r="U221">
            <v>0.93</v>
          </cell>
          <cell r="V221">
            <v>0.93979999999999997</v>
          </cell>
          <cell r="W221">
            <v>0.94969999999999999</v>
          </cell>
          <cell r="X221">
            <v>0.95960000000000001</v>
          </cell>
          <cell r="Y221">
            <v>0.96940000000000004</v>
          </cell>
          <cell r="Z221">
            <v>0.97929999999999995</v>
          </cell>
          <cell r="AA221">
            <v>0.98909999999999998</v>
          </cell>
          <cell r="AB221">
            <v>0.99909999999999999</v>
          </cell>
          <cell r="AC221">
            <v>1.0092000000000001</v>
          </cell>
          <cell r="AD221">
            <v>1.0193000000000001</v>
          </cell>
          <cell r="AE221">
            <v>1.0295000000000001</v>
          </cell>
        </row>
        <row r="222">
          <cell r="A222">
            <v>85</v>
          </cell>
          <cell r="L222">
            <v>0.84279999999999999</v>
          </cell>
          <cell r="M222">
            <v>0.85229999999999995</v>
          </cell>
          <cell r="N222">
            <v>0.8619</v>
          </cell>
          <cell r="O222">
            <v>0.87150000000000005</v>
          </cell>
          <cell r="P222">
            <v>0.88119999999999998</v>
          </cell>
          <cell r="Q222">
            <v>0.89090000000000003</v>
          </cell>
          <cell r="R222">
            <v>0.90069999999999995</v>
          </cell>
          <cell r="S222">
            <v>0.91059999999999997</v>
          </cell>
          <cell r="T222">
            <v>0.9204</v>
          </cell>
          <cell r="U222">
            <v>0.93030000000000002</v>
          </cell>
          <cell r="V222">
            <v>0.94010000000000005</v>
          </cell>
          <cell r="W222">
            <v>0.95</v>
          </cell>
          <cell r="X222">
            <v>0.95979999999999999</v>
          </cell>
          <cell r="Y222">
            <v>0.96970000000000001</v>
          </cell>
          <cell r="Z222">
            <v>0.97960000000000003</v>
          </cell>
          <cell r="AA222">
            <v>0.98939999999999995</v>
          </cell>
          <cell r="AB222">
            <v>0.99939999999999996</v>
          </cell>
          <cell r="AC222">
            <v>1.0095000000000001</v>
          </cell>
          <cell r="AD222">
            <v>1.0196000000000001</v>
          </cell>
          <cell r="AE222">
            <v>1.0298</v>
          </cell>
        </row>
        <row r="223">
          <cell r="A223">
            <v>85.5</v>
          </cell>
          <cell r="L223">
            <v>0.84309999999999996</v>
          </cell>
          <cell r="M223">
            <v>0.85260000000000002</v>
          </cell>
          <cell r="N223">
            <v>0.86219999999999997</v>
          </cell>
          <cell r="O223">
            <v>0.87180000000000002</v>
          </cell>
          <cell r="P223">
            <v>0.88149999999999995</v>
          </cell>
          <cell r="Q223">
            <v>0.89119999999999999</v>
          </cell>
          <cell r="R223">
            <v>0.90100000000000002</v>
          </cell>
          <cell r="S223">
            <v>0.91090000000000004</v>
          </cell>
          <cell r="T223">
            <v>0.92069999999999996</v>
          </cell>
          <cell r="U223">
            <v>0.93059999999999998</v>
          </cell>
          <cell r="V223">
            <v>0.94040000000000001</v>
          </cell>
          <cell r="W223">
            <v>0.95030000000000003</v>
          </cell>
          <cell r="X223">
            <v>0.96009999999999995</v>
          </cell>
          <cell r="Y223">
            <v>0.97</v>
          </cell>
          <cell r="Z223">
            <v>0.97989999999999999</v>
          </cell>
          <cell r="AA223">
            <v>0.98970000000000002</v>
          </cell>
          <cell r="AB223">
            <v>0.99970000000000003</v>
          </cell>
          <cell r="AC223">
            <v>1.0098</v>
          </cell>
          <cell r="AD223">
            <v>1.0199</v>
          </cell>
          <cell r="AE223">
            <v>1.0301</v>
          </cell>
        </row>
        <row r="224">
          <cell r="A224">
            <v>86</v>
          </cell>
          <cell r="L224">
            <v>0.84340000000000004</v>
          </cell>
          <cell r="M224">
            <v>0.85289999999999999</v>
          </cell>
          <cell r="N224">
            <v>0.86250000000000004</v>
          </cell>
          <cell r="O224">
            <v>0.87209999999999999</v>
          </cell>
          <cell r="P224">
            <v>0.88180000000000003</v>
          </cell>
          <cell r="Q224">
            <v>0.89149999999999996</v>
          </cell>
          <cell r="R224">
            <v>0.90129999999999999</v>
          </cell>
          <cell r="S224">
            <v>0.91120000000000001</v>
          </cell>
          <cell r="T224">
            <v>0.92100000000000004</v>
          </cell>
          <cell r="U224">
            <v>0.93089999999999995</v>
          </cell>
          <cell r="V224">
            <v>0.94069999999999998</v>
          </cell>
          <cell r="W224">
            <v>0.9506</v>
          </cell>
          <cell r="X224">
            <v>0.96040000000000003</v>
          </cell>
          <cell r="Y224">
            <v>0.97030000000000005</v>
          </cell>
          <cell r="Z224">
            <v>0.98009999999999997</v>
          </cell>
          <cell r="AA224">
            <v>0.99</v>
          </cell>
          <cell r="AB224">
            <v>1</v>
          </cell>
          <cell r="AC224">
            <v>1.0101</v>
          </cell>
          <cell r="AD224">
            <v>1.0202</v>
          </cell>
          <cell r="AE224">
            <v>1.0304</v>
          </cell>
        </row>
        <row r="225">
          <cell r="A225">
            <v>86.5</v>
          </cell>
          <cell r="L225">
            <v>0.84370000000000001</v>
          </cell>
          <cell r="M225">
            <v>0.85319999999999996</v>
          </cell>
          <cell r="N225">
            <v>0.86280000000000001</v>
          </cell>
          <cell r="O225">
            <v>0.87239999999999995</v>
          </cell>
          <cell r="P225">
            <v>0.8821</v>
          </cell>
          <cell r="Q225">
            <v>0.89180000000000004</v>
          </cell>
          <cell r="R225">
            <v>0.90159999999999996</v>
          </cell>
          <cell r="S225">
            <v>0.91149999999999998</v>
          </cell>
          <cell r="T225">
            <v>0.92130000000000001</v>
          </cell>
          <cell r="U225">
            <v>0.93120000000000003</v>
          </cell>
          <cell r="V225">
            <v>0.94099999999999995</v>
          </cell>
          <cell r="W225">
            <v>0.95089999999999997</v>
          </cell>
          <cell r="X225">
            <v>0.9607</v>
          </cell>
          <cell r="Y225">
            <v>0.97060000000000002</v>
          </cell>
          <cell r="Z225">
            <v>0.98040000000000005</v>
          </cell>
          <cell r="AA225">
            <v>0.99029999999999996</v>
          </cell>
          <cell r="AB225">
            <v>1.0003</v>
          </cell>
          <cell r="AC225">
            <v>1.0104</v>
          </cell>
          <cell r="AD225">
            <v>1.0206</v>
          </cell>
          <cell r="AE225">
            <v>1.0306999999999999</v>
          </cell>
        </row>
        <row r="226">
          <cell r="A226">
            <v>87</v>
          </cell>
          <cell r="L226">
            <v>0.84399999999999997</v>
          </cell>
          <cell r="M226">
            <v>0.85350000000000004</v>
          </cell>
          <cell r="N226">
            <v>0.86309999999999998</v>
          </cell>
          <cell r="O226">
            <v>0.87270000000000003</v>
          </cell>
          <cell r="P226">
            <v>0.88239999999999996</v>
          </cell>
          <cell r="Q226">
            <v>0.8921</v>
          </cell>
          <cell r="R226">
            <v>0.90190000000000003</v>
          </cell>
          <cell r="S226">
            <v>0.91180000000000005</v>
          </cell>
          <cell r="T226">
            <v>0.92159999999999997</v>
          </cell>
          <cell r="U226">
            <v>0.93149999999999999</v>
          </cell>
          <cell r="V226">
            <v>0.94130000000000003</v>
          </cell>
          <cell r="W226">
            <v>0.95120000000000005</v>
          </cell>
          <cell r="X226">
            <v>0.96099999999999997</v>
          </cell>
          <cell r="Y226">
            <v>0.97089999999999999</v>
          </cell>
          <cell r="Z226">
            <v>0.98070000000000002</v>
          </cell>
          <cell r="AA226">
            <v>0.99060000000000004</v>
          </cell>
          <cell r="AB226">
            <v>1.0005999999999999</v>
          </cell>
          <cell r="AC226">
            <v>1.0106999999999999</v>
          </cell>
          <cell r="AD226">
            <v>1.0208999999999999</v>
          </cell>
          <cell r="AE226">
            <v>1.0309999999999999</v>
          </cell>
        </row>
        <row r="227">
          <cell r="A227">
            <v>87.5</v>
          </cell>
          <cell r="L227">
            <v>0.84430000000000005</v>
          </cell>
          <cell r="M227">
            <v>0.85389999999999999</v>
          </cell>
          <cell r="N227">
            <v>0.86339999999999995</v>
          </cell>
          <cell r="O227">
            <v>0.873</v>
          </cell>
          <cell r="P227">
            <v>0.88270000000000004</v>
          </cell>
          <cell r="Q227">
            <v>0.89239999999999997</v>
          </cell>
          <cell r="R227">
            <v>0.9022</v>
          </cell>
          <cell r="S227">
            <v>0.91210000000000002</v>
          </cell>
          <cell r="T227">
            <v>0.92190000000000005</v>
          </cell>
          <cell r="U227">
            <v>0.93179999999999996</v>
          </cell>
          <cell r="V227">
            <v>0.94159999999999999</v>
          </cell>
          <cell r="W227">
            <v>0.95150000000000001</v>
          </cell>
          <cell r="X227">
            <v>0.96130000000000004</v>
          </cell>
          <cell r="Y227">
            <v>0.97119999999999995</v>
          </cell>
          <cell r="Z227">
            <v>0.98099999999999998</v>
          </cell>
          <cell r="AA227">
            <v>0.9909</v>
          </cell>
          <cell r="AB227">
            <v>1.0008999999999999</v>
          </cell>
          <cell r="AC227">
            <v>1.0109999999999999</v>
          </cell>
          <cell r="AD227">
            <v>1.0212000000000001</v>
          </cell>
          <cell r="AE227">
            <v>1.0313000000000001</v>
          </cell>
        </row>
        <row r="228">
          <cell r="A228">
            <v>88</v>
          </cell>
          <cell r="L228">
            <v>0.84460000000000002</v>
          </cell>
          <cell r="M228">
            <v>0.85419999999999996</v>
          </cell>
          <cell r="N228">
            <v>0.86370000000000002</v>
          </cell>
          <cell r="O228">
            <v>0.87329999999999997</v>
          </cell>
          <cell r="P228">
            <v>0.88300000000000001</v>
          </cell>
          <cell r="Q228">
            <v>0.89270000000000005</v>
          </cell>
          <cell r="R228">
            <v>0.90249999999999997</v>
          </cell>
          <cell r="S228">
            <v>0.91239999999999999</v>
          </cell>
          <cell r="T228">
            <v>0.92220000000000002</v>
          </cell>
          <cell r="U228">
            <v>0.93210000000000004</v>
          </cell>
          <cell r="V228">
            <v>0.94189999999999996</v>
          </cell>
          <cell r="W228">
            <v>0.95179999999999998</v>
          </cell>
          <cell r="X228">
            <v>0.96160000000000001</v>
          </cell>
          <cell r="Y228">
            <v>0.97140000000000004</v>
          </cell>
          <cell r="Z228">
            <v>0.98129999999999995</v>
          </cell>
          <cell r="AA228">
            <v>0.99109999999999998</v>
          </cell>
          <cell r="AB228">
            <v>1.0012000000000001</v>
          </cell>
          <cell r="AC228">
            <v>1.0113000000000001</v>
          </cell>
          <cell r="AD228">
            <v>1.0215000000000001</v>
          </cell>
          <cell r="AE228">
            <v>1.0316000000000001</v>
          </cell>
        </row>
        <row r="229">
          <cell r="A229">
            <v>88.5</v>
          </cell>
          <cell r="L229">
            <v>0.84489999999999998</v>
          </cell>
          <cell r="M229">
            <v>0.85450000000000004</v>
          </cell>
          <cell r="N229">
            <v>0.86399999999999999</v>
          </cell>
          <cell r="O229">
            <v>0.87360000000000004</v>
          </cell>
          <cell r="P229">
            <v>0.88329999999999997</v>
          </cell>
          <cell r="Q229">
            <v>0.89300000000000002</v>
          </cell>
          <cell r="R229">
            <v>0.90280000000000005</v>
          </cell>
          <cell r="S229">
            <v>0.91269999999999996</v>
          </cell>
          <cell r="T229">
            <v>0.92249999999999999</v>
          </cell>
          <cell r="U229">
            <v>0.93240000000000001</v>
          </cell>
          <cell r="V229">
            <v>0.94220000000000004</v>
          </cell>
          <cell r="W229">
            <v>0.95199999999999996</v>
          </cell>
          <cell r="X229">
            <v>0.96189999999999998</v>
          </cell>
          <cell r="Y229">
            <v>0.97170000000000001</v>
          </cell>
          <cell r="Z229">
            <v>0.98160000000000003</v>
          </cell>
          <cell r="AA229">
            <v>0.99139999999999995</v>
          </cell>
          <cell r="AB229">
            <v>1.0015000000000001</v>
          </cell>
          <cell r="AC229">
            <v>1.0116000000000001</v>
          </cell>
          <cell r="AD229">
            <v>1.0218</v>
          </cell>
          <cell r="AE229">
            <v>1.0319</v>
          </cell>
        </row>
        <row r="230">
          <cell r="A230">
            <v>89</v>
          </cell>
          <cell r="L230">
            <v>0.84519999999999995</v>
          </cell>
          <cell r="M230">
            <v>0.8548</v>
          </cell>
          <cell r="N230">
            <v>0.86429999999999996</v>
          </cell>
          <cell r="O230">
            <v>0.87390000000000001</v>
          </cell>
          <cell r="P230">
            <v>0.88360000000000005</v>
          </cell>
          <cell r="Q230">
            <v>0.89329999999999998</v>
          </cell>
          <cell r="R230">
            <v>0.90310000000000001</v>
          </cell>
          <cell r="S230">
            <v>0.91300000000000003</v>
          </cell>
          <cell r="T230">
            <v>0.92279999999999995</v>
          </cell>
          <cell r="U230">
            <v>0.93259999999999998</v>
          </cell>
          <cell r="V230">
            <v>0.9425</v>
          </cell>
          <cell r="W230">
            <v>0.95230000000000004</v>
          </cell>
          <cell r="X230">
            <v>0.96220000000000006</v>
          </cell>
          <cell r="Y230">
            <v>0.97199999999999998</v>
          </cell>
          <cell r="Z230">
            <v>0.9819</v>
          </cell>
          <cell r="AA230">
            <v>0.99170000000000003</v>
          </cell>
          <cell r="AB230">
            <v>1.0018</v>
          </cell>
          <cell r="AC230">
            <v>1.0119</v>
          </cell>
          <cell r="AD230">
            <v>1.0221</v>
          </cell>
          <cell r="AE230">
            <v>1.0322</v>
          </cell>
        </row>
        <row r="231">
          <cell r="A231">
            <v>89.5</v>
          </cell>
          <cell r="L231">
            <v>0.84550000000000003</v>
          </cell>
          <cell r="M231">
            <v>0.85509999999999997</v>
          </cell>
          <cell r="N231">
            <v>0.86460000000000004</v>
          </cell>
          <cell r="O231">
            <v>0.87419999999999998</v>
          </cell>
          <cell r="P231">
            <v>0.88390000000000002</v>
          </cell>
          <cell r="Q231">
            <v>0.89359999999999995</v>
          </cell>
          <cell r="R231">
            <v>0.90339999999999998</v>
          </cell>
          <cell r="S231">
            <v>0.9133</v>
          </cell>
          <cell r="T231">
            <v>0.92310000000000003</v>
          </cell>
          <cell r="U231">
            <v>0.93289999999999995</v>
          </cell>
          <cell r="V231">
            <v>0.94279999999999997</v>
          </cell>
          <cell r="W231">
            <v>0.9526</v>
          </cell>
          <cell r="X231">
            <v>0.96250000000000002</v>
          </cell>
          <cell r="Y231">
            <v>0.97230000000000005</v>
          </cell>
          <cell r="Z231">
            <v>0.98219999999999996</v>
          </cell>
          <cell r="AA231">
            <v>0.99199999999999999</v>
          </cell>
          <cell r="AB231">
            <v>1.0021</v>
          </cell>
          <cell r="AC231">
            <v>1.0122</v>
          </cell>
          <cell r="AD231">
            <v>1.0224</v>
          </cell>
          <cell r="AE231">
            <v>1.0325</v>
          </cell>
        </row>
        <row r="232">
          <cell r="A232">
            <v>90</v>
          </cell>
          <cell r="L232">
            <v>0.8458</v>
          </cell>
          <cell r="M232">
            <v>0.85540000000000005</v>
          </cell>
          <cell r="N232">
            <v>0.8649</v>
          </cell>
          <cell r="O232">
            <v>0.87450000000000006</v>
          </cell>
          <cell r="P232">
            <v>0.88419999999999999</v>
          </cell>
          <cell r="Q232">
            <v>0.89390000000000003</v>
          </cell>
          <cell r="R232">
            <v>0.90369999999999995</v>
          </cell>
          <cell r="S232">
            <v>0.91359999999999997</v>
          </cell>
          <cell r="T232">
            <v>0.9234</v>
          </cell>
          <cell r="U232">
            <v>0.93320000000000003</v>
          </cell>
          <cell r="V232">
            <v>0.94310000000000005</v>
          </cell>
          <cell r="W232">
            <v>0.95289999999999997</v>
          </cell>
          <cell r="X232">
            <v>0.96279999999999999</v>
          </cell>
          <cell r="Y232">
            <v>0.97260000000000002</v>
          </cell>
          <cell r="Z232">
            <v>0.98240000000000005</v>
          </cell>
          <cell r="AA232">
            <v>0.99229999999999996</v>
          </cell>
          <cell r="AB232">
            <v>1.0024</v>
          </cell>
          <cell r="AC232">
            <v>1.0125</v>
          </cell>
          <cell r="AD232">
            <v>1.0226999999999999</v>
          </cell>
          <cell r="AE232">
            <v>1.0327999999999999</v>
          </cell>
        </row>
        <row r="233">
          <cell r="A233">
            <v>90.5</v>
          </cell>
          <cell r="L233">
            <v>0.84609999999999996</v>
          </cell>
          <cell r="M233">
            <v>0.85570000000000002</v>
          </cell>
          <cell r="N233">
            <v>0.86519999999999997</v>
          </cell>
          <cell r="O233">
            <v>0.87480000000000002</v>
          </cell>
          <cell r="P233">
            <v>0.88449999999999995</v>
          </cell>
          <cell r="Q233">
            <v>0.89419999999999999</v>
          </cell>
          <cell r="R233">
            <v>0.90400000000000003</v>
          </cell>
          <cell r="S233">
            <v>0.91390000000000005</v>
          </cell>
          <cell r="T233">
            <v>0.92369999999999997</v>
          </cell>
          <cell r="U233">
            <v>0.9335</v>
          </cell>
          <cell r="V233">
            <v>0.94340000000000002</v>
          </cell>
          <cell r="W233">
            <v>0.95320000000000005</v>
          </cell>
          <cell r="X233">
            <v>0.96299999999999997</v>
          </cell>
          <cell r="Y233">
            <v>0.97289999999999999</v>
          </cell>
          <cell r="Z233">
            <v>0.98270000000000002</v>
          </cell>
          <cell r="AA233">
            <v>0.99260000000000004</v>
          </cell>
          <cell r="AB233">
            <v>1.0026999999999999</v>
          </cell>
          <cell r="AC233">
            <v>1.0127999999999999</v>
          </cell>
          <cell r="AD233">
            <v>1.0229999999999999</v>
          </cell>
          <cell r="AE233">
            <v>1.0330999999999999</v>
          </cell>
        </row>
        <row r="234">
          <cell r="A234">
            <v>91</v>
          </cell>
          <cell r="L234">
            <v>0.84650000000000003</v>
          </cell>
          <cell r="M234">
            <v>0.85599999999999998</v>
          </cell>
          <cell r="N234">
            <v>0.86550000000000005</v>
          </cell>
          <cell r="O234">
            <v>0.87519999999999998</v>
          </cell>
          <cell r="P234">
            <v>0.88480000000000003</v>
          </cell>
          <cell r="Q234">
            <v>0.89449999999999996</v>
          </cell>
          <cell r="R234">
            <v>0.90429999999999999</v>
          </cell>
          <cell r="S234">
            <v>0.91420000000000001</v>
          </cell>
          <cell r="T234">
            <v>0.92400000000000004</v>
          </cell>
          <cell r="U234">
            <v>0.93379999999999996</v>
          </cell>
          <cell r="V234">
            <v>0.94369999999999998</v>
          </cell>
          <cell r="W234">
            <v>0.95350000000000001</v>
          </cell>
          <cell r="X234">
            <v>0.96330000000000005</v>
          </cell>
          <cell r="Y234">
            <v>0.97319999999999995</v>
          </cell>
          <cell r="Z234">
            <v>0.98299999999999998</v>
          </cell>
          <cell r="AA234">
            <v>0.99280000000000002</v>
          </cell>
          <cell r="AB234">
            <v>1.0029999999999999</v>
          </cell>
          <cell r="AC234">
            <v>1.0130999999999999</v>
          </cell>
          <cell r="AD234">
            <v>1.0233000000000001</v>
          </cell>
          <cell r="AE234">
            <v>1.0334000000000001</v>
          </cell>
        </row>
        <row r="235">
          <cell r="A235">
            <v>91.5</v>
          </cell>
          <cell r="L235">
            <v>0.8468</v>
          </cell>
          <cell r="M235">
            <v>0.85629999999999995</v>
          </cell>
          <cell r="N235">
            <v>0.86580000000000001</v>
          </cell>
          <cell r="O235">
            <v>0.87549999999999994</v>
          </cell>
          <cell r="P235">
            <v>0.8851</v>
          </cell>
          <cell r="Q235">
            <v>0.89480000000000004</v>
          </cell>
          <cell r="R235">
            <v>0.90459999999999996</v>
          </cell>
          <cell r="S235">
            <v>0.91449999999999998</v>
          </cell>
          <cell r="T235">
            <v>0.92430000000000001</v>
          </cell>
          <cell r="U235">
            <v>0.93410000000000004</v>
          </cell>
          <cell r="V235">
            <v>0.94399999999999995</v>
          </cell>
          <cell r="W235">
            <v>0.95379999999999998</v>
          </cell>
          <cell r="X235">
            <v>0.96360000000000001</v>
          </cell>
          <cell r="Y235">
            <v>0.97350000000000003</v>
          </cell>
          <cell r="Z235">
            <v>0.98329999999999995</v>
          </cell>
          <cell r="AA235">
            <v>0.99309999999999998</v>
          </cell>
          <cell r="AB235">
            <v>1.0033000000000001</v>
          </cell>
          <cell r="AC235">
            <v>1.0134000000000001</v>
          </cell>
          <cell r="AD235">
            <v>1.0236000000000001</v>
          </cell>
          <cell r="AE235">
            <v>1.0338000000000001</v>
          </cell>
        </row>
        <row r="236">
          <cell r="A236">
            <v>92</v>
          </cell>
          <cell r="L236">
            <v>0.84709999999999996</v>
          </cell>
          <cell r="M236">
            <v>0.85660000000000003</v>
          </cell>
          <cell r="N236">
            <v>0.86609999999999998</v>
          </cell>
          <cell r="O236">
            <v>0.87580000000000002</v>
          </cell>
          <cell r="P236">
            <v>0.88539999999999996</v>
          </cell>
          <cell r="Q236">
            <v>0.89510000000000001</v>
          </cell>
          <cell r="R236">
            <v>0.90490000000000004</v>
          </cell>
          <cell r="S236">
            <v>0.91469999999999996</v>
          </cell>
          <cell r="T236">
            <v>0.92459999999999998</v>
          </cell>
          <cell r="U236">
            <v>0.93440000000000001</v>
          </cell>
          <cell r="V236">
            <v>0.94420000000000004</v>
          </cell>
          <cell r="W236">
            <v>0.95409999999999995</v>
          </cell>
          <cell r="X236">
            <v>0.96389999999999998</v>
          </cell>
          <cell r="Y236">
            <v>0.97370000000000001</v>
          </cell>
          <cell r="Z236">
            <v>0.98360000000000003</v>
          </cell>
          <cell r="AA236">
            <v>0.99339999999999995</v>
          </cell>
          <cell r="AB236">
            <v>1.0035000000000001</v>
          </cell>
          <cell r="AC236">
            <v>1.0137</v>
          </cell>
          <cell r="AD236">
            <v>1.0239</v>
          </cell>
          <cell r="AE236">
            <v>1.0341</v>
          </cell>
        </row>
        <row r="237">
          <cell r="A237">
            <v>92.5</v>
          </cell>
          <cell r="L237">
            <v>0.84740000000000004</v>
          </cell>
          <cell r="M237">
            <v>0.8569</v>
          </cell>
          <cell r="N237">
            <v>0.86639999999999995</v>
          </cell>
          <cell r="O237">
            <v>0.87609999999999999</v>
          </cell>
          <cell r="P237">
            <v>0.88570000000000004</v>
          </cell>
          <cell r="Q237">
            <v>0.89539999999999997</v>
          </cell>
          <cell r="R237">
            <v>0.9052</v>
          </cell>
          <cell r="S237">
            <v>0.91500000000000004</v>
          </cell>
          <cell r="T237">
            <v>0.92490000000000006</v>
          </cell>
          <cell r="U237">
            <v>0.93469999999999998</v>
          </cell>
          <cell r="V237">
            <v>0.94450000000000001</v>
          </cell>
          <cell r="W237">
            <v>0.95440000000000003</v>
          </cell>
          <cell r="X237">
            <v>0.96419999999999995</v>
          </cell>
          <cell r="Y237">
            <v>0.97399999999999998</v>
          </cell>
          <cell r="Z237">
            <v>0.9839</v>
          </cell>
          <cell r="AA237">
            <v>0.99370000000000003</v>
          </cell>
          <cell r="AB237">
            <v>1.0038</v>
          </cell>
          <cell r="AC237">
            <v>1.014</v>
          </cell>
          <cell r="AD237">
            <v>1.0242</v>
          </cell>
          <cell r="AE237">
            <v>1.0344</v>
          </cell>
        </row>
        <row r="238">
          <cell r="A238">
            <v>93</v>
          </cell>
          <cell r="L238">
            <v>0.84770000000000001</v>
          </cell>
          <cell r="M238">
            <v>0.85719999999999996</v>
          </cell>
          <cell r="N238">
            <v>0.86670000000000003</v>
          </cell>
          <cell r="O238">
            <v>0.87639999999999996</v>
          </cell>
          <cell r="P238">
            <v>0.88600000000000001</v>
          </cell>
          <cell r="Q238">
            <v>0.89570000000000005</v>
          </cell>
          <cell r="R238">
            <v>0.90549999999999997</v>
          </cell>
          <cell r="S238">
            <v>0.9153</v>
          </cell>
          <cell r="T238">
            <v>0.92520000000000002</v>
          </cell>
          <cell r="U238">
            <v>0.93500000000000005</v>
          </cell>
          <cell r="V238">
            <v>0.94479999999999997</v>
          </cell>
          <cell r="W238">
            <v>0.95469999999999999</v>
          </cell>
          <cell r="X238">
            <v>0.96450000000000002</v>
          </cell>
          <cell r="Y238">
            <v>0.97430000000000005</v>
          </cell>
          <cell r="Z238">
            <v>0.98409999999999997</v>
          </cell>
          <cell r="AA238">
            <v>0.99399999999999999</v>
          </cell>
          <cell r="AB238">
            <v>1.0041</v>
          </cell>
          <cell r="AC238">
            <v>1.0143</v>
          </cell>
          <cell r="AD238">
            <v>1.0245</v>
          </cell>
          <cell r="AE238">
            <v>1.0347</v>
          </cell>
        </row>
        <row r="239">
          <cell r="A239">
            <v>93.5</v>
          </cell>
          <cell r="L239">
            <v>0.84799999999999998</v>
          </cell>
          <cell r="M239">
            <v>0.85750000000000004</v>
          </cell>
          <cell r="N239">
            <v>0.86699999999999999</v>
          </cell>
          <cell r="O239">
            <v>0.87670000000000003</v>
          </cell>
          <cell r="P239">
            <v>0.88629999999999998</v>
          </cell>
          <cell r="Q239">
            <v>0.89600000000000002</v>
          </cell>
          <cell r="R239">
            <v>0.90580000000000005</v>
          </cell>
          <cell r="S239">
            <v>0.91559999999999997</v>
          </cell>
          <cell r="T239">
            <v>0.92549999999999999</v>
          </cell>
          <cell r="U239">
            <v>0.93530000000000002</v>
          </cell>
          <cell r="V239">
            <v>0.94510000000000005</v>
          </cell>
          <cell r="W239">
            <v>0.95499999999999996</v>
          </cell>
          <cell r="X239">
            <v>0.96479999999999999</v>
          </cell>
          <cell r="Y239">
            <v>0.97460000000000002</v>
          </cell>
          <cell r="Z239">
            <v>0.98440000000000005</v>
          </cell>
          <cell r="AA239">
            <v>0.99429999999999996</v>
          </cell>
          <cell r="AB239">
            <v>1.0044</v>
          </cell>
          <cell r="AC239">
            <v>1.0145999999999999</v>
          </cell>
          <cell r="AD239">
            <v>1.0247999999999999</v>
          </cell>
          <cell r="AE239">
            <v>1.0349999999999999</v>
          </cell>
        </row>
        <row r="240">
          <cell r="A240">
            <v>94</v>
          </cell>
          <cell r="L240">
            <v>0.84830000000000005</v>
          </cell>
          <cell r="M240">
            <v>0.85780000000000001</v>
          </cell>
          <cell r="N240">
            <v>0.86729999999999996</v>
          </cell>
          <cell r="O240">
            <v>0.877</v>
          </cell>
          <cell r="P240">
            <v>0.88660000000000005</v>
          </cell>
          <cell r="Q240">
            <v>0.89629999999999999</v>
          </cell>
          <cell r="R240">
            <v>0.90610000000000002</v>
          </cell>
          <cell r="S240">
            <v>0.91590000000000005</v>
          </cell>
          <cell r="T240">
            <v>0.92579999999999996</v>
          </cell>
          <cell r="U240">
            <v>0.93559999999999999</v>
          </cell>
          <cell r="V240">
            <v>0.94540000000000002</v>
          </cell>
          <cell r="W240">
            <v>0.95520000000000005</v>
          </cell>
          <cell r="X240">
            <v>0.96509999999999996</v>
          </cell>
          <cell r="Y240">
            <v>0.97489999999999999</v>
          </cell>
          <cell r="Z240">
            <v>0.98470000000000002</v>
          </cell>
          <cell r="AA240">
            <v>0.99450000000000005</v>
          </cell>
          <cell r="AB240">
            <v>1.0046999999999999</v>
          </cell>
          <cell r="AC240">
            <v>1.0148999999999999</v>
          </cell>
          <cell r="AD240">
            <v>1.0250999999999999</v>
          </cell>
          <cell r="AE240">
            <v>1.0353000000000001</v>
          </cell>
        </row>
        <row r="241">
          <cell r="A241">
            <v>94.5</v>
          </cell>
          <cell r="L241">
            <v>0.84860000000000002</v>
          </cell>
          <cell r="M241">
            <v>0.85809999999999997</v>
          </cell>
          <cell r="N241">
            <v>0.86760000000000004</v>
          </cell>
          <cell r="O241">
            <v>0.87729999999999997</v>
          </cell>
          <cell r="P241">
            <v>0.88690000000000002</v>
          </cell>
          <cell r="Q241">
            <v>0.89659999999999995</v>
          </cell>
          <cell r="R241">
            <v>0.90639999999999998</v>
          </cell>
          <cell r="S241">
            <v>0.91620000000000001</v>
          </cell>
          <cell r="T241">
            <v>0.92610000000000003</v>
          </cell>
          <cell r="U241">
            <v>0.93589999999999995</v>
          </cell>
          <cell r="V241">
            <v>0.94569999999999999</v>
          </cell>
          <cell r="W241">
            <v>0.95550000000000002</v>
          </cell>
          <cell r="X241">
            <v>0.96540000000000004</v>
          </cell>
          <cell r="Y241">
            <v>0.97519999999999996</v>
          </cell>
          <cell r="Z241">
            <v>0.98499999999999999</v>
          </cell>
          <cell r="AA241">
            <v>0.99480000000000002</v>
          </cell>
          <cell r="AB241">
            <v>1.0049999999999999</v>
          </cell>
          <cell r="AC241">
            <v>1.0152000000000001</v>
          </cell>
          <cell r="AD241">
            <v>1.0254000000000001</v>
          </cell>
          <cell r="AE241">
            <v>1.0356000000000001</v>
          </cell>
        </row>
        <row r="242">
          <cell r="A242">
            <v>95</v>
          </cell>
          <cell r="L242">
            <v>0.84889999999999999</v>
          </cell>
          <cell r="M242">
            <v>0.85840000000000005</v>
          </cell>
          <cell r="N242">
            <v>0.8679</v>
          </cell>
          <cell r="O242">
            <v>0.87760000000000005</v>
          </cell>
          <cell r="P242">
            <v>0.88719999999999999</v>
          </cell>
          <cell r="Q242">
            <v>0.89690000000000003</v>
          </cell>
          <cell r="R242">
            <v>0.90669999999999995</v>
          </cell>
          <cell r="S242">
            <v>0.91649999999999998</v>
          </cell>
          <cell r="T242">
            <v>0.9264</v>
          </cell>
          <cell r="U242">
            <v>0.93620000000000003</v>
          </cell>
          <cell r="V242">
            <v>0.94599999999999995</v>
          </cell>
          <cell r="W242">
            <v>0.95579999999999998</v>
          </cell>
          <cell r="X242">
            <v>0.96560000000000001</v>
          </cell>
          <cell r="Y242">
            <v>0.97550000000000003</v>
          </cell>
          <cell r="Z242">
            <v>0.98529999999999995</v>
          </cell>
          <cell r="AA242">
            <v>0.99509999999999998</v>
          </cell>
          <cell r="AB242">
            <v>1.0053000000000001</v>
          </cell>
          <cell r="AC242">
            <v>1.0155000000000001</v>
          </cell>
          <cell r="AD242">
            <v>1.0257000000000001</v>
          </cell>
          <cell r="AE242">
            <v>1.0359</v>
          </cell>
        </row>
        <row r="243">
          <cell r="A243">
            <v>95.5</v>
          </cell>
          <cell r="L243">
            <v>0.84919999999999995</v>
          </cell>
          <cell r="M243">
            <v>0.85870000000000002</v>
          </cell>
          <cell r="N243">
            <v>0.86819999999999997</v>
          </cell>
          <cell r="O243">
            <v>0.87790000000000001</v>
          </cell>
          <cell r="P243">
            <v>0.88749999999999996</v>
          </cell>
          <cell r="Q243">
            <v>0.8972</v>
          </cell>
          <cell r="R243">
            <v>0.90700000000000003</v>
          </cell>
          <cell r="S243">
            <v>0.91679999999999995</v>
          </cell>
          <cell r="T243">
            <v>0.92659999999999998</v>
          </cell>
          <cell r="U243">
            <v>0.9365</v>
          </cell>
          <cell r="V243">
            <v>0.94630000000000003</v>
          </cell>
          <cell r="W243">
            <v>0.95609999999999995</v>
          </cell>
          <cell r="X243">
            <v>0.96589999999999998</v>
          </cell>
          <cell r="Y243">
            <v>0.97570000000000001</v>
          </cell>
          <cell r="Z243">
            <v>0.98560000000000003</v>
          </cell>
          <cell r="AA243">
            <v>0.99539999999999995</v>
          </cell>
          <cell r="AB243">
            <v>1.0056</v>
          </cell>
          <cell r="AC243">
            <v>1.0158</v>
          </cell>
          <cell r="AD243">
            <v>1.026</v>
          </cell>
          <cell r="AE243">
            <v>1.0362</v>
          </cell>
        </row>
        <row r="244">
          <cell r="A244">
            <v>96</v>
          </cell>
          <cell r="L244">
            <v>0.84950000000000003</v>
          </cell>
          <cell r="M244">
            <v>0.85899999999999999</v>
          </cell>
          <cell r="N244">
            <v>0.86850000000000005</v>
          </cell>
          <cell r="O244">
            <v>0.87819999999999998</v>
          </cell>
          <cell r="P244">
            <v>0.88780000000000003</v>
          </cell>
          <cell r="Q244">
            <v>0.89749999999999996</v>
          </cell>
          <cell r="R244">
            <v>0.9073</v>
          </cell>
          <cell r="S244">
            <v>0.91710000000000003</v>
          </cell>
          <cell r="T244">
            <v>0.92689999999999995</v>
          </cell>
          <cell r="U244">
            <v>0.93679999999999997</v>
          </cell>
          <cell r="V244">
            <v>0.9466</v>
          </cell>
          <cell r="W244">
            <v>0.95640000000000003</v>
          </cell>
          <cell r="X244">
            <v>0.96619999999999995</v>
          </cell>
          <cell r="Y244">
            <v>0.97599999999999998</v>
          </cell>
          <cell r="Z244">
            <v>0.98580000000000001</v>
          </cell>
          <cell r="AA244">
            <v>0.99570000000000003</v>
          </cell>
          <cell r="AB244">
            <v>1.0059</v>
          </cell>
          <cell r="AC244">
            <v>1.0161</v>
          </cell>
          <cell r="AD244">
            <v>1.0263</v>
          </cell>
          <cell r="AE244">
            <v>1.0365</v>
          </cell>
        </row>
        <row r="245">
          <cell r="A245">
            <v>96.5</v>
          </cell>
          <cell r="L245">
            <v>0.8498</v>
          </cell>
          <cell r="M245">
            <v>0.85929999999999995</v>
          </cell>
          <cell r="N245">
            <v>0.86880000000000002</v>
          </cell>
          <cell r="O245">
            <v>0.87849999999999995</v>
          </cell>
          <cell r="P245">
            <v>0.8881</v>
          </cell>
          <cell r="Q245">
            <v>0.89780000000000004</v>
          </cell>
          <cell r="R245">
            <v>0.90759999999999996</v>
          </cell>
          <cell r="S245">
            <v>0.91739999999999999</v>
          </cell>
          <cell r="T245">
            <v>0.92720000000000002</v>
          </cell>
          <cell r="U245">
            <v>0.93710000000000004</v>
          </cell>
          <cell r="V245">
            <v>0.94689999999999996</v>
          </cell>
          <cell r="W245">
            <v>0.95669999999999999</v>
          </cell>
          <cell r="X245">
            <v>0.96650000000000003</v>
          </cell>
          <cell r="Y245">
            <v>0.97629999999999995</v>
          </cell>
          <cell r="Z245">
            <v>0.98609999999999998</v>
          </cell>
          <cell r="AA245">
            <v>0.99590000000000001</v>
          </cell>
          <cell r="AB245">
            <v>1.0062</v>
          </cell>
          <cell r="AC245">
            <v>1.0164</v>
          </cell>
          <cell r="AD245">
            <v>1.0266</v>
          </cell>
          <cell r="AE245">
            <v>1.0367999999999999</v>
          </cell>
        </row>
        <row r="246">
          <cell r="A246">
            <v>97</v>
          </cell>
          <cell r="L246">
            <v>0.85009999999999997</v>
          </cell>
          <cell r="M246">
            <v>0.85960000000000003</v>
          </cell>
          <cell r="N246">
            <v>0.86909999999999998</v>
          </cell>
          <cell r="O246">
            <v>0.87880000000000003</v>
          </cell>
          <cell r="P246">
            <v>0.88839999999999997</v>
          </cell>
          <cell r="Q246">
            <v>0.89810000000000001</v>
          </cell>
          <cell r="R246">
            <v>0.90790000000000004</v>
          </cell>
          <cell r="S246">
            <v>0.91769999999999996</v>
          </cell>
          <cell r="T246">
            <v>0.92749999999999999</v>
          </cell>
          <cell r="U246">
            <v>0.93730000000000002</v>
          </cell>
          <cell r="V246">
            <v>0.94720000000000004</v>
          </cell>
          <cell r="W246">
            <v>0.95699999999999996</v>
          </cell>
          <cell r="X246">
            <v>0.96679999999999999</v>
          </cell>
          <cell r="Y246">
            <v>0.97660000000000002</v>
          </cell>
          <cell r="Z246">
            <v>0.98640000000000005</v>
          </cell>
          <cell r="AA246">
            <v>0.99629999999999996</v>
          </cell>
          <cell r="AB246">
            <v>1.0065</v>
          </cell>
          <cell r="AC246">
            <v>1.0166999999999999</v>
          </cell>
          <cell r="AD246">
            <v>1.0268999999999999</v>
          </cell>
          <cell r="AE246">
            <v>1.0370999999999999</v>
          </cell>
        </row>
        <row r="247">
          <cell r="A247">
            <v>97.5</v>
          </cell>
          <cell r="L247">
            <v>0.85040000000000004</v>
          </cell>
          <cell r="M247">
            <v>0.8599</v>
          </cell>
          <cell r="N247">
            <v>0.86939999999999995</v>
          </cell>
          <cell r="O247">
            <v>0.87909999999999999</v>
          </cell>
          <cell r="P247">
            <v>0.88870000000000005</v>
          </cell>
          <cell r="Q247">
            <v>0.89839999999999998</v>
          </cell>
          <cell r="R247">
            <v>0.90820000000000001</v>
          </cell>
          <cell r="S247">
            <v>0.91800000000000004</v>
          </cell>
          <cell r="T247">
            <v>0.92779999999999996</v>
          </cell>
          <cell r="U247">
            <v>0.93759999999999999</v>
          </cell>
          <cell r="V247">
            <v>0.94740000000000002</v>
          </cell>
          <cell r="W247">
            <v>0.95730000000000004</v>
          </cell>
          <cell r="X247">
            <v>0.96709999999999996</v>
          </cell>
          <cell r="Y247">
            <v>0.97689999999999999</v>
          </cell>
          <cell r="Z247">
            <v>0.98670000000000002</v>
          </cell>
          <cell r="AA247">
            <v>0.99660000000000004</v>
          </cell>
          <cell r="AB247">
            <v>1.0067999999999999</v>
          </cell>
          <cell r="AC247">
            <v>1.0169999999999999</v>
          </cell>
          <cell r="AD247">
            <v>1.0271999999999999</v>
          </cell>
          <cell r="AE247">
            <v>1.0375000000000001</v>
          </cell>
        </row>
        <row r="248">
          <cell r="A248">
            <v>98</v>
          </cell>
          <cell r="L248">
            <v>0.8508</v>
          </cell>
          <cell r="M248">
            <v>0.86019999999999996</v>
          </cell>
          <cell r="N248">
            <v>0.86970000000000003</v>
          </cell>
          <cell r="O248">
            <v>0.87939999999999996</v>
          </cell>
          <cell r="P248">
            <v>0.88900000000000001</v>
          </cell>
          <cell r="Q248">
            <v>0.89870000000000005</v>
          </cell>
          <cell r="R248">
            <v>0.90849999999999997</v>
          </cell>
          <cell r="S248">
            <v>0.91830000000000001</v>
          </cell>
          <cell r="T248">
            <v>0.92810000000000004</v>
          </cell>
          <cell r="U248">
            <v>0.93789999999999996</v>
          </cell>
          <cell r="V248">
            <v>0.94769999999999999</v>
          </cell>
          <cell r="W248">
            <v>0.95750000000000002</v>
          </cell>
          <cell r="X248">
            <v>0.96740000000000004</v>
          </cell>
          <cell r="Y248">
            <v>0.97719999999999996</v>
          </cell>
          <cell r="Z248">
            <v>0.98699999999999999</v>
          </cell>
          <cell r="AA248">
            <v>0.99690000000000001</v>
          </cell>
          <cell r="AB248">
            <v>1.0071000000000001</v>
          </cell>
          <cell r="AC248">
            <v>1.0173000000000001</v>
          </cell>
          <cell r="AD248">
            <v>1.0276000000000001</v>
          </cell>
          <cell r="AE248">
            <v>1.0378000000000001</v>
          </cell>
        </row>
        <row r="249">
          <cell r="A249">
            <v>98.5</v>
          </cell>
          <cell r="L249">
            <v>0.85109999999999997</v>
          </cell>
          <cell r="M249">
            <v>0.86050000000000004</v>
          </cell>
          <cell r="N249">
            <v>0.87</v>
          </cell>
          <cell r="O249">
            <v>0.87970000000000004</v>
          </cell>
          <cell r="P249">
            <v>0.88929999999999998</v>
          </cell>
          <cell r="Q249">
            <v>0.89900000000000002</v>
          </cell>
          <cell r="R249">
            <v>0.90880000000000005</v>
          </cell>
          <cell r="S249">
            <v>0.91859999999999997</v>
          </cell>
          <cell r="T249">
            <v>0.9284</v>
          </cell>
          <cell r="U249">
            <v>0.93820000000000003</v>
          </cell>
          <cell r="V249">
            <v>0.94799999999999995</v>
          </cell>
          <cell r="W249">
            <v>0.95779999999999998</v>
          </cell>
          <cell r="X249">
            <v>0.96760000000000002</v>
          </cell>
          <cell r="Y249">
            <v>0.97740000000000005</v>
          </cell>
          <cell r="Z249">
            <v>0.98729999999999996</v>
          </cell>
          <cell r="AA249">
            <v>0.99719999999999998</v>
          </cell>
          <cell r="AB249">
            <v>1.0074000000000001</v>
          </cell>
          <cell r="AC249">
            <v>1.0176000000000001</v>
          </cell>
          <cell r="AD249">
            <v>1.0279</v>
          </cell>
          <cell r="AE249">
            <v>1.0381</v>
          </cell>
        </row>
        <row r="250">
          <cell r="A250">
            <v>99</v>
          </cell>
          <cell r="L250">
            <v>0.85140000000000005</v>
          </cell>
          <cell r="M250">
            <v>0.86080000000000001</v>
          </cell>
          <cell r="N250">
            <v>0.87029999999999996</v>
          </cell>
          <cell r="O250">
            <v>0.88</v>
          </cell>
          <cell r="P250">
            <v>0.88959999999999995</v>
          </cell>
          <cell r="Q250">
            <v>0.89929999999999999</v>
          </cell>
          <cell r="R250">
            <v>0.90910000000000002</v>
          </cell>
          <cell r="S250">
            <v>0.91890000000000005</v>
          </cell>
          <cell r="T250">
            <v>0.92869999999999997</v>
          </cell>
          <cell r="U250">
            <v>0.9385</v>
          </cell>
          <cell r="V250">
            <v>0.94830000000000003</v>
          </cell>
          <cell r="W250">
            <v>0.95809999999999995</v>
          </cell>
          <cell r="X250">
            <v>0.96789999999999998</v>
          </cell>
          <cell r="Y250">
            <v>0.97770000000000001</v>
          </cell>
          <cell r="Z250">
            <v>0.98750000000000004</v>
          </cell>
          <cell r="AA250">
            <v>0.99750000000000005</v>
          </cell>
          <cell r="AB250">
            <v>1.0077</v>
          </cell>
          <cell r="AC250">
            <v>1.0179</v>
          </cell>
          <cell r="AD250">
            <v>1.0282</v>
          </cell>
          <cell r="AE250">
            <v>1.0384</v>
          </cell>
        </row>
        <row r="251">
          <cell r="A251">
            <v>99.5</v>
          </cell>
          <cell r="L251">
            <v>0.85170000000000001</v>
          </cell>
          <cell r="M251">
            <v>0.86109999999999998</v>
          </cell>
          <cell r="N251">
            <v>0.87060000000000004</v>
          </cell>
          <cell r="O251">
            <v>0.88029999999999997</v>
          </cell>
          <cell r="P251">
            <v>0.88990000000000002</v>
          </cell>
          <cell r="Q251">
            <v>0.89959999999999996</v>
          </cell>
          <cell r="R251">
            <v>0.90939999999999999</v>
          </cell>
          <cell r="S251">
            <v>0.91920000000000002</v>
          </cell>
          <cell r="T251">
            <v>0.92900000000000005</v>
          </cell>
          <cell r="U251">
            <v>0.93879999999999997</v>
          </cell>
          <cell r="V251">
            <v>0.9486</v>
          </cell>
          <cell r="W251">
            <v>0.95840000000000003</v>
          </cell>
          <cell r="X251">
            <v>0.96819999999999995</v>
          </cell>
          <cell r="Y251">
            <v>0.97799999999999998</v>
          </cell>
          <cell r="Z251">
            <v>0.98780000000000001</v>
          </cell>
          <cell r="AA251">
            <v>0.99780000000000002</v>
          </cell>
          <cell r="AB251">
            <v>1.008</v>
          </cell>
          <cell r="AC251">
            <v>1.0182</v>
          </cell>
          <cell r="AD251">
            <v>1.0285</v>
          </cell>
          <cell r="AE251">
            <v>1.0387</v>
          </cell>
        </row>
        <row r="252">
          <cell r="A252">
            <v>100</v>
          </cell>
          <cell r="L252">
            <v>0.85199999999999998</v>
          </cell>
          <cell r="M252">
            <v>0.86140000000000005</v>
          </cell>
          <cell r="N252">
            <v>0.87090000000000001</v>
          </cell>
          <cell r="O252">
            <v>0.88060000000000005</v>
          </cell>
          <cell r="P252">
            <v>0.89019999999999999</v>
          </cell>
          <cell r="Q252">
            <v>0.89990000000000003</v>
          </cell>
          <cell r="R252">
            <v>0.90969999999999995</v>
          </cell>
          <cell r="S252">
            <v>0.91949999999999998</v>
          </cell>
          <cell r="T252">
            <v>0.92930000000000001</v>
          </cell>
          <cell r="U252">
            <v>0.93910000000000005</v>
          </cell>
          <cell r="V252">
            <v>0.94889999999999997</v>
          </cell>
          <cell r="W252">
            <v>0.9587</v>
          </cell>
          <cell r="X252">
            <v>0.96850000000000003</v>
          </cell>
          <cell r="Y252">
            <v>0.97829999999999995</v>
          </cell>
          <cell r="Z252">
            <v>0.98809999999999998</v>
          </cell>
          <cell r="AA252">
            <v>0.99809999999999999</v>
          </cell>
          <cell r="AB252">
            <v>1.0083</v>
          </cell>
          <cell r="AC252">
            <v>1.0185</v>
          </cell>
          <cell r="AD252">
            <v>1.0287999999999999</v>
          </cell>
          <cell r="AE252">
            <v>1.0389999999999999</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А3.1"/>
      <sheetName val="А3.3."/>
      <sheetName val="А3.2"/>
      <sheetName val="масла-свод"/>
      <sheetName val="А3.4"/>
      <sheetName val="А 3.6"/>
      <sheetName val="А4.1"/>
      <sheetName val="А 7.2 и А 17.33"/>
      <sheetName val="А 7.5"/>
      <sheetName val="А 7.6"/>
      <sheetName val="А 7.7."/>
      <sheetName val="А 7.8."/>
      <sheetName val="А7.9"/>
      <sheetName val="А 7.9.1"/>
      <sheetName val="А7.9.2"/>
      <sheetName val="А7.10-7.11"/>
      <sheetName val="А 7.12"/>
      <sheetName val="А 8"/>
      <sheetName val="А10"/>
      <sheetName val="расшФОТ"/>
      <sheetName val="А12"/>
      <sheetName val="А11,А12.4"/>
      <sheetName val="А12.8"/>
      <sheetName val="А17.1"/>
      <sheetName val="А17.2"/>
      <sheetName val="А17.6"/>
      <sheetName val="А17.12-17.16"/>
      <sheetName val="А17.9.3"/>
      <sheetName val="пут"/>
      <sheetName val="А17.10"/>
      <sheetName val="А17.15"/>
      <sheetName val="А17.16"/>
      <sheetName val="А17.17"/>
      <sheetName val="А17.18-17.19"/>
      <sheetName val="А17.20"/>
      <sheetName val="А17.21"/>
      <sheetName val="А 7.29."/>
      <sheetName val="РП1.1"/>
      <sheetName val="РП 1.2"/>
      <sheetName val="РП 1.4"/>
      <sheetName val="МОП"/>
      <sheetName val="Р2"/>
      <sheetName val="ЦДС"/>
      <sheetName val="УКХ "/>
      <sheetName val="Лист1"/>
      <sheetName val="теплоход"/>
      <sheetName val="транс.ПФ"/>
      <sheetName val="Форма2"/>
      <sheetName val="FES"/>
      <sheetName val="группа"/>
      <sheetName val="Расшифровки  ДРСУ без 13 зп."/>
      <sheetName val="Месяц"/>
      <sheetName val="#ССЫЛКА"/>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価格ﾃﾞｰﾀ"/>
      <sheetName val="価格ﾃﾞｰﾀ (96～)"/>
      <sheetName val="Henry-Hub価格変動"/>
      <sheetName val="Gas価検証"/>
      <sheetName val="Debt Summary"/>
      <sheetName val="Depreciation"/>
      <sheetName val="Annual"/>
      <sheetName val="Input"/>
      <sheetName val="Tax"/>
      <sheetName val="GEPetrol Expenditure"/>
      <sheetName val="Construction Budget"/>
      <sheetName val="Chart"/>
      <sheetName val="Sensitivity"/>
      <sheetName val="Memo"/>
      <sheetName val="価格ﾃﾞｰﾀ (94～)"/>
      <sheetName val="価格ﾃﾞｰﾀ (97～)"/>
      <sheetName val="Sheet1"/>
      <sheetName val="Y-100 (IS)"/>
      <sheetName val="Y-300_12m"/>
      <sheetName val="Форма2"/>
      <sheetName val="I-Index"/>
      <sheetName val="EGLNG SC Model asof0831"/>
      <sheetName val="#ССЫЛКА"/>
      <sheetName val="ФОТ"/>
      <sheetName val="бюджет Пр1"/>
      <sheetName val="shedule of delivery"/>
      <sheetName val="11.1"/>
      <sheetName val="09"/>
      <sheetName val="10"/>
      <sheetName val="09.1"/>
      <sheetName val="6.2_ауп"/>
      <sheetName val="Реализ"/>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10"/>
      <sheetName val="L-20"/>
      <sheetName val="Sheet2"/>
      <sheetName val="как в прошлом году"/>
      <sheetName val="L-30"/>
      <sheetName val="L-40"/>
      <sheetName val="L-50"/>
      <sheetName val="L-60"/>
      <sheetName val="AD"/>
      <sheetName val="KASE Prices"/>
      <sheetName val="AFS from 1C"/>
      <sheetName val="NBRK rates"/>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ow r="9">
          <cell r="I9" t="str">
            <v>Acceptable</v>
          </cell>
        </row>
        <row r="55">
          <cell r="C55" t="str">
            <v>High level of disaggregation</v>
          </cell>
        </row>
        <row r="56">
          <cell r="C56" t="str">
            <v>Moderate level of disaggregation</v>
          </cell>
        </row>
        <row r="57">
          <cell r="C57" t="str">
            <v>Low level of disaggregation</v>
          </cell>
        </row>
        <row r="58">
          <cell r="C58" t="str">
            <v>Not applicable</v>
          </cell>
        </row>
        <row r="61">
          <cell r="B61" t="str">
            <v>SR</v>
          </cell>
          <cell r="C61" t="str">
            <v>High level of assurance in inputs</v>
          </cell>
        </row>
        <row r="62">
          <cell r="B62" t="str">
            <v>No SR</v>
          </cell>
          <cell r="C62" t="str">
            <v>Moderate level of assurance in inputs</v>
          </cell>
        </row>
        <row r="63">
          <cell r="B63" t="str">
            <v>Not applicable</v>
          </cell>
          <cell r="C63" t="str">
            <v>Low level of assurance in inputs</v>
          </cell>
        </row>
        <row r="64">
          <cell r="C64" t="str">
            <v>Not applicable</v>
          </cell>
        </row>
        <row r="65">
          <cell r="B65" t="str">
            <v>Predictable</v>
          </cell>
        </row>
        <row r="66">
          <cell r="B66" t="str">
            <v>Not predictable</v>
          </cell>
        </row>
        <row r="67">
          <cell r="B67" t="str">
            <v>Not applicable</v>
          </cell>
          <cell r="C67" t="str">
            <v>High level analytics</v>
          </cell>
        </row>
        <row r="68">
          <cell r="C68" t="str">
            <v>Moderate level analytics</v>
          </cell>
        </row>
        <row r="69">
          <cell r="B69" t="str">
            <v>High level of accuracy</v>
          </cell>
          <cell r="C69" t="str">
            <v>Low level analytics</v>
          </cell>
        </row>
        <row r="70">
          <cell r="B70" t="str">
            <v>Moderate level of accuracy</v>
          </cell>
          <cell r="C70" t="str">
            <v>Not applicable</v>
          </cell>
        </row>
        <row r="71">
          <cell r="B71" t="str">
            <v>Low level of accuracy</v>
          </cell>
        </row>
        <row r="72">
          <cell r="B72" t="str">
            <v>Not applicable</v>
          </cell>
        </row>
      </sheetData>
      <sheetData sheetId="9">
        <row r="3">
          <cell r="B3" t="str">
            <v>НИН</v>
          </cell>
        </row>
      </sheetData>
      <sheetData sheetId="10" refreshError="1"/>
      <sheetData sheetId="11">
        <row r="3">
          <cell r="F3">
            <v>326.07863013698676</v>
          </cell>
        </row>
      </sheetData>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3"/>
      <sheetName val="U-31"/>
      <sheetName val="U-32"/>
      <sheetName val="Error schedule"/>
      <sheetName val="GRP"/>
      <sheetName val="FN0170"/>
      <sheetName val="PBC&gt;&gt;&gt;"/>
      <sheetName val="Expenses 2016"/>
      <sheetName val="1C 2016"/>
      <sheetName val="FX_2016"/>
      <sheetName val="Factor"/>
      <sheetName val="Precision determination table"/>
      <sheetName val="Precision level"/>
      <sheetName val="Waste util"/>
      <sheetName val="Expenses 6m 2015"/>
      <sheetName val="Mapping 2018"/>
      <sheetName val="Sheet1"/>
    </sheetNames>
    <sheetDataSet>
      <sheetData sheetId="0"/>
      <sheetData sheetId="1"/>
      <sheetData sheetId="2"/>
      <sheetData sheetId="3"/>
      <sheetData sheetId="4"/>
      <sheetData sheetId="5"/>
      <sheetData sheetId="6"/>
      <sheetData sheetId="7"/>
      <sheetData sheetId="8"/>
      <sheetData sheetId="9"/>
      <sheetData sheetId="10"/>
      <sheetData sheetId="11">
        <row r="31">
          <cell r="B31" t="str">
            <v>High ROMM of section</v>
          </cell>
          <cell r="C31" t="str">
            <v>High level of disaggregation</v>
          </cell>
        </row>
        <row r="32">
          <cell r="B32" t="str">
            <v>Moderate ROMM of section</v>
          </cell>
          <cell r="C32" t="str">
            <v>Moderate level of disaggregation</v>
          </cell>
        </row>
        <row r="33">
          <cell r="B33" t="str">
            <v>Low ROMM of section</v>
          </cell>
          <cell r="C33" t="str">
            <v>Low level of disaggregation</v>
          </cell>
        </row>
        <row r="34">
          <cell r="B34" t="str">
            <v>Not applicable</v>
          </cell>
          <cell r="C34" t="str">
            <v>Not applicable</v>
          </cell>
        </row>
        <row r="37">
          <cell r="B37" t="str">
            <v>SR</v>
          </cell>
          <cell r="C37" t="str">
            <v>High level of assurance in inputs</v>
          </cell>
        </row>
        <row r="38">
          <cell r="B38" t="str">
            <v>No SR</v>
          </cell>
          <cell r="C38" t="str">
            <v>Moderate level of assurance in inputs</v>
          </cell>
        </row>
        <row r="39">
          <cell r="B39" t="str">
            <v>Not applicable</v>
          </cell>
          <cell r="C39" t="str">
            <v>Low level of assurance in inputs</v>
          </cell>
        </row>
        <row r="40">
          <cell r="C40" t="str">
            <v>Not applicable</v>
          </cell>
        </row>
        <row r="41">
          <cell r="B41" t="str">
            <v>Predictable</v>
          </cell>
        </row>
        <row r="42">
          <cell r="B42" t="str">
            <v>Not predictable</v>
          </cell>
        </row>
        <row r="43">
          <cell r="B43" t="str">
            <v>Not applicable</v>
          </cell>
          <cell r="C43" t="str">
            <v>High level analytics</v>
          </cell>
        </row>
        <row r="44">
          <cell r="C44" t="str">
            <v>Moderate level analytics</v>
          </cell>
        </row>
        <row r="45">
          <cell r="B45" t="str">
            <v>High level of accuracy</v>
          </cell>
          <cell r="C45" t="str">
            <v>Low level analytics</v>
          </cell>
        </row>
        <row r="46">
          <cell r="B46" t="str">
            <v>Moderate level of accuracy</v>
          </cell>
          <cell r="C46" t="str">
            <v>Not applicable</v>
          </cell>
        </row>
        <row r="47">
          <cell r="B47" t="str">
            <v>Low level of accuracy</v>
          </cell>
        </row>
        <row r="48">
          <cell r="B48" t="str">
            <v>Not applicable</v>
          </cell>
        </row>
      </sheetData>
      <sheetData sheetId="12"/>
      <sheetData sheetId="13"/>
      <sheetData sheetId="14"/>
      <sheetData sheetId="15" refreshError="1"/>
      <sheetData sheetId="16">
        <row r="31">
          <cell r="B31">
            <v>380.66</v>
          </cell>
        </row>
      </sheetData>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tatement "/>
      <sheetName val="STMT of Cash Flows"/>
      <sheetName val="Notes to FS"/>
      <sheetName val="Detailed - Balance Sheet"/>
      <sheetName val="Detailed - Income Statement"/>
      <sheetName val="FS Results Analysis-Net"/>
      <sheetName val="Oil Sales Analysis "/>
      <sheetName val="TB - Final"/>
      <sheetName val="ADJTB USD &amp; KZT"/>
      <sheetName val="Reclasses"/>
      <sheetName val="Book Adjustments"/>
      <sheetName val="JV - Suspense Accounts"/>
      <sheetName val="COI"/>
      <sheetName val="Reclass from Crude Oil "/>
      <sheetName val="Int. Cap O&amp;G Assets"/>
      <sheetName val="SunTB"/>
      <sheetName val="Unadjusted TB-33100"/>
      <sheetName val="TB426 USD &amp; KZT"/>
      <sheetName val="JV-Additional Brkdown  Suspens"/>
      <sheetName val="JV - Suspense Reclass"/>
      <sheetName val="TB-30999 - Final"/>
      <sheetName val="TB-311298 - Final"/>
      <sheetName val="BA-9 KZT Denom Accruals-Revers"/>
      <sheetName val="BA-10 Inventory Reclasess"/>
      <sheetName val="Summary"/>
      <sheetName val="UNITPRICES"/>
      <sheetName val="KKM September 2005 FinStats"/>
      <sheetName val="Tables"/>
      <sheetName val="Misc"/>
      <sheetName val="Balance_Sheet"/>
      <sheetName val="Income_Statement_"/>
      <sheetName val="STMT_of_Cash_Flows"/>
      <sheetName val="Notes_to_FS"/>
      <sheetName val="Detailed_-_Balance_Sheet"/>
      <sheetName val="Detailed_-_Income_Statement"/>
      <sheetName val="FS_Results_Analysis-Net"/>
      <sheetName val="Oil_Sales_Analysis_"/>
      <sheetName val="TB_-_Final"/>
      <sheetName val="ADJTB_USD_&amp;_KZT"/>
      <sheetName val="Book_Adjustments"/>
      <sheetName val="JV_-_Suspense_Accounts"/>
      <sheetName val="Reclass_from_Crude_Oil_"/>
      <sheetName val="Int__Cap_O&amp;G_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обыча"/>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Исполнение"/>
      <sheetName val="Факт УУ 2017"/>
      <sheetName val="Бюджет 2017"/>
      <sheetName val="Внесение Факта 2017"/>
      <sheetName val="анализ усл питания"/>
      <sheetName val="Внесение Резервов 2017"/>
      <sheetName val="Добыча"/>
      <sheetName val="USD-KZT"/>
      <sheetName val="резерв январь"/>
      <sheetName val="резерв февраль"/>
      <sheetName val="резерв март"/>
      <sheetName val="резерв апрель"/>
      <sheetName val="резерв май"/>
      <sheetName val="резерв июнь"/>
      <sheetName val="резерв июль"/>
      <sheetName val="резерв август"/>
      <sheetName val="Тарифы"/>
      <sheetName val="# Кумколь-Атасу Экспорт"/>
      <sheetName val="# Атасу-Алашанькоу"/>
      <sheetName val="# Кумколь-ПНХЗ"/>
      <sheetName val="# Кумколь-ПКОП"/>
      <sheetName val="# Грузоотправ"/>
      <sheetName val="# Разгрузка-Погрузка"/>
      <sheetName val="# ЭТП"/>
      <sheetName val="Маркетинг"/>
      <sheetName val="газ"/>
      <sheetName val="Лист6"/>
      <sheetName val="Sheet1"/>
      <sheetName val="Расшифровка ЭТП-Про"/>
      <sheetName val="ФА по трансп"/>
      <sheetName val="Лист5"/>
    </sheetNames>
    <sheetDataSet>
      <sheetData sheetId="0" refreshError="1"/>
      <sheetData sheetId="1" refreshError="1"/>
      <sheetData sheetId="2" refreshError="1"/>
      <sheetData sheetId="3" refreshError="1"/>
      <sheetData sheetId="4" refreshError="1"/>
      <sheetData sheetId="5" refreshError="1"/>
      <sheetData sheetId="6">
        <row r="8">
          <cell r="D8">
            <v>219948</v>
          </cell>
        </row>
        <row r="13">
          <cell r="J13">
            <v>0.92764816958031304</v>
          </cell>
          <cell r="K13">
            <v>0.92692201684725495</v>
          </cell>
        </row>
        <row r="14">
          <cell r="K14">
            <v>5.5968028113210798E-2</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lash Screen"/>
      <sheetName val="To do list"/>
      <sheetName val="BS"/>
      <sheetName val="PL"/>
      <sheetName val="Adj_2017"/>
      <sheetName val="OSV_2018"/>
      <sheetName val="BS_PL"/>
      <sheetName val="Materiality"/>
      <sheetName val="Sheet2"/>
      <sheetName val="Sheet1"/>
    </sheetNames>
    <sheetDataSet>
      <sheetData sheetId="0"/>
      <sheetData sheetId="1"/>
      <sheetData sheetId="2"/>
      <sheetData sheetId="3"/>
      <sheetData sheetId="4"/>
      <sheetData sheetId="5"/>
      <sheetData sheetId="6"/>
      <sheetData sheetId="7"/>
      <sheetData sheetId="8"/>
      <sheetData sheetId="9">
        <row r="2">
          <cell r="C2" t="str">
            <v>Please Select</v>
          </cell>
        </row>
        <row r="3">
          <cell r="C3" t="str">
            <v>General</v>
          </cell>
        </row>
        <row r="4">
          <cell r="C4" t="str">
            <v>Banks</v>
          </cell>
        </row>
        <row r="5">
          <cell r="C5" t="str">
            <v>Insurance</v>
          </cell>
        </row>
        <row r="6">
          <cell r="C6" t="str">
            <v>Investment Funds/ Trusts</v>
          </cell>
        </row>
        <row r="7">
          <cell r="C7" t="str">
            <v>Real Estate</v>
          </cell>
        </row>
        <row r="8">
          <cell r="C8" t="str">
            <v>Pension Plans</v>
          </cell>
        </row>
        <row r="9">
          <cell r="C9" t="str">
            <v>Start-up entities - assets focussed</v>
          </cell>
        </row>
        <row r="10">
          <cell r="C10" t="str">
            <v>Start-up entities - not assets focussed</v>
          </cell>
        </row>
        <row r="11">
          <cell r="C11" t="str">
            <v xml:space="preserve">Entities operating at a low profit </v>
          </cell>
        </row>
        <row r="12">
          <cell r="C12" t="str">
            <v>Industries that have significant assets eg. Mining, airlines</v>
          </cell>
        </row>
        <row r="32">
          <cell r="D32" t="str">
            <v>Please Select</v>
          </cell>
        </row>
        <row r="33">
          <cell r="D33">
            <v>5.0000000000000001E-3</v>
          </cell>
        </row>
        <row r="34">
          <cell r="D34">
            <v>0.01</v>
          </cell>
        </row>
        <row r="35">
          <cell r="D35">
            <v>1.4999999999999999E-2</v>
          </cell>
        </row>
        <row r="36">
          <cell r="D36">
            <v>0.02</v>
          </cell>
        </row>
        <row r="37">
          <cell r="D37">
            <v>2.5000000000000001E-2</v>
          </cell>
        </row>
        <row r="38">
          <cell r="D38">
            <v>0.03</v>
          </cell>
        </row>
        <row r="39">
          <cell r="D39">
            <v>3.5000000000000003E-2</v>
          </cell>
        </row>
        <row r="40">
          <cell r="D40">
            <v>0.04</v>
          </cell>
        </row>
        <row r="41">
          <cell r="D41">
            <v>4.4999999999999998E-2</v>
          </cell>
        </row>
        <row r="42">
          <cell r="D42">
            <v>0.05</v>
          </cell>
        </row>
        <row r="43">
          <cell r="D43">
            <v>5.5E-2</v>
          </cell>
        </row>
        <row r="44">
          <cell r="D44">
            <v>0.06</v>
          </cell>
        </row>
        <row r="45">
          <cell r="D45">
            <v>6.5000000000000002E-2</v>
          </cell>
        </row>
        <row r="46">
          <cell r="D46">
            <v>7.0000000000000007E-2</v>
          </cell>
        </row>
        <row r="47">
          <cell r="D47">
            <v>7.4999999999999997E-2</v>
          </cell>
        </row>
        <row r="48">
          <cell r="D48">
            <v>0.08</v>
          </cell>
        </row>
        <row r="49">
          <cell r="D49">
            <v>8.5000000000000006E-2</v>
          </cell>
        </row>
        <row r="50">
          <cell r="D50">
            <v>0.09</v>
          </cell>
        </row>
        <row r="51">
          <cell r="D51">
            <v>9.5000000000000001E-2</v>
          </cell>
        </row>
        <row r="52">
          <cell r="D52">
            <v>0.1</v>
          </cell>
        </row>
        <row r="62">
          <cell r="C62" t="str">
            <v>Please Select</v>
          </cell>
        </row>
        <row r="63">
          <cell r="C63" t="str">
            <v>Normal</v>
          </cell>
        </row>
        <row r="64">
          <cell r="C64" t="str">
            <v>Increased</v>
          </cell>
        </row>
        <row r="65">
          <cell r="C65" t="str">
            <v>High</v>
          </cell>
        </row>
        <row r="67">
          <cell r="D67" t="str">
            <v>Please Select</v>
          </cell>
        </row>
        <row r="68">
          <cell r="D68">
            <v>0.03</v>
          </cell>
        </row>
        <row r="69">
          <cell r="D69">
            <v>0.04</v>
          </cell>
        </row>
        <row r="70">
          <cell r="D70">
            <v>0.05</v>
          </cell>
        </row>
      </sheetData>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Cover2nd"/>
      <sheetName val="Index - Summary"/>
      <sheetName val="A-Executive Summary"/>
      <sheetName val="Index"/>
      <sheetName val="B-Corporate Budget"/>
      <sheetName val="B-1-Assumptions"/>
      <sheetName val="B-2 KPI"/>
      <sheetName val="B-3 FSComp stats OLD"/>
      <sheetName val="B-3 FS Comp 23$bbl"/>
      <sheetName val="B-3 FS Comp 17$bbl"/>
      <sheetName val="B-3 IS Comp 23$bbl"/>
      <sheetName val="ByMonth"/>
      <sheetName val="B-4 FS Detail 23$bbl"/>
      <sheetName val="B-4"/>
      <sheetName val="B-4 FS Detail-2 23$bbl1"/>
      <sheetName val="B-4 FS Detail-2 23$bbl"/>
      <sheetName val="B-4 FS Detail 17$bbl"/>
      <sheetName val="B-5-1 Production"/>
      <sheetName val="B-5-2- Prodlong"/>
      <sheetName val="Revenue-$23 Crude"/>
      <sheetName val="B-6 Sales Prices"/>
      <sheetName val="2003 tons"/>
      <sheetName val="HKM Revenue Analysis"/>
      <sheetName val="B-8 Sales Revenue (Marketing)"/>
      <sheetName val="B-9-1 Production Costs"/>
      <sheetName val="B-9-1 ProdLabour"/>
      <sheetName val="labor"/>
      <sheetName val="B-9-1 ProdM&amp;S"/>
      <sheetName val="B-9-1 ProdM&amp;S (2)"/>
      <sheetName val="441"/>
      <sheetName val="442"/>
      <sheetName val="BKNS Chemicals"/>
      <sheetName val="CPF Chemicals"/>
      <sheetName val="447"/>
      <sheetName val="600"/>
      <sheetName val="442 pump"/>
      <sheetName val="456 Fuel"/>
      <sheetName val="556 fuel rented"/>
      <sheetName val="442-well"/>
      <sheetName val="01-456"/>
      <sheetName val="01-441,01-443"/>
      <sheetName val="B-9-1 ProdServices"/>
      <sheetName val="Workover"/>
      <sheetName val="Environment"/>
      <sheetName val="B-9-1 WorkoverDrillM&amp;S"/>
      <sheetName val="pump repair"/>
      <sheetName val="B-9-1 WellhLog&amp;DownSvc"/>
      <sheetName val="01-483"/>
      <sheetName val="B-9-1 TestCore&amp;Lab"/>
      <sheetName val="B-9-1 MaintR&amp;Svc"/>
      <sheetName val="in-field maint.01-556"/>
      <sheetName val="kyz.kum"/>
      <sheetName val="equip.rent"/>
      <sheetName val="B-9-1 TranspSvc"/>
      <sheetName val="kumk.truck"/>
      <sheetName val="938.4220"/>
      <sheetName val="938.4221"/>
      <sheetName val="B-9-1 Catering"/>
      <sheetName val="B-9-1 Comms"/>
      <sheetName val="B-9-1 Insurance"/>
      <sheetName val="B-9-1 Safety&amp;Medical"/>
      <sheetName val="B-9-1 Security"/>
      <sheetName val="B-9-1 Utilities"/>
      <sheetName val="B-9-1 OriginalDevCost"/>
      <sheetName val="B-9-1 Allocs"/>
      <sheetName val="B-9 Allocations"/>
      <sheetName val="B-9-1 AdjOilInvMove"/>
      <sheetName val="B-9-2 Taxes"/>
      <sheetName val="Excise"/>
      <sheetName val="B-9-2 Royalty"/>
      <sheetName val="B-9-2 Production bonus"/>
      <sheetName val="B-9-2 RoadTax"/>
      <sheetName val="B-9-2 Property Tax"/>
      <sheetName val="B-9-2 LandLease"/>
      <sheetName val="B-9-3 Transport"/>
      <sheetName val="B-8-1 Oil Trucking"/>
      <sheetName val="B-9-4 Refining Expenses"/>
      <sheetName val="B-9-5 Crude&amp;RefinedPurchase"/>
      <sheetName val="B-9-6 Selling Expenses"/>
      <sheetName val="B-9-7 G&amp;A Summary"/>
      <sheetName val="B-9-7 SalaryG&amp;A"/>
      <sheetName val="B-9-7 G&amp;A Travel"/>
      <sheetName val="B-9-7 G&amp;A Audit"/>
      <sheetName val="B-9-7 G&amp;A TaxConsult"/>
      <sheetName val="B-9-7 G&amp;A OilReserv"/>
      <sheetName val="B-9-7 G&amp;A PR"/>
      <sheetName val="B-9-7 G&amp;A Transportation"/>
      <sheetName val="9XX.4060"/>
      <sheetName val="G&amp;A 01-556"/>
      <sheetName val="B-9-7 G&amp;A Communication"/>
      <sheetName val="B-9-7 G&amp;A Insurance"/>
      <sheetName val="B-9-7 G&amp;ASafety&amp;Medical"/>
      <sheetName val="B-9-7 G&amp;A GenRM"/>
      <sheetName val="B-9-7 G&amp;A Training"/>
      <sheetName val="B-9-7 TrainingSupport"/>
      <sheetName val="B-9-7 TrainingSupport (2)"/>
      <sheetName val="B-9-7 G&amp;A Bank"/>
      <sheetName val="B-9-7 G&amp;A Mat&amp;S"/>
      <sheetName val="B-9-7 G&amp;A Services"/>
      <sheetName val="B-9-7 G&amp;A LegalSvcs"/>
      <sheetName val="B-9-7 G&amp;A Non-op"/>
      <sheetName val="B-9-7 G&amp;A Allocs"/>
      <sheetName val="B-9-7 G&amp;A MgtServices"/>
      <sheetName val="B-9-8 Int&amp;Fin"/>
      <sheetName val="B-9-9 Depr"/>
      <sheetName val="B-9-9-DD Calc"/>
      <sheetName val="B-9-10 FXgainloss"/>
      <sheetName val="B-9-11 UnusualItems"/>
      <sheetName val="B-9-12 CIT"/>
      <sheetName val="B-9-13 EPT"/>
      <sheetName val="B-10-1 Summary of Projects"/>
      <sheetName val="B-10-2- Capex"/>
      <sheetName val="B-10-2- Capex000"/>
      <sheetName val="B-11- Employee"/>
      <sheetName val="B-Corporate Budget END"/>
      <sheetName val="C- Cost Center Budget"/>
      <sheetName val="C- Cost Center Budget END"/>
      <sheetName val="FinDbase"/>
      <sheetName val="D-BudgetControls"/>
      <sheetName val="StatDbase"/>
      <sheetName val="Index_-_Summary"/>
      <sheetName val="A-Executive_Summary"/>
      <sheetName val="B-Corporate_Budget"/>
      <sheetName val="B-2_KPI"/>
      <sheetName val="B-3_FSComp_stats_OLD"/>
      <sheetName val="B-3_FS_Comp_23$bbl"/>
      <sheetName val="B-3_FS_Comp_17$bbl"/>
      <sheetName val="B-3_IS_Comp_23$bbl"/>
      <sheetName val="B-4_FS_Detail_23$bbl"/>
      <sheetName val="B-4_FS_Detail-2_23$bbl1"/>
      <sheetName val="B-4_FS_Detail-2_23$bbl"/>
      <sheetName val="B-4_FS_Detail_17$bbl"/>
      <sheetName val="B-5-1_Production"/>
      <sheetName val="B-5-2-_Prodlong"/>
      <sheetName val="Revenue-$23_Crude"/>
      <sheetName val="B-6_Sales_Prices"/>
      <sheetName val="2003_tons"/>
      <sheetName val="HKM_Revenue_Analysis"/>
      <sheetName val="B-8_Sales_Revenue_(Marketing)"/>
      <sheetName val="B-9-1_Production_Costs"/>
      <sheetName val="B-9-1_ProdLabour"/>
      <sheetName val="B-9-1_ProdM&amp;S"/>
      <sheetName val="B-9-1_ProdM&amp;S_(2)"/>
      <sheetName val="BKNS_Chemicals"/>
      <sheetName val="CPF_Chemicals"/>
      <sheetName val="442_pump"/>
      <sheetName val="456_Fuel"/>
      <sheetName val="556_fuel_rented"/>
      <sheetName val="B-9-1_ProdServices"/>
      <sheetName val="B-9-1_WorkoverDrillM&amp;S"/>
      <sheetName val="pump_repair"/>
      <sheetName val="B-9-1_WellhLog&amp;DownSvc"/>
      <sheetName val="B-9-1_TestCore&amp;Lab"/>
      <sheetName val="B-9-1_MaintR&amp;Svc"/>
      <sheetName val="in-field_maint_01-556"/>
      <sheetName val="kyz_kum"/>
      <sheetName val="equip_rent"/>
      <sheetName val="B-9-1_TranspSvc"/>
      <sheetName val="kumk_truck"/>
      <sheetName val="938_4220"/>
      <sheetName val="938_4221"/>
      <sheetName val="B-9-1_Catering"/>
      <sheetName val="B-9-1_Comms"/>
      <sheetName val="B-9-1_Insurance"/>
      <sheetName val="B-9-1_Safety&amp;Medical"/>
      <sheetName val="B-9-1_Security"/>
      <sheetName val="B-9-1_Utilities"/>
      <sheetName val="B-9-1_OriginalDevCost"/>
      <sheetName val="B-9-1_Allocs"/>
      <sheetName val="B-9_Allocations"/>
      <sheetName val="B-9-1_AdjOilInvMove"/>
      <sheetName val="B-9-2_Taxes"/>
      <sheetName val="B-9-2_Royalty"/>
      <sheetName val="B-9-2_Production_bonus"/>
      <sheetName val="B-9-2_RoadTax"/>
      <sheetName val="B-9-2_Property_Tax"/>
      <sheetName val="B-9-2_LandLease"/>
      <sheetName val="B-9-3_Transport"/>
      <sheetName val="B-8-1_Oil_Trucking"/>
      <sheetName val="B-9-4_Refining_Expenses"/>
      <sheetName val="B-9-5_Crude&amp;RefinedPurchase"/>
      <sheetName val="B-9-6_Selling_Expenses"/>
      <sheetName val="B-9-7_G&amp;A_Summary"/>
      <sheetName val="B-9-7_SalaryG&amp;A"/>
      <sheetName val="B-9-7_G&amp;A_Travel"/>
      <sheetName val="B-9-7_G&amp;A_Audit"/>
      <sheetName val="B-9-7_G&amp;A_TaxConsult"/>
      <sheetName val="B-9-7_G&amp;A_OilReserv"/>
      <sheetName val="B-9-7_G&amp;A_PR"/>
      <sheetName val="B-9-7_G&amp;A_Transportation"/>
      <sheetName val="9XX_4060"/>
      <sheetName val="G&amp;A_01-556"/>
      <sheetName val="B-9-7_G&amp;A_Communication"/>
      <sheetName val="B-9-7_G&amp;A_Insurance"/>
      <sheetName val="B-9-7_G&amp;ASafety&amp;Medical"/>
      <sheetName val="B-9-7_G&amp;A_GenRM"/>
      <sheetName val="B-9-7_G&amp;A_Training"/>
      <sheetName val="B-9-7_TrainingSupport"/>
      <sheetName val="B-9-7_TrainingSupport_(2)"/>
      <sheetName val="B-9-7_G&amp;A_Bank"/>
      <sheetName val="B-9-7_G&amp;A_Mat&amp;S"/>
      <sheetName val="B-9-7_G&amp;A_Services"/>
      <sheetName val="B-9-7_G&amp;A_LegalSvcs"/>
      <sheetName val="B-9-7_G&amp;A_Non-op"/>
      <sheetName val="B-9-7_G&amp;A_Allocs"/>
      <sheetName val="B-9-7_G&amp;A_MgtServices"/>
      <sheetName val="B-9-8_Int&amp;Fin"/>
      <sheetName val="B-9-9_Depr"/>
      <sheetName val="B-9-9-DD_Calc"/>
      <sheetName val="B-9-10_FXgainloss"/>
      <sheetName val="B-9-11_UnusualItems"/>
      <sheetName val="B-9-12_CIT"/>
      <sheetName val="B-9-13_EPT"/>
      <sheetName val="B-10-1_Summary_of_Projects"/>
      <sheetName val="B-10-2-_Capex"/>
      <sheetName val="B-10-2-_Capex000"/>
      <sheetName val="B-11-_Employee"/>
      <sheetName val="B-Corporate_Budget_END"/>
      <sheetName val="C-_Cost_Center_Budget"/>
      <sheetName val="C-_Cost_Center_Budget_END"/>
      <sheetName val="2001 Detail"/>
      <sheetName val="UNITPRICES"/>
      <sheetName val="InputData"/>
      <sheetName val="Calculation"/>
      <sheetName val="SingleParametersIO"/>
      <sheetName val="Параметры отчет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1,2"/>
      <sheetName val="F-3"/>
      <sheetName val="A"/>
      <sheetName val="B-1"/>
      <sheetName val="B-2"/>
      <sheetName val="B-3"/>
      <sheetName val="B-4"/>
      <sheetName val="B-5"/>
      <sheetName val="B-6"/>
      <sheetName val="B-7"/>
      <sheetName val="C"/>
      <sheetName val="C-1"/>
      <sheetName val="C-2"/>
      <sheetName val="D-1"/>
      <sheetName val="D-2"/>
      <sheetName val="UV"/>
      <sheetName val="U-1"/>
      <sheetName val="U-2"/>
      <sheetName val="U-293"/>
      <sheetName val="BB"/>
      <sheetName val="CC"/>
      <sheetName val="DD-1"/>
      <sheetName val="FF"/>
      <sheetName val="FF-1"/>
      <sheetName val="EE"/>
      <sheetName val="SS"/>
      <sheetName val="20"/>
      <sheetName val="30"/>
      <sheetName val="40"/>
      <sheetName val="40-1"/>
      <sheetName val="ОборБалФормОтч"/>
      <sheetName val="B_4"/>
      <sheetName val="U4.100 711"/>
      <sheetName val="Статьи"/>
      <sheetName val="Actuals Input"/>
      <sheetName val="KTO_WB_FSL_31.12.01"/>
      <sheetName val="FES"/>
      <sheetName val="Incometl"/>
      <sheetName val="Nvar"/>
      <sheetName val="B1100 - CAP for Client"/>
      <sheetName val="VD.400_Monthly analytics"/>
      <sheetName val="Tables"/>
      <sheetName val="Misc"/>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nning"/>
      <sheetName val="B.1.1"/>
      <sheetName val="B.1.2"/>
      <sheetName val="B.1.3"/>
      <sheetName val="B.1.4"/>
      <sheetName val="Trial balance"/>
      <sheetName val="Fees and comm"/>
      <sheetName val="Imploss"/>
      <sheetName val="Adj"/>
      <sheetName val="deferred tax"/>
      <sheetName val="Cash"/>
      <sheetName val="FA"/>
      <sheetName val="Bal by curr"/>
      <sheetName val="SMT"/>
      <sheetName val="confirmation control"/>
      <sheetName val="GA"/>
      <sheetName val="Loans to customers"/>
      <sheetName val="Interest"/>
      <sheetName val="Placements with banks"/>
      <sheetName val="Capital adequacy"/>
      <sheetName val="PN"/>
      <sheetName val="OA"/>
      <sheetName val="Securities"/>
      <sheetName val="Customer Accounts"/>
      <sheetName val="Loans from banks"/>
      <sheetName val="forex"/>
      <sheetName val="OL"/>
      <sheetName val="Loans within IL"/>
      <sheetName val="Other income"/>
      <sheetName val="Commitments (N)"/>
      <sheetName val="Geograpical Analysis"/>
      <sheetName val="Maturity Analysis"/>
      <sheetName val="By months"/>
      <sheetName val="By decades"/>
      <sheetName val="By branches"/>
      <sheetName val="BS"/>
      <sheetName val="P&amp;L"/>
      <sheetName val="Equity Mvmnts"/>
      <sheetName val="C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MSTemp"/>
      <sheetName val="ЯНВАРЬ"/>
      <sheetName val="Форма2"/>
      <sheetName val="Статьи"/>
      <sheetName val="Sample size_BAK"/>
      <sheetName val="Capex"/>
      <sheetName val="Random Report"/>
      <sheetName val="Sheet2"/>
      <sheetName val="Sheet3"/>
      <sheetName val="Ф1"/>
      <sheetName val="Ф2"/>
      <sheetName val="Dictionaries"/>
      <sheetName val="F100-Trial BS"/>
      <sheetName val="2006 2Day Tel"/>
      <sheetName val="% threshhold(salary)"/>
      <sheetName val="Index - Summary"/>
      <sheetName val="GAAP TB 31.12.01  detail p&amp;l"/>
      <sheetName val="PP&amp;E mvt for 2003"/>
      <sheetName val="P9-BS by Co"/>
      <sheetName val="TB"/>
      <sheetName val="B-4"/>
      <sheetName val="Def"/>
      <sheetName val="SAD Schedule"/>
      <sheetName val="CPI"/>
      <sheetName val="PLAC"/>
      <sheetName val="Precios"/>
      <sheetName val="Ставки на технику"/>
      <sheetName val="PYTB"/>
      <sheetName val="Post Frac"/>
      <sheetName val="IPR"/>
      <sheetName val="roll-forward"/>
      <sheetName val="FES"/>
      <sheetName val="из сем"/>
      <sheetName val="Book Adjustments"/>
      <sheetName val="Confirmation"/>
      <sheetName val="#REF"/>
      <sheetName val="ГМ "/>
      <sheetName val="ConsumptionPerUnit"/>
      <sheetName val="Sample_size_BAK"/>
      <sheetName val="цхл 2004"/>
    </sheetNames>
    <sheetDataSet>
      <sheetData sheetId="0" refreshError="1">
        <row r="3">
          <cell r="B3" t="str">
            <v>Bogatyr Access Komir</v>
          </cell>
        </row>
        <row r="4">
          <cell r="B4" t="str">
            <v>31/12/01</v>
          </cell>
        </row>
        <row r="5">
          <cell r="B5" t="str">
            <v>to substatiate inventory balance through observati</v>
          </cell>
        </row>
        <row r="6">
          <cell r="B6" t="str">
            <v>DO</v>
          </cell>
        </row>
        <row r="7">
          <cell r="B7" t="str">
            <v>31-Mar-02</v>
          </cell>
        </row>
        <row r="13">
          <cell r="B13" t="str">
            <v>#,###,###,###,##0.00;(#,###,###,###,##0.00)</v>
          </cell>
        </row>
        <row r="15">
          <cell r="B15" t="str">
            <v>#,###,###,###,##0;(#,###,###,###,##0)</v>
          </cell>
        </row>
        <row r="45">
          <cell r="B45">
            <v>984227671.2093569</v>
          </cell>
        </row>
        <row r="46">
          <cell r="B46">
            <v>5678</v>
          </cell>
        </row>
        <row r="47">
          <cell r="B47">
            <v>179</v>
          </cell>
        </row>
        <row r="48">
          <cell r="B48">
            <v>60915811.921569996</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AL68"/>
      <sheetName val="ЯНВАРЬ"/>
      <sheetName val="A-20"/>
      <sheetName val="Threshold Table"/>
      <sheetName val="TB"/>
      <sheetName val="PR CN"/>
      <sheetName val="FES"/>
      <sheetName val="CASH"/>
      <sheetName val="Info"/>
      <sheetName val="Загрузка "/>
      <sheetName val="SMSTemp"/>
      <sheetName val="Sheet3"/>
      <sheetName val="P9-BS by Co"/>
      <sheetName val="МО 0012"/>
      <sheetName val="Final_1145"/>
      <sheetName val="chiet tinh"/>
      <sheetName val="Sheet1"/>
      <sheetName val="Selection"/>
      <sheetName val="fish"/>
      <sheetName val="Anlagevermögen"/>
      <sheetName val="PYTB"/>
      <sheetName val="PR_CN"/>
      <sheetName val="Threshold_Table"/>
      <sheetName val="Загрузка_"/>
      <sheetName val="Assumption"/>
      <sheetName val="Calculations"/>
      <sheetName val="SGV_Oz"/>
      <sheetName val="PDC_Worksheet"/>
      <sheetName val="SUMMARY"/>
      <sheetName val="FAAL68.XLS"/>
      <sheetName val="Sony"/>
      <sheetName val="Assumptions"/>
      <sheetName val="д.7.001"/>
      <sheetName val="#REF"/>
      <sheetName val="FDREPORT"/>
      <sheetName val="KONSOLID"/>
      <sheetName val="Aug"/>
      <sheetName val="July"/>
      <sheetName val="June"/>
      <sheetName val="May"/>
      <sheetName val="Sept"/>
      <sheetName val="База"/>
      <sheetName val="Resource Sheet"/>
      <sheetName val="Main Sheet"/>
      <sheetName val="Управление"/>
      <sheetName val="3НК"/>
      <sheetName val="7.1"/>
      <sheetName val="ОборБалФормОтч"/>
      <sheetName val="KazCopper"/>
      <sheetName val="FMLK"/>
      <sheetName val="\\$NDS\.EFES_KARAGANDA_SYS.ESY\"/>
      <sheetName val="IFRS FS"/>
      <sheetName val="admin"/>
      <sheetName val="Ural med"/>
      <sheetName val="Sales for 2001"/>
      <sheetName val="PD.5_2"/>
      <sheetName val="1,3 новая"/>
      <sheetName val="Scenarios"/>
      <sheetName val="ИнвестицииСвод"/>
      <sheetName val="PD.5_1"/>
      <sheetName val="Итог по НПО "/>
      <sheetName val="PD.5_3"/>
      <sheetName val="Баланс (Ф1)"/>
      <sheetName val="1.401.2"/>
      <sheetName val="П"/>
      <sheetName val="формаДДС_пЛОХ_ЛОХЛкмесяц03_ДАШв"/>
      <sheetName val="К1_МП"/>
      <sheetName val="__$NDS_.EFES_KARAGANDA_SYS.ESY_"/>
      <sheetName val="Лист3"/>
      <sheetName val="title"/>
      <sheetName val="profit &amp; loss"/>
      <sheetName val="balance sheet"/>
      <sheetName val="B-4"/>
      <sheetName val="X-rates"/>
      <sheetName val="BS"/>
      <sheetName val="IS"/>
      <sheetName val="ао"/>
      <sheetName val="StagesReport"/>
      <sheetName val="Bench Data"/>
      <sheetName val="[FAAL68.XLS][FAAL68.XLS][FAAL68"/>
      <sheetName val="[FAAL68.XLS][FAAL68.XLS]\\$NDS\"/>
      <sheetName val="Securities"/>
      <sheetName val="Cost Sheet"/>
    </sheetNames>
    <definedNames>
      <definedName name="BILAN"/>
      <definedName name="GDBUT"/>
      <definedName name="GDRAP"/>
      <definedName name="GEBUT"/>
      <definedName name="GERAP"/>
      <definedName name="SATBLT"/>
      <definedName name="SATBUS"/>
      <definedName name="SATRA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ист1 (2)"/>
      <sheetName val="XLR_NoRangeSheet"/>
      <sheetName val="WORKSHEET"/>
      <sheetName val="Proviz1"/>
      <sheetName val="валюта"/>
      <sheetName val="SMSTemp"/>
    </sheetNames>
    <sheetDataSet>
      <sheetData sheetId="0" refreshError="1"/>
      <sheetData sheetId="1"/>
      <sheetData sheetId="2" refreshError="1">
        <row r="6">
          <cell r="B6">
            <v>39264</v>
          </cell>
          <cell r="C6" t="str">
            <v>01.Головной офис г. Алматы</v>
          </cell>
        </row>
      </sheetData>
      <sheetData sheetId="3" refreshError="1"/>
      <sheetData sheetId="4" refreshError="1"/>
      <sheetData sheetId="5" refreshError="1"/>
      <sheetData sheetId="6"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ТЗ по составлению"/>
      <sheetName val="Обязательства"/>
      <sheetName val="Активы"/>
      <sheetName val="XLR_NoRangeSheet"/>
      <sheetName val="CamKum Prod"/>
      <sheetName val="валюта"/>
      <sheetName val="Securities"/>
      <sheetName val="Input"/>
    </sheetNames>
    <sheetDataSet>
      <sheetData sheetId="0"/>
      <sheetData sheetId="1"/>
      <sheetData sheetId="2"/>
      <sheetData sheetId="3">
        <row r="6">
          <cell r="B6">
            <v>39173</v>
          </cell>
          <cell r="C6">
            <v>9993663</v>
          </cell>
          <cell r="D6">
            <v>1524916</v>
          </cell>
          <cell r="E6">
            <v>32407</v>
          </cell>
          <cell r="F6">
            <v>482</v>
          </cell>
          <cell r="G6">
            <v>90954073</v>
          </cell>
          <cell r="H6">
            <v>22258888</v>
          </cell>
          <cell r="J6" t="str">
            <v>Председатель Правления                       Ертаев Ж.Ж.</v>
          </cell>
          <cell r="K6" t="str">
            <v>Главный бухгалтер                            Мамырбеков А.Т.</v>
          </cell>
        </row>
      </sheetData>
      <sheetData sheetId="4" refreshError="1"/>
      <sheetData sheetId="5" refreshError="1"/>
      <sheetData sheetId="6" refreshError="1"/>
      <sheetData sheetId="7"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валюта"/>
      <sheetName val="Title"/>
      <sheetName val="F2"/>
      <sheetName val="F1"/>
      <sheetName val="F4d"/>
      <sheetName val="TRANS-CORRECT"/>
      <sheetName val="F4i"/>
      <sheetName val="TRANS-rusf1"/>
      <sheetName val="TRANS-rusf2"/>
      <sheetName val="TRANS-rusf3"/>
      <sheetName val="TRANS-rusf4"/>
      <sheetName val="Prelim Cost"/>
    </sheetNames>
    <sheetDataSet>
      <sheetData sheetId="0"/>
      <sheetData sheetId="1">
        <row r="6">
          <cell r="B6">
            <v>39083</v>
          </cell>
          <cell r="C6">
            <v>39447</v>
          </cell>
          <cell r="D6" t="str">
            <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Threshold Table"/>
    </sheetNames>
    <sheetDataSet>
      <sheetData sheetId="0"/>
      <sheetData sheetId="1">
        <row r="6">
          <cell r="B6" t="str">
            <v>30-06-2010</v>
          </cell>
          <cell r="E6" t="str">
            <v>Исполнитель: Абылгазиева Айнур Абуталиповна</v>
          </cell>
          <cell r="F6">
            <v>102</v>
          </cell>
        </row>
        <row r="7">
          <cell r="B7" t="str">
            <v>Балансовый счет : 1600</v>
          </cell>
        </row>
        <row r="8">
          <cell r="B8" t="str">
            <v/>
          </cell>
        </row>
      </sheetData>
      <sheetData sheetId="2"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2008_% списанные за баланс"/>
      <sheetName val="Prelim Cost"/>
    </sheetNames>
    <sheetDataSet>
      <sheetData sheetId="0" refreshError="1"/>
      <sheetData sheetId="1">
        <row r="6">
          <cell r="C6" t="str">
            <v>*</v>
          </cell>
        </row>
      </sheetData>
      <sheetData sheetId="2" refreshError="1"/>
      <sheetData sheetId="3"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XLR_NoRangeSheet"/>
      <sheetName val="валюта"/>
      <sheetName val="Prelim Cost"/>
    </sheetNames>
    <sheetDataSet>
      <sheetData sheetId="0"/>
      <sheetData sheetId="1">
        <row r="6">
          <cell r="B6" t="str">
            <v xml:space="preserve"> За период с 01.01.2008 по 31.03.2008</v>
          </cell>
        </row>
      </sheetData>
      <sheetData sheetId="2" refreshError="1"/>
      <sheetData sheetId="3"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 физ.лицами"/>
      <sheetName val="без физ.лиц"/>
      <sheetName val="без ДКФ-2"/>
      <sheetName val="XLR_NoRangeSheet"/>
      <sheetName val="Prelim Cost"/>
    </sheetNames>
    <sheetDataSet>
      <sheetData sheetId="0" refreshError="1"/>
      <sheetData sheetId="1" refreshError="1"/>
      <sheetData sheetId="2" refreshError="1"/>
      <sheetData sheetId="3" refreshError="1">
        <row r="6">
          <cell r="B6" t="str">
            <v>01  января 2008 г.</v>
          </cell>
        </row>
      </sheetData>
      <sheetData sheetId="4"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мета"/>
      <sheetName val="расчет"/>
      <sheetName val="ФОТ и соц.налог "/>
      <sheetName val="амортизация"/>
      <sheetName val="ээ"/>
      <sheetName val="свод по материал"/>
      <sheetName val="р№1"/>
      <sheetName val="№2"/>
      <sheetName val="Услуги банков"/>
      <sheetName val="налог"/>
      <sheetName val="ЦХЛ 2004"/>
      <sheetName val="ОТиТБ"/>
      <sheetName val="D-BudgetControls"/>
      <sheetName val="2210900-Aug"/>
      <sheetName val="H3.100 Rollforward"/>
      <sheetName val="Об-я св-а"/>
      <sheetName val="#ССЫЛКА"/>
      <sheetName val="FES"/>
      <sheetName val="FS-97"/>
      <sheetName val="2001 Detail"/>
      <sheetName val="поставка сравн13"/>
      <sheetName val="ФОТ_и_соц_налог_"/>
      <sheetName val="свод_по_материал"/>
      <sheetName val="Услуги_банков"/>
      <sheetName val="ЦХЛ_200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s>
    <sheetDataSet>
      <sheetData sheetId="0"/>
      <sheetData sheetId="1">
        <row r="6">
          <cell r="C6" t="str">
            <v>г.АЛМАТЫ ФИЛИАЛ АО "АЛЬЯНС БАНК"</v>
          </cell>
        </row>
      </sheetData>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SMSTemp"/>
      <sheetName val="п 15"/>
      <sheetName val="a"/>
      <sheetName val="FES"/>
    </sheetNames>
    <sheetDataSet>
      <sheetData sheetId="0" refreshError="1"/>
      <sheetData sheetId="1" refreshError="1">
        <row r="9">
          <cell r="B9">
            <v>0</v>
          </cell>
          <cell r="C9">
            <v>0</v>
          </cell>
          <cell r="D9">
            <v>0</v>
          </cell>
          <cell r="E9">
            <v>0</v>
          </cell>
          <cell r="F9">
            <v>0</v>
          </cell>
          <cell r="G9">
            <v>0</v>
          </cell>
          <cell r="H9">
            <v>0</v>
          </cell>
          <cell r="I9">
            <v>0</v>
          </cell>
          <cell r="J9">
            <v>743040</v>
          </cell>
          <cell r="K9">
            <v>743040</v>
          </cell>
          <cell r="L9">
            <v>8544960</v>
          </cell>
          <cell r="M9">
            <v>8544960</v>
          </cell>
          <cell r="N9">
            <v>0</v>
          </cell>
          <cell r="O9">
            <v>0</v>
          </cell>
        </row>
        <row r="13">
          <cell r="C13">
            <v>0</v>
          </cell>
          <cell r="D13">
            <v>0</v>
          </cell>
          <cell r="E13">
            <v>0</v>
          </cell>
          <cell r="F13">
            <v>0</v>
          </cell>
          <cell r="G13">
            <v>0</v>
          </cell>
          <cell r="H13">
            <v>0</v>
          </cell>
          <cell r="I13">
            <v>0</v>
          </cell>
          <cell r="J13">
            <v>0</v>
          </cell>
          <cell r="K13">
            <v>0</v>
          </cell>
          <cell r="L13">
            <v>0</v>
          </cell>
          <cell r="M13">
            <v>0</v>
          </cell>
          <cell r="N13">
            <v>0</v>
          </cell>
          <cell r="O13">
            <v>0</v>
          </cell>
        </row>
        <row r="15">
          <cell r="O15">
            <v>0</v>
          </cell>
        </row>
        <row r="17">
          <cell r="B17">
            <v>0</v>
          </cell>
          <cell r="C17">
            <v>0</v>
          </cell>
          <cell r="D17">
            <v>0</v>
          </cell>
          <cell r="E17">
            <v>0</v>
          </cell>
          <cell r="F17">
            <v>0</v>
          </cell>
          <cell r="G17">
            <v>0</v>
          </cell>
          <cell r="H17">
            <v>0</v>
          </cell>
          <cell r="I17">
            <v>0</v>
          </cell>
          <cell r="J17">
            <v>0</v>
          </cell>
          <cell r="K17">
            <v>0</v>
          </cell>
          <cell r="L17">
            <v>0</v>
          </cell>
          <cell r="M17">
            <v>0</v>
          </cell>
          <cell r="N17">
            <v>0</v>
          </cell>
          <cell r="O17">
            <v>0</v>
          </cell>
        </row>
      </sheetData>
      <sheetData sheetId="2" refreshError="1"/>
      <sheetData sheetId="3" refreshError="1"/>
      <sheetData sheetId="4" refreshError="1"/>
      <sheetData sheetId="5"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sum"/>
      <sheetName val="DCF_CAPM"/>
      <sheetName val="GLC_Market Approach"/>
      <sheetName val="BS_h&amp;p"/>
      <sheetName val="IS_h&amp;p"/>
      <sheetName val="WACC"/>
      <sheetName val="WorkCap"/>
      <sheetName val="Fin_Anlys"/>
      <sheetName val="GLC_ratios_Sept"/>
      <sheetName val="|"/>
      <sheetName val="drivers"/>
      <sheetName val="CapEx-Depr"/>
      <sheetName val="Fin_Investments"/>
      <sheetName val="BS_cz_CEZ_unconsol"/>
      <sheetName val="GLC_ratios_Jun"/>
      <sheetName val="Notes"/>
      <sheetName val="IS_cz_CEZ_unconsol"/>
      <sheetName val="IAS_Conv"/>
      <sheetName val="Operating Data"/>
      <sheetName val="DCF_CAPM_old"/>
      <sheetName val="||"/>
      <sheetName val="market"/>
      <sheetName val="control"/>
      <sheetName val="Read me first"/>
      <sheetName val="Master Inputs Start here"/>
      <sheetName val="Ф1 АТЭЦ"/>
      <sheetName val="Ф1 ЕТЭЦ"/>
      <sheetName val="Ф1 НГРЭС"/>
      <sheetName val="Ф1 ПТЭЦ"/>
      <sheetName val="Ф1 ЩГРЭС"/>
      <sheetName val="Ф 2 АТЭЦ"/>
      <sheetName val="Ф2 ЕТЭЦ"/>
      <sheetName val="Ф 2 НГРЭС"/>
      <sheetName val="Ф2 ПТЭЦ"/>
      <sheetName val="Ф 2 ЩГРЭС"/>
      <sheetName val="HIS"/>
      <sheetName val="HBS"/>
      <sheetName val="FRA"/>
      <sheetName val="GLC_data"/>
      <sheetName val="Ввод данных ЩГРЭС"/>
      <sheetName val="Ввод общих данных"/>
      <sheetName val="Расчет тарифов и выручки"/>
      <sheetName val="CapEx_Depr"/>
      <sheetName val="DCF"/>
      <sheetName val="GLC"/>
      <sheetName val="Assets"/>
      <sheetName val="Liab"/>
      <sheetName val="AAM"/>
      <sheetName val="Лист"/>
      <sheetName val="Параметры"/>
      <sheetName val="навигация"/>
      <sheetName val="Производство электроэнергии"/>
      <sheetName val="структура"/>
      <sheetName val="Т11"/>
      <sheetName val="Т19.1"/>
      <sheetName val="Т1"/>
      <sheetName val="Т2"/>
      <sheetName val="Т3"/>
      <sheetName val="Т6"/>
      <sheetName val="Т7"/>
      <sheetName val="Т8"/>
      <sheetName val="Ш_Передача_ЭЭ"/>
      <sheetName val="Proforma 2010"/>
      <sheetName val="МОЭСК_РЭТО"/>
      <sheetName val="ДЗ_КЗ"/>
      <sheetName val="FES"/>
      <sheetName val="Sheet1"/>
      <sheetName val="TREND_tengis&amp;emba"/>
      <sheetName val="стр.145 рос. исп"/>
      <sheetName val="7.1"/>
      <sheetName val="6НК-cт."/>
      <sheetName val="BS_h&amp;#38;p"/>
      <sheetName val="IS_h&amp;#38;p"/>
      <sheetName val="TREND_tengis&amp;#38;emba"/>
      <sheetName val="Регионы"/>
      <sheetName val="Баланс ээ"/>
      <sheetName val="Баланс мощности"/>
      <sheetName val="ЭСО"/>
      <sheetName val="Справочник"/>
      <sheetName val="Рег генер"/>
      <sheetName val="сети"/>
      <sheetName val="regs"/>
      <sheetName val="Свод"/>
      <sheetName val="Справочники"/>
      <sheetName val="показатели"/>
      <sheetName val="4"/>
      <sheetName val="Незав.пр-во "/>
      <sheetName val="Лист2"/>
      <sheetName val="assump"/>
      <sheetName val="Ini"/>
      <sheetName val="Списки"/>
      <sheetName val="факт"/>
      <sheetName val=""/>
      <sheetName val="Assumptions and Inputs"/>
      <sheetName val="Master Input Sheet Start Here"/>
      <sheetName val="HBS initial"/>
      <sheetName val="Inputs Sheet"/>
      <sheetName val="Ввод данных Эл.2"/>
      <sheetName val="Ввод данных Эл. 1"/>
      <sheetName val="Ввод данных Эл.3"/>
      <sheetName val="Ввод данных Эл.4"/>
      <sheetName val="Ввод данных Эл. 5"/>
      <sheetName val="HIS initial"/>
      <sheetName val="БДР"/>
      <sheetName val="в тенге"/>
      <sheetName val="CEZ_Model_16_m"/>
      <sheetName val="Лист1"/>
      <sheetName val="XLR_NoRangeSheet"/>
      <sheetName val="Опции"/>
      <sheetName val="Проект"/>
      <sheetName val="Анализ"/>
      <sheetName val="Cost Allocation"/>
      <sheetName val="Grouplist"/>
      <sheetName val="Инфо"/>
      <sheetName val="Поправки"/>
      <sheetName val="предприятия"/>
      <sheetName val="Классиф_"/>
      <sheetName val="60 счет"/>
      <sheetName val="незав. Домодедово"/>
      <sheetName val="Ф1"/>
      <sheetName val="Допущения"/>
      <sheetName val="Долг"/>
      <sheetName val="ПРР"/>
      <sheetName val="Ф-1"/>
      <sheetName val="RAS BS+"/>
      <sheetName val="Balance"/>
      <sheetName val="Inputs"/>
      <sheetName val="Предположения КАС"/>
      <sheetName val="Natl Consult Reg."/>
      <sheetName val="Balance sheet"/>
      <sheetName val="Data"/>
      <sheetName val="0_33"/>
      <sheetName val="Корр-ка_на_сост"/>
      <sheetName val="Акты дебиторов"/>
      <sheetName val="VAT"/>
      <sheetName val="comps"/>
      <sheetName val="А_Произв-во"/>
      <sheetName val="вводные"/>
      <sheetName val="Коэф-ты"/>
      <sheetName val="Assumpt."/>
      <sheetName val="Summary of Value"/>
      <sheetName val="Cash Flows"/>
      <sheetName val="Workings"/>
      <sheetName val="Macroeconomic Assumptions"/>
      <sheetName val="GLC_Market_Approach"/>
      <sheetName val="Operating_Data"/>
      <sheetName val="Read_me_first"/>
      <sheetName val="Master_Inputs_Start_here"/>
      <sheetName val="Ф1_АТЭЦ"/>
      <sheetName val="Ф1_ЕТЭЦ"/>
      <sheetName val="Ф1_НГРЭС"/>
      <sheetName val="Ф1_ПТЭЦ"/>
      <sheetName val="Ф1_ЩГРЭС"/>
      <sheetName val="Ф_2_АТЭЦ"/>
      <sheetName val="Ф2_ЕТЭЦ"/>
      <sheetName val="Ф_2_НГРЭС"/>
      <sheetName val="Ф2_ПТЭЦ"/>
      <sheetName val="Ф_2_ЩГРЭС"/>
      <sheetName val="Ввод_данных_ЩГРЭС"/>
      <sheetName val="Ввод_общих_данных"/>
      <sheetName val="Расчет_тарифов_и_выручки"/>
      <sheetName val="Master_Input_Sheet_Start_Here"/>
      <sheetName val="HBS_initial"/>
      <sheetName val="Inputs_Sheet"/>
      <sheetName val="Ввод_данных_Эл_2"/>
      <sheetName val="Ввод_данных_Эл__1"/>
      <sheetName val="Ввод_данных_Эл_3"/>
      <sheetName val="Ввод_данных_Эл_4"/>
      <sheetName val="Ввод_данных_Эл__5"/>
      <sheetName val="HIS_initial"/>
      <sheetName val="Производство_электроэнергии"/>
      <sheetName val="Т19_1"/>
      <sheetName val="Cost_Allocation"/>
      <sheetName val="60_счет"/>
      <sheetName val="Ст"/>
      <sheetName val="InputTD"/>
      <sheetName val="Б1190-2"/>
      <sheetName val="Б1190-3"/>
      <sheetName val="Б1190"/>
      <sheetName val="Затраты"/>
      <sheetName val="Groupings"/>
      <sheetName val="Список"/>
      <sheetName val="Дебиторы"/>
      <sheetName val="#ССЫЛКА"/>
      <sheetName val="стр_145_рос__исп"/>
      <sheetName val="PROJECT"/>
      <sheetName val="Sheet11"/>
      <sheetName val="BISales"/>
      <sheetName val="Ф1 Актив 1-2"/>
      <sheetName val="затр_подх"/>
      <sheetName val="Смета"/>
      <sheetName val="6.Продажа квартир"/>
      <sheetName val="3.ЗАТРАТЫ"/>
      <sheetName val="Аренда Торговля"/>
      <sheetName val="Аренда СТО"/>
      <sheetName val="Дисконт"/>
      <sheetName val="общее"/>
      <sheetName val="исходное"/>
      <sheetName val="ДП_пессимист "/>
      <sheetName val="Glossary"/>
      <sheetName val="Содержание"/>
      <sheetName val="Исх_данные"/>
      <sheetName val="Потоки"/>
      <sheetName val="свед"/>
      <sheetName val="MGSN"/>
      <sheetName val="Rev"/>
      <sheetName val="Valspar"/>
      <sheetName val="FX Adjustment"/>
      <sheetName val="BDG"/>
      <sheetName val="Paths"/>
      <sheetName val="INDEX"/>
      <sheetName val="Location (Naming)"/>
      <sheetName val="ProductBundleDefinition"/>
      <sheetName val="Location Handling"/>
      <sheetName val="ProductBundle (Naming)"/>
      <sheetName val="Location Cap"/>
      <sheetName val="ProcessMode Coefficients"/>
      <sheetName val="DEPR_NEW"/>
      <sheetName val="B-4"/>
      <sheetName val="Prelim Cost"/>
      <sheetName val="Б_Г"/>
      <sheetName val="Excav. Prod"/>
      <sheetName val="Rainfall"/>
      <sheetName val="Equip HR"/>
      <sheetName val="Travel &amp; Fuel"/>
      <sheetName val="base-futur2"/>
      <sheetName val="прогноз"/>
      <sheetName val="номенк-будет-п"/>
      <sheetName val="общие сведения"/>
      <sheetName val="Док+Исх"/>
      <sheetName val="исход-итог"/>
      <sheetName val="ТЭП"/>
      <sheetName val="Метод остатка"/>
      <sheetName val="Brif_zdanie"/>
      <sheetName val="Выписка_РФИ"/>
      <sheetName val="Имущество_элементы"/>
      <sheetName val="констр"/>
      <sheetName val="график01.09.02"/>
      <sheetName val="график строительства"/>
      <sheetName val="исх 1"/>
      <sheetName val="СП-земля"/>
      <sheetName val="ОСЗ"/>
      <sheetName val="1.ИСХ "/>
      <sheetName val="9.ДП"/>
      <sheetName val="стр-во склад"/>
      <sheetName val="Сведение объект"/>
      <sheetName val="общие данные"/>
      <sheetName val="Исходник"/>
      <sheetName val="14.ДП"/>
      <sheetName val="7.ЗУ ГУИОН!"/>
      <sheetName val="Компания"/>
      <sheetName val="Сумм"/>
      <sheetName val="Статьи БДДС"/>
      <sheetName val="Doc_Name"/>
      <sheetName val="Коэф_выр-ки"/>
      <sheetName val="Коэф_затрат"/>
      <sheetName val="Спис_Объекты_недв"/>
      <sheetName val="восст"/>
      <sheetName val="1a. Beta extract"/>
      <sheetName val="Закупки"/>
      <sheetName val="Top Sheet"/>
      <sheetName val="А5"/>
      <sheetName val="Audit Results"/>
      <sheetName val="Audit Results Upper Stratum"/>
      <sheetName val="Planning"/>
      <sheetName val="Population Characteristics"/>
      <sheetName val="GoEight"/>
      <sheetName val="GrFour"/>
      <sheetName val="Calc"/>
      <sheetName val="MOne"/>
      <sheetName val="MTwo"/>
      <sheetName val="KOne"/>
      <sheetName val="GoSeven"/>
      <sheetName val="GrThree"/>
      <sheetName val="HTwo"/>
      <sheetName val="JOne"/>
      <sheetName val="JTwo"/>
      <sheetName val="HOne"/>
      <sheetName val="Спр"/>
      <sheetName val="Main"/>
      <sheetName val="Related party"/>
      <sheetName val="Sampling Parameters"/>
      <sheetName val="Word lists"/>
      <sheetName val="SSF tables"/>
      <sheetName val="ИнвОпись"/>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 sheetId="232" refreshError="1"/>
      <sheetData sheetId="233" refreshError="1"/>
      <sheetData sheetId="234" refreshError="1"/>
      <sheetData sheetId="235" refreshError="1"/>
      <sheetData sheetId="236" refreshError="1"/>
      <sheetData sheetId="237" refreshError="1"/>
      <sheetData sheetId="238" refreshError="1"/>
      <sheetData sheetId="239" refreshError="1"/>
      <sheetData sheetId="240" refreshError="1"/>
      <sheetData sheetId="241" refreshError="1"/>
      <sheetData sheetId="242" refreshError="1"/>
      <sheetData sheetId="243" refreshError="1"/>
      <sheetData sheetId="244" refreshError="1"/>
      <sheetData sheetId="245" refreshError="1"/>
      <sheetData sheetId="246" refreshError="1"/>
      <sheetData sheetId="247" refreshError="1"/>
      <sheetData sheetId="248" refreshError="1"/>
      <sheetData sheetId="249" refreshError="1"/>
      <sheetData sheetId="250" refreshError="1"/>
      <sheetData sheetId="251" refreshError="1"/>
      <sheetData sheetId="252" refreshError="1"/>
      <sheetData sheetId="253" refreshError="1"/>
      <sheetData sheetId="254" refreshError="1"/>
      <sheetData sheetId="255" refreshError="1"/>
      <sheetData sheetId="256" refreshError="1"/>
      <sheetData sheetId="257" refreshError="1"/>
      <sheetData sheetId="258" refreshError="1"/>
      <sheetData sheetId="259" refreshError="1"/>
      <sheetData sheetId="260" refreshError="1"/>
      <sheetData sheetId="261" refreshError="1"/>
      <sheetData sheetId="262" refreshError="1"/>
      <sheetData sheetId="263" refreshError="1"/>
      <sheetData sheetId="264" refreshError="1"/>
      <sheetData sheetId="265" refreshError="1"/>
      <sheetData sheetId="266" refreshError="1"/>
      <sheetData sheetId="267" refreshError="1"/>
      <sheetData sheetId="268" refreshError="1"/>
      <sheetData sheetId="269" refreshError="1"/>
      <sheetData sheetId="270" refreshError="1"/>
      <sheetData sheetId="271" refreshError="1"/>
      <sheetData sheetId="272" refreshError="1"/>
      <sheetData sheetId="273" refreshError="1"/>
      <sheetData sheetId="274" refreshError="1"/>
      <sheetData sheetId="275" refreshError="1"/>
      <sheetData sheetId="276" refreshError="1"/>
      <sheetData sheetId="277" refreshError="1"/>
      <sheetData sheetId="278" refreshError="1"/>
      <sheetData sheetId="279" refreshError="1"/>
      <sheetData sheetId="280" refreshError="1"/>
      <sheetData sheetId="281" refreshError="1"/>
      <sheetData sheetId="282" refreshError="1"/>
      <sheetData sheetId="283" refreshError="1"/>
      <sheetData sheetId="284" refreshError="1"/>
      <sheetData sheetId="285"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RMATION SHEET"/>
      <sheetName val="TAX vs Book -  BA-INC"/>
      <sheetName val="Analysis - General"/>
      <sheetName val="Analysis - Per Barrel"/>
      <sheetName val="WKTB"/>
      <sheetName val="2001-BAJE's"/>
      <sheetName val="2002-BAJE's"/>
      <sheetName val="2001-TAJE's "/>
      <sheetName val="2002-TAJE's"/>
      <sheetName val="BK-Budget by Book Category"/>
      <sheetName val="BK-Budget 2001 -2020"/>
      <sheetName val="BK - Interest Expense"/>
      <sheetName val="BK -  DD&amp;A"/>
      <sheetName val="BK - G&amp;A"/>
      <sheetName val="SUS- OPEX-CAPEX ALLOCATION"/>
      <sheetName val="SUS - Breakdown OPEX"/>
      <sheetName val="SUS -Breakdown P&amp;E"/>
      <sheetName val="SUS-Breakdown O&amp;G"/>
      <sheetName val="TX - FX"/>
      <sheetName val="TX- Depreciation-Book"/>
      <sheetName val="TX - NOL"/>
      <sheetName val="SUN TB"/>
      <sheetName val="CA"/>
      <sheetName val="Summary"/>
      <sheetName val="GAAP TB 31.12.01  detail p&amp;l"/>
      <sheetName val="c_data"/>
      <sheetName val="Tables"/>
      <sheetName val="PSC"/>
      <sheetName val="Roy_CT_Bonus"/>
      <sheetName val="Control"/>
      <sheetName val="Global Bk &amp; Tax Analysis Model9"/>
      <sheetName val="Input"/>
      <sheetName val="Справочник"/>
      <sheetName val="gas199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6">
          <cell r="B6">
            <v>1001002</v>
          </cell>
          <cell r="C6" t="str">
            <v>Petty Cash - Office - Tenge</v>
          </cell>
        </row>
        <row r="7">
          <cell r="B7">
            <v>1001003</v>
          </cell>
          <cell r="C7" t="str">
            <v>Petty Cash - Almanty</v>
          </cell>
        </row>
        <row r="8">
          <cell r="B8">
            <v>1001004</v>
          </cell>
          <cell r="C8" t="str">
            <v>Petty Cash - Office US$</v>
          </cell>
        </row>
        <row r="9">
          <cell r="B9">
            <v>1002001</v>
          </cell>
          <cell r="C9" t="str">
            <v>Cash in Neftebank Tenge</v>
          </cell>
        </row>
        <row r="10">
          <cell r="B10">
            <v>1002002</v>
          </cell>
          <cell r="C10" t="str">
            <v>Cash in Neftebank USD</v>
          </cell>
        </row>
        <row r="11">
          <cell r="B11">
            <v>1002003</v>
          </cell>
          <cell r="C11" t="str">
            <v>Cash in KazcommercerBank Tenge</v>
          </cell>
        </row>
        <row r="12">
          <cell r="B12">
            <v>1002004</v>
          </cell>
          <cell r="C12" t="str">
            <v>Cash in KazcommercerBank USD</v>
          </cell>
        </row>
        <row r="13">
          <cell r="B13">
            <v>1002005</v>
          </cell>
          <cell r="C13" t="str">
            <v>Cash in Narodny Tenge</v>
          </cell>
        </row>
        <row r="14">
          <cell r="B14">
            <v>1002006</v>
          </cell>
          <cell r="C14" t="str">
            <v>Cash in Narodny USD</v>
          </cell>
        </row>
        <row r="15">
          <cell r="B15">
            <v>1002007</v>
          </cell>
          <cell r="C15" t="str">
            <v>Cash in ABN AMRO Bank USD</v>
          </cell>
        </row>
        <row r="16">
          <cell r="B16">
            <v>1002008</v>
          </cell>
          <cell r="C16" t="str">
            <v>Credit-card in USD</v>
          </cell>
        </row>
        <row r="17">
          <cell r="B17">
            <v>1002009</v>
          </cell>
          <cell r="C17" t="str">
            <v>Credit-card in KZT</v>
          </cell>
        </row>
        <row r="18">
          <cell r="B18">
            <v>1002010</v>
          </cell>
          <cell r="C18" t="str">
            <v>Cash in Narodny RUR</v>
          </cell>
        </row>
        <row r="19">
          <cell r="B19">
            <v>1151001</v>
          </cell>
          <cell r="C19" t="str">
            <v>Marketable Securities</v>
          </cell>
        </row>
        <row r="20">
          <cell r="B20">
            <v>1152001</v>
          </cell>
          <cell r="C20" t="str">
            <v>Overnight Int. Bearing Accts.</v>
          </cell>
        </row>
        <row r="21">
          <cell r="B21">
            <v>1201001</v>
          </cell>
          <cell r="C21" t="str">
            <v>Acc.Receivable -O&amp;GsalesForeig</v>
          </cell>
        </row>
        <row r="22">
          <cell r="B22">
            <v>1201002</v>
          </cell>
          <cell r="C22" t="str">
            <v>Acc.Receivable -O&amp;GsalesLocal</v>
          </cell>
        </row>
        <row r="23">
          <cell r="B23">
            <v>1202001</v>
          </cell>
          <cell r="C23" t="str">
            <v>Employee Receivables</v>
          </cell>
        </row>
        <row r="24">
          <cell r="B24">
            <v>1202002</v>
          </cell>
          <cell r="C24" t="str">
            <v>AR-Employees Tenge</v>
          </cell>
        </row>
        <row r="25">
          <cell r="B25">
            <v>1202003</v>
          </cell>
          <cell r="C25" t="str">
            <v>AR-Employees Dollars</v>
          </cell>
        </row>
        <row r="26">
          <cell r="B26">
            <v>1202100</v>
          </cell>
          <cell r="C26" t="str">
            <v>AR-Employees KZT</v>
          </cell>
        </row>
        <row r="27">
          <cell r="B27">
            <v>1202101</v>
          </cell>
          <cell r="C27" t="str">
            <v>N.D. Klinchev</v>
          </cell>
        </row>
        <row r="28">
          <cell r="B28">
            <v>1202102</v>
          </cell>
          <cell r="C28" t="str">
            <v>R. Moor</v>
          </cell>
        </row>
        <row r="29">
          <cell r="B29">
            <v>1202103</v>
          </cell>
          <cell r="C29" t="str">
            <v>J. Wood</v>
          </cell>
        </row>
        <row r="30">
          <cell r="B30">
            <v>1202104</v>
          </cell>
          <cell r="C30" t="str">
            <v>A. Sakhimov</v>
          </cell>
        </row>
        <row r="31">
          <cell r="B31">
            <v>1202105</v>
          </cell>
          <cell r="C31" t="str">
            <v>Sh. Baetova</v>
          </cell>
        </row>
        <row r="32">
          <cell r="B32">
            <v>1202106</v>
          </cell>
          <cell r="C32" t="str">
            <v>S. Kalinkevich</v>
          </cell>
        </row>
        <row r="33">
          <cell r="B33">
            <v>1202107</v>
          </cell>
          <cell r="C33" t="str">
            <v>M. Kalimov</v>
          </cell>
        </row>
        <row r="34">
          <cell r="B34">
            <v>1202108</v>
          </cell>
          <cell r="C34" t="str">
            <v>Vadim Moscovkin</v>
          </cell>
        </row>
        <row r="35">
          <cell r="B35">
            <v>1202109</v>
          </cell>
          <cell r="C35" t="str">
            <v>Zhake Kartbayuly</v>
          </cell>
        </row>
        <row r="36">
          <cell r="B36">
            <v>1202110</v>
          </cell>
          <cell r="C36" t="str">
            <v>Yuri Denisov</v>
          </cell>
        </row>
        <row r="37">
          <cell r="B37">
            <v>1202111</v>
          </cell>
          <cell r="C37" t="str">
            <v>Ualy B. Khairov</v>
          </cell>
        </row>
        <row r="38">
          <cell r="B38">
            <v>1202112</v>
          </cell>
          <cell r="C38" t="str">
            <v>Igor Samuilyan</v>
          </cell>
        </row>
        <row r="39">
          <cell r="B39">
            <v>1202113</v>
          </cell>
          <cell r="C39" t="str">
            <v>John Kroshus</v>
          </cell>
        </row>
        <row r="40">
          <cell r="B40">
            <v>1202114</v>
          </cell>
          <cell r="C40" t="str">
            <v>Mikhail Bakumenko</v>
          </cell>
        </row>
        <row r="41">
          <cell r="B41">
            <v>1202115</v>
          </cell>
          <cell r="C41" t="str">
            <v>Razit Sultangirov</v>
          </cell>
        </row>
        <row r="42">
          <cell r="B42">
            <v>1202116</v>
          </cell>
          <cell r="C42" t="str">
            <v>Shakabaeva Kulyash</v>
          </cell>
        </row>
        <row r="43">
          <cell r="B43">
            <v>1202117</v>
          </cell>
          <cell r="C43" t="str">
            <v>Sadykova Madina</v>
          </cell>
        </row>
        <row r="44">
          <cell r="B44">
            <v>1202118</v>
          </cell>
          <cell r="C44" t="str">
            <v>Shakabaeva Togzhan</v>
          </cell>
        </row>
        <row r="45">
          <cell r="B45">
            <v>1202119</v>
          </cell>
          <cell r="C45" t="str">
            <v>Konyakhin Vladimir</v>
          </cell>
        </row>
        <row r="46">
          <cell r="B46">
            <v>1202120</v>
          </cell>
          <cell r="C46" t="str">
            <v>Tkachenko</v>
          </cell>
        </row>
        <row r="47">
          <cell r="B47">
            <v>1202121</v>
          </cell>
          <cell r="C47" t="str">
            <v>Kalzhanov Nauryz</v>
          </cell>
        </row>
        <row r="48">
          <cell r="B48">
            <v>1202122</v>
          </cell>
          <cell r="C48" t="str">
            <v>Shavalieva Faiza</v>
          </cell>
        </row>
        <row r="49">
          <cell r="B49">
            <v>1202123</v>
          </cell>
          <cell r="C49" t="str">
            <v>Linn Cass</v>
          </cell>
        </row>
        <row r="50">
          <cell r="B50">
            <v>1202124</v>
          </cell>
          <cell r="C50" t="str">
            <v>Tomas Godfrey</v>
          </cell>
        </row>
        <row r="51">
          <cell r="B51">
            <v>1202125</v>
          </cell>
          <cell r="C51" t="str">
            <v>Amanbaev Gaziz</v>
          </cell>
        </row>
        <row r="52">
          <cell r="B52">
            <v>1202126</v>
          </cell>
          <cell r="C52" t="str">
            <v>Sitnikov</v>
          </cell>
        </row>
        <row r="53">
          <cell r="B53">
            <v>1202127</v>
          </cell>
          <cell r="C53" t="str">
            <v>Alan Grey</v>
          </cell>
        </row>
        <row r="54">
          <cell r="B54">
            <v>1202128</v>
          </cell>
          <cell r="C54" t="str">
            <v>Orak Nurzhan</v>
          </cell>
        </row>
        <row r="55">
          <cell r="B55">
            <v>1202129</v>
          </cell>
          <cell r="C55" t="str">
            <v>Shashnin A.</v>
          </cell>
        </row>
        <row r="56">
          <cell r="B56">
            <v>1202130</v>
          </cell>
          <cell r="C56" t="str">
            <v>Salman Demegen</v>
          </cell>
        </row>
        <row r="57">
          <cell r="B57">
            <v>1202131</v>
          </cell>
          <cell r="C57" t="str">
            <v>Murzagaliev Nurlan</v>
          </cell>
        </row>
        <row r="58">
          <cell r="B58">
            <v>1202132</v>
          </cell>
          <cell r="C58" t="str">
            <v>Mustopin Adelgazy</v>
          </cell>
        </row>
        <row r="59">
          <cell r="B59">
            <v>1202133</v>
          </cell>
          <cell r="C59" t="str">
            <v>Aitzhanov</v>
          </cell>
        </row>
        <row r="60">
          <cell r="B60">
            <v>1202134</v>
          </cell>
          <cell r="C60" t="str">
            <v>Melkumov E</v>
          </cell>
        </row>
        <row r="61">
          <cell r="B61">
            <v>1202135</v>
          </cell>
          <cell r="C61" t="str">
            <v>Ordabaev</v>
          </cell>
        </row>
        <row r="62">
          <cell r="B62">
            <v>1202136</v>
          </cell>
          <cell r="C62" t="str">
            <v>Narmaganbetov</v>
          </cell>
        </row>
        <row r="63">
          <cell r="B63">
            <v>1202137</v>
          </cell>
          <cell r="C63" t="str">
            <v>Krasheninikov Dmitriy</v>
          </cell>
        </row>
        <row r="64">
          <cell r="B64">
            <v>1202138</v>
          </cell>
          <cell r="C64" t="str">
            <v>Dauletov</v>
          </cell>
        </row>
        <row r="65">
          <cell r="B65">
            <v>1202139</v>
          </cell>
          <cell r="C65" t="str">
            <v>John Spens</v>
          </cell>
        </row>
        <row r="66">
          <cell r="B66">
            <v>1202140</v>
          </cell>
          <cell r="C66" t="str">
            <v>Samuelyan Ivan</v>
          </cell>
        </row>
        <row r="67">
          <cell r="B67">
            <v>1202142</v>
          </cell>
          <cell r="C67" t="str">
            <v>Asylhanov R.</v>
          </cell>
        </row>
        <row r="68">
          <cell r="B68">
            <v>1202143</v>
          </cell>
          <cell r="C68" t="str">
            <v>Imanaliev T.</v>
          </cell>
        </row>
        <row r="69">
          <cell r="B69">
            <v>1202144</v>
          </cell>
          <cell r="C69" t="str">
            <v>Kusmanov M.</v>
          </cell>
        </row>
        <row r="70">
          <cell r="B70">
            <v>1202145</v>
          </cell>
          <cell r="C70" t="str">
            <v>Maslova Valentina</v>
          </cell>
        </row>
        <row r="71">
          <cell r="B71">
            <v>1202146</v>
          </cell>
          <cell r="C71" t="str">
            <v>Klych</v>
          </cell>
        </row>
        <row r="72">
          <cell r="B72">
            <v>1202147</v>
          </cell>
          <cell r="C72" t="str">
            <v>Soto Miguel</v>
          </cell>
        </row>
        <row r="73">
          <cell r="B73">
            <v>1202148</v>
          </cell>
          <cell r="C73" t="str">
            <v>Khusainov Zhaik</v>
          </cell>
        </row>
        <row r="74">
          <cell r="B74">
            <v>1202149</v>
          </cell>
          <cell r="C74" t="str">
            <v>Sagyndykov</v>
          </cell>
        </row>
        <row r="75">
          <cell r="B75">
            <v>1202150</v>
          </cell>
          <cell r="C75" t="str">
            <v>Utov Sergey</v>
          </cell>
        </row>
        <row r="76">
          <cell r="B76">
            <v>1202151</v>
          </cell>
          <cell r="C76" t="str">
            <v>Urynbasarov Askar</v>
          </cell>
        </row>
        <row r="77">
          <cell r="B77">
            <v>1202152</v>
          </cell>
          <cell r="C77" t="str">
            <v>Jerry Brix</v>
          </cell>
        </row>
        <row r="78">
          <cell r="B78">
            <v>1202153</v>
          </cell>
          <cell r="C78" t="str">
            <v>Kenny Harris</v>
          </cell>
        </row>
        <row r="79">
          <cell r="B79">
            <v>1202154</v>
          </cell>
          <cell r="C79" t="str">
            <v>MacKnab</v>
          </cell>
        </row>
        <row r="80">
          <cell r="B80">
            <v>1202155</v>
          </cell>
          <cell r="C80" t="str">
            <v>Macleod Donald</v>
          </cell>
        </row>
        <row r="81">
          <cell r="B81">
            <v>1202156</v>
          </cell>
          <cell r="C81" t="str">
            <v>Martin Pierson</v>
          </cell>
        </row>
        <row r="82">
          <cell r="B82">
            <v>1202157</v>
          </cell>
          <cell r="C82" t="str">
            <v>Stephen Dicker</v>
          </cell>
        </row>
        <row r="83">
          <cell r="B83">
            <v>1202158</v>
          </cell>
          <cell r="C83" t="str">
            <v>Wiliam MacNee</v>
          </cell>
        </row>
        <row r="84">
          <cell r="B84">
            <v>1202159</v>
          </cell>
          <cell r="C84" t="str">
            <v>Dudnicov</v>
          </cell>
        </row>
        <row r="85">
          <cell r="B85">
            <v>1202160</v>
          </cell>
          <cell r="C85" t="str">
            <v>KLINCHEV ALEKSANDR</v>
          </cell>
        </row>
        <row r="86">
          <cell r="B86">
            <v>1202161</v>
          </cell>
          <cell r="C86" t="str">
            <v>LARRY COLEMAN</v>
          </cell>
        </row>
        <row r="87">
          <cell r="B87">
            <v>1202162</v>
          </cell>
          <cell r="C87" t="str">
            <v>PHIL POETMAN</v>
          </cell>
        </row>
        <row r="88">
          <cell r="B88">
            <v>1202163</v>
          </cell>
          <cell r="C88" t="str">
            <v>SALIKHOVA SAULE</v>
          </cell>
        </row>
        <row r="89">
          <cell r="B89">
            <v>1202164</v>
          </cell>
          <cell r="C89" t="str">
            <v>TOM LEWMAN</v>
          </cell>
        </row>
        <row r="90">
          <cell r="B90">
            <v>1202165</v>
          </cell>
          <cell r="C90" t="str">
            <v>Yusupov Zh.</v>
          </cell>
        </row>
        <row r="91">
          <cell r="B91">
            <v>1202166</v>
          </cell>
          <cell r="C91" t="str">
            <v>Nurlibekov Marlen</v>
          </cell>
        </row>
        <row r="92">
          <cell r="B92">
            <v>1202167</v>
          </cell>
          <cell r="C92" t="str">
            <v>Eleushev D.</v>
          </cell>
        </row>
        <row r="93">
          <cell r="B93">
            <v>1202168</v>
          </cell>
          <cell r="C93" t="str">
            <v>Kotik V.</v>
          </cell>
        </row>
        <row r="94">
          <cell r="B94">
            <v>1202169</v>
          </cell>
          <cell r="C94" t="str">
            <v>Ignatenko E.</v>
          </cell>
        </row>
        <row r="95">
          <cell r="B95">
            <v>1202170</v>
          </cell>
          <cell r="C95" t="str">
            <v>Matchanov A.</v>
          </cell>
        </row>
        <row r="96">
          <cell r="B96">
            <v>1202171</v>
          </cell>
          <cell r="C96" t="str">
            <v>Sultangirov Rafiz</v>
          </cell>
        </row>
        <row r="97">
          <cell r="B97">
            <v>1202172</v>
          </cell>
          <cell r="C97" t="str">
            <v>Anoshkin A</v>
          </cell>
        </row>
        <row r="98">
          <cell r="B98">
            <v>1202173</v>
          </cell>
          <cell r="C98" t="str">
            <v>Orzhanov A.</v>
          </cell>
        </row>
        <row r="99">
          <cell r="B99">
            <v>1202174</v>
          </cell>
          <cell r="C99" t="str">
            <v>Adilova Malika</v>
          </cell>
        </row>
        <row r="100">
          <cell r="B100">
            <v>1202175</v>
          </cell>
          <cell r="C100" t="str">
            <v>John Quixley</v>
          </cell>
        </row>
        <row r="101">
          <cell r="B101">
            <v>1202176</v>
          </cell>
          <cell r="C101" t="str">
            <v>Zgodko P.</v>
          </cell>
        </row>
        <row r="102">
          <cell r="B102">
            <v>1202177</v>
          </cell>
          <cell r="C102" t="str">
            <v>Amanbaev Yuriy</v>
          </cell>
        </row>
        <row r="103">
          <cell r="B103">
            <v>1202178</v>
          </cell>
          <cell r="C103" t="str">
            <v>Melkumova Eteri</v>
          </cell>
        </row>
        <row r="104">
          <cell r="B104">
            <v>1202179</v>
          </cell>
          <cell r="C104" t="str">
            <v>Kenzhebai M.</v>
          </cell>
        </row>
        <row r="105">
          <cell r="B105">
            <v>1202181</v>
          </cell>
          <cell r="C105" t="str">
            <v>Kislik Pavel</v>
          </cell>
        </row>
        <row r="106">
          <cell r="B106">
            <v>1202182</v>
          </cell>
          <cell r="C106" t="str">
            <v>Kuznecov A.</v>
          </cell>
        </row>
        <row r="107">
          <cell r="B107">
            <v>1202183</v>
          </cell>
          <cell r="C107" t="str">
            <v>Maslova Julia</v>
          </cell>
        </row>
        <row r="108">
          <cell r="B108">
            <v>1202185</v>
          </cell>
          <cell r="C108" t="str">
            <v>Aksyutenko A.</v>
          </cell>
        </row>
        <row r="109">
          <cell r="B109">
            <v>1202200</v>
          </cell>
          <cell r="C109" t="str">
            <v>AR-Employees USD</v>
          </cell>
        </row>
        <row r="110">
          <cell r="B110">
            <v>1202201</v>
          </cell>
          <cell r="C110" t="str">
            <v>N.D.Klinchev</v>
          </cell>
        </row>
        <row r="111">
          <cell r="B111">
            <v>1202202</v>
          </cell>
          <cell r="C111" t="str">
            <v>R.Moor</v>
          </cell>
        </row>
        <row r="112">
          <cell r="B112">
            <v>1202203</v>
          </cell>
          <cell r="C112" t="str">
            <v>J.Wood</v>
          </cell>
        </row>
        <row r="113">
          <cell r="B113">
            <v>1202204</v>
          </cell>
          <cell r="C113" t="str">
            <v>Alen Grey</v>
          </cell>
        </row>
        <row r="114">
          <cell r="B114">
            <v>1202205</v>
          </cell>
          <cell r="C114" t="str">
            <v>Pavel Kislik</v>
          </cell>
        </row>
        <row r="115">
          <cell r="B115">
            <v>1202206</v>
          </cell>
          <cell r="C115" t="str">
            <v>Wiliam Macnee</v>
          </cell>
        </row>
        <row r="116">
          <cell r="B116">
            <v>1202207</v>
          </cell>
          <cell r="C116" t="str">
            <v>Kenny Harrys</v>
          </cell>
        </row>
        <row r="117">
          <cell r="B117">
            <v>1202208</v>
          </cell>
          <cell r="C117" t="str">
            <v>Quixley John</v>
          </cell>
        </row>
        <row r="118">
          <cell r="B118">
            <v>1202209</v>
          </cell>
          <cell r="C118" t="str">
            <v>John Spens</v>
          </cell>
        </row>
        <row r="119">
          <cell r="B119">
            <v>1202210</v>
          </cell>
          <cell r="C119" t="str">
            <v>Martin Pierson</v>
          </cell>
        </row>
        <row r="120">
          <cell r="B120">
            <v>1202211</v>
          </cell>
          <cell r="C120" t="str">
            <v>Tom Lewman</v>
          </cell>
        </row>
        <row r="121">
          <cell r="B121">
            <v>1202213</v>
          </cell>
          <cell r="C121" t="str">
            <v>John Kroshus</v>
          </cell>
        </row>
        <row r="122">
          <cell r="B122">
            <v>1202214</v>
          </cell>
          <cell r="C122" t="str">
            <v>Stephen Dicker</v>
          </cell>
        </row>
        <row r="123">
          <cell r="B123">
            <v>1202215</v>
          </cell>
          <cell r="C123" t="str">
            <v>Linn Cass</v>
          </cell>
        </row>
        <row r="124">
          <cell r="B124">
            <v>1202216</v>
          </cell>
          <cell r="C124" t="str">
            <v>Linn Cass</v>
          </cell>
        </row>
        <row r="125">
          <cell r="B125">
            <v>1202217</v>
          </cell>
          <cell r="C125" t="str">
            <v>Coleman Larry</v>
          </cell>
        </row>
        <row r="126">
          <cell r="B126">
            <v>1202218</v>
          </cell>
          <cell r="C126" t="str">
            <v>Yusupov Zhanbolat</v>
          </cell>
        </row>
        <row r="127">
          <cell r="B127">
            <v>1202219</v>
          </cell>
          <cell r="C127" t="str">
            <v>Herman Peterschek</v>
          </cell>
        </row>
        <row r="128">
          <cell r="B128">
            <v>1202220</v>
          </cell>
          <cell r="C128" t="str">
            <v>Soto Miguel</v>
          </cell>
        </row>
        <row r="129">
          <cell r="B129">
            <v>1202221</v>
          </cell>
          <cell r="C129" t="str">
            <v>Jerry Brix</v>
          </cell>
        </row>
        <row r="130">
          <cell r="B130">
            <v>1202226</v>
          </cell>
          <cell r="C130" t="str">
            <v>Tomas Godfrey</v>
          </cell>
        </row>
        <row r="131">
          <cell r="B131">
            <v>1202227</v>
          </cell>
          <cell r="C131" t="str">
            <v>Larry Coleman</v>
          </cell>
        </row>
        <row r="132">
          <cell r="B132">
            <v>1202228</v>
          </cell>
          <cell r="C132" t="str">
            <v>Phil Poettmann</v>
          </cell>
        </row>
        <row r="133">
          <cell r="B133">
            <v>1202229</v>
          </cell>
          <cell r="C133" t="str">
            <v>KARTBAIULY ZH</v>
          </cell>
        </row>
        <row r="134">
          <cell r="B134">
            <v>1202230</v>
          </cell>
          <cell r="C134" t="str">
            <v>Krasheninikov D.</v>
          </cell>
        </row>
        <row r="135">
          <cell r="B135">
            <v>1202231</v>
          </cell>
          <cell r="C135" t="str">
            <v>Urynbasarov Askar</v>
          </cell>
        </row>
        <row r="136">
          <cell r="B136">
            <v>1203001</v>
          </cell>
          <cell r="C136" t="str">
            <v>Accounts Receivable -Other</v>
          </cell>
        </row>
        <row r="137">
          <cell r="B137">
            <v>1209001</v>
          </cell>
          <cell r="C137" t="str">
            <v>Allowance for Doubtful Accts</v>
          </cell>
        </row>
        <row r="138">
          <cell r="B138">
            <v>1221000</v>
          </cell>
          <cell r="C138" t="str">
            <v>A/R Emp. Rollforward 1997</v>
          </cell>
        </row>
        <row r="139">
          <cell r="B139">
            <v>1251001</v>
          </cell>
          <cell r="C139" t="str">
            <v>Crude Oil</v>
          </cell>
        </row>
        <row r="140">
          <cell r="B140">
            <v>1252001</v>
          </cell>
          <cell r="C140" t="str">
            <v>Natural Gas</v>
          </cell>
        </row>
        <row r="141">
          <cell r="B141">
            <v>1301001</v>
          </cell>
          <cell r="C141" t="str">
            <v>Field Yards</v>
          </cell>
        </row>
        <row r="142">
          <cell r="B142">
            <v>1302001</v>
          </cell>
          <cell r="C142" t="str">
            <v>Trucking Yards</v>
          </cell>
        </row>
        <row r="143">
          <cell r="B143">
            <v>1303000</v>
          </cell>
          <cell r="C143" t="str">
            <v>Warehouse Invent Rollfwd 1997</v>
          </cell>
        </row>
        <row r="144">
          <cell r="B144">
            <v>1303001</v>
          </cell>
          <cell r="C144" t="str">
            <v>Warehouse</v>
          </cell>
        </row>
        <row r="145">
          <cell r="B145">
            <v>1303002</v>
          </cell>
          <cell r="C145" t="str">
            <v>Inventory for Office</v>
          </cell>
        </row>
        <row r="146">
          <cell r="B146">
            <v>1303003</v>
          </cell>
          <cell r="C146" t="str">
            <v>Materials for Apartments</v>
          </cell>
        </row>
        <row r="147">
          <cell r="B147">
            <v>1304001</v>
          </cell>
          <cell r="C147" t="str">
            <v>Diesel Fuel&amp;Gasoline Field</v>
          </cell>
        </row>
        <row r="148">
          <cell r="B148">
            <v>1304002</v>
          </cell>
          <cell r="C148" t="str">
            <v>Diesel Fuel&amp;Gasoline Office</v>
          </cell>
        </row>
        <row r="149">
          <cell r="B149">
            <v>1305001</v>
          </cell>
          <cell r="C149" t="str">
            <v>Inventory in Transit</v>
          </cell>
        </row>
        <row r="150">
          <cell r="B150">
            <v>1306001</v>
          </cell>
          <cell r="C150" t="str">
            <v>Spare parts for Vehicles Field</v>
          </cell>
        </row>
        <row r="151">
          <cell r="B151">
            <v>1306002</v>
          </cell>
          <cell r="C151" t="str">
            <v>Spare parts for Vehicles Offic</v>
          </cell>
        </row>
        <row r="152">
          <cell r="B152">
            <v>1309001</v>
          </cell>
          <cell r="C152" t="str">
            <v>Other</v>
          </cell>
        </row>
        <row r="153">
          <cell r="B153">
            <v>1351000</v>
          </cell>
          <cell r="C153" t="str">
            <v>Prepaid Taxes Rollforward 1997</v>
          </cell>
        </row>
        <row r="154">
          <cell r="B154">
            <v>1351001</v>
          </cell>
          <cell r="C154" t="str">
            <v>Current Tax Asset</v>
          </cell>
        </row>
        <row r="155">
          <cell r="B155">
            <v>1352001</v>
          </cell>
          <cell r="C155" t="str">
            <v>Interest Receivable</v>
          </cell>
        </row>
        <row r="156">
          <cell r="B156">
            <v>1353001</v>
          </cell>
          <cell r="C156" t="str">
            <v>Deposits</v>
          </cell>
        </row>
        <row r="157">
          <cell r="B157">
            <v>1354001</v>
          </cell>
          <cell r="C157" t="str">
            <v>Prepaid Expenses</v>
          </cell>
        </row>
        <row r="158">
          <cell r="B158">
            <v>1354101</v>
          </cell>
          <cell r="C158" t="str">
            <v>Prepaid Selling Expenses</v>
          </cell>
        </row>
        <row r="159">
          <cell r="B159">
            <v>1354102</v>
          </cell>
          <cell r="C159" t="str">
            <v>Prepaid Drilling Expenses</v>
          </cell>
        </row>
        <row r="160">
          <cell r="B160">
            <v>1359001</v>
          </cell>
          <cell r="C160" t="str">
            <v>Other Current Assets</v>
          </cell>
        </row>
        <row r="161">
          <cell r="B161">
            <v>1401001</v>
          </cell>
          <cell r="C161" t="str">
            <v>Import VAT</v>
          </cell>
        </row>
        <row r="162">
          <cell r="B162">
            <v>1402001</v>
          </cell>
          <cell r="C162" t="str">
            <v>Turnover (local) VAT-20%</v>
          </cell>
        </row>
        <row r="163">
          <cell r="B163">
            <v>1402002</v>
          </cell>
          <cell r="C163" t="str">
            <v>Turnover (local) VAT-16%</v>
          </cell>
        </row>
        <row r="164">
          <cell r="B164">
            <v>1403001</v>
          </cell>
          <cell r="C164" t="str">
            <v>Settlement Account</v>
          </cell>
        </row>
        <row r="165">
          <cell r="B165">
            <v>1451001</v>
          </cell>
          <cell r="C165" t="str">
            <v>Advances to Customs</v>
          </cell>
        </row>
        <row r="166">
          <cell r="B166">
            <v>2001001</v>
          </cell>
          <cell r="C166" t="str">
            <v>Unproven Acquisition Costs</v>
          </cell>
        </row>
        <row r="167">
          <cell r="B167">
            <v>2002001</v>
          </cell>
          <cell r="C167" t="str">
            <v>Proven Acquisition Costs</v>
          </cell>
        </row>
        <row r="168">
          <cell r="B168">
            <v>2003001</v>
          </cell>
          <cell r="C168" t="str">
            <v>Acc. Depletion of Acq. Costs</v>
          </cell>
        </row>
        <row r="169">
          <cell r="B169">
            <v>2020100</v>
          </cell>
          <cell r="C169" t="str">
            <v>Oil &amp; Gas Property Rollforward</v>
          </cell>
        </row>
        <row r="170">
          <cell r="B170">
            <v>2030100</v>
          </cell>
          <cell r="C170" t="str">
            <v>Geological &amp; Geophysical Costs</v>
          </cell>
        </row>
        <row r="171">
          <cell r="B171">
            <v>2036001</v>
          </cell>
          <cell r="C171" t="str">
            <v>G&amp;G Company Labour</v>
          </cell>
        </row>
        <row r="172">
          <cell r="B172">
            <v>2036201</v>
          </cell>
          <cell r="C172" t="str">
            <v>G&amp;G Contract Labour</v>
          </cell>
        </row>
        <row r="173">
          <cell r="B173">
            <v>2036501</v>
          </cell>
          <cell r="C173" t="str">
            <v>G&amp;G Seismic</v>
          </cell>
        </row>
        <row r="174">
          <cell r="B174">
            <v>2050100</v>
          </cell>
          <cell r="C174" t="str">
            <v>Development IDC - Successful</v>
          </cell>
        </row>
        <row r="175">
          <cell r="B175">
            <v>2050101</v>
          </cell>
          <cell r="C175" t="str">
            <v>IDC Drilling Contract Day Rate</v>
          </cell>
        </row>
        <row r="176">
          <cell r="B176">
            <v>2050501</v>
          </cell>
          <cell r="C176" t="str">
            <v>IDC Mobilization/Demob</v>
          </cell>
        </row>
        <row r="177">
          <cell r="B177">
            <v>2050701</v>
          </cell>
          <cell r="C177" t="str">
            <v>IDC Road, Loc. Pits &amp; Keways</v>
          </cell>
        </row>
        <row r="178">
          <cell r="B178">
            <v>2050702</v>
          </cell>
          <cell r="C178" t="str">
            <v>Flowlines connectors wells&gt;ZU</v>
          </cell>
        </row>
        <row r="179">
          <cell r="B179">
            <v>2051001</v>
          </cell>
          <cell r="C179" t="str">
            <v>IDC Cementing &amp; Cementing Serv</v>
          </cell>
        </row>
        <row r="180">
          <cell r="B180">
            <v>2051301</v>
          </cell>
          <cell r="C180" t="str">
            <v>IDC Mud Materials</v>
          </cell>
        </row>
        <row r="181">
          <cell r="B181">
            <v>2051501</v>
          </cell>
          <cell r="C181" t="str">
            <v>IDC Chemicals</v>
          </cell>
        </row>
        <row r="182">
          <cell r="B182">
            <v>2051801</v>
          </cell>
          <cell r="C182" t="str">
            <v>IDC Water</v>
          </cell>
        </row>
        <row r="183">
          <cell r="B183">
            <v>2051901</v>
          </cell>
          <cell r="C183" t="str">
            <v>IDC Internal Coating</v>
          </cell>
        </row>
        <row r="184">
          <cell r="B184">
            <v>2052001</v>
          </cell>
          <cell r="C184" t="str">
            <v>IDC Wireline Logging</v>
          </cell>
        </row>
        <row r="185">
          <cell r="B185">
            <v>2052501</v>
          </cell>
          <cell r="C185" t="str">
            <v>IDC Mud Logging</v>
          </cell>
        </row>
        <row r="186">
          <cell r="B186">
            <v>2053001</v>
          </cell>
          <cell r="C186" t="str">
            <v>IDC Formation Testing</v>
          </cell>
        </row>
        <row r="187">
          <cell r="B187">
            <v>2053501</v>
          </cell>
          <cell r="C187" t="str">
            <v>IDC Geological Testing</v>
          </cell>
        </row>
        <row r="188">
          <cell r="B188">
            <v>2054001</v>
          </cell>
          <cell r="C188" t="str">
            <v>IDC Testing Tubular Goods</v>
          </cell>
        </row>
        <row r="189">
          <cell r="B189">
            <v>2054501</v>
          </cell>
          <cell r="C189" t="str">
            <v>IDC Stimulation Treatment</v>
          </cell>
        </row>
        <row r="190">
          <cell r="B190">
            <v>2055001</v>
          </cell>
          <cell r="C190" t="str">
            <v>IDC Drill Bits</v>
          </cell>
        </row>
        <row r="191">
          <cell r="B191">
            <v>2055301</v>
          </cell>
          <cell r="C191" t="str">
            <v>IDC Core Barrels</v>
          </cell>
        </row>
        <row r="192">
          <cell r="B192">
            <v>2055501</v>
          </cell>
          <cell r="C192" t="str">
            <v>IDC Tools &amp; Equipment Rental</v>
          </cell>
        </row>
        <row r="193">
          <cell r="B193">
            <v>2055701</v>
          </cell>
          <cell r="C193" t="str">
            <v>IDC Materials &amp; Supplies</v>
          </cell>
        </row>
        <row r="194">
          <cell r="B194">
            <v>2056001</v>
          </cell>
          <cell r="C194" t="str">
            <v>IDC Company labor</v>
          </cell>
        </row>
        <row r="195">
          <cell r="B195">
            <v>2056201</v>
          </cell>
          <cell r="C195" t="str">
            <v>IDC Contract Labor</v>
          </cell>
        </row>
        <row r="196">
          <cell r="B196">
            <v>2056210</v>
          </cell>
          <cell r="C196" t="str">
            <v>IDC Temporary Contract Labor</v>
          </cell>
        </row>
        <row r="197">
          <cell r="B197">
            <v>2056220</v>
          </cell>
          <cell r="C197" t="str">
            <v>IDC Permanent Contract Labor</v>
          </cell>
        </row>
        <row r="198">
          <cell r="B198">
            <v>2056501</v>
          </cell>
          <cell r="C198" t="str">
            <v>IDC Contract Services &amp; Equip</v>
          </cell>
        </row>
        <row r="199">
          <cell r="B199">
            <v>2056701</v>
          </cell>
          <cell r="C199" t="str">
            <v>IDC Professional Services</v>
          </cell>
        </row>
        <row r="200">
          <cell r="B200">
            <v>2057001</v>
          </cell>
          <cell r="C200" t="str">
            <v>IDC Fuel &amp; Power</v>
          </cell>
        </row>
        <row r="201">
          <cell r="B201">
            <v>2057501</v>
          </cell>
          <cell r="C201" t="str">
            <v>IDC Transportation</v>
          </cell>
        </row>
        <row r="202">
          <cell r="B202">
            <v>2057510</v>
          </cell>
          <cell r="C202" t="str">
            <v>IDC Land Transportation</v>
          </cell>
        </row>
        <row r="203">
          <cell r="B203">
            <v>2057520</v>
          </cell>
          <cell r="C203" t="str">
            <v>IDC Helicopter Transportation</v>
          </cell>
        </row>
        <row r="204">
          <cell r="B204">
            <v>2057530</v>
          </cell>
          <cell r="C204" t="str">
            <v>IDC Air Transportation</v>
          </cell>
        </row>
        <row r="205">
          <cell r="B205">
            <v>2057540</v>
          </cell>
          <cell r="C205" t="str">
            <v>IDC Marine Transportation</v>
          </cell>
        </row>
        <row r="206">
          <cell r="B206">
            <v>2058001</v>
          </cell>
          <cell r="C206" t="str">
            <v>IDC Communication Expense</v>
          </cell>
        </row>
        <row r="207">
          <cell r="B207">
            <v>2058201</v>
          </cell>
          <cell r="C207" t="str">
            <v>IDC Repairs &amp; Maintenance</v>
          </cell>
        </row>
        <row r="208">
          <cell r="B208">
            <v>2058501</v>
          </cell>
          <cell r="C208" t="str">
            <v>IDC Environmental Expense</v>
          </cell>
        </row>
        <row r="209">
          <cell r="B209">
            <v>2058701</v>
          </cell>
          <cell r="C209" t="str">
            <v>IDC Local Licensing Fees</v>
          </cell>
        </row>
        <row r="210">
          <cell r="B210">
            <v>2059001</v>
          </cell>
          <cell r="C210" t="str">
            <v>IDC General &amp; Administrative</v>
          </cell>
        </row>
        <row r="211">
          <cell r="B211">
            <v>2059010</v>
          </cell>
          <cell r="C211" t="str">
            <v>Employee Expenses</v>
          </cell>
        </row>
        <row r="212">
          <cell r="B212">
            <v>2100100</v>
          </cell>
          <cell r="C212" t="str">
            <v>Development IDC - Unsuccessful</v>
          </cell>
        </row>
        <row r="213">
          <cell r="B213">
            <v>2100101</v>
          </cell>
          <cell r="C213" t="str">
            <v>IDC Drilling Contract Day Rate</v>
          </cell>
        </row>
        <row r="214">
          <cell r="B214">
            <v>2100501</v>
          </cell>
          <cell r="C214" t="str">
            <v>IDC Mobilization/Demob</v>
          </cell>
        </row>
        <row r="215">
          <cell r="B215">
            <v>2100701</v>
          </cell>
          <cell r="C215" t="str">
            <v>IDC Road,Loc. Pits &amp; Keyways</v>
          </cell>
        </row>
        <row r="216">
          <cell r="B216">
            <v>2101001</v>
          </cell>
          <cell r="C216" t="str">
            <v>IDC Cementing &amp; Cementing Serv</v>
          </cell>
        </row>
        <row r="217">
          <cell r="B217">
            <v>2101301</v>
          </cell>
          <cell r="C217" t="str">
            <v>IDC Mud Materials</v>
          </cell>
        </row>
        <row r="218">
          <cell r="B218">
            <v>2101501</v>
          </cell>
          <cell r="C218" t="str">
            <v>IDC Chemicals</v>
          </cell>
        </row>
        <row r="219">
          <cell r="B219">
            <v>2101801</v>
          </cell>
          <cell r="C219" t="str">
            <v>IDC Water</v>
          </cell>
        </row>
        <row r="220">
          <cell r="B220">
            <v>2101901</v>
          </cell>
          <cell r="C220" t="str">
            <v>IDC Internal Coating</v>
          </cell>
        </row>
        <row r="221">
          <cell r="B221">
            <v>2102001</v>
          </cell>
          <cell r="C221" t="str">
            <v>IDC Wireline Logging</v>
          </cell>
        </row>
        <row r="222">
          <cell r="B222">
            <v>2102501</v>
          </cell>
          <cell r="C222" t="str">
            <v>IDC Mud Logging</v>
          </cell>
        </row>
        <row r="223">
          <cell r="B223">
            <v>2103001</v>
          </cell>
          <cell r="C223" t="str">
            <v>IDC Formation Testing</v>
          </cell>
        </row>
        <row r="224">
          <cell r="B224">
            <v>2103501</v>
          </cell>
          <cell r="C224" t="str">
            <v>IDC Geological Testing</v>
          </cell>
        </row>
        <row r="225">
          <cell r="B225">
            <v>2104001</v>
          </cell>
          <cell r="C225" t="str">
            <v>IDC Testing Tubular Goods</v>
          </cell>
        </row>
        <row r="226">
          <cell r="B226">
            <v>2104501</v>
          </cell>
          <cell r="C226" t="str">
            <v>IDC Stimulation Treatment</v>
          </cell>
        </row>
        <row r="227">
          <cell r="B227">
            <v>2105001</v>
          </cell>
          <cell r="C227" t="str">
            <v>IDC Drill Bits</v>
          </cell>
        </row>
        <row r="228">
          <cell r="B228">
            <v>2105301</v>
          </cell>
          <cell r="C228" t="str">
            <v>IDC Core Barrels</v>
          </cell>
        </row>
        <row r="229">
          <cell r="B229">
            <v>2105501</v>
          </cell>
          <cell r="C229" t="str">
            <v>IDC Tools &amp; Equipment Rental</v>
          </cell>
        </row>
        <row r="230">
          <cell r="B230">
            <v>2105701</v>
          </cell>
          <cell r="C230" t="str">
            <v>IDC Materials &amp; Supplies</v>
          </cell>
        </row>
        <row r="231">
          <cell r="B231">
            <v>2106001</v>
          </cell>
          <cell r="C231" t="str">
            <v>IDC Company labor</v>
          </cell>
        </row>
        <row r="232">
          <cell r="B232">
            <v>2106201</v>
          </cell>
          <cell r="C232" t="str">
            <v>IDC Contract Labor</v>
          </cell>
        </row>
        <row r="233">
          <cell r="B233">
            <v>2106210</v>
          </cell>
          <cell r="C233" t="str">
            <v>IDC Temporary Contract Labor</v>
          </cell>
        </row>
        <row r="234">
          <cell r="B234">
            <v>2106220</v>
          </cell>
          <cell r="C234" t="str">
            <v>IDC Permanent Contract Labor</v>
          </cell>
        </row>
        <row r="235">
          <cell r="B235">
            <v>2106501</v>
          </cell>
          <cell r="C235" t="str">
            <v>IDC Contract Services &amp; Equip</v>
          </cell>
        </row>
        <row r="236">
          <cell r="B236">
            <v>2106701</v>
          </cell>
          <cell r="C236" t="str">
            <v>IDC Professional Services</v>
          </cell>
        </row>
        <row r="237">
          <cell r="B237">
            <v>2107001</v>
          </cell>
          <cell r="C237" t="str">
            <v>IDC Fuel &amp; Power</v>
          </cell>
        </row>
        <row r="238">
          <cell r="B238">
            <v>2107501</v>
          </cell>
          <cell r="C238" t="str">
            <v>IDC Transportation</v>
          </cell>
        </row>
        <row r="239">
          <cell r="B239">
            <v>2107510</v>
          </cell>
          <cell r="C239" t="str">
            <v>IDC Land Transportation</v>
          </cell>
        </row>
        <row r="240">
          <cell r="B240">
            <v>2107520</v>
          </cell>
          <cell r="C240" t="str">
            <v>IDC Helicopter Transportation</v>
          </cell>
        </row>
        <row r="241">
          <cell r="B241">
            <v>2107530</v>
          </cell>
          <cell r="C241" t="str">
            <v>IDC Air Transportation</v>
          </cell>
        </row>
        <row r="242">
          <cell r="B242">
            <v>2107540</v>
          </cell>
          <cell r="C242" t="str">
            <v>IDC Marine Transportation</v>
          </cell>
        </row>
        <row r="243">
          <cell r="B243">
            <v>2108001</v>
          </cell>
          <cell r="C243" t="str">
            <v>IDC Communication Expense</v>
          </cell>
        </row>
        <row r="244">
          <cell r="B244">
            <v>2108201</v>
          </cell>
          <cell r="C244" t="str">
            <v>IDC Repairs &amp; Maintenance</v>
          </cell>
        </row>
        <row r="245">
          <cell r="B245">
            <v>2108501</v>
          </cell>
          <cell r="C245" t="str">
            <v>IDC Environmental Expense</v>
          </cell>
        </row>
        <row r="246">
          <cell r="B246">
            <v>2108701</v>
          </cell>
          <cell r="C246" t="str">
            <v>IDC Local Licensing Fees</v>
          </cell>
        </row>
        <row r="247">
          <cell r="B247">
            <v>2109001</v>
          </cell>
          <cell r="C247" t="str">
            <v>IDC General &amp; Administrative</v>
          </cell>
        </row>
        <row r="248">
          <cell r="B248">
            <v>2109010</v>
          </cell>
          <cell r="C248" t="str">
            <v>Employee Expenses</v>
          </cell>
        </row>
        <row r="249">
          <cell r="B249">
            <v>2151001</v>
          </cell>
          <cell r="C249" t="str">
            <v>Drive Pipe</v>
          </cell>
        </row>
        <row r="250">
          <cell r="B250">
            <v>2151501</v>
          </cell>
          <cell r="C250" t="str">
            <v>Conductor Pipe</v>
          </cell>
        </row>
        <row r="251">
          <cell r="B251">
            <v>2152001</v>
          </cell>
          <cell r="C251" t="str">
            <v>Surface Casing</v>
          </cell>
        </row>
        <row r="252">
          <cell r="B252">
            <v>2152501</v>
          </cell>
          <cell r="C252" t="str">
            <v>Intermediate Casing</v>
          </cell>
        </row>
        <row r="253">
          <cell r="B253">
            <v>2153001</v>
          </cell>
          <cell r="C253" t="str">
            <v>Production Casing</v>
          </cell>
        </row>
        <row r="254">
          <cell r="B254">
            <v>2153501</v>
          </cell>
          <cell r="C254" t="str">
            <v>Tubing</v>
          </cell>
        </row>
        <row r="255">
          <cell r="B255">
            <v>2154001</v>
          </cell>
          <cell r="C255" t="str">
            <v>Drilling Liner</v>
          </cell>
        </row>
        <row r="256">
          <cell r="B256">
            <v>2154501</v>
          </cell>
          <cell r="C256" t="str">
            <v>Rods</v>
          </cell>
        </row>
        <row r="257">
          <cell r="B257">
            <v>2155001</v>
          </cell>
          <cell r="C257" t="str">
            <v>Casinghead</v>
          </cell>
        </row>
        <row r="258">
          <cell r="B258">
            <v>2156001</v>
          </cell>
          <cell r="C258" t="str">
            <v>Xmas Tree</v>
          </cell>
        </row>
        <row r="259">
          <cell r="B259">
            <v>2157001</v>
          </cell>
          <cell r="C259" t="str">
            <v>Completion Equipment</v>
          </cell>
        </row>
        <row r="260">
          <cell r="B260">
            <v>2157501</v>
          </cell>
          <cell r="C260" t="str">
            <v>Packers</v>
          </cell>
        </row>
        <row r="261">
          <cell r="B261">
            <v>2158001</v>
          </cell>
          <cell r="C261" t="str">
            <v>Pumps &amp;  Equipment</v>
          </cell>
        </row>
        <row r="262">
          <cell r="B262">
            <v>2158501</v>
          </cell>
          <cell r="C262" t="str">
            <v>Tanks &amp; Equipment</v>
          </cell>
        </row>
        <row r="263">
          <cell r="B263">
            <v>2158551</v>
          </cell>
          <cell r="C263" t="str">
            <v>Separators</v>
          </cell>
        </row>
        <row r="264">
          <cell r="B264">
            <v>2158601</v>
          </cell>
          <cell r="C264" t="str">
            <v>Heater Treaters</v>
          </cell>
        </row>
        <row r="265">
          <cell r="B265">
            <v>2158651</v>
          </cell>
          <cell r="C265" t="str">
            <v>Flow Lines &amp; Equipment</v>
          </cell>
        </row>
        <row r="266">
          <cell r="B266">
            <v>2159001</v>
          </cell>
          <cell r="C266" t="str">
            <v>Other Materials &amp; Equipment</v>
          </cell>
        </row>
        <row r="267">
          <cell r="B267">
            <v>2201001</v>
          </cell>
          <cell r="C267" t="str">
            <v>Drive Pipe</v>
          </cell>
        </row>
        <row r="268">
          <cell r="B268">
            <v>2201501</v>
          </cell>
          <cell r="C268" t="str">
            <v>Conductor Pipe</v>
          </cell>
        </row>
        <row r="269">
          <cell r="B269">
            <v>2202001</v>
          </cell>
          <cell r="C269" t="str">
            <v>Surface Casing</v>
          </cell>
        </row>
        <row r="270">
          <cell r="B270">
            <v>2202501</v>
          </cell>
          <cell r="C270" t="str">
            <v>Intermediate Casing</v>
          </cell>
        </row>
        <row r="271">
          <cell r="B271">
            <v>2203001</v>
          </cell>
          <cell r="C271" t="str">
            <v>Production Casing</v>
          </cell>
        </row>
        <row r="272">
          <cell r="B272">
            <v>2203501</v>
          </cell>
          <cell r="C272" t="str">
            <v>Tubing</v>
          </cell>
        </row>
        <row r="273">
          <cell r="B273">
            <v>2204001</v>
          </cell>
          <cell r="C273" t="str">
            <v>Drilling Liner</v>
          </cell>
        </row>
        <row r="274">
          <cell r="B274">
            <v>2204501</v>
          </cell>
          <cell r="C274" t="str">
            <v>Rods</v>
          </cell>
        </row>
        <row r="275">
          <cell r="B275">
            <v>2205001</v>
          </cell>
          <cell r="C275" t="str">
            <v>Casinghead</v>
          </cell>
        </row>
        <row r="276">
          <cell r="B276">
            <v>2206001</v>
          </cell>
          <cell r="C276" t="str">
            <v>Xmas Tree</v>
          </cell>
        </row>
        <row r="277">
          <cell r="B277">
            <v>2207001</v>
          </cell>
          <cell r="C277" t="str">
            <v>Completion Equipment</v>
          </cell>
        </row>
        <row r="278">
          <cell r="B278">
            <v>2207501</v>
          </cell>
          <cell r="C278" t="str">
            <v>Packers</v>
          </cell>
        </row>
        <row r="279">
          <cell r="B279">
            <v>2208001</v>
          </cell>
          <cell r="C279" t="str">
            <v>Pumps &amp;  Equipment</v>
          </cell>
        </row>
        <row r="280">
          <cell r="B280">
            <v>2208501</v>
          </cell>
          <cell r="C280" t="str">
            <v>Tanks &amp; Equipment</v>
          </cell>
        </row>
        <row r="281">
          <cell r="B281">
            <v>2208551</v>
          </cell>
          <cell r="C281" t="str">
            <v>Separators</v>
          </cell>
        </row>
        <row r="282">
          <cell r="B282">
            <v>2208601</v>
          </cell>
          <cell r="C282" t="str">
            <v>Heater Treaters</v>
          </cell>
        </row>
        <row r="283">
          <cell r="B283">
            <v>2208651</v>
          </cell>
          <cell r="C283" t="str">
            <v>Flow Lines &amp; Equipment</v>
          </cell>
        </row>
        <row r="284">
          <cell r="B284">
            <v>2209001</v>
          </cell>
          <cell r="C284" t="str">
            <v>Other Materials &amp; Equipment</v>
          </cell>
        </row>
        <row r="285">
          <cell r="B285">
            <v>2250000</v>
          </cell>
          <cell r="C285" t="str">
            <v>FF&amp;E RollForward 1997</v>
          </cell>
        </row>
        <row r="286">
          <cell r="B286">
            <v>2251000</v>
          </cell>
          <cell r="C286" t="str">
            <v>Buildings Rollforard 1997</v>
          </cell>
        </row>
        <row r="287">
          <cell r="B287">
            <v>2251001</v>
          </cell>
          <cell r="C287" t="str">
            <v>Buildings</v>
          </cell>
        </row>
        <row r="288">
          <cell r="B288">
            <v>2251002</v>
          </cell>
          <cell r="C288" t="str">
            <v>Chemical Laboratory</v>
          </cell>
        </row>
        <row r="289">
          <cell r="B289">
            <v>2251003</v>
          </cell>
          <cell r="C289" t="str">
            <v>Fuel Station</v>
          </cell>
        </row>
        <row r="290">
          <cell r="B290">
            <v>2251501</v>
          </cell>
          <cell r="C290" t="str">
            <v>Roads</v>
          </cell>
        </row>
        <row r="291">
          <cell r="B291">
            <v>2252001</v>
          </cell>
          <cell r="C291" t="str">
            <v>Pipelines</v>
          </cell>
        </row>
        <row r="292">
          <cell r="B292">
            <v>2252501</v>
          </cell>
          <cell r="C292" t="str">
            <v>Gathering Systems</v>
          </cell>
        </row>
        <row r="293">
          <cell r="B293">
            <v>2252502</v>
          </cell>
          <cell r="C293" t="str">
            <v>Starting-up min TPS</v>
          </cell>
        </row>
        <row r="294">
          <cell r="B294">
            <v>2252503</v>
          </cell>
          <cell r="C294" t="str">
            <v>Measuring Unit ZU-2/10</v>
          </cell>
        </row>
        <row r="295">
          <cell r="B295">
            <v>2252504</v>
          </cell>
          <cell r="C295" t="str">
            <v>Measuring Unit ZU-01</v>
          </cell>
        </row>
        <row r="296">
          <cell r="B296">
            <v>2252505</v>
          </cell>
          <cell r="C296" t="str">
            <v>Power Station</v>
          </cell>
        </row>
        <row r="297">
          <cell r="B297">
            <v>2253000</v>
          </cell>
          <cell r="C297" t="str">
            <v>Plant &amp; Equipment R/F 1997</v>
          </cell>
        </row>
        <row r="298">
          <cell r="B298">
            <v>2253001</v>
          </cell>
          <cell r="C298" t="str">
            <v>Plant &amp; Equipment</v>
          </cell>
        </row>
        <row r="299">
          <cell r="B299">
            <v>2253500</v>
          </cell>
          <cell r="C299" t="str">
            <v>Vehicles Rollforward 1997</v>
          </cell>
        </row>
        <row r="300">
          <cell r="B300">
            <v>2253501</v>
          </cell>
          <cell r="C300" t="str">
            <v>Vehicles</v>
          </cell>
        </row>
        <row r="301">
          <cell r="B301">
            <v>2254001</v>
          </cell>
          <cell r="C301" t="str">
            <v>Vehicles for specialized tasks</v>
          </cell>
        </row>
        <row r="302">
          <cell r="B302">
            <v>2254501</v>
          </cell>
          <cell r="C302" t="str">
            <v>Vehicles for personnel</v>
          </cell>
        </row>
        <row r="303">
          <cell r="B303">
            <v>2254502</v>
          </cell>
          <cell r="C303" t="str">
            <v>Vehicles-VAT</v>
          </cell>
        </row>
        <row r="304">
          <cell r="B304">
            <v>2255001</v>
          </cell>
          <cell r="C304" t="str">
            <v>Furniture &amp; Fixtures</v>
          </cell>
        </row>
        <row r="305">
          <cell r="B305">
            <v>2256001</v>
          </cell>
          <cell r="C305" t="str">
            <v>Fiel Communications</v>
          </cell>
        </row>
        <row r="306">
          <cell r="B306">
            <v>2301000</v>
          </cell>
          <cell r="C306" t="str">
            <v>Apartments Rollforward 1997</v>
          </cell>
        </row>
        <row r="307">
          <cell r="B307">
            <v>2301001</v>
          </cell>
          <cell r="C307" t="str">
            <v>Buildings</v>
          </cell>
        </row>
        <row r="308">
          <cell r="B308">
            <v>2301010</v>
          </cell>
          <cell r="C308" t="str">
            <v>Office Buildings</v>
          </cell>
        </row>
        <row r="309">
          <cell r="B309">
            <v>2301020</v>
          </cell>
          <cell r="C309" t="str">
            <v>Apartments</v>
          </cell>
        </row>
        <row r="310">
          <cell r="B310">
            <v>2302001</v>
          </cell>
          <cell r="C310" t="str">
            <v>Vehicles</v>
          </cell>
        </row>
        <row r="311">
          <cell r="B311">
            <v>2302010</v>
          </cell>
          <cell r="C311" t="str">
            <v>Office Personnel</v>
          </cell>
        </row>
        <row r="312">
          <cell r="B312">
            <v>2303000</v>
          </cell>
          <cell r="C312" t="str">
            <v>Office F&amp;F Rollforward 1997</v>
          </cell>
        </row>
        <row r="313">
          <cell r="B313">
            <v>2303001</v>
          </cell>
          <cell r="C313" t="str">
            <v>Furniture &amp; Fixtures</v>
          </cell>
        </row>
        <row r="314">
          <cell r="B314">
            <v>2303010</v>
          </cell>
          <cell r="C314" t="str">
            <v>Office Furniture &amp; Fixtures</v>
          </cell>
        </row>
        <row r="315">
          <cell r="B315">
            <v>2303020</v>
          </cell>
          <cell r="C315" t="str">
            <v>Apartment Furniture &amp; Fixtures</v>
          </cell>
        </row>
        <row r="316">
          <cell r="B316">
            <v>2304001</v>
          </cell>
          <cell r="C316" t="str">
            <v>Office Equipment</v>
          </cell>
        </row>
        <row r="317">
          <cell r="B317">
            <v>2305001</v>
          </cell>
          <cell r="C317" t="str">
            <v>Intangable Assets</v>
          </cell>
        </row>
        <row r="318">
          <cell r="B318">
            <v>2305002</v>
          </cell>
          <cell r="C318" t="str">
            <v>Software - GL</v>
          </cell>
        </row>
        <row r="319">
          <cell r="B319">
            <v>2305003</v>
          </cell>
          <cell r="C319" t="str">
            <v>Software - Payroll</v>
          </cell>
        </row>
        <row r="320">
          <cell r="B320">
            <v>2350101</v>
          </cell>
          <cell r="C320" t="str">
            <v>IDC Drilling Contract Day Rate</v>
          </cell>
        </row>
        <row r="321">
          <cell r="B321">
            <v>2350501</v>
          </cell>
          <cell r="C321" t="str">
            <v>IDC Mobilization/Demob</v>
          </cell>
        </row>
        <row r="322">
          <cell r="B322">
            <v>2350701</v>
          </cell>
          <cell r="C322" t="str">
            <v>IDC Road,Loc. Pits &amp; Keyways</v>
          </cell>
        </row>
        <row r="323">
          <cell r="B323">
            <v>2351001</v>
          </cell>
          <cell r="C323" t="str">
            <v>IDC Cementing &amp; Cementing Serv</v>
          </cell>
        </row>
        <row r="324">
          <cell r="B324">
            <v>2351301</v>
          </cell>
          <cell r="C324" t="str">
            <v>IDC Mud Materials</v>
          </cell>
        </row>
        <row r="325">
          <cell r="B325">
            <v>2351501</v>
          </cell>
          <cell r="C325" t="str">
            <v>IDC Chemicals</v>
          </cell>
        </row>
        <row r="326">
          <cell r="B326">
            <v>2351801</v>
          </cell>
          <cell r="C326" t="str">
            <v>IDC Water</v>
          </cell>
        </row>
        <row r="327">
          <cell r="B327">
            <v>2351901</v>
          </cell>
          <cell r="C327" t="str">
            <v>IDC Internal Coating</v>
          </cell>
        </row>
        <row r="328">
          <cell r="B328">
            <v>2352001</v>
          </cell>
          <cell r="C328" t="str">
            <v>IDC Wireline Logging</v>
          </cell>
        </row>
        <row r="329">
          <cell r="B329">
            <v>2352501</v>
          </cell>
          <cell r="C329" t="str">
            <v>IDC Mud Logging</v>
          </cell>
        </row>
        <row r="330">
          <cell r="B330">
            <v>2353001</v>
          </cell>
          <cell r="C330" t="str">
            <v>IDC Formation Testing</v>
          </cell>
        </row>
        <row r="331">
          <cell r="B331">
            <v>2353501</v>
          </cell>
          <cell r="C331" t="str">
            <v>IDC Geological Testing</v>
          </cell>
        </row>
        <row r="332">
          <cell r="B332">
            <v>2354001</v>
          </cell>
          <cell r="C332" t="str">
            <v>IDC Testing Tubular Goods</v>
          </cell>
        </row>
        <row r="333">
          <cell r="B333">
            <v>2354501</v>
          </cell>
          <cell r="C333" t="str">
            <v>IDC Stimulation Treatment</v>
          </cell>
        </row>
        <row r="334">
          <cell r="B334">
            <v>2355001</v>
          </cell>
          <cell r="C334" t="str">
            <v>IDC Drill Bits</v>
          </cell>
        </row>
        <row r="335">
          <cell r="B335">
            <v>2355301</v>
          </cell>
          <cell r="C335" t="str">
            <v>IDC Core Barrels</v>
          </cell>
        </row>
        <row r="336">
          <cell r="B336">
            <v>2355501</v>
          </cell>
          <cell r="C336" t="str">
            <v>IDC Tools &amp; Equipment Rental</v>
          </cell>
        </row>
        <row r="337">
          <cell r="B337">
            <v>2355701</v>
          </cell>
          <cell r="C337" t="str">
            <v>IDC Materials &amp; Supplies</v>
          </cell>
        </row>
        <row r="338">
          <cell r="B338">
            <v>2356001</v>
          </cell>
          <cell r="C338" t="str">
            <v>IDC Company labor</v>
          </cell>
        </row>
        <row r="339">
          <cell r="B339">
            <v>2356201</v>
          </cell>
          <cell r="C339" t="str">
            <v>IDC Contract Labor</v>
          </cell>
        </row>
        <row r="340">
          <cell r="B340">
            <v>2356210</v>
          </cell>
          <cell r="C340" t="str">
            <v>IDC Temporary Contract Labor</v>
          </cell>
        </row>
        <row r="341">
          <cell r="B341">
            <v>2356220</v>
          </cell>
          <cell r="C341" t="str">
            <v>IDC Permanent Contract Labor</v>
          </cell>
        </row>
        <row r="342">
          <cell r="B342">
            <v>2356501</v>
          </cell>
          <cell r="C342" t="str">
            <v>IDC Contract Services &amp; Equip</v>
          </cell>
        </row>
        <row r="343">
          <cell r="B343">
            <v>2356701</v>
          </cell>
          <cell r="C343" t="str">
            <v>IDC Professional Services</v>
          </cell>
        </row>
        <row r="344">
          <cell r="B344">
            <v>2356710</v>
          </cell>
          <cell r="C344" t="str">
            <v>IDC Baker Hughes</v>
          </cell>
        </row>
        <row r="345">
          <cell r="B345">
            <v>2357001</v>
          </cell>
          <cell r="C345" t="str">
            <v>IDC Fuel &amp; Power</v>
          </cell>
        </row>
        <row r="346">
          <cell r="B346">
            <v>2357501</v>
          </cell>
          <cell r="C346" t="str">
            <v>IDC Transportation</v>
          </cell>
        </row>
        <row r="347">
          <cell r="B347">
            <v>2357510</v>
          </cell>
          <cell r="C347" t="str">
            <v>IDC Land Transportation</v>
          </cell>
        </row>
        <row r="348">
          <cell r="B348">
            <v>2357520</v>
          </cell>
          <cell r="C348" t="str">
            <v>IDC Helicopter Transportation</v>
          </cell>
        </row>
        <row r="349">
          <cell r="B349">
            <v>2357530</v>
          </cell>
          <cell r="C349" t="str">
            <v>IDC Air Transportation</v>
          </cell>
        </row>
        <row r="350">
          <cell r="B350">
            <v>2357540</v>
          </cell>
          <cell r="C350" t="str">
            <v>IDC Marine Transportation</v>
          </cell>
        </row>
        <row r="351">
          <cell r="B351">
            <v>2358001</v>
          </cell>
          <cell r="C351" t="str">
            <v>IDC Communication Expense</v>
          </cell>
        </row>
        <row r="352">
          <cell r="B352">
            <v>2358201</v>
          </cell>
          <cell r="C352" t="str">
            <v>IDC Repairs &amp; Maintenance</v>
          </cell>
        </row>
        <row r="353">
          <cell r="B353">
            <v>2358501</v>
          </cell>
          <cell r="C353" t="str">
            <v>IDC Environmental Expense</v>
          </cell>
        </row>
        <row r="354">
          <cell r="B354">
            <v>2358701</v>
          </cell>
          <cell r="C354" t="str">
            <v>IDC Local Licensing Fees</v>
          </cell>
        </row>
        <row r="355">
          <cell r="B355">
            <v>2359001</v>
          </cell>
          <cell r="C355" t="str">
            <v>IDC General &amp; Administrative</v>
          </cell>
        </row>
        <row r="356">
          <cell r="B356">
            <v>2359010</v>
          </cell>
          <cell r="C356" t="str">
            <v>Employee Expenses</v>
          </cell>
        </row>
        <row r="357">
          <cell r="B357">
            <v>2401001</v>
          </cell>
          <cell r="C357" t="str">
            <v>Drive Pipe</v>
          </cell>
        </row>
        <row r="358">
          <cell r="B358">
            <v>2401501</v>
          </cell>
          <cell r="C358" t="str">
            <v>Conductor Pipe</v>
          </cell>
        </row>
        <row r="359">
          <cell r="B359">
            <v>2402001</v>
          </cell>
          <cell r="C359" t="str">
            <v>Surface Casing</v>
          </cell>
        </row>
        <row r="360">
          <cell r="B360">
            <v>2402501</v>
          </cell>
          <cell r="C360" t="str">
            <v>Intermediate Casing</v>
          </cell>
        </row>
        <row r="361">
          <cell r="B361">
            <v>2403001</v>
          </cell>
          <cell r="C361" t="str">
            <v>Production Casing</v>
          </cell>
        </row>
        <row r="362">
          <cell r="B362">
            <v>2403501</v>
          </cell>
          <cell r="C362" t="str">
            <v>Tubing</v>
          </cell>
        </row>
        <row r="363">
          <cell r="B363">
            <v>2404001</v>
          </cell>
          <cell r="C363" t="str">
            <v>Drilling Liner</v>
          </cell>
        </row>
        <row r="364">
          <cell r="B364">
            <v>2404501</v>
          </cell>
          <cell r="C364" t="str">
            <v>Rods</v>
          </cell>
        </row>
        <row r="365">
          <cell r="B365">
            <v>2405001</v>
          </cell>
          <cell r="C365" t="str">
            <v>Casinghead</v>
          </cell>
        </row>
        <row r="366">
          <cell r="B366">
            <v>2406001</v>
          </cell>
          <cell r="C366" t="str">
            <v>Xmas Tree</v>
          </cell>
        </row>
        <row r="367">
          <cell r="B367">
            <v>2407001</v>
          </cell>
          <cell r="C367" t="str">
            <v>Completion Equipment</v>
          </cell>
        </row>
        <row r="368">
          <cell r="B368">
            <v>2407501</v>
          </cell>
          <cell r="C368" t="str">
            <v>Packers</v>
          </cell>
        </row>
        <row r="369">
          <cell r="B369">
            <v>2408001</v>
          </cell>
          <cell r="C369" t="str">
            <v>Pumps &amp;  Equipment</v>
          </cell>
        </row>
        <row r="370">
          <cell r="B370">
            <v>2408501</v>
          </cell>
          <cell r="C370" t="str">
            <v>Tanks &amp; Equipment</v>
          </cell>
        </row>
        <row r="371">
          <cell r="B371">
            <v>2408551</v>
          </cell>
          <cell r="C371" t="str">
            <v>Separators</v>
          </cell>
        </row>
        <row r="372">
          <cell r="B372">
            <v>2408601</v>
          </cell>
          <cell r="C372" t="str">
            <v>Heater Treaters</v>
          </cell>
        </row>
        <row r="373">
          <cell r="B373">
            <v>2408651</v>
          </cell>
          <cell r="C373" t="str">
            <v>Flow Lines &amp; Equipment</v>
          </cell>
        </row>
        <row r="374">
          <cell r="B374">
            <v>2409001</v>
          </cell>
          <cell r="C374" t="str">
            <v>Other Materials &amp; Equipment</v>
          </cell>
        </row>
        <row r="375">
          <cell r="B375">
            <v>2451000</v>
          </cell>
          <cell r="C375" t="str">
            <v>WIP Rollforward 1997</v>
          </cell>
        </row>
        <row r="376">
          <cell r="B376">
            <v>2451001</v>
          </cell>
          <cell r="C376" t="str">
            <v>Work in Progress - Workovers</v>
          </cell>
        </row>
        <row r="377">
          <cell r="B377">
            <v>2511001</v>
          </cell>
          <cell r="C377" t="str">
            <v>Materials</v>
          </cell>
        </row>
        <row r="378">
          <cell r="B378">
            <v>2511501</v>
          </cell>
          <cell r="C378" t="str">
            <v>Overhead</v>
          </cell>
        </row>
        <row r="379">
          <cell r="B379">
            <v>2511701</v>
          </cell>
          <cell r="C379" t="str">
            <v>WIP-Buildings-Proj Design</v>
          </cell>
        </row>
        <row r="380">
          <cell r="B380">
            <v>2512001</v>
          </cell>
          <cell r="C380" t="str">
            <v>Transportation</v>
          </cell>
        </row>
        <row r="381">
          <cell r="B381">
            <v>2512501</v>
          </cell>
          <cell r="C381" t="str">
            <v>Local Services</v>
          </cell>
        </row>
        <row r="382">
          <cell r="B382">
            <v>2516001</v>
          </cell>
          <cell r="C382" t="str">
            <v>Company labor</v>
          </cell>
        </row>
        <row r="383">
          <cell r="B383">
            <v>2516201</v>
          </cell>
          <cell r="C383" t="str">
            <v>Contract Labor</v>
          </cell>
        </row>
        <row r="384">
          <cell r="B384">
            <v>2516210</v>
          </cell>
          <cell r="C384" t="str">
            <v>Temporary Contract Labor</v>
          </cell>
        </row>
        <row r="385">
          <cell r="B385">
            <v>2516220</v>
          </cell>
          <cell r="C385" t="str">
            <v>Permanent Contract Labor</v>
          </cell>
        </row>
        <row r="386">
          <cell r="B386">
            <v>2521001</v>
          </cell>
          <cell r="C386" t="str">
            <v>Materials</v>
          </cell>
        </row>
        <row r="387">
          <cell r="B387">
            <v>2521501</v>
          </cell>
          <cell r="C387" t="str">
            <v>Overhead</v>
          </cell>
        </row>
        <row r="388">
          <cell r="B388">
            <v>2521701</v>
          </cell>
          <cell r="C388" t="str">
            <v>WIP - Roads - Proj Design</v>
          </cell>
        </row>
        <row r="389">
          <cell r="B389">
            <v>2522001</v>
          </cell>
          <cell r="C389" t="str">
            <v>Transportation</v>
          </cell>
        </row>
        <row r="390">
          <cell r="B390">
            <v>2522501</v>
          </cell>
          <cell r="C390" t="str">
            <v>Local Services</v>
          </cell>
        </row>
        <row r="391">
          <cell r="B391">
            <v>2526001</v>
          </cell>
          <cell r="C391" t="str">
            <v>Company labor</v>
          </cell>
        </row>
        <row r="392">
          <cell r="B392">
            <v>2526201</v>
          </cell>
          <cell r="C392" t="str">
            <v>Contract Labor</v>
          </cell>
        </row>
        <row r="393">
          <cell r="B393">
            <v>2526210</v>
          </cell>
          <cell r="C393" t="str">
            <v>Temporary Contract Labor</v>
          </cell>
        </row>
        <row r="394">
          <cell r="B394">
            <v>2526220</v>
          </cell>
          <cell r="C394" t="str">
            <v>Permanent Contract Labor</v>
          </cell>
        </row>
        <row r="395">
          <cell r="B395">
            <v>2531001</v>
          </cell>
          <cell r="C395" t="str">
            <v>Materials</v>
          </cell>
        </row>
        <row r="396">
          <cell r="B396">
            <v>2531501</v>
          </cell>
          <cell r="C396" t="str">
            <v>Overhead</v>
          </cell>
        </row>
        <row r="397">
          <cell r="B397">
            <v>2531701</v>
          </cell>
          <cell r="C397" t="str">
            <v>WIP-Pipelines-Proj Design</v>
          </cell>
        </row>
        <row r="398">
          <cell r="B398">
            <v>2532001</v>
          </cell>
          <cell r="C398" t="str">
            <v>Transportation</v>
          </cell>
        </row>
        <row r="399">
          <cell r="B399">
            <v>2532501</v>
          </cell>
          <cell r="C399" t="str">
            <v>Local Services</v>
          </cell>
        </row>
        <row r="400">
          <cell r="B400">
            <v>2536001</v>
          </cell>
          <cell r="C400" t="str">
            <v>Company labor</v>
          </cell>
        </row>
        <row r="401">
          <cell r="B401">
            <v>2536201</v>
          </cell>
          <cell r="C401" t="str">
            <v>Contract Labor</v>
          </cell>
        </row>
        <row r="402">
          <cell r="B402">
            <v>2536210</v>
          </cell>
          <cell r="C402" t="str">
            <v>Temporary Contract Labor</v>
          </cell>
        </row>
        <row r="403">
          <cell r="B403">
            <v>2536220</v>
          </cell>
          <cell r="C403" t="str">
            <v>Permanent Contract Labor</v>
          </cell>
        </row>
        <row r="404">
          <cell r="B404">
            <v>2541001</v>
          </cell>
          <cell r="C404" t="str">
            <v>Materials</v>
          </cell>
        </row>
        <row r="405">
          <cell r="B405">
            <v>2541501</v>
          </cell>
          <cell r="C405" t="str">
            <v>Overhead</v>
          </cell>
        </row>
        <row r="406">
          <cell r="B406">
            <v>2541701</v>
          </cell>
          <cell r="C406" t="str">
            <v>WIP-Gathsys-Proj Design</v>
          </cell>
        </row>
        <row r="407">
          <cell r="B407">
            <v>2542001</v>
          </cell>
          <cell r="C407" t="str">
            <v>Transportation</v>
          </cell>
        </row>
        <row r="408">
          <cell r="B408">
            <v>2542501</v>
          </cell>
          <cell r="C408" t="str">
            <v>Local Services</v>
          </cell>
        </row>
        <row r="409">
          <cell r="B409">
            <v>2546001</v>
          </cell>
          <cell r="C409" t="str">
            <v>Company labor</v>
          </cell>
        </row>
        <row r="410">
          <cell r="B410">
            <v>2546201</v>
          </cell>
          <cell r="C410" t="str">
            <v>Contract Labor</v>
          </cell>
        </row>
        <row r="411">
          <cell r="B411">
            <v>2546210</v>
          </cell>
          <cell r="C411" t="str">
            <v>Temporary Contract Labor</v>
          </cell>
        </row>
        <row r="412">
          <cell r="B412">
            <v>2546220</v>
          </cell>
          <cell r="C412" t="str">
            <v>Permanent Contract Labor</v>
          </cell>
        </row>
        <row r="413">
          <cell r="B413">
            <v>2551001</v>
          </cell>
          <cell r="C413" t="str">
            <v>Materials</v>
          </cell>
        </row>
        <row r="414">
          <cell r="B414">
            <v>2551501</v>
          </cell>
          <cell r="C414" t="str">
            <v>Overhead</v>
          </cell>
        </row>
        <row r="415">
          <cell r="B415">
            <v>2551701</v>
          </cell>
          <cell r="C415" t="str">
            <v>WIP-P&amp;E-Proj Design</v>
          </cell>
        </row>
        <row r="416">
          <cell r="B416">
            <v>2552001</v>
          </cell>
          <cell r="C416" t="str">
            <v>Transportation</v>
          </cell>
        </row>
        <row r="417">
          <cell r="B417">
            <v>2552501</v>
          </cell>
          <cell r="C417" t="str">
            <v>Local Services</v>
          </cell>
        </row>
        <row r="418">
          <cell r="B418">
            <v>2556001</v>
          </cell>
          <cell r="C418" t="str">
            <v>Company labor</v>
          </cell>
        </row>
        <row r="419">
          <cell r="B419">
            <v>2556201</v>
          </cell>
          <cell r="C419" t="str">
            <v>Contract Labor</v>
          </cell>
        </row>
        <row r="420">
          <cell r="B420">
            <v>2556210</v>
          </cell>
          <cell r="C420" t="str">
            <v>Temporary Contract Labor</v>
          </cell>
        </row>
        <row r="421">
          <cell r="B421">
            <v>2556220</v>
          </cell>
          <cell r="C421" t="str">
            <v>Permanent Contract Labor</v>
          </cell>
        </row>
        <row r="422">
          <cell r="B422">
            <v>2601001</v>
          </cell>
          <cell r="C422" t="str">
            <v>Sales FCP Offset</v>
          </cell>
        </row>
        <row r="423">
          <cell r="B423">
            <v>2602001</v>
          </cell>
          <cell r="C423" t="str">
            <v>Transportation FCP Offset</v>
          </cell>
        </row>
        <row r="424">
          <cell r="B424">
            <v>2603001</v>
          </cell>
          <cell r="C424" t="str">
            <v>Marketing FCP Offset</v>
          </cell>
        </row>
        <row r="425">
          <cell r="B425">
            <v>2604001</v>
          </cell>
          <cell r="C425" t="str">
            <v>Operating Exp.FCP Offset</v>
          </cell>
        </row>
        <row r="426">
          <cell r="B426">
            <v>2605001</v>
          </cell>
          <cell r="C426" t="str">
            <v>Plant&amp;Eq.Cost Basis Step-up</v>
          </cell>
        </row>
        <row r="427">
          <cell r="B427">
            <v>2606001</v>
          </cell>
          <cell r="C427" t="str">
            <v>Furniture&amp;F.Cost Basis Step-up</v>
          </cell>
        </row>
        <row r="428">
          <cell r="B428">
            <v>2607001</v>
          </cell>
          <cell r="C428" t="str">
            <v>Oil&amp;Gas Pr.Cost Basis Step-up</v>
          </cell>
        </row>
        <row r="429">
          <cell r="B429">
            <v>2608001</v>
          </cell>
          <cell r="C429" t="str">
            <v>Roads Cost Basis Step-up</v>
          </cell>
        </row>
        <row r="430">
          <cell r="B430">
            <v>2609001</v>
          </cell>
          <cell r="C430" t="str">
            <v>Vehicles Cost Basis Step-up</v>
          </cell>
        </row>
        <row r="431">
          <cell r="B431">
            <v>2701001</v>
          </cell>
          <cell r="C431" t="str">
            <v>Accumulated Depletion-Acq.Cost</v>
          </cell>
        </row>
        <row r="432">
          <cell r="B432">
            <v>2702001</v>
          </cell>
          <cell r="C432" t="str">
            <v>Accumulated Depletion-IDC.Cost</v>
          </cell>
        </row>
        <row r="433">
          <cell r="B433">
            <v>2703001</v>
          </cell>
          <cell r="C433" t="str">
            <v>Accumulated Depreciation-TDC</v>
          </cell>
        </row>
        <row r="434">
          <cell r="B434">
            <v>2704000</v>
          </cell>
          <cell r="C434" t="str">
            <v>Accum. Depletion 1997</v>
          </cell>
        </row>
        <row r="435">
          <cell r="B435">
            <v>2704001</v>
          </cell>
          <cell r="C435" t="str">
            <v>Accumulated Depreciation-FFE</v>
          </cell>
        </row>
        <row r="436">
          <cell r="B436">
            <v>2705000</v>
          </cell>
          <cell r="C436" t="str">
            <v>Accum. Deprec.-CORPA 1997</v>
          </cell>
        </row>
        <row r="437">
          <cell r="B437">
            <v>2705001</v>
          </cell>
          <cell r="C437" t="str">
            <v>Accumulated Depreciation-CORPA</v>
          </cell>
        </row>
        <row r="438">
          <cell r="B438">
            <v>2709001</v>
          </cell>
          <cell r="C438" t="str">
            <v>Accum.Depr.Step-up</v>
          </cell>
        </row>
        <row r="439">
          <cell r="B439" t="str">
            <v>120AKT01</v>
          </cell>
          <cell r="C439" t="str">
            <v>Aktyubinsky Tech. Centre</v>
          </cell>
        </row>
        <row r="440">
          <cell r="B440" t="str">
            <v>120AKT02</v>
          </cell>
          <cell r="C440" t="str">
            <v>AktauAdaiService</v>
          </cell>
        </row>
        <row r="441">
          <cell r="B441" t="str">
            <v>120AMA01</v>
          </cell>
          <cell r="C441" t="str">
            <v>Amandyk</v>
          </cell>
        </row>
        <row r="442">
          <cell r="B442" t="str">
            <v>120ART01</v>
          </cell>
          <cell r="C442" t="str">
            <v>Arti-Siguar</v>
          </cell>
        </row>
        <row r="443">
          <cell r="B443" t="str">
            <v>120AZI01</v>
          </cell>
          <cell r="C443" t="str">
            <v>Azimut Energy Services</v>
          </cell>
        </row>
        <row r="444">
          <cell r="B444" t="str">
            <v>120BAK01</v>
          </cell>
          <cell r="C444" t="str">
            <v>BAKER HUGHES SERVICES</v>
          </cell>
        </row>
        <row r="445">
          <cell r="B445" t="str">
            <v>120BAR01</v>
          </cell>
          <cell r="C445" t="str">
            <v>Bars Oil Trading</v>
          </cell>
        </row>
        <row r="446">
          <cell r="B446" t="str">
            <v>120BER01</v>
          </cell>
          <cell r="C446" t="str">
            <v>Bertling</v>
          </cell>
        </row>
        <row r="447">
          <cell r="B447" t="str">
            <v>120BEY01</v>
          </cell>
          <cell r="C447" t="str">
            <v>Beyneu Zholdary</v>
          </cell>
        </row>
        <row r="448">
          <cell r="B448" t="str">
            <v>120BIS01</v>
          </cell>
          <cell r="C448" t="str">
            <v>Bishop Lifting</v>
          </cell>
        </row>
        <row r="449">
          <cell r="B449" t="str">
            <v>120BTT01</v>
          </cell>
          <cell r="C449" t="str">
            <v>BTT</v>
          </cell>
        </row>
        <row r="450">
          <cell r="B450" t="str">
            <v>120BUT01</v>
          </cell>
          <cell r="C450" t="str">
            <v>Butes Unlimited</v>
          </cell>
        </row>
        <row r="451">
          <cell r="B451" t="str">
            <v>120CAN01</v>
          </cell>
          <cell r="C451" t="str">
            <v>Canam Services</v>
          </cell>
        </row>
        <row r="452">
          <cell r="B452" t="str">
            <v>120CAS01</v>
          </cell>
          <cell r="C452" t="str">
            <v>Caspy Asia Service</v>
          </cell>
        </row>
        <row r="453">
          <cell r="B453" t="str">
            <v>120CHA01</v>
          </cell>
          <cell r="C453" t="str">
            <v>Cha-Kur Medical Firm</v>
          </cell>
        </row>
        <row r="454">
          <cell r="B454" t="str">
            <v>120CON01</v>
          </cell>
          <cell r="C454" t="str">
            <v>Continental Shiptores</v>
          </cell>
        </row>
        <row r="455">
          <cell r="B455" t="str">
            <v>120CRI01</v>
          </cell>
          <cell r="C455" t="str">
            <v>CHAPPARAL</v>
          </cell>
        </row>
        <row r="456">
          <cell r="B456" t="str">
            <v>120GEO01</v>
          </cell>
          <cell r="C456" t="str">
            <v>Geos</v>
          </cell>
        </row>
        <row r="457">
          <cell r="B457" t="str">
            <v>120GIS01</v>
          </cell>
          <cell r="C457" t="str">
            <v>Gic Company</v>
          </cell>
        </row>
        <row r="458">
          <cell r="B458" t="str">
            <v>120HIM01</v>
          </cell>
          <cell r="C458" t="str">
            <v>Himmontazh</v>
          </cell>
        </row>
        <row r="459">
          <cell r="B459" t="str">
            <v>120ISA01</v>
          </cell>
          <cell r="C459" t="str">
            <v>Isaev Ardak</v>
          </cell>
        </row>
        <row r="460">
          <cell r="B460" t="str">
            <v>120JMC01</v>
          </cell>
          <cell r="C460" t="str">
            <v>JMC</v>
          </cell>
        </row>
        <row r="461">
          <cell r="B461" t="str">
            <v>120JMP01</v>
          </cell>
          <cell r="C461" t="str">
            <v>JMP Developments</v>
          </cell>
        </row>
        <row r="462">
          <cell r="B462" t="str">
            <v>120JSC01</v>
          </cell>
          <cell r="C462" t="str">
            <v>JSC TNS PLUS</v>
          </cell>
        </row>
        <row r="463">
          <cell r="B463" t="str">
            <v>120KAZ01</v>
          </cell>
          <cell r="C463" t="str">
            <v>Kazakhoil-Drilling  KZT</v>
          </cell>
        </row>
        <row r="464">
          <cell r="B464" t="str">
            <v>120KAZ02</v>
          </cell>
          <cell r="C464" t="str">
            <v>Kazakhoil</v>
          </cell>
        </row>
        <row r="465">
          <cell r="B465" t="str">
            <v>120KAZ03</v>
          </cell>
          <cell r="C465" t="str">
            <v>KazStroiMontazhservice</v>
          </cell>
        </row>
        <row r="466">
          <cell r="B466" t="str">
            <v>120KAZ04</v>
          </cell>
          <cell r="C466" t="str">
            <v>KazGIIZ</v>
          </cell>
        </row>
        <row r="467">
          <cell r="B467" t="str">
            <v>120KAZ05</v>
          </cell>
          <cell r="C467" t="str">
            <v>Kaztransoil</v>
          </cell>
        </row>
        <row r="468">
          <cell r="B468" t="str">
            <v>120KAZ06</v>
          </cell>
          <cell r="C468" t="str">
            <v>KazakhoilKurylys</v>
          </cell>
        </row>
        <row r="469">
          <cell r="B469" t="str">
            <v>120KAZ07</v>
          </cell>
          <cell r="C469" t="str">
            <v>KazVtorChermet</v>
          </cell>
        </row>
        <row r="470">
          <cell r="B470" t="str">
            <v>120KEE01</v>
          </cell>
          <cell r="C470" t="str">
            <v>KEENOIL</v>
          </cell>
        </row>
        <row r="471">
          <cell r="B471" t="str">
            <v>120KOY01</v>
          </cell>
          <cell r="C471" t="str">
            <v>Koyshibay Aitmukhan</v>
          </cell>
        </row>
        <row r="472">
          <cell r="B472" t="str">
            <v>120KRA01</v>
          </cell>
          <cell r="C472" t="str">
            <v>Krasheninikov D</v>
          </cell>
        </row>
        <row r="473">
          <cell r="B473" t="str">
            <v>120LAT01</v>
          </cell>
          <cell r="C473" t="str">
            <v>Latipov</v>
          </cell>
        </row>
        <row r="474">
          <cell r="B474" t="str">
            <v>120LIN01</v>
          </cell>
          <cell r="C474" t="str">
            <v>Lina</v>
          </cell>
        </row>
        <row r="475">
          <cell r="B475" t="str">
            <v>120LOG01</v>
          </cell>
          <cell r="C475" t="str">
            <v>Logistic Parther International</v>
          </cell>
        </row>
        <row r="476">
          <cell r="B476" t="str">
            <v>120LSI01</v>
          </cell>
          <cell r="C476" t="str">
            <v>LSIP</v>
          </cell>
        </row>
        <row r="477">
          <cell r="B477" t="str">
            <v>120MAI01</v>
          </cell>
          <cell r="C477" t="str">
            <v>Maiks</v>
          </cell>
        </row>
        <row r="478">
          <cell r="B478" t="str">
            <v>120MAN01</v>
          </cell>
          <cell r="C478" t="str">
            <v>Mangistau Monitoring</v>
          </cell>
        </row>
        <row r="479">
          <cell r="B479" t="str">
            <v>120MAN02</v>
          </cell>
          <cell r="C479" t="str">
            <v>MangistauMunayGas</v>
          </cell>
        </row>
        <row r="480">
          <cell r="B480" t="str">
            <v>120MAN03</v>
          </cell>
          <cell r="C480" t="str">
            <v>MangistauGeology</v>
          </cell>
        </row>
        <row r="481">
          <cell r="B481" t="str">
            <v>120MEG01</v>
          </cell>
          <cell r="C481" t="str">
            <v>Mega</v>
          </cell>
        </row>
        <row r="482">
          <cell r="B482" t="str">
            <v>120MIR01</v>
          </cell>
          <cell r="C482" t="str">
            <v>Miras-2</v>
          </cell>
        </row>
        <row r="483">
          <cell r="B483" t="str">
            <v>120MTT01</v>
          </cell>
          <cell r="C483" t="str">
            <v>MTT</v>
          </cell>
        </row>
        <row r="484">
          <cell r="B484" t="str">
            <v>120NAF01</v>
          </cell>
          <cell r="C484" t="str">
            <v>NAFTEX</v>
          </cell>
        </row>
        <row r="485">
          <cell r="B485" t="str">
            <v>120PRI01</v>
          </cell>
          <cell r="C485" t="str">
            <v>Printing House</v>
          </cell>
        </row>
        <row r="486">
          <cell r="B486" t="str">
            <v>120PRI02</v>
          </cell>
          <cell r="C486" t="str">
            <v>PricaspyBurNeft</v>
          </cell>
        </row>
        <row r="487">
          <cell r="B487" t="str">
            <v>120PRO01</v>
          </cell>
          <cell r="C487" t="str">
            <v>Prominvest</v>
          </cell>
        </row>
        <row r="488">
          <cell r="B488" t="str">
            <v>120RIO01</v>
          </cell>
          <cell r="C488" t="str">
            <v>Riol</v>
          </cell>
        </row>
        <row r="489">
          <cell r="B489" t="str">
            <v>120ROT01</v>
          </cell>
          <cell r="C489" t="str">
            <v>Rotessh LTD. Plant</v>
          </cell>
        </row>
        <row r="490">
          <cell r="B490" t="str">
            <v>120RSO01</v>
          </cell>
          <cell r="C490" t="str">
            <v>RSO</v>
          </cell>
        </row>
        <row r="491">
          <cell r="B491" t="str">
            <v>120SMU01</v>
          </cell>
          <cell r="C491" t="str">
            <v>SMU-NTS</v>
          </cell>
        </row>
        <row r="492">
          <cell r="B492" t="str">
            <v>120STA01</v>
          </cell>
          <cell r="C492" t="str">
            <v>Standard Equipment</v>
          </cell>
        </row>
        <row r="493">
          <cell r="B493" t="str">
            <v>120SUL01</v>
          </cell>
          <cell r="C493" t="str">
            <v>Sultangirov Razit</v>
          </cell>
        </row>
        <row r="494">
          <cell r="B494" t="str">
            <v>120TAN01</v>
          </cell>
          <cell r="C494" t="str">
            <v>Tanat</v>
          </cell>
        </row>
        <row r="495">
          <cell r="B495" t="str">
            <v>120TAN02</v>
          </cell>
          <cell r="C495" t="str">
            <v>Tandem</v>
          </cell>
        </row>
        <row r="496">
          <cell r="B496" t="str">
            <v>120TAT01</v>
          </cell>
          <cell r="C496" t="str">
            <v>Tatulyk</v>
          </cell>
        </row>
        <row r="497">
          <cell r="B497" t="str">
            <v>120TEC01</v>
          </cell>
          <cell r="C497" t="str">
            <v>Technotrade</v>
          </cell>
        </row>
        <row r="498">
          <cell r="B498" t="str">
            <v>120TEX01</v>
          </cell>
          <cell r="C498" t="str">
            <v>Texas Containers</v>
          </cell>
        </row>
        <row r="499">
          <cell r="B499" t="str">
            <v>120UZE01</v>
          </cell>
          <cell r="C499" t="str">
            <v>Uzenneftegasstroi</v>
          </cell>
        </row>
        <row r="500">
          <cell r="B500" t="str">
            <v>120VIT01</v>
          </cell>
          <cell r="C500" t="str">
            <v>VITO</v>
          </cell>
        </row>
        <row r="501">
          <cell r="B501" t="str">
            <v>120YUD01</v>
          </cell>
          <cell r="C501" t="str">
            <v>Yudis</v>
          </cell>
        </row>
        <row r="502">
          <cell r="B502" t="str">
            <v>120ZAM01</v>
          </cell>
          <cell r="C502" t="str">
            <v>Zaman</v>
          </cell>
        </row>
        <row r="503">
          <cell r="B503" t="str">
            <v>120ZAP01</v>
          </cell>
          <cell r="C503" t="str">
            <v>Zap Kaz StroiService</v>
          </cell>
        </row>
        <row r="504">
          <cell r="B504" t="str">
            <v>120ZHU01</v>
          </cell>
          <cell r="C504" t="str">
            <v>Zhusupov Aidynbek</v>
          </cell>
        </row>
        <row r="505">
          <cell r="B505">
            <v>2751001</v>
          </cell>
          <cell r="C505" t="str">
            <v>Notes Receivable</v>
          </cell>
        </row>
        <row r="506">
          <cell r="B506">
            <v>2801001</v>
          </cell>
          <cell r="C506" t="str">
            <v>Deferred Tax Asset</v>
          </cell>
        </row>
        <row r="507">
          <cell r="B507">
            <v>2802001</v>
          </cell>
          <cell r="C507" t="str">
            <v>Long-term Interest Receivable</v>
          </cell>
        </row>
        <row r="508">
          <cell r="B508">
            <v>2803001</v>
          </cell>
          <cell r="C508" t="str">
            <v>Deposits</v>
          </cell>
        </row>
        <row r="509">
          <cell r="B509">
            <v>2804001</v>
          </cell>
          <cell r="C509" t="str">
            <v>Prepaid Expenses</v>
          </cell>
        </row>
        <row r="510">
          <cell r="B510">
            <v>2991001</v>
          </cell>
          <cell r="C510" t="str">
            <v>Investment in Subsidiaries</v>
          </cell>
        </row>
        <row r="511">
          <cell r="B511">
            <v>3051001</v>
          </cell>
          <cell r="C511" t="str">
            <v>Accrued Interest Payable</v>
          </cell>
        </row>
        <row r="512">
          <cell r="B512">
            <v>3052001</v>
          </cell>
          <cell r="C512" t="str">
            <v>Interest Payable to Related Pa</v>
          </cell>
        </row>
        <row r="513">
          <cell r="B513">
            <v>3101001</v>
          </cell>
          <cell r="C513" t="str">
            <v>Short-term Debt</v>
          </cell>
        </row>
        <row r="514">
          <cell r="B514">
            <v>3102001</v>
          </cell>
          <cell r="C514" t="str">
            <v>Current Portion of Long-Term D</v>
          </cell>
        </row>
        <row r="515">
          <cell r="B515">
            <v>3151001</v>
          </cell>
          <cell r="C515" t="str">
            <v>Production Taxes Payable</v>
          </cell>
        </row>
        <row r="516">
          <cell r="B516">
            <v>3152001</v>
          </cell>
          <cell r="C516" t="str">
            <v>Payroll Taxes Payable</v>
          </cell>
        </row>
        <row r="517">
          <cell r="B517">
            <v>3153001</v>
          </cell>
          <cell r="C517" t="str">
            <v>Current Income Tax Payable</v>
          </cell>
        </row>
        <row r="518">
          <cell r="B518">
            <v>3154001</v>
          </cell>
          <cell r="C518" t="str">
            <v>Other Taxes Payable</v>
          </cell>
        </row>
        <row r="519">
          <cell r="B519">
            <v>3154010</v>
          </cell>
          <cell r="C519" t="str">
            <v>Road Fund</v>
          </cell>
        </row>
        <row r="520">
          <cell r="B520">
            <v>3154015</v>
          </cell>
          <cell r="C520" t="str">
            <v>Pension Fund</v>
          </cell>
        </row>
        <row r="521">
          <cell r="B521">
            <v>3154020</v>
          </cell>
          <cell r="C521" t="str">
            <v>Medical Fund</v>
          </cell>
        </row>
        <row r="522">
          <cell r="B522">
            <v>3154025</v>
          </cell>
          <cell r="C522" t="str">
            <v>Employment Fund</v>
          </cell>
        </row>
        <row r="523">
          <cell r="B523">
            <v>3154030</v>
          </cell>
          <cell r="C523" t="str">
            <v>Property Tax</v>
          </cell>
        </row>
        <row r="524">
          <cell r="B524">
            <v>3154031</v>
          </cell>
          <cell r="C524" t="str">
            <v>Land Tax</v>
          </cell>
        </row>
        <row r="525">
          <cell r="B525">
            <v>3154035</v>
          </cell>
          <cell r="C525" t="str">
            <v>Vehicle Tax</v>
          </cell>
        </row>
        <row r="526">
          <cell r="B526">
            <v>3154040</v>
          </cell>
          <cell r="C526" t="str">
            <v>Social Tax p/a</v>
          </cell>
        </row>
        <row r="527">
          <cell r="B527">
            <v>3154050</v>
          </cell>
          <cell r="C527" t="str">
            <v>Environmental Tax</v>
          </cell>
        </row>
        <row r="528">
          <cell r="B528">
            <v>3154060</v>
          </cell>
          <cell r="C528" t="str">
            <v>Customs Payable</v>
          </cell>
        </row>
        <row r="529">
          <cell r="B529">
            <v>3155001</v>
          </cell>
          <cell r="C529" t="str">
            <v>Royalty 8%</v>
          </cell>
        </row>
        <row r="530">
          <cell r="B530">
            <v>3201001</v>
          </cell>
          <cell r="C530" t="str">
            <v>Withholding Tax Payable</v>
          </cell>
        </row>
        <row r="531">
          <cell r="B531">
            <v>3201002</v>
          </cell>
          <cell r="C531" t="str">
            <v>Accrued Current Payroll</v>
          </cell>
        </row>
        <row r="532">
          <cell r="B532">
            <v>3251001</v>
          </cell>
          <cell r="C532" t="str">
            <v>Import VAT Payable</v>
          </cell>
        </row>
        <row r="533">
          <cell r="B533">
            <v>3252001</v>
          </cell>
          <cell r="C533" t="str">
            <v>Turnover (local) VAT Payable</v>
          </cell>
        </row>
        <row r="534">
          <cell r="B534">
            <v>3253001</v>
          </cell>
          <cell r="C534" t="str">
            <v>Settlement Account</v>
          </cell>
        </row>
        <row r="535">
          <cell r="B535">
            <v>3301010</v>
          </cell>
          <cell r="C535" t="str">
            <v>Chase Bank of Texas</v>
          </cell>
        </row>
        <row r="536">
          <cell r="B536">
            <v>3301020</v>
          </cell>
          <cell r="C536" t="str">
            <v>Chase Bank of Texas</v>
          </cell>
        </row>
        <row r="537">
          <cell r="B537">
            <v>3301030</v>
          </cell>
          <cell r="C537" t="str">
            <v>Other Bank</v>
          </cell>
        </row>
        <row r="538">
          <cell r="B538">
            <v>3302010</v>
          </cell>
          <cell r="C538" t="str">
            <v>CAP-G Cash Advances</v>
          </cell>
        </row>
        <row r="539">
          <cell r="B539">
            <v>3302020</v>
          </cell>
          <cell r="C539" t="str">
            <v>CAP-G Management Fees</v>
          </cell>
        </row>
        <row r="540">
          <cell r="B540">
            <v>3302030</v>
          </cell>
          <cell r="C540" t="str">
            <v>CAP-G Other</v>
          </cell>
        </row>
        <row r="541">
          <cell r="B541">
            <v>3351001</v>
          </cell>
          <cell r="C541" t="str">
            <v>Accrued Interest Payable</v>
          </cell>
        </row>
        <row r="542">
          <cell r="B542">
            <v>3352001</v>
          </cell>
          <cell r="C542" t="str">
            <v>Interest Payable to Related Pa</v>
          </cell>
        </row>
        <row r="543">
          <cell r="B543">
            <v>3401001</v>
          </cell>
          <cell r="C543" t="str">
            <v>Deferred Income Tax</v>
          </cell>
        </row>
        <row r="544">
          <cell r="B544">
            <v>3402001</v>
          </cell>
          <cell r="C544" t="str">
            <v>Future Abandonment &amp; Rest.Cost</v>
          </cell>
        </row>
        <row r="545">
          <cell r="B545">
            <v>3403001</v>
          </cell>
          <cell r="C545" t="str">
            <v>Other Environmental Liab.</v>
          </cell>
        </row>
        <row r="546">
          <cell r="B546">
            <v>3991001</v>
          </cell>
          <cell r="C546" t="str">
            <v>Other Liabilities</v>
          </cell>
        </row>
        <row r="547">
          <cell r="B547" t="str">
            <v>300A&amp;B01</v>
          </cell>
          <cell r="C547" t="str">
            <v>A&amp;B</v>
          </cell>
        </row>
        <row r="548">
          <cell r="B548" t="str">
            <v>300AAC01</v>
          </cell>
          <cell r="C548" t="str">
            <v>Aktau Auto Centre Kamaz</v>
          </cell>
        </row>
        <row r="549">
          <cell r="B549" t="str">
            <v>300ABB01</v>
          </cell>
          <cell r="C549" t="str">
            <v>ABB Vetco Gray</v>
          </cell>
        </row>
        <row r="550">
          <cell r="B550" t="str">
            <v>300ABC01</v>
          </cell>
          <cell r="C550" t="str">
            <v>A&amp;B Commerce</v>
          </cell>
        </row>
        <row r="551">
          <cell r="B551" t="str">
            <v>300ABD01</v>
          </cell>
          <cell r="C551" t="str">
            <v>Abdullaeva</v>
          </cell>
        </row>
        <row r="552">
          <cell r="B552" t="str">
            <v>300ABD02</v>
          </cell>
          <cell r="C552" t="str">
            <v>Abdullaev Sulanbek</v>
          </cell>
        </row>
        <row r="553">
          <cell r="B553" t="str">
            <v>300ABU01</v>
          </cell>
          <cell r="C553" t="str">
            <v>Abuov</v>
          </cell>
        </row>
        <row r="554">
          <cell r="B554" t="str">
            <v>300ACC01</v>
          </cell>
          <cell r="C554" t="str">
            <v>ACCEPT</v>
          </cell>
        </row>
        <row r="555">
          <cell r="B555" t="str">
            <v>300ACE01</v>
          </cell>
          <cell r="C555" t="str">
            <v>ACE-Intl Agents</v>
          </cell>
        </row>
        <row r="556">
          <cell r="B556" t="str">
            <v>300ADV01</v>
          </cell>
          <cell r="C556" t="str">
            <v>Advance International Transpor</v>
          </cell>
        </row>
        <row r="557">
          <cell r="B557" t="str">
            <v>300AEA01</v>
          </cell>
          <cell r="C557" t="str">
            <v>AEA International Clinic</v>
          </cell>
        </row>
        <row r="558">
          <cell r="B558" t="str">
            <v>300AGE01</v>
          </cell>
          <cell r="C558" t="str">
            <v>Companies reorg&amp;liquid.Agency</v>
          </cell>
        </row>
        <row r="559">
          <cell r="B559" t="str">
            <v>300AIB01</v>
          </cell>
          <cell r="C559" t="str">
            <v>AIB</v>
          </cell>
        </row>
        <row r="560">
          <cell r="B560" t="str">
            <v>300AID01</v>
          </cell>
          <cell r="C560" t="str">
            <v>Aids Centre</v>
          </cell>
        </row>
        <row r="561">
          <cell r="B561" t="str">
            <v>300AIL01</v>
          </cell>
          <cell r="C561" t="str">
            <v>AILAK</v>
          </cell>
        </row>
        <row r="562">
          <cell r="B562" t="str">
            <v>300AIN01</v>
          </cell>
          <cell r="C562" t="str">
            <v>AINA</v>
          </cell>
        </row>
        <row r="563">
          <cell r="B563" t="str">
            <v>300AIR01</v>
          </cell>
          <cell r="C563" t="str">
            <v>Air Kaz Tour</v>
          </cell>
        </row>
        <row r="564">
          <cell r="B564" t="str">
            <v>300AIR02</v>
          </cell>
          <cell r="C564" t="str">
            <v>Airport Aktau</v>
          </cell>
        </row>
        <row r="565">
          <cell r="B565" t="str">
            <v>300AKB01</v>
          </cell>
          <cell r="C565" t="str">
            <v>Akbobek</v>
          </cell>
        </row>
        <row r="566">
          <cell r="B566" t="str">
            <v>300AKB02</v>
          </cell>
          <cell r="C566" t="str">
            <v>Akboken</v>
          </cell>
        </row>
        <row r="567">
          <cell r="B567" t="str">
            <v>300AKB03</v>
          </cell>
          <cell r="C567" t="str">
            <v>AK-BEREN</v>
          </cell>
        </row>
        <row r="568">
          <cell r="B568" t="str">
            <v>300AKK01</v>
          </cell>
          <cell r="C568" t="str">
            <v>Akku</v>
          </cell>
        </row>
        <row r="569">
          <cell r="B569" t="str">
            <v>300AKM01</v>
          </cell>
          <cell r="C569" t="str">
            <v>Akmaral</v>
          </cell>
        </row>
        <row r="570">
          <cell r="B570" t="str">
            <v>300AKM02</v>
          </cell>
          <cell r="C570" t="str">
            <v>AkMaOil</v>
          </cell>
        </row>
        <row r="571">
          <cell r="B571" t="str">
            <v>300AKM03</v>
          </cell>
          <cell r="C571" t="str">
            <v>AKMO-88</v>
          </cell>
        </row>
        <row r="572">
          <cell r="B572" t="str">
            <v>300AKS01</v>
          </cell>
          <cell r="C572" t="str">
            <v>Aksham</v>
          </cell>
        </row>
        <row r="573">
          <cell r="B573" t="str">
            <v>300AKT01</v>
          </cell>
          <cell r="C573" t="str">
            <v>Aktau Gaz</v>
          </cell>
        </row>
        <row r="574">
          <cell r="B574" t="str">
            <v>300AKT02</v>
          </cell>
          <cell r="C574" t="str">
            <v>Aktau Adai Service</v>
          </cell>
        </row>
        <row r="575">
          <cell r="B575" t="str">
            <v>300AKT03</v>
          </cell>
          <cell r="C575" t="str">
            <v>Aktyubinsky Tech. Centre</v>
          </cell>
        </row>
        <row r="576">
          <cell r="B576" t="str">
            <v>300AKT04</v>
          </cell>
          <cell r="C576" t="str">
            <v>AktauPlast</v>
          </cell>
        </row>
        <row r="577">
          <cell r="B577" t="str">
            <v>300AKT05</v>
          </cell>
          <cell r="C577" t="str">
            <v>Aktau University Of Esenova</v>
          </cell>
        </row>
        <row r="578">
          <cell r="B578" t="str">
            <v>300AKT06</v>
          </cell>
          <cell r="C578" t="str">
            <v>Aktau Assemble Oil</v>
          </cell>
        </row>
        <row r="579">
          <cell r="B579" t="str">
            <v>300AKT07</v>
          </cell>
          <cell r="C579" t="str">
            <v>AktyubinskyGlavSnab</v>
          </cell>
        </row>
        <row r="580">
          <cell r="B580" t="str">
            <v>300AKT08</v>
          </cell>
          <cell r="C580" t="str">
            <v>Aktau Neftemash</v>
          </cell>
        </row>
        <row r="581">
          <cell r="B581" t="str">
            <v>300AKT09</v>
          </cell>
          <cell r="C581" t="str">
            <v>AktauMetSnab</v>
          </cell>
        </row>
        <row r="582">
          <cell r="B582" t="str">
            <v>300AKT10</v>
          </cell>
          <cell r="C582" t="str">
            <v>Aktaugoroformlenie</v>
          </cell>
        </row>
        <row r="583">
          <cell r="B583" t="str">
            <v>300ALI01</v>
          </cell>
          <cell r="C583" t="str">
            <v>Alisa Ltd</v>
          </cell>
        </row>
        <row r="584">
          <cell r="B584" t="str">
            <v>300ALM01</v>
          </cell>
          <cell r="C584" t="str">
            <v>Alma TV</v>
          </cell>
        </row>
        <row r="585">
          <cell r="B585" t="str">
            <v>300ALN01</v>
          </cell>
          <cell r="C585" t="str">
            <v>ALNAS</v>
          </cell>
        </row>
        <row r="586">
          <cell r="B586" t="str">
            <v>300ALP01</v>
          </cell>
          <cell r="C586" t="str">
            <v>ALPHA PRO</v>
          </cell>
        </row>
        <row r="587">
          <cell r="B587" t="str">
            <v>300ALS01</v>
          </cell>
          <cell r="C587" t="str">
            <v>ALSI</v>
          </cell>
        </row>
        <row r="588">
          <cell r="B588" t="str">
            <v>300ALT01</v>
          </cell>
          <cell r="C588" t="str">
            <v>ALTEL</v>
          </cell>
        </row>
        <row r="589">
          <cell r="B589" t="str">
            <v>300AMA01</v>
          </cell>
          <cell r="C589" t="str">
            <v>Amanbaev Yuri</v>
          </cell>
        </row>
        <row r="590">
          <cell r="B590" t="str">
            <v>300AMA02</v>
          </cell>
          <cell r="C590" t="str">
            <v>Amandyk-Sh Ltd</v>
          </cell>
        </row>
        <row r="591">
          <cell r="B591" t="str">
            <v>300AME01</v>
          </cell>
          <cell r="C591" t="str">
            <v>Ameron International</v>
          </cell>
        </row>
        <row r="592">
          <cell r="B592" t="str">
            <v>300AND01</v>
          </cell>
          <cell r="C592" t="str">
            <v>Andropov</v>
          </cell>
        </row>
        <row r="593">
          <cell r="B593" t="str">
            <v>300ANK01</v>
          </cell>
          <cell r="C593" t="str">
            <v>Ankara Hotel (Ait)</v>
          </cell>
        </row>
        <row r="594">
          <cell r="B594" t="str">
            <v>300ANY01</v>
          </cell>
          <cell r="C594" t="str">
            <v>Anyz</v>
          </cell>
        </row>
        <row r="595">
          <cell r="B595" t="str">
            <v>300ARA01</v>
          </cell>
          <cell r="C595" t="str">
            <v>ARAZ</v>
          </cell>
        </row>
        <row r="596">
          <cell r="B596" t="str">
            <v>300ARC01</v>
          </cell>
          <cell r="C596" t="str">
            <v>Arctic/Plains Const/Kara</v>
          </cell>
        </row>
        <row r="597">
          <cell r="B597" t="str">
            <v>300ARM01</v>
          </cell>
          <cell r="C597" t="str">
            <v>Arman JV</v>
          </cell>
        </row>
        <row r="598">
          <cell r="B598" t="str">
            <v>300ARS01</v>
          </cell>
          <cell r="C598" t="str">
            <v>ARS</v>
          </cell>
        </row>
        <row r="599">
          <cell r="B599" t="str">
            <v>300ART01</v>
          </cell>
          <cell r="C599" t="str">
            <v>Arti Sugar</v>
          </cell>
        </row>
        <row r="600">
          <cell r="B600" t="str">
            <v>300ART02</v>
          </cell>
          <cell r="C600" t="str">
            <v>Artur</v>
          </cell>
        </row>
        <row r="601">
          <cell r="B601" t="str">
            <v>300ARV01</v>
          </cell>
          <cell r="C601" t="str">
            <v>ARVES</v>
          </cell>
        </row>
        <row r="602">
          <cell r="B602" t="str">
            <v>300ASA01</v>
          </cell>
          <cell r="C602" t="str">
            <v>Asad Co</v>
          </cell>
        </row>
        <row r="603">
          <cell r="B603" t="str">
            <v>300ASM01</v>
          </cell>
          <cell r="C603" t="str">
            <v>Asmera</v>
          </cell>
        </row>
        <row r="604">
          <cell r="B604" t="str">
            <v>300AST01</v>
          </cell>
          <cell r="C604" t="str">
            <v>Astros</v>
          </cell>
        </row>
        <row r="605">
          <cell r="B605" t="str">
            <v>300ATI01</v>
          </cell>
          <cell r="C605" t="str">
            <v>ATIS</v>
          </cell>
        </row>
        <row r="606">
          <cell r="B606" t="str">
            <v>300ATL01</v>
          </cell>
          <cell r="C606" t="str">
            <v>Atlas Company</v>
          </cell>
        </row>
        <row r="607">
          <cell r="B607" t="str">
            <v>300ATY01</v>
          </cell>
          <cell r="C607" t="str">
            <v>Atyrau Aur Zholy</v>
          </cell>
        </row>
        <row r="608">
          <cell r="B608" t="str">
            <v>300AUD01</v>
          </cell>
          <cell r="C608" t="str">
            <v>BDO KAZAKHSTANAUDIT</v>
          </cell>
        </row>
        <row r="609">
          <cell r="B609" t="str">
            <v>300AUE01</v>
          </cell>
          <cell r="C609" t="str">
            <v>AUES</v>
          </cell>
        </row>
        <row r="610">
          <cell r="B610" t="str">
            <v>300AUT01</v>
          </cell>
          <cell r="C610" t="str">
            <v>ASTANA AUTOCENTER LLC</v>
          </cell>
        </row>
        <row r="611">
          <cell r="B611" t="str">
            <v>300AVR01</v>
          </cell>
          <cell r="C611" t="str">
            <v>Avramenco</v>
          </cell>
        </row>
        <row r="612">
          <cell r="B612" t="str">
            <v>300AYA01</v>
          </cell>
          <cell r="C612" t="str">
            <v>AYAZ</v>
          </cell>
        </row>
        <row r="613">
          <cell r="B613" t="str">
            <v>300AYA03</v>
          </cell>
          <cell r="C613" t="str">
            <v>Ayak</v>
          </cell>
        </row>
        <row r="614">
          <cell r="B614" t="str">
            <v>300AZH01</v>
          </cell>
          <cell r="C614" t="str">
            <v>Azhigaliev</v>
          </cell>
        </row>
        <row r="615">
          <cell r="B615" t="str">
            <v>300BAK01</v>
          </cell>
          <cell r="C615" t="str">
            <v>Bakyt</v>
          </cell>
        </row>
        <row r="616">
          <cell r="B616" t="str">
            <v>300BAK02</v>
          </cell>
          <cell r="C616" t="str">
            <v>Baker Hughes Solutions</v>
          </cell>
        </row>
        <row r="617">
          <cell r="B617" t="str">
            <v>300BAK03</v>
          </cell>
          <cell r="C617" t="str">
            <v>Baker Atlas</v>
          </cell>
        </row>
        <row r="618">
          <cell r="B618" t="str">
            <v>300BAL01</v>
          </cell>
          <cell r="C618" t="str">
            <v>Baldabaev</v>
          </cell>
        </row>
        <row r="619">
          <cell r="B619" t="str">
            <v>300BAR01</v>
          </cell>
          <cell r="C619" t="str">
            <v>Barkhan</v>
          </cell>
        </row>
        <row r="620">
          <cell r="B620" t="str">
            <v>300BAR02</v>
          </cell>
          <cell r="C620" t="str">
            <v>BARs Oil Trading</v>
          </cell>
        </row>
        <row r="621">
          <cell r="B621" t="str">
            <v>300BAS01</v>
          </cell>
          <cell r="C621" t="str">
            <v>BAS</v>
          </cell>
        </row>
        <row r="622">
          <cell r="B622" t="str">
            <v>300BAT01</v>
          </cell>
          <cell r="C622" t="str">
            <v>Batys Frontier Guarding Servic</v>
          </cell>
        </row>
        <row r="623">
          <cell r="B623" t="str">
            <v>300BAY01</v>
          </cell>
          <cell r="C623" t="str">
            <v>Bayan</v>
          </cell>
        </row>
        <row r="624">
          <cell r="B624" t="str">
            <v>300BDO01</v>
          </cell>
          <cell r="C624" t="str">
            <v>BDO-KazakhstanAudit</v>
          </cell>
        </row>
        <row r="625">
          <cell r="B625" t="str">
            <v>300BEL01</v>
          </cell>
          <cell r="C625" t="str">
            <v>Beletskaya V.V. Firma</v>
          </cell>
        </row>
        <row r="626">
          <cell r="B626" t="str">
            <v>300BER01</v>
          </cell>
          <cell r="C626" t="str">
            <v>H.B.Bertling Ltd-Aktau Brunch</v>
          </cell>
        </row>
        <row r="627">
          <cell r="B627" t="str">
            <v>300BEY01</v>
          </cell>
          <cell r="C627" t="str">
            <v>Beyneu Joldiery</v>
          </cell>
        </row>
        <row r="628">
          <cell r="B628" t="str">
            <v>300BIK01</v>
          </cell>
          <cell r="C628" t="str">
            <v>Biko</v>
          </cell>
        </row>
        <row r="629">
          <cell r="B629" t="str">
            <v>300BIS01</v>
          </cell>
          <cell r="C629" t="str">
            <v>Bishop Lifting</v>
          </cell>
        </row>
        <row r="630">
          <cell r="B630" t="str">
            <v>300BLU01</v>
          </cell>
          <cell r="C630" t="str">
            <v>Blue water Shipping Kaz</v>
          </cell>
        </row>
        <row r="631">
          <cell r="B631" t="str">
            <v>300BOL01</v>
          </cell>
          <cell r="C631" t="str">
            <v>Bolat Zhol</v>
          </cell>
        </row>
        <row r="632">
          <cell r="B632" t="str">
            <v>300BRI01</v>
          </cell>
          <cell r="C632" t="str">
            <v>BRIZ</v>
          </cell>
        </row>
        <row r="633">
          <cell r="B633" t="str">
            <v>300BTT01</v>
          </cell>
          <cell r="C633" t="str">
            <v>BTT</v>
          </cell>
        </row>
        <row r="634">
          <cell r="B634" t="str">
            <v>300BUL01</v>
          </cell>
          <cell r="C634" t="str">
            <v>BULYGO</v>
          </cell>
        </row>
        <row r="635">
          <cell r="B635" t="str">
            <v>300BUR01</v>
          </cell>
          <cell r="C635" t="str">
            <v>BURGYSHI</v>
          </cell>
        </row>
        <row r="636">
          <cell r="B636" t="str">
            <v>300CAN01</v>
          </cell>
          <cell r="C636" t="str">
            <v>Canam Services</v>
          </cell>
        </row>
        <row r="637">
          <cell r="B637" t="str">
            <v>300CAS01</v>
          </cell>
          <cell r="C637" t="str">
            <v>CASPI MUNAI GAZ</v>
          </cell>
        </row>
        <row r="638">
          <cell r="B638" t="str">
            <v>300CAS02</v>
          </cell>
          <cell r="C638" t="str">
            <v>Caspy-Bell</v>
          </cell>
        </row>
        <row r="639">
          <cell r="B639" t="str">
            <v>300CAT01</v>
          </cell>
          <cell r="C639" t="str">
            <v>Catkaz</v>
          </cell>
        </row>
        <row r="640">
          <cell r="B640" t="str">
            <v>300CEN01</v>
          </cell>
          <cell r="C640" t="str">
            <v>Aktau Bran.of CentralAsianUni</v>
          </cell>
        </row>
        <row r="641">
          <cell r="B641" t="str">
            <v>300CHA01</v>
          </cell>
          <cell r="C641" t="str">
            <v>Challenger</v>
          </cell>
        </row>
        <row r="642">
          <cell r="B642" t="str">
            <v>300CHA02</v>
          </cell>
          <cell r="C642" t="str">
            <v>Chaparral Resources Inc</v>
          </cell>
        </row>
        <row r="643">
          <cell r="B643" t="str">
            <v>300CHA03</v>
          </cell>
          <cell r="C643" t="str">
            <v>Cha-Kur Medical Firm</v>
          </cell>
        </row>
        <row r="644">
          <cell r="B644" t="str">
            <v>300CHE01</v>
          </cell>
          <cell r="C644" t="str">
            <v>Cherdabaeva G.</v>
          </cell>
        </row>
        <row r="645">
          <cell r="B645" t="str">
            <v>300CHI01</v>
          </cell>
          <cell r="C645" t="str">
            <v>Chikalova</v>
          </cell>
        </row>
        <row r="646">
          <cell r="B646" t="str">
            <v>300CLA01</v>
          </cell>
          <cell r="C646" t="str">
            <v>Clariant GMBH</v>
          </cell>
        </row>
        <row r="647">
          <cell r="B647" t="str">
            <v>300COM02</v>
          </cell>
          <cell r="C647" t="str">
            <v>Complex Systems</v>
          </cell>
        </row>
        <row r="648">
          <cell r="B648" t="str">
            <v>300CON01</v>
          </cell>
          <cell r="C648" t="str">
            <v>Continental Shiptores</v>
          </cell>
        </row>
        <row r="649">
          <cell r="B649" t="str">
            <v>300CRA01</v>
          </cell>
          <cell r="C649" t="str">
            <v>CRANE SERVICE</v>
          </cell>
        </row>
        <row r="650">
          <cell r="B650" t="str">
            <v>300CUS01</v>
          </cell>
          <cell r="C650" t="str">
            <v>Customs</v>
          </cell>
        </row>
        <row r="651">
          <cell r="B651" t="str">
            <v>300CWG01</v>
          </cell>
          <cell r="C651" t="str">
            <v>CWG-MOLDIR SU GROUP</v>
          </cell>
        </row>
        <row r="652">
          <cell r="B652" t="str">
            <v>300DAN01</v>
          </cell>
          <cell r="C652" t="str">
            <v>Dana</v>
          </cell>
        </row>
        <row r="653">
          <cell r="B653" t="str">
            <v>300DAN02</v>
          </cell>
          <cell r="C653" t="str">
            <v>Danver</v>
          </cell>
        </row>
        <row r="654">
          <cell r="B654" t="str">
            <v>300DAR01</v>
          </cell>
          <cell r="C654" t="str">
            <v>Dariya</v>
          </cell>
        </row>
        <row r="655">
          <cell r="B655" t="str">
            <v>300DEL01</v>
          </cell>
          <cell r="C655" t="str">
            <v>DELO</v>
          </cell>
        </row>
        <row r="656">
          <cell r="B656" t="str">
            <v>300DEL02</v>
          </cell>
          <cell r="C656" t="str">
            <v>Delikom Ltd</v>
          </cell>
        </row>
        <row r="657">
          <cell r="B657" t="str">
            <v>300DEL03</v>
          </cell>
          <cell r="C657" t="str">
            <v>Delphin</v>
          </cell>
        </row>
        <row r="658">
          <cell r="B658" t="str">
            <v>300DEM01</v>
          </cell>
          <cell r="C658" t="str">
            <v>DEMIDENKO</v>
          </cell>
        </row>
        <row r="659">
          <cell r="B659" t="str">
            <v>300DHL01</v>
          </cell>
          <cell r="C659" t="str">
            <v>DHL International Kazakhstan</v>
          </cell>
        </row>
        <row r="660">
          <cell r="B660" t="str">
            <v>300DIA01</v>
          </cell>
          <cell r="C660" t="str">
            <v>Diana</v>
          </cell>
        </row>
        <row r="661">
          <cell r="B661" t="str">
            <v>300DIE01</v>
          </cell>
          <cell r="C661" t="str">
            <v>Dieker Engineering Company,Inc</v>
          </cell>
        </row>
        <row r="662">
          <cell r="B662" t="str">
            <v>300DOC01</v>
          </cell>
          <cell r="C662" t="str">
            <v>DOCZ</v>
          </cell>
        </row>
        <row r="663">
          <cell r="B663" t="str">
            <v>300DON01</v>
          </cell>
          <cell r="C663" t="str">
            <v>Donskov</v>
          </cell>
        </row>
        <row r="664">
          <cell r="B664" t="str">
            <v>300DOS01</v>
          </cell>
          <cell r="C664" t="str">
            <v>Dostastyk</v>
          </cell>
        </row>
        <row r="665">
          <cell r="B665" t="str">
            <v>300DYA01</v>
          </cell>
          <cell r="C665" t="str">
            <v>Dyatlova MV</v>
          </cell>
        </row>
        <row r="666">
          <cell r="B666" t="str">
            <v>300EDI01</v>
          </cell>
          <cell r="C666" t="str">
            <v>Edil</v>
          </cell>
        </row>
        <row r="667">
          <cell r="B667" t="str">
            <v>300EFF01</v>
          </cell>
          <cell r="C667" t="str">
            <v>EFFECT-K</v>
          </cell>
        </row>
        <row r="668">
          <cell r="B668" t="str">
            <v>300EIK01</v>
          </cell>
          <cell r="C668" t="str">
            <v>Eikos</v>
          </cell>
        </row>
        <row r="669">
          <cell r="B669" t="str">
            <v>300ELA01</v>
          </cell>
          <cell r="C669" t="str">
            <v>El-Ali</v>
          </cell>
        </row>
        <row r="670">
          <cell r="B670" t="str">
            <v>300ELE01</v>
          </cell>
          <cell r="C670" t="str">
            <v>Elephant</v>
          </cell>
        </row>
        <row r="671">
          <cell r="B671" t="str">
            <v>300ELI01</v>
          </cell>
          <cell r="C671" t="str">
            <v>Eliko</v>
          </cell>
        </row>
        <row r="672">
          <cell r="B672" t="str">
            <v>300ENE01</v>
          </cell>
          <cell r="C672" t="str">
            <v>Energokombinat</v>
          </cell>
        </row>
        <row r="673">
          <cell r="B673" t="str">
            <v>300ENE02</v>
          </cell>
          <cell r="C673" t="str">
            <v>Energokombinat</v>
          </cell>
        </row>
        <row r="674">
          <cell r="B674" t="str">
            <v>300ENK01</v>
          </cell>
          <cell r="C674" t="str">
            <v>Enkaz</v>
          </cell>
        </row>
        <row r="675">
          <cell r="B675" t="str">
            <v>300ERG01</v>
          </cell>
          <cell r="C675" t="str">
            <v>ERGLIS</v>
          </cell>
        </row>
        <row r="676">
          <cell r="B676" t="str">
            <v>300ERN01</v>
          </cell>
          <cell r="C676" t="str">
            <v>Ernst &amp; Young Kazakhstan</v>
          </cell>
        </row>
        <row r="677">
          <cell r="B677" t="str">
            <v>300EUR01</v>
          </cell>
          <cell r="C677" t="str">
            <v>EURO Asia Air</v>
          </cell>
        </row>
        <row r="678">
          <cell r="B678" t="str">
            <v>300EXU01</v>
          </cell>
          <cell r="C678" t="str">
            <v>EXUS (CYPRUS) LTD</v>
          </cell>
        </row>
        <row r="679">
          <cell r="B679" t="str">
            <v>300EXU02</v>
          </cell>
          <cell r="C679" t="str">
            <v>EXUS Kazakhstan</v>
          </cell>
        </row>
        <row r="680">
          <cell r="B680" t="str">
            <v>300FBD01</v>
          </cell>
          <cell r="C680" t="str">
            <v>FBDD</v>
          </cell>
        </row>
        <row r="681">
          <cell r="B681" t="str">
            <v>300FED01</v>
          </cell>
          <cell r="C681" t="str">
            <v>Fedotav</v>
          </cell>
        </row>
        <row r="682">
          <cell r="B682" t="str">
            <v>300FEL01</v>
          </cell>
          <cell r="C682" t="str">
            <v>Felix</v>
          </cell>
        </row>
        <row r="683">
          <cell r="B683" t="str">
            <v>300FEN01</v>
          </cell>
          <cell r="C683" t="str">
            <v>Fenix</v>
          </cell>
        </row>
        <row r="684">
          <cell r="B684" t="str">
            <v>300FIN01</v>
          </cell>
          <cell r="C684" t="str">
            <v>Fine Food</v>
          </cell>
        </row>
        <row r="685">
          <cell r="B685" t="str">
            <v>300FRA01</v>
          </cell>
          <cell r="C685" t="str">
            <v>Fransuzova/Kulzhigitov</v>
          </cell>
        </row>
        <row r="686">
          <cell r="B686" t="str">
            <v>300FUN01</v>
          </cell>
          <cell r="C686" t="str">
            <v>Fund of criminality</v>
          </cell>
        </row>
        <row r="687">
          <cell r="B687" t="str">
            <v>300GAI01</v>
          </cell>
          <cell r="C687" t="str">
            <v>Gaintsev</v>
          </cell>
        </row>
        <row r="688">
          <cell r="B688" t="str">
            <v>300GAL01</v>
          </cell>
          <cell r="C688" t="str">
            <v>Galia</v>
          </cell>
        </row>
        <row r="689">
          <cell r="B689" t="str">
            <v>300GDU01</v>
          </cell>
          <cell r="C689" t="str">
            <v>RGP GDU (SCOUT DBASE)</v>
          </cell>
        </row>
        <row r="690">
          <cell r="B690" t="str">
            <v>300GEN01</v>
          </cell>
          <cell r="C690" t="str">
            <v>Genesis</v>
          </cell>
        </row>
        <row r="691">
          <cell r="B691" t="str">
            <v>300GEO01</v>
          </cell>
          <cell r="C691" t="str">
            <v>Geotex/Azimut</v>
          </cell>
        </row>
        <row r="692">
          <cell r="B692" t="str">
            <v>300GEO02</v>
          </cell>
          <cell r="C692" t="str">
            <v>Geografix</v>
          </cell>
        </row>
        <row r="693">
          <cell r="B693" t="str">
            <v>300GEO03</v>
          </cell>
          <cell r="C693" t="str">
            <v>Geologisticts Aktau Services</v>
          </cell>
        </row>
        <row r="694">
          <cell r="B694" t="str">
            <v>300GEO04</v>
          </cell>
          <cell r="C694" t="str">
            <v>Geos Ltd</v>
          </cell>
        </row>
        <row r="695">
          <cell r="B695" t="str">
            <v>300GEO05</v>
          </cell>
          <cell r="C695" t="str">
            <v>Geologistic Kazakh Service</v>
          </cell>
        </row>
        <row r="696">
          <cell r="B696" t="str">
            <v>300GEO06</v>
          </cell>
          <cell r="C696" t="str">
            <v>GEOMUNAYSERVICE</v>
          </cell>
        </row>
        <row r="697">
          <cell r="B697" t="str">
            <v>300GIS01</v>
          </cell>
          <cell r="C697" t="str">
            <v>GIS Company</v>
          </cell>
        </row>
        <row r="698">
          <cell r="B698" t="str">
            <v>300GLA01</v>
          </cell>
          <cell r="C698" t="str">
            <v>Glaobal Impact Management</v>
          </cell>
        </row>
        <row r="699">
          <cell r="B699" t="str">
            <v>300GLO01</v>
          </cell>
          <cell r="C699" t="str">
            <v>GLOBUS</v>
          </cell>
        </row>
        <row r="700">
          <cell r="B700" t="str">
            <v>300GLO02</v>
          </cell>
          <cell r="C700" t="str">
            <v>Globalink</v>
          </cell>
        </row>
        <row r="701">
          <cell r="B701" t="str">
            <v>300GNI01</v>
          </cell>
          <cell r="C701" t="str">
            <v>Gnilozub</v>
          </cell>
        </row>
        <row r="702">
          <cell r="B702" t="str">
            <v>300GNP01</v>
          </cell>
          <cell r="C702" t="str">
            <v>GosNPTsZem</v>
          </cell>
        </row>
        <row r="703">
          <cell r="B703" t="str">
            <v>300GOS01</v>
          </cell>
          <cell r="C703" t="str">
            <v>GosArthStroilinspection</v>
          </cell>
        </row>
        <row r="704">
          <cell r="B704" t="str">
            <v>300GOS02</v>
          </cell>
          <cell r="C704" t="str">
            <v>GosEnergoNadzor</v>
          </cell>
        </row>
        <row r="705">
          <cell r="B705" t="str">
            <v>300GRA01</v>
          </cell>
          <cell r="C705" t="str">
            <v>GRATA</v>
          </cell>
        </row>
        <row r="706">
          <cell r="B706" t="str">
            <v>300GRA02</v>
          </cell>
          <cell r="C706" t="str">
            <v>GRAFICON</v>
          </cell>
        </row>
        <row r="707">
          <cell r="B707" t="str">
            <v>300GRO01</v>
          </cell>
          <cell r="C707" t="str">
            <v>Grom</v>
          </cell>
        </row>
        <row r="708">
          <cell r="B708" t="str">
            <v>300GSM01</v>
          </cell>
          <cell r="C708" t="str">
            <v>GSM-1110403-Klinchev N.D</v>
          </cell>
        </row>
        <row r="709">
          <cell r="B709" t="str">
            <v>300GSM02</v>
          </cell>
          <cell r="C709" t="str">
            <v>GSM-5220991-Moskovkin</v>
          </cell>
        </row>
        <row r="710">
          <cell r="B710" t="str">
            <v>300GSM03</v>
          </cell>
          <cell r="C710" t="str">
            <v>GSM-1110509-Moore R</v>
          </cell>
        </row>
        <row r="711">
          <cell r="B711" t="str">
            <v>300GSM04</v>
          </cell>
          <cell r="C711" t="str">
            <v>GSM-5221027-Khairov</v>
          </cell>
        </row>
        <row r="712">
          <cell r="B712" t="str">
            <v>300GSM05</v>
          </cell>
          <cell r="C712" t="str">
            <v>GSM-5221028-Poettmann</v>
          </cell>
        </row>
        <row r="713">
          <cell r="B713" t="str">
            <v>300GSM06</v>
          </cell>
          <cell r="C713" t="str">
            <v>GSM-5221024-Wood J.</v>
          </cell>
        </row>
        <row r="714">
          <cell r="B714" t="str">
            <v>300GSM07</v>
          </cell>
          <cell r="C714" t="str">
            <v>GSM-5221343-Yusspov Zh.</v>
          </cell>
        </row>
        <row r="715">
          <cell r="B715" t="str">
            <v>300GSM08</v>
          </cell>
          <cell r="C715" t="str">
            <v>GSM-5222656-Kartbayuly Zh.</v>
          </cell>
        </row>
        <row r="716">
          <cell r="B716" t="str">
            <v>300GSM09</v>
          </cell>
          <cell r="C716" t="str">
            <v>GSM-5330721-Quixley J.</v>
          </cell>
        </row>
        <row r="717">
          <cell r="B717" t="str">
            <v>300GSM10</v>
          </cell>
          <cell r="C717" t="str">
            <v>GSM-5334424-Kalenkevich S.</v>
          </cell>
        </row>
        <row r="718">
          <cell r="B718" t="str">
            <v>300GSM11</v>
          </cell>
          <cell r="C718" t="str">
            <v>GSM-5335325-Sakhimov A.</v>
          </cell>
        </row>
        <row r="719">
          <cell r="B719" t="str">
            <v>300GSM12</v>
          </cell>
          <cell r="C719" t="str">
            <v>GSM-5335314-Gray A.</v>
          </cell>
        </row>
        <row r="720">
          <cell r="B720" t="str">
            <v>300GSM13</v>
          </cell>
          <cell r="C720" t="str">
            <v>GSM Kazakhstan</v>
          </cell>
        </row>
        <row r="721">
          <cell r="B721" t="str">
            <v>300GSM14</v>
          </cell>
          <cell r="C721" t="str">
            <v>GSM-5226265-Lewman T.</v>
          </cell>
        </row>
        <row r="722">
          <cell r="B722" t="str">
            <v>300GSM15</v>
          </cell>
          <cell r="C722" t="str">
            <v>GSM-5332397-Khusainov Zhaik</v>
          </cell>
        </row>
        <row r="723">
          <cell r="B723" t="str">
            <v>300GSM16</v>
          </cell>
          <cell r="C723" t="str">
            <v>GSM-5442272-Kalimov Maksat</v>
          </cell>
        </row>
        <row r="724">
          <cell r="B724" t="str">
            <v>300GSM17</v>
          </cell>
          <cell r="C724" t="str">
            <v>GSM-5445124-Baetova Sh</v>
          </cell>
        </row>
        <row r="725">
          <cell r="B725" t="str">
            <v>300GUK01</v>
          </cell>
          <cell r="C725" t="str">
            <v>GUKS</v>
          </cell>
        </row>
        <row r="726">
          <cell r="B726" t="str">
            <v>300GUL01</v>
          </cell>
          <cell r="C726" t="str">
            <v>GULDJIMAROV</v>
          </cell>
        </row>
        <row r="727">
          <cell r="B727" t="str">
            <v>300GUS01</v>
          </cell>
          <cell r="C727" t="str">
            <v>Guseinov</v>
          </cell>
        </row>
        <row r="728">
          <cell r="B728" t="str">
            <v>300HIM01</v>
          </cell>
          <cell r="C728" t="str">
            <v>Himmontaj</v>
          </cell>
        </row>
        <row r="729">
          <cell r="B729" t="str">
            <v>300HIM02</v>
          </cell>
          <cell r="C729" t="str">
            <v>Himzaschita</v>
          </cell>
        </row>
        <row r="730">
          <cell r="B730" t="str">
            <v>300HOS01</v>
          </cell>
          <cell r="C730" t="str">
            <v>Hossvet Co</v>
          </cell>
        </row>
        <row r="731">
          <cell r="B731" t="str">
            <v>300HOT01</v>
          </cell>
          <cell r="C731" t="str">
            <v>Hotel "Almaty"</v>
          </cell>
        </row>
        <row r="732">
          <cell r="B732" t="str">
            <v>300HOT02</v>
          </cell>
          <cell r="C732" t="str">
            <v>Hotel"Astana"</v>
          </cell>
        </row>
        <row r="733">
          <cell r="B733" t="str">
            <v>300HOT03</v>
          </cell>
          <cell r="C733" t="str">
            <v>Hotel "Dostyk"</v>
          </cell>
        </row>
        <row r="734">
          <cell r="B734" t="str">
            <v>300HOT04</v>
          </cell>
          <cell r="C734" t="str">
            <v>Hotel "Altyn-Dala"</v>
          </cell>
        </row>
        <row r="735">
          <cell r="B735" t="str">
            <v>300HOZ01</v>
          </cell>
          <cell r="C735" t="str">
            <v>HOZU of Apparat Akim</v>
          </cell>
        </row>
        <row r="736">
          <cell r="B736" t="str">
            <v>300HYC01</v>
          </cell>
          <cell r="C736" t="str">
            <v>Hycalog / Camco Int. Ltd</v>
          </cell>
        </row>
        <row r="737">
          <cell r="B737" t="str">
            <v>300HYD01</v>
          </cell>
          <cell r="C737" t="str">
            <v>Hydromash-Orion</v>
          </cell>
        </row>
        <row r="738">
          <cell r="B738" t="str">
            <v>300IBR01</v>
          </cell>
          <cell r="C738" t="str">
            <v>Ibrasheva</v>
          </cell>
        </row>
        <row r="739">
          <cell r="B739" t="str">
            <v>300IMA01</v>
          </cell>
          <cell r="C739" t="str">
            <v>IMAJ</v>
          </cell>
        </row>
        <row r="740">
          <cell r="B740" t="str">
            <v>300IMP01</v>
          </cell>
          <cell r="C740" t="str">
            <v>Impro Partnership Ltd</v>
          </cell>
        </row>
        <row r="741">
          <cell r="B741" t="str">
            <v>300IMP02</v>
          </cell>
          <cell r="C741" t="str">
            <v>IMPRO</v>
          </cell>
        </row>
        <row r="742">
          <cell r="B742" t="str">
            <v>300INF01</v>
          </cell>
          <cell r="C742" t="str">
            <v>Information-Computer Service</v>
          </cell>
        </row>
        <row r="743">
          <cell r="B743" t="str">
            <v>300INS01</v>
          </cell>
          <cell r="C743" t="str">
            <v>InstrumentService</v>
          </cell>
        </row>
        <row r="744">
          <cell r="B744" t="str">
            <v>300INT01</v>
          </cell>
          <cell r="C744" t="str">
            <v>INTEGRAL</v>
          </cell>
        </row>
        <row r="745">
          <cell r="B745" t="str">
            <v>300INT02</v>
          </cell>
          <cell r="C745" t="str">
            <v>Interkom</v>
          </cell>
        </row>
        <row r="746">
          <cell r="B746" t="str">
            <v>300INT03</v>
          </cell>
          <cell r="C746" t="str">
            <v>Intellect-Technologies</v>
          </cell>
        </row>
        <row r="747">
          <cell r="B747" t="str">
            <v>300INV01</v>
          </cell>
          <cell r="C747" t="str">
            <v>Invest Service</v>
          </cell>
        </row>
        <row r="748">
          <cell r="B748" t="str">
            <v>300ISA01</v>
          </cell>
          <cell r="C748" t="str">
            <v>ISAEVA</v>
          </cell>
        </row>
        <row r="749">
          <cell r="B749" t="str">
            <v>300ISP01</v>
          </cell>
          <cell r="C749" t="str">
            <v>Ispanova</v>
          </cell>
        </row>
        <row r="750">
          <cell r="B750" t="str">
            <v>300JMC01</v>
          </cell>
          <cell r="C750" t="str">
            <v>JMC Oilfield</v>
          </cell>
        </row>
        <row r="751">
          <cell r="B751" t="str">
            <v>300JOH01</v>
          </cell>
          <cell r="C751" t="str">
            <v>John M.Glenn</v>
          </cell>
        </row>
        <row r="752">
          <cell r="B752" t="str">
            <v>300JUR01</v>
          </cell>
          <cell r="C752" t="str">
            <v>JURINFO</v>
          </cell>
        </row>
        <row r="753">
          <cell r="B753" t="str">
            <v>300KAH01</v>
          </cell>
          <cell r="C753" t="str">
            <v>Khan and Co</v>
          </cell>
        </row>
        <row r="754">
          <cell r="B754" t="str">
            <v>300KAM01</v>
          </cell>
          <cell r="C754" t="str">
            <v>Kamkor</v>
          </cell>
        </row>
        <row r="755">
          <cell r="B755" t="str">
            <v>300KAN01</v>
          </cell>
          <cell r="C755" t="str">
            <v>Kann</v>
          </cell>
        </row>
        <row r="756">
          <cell r="B756" t="str">
            <v>300KAR01</v>
          </cell>
          <cell r="C756" t="str">
            <v>KARIM</v>
          </cell>
        </row>
        <row r="757">
          <cell r="B757" t="str">
            <v>300KAR02</v>
          </cell>
          <cell r="C757" t="str">
            <v>KAROTAZHNIK</v>
          </cell>
        </row>
        <row r="758">
          <cell r="B758" t="str">
            <v>300KAR03</v>
          </cell>
          <cell r="C758" t="str">
            <v>Karate-Do Federation</v>
          </cell>
        </row>
        <row r="759">
          <cell r="B759" t="str">
            <v>300KAR04</v>
          </cell>
          <cell r="C759" t="str">
            <v>Kardinal</v>
          </cell>
        </row>
        <row r="760">
          <cell r="B760" t="str">
            <v>300KAS01</v>
          </cell>
          <cell r="C760" t="str">
            <v>Kaskor</v>
          </cell>
        </row>
        <row r="761">
          <cell r="B761" t="str">
            <v>300KAS02</v>
          </cell>
          <cell r="C761" t="str">
            <v>Kaspishelf</v>
          </cell>
        </row>
        <row r="762">
          <cell r="B762" t="str">
            <v>300KAS03</v>
          </cell>
          <cell r="C762" t="str">
            <v>KASKOR-REMZAVOD</v>
          </cell>
        </row>
        <row r="763">
          <cell r="B763" t="str">
            <v>300KAS04</v>
          </cell>
          <cell r="C763" t="str">
            <v>KasTsSMS</v>
          </cell>
        </row>
        <row r="764">
          <cell r="B764" t="str">
            <v>300KAS05</v>
          </cell>
          <cell r="C764" t="str">
            <v>Kasamand Oil</v>
          </cell>
        </row>
        <row r="765">
          <cell r="B765" t="str">
            <v>300KAS06</v>
          </cell>
          <cell r="C765" t="str">
            <v>Kaskor Mashzavod-ARC</v>
          </cell>
        </row>
        <row r="766">
          <cell r="B766" t="str">
            <v>300KAS08</v>
          </cell>
          <cell r="C766" t="str">
            <v>Kaskor-Mashzavod</v>
          </cell>
        </row>
        <row r="767">
          <cell r="B767" t="str">
            <v>300KAS09</v>
          </cell>
          <cell r="C767" t="str">
            <v>Kaskor-Dikfa</v>
          </cell>
        </row>
        <row r="768">
          <cell r="B768" t="str">
            <v>300KAS10</v>
          </cell>
          <cell r="C768" t="str">
            <v>Kaskor-Priborist</v>
          </cell>
        </row>
        <row r="769">
          <cell r="B769" t="str">
            <v>300KAS11</v>
          </cell>
          <cell r="C769" t="str">
            <v>Kaskor-Typography</v>
          </cell>
        </row>
        <row r="770">
          <cell r="B770" t="str">
            <v>300KAT01</v>
          </cell>
          <cell r="C770" t="str">
            <v>KATYNAS</v>
          </cell>
        </row>
        <row r="771">
          <cell r="B771" t="str">
            <v>300KAT02</v>
          </cell>
          <cell r="C771" t="str">
            <v>Katris-A</v>
          </cell>
        </row>
        <row r="772">
          <cell r="B772" t="str">
            <v>300KAZ01</v>
          </cell>
          <cell r="C772" t="str">
            <v>Kaztransoil</v>
          </cell>
        </row>
        <row r="773">
          <cell r="B773" t="str">
            <v>300KAZ03</v>
          </cell>
          <cell r="C773" t="str">
            <v>Kazakhinstrakh</v>
          </cell>
        </row>
        <row r="774">
          <cell r="B774" t="str">
            <v>300KAZ04</v>
          </cell>
          <cell r="C774" t="str">
            <v>KAZNIGRI</v>
          </cell>
        </row>
        <row r="775">
          <cell r="B775" t="str">
            <v>300KAZ05</v>
          </cell>
          <cell r="C775" t="str">
            <v>Kazakh Travel International</v>
          </cell>
        </row>
        <row r="776">
          <cell r="B776" t="str">
            <v>300KAZ06</v>
          </cell>
          <cell r="C776" t="str">
            <v>KazGIIZ</v>
          </cell>
        </row>
        <row r="777">
          <cell r="B777" t="str">
            <v>300KAZ07</v>
          </cell>
          <cell r="C777" t="str">
            <v>KazTorgService</v>
          </cell>
        </row>
        <row r="778">
          <cell r="B778" t="str">
            <v>300KAZ08</v>
          </cell>
          <cell r="C778" t="str">
            <v>Kazakhoilkurylys</v>
          </cell>
        </row>
        <row r="779">
          <cell r="B779" t="str">
            <v>300KAZ09</v>
          </cell>
          <cell r="C779" t="str">
            <v>Kazbacpasoz</v>
          </cell>
        </row>
        <row r="780">
          <cell r="B780" t="str">
            <v>300KAZ10</v>
          </cell>
          <cell r="C780" t="str">
            <v>Kazakhoil</v>
          </cell>
        </row>
        <row r="781">
          <cell r="B781" t="str">
            <v>300KAZ12</v>
          </cell>
          <cell r="C781" t="str">
            <v>Kazakhoil Drilling KZT</v>
          </cell>
        </row>
        <row r="782">
          <cell r="B782" t="str">
            <v>300KAZ13</v>
          </cell>
          <cell r="C782" t="str">
            <v>Kazakh-American University</v>
          </cell>
        </row>
        <row r="783">
          <cell r="B783" t="str">
            <v>300KAZ14</v>
          </cell>
          <cell r="C783" t="str">
            <v>KazNTUniversity</v>
          </cell>
        </row>
        <row r="784">
          <cell r="B784" t="str">
            <v>300KAZ15</v>
          </cell>
          <cell r="C784" t="str">
            <v>Kazakh State Academy Managmen</v>
          </cell>
        </row>
        <row r="785">
          <cell r="B785" t="str">
            <v>300KAZ16</v>
          </cell>
          <cell r="C785" t="str">
            <v>Kazstroymontazhservice</v>
          </cell>
        </row>
        <row r="786">
          <cell r="B786" t="str">
            <v>300KAZ17</v>
          </cell>
          <cell r="C786" t="str">
            <v>Kazbek Ltd</v>
          </cell>
        </row>
        <row r="787">
          <cell r="B787" t="str">
            <v>300KAZ18</v>
          </cell>
          <cell r="C787" t="str">
            <v>Kazpost</v>
          </cell>
        </row>
        <row r="788">
          <cell r="B788" t="str">
            <v>300KAZ19</v>
          </cell>
          <cell r="C788" t="str">
            <v>KazAvtoTruck</v>
          </cell>
        </row>
        <row r="789">
          <cell r="B789" t="str">
            <v>300KAZ20</v>
          </cell>
          <cell r="C789" t="str">
            <v>KazTransOil-transportation</v>
          </cell>
        </row>
        <row r="790">
          <cell r="B790" t="str">
            <v>300KAZ21</v>
          </cell>
          <cell r="C790" t="str">
            <v>Kazakh Academy of transport</v>
          </cell>
        </row>
        <row r="791">
          <cell r="B791" t="str">
            <v>300KAZ22</v>
          </cell>
          <cell r="C791" t="str">
            <v>KazTransService</v>
          </cell>
        </row>
        <row r="792">
          <cell r="B792" t="str">
            <v>300KAZ23</v>
          </cell>
          <cell r="C792" t="str">
            <v>KAZAKH CASPIAN OIL TOOLS</v>
          </cell>
        </row>
        <row r="793">
          <cell r="B793" t="str">
            <v>300KED01</v>
          </cell>
          <cell r="C793" t="str">
            <v>Kedentransservice</v>
          </cell>
        </row>
        <row r="794">
          <cell r="B794" t="str">
            <v>300KEE01</v>
          </cell>
          <cell r="C794" t="str">
            <v>KEENOIL</v>
          </cell>
        </row>
        <row r="795">
          <cell r="B795" t="str">
            <v>300KEZ01</v>
          </cell>
          <cell r="C795" t="str">
            <v>Kezby</v>
          </cell>
        </row>
        <row r="796">
          <cell r="B796" t="str">
            <v>300KHA01</v>
          </cell>
          <cell r="C796" t="str">
            <v>KHAIROVA</v>
          </cell>
        </row>
        <row r="797">
          <cell r="B797" t="str">
            <v>300KHA02</v>
          </cell>
          <cell r="C797" t="str">
            <v>Khan &amp; C0</v>
          </cell>
        </row>
        <row r="798">
          <cell r="B798" t="str">
            <v>300KIM01</v>
          </cell>
          <cell r="C798" t="str">
            <v>KIMEP</v>
          </cell>
        </row>
        <row r="799">
          <cell r="B799" t="str">
            <v>300KIO01</v>
          </cell>
          <cell r="C799" t="str">
            <v>KIO DGP GOSNPTSZEM</v>
          </cell>
        </row>
        <row r="800">
          <cell r="B800" t="str">
            <v>300KIS01</v>
          </cell>
          <cell r="C800" t="str">
            <v>Kislorod</v>
          </cell>
        </row>
        <row r="801">
          <cell r="B801" t="str">
            <v>300KKO01</v>
          </cell>
          <cell r="C801" t="str">
            <v>Kascor Kommercia</v>
          </cell>
        </row>
        <row r="802">
          <cell r="B802" t="str">
            <v>300KLI01</v>
          </cell>
          <cell r="C802" t="str">
            <v>Klinchev</v>
          </cell>
        </row>
        <row r="803">
          <cell r="B803" t="str">
            <v>300KLI02</v>
          </cell>
          <cell r="C803" t="str">
            <v>Kliyakin V.G. Firma</v>
          </cell>
        </row>
        <row r="804">
          <cell r="B804" t="str">
            <v>300KMO01</v>
          </cell>
          <cell r="C804" t="str">
            <v>KaR-Tel 2106910-Moore R.</v>
          </cell>
        </row>
        <row r="805">
          <cell r="B805" t="str">
            <v>300KMO02</v>
          </cell>
          <cell r="C805" t="str">
            <v>KaR-Tel-2106909-Klinchev</v>
          </cell>
        </row>
        <row r="806">
          <cell r="B806" t="str">
            <v>300KMO03</v>
          </cell>
          <cell r="C806" t="str">
            <v>KaR-Tel -2108901</v>
          </cell>
        </row>
        <row r="807">
          <cell r="B807" t="str">
            <v>300KOL01</v>
          </cell>
          <cell r="C807" t="str">
            <v>Kolonnada Engineering</v>
          </cell>
        </row>
        <row r="808">
          <cell r="B808" t="str">
            <v>300KOM01</v>
          </cell>
          <cell r="C808" t="str">
            <v>Komfort</v>
          </cell>
        </row>
        <row r="809">
          <cell r="B809" t="str">
            <v>300KOM02</v>
          </cell>
          <cell r="C809" t="str">
            <v>KomplektMash</v>
          </cell>
        </row>
        <row r="810">
          <cell r="B810" t="str">
            <v>300KON01</v>
          </cell>
          <cell r="C810" t="str">
            <v>Konokotina</v>
          </cell>
        </row>
        <row r="811">
          <cell r="B811" t="str">
            <v>300KOP01</v>
          </cell>
          <cell r="C811" t="str">
            <v>KOPIYA</v>
          </cell>
        </row>
        <row r="812">
          <cell r="B812" t="str">
            <v>300KOS01</v>
          </cell>
          <cell r="C812" t="str">
            <v>Koshkinbaev</v>
          </cell>
        </row>
        <row r="813">
          <cell r="B813" t="str">
            <v>300KOZ01</v>
          </cell>
          <cell r="C813" t="str">
            <v>Kozhevnikov</v>
          </cell>
        </row>
        <row r="814">
          <cell r="B814" t="str">
            <v>300KRA01</v>
          </cell>
          <cell r="C814" t="str">
            <v>KRAVCOV</v>
          </cell>
        </row>
        <row r="815">
          <cell r="B815" t="str">
            <v>300KRE01</v>
          </cell>
          <cell r="C815" t="str">
            <v>KRESTIN</v>
          </cell>
        </row>
        <row r="816">
          <cell r="B816" t="str">
            <v>300KSK01</v>
          </cell>
          <cell r="C816" t="str">
            <v>KSK Utes</v>
          </cell>
        </row>
        <row r="817">
          <cell r="B817" t="str">
            <v>300KTE01</v>
          </cell>
          <cell r="C817" t="str">
            <v>Kascor Telecom</v>
          </cell>
        </row>
        <row r="818">
          <cell r="B818" t="str">
            <v>300KTS01</v>
          </cell>
          <cell r="C818" t="str">
            <v>RGP KTSSMS</v>
          </cell>
        </row>
        <row r="819">
          <cell r="B819" t="str">
            <v>300KYD01</v>
          </cell>
          <cell r="C819" t="str">
            <v>KYDYR</v>
          </cell>
        </row>
        <row r="820">
          <cell r="B820" t="str">
            <v>300LAT01</v>
          </cell>
          <cell r="C820" t="str">
            <v>Latipov B.C.</v>
          </cell>
        </row>
        <row r="821">
          <cell r="B821" t="str">
            <v>300LAT02</v>
          </cell>
          <cell r="C821" t="str">
            <v>Laton</v>
          </cell>
        </row>
        <row r="822">
          <cell r="B822" t="str">
            <v>300LAU01</v>
          </cell>
          <cell r="C822" t="str">
            <v>Laura-94</v>
          </cell>
        </row>
        <row r="823">
          <cell r="B823" t="str">
            <v>300LEM01</v>
          </cell>
          <cell r="C823" t="str">
            <v>Lemondzhava A.O. Firma</v>
          </cell>
        </row>
        <row r="824">
          <cell r="B824" t="str">
            <v>300LIN01</v>
          </cell>
          <cell r="C824" t="str">
            <v>LINA LLC</v>
          </cell>
        </row>
        <row r="825">
          <cell r="B825" t="str">
            <v>300LIT01</v>
          </cell>
          <cell r="C825" t="str">
            <v>Liter Ltd</v>
          </cell>
        </row>
        <row r="826">
          <cell r="B826" t="str">
            <v>300LOG01</v>
          </cell>
          <cell r="C826" t="str">
            <v>Loginov</v>
          </cell>
        </row>
        <row r="827">
          <cell r="B827" t="str">
            <v>300LOM01</v>
          </cell>
          <cell r="C827" t="str">
            <v>Lomakin</v>
          </cell>
        </row>
        <row r="828">
          <cell r="B828" t="str">
            <v>300LSI01</v>
          </cell>
          <cell r="C828" t="str">
            <v>L.S.I.P.</v>
          </cell>
        </row>
        <row r="829">
          <cell r="B829" t="str">
            <v>300LUC01</v>
          </cell>
          <cell r="C829" t="str">
            <v>LUCH</v>
          </cell>
        </row>
        <row r="830">
          <cell r="B830" t="str">
            <v>300MAE01</v>
          </cell>
          <cell r="C830" t="str">
            <v>Energocombinat MAEC</v>
          </cell>
        </row>
        <row r="831">
          <cell r="B831" t="str">
            <v>300MAG01</v>
          </cell>
          <cell r="C831" t="str">
            <v>Magistral-Services</v>
          </cell>
        </row>
        <row r="832">
          <cell r="B832" t="str">
            <v>300MAI01</v>
          </cell>
          <cell r="C832" t="str">
            <v>MAIKS</v>
          </cell>
        </row>
        <row r="833">
          <cell r="B833" t="str">
            <v>300MAN01</v>
          </cell>
          <cell r="C833" t="str">
            <v>MANEX</v>
          </cell>
        </row>
        <row r="834">
          <cell r="B834" t="str">
            <v>300MAN02</v>
          </cell>
          <cell r="C834" t="str">
            <v>Mangistau Technical University</v>
          </cell>
        </row>
        <row r="835">
          <cell r="B835" t="str">
            <v>300MAN03</v>
          </cell>
          <cell r="C835" t="str">
            <v>Mangistauenergomontazh</v>
          </cell>
        </row>
        <row r="836">
          <cell r="B836" t="str">
            <v>300MAN04</v>
          </cell>
          <cell r="C836" t="str">
            <v>Mangistau-Pharmacy</v>
          </cell>
        </row>
        <row r="837">
          <cell r="B837" t="str">
            <v>300MAN05</v>
          </cell>
          <cell r="C837" t="str">
            <v>Mangistau Regional Youth Assoc</v>
          </cell>
        </row>
        <row r="838">
          <cell r="B838" t="str">
            <v>300MAN06</v>
          </cell>
          <cell r="C838" t="str">
            <v>Mangistau Polyt.College</v>
          </cell>
        </row>
        <row r="839">
          <cell r="B839" t="str">
            <v>300MAN07</v>
          </cell>
          <cell r="C839" t="str">
            <v>Mangistaugeology</v>
          </cell>
        </row>
        <row r="840">
          <cell r="B840" t="str">
            <v>300MAN08</v>
          </cell>
          <cell r="C840" t="str">
            <v>Manikol</v>
          </cell>
        </row>
        <row r="841">
          <cell r="B841" t="str">
            <v>300MAN09</v>
          </cell>
          <cell r="C841" t="str">
            <v>MangistauMunayZholdary</v>
          </cell>
        </row>
        <row r="842">
          <cell r="B842" t="str">
            <v>300MAN10</v>
          </cell>
          <cell r="C842" t="str">
            <v>Mangistau-Monitoring</v>
          </cell>
        </row>
        <row r="843">
          <cell r="B843" t="str">
            <v>300MAN11</v>
          </cell>
          <cell r="C843" t="str">
            <v>Mangistau-Poligraph</v>
          </cell>
        </row>
        <row r="844">
          <cell r="B844" t="str">
            <v>300MAN12</v>
          </cell>
          <cell r="C844" t="str">
            <v>Mangistau Humanitarian College</v>
          </cell>
        </row>
        <row r="845">
          <cell r="B845" t="str">
            <v>300MAN13</v>
          </cell>
          <cell r="C845" t="str">
            <v>Mangistau Chamber of Commerce</v>
          </cell>
        </row>
        <row r="846">
          <cell r="B846" t="str">
            <v>300MAN14</v>
          </cell>
          <cell r="C846" t="str">
            <v>MangistauMunayGas</v>
          </cell>
        </row>
        <row r="847">
          <cell r="B847" t="str">
            <v>300MAN15</v>
          </cell>
          <cell r="C847" t="str">
            <v>Mangistau-Imstalkon</v>
          </cell>
        </row>
        <row r="848">
          <cell r="B848" t="str">
            <v>300MAN16</v>
          </cell>
          <cell r="C848" t="str">
            <v>Mangistau Affiliate of scie</v>
          </cell>
        </row>
        <row r="849">
          <cell r="B849" t="str">
            <v>300MAR01</v>
          </cell>
          <cell r="C849" t="str">
            <v>Mars-S</v>
          </cell>
        </row>
        <row r="850">
          <cell r="B850" t="str">
            <v>300MAX01</v>
          </cell>
          <cell r="C850" t="str">
            <v>MaxiBar, LP</v>
          </cell>
        </row>
        <row r="851">
          <cell r="B851" t="str">
            <v>300MED01</v>
          </cell>
          <cell r="C851" t="str">
            <v>Medical College</v>
          </cell>
        </row>
        <row r="852">
          <cell r="B852" t="str">
            <v>300MEK01</v>
          </cell>
          <cell r="C852" t="str">
            <v>Mekensak</v>
          </cell>
        </row>
        <row r="853">
          <cell r="B853" t="str">
            <v>300MEM02</v>
          </cell>
          <cell r="C853" t="str">
            <v>Memenergiyasaraptama</v>
          </cell>
        </row>
        <row r="854">
          <cell r="B854" t="str">
            <v>300MER01</v>
          </cell>
          <cell r="C854" t="str">
            <v>Meruert</v>
          </cell>
        </row>
        <row r="855">
          <cell r="B855" t="str">
            <v>300M-I01</v>
          </cell>
          <cell r="C855" t="str">
            <v>M-I Kazakhstan LLP</v>
          </cell>
        </row>
        <row r="856">
          <cell r="B856" t="str">
            <v>300MIA01</v>
          </cell>
          <cell r="C856" t="str">
            <v>MIA RK</v>
          </cell>
        </row>
        <row r="857">
          <cell r="B857" t="str">
            <v>300MIL01</v>
          </cell>
          <cell r="C857" t="str">
            <v>Milton M. Cooke</v>
          </cell>
        </row>
        <row r="858">
          <cell r="B858" t="str">
            <v>300MIL02</v>
          </cell>
          <cell r="C858" t="str">
            <v>Militzer &amp; Munch</v>
          </cell>
        </row>
        <row r="859">
          <cell r="B859" t="str">
            <v>300MIR01</v>
          </cell>
          <cell r="C859" t="str">
            <v>Miras-2</v>
          </cell>
        </row>
        <row r="860">
          <cell r="B860" t="str">
            <v>300MIT01</v>
          </cell>
          <cell r="C860" t="str">
            <v>Mitrokhin</v>
          </cell>
        </row>
        <row r="861">
          <cell r="B861" t="str">
            <v>300MOB01</v>
          </cell>
          <cell r="C861" t="str">
            <v>Mobil-Service</v>
          </cell>
        </row>
        <row r="862">
          <cell r="B862" t="str">
            <v>300MOD01</v>
          </cell>
          <cell r="C862" t="str">
            <v>MODT</v>
          </cell>
        </row>
        <row r="863">
          <cell r="B863" t="str">
            <v>300MOG01</v>
          </cell>
          <cell r="C863" t="str">
            <v>MOGPSS</v>
          </cell>
        </row>
        <row r="864">
          <cell r="B864" t="str">
            <v>300MOK01</v>
          </cell>
          <cell r="C864" t="str">
            <v>Mokina</v>
          </cell>
        </row>
        <row r="865">
          <cell r="B865" t="str">
            <v>300MOL01</v>
          </cell>
          <cell r="C865" t="str">
            <v>MOLEST</v>
          </cell>
        </row>
        <row r="866">
          <cell r="B866" t="str">
            <v>300MOT01</v>
          </cell>
          <cell r="C866" t="str">
            <v>MOTIV</v>
          </cell>
        </row>
        <row r="867">
          <cell r="B867" t="str">
            <v>300MPG01</v>
          </cell>
          <cell r="C867" t="str">
            <v>Mangisau Prom Geophysica</v>
          </cell>
        </row>
        <row r="868">
          <cell r="B868" t="str">
            <v>300MTT01</v>
          </cell>
          <cell r="C868" t="str">
            <v>MTT</v>
          </cell>
        </row>
        <row r="869">
          <cell r="B869" t="str">
            <v>300MUN01</v>
          </cell>
          <cell r="C869" t="str">
            <v>Munay Impex</v>
          </cell>
        </row>
        <row r="870">
          <cell r="B870" t="str">
            <v>300MUN02</v>
          </cell>
          <cell r="C870" t="str">
            <v>MunayTour</v>
          </cell>
        </row>
        <row r="871">
          <cell r="B871" t="str">
            <v>300MUR02</v>
          </cell>
          <cell r="C871" t="str">
            <v>Murager Shingys</v>
          </cell>
        </row>
        <row r="872">
          <cell r="B872" t="str">
            <v>300MUS01</v>
          </cell>
          <cell r="C872" t="str">
            <v>Musina</v>
          </cell>
        </row>
        <row r="873">
          <cell r="B873" t="str">
            <v>300MUZ01</v>
          </cell>
          <cell r="C873" t="str">
            <v>MUZhGKh&amp;BO</v>
          </cell>
        </row>
        <row r="874">
          <cell r="B874" t="str">
            <v>300MVO01</v>
          </cell>
          <cell r="C874" t="str">
            <v>MVO-AKBEREN</v>
          </cell>
        </row>
        <row r="875">
          <cell r="B875" t="str">
            <v>300MYR01</v>
          </cell>
          <cell r="C875" t="str">
            <v>MYRZABEK</v>
          </cell>
        </row>
        <row r="876">
          <cell r="B876" t="str">
            <v>300NAD01</v>
          </cell>
          <cell r="C876" t="str">
            <v>NADEJDA Firma</v>
          </cell>
        </row>
        <row r="877">
          <cell r="B877" t="str">
            <v>300NAD02</v>
          </cell>
          <cell r="C877" t="str">
            <v>Nadezhda</v>
          </cell>
        </row>
        <row r="878">
          <cell r="B878" t="str">
            <v>300NAR01</v>
          </cell>
          <cell r="C878" t="str">
            <v>Narodny Bank</v>
          </cell>
        </row>
        <row r="879">
          <cell r="B879" t="str">
            <v>300NED01</v>
          </cell>
          <cell r="C879" t="str">
            <v>Nedra</v>
          </cell>
        </row>
        <row r="880">
          <cell r="B880" t="str">
            <v>300NEK01</v>
          </cell>
          <cell r="C880" t="str">
            <v>NEK-Aktau</v>
          </cell>
        </row>
        <row r="881">
          <cell r="B881" t="str">
            <v>300NIP01</v>
          </cell>
          <cell r="C881" t="str">
            <v>NIPI Munaigas</v>
          </cell>
        </row>
        <row r="882">
          <cell r="B882" t="str">
            <v>300NIP02</v>
          </cell>
          <cell r="C882" t="str">
            <v>NIPI Neftegas</v>
          </cell>
        </row>
        <row r="883">
          <cell r="B883" t="str">
            <v>300NIS01</v>
          </cell>
          <cell r="C883" t="str">
            <v>NISSA</v>
          </cell>
        </row>
        <row r="884">
          <cell r="B884" t="str">
            <v>300NOI01</v>
          </cell>
          <cell r="C884" t="str">
            <v>Noidil</v>
          </cell>
        </row>
        <row r="885">
          <cell r="B885" t="str">
            <v>300NOR01</v>
          </cell>
          <cell r="C885" t="str">
            <v>NORP</v>
          </cell>
        </row>
        <row r="886">
          <cell r="B886" t="str">
            <v>300NUG01</v>
          </cell>
          <cell r="C886" t="str">
            <v>Nugmanov Timur</v>
          </cell>
        </row>
        <row r="887">
          <cell r="B887" t="str">
            <v>300NUR01</v>
          </cell>
          <cell r="C887" t="str">
            <v>Nursat</v>
          </cell>
        </row>
        <row r="888">
          <cell r="B888" t="str">
            <v>300NUR02</v>
          </cell>
          <cell r="C888" t="str">
            <v>Nurmet</v>
          </cell>
        </row>
        <row r="889">
          <cell r="B889" t="str">
            <v>300NVI01</v>
          </cell>
          <cell r="C889" t="str">
            <v>NVI</v>
          </cell>
        </row>
        <row r="890">
          <cell r="B890" t="str">
            <v>300OIL01</v>
          </cell>
          <cell r="C890" t="str">
            <v>Oil&amp;Gas Equipment Market</v>
          </cell>
        </row>
        <row r="891">
          <cell r="B891" t="str">
            <v>300OIL02</v>
          </cell>
          <cell r="C891" t="str">
            <v>Oil&amp;Gas of Kazakhstan</v>
          </cell>
        </row>
        <row r="892">
          <cell r="B892" t="str">
            <v>300OME01</v>
          </cell>
          <cell r="C892" t="str">
            <v>Omega Ltd</v>
          </cell>
        </row>
        <row r="893">
          <cell r="B893" t="str">
            <v>300ORB01</v>
          </cell>
          <cell r="C893" t="str">
            <v>ORBITA</v>
          </cell>
        </row>
        <row r="894">
          <cell r="B894" t="str">
            <v>300ORY01</v>
          </cell>
          <cell r="C894" t="str">
            <v>Orynbaeva</v>
          </cell>
        </row>
        <row r="895">
          <cell r="B895" t="str">
            <v>300OTA01</v>
          </cell>
          <cell r="C895" t="str">
            <v>Otandastar Almaty</v>
          </cell>
        </row>
        <row r="896">
          <cell r="B896" t="str">
            <v>300OTE01</v>
          </cell>
          <cell r="C896" t="str">
            <v>OTES</v>
          </cell>
        </row>
        <row r="897">
          <cell r="B897" t="str">
            <v>300OTR01</v>
          </cell>
          <cell r="C897" t="str">
            <v>OTRAR TRAVEL</v>
          </cell>
        </row>
        <row r="898">
          <cell r="B898" t="str">
            <v>300PAL01</v>
          </cell>
          <cell r="C898" t="str">
            <v>Palienko</v>
          </cell>
        </row>
        <row r="899">
          <cell r="B899" t="str">
            <v>300PAR01</v>
          </cell>
          <cell r="C899" t="str">
            <v>Paritet</v>
          </cell>
        </row>
        <row r="900">
          <cell r="B900" t="str">
            <v>300PAR02</v>
          </cell>
          <cell r="C900" t="str">
            <v>Paritet</v>
          </cell>
        </row>
        <row r="901">
          <cell r="B901" t="str">
            <v>300PAT01</v>
          </cell>
          <cell r="C901" t="str">
            <v>Patriot</v>
          </cell>
        </row>
        <row r="902">
          <cell r="B902" t="str">
            <v>300PCO01</v>
          </cell>
          <cell r="C902" t="str">
            <v>PCO</v>
          </cell>
        </row>
        <row r="903">
          <cell r="B903" t="str">
            <v>300PER01</v>
          </cell>
          <cell r="C903" t="str">
            <v>PERSONNEL MGT SERMINAR</v>
          </cell>
        </row>
        <row r="904">
          <cell r="B904" t="str">
            <v>300PET01</v>
          </cell>
          <cell r="C904" t="str">
            <v>Petoil</v>
          </cell>
        </row>
        <row r="905">
          <cell r="B905" t="str">
            <v>300PET02</v>
          </cell>
          <cell r="C905" t="str">
            <v>Petroleum Pipe Company</v>
          </cell>
        </row>
        <row r="906">
          <cell r="B906" t="str">
            <v>300PLA01</v>
          </cell>
          <cell r="C906" t="str">
            <v>KaraArctic/Plains Constraction</v>
          </cell>
        </row>
        <row r="907">
          <cell r="B907" t="str">
            <v>300PLA02</v>
          </cell>
          <cell r="C907" t="str">
            <v>Plast Services</v>
          </cell>
        </row>
        <row r="908">
          <cell r="B908" t="str">
            <v>300POL01</v>
          </cell>
          <cell r="C908" t="str">
            <v>Polish Oil&amp;Gas</v>
          </cell>
        </row>
        <row r="909">
          <cell r="B909" t="str">
            <v>300POS01</v>
          </cell>
          <cell r="C909" t="str">
            <v>Post Office</v>
          </cell>
        </row>
        <row r="910">
          <cell r="B910" t="str">
            <v>300PRI01</v>
          </cell>
          <cell r="C910" t="str">
            <v>Prichal "Chimik"</v>
          </cell>
        </row>
        <row r="911">
          <cell r="B911" t="str">
            <v>300PRI02</v>
          </cell>
          <cell r="C911" t="str">
            <v>PricaspyBurNeft</v>
          </cell>
        </row>
        <row r="912">
          <cell r="B912" t="str">
            <v>300PRI03</v>
          </cell>
          <cell r="C912" t="str">
            <v>Pritok</v>
          </cell>
        </row>
        <row r="913">
          <cell r="B913" t="str">
            <v>300PRO01</v>
          </cell>
          <cell r="C913" t="str">
            <v>Projectirovshik</v>
          </cell>
        </row>
        <row r="914">
          <cell r="B914" t="str">
            <v>300PRO02</v>
          </cell>
          <cell r="C914" t="str">
            <v>Prominvest</v>
          </cell>
        </row>
        <row r="915">
          <cell r="B915" t="str">
            <v>300PRO03</v>
          </cell>
          <cell r="C915" t="str">
            <v>Prognoz</v>
          </cell>
        </row>
        <row r="916">
          <cell r="B916" t="str">
            <v>300PRO04</v>
          </cell>
          <cell r="C916" t="str">
            <v>Prognoz</v>
          </cell>
        </row>
        <row r="917">
          <cell r="B917" t="str">
            <v>300PSM01</v>
          </cell>
          <cell r="C917" t="str">
            <v>PSMP</v>
          </cell>
        </row>
        <row r="918">
          <cell r="B918" t="str">
            <v>300PSV01</v>
          </cell>
          <cell r="C918" t="str">
            <v>PSV</v>
          </cell>
        </row>
        <row r="919">
          <cell r="B919" t="str">
            <v>300RAK01</v>
          </cell>
          <cell r="C919" t="str">
            <v>Rakhat Hotel</v>
          </cell>
        </row>
        <row r="920">
          <cell r="B920" t="str">
            <v>300RAU01</v>
          </cell>
          <cell r="C920" t="str">
            <v>Rauan</v>
          </cell>
        </row>
        <row r="921">
          <cell r="B921" t="str">
            <v>300RDS01</v>
          </cell>
          <cell r="C921" t="str">
            <v>RDS TECHNICAL LTD</v>
          </cell>
        </row>
        <row r="922">
          <cell r="B922" t="str">
            <v>300REE01</v>
          </cell>
          <cell r="C922" t="str">
            <v>REED</v>
          </cell>
        </row>
        <row r="923">
          <cell r="B923" t="str">
            <v>300REG01</v>
          </cell>
          <cell r="C923" t="str">
            <v>Regional Consul of Vete</v>
          </cell>
        </row>
        <row r="924">
          <cell r="B924" t="str">
            <v>300REH01</v>
          </cell>
          <cell r="C924" t="str">
            <v>Rehabilitation Centre</v>
          </cell>
        </row>
        <row r="925">
          <cell r="B925" t="str">
            <v>300REP01</v>
          </cell>
          <cell r="C925" t="str">
            <v>Republic Fund of Criminality</v>
          </cell>
        </row>
        <row r="926">
          <cell r="B926" t="str">
            <v>300REP02</v>
          </cell>
          <cell r="C926" t="str">
            <v>Rep</v>
          </cell>
        </row>
        <row r="927">
          <cell r="B927" t="str">
            <v>300RIK01</v>
          </cell>
          <cell r="C927" t="str">
            <v>RIK</v>
          </cell>
        </row>
        <row r="928">
          <cell r="B928" t="str">
            <v>300RIO01</v>
          </cell>
          <cell r="C928" t="str">
            <v>Riol</v>
          </cell>
        </row>
        <row r="929">
          <cell r="B929" t="str">
            <v>300RIO02</v>
          </cell>
          <cell r="C929" t="str">
            <v>RIONDO</v>
          </cell>
        </row>
        <row r="930">
          <cell r="B930" t="str">
            <v>300ROB01</v>
          </cell>
          <cell r="C930" t="str">
            <v>Robertson &amp; Blums</v>
          </cell>
        </row>
        <row r="931">
          <cell r="B931" t="str">
            <v>300ROZ01</v>
          </cell>
          <cell r="C931" t="str">
            <v>Rozhkova Co</v>
          </cell>
        </row>
        <row r="932">
          <cell r="B932" t="str">
            <v>300RSO01</v>
          </cell>
          <cell r="C932" t="str">
            <v>RSO</v>
          </cell>
        </row>
        <row r="933">
          <cell r="B933" t="str">
            <v>300RUS01</v>
          </cell>
          <cell r="C933" t="str">
            <v>Ruslan Co</v>
          </cell>
        </row>
        <row r="934">
          <cell r="B934" t="str">
            <v>300RUS02</v>
          </cell>
          <cell r="C934" t="str">
            <v>Russian Orthodox Church</v>
          </cell>
        </row>
        <row r="935">
          <cell r="B935" t="str">
            <v>300RYM01</v>
          </cell>
          <cell r="C935" t="str">
            <v>Rymar Firma</v>
          </cell>
        </row>
        <row r="936">
          <cell r="B936" t="str">
            <v>300SAB01</v>
          </cell>
          <cell r="C936" t="str">
            <v>Sabina</v>
          </cell>
        </row>
        <row r="937">
          <cell r="B937" t="str">
            <v>300SAF01</v>
          </cell>
          <cell r="C937" t="str">
            <v>Safar</v>
          </cell>
        </row>
        <row r="938">
          <cell r="B938" t="str">
            <v>300SAN01</v>
          </cell>
          <cell r="C938" t="str">
            <v>Sanitation &amp; Epid Station</v>
          </cell>
        </row>
        <row r="939">
          <cell r="B939" t="str">
            <v>300SAR01</v>
          </cell>
          <cell r="C939" t="str">
            <v>Sarsha</v>
          </cell>
        </row>
        <row r="940">
          <cell r="B940" t="str">
            <v>300SAR02</v>
          </cell>
          <cell r="C940" t="str">
            <v>Sartal Technical Centre</v>
          </cell>
        </row>
        <row r="941">
          <cell r="B941" t="str">
            <v>300SAT01</v>
          </cell>
          <cell r="C941" t="str">
            <v>SATEL</v>
          </cell>
        </row>
        <row r="942">
          <cell r="B942" t="str">
            <v>300SAY01</v>
          </cell>
          <cell r="C942" t="str">
            <v>Sayuz</v>
          </cell>
        </row>
        <row r="943">
          <cell r="B943" t="str">
            <v>300SCA01</v>
          </cell>
          <cell r="C943" t="str">
            <v>Scat</v>
          </cell>
        </row>
        <row r="944">
          <cell r="B944" t="str">
            <v>300SCH01</v>
          </cell>
          <cell r="C944" t="str">
            <v>Schlumberger</v>
          </cell>
        </row>
        <row r="945">
          <cell r="B945" t="str">
            <v>300SEN01</v>
          </cell>
          <cell r="C945" t="str">
            <v>Senek</v>
          </cell>
        </row>
        <row r="946">
          <cell r="B946" t="str">
            <v>300SER01</v>
          </cell>
          <cell r="C946" t="str">
            <v>Sert</v>
          </cell>
        </row>
        <row r="947">
          <cell r="B947" t="str">
            <v>300SET01</v>
          </cell>
          <cell r="C947" t="str">
            <v>SET</v>
          </cell>
        </row>
        <row r="948">
          <cell r="B948" t="str">
            <v>300SHA01</v>
          </cell>
          <cell r="C948" t="str">
            <v>Sharak</v>
          </cell>
        </row>
        <row r="949">
          <cell r="B949" t="str">
            <v>300SHE01</v>
          </cell>
          <cell r="C949" t="str">
            <v>SABYRZHAN/SHEGENDEU</v>
          </cell>
        </row>
        <row r="950">
          <cell r="B950" t="str">
            <v>300SHE02</v>
          </cell>
          <cell r="C950" t="str">
            <v>Sheber</v>
          </cell>
        </row>
        <row r="951">
          <cell r="B951" t="str">
            <v>300SIM01</v>
          </cell>
          <cell r="C951" t="str">
            <v>SIM Ltd</v>
          </cell>
        </row>
        <row r="952">
          <cell r="B952" t="str">
            <v>300SMA01</v>
          </cell>
          <cell r="C952" t="str">
            <v>SMAT</v>
          </cell>
        </row>
        <row r="953">
          <cell r="B953" t="str">
            <v>300SMU01</v>
          </cell>
          <cell r="C953" t="str">
            <v>SMU-NTS</v>
          </cell>
        </row>
        <row r="954">
          <cell r="B954" t="str">
            <v>300SOL01</v>
          </cell>
          <cell r="C954" t="str">
            <v>Soloviev A.D.</v>
          </cell>
        </row>
        <row r="955">
          <cell r="B955" t="str">
            <v>300SOY01</v>
          </cell>
          <cell r="C955" t="str">
            <v>SOYUZ</v>
          </cell>
        </row>
        <row r="956">
          <cell r="B956" t="str">
            <v>300SPA01</v>
          </cell>
          <cell r="C956" t="str">
            <v>SPARTAC</v>
          </cell>
        </row>
        <row r="957">
          <cell r="B957" t="str">
            <v>300SPA02</v>
          </cell>
          <cell r="C957" t="str">
            <v>SPARTA</v>
          </cell>
        </row>
        <row r="958">
          <cell r="B958" t="str">
            <v>300SPE01</v>
          </cell>
          <cell r="C958" t="str">
            <v>Spets PB &amp; GO RGKP</v>
          </cell>
        </row>
        <row r="959">
          <cell r="B959" t="str">
            <v>300STA01</v>
          </cell>
          <cell r="C959" t="str">
            <v>Standard Equipment</v>
          </cell>
        </row>
        <row r="960">
          <cell r="B960" t="str">
            <v>300STA02</v>
          </cell>
          <cell r="C960" t="str">
            <v>Starostenko</v>
          </cell>
        </row>
        <row r="961">
          <cell r="B961" t="str">
            <v>300STA03</v>
          </cell>
          <cell r="C961" t="str">
            <v>State Academy of sport&amp;tourism</v>
          </cell>
        </row>
        <row r="962">
          <cell r="B962" t="str">
            <v>300STR01</v>
          </cell>
          <cell r="C962" t="str">
            <v>Sreamline</v>
          </cell>
        </row>
        <row r="963">
          <cell r="B963" t="str">
            <v>300STS01</v>
          </cell>
          <cell r="C963" t="str">
            <v>STS</v>
          </cell>
        </row>
        <row r="964">
          <cell r="B964" t="str">
            <v>300SUI01</v>
          </cell>
          <cell r="C964" t="str">
            <v>Suieuov</v>
          </cell>
        </row>
        <row r="965">
          <cell r="B965" t="str">
            <v>300SUN01</v>
          </cell>
          <cell r="C965" t="str">
            <v>Sunkar</v>
          </cell>
        </row>
        <row r="966">
          <cell r="B966" t="str">
            <v>300SVE01</v>
          </cell>
          <cell r="C966" t="str">
            <v>Svet</v>
          </cell>
        </row>
        <row r="967">
          <cell r="B967" t="str">
            <v>300TAN01</v>
          </cell>
          <cell r="C967" t="str">
            <v>TANDEM</v>
          </cell>
        </row>
        <row r="968">
          <cell r="B968" t="str">
            <v>300TAN02</v>
          </cell>
          <cell r="C968" t="str">
            <v>Tanat</v>
          </cell>
        </row>
        <row r="969">
          <cell r="B969" t="str">
            <v>300TAS01</v>
          </cell>
          <cell r="C969" t="str">
            <v>Taszhanov</v>
          </cell>
        </row>
        <row r="970">
          <cell r="B970" t="str">
            <v>300TAT01</v>
          </cell>
          <cell r="C970" t="str">
            <v>Tatyana</v>
          </cell>
        </row>
        <row r="971">
          <cell r="B971" t="str">
            <v>300TAT02</v>
          </cell>
          <cell r="C971" t="str">
            <v>Tatulyk</v>
          </cell>
        </row>
        <row r="972">
          <cell r="B972" t="str">
            <v>300TAU02</v>
          </cell>
          <cell r="C972" t="str">
            <v>TAU</v>
          </cell>
        </row>
        <row r="973">
          <cell r="B973" t="str">
            <v>300TAZ01</v>
          </cell>
          <cell r="C973" t="str">
            <v>TAZH</v>
          </cell>
        </row>
        <row r="974">
          <cell r="B974" t="str">
            <v>300TEB01</v>
          </cell>
          <cell r="C974" t="str">
            <v>Tebriz</v>
          </cell>
        </row>
        <row r="975">
          <cell r="B975" t="str">
            <v>300TEC01</v>
          </cell>
          <cell r="C975" t="str">
            <v>Technokom</v>
          </cell>
        </row>
        <row r="976">
          <cell r="B976" t="str">
            <v>300TEC02</v>
          </cell>
          <cell r="C976" t="str">
            <v>TECHNOTRADE</v>
          </cell>
        </row>
        <row r="977">
          <cell r="B977" t="str">
            <v>300TEC03</v>
          </cell>
          <cell r="C977" t="str">
            <v>Technoservice</v>
          </cell>
        </row>
        <row r="978">
          <cell r="B978" t="str">
            <v>300TER01</v>
          </cell>
          <cell r="C978" t="str">
            <v>Terminal</v>
          </cell>
        </row>
        <row r="979">
          <cell r="B979" t="str">
            <v>300TET01</v>
          </cell>
          <cell r="C979" t="str">
            <v>Tetra</v>
          </cell>
        </row>
        <row r="980">
          <cell r="B980" t="str">
            <v>300TIM01</v>
          </cell>
          <cell r="C980" t="str">
            <v>Timur</v>
          </cell>
        </row>
        <row r="981">
          <cell r="B981" t="str">
            <v>300TIM02</v>
          </cell>
          <cell r="C981" t="str">
            <v>TiM</v>
          </cell>
        </row>
        <row r="982">
          <cell r="B982" t="str">
            <v>300TNS01</v>
          </cell>
          <cell r="C982" t="str">
            <v>TNS</v>
          </cell>
        </row>
        <row r="983">
          <cell r="B983" t="str">
            <v>300TNS02</v>
          </cell>
          <cell r="C983" t="str">
            <v>TNS-Intec</v>
          </cell>
        </row>
        <row r="984">
          <cell r="B984" t="str">
            <v>300TNS03</v>
          </cell>
          <cell r="C984" t="str">
            <v>TNS-Service</v>
          </cell>
        </row>
        <row r="985">
          <cell r="B985" t="str">
            <v>300TOK01</v>
          </cell>
          <cell r="C985" t="str">
            <v>Toksar</v>
          </cell>
        </row>
        <row r="986">
          <cell r="B986" t="str">
            <v>300TOK02</v>
          </cell>
          <cell r="C986" t="str">
            <v>TOKYMA</v>
          </cell>
        </row>
        <row r="987">
          <cell r="B987" t="str">
            <v>300TOP01</v>
          </cell>
          <cell r="C987" t="str">
            <v>Top Oilfield Equipmnt Services</v>
          </cell>
        </row>
        <row r="988">
          <cell r="B988" t="str">
            <v>300TRA01</v>
          </cell>
          <cell r="C988" t="str">
            <v>Transoil</v>
          </cell>
        </row>
        <row r="989">
          <cell r="B989" t="str">
            <v>300TRU01</v>
          </cell>
          <cell r="C989" t="str">
            <v>Trucat International</v>
          </cell>
        </row>
        <row r="990">
          <cell r="B990" t="str">
            <v>300TSM01</v>
          </cell>
          <cell r="C990" t="str">
            <v>TSM&amp;S</v>
          </cell>
        </row>
        <row r="991">
          <cell r="B991" t="str">
            <v>300TUB01</v>
          </cell>
          <cell r="C991" t="str">
            <v>Tubescope Vetco</v>
          </cell>
        </row>
        <row r="992">
          <cell r="B992" t="str">
            <v>300TUM01</v>
          </cell>
          <cell r="C992" t="str">
            <v>Tumba Publishing</v>
          </cell>
        </row>
        <row r="993">
          <cell r="B993" t="str">
            <v>300TVS01</v>
          </cell>
          <cell r="C993" t="str">
            <v>TVS&amp;V</v>
          </cell>
        </row>
        <row r="994">
          <cell r="B994" t="str">
            <v>300UIM01</v>
          </cell>
          <cell r="C994" t="str">
            <v>Uimaganbetov</v>
          </cell>
        </row>
        <row r="995">
          <cell r="B995" t="str">
            <v>300UMS01</v>
          </cell>
          <cell r="C995" t="str">
            <v>UMS</v>
          </cell>
        </row>
        <row r="996">
          <cell r="B996" t="str">
            <v>300UPP01</v>
          </cell>
          <cell r="C996" t="str">
            <v>UPP</v>
          </cell>
        </row>
        <row r="997">
          <cell r="B997" t="str">
            <v>300UPP02</v>
          </cell>
          <cell r="C997" t="str">
            <v>UPP KOS</v>
          </cell>
        </row>
        <row r="998">
          <cell r="B998" t="str">
            <v>300URA01</v>
          </cell>
          <cell r="C998" t="str">
            <v>URAL AUTO TRADING</v>
          </cell>
        </row>
        <row r="999">
          <cell r="B999" t="str">
            <v>300USH01</v>
          </cell>
          <cell r="C999" t="str">
            <v>Ushtagan</v>
          </cell>
        </row>
        <row r="1000">
          <cell r="B1000" t="str">
            <v>300UYU01</v>
          </cell>
          <cell r="C1000" t="str">
            <v>Uyut</v>
          </cell>
        </row>
        <row r="1001">
          <cell r="B1001" t="str">
            <v>300UZE01</v>
          </cell>
          <cell r="C1001" t="str">
            <v>Uzenneftegazstroy</v>
          </cell>
        </row>
        <row r="1002">
          <cell r="B1002" t="str">
            <v>300VAL01</v>
          </cell>
          <cell r="C1002" t="str">
            <v>VALEX</v>
          </cell>
        </row>
        <row r="1003">
          <cell r="B1003" t="str">
            <v>300VEN01</v>
          </cell>
          <cell r="C1003" t="str">
            <v>Venta</v>
          </cell>
        </row>
        <row r="1004">
          <cell r="B1004" t="str">
            <v>300VIM01</v>
          </cell>
          <cell r="C1004" t="str">
            <v>Vimas-Krio</v>
          </cell>
        </row>
        <row r="1005">
          <cell r="B1005" t="str">
            <v>300VIT01</v>
          </cell>
          <cell r="C1005" t="str">
            <v>VITO</v>
          </cell>
        </row>
        <row r="1006">
          <cell r="B1006" t="str">
            <v>300VOS01</v>
          </cell>
          <cell r="C1006" t="str">
            <v>Vostok-Zapad</v>
          </cell>
        </row>
        <row r="1007">
          <cell r="B1007" t="str">
            <v>300WEA01</v>
          </cell>
          <cell r="C1007" t="str">
            <v>West East</v>
          </cell>
        </row>
        <row r="1008">
          <cell r="B1008" t="str">
            <v>300WES01</v>
          </cell>
          <cell r="C1008" t="str">
            <v>West</v>
          </cell>
        </row>
        <row r="1009">
          <cell r="B1009" t="str">
            <v>300WKA01</v>
          </cell>
          <cell r="C1009" t="str">
            <v>WKAEM (EKIMU)</v>
          </cell>
        </row>
        <row r="1010">
          <cell r="B1010" t="str">
            <v>300YNT01</v>
          </cell>
          <cell r="C1010" t="str">
            <v>Ynta</v>
          </cell>
        </row>
        <row r="1011">
          <cell r="B1011" t="str">
            <v>300YRC01</v>
          </cell>
          <cell r="C1011" t="str">
            <v>Yurchik O.G.</v>
          </cell>
        </row>
        <row r="1012">
          <cell r="B1012" t="str">
            <v>300YUD01</v>
          </cell>
          <cell r="C1012" t="str">
            <v>Yudis Company</v>
          </cell>
        </row>
        <row r="1013">
          <cell r="B1013" t="str">
            <v>300YUN01</v>
          </cell>
          <cell r="C1013" t="str">
            <v>Yunk</v>
          </cell>
        </row>
        <row r="1014">
          <cell r="B1014" t="str">
            <v>300YUR01</v>
          </cell>
          <cell r="C1014" t="str">
            <v>Yurmael</v>
          </cell>
        </row>
        <row r="1015">
          <cell r="B1015" t="str">
            <v>300YUR02</v>
          </cell>
          <cell r="C1015" t="str">
            <v>Yurana</v>
          </cell>
        </row>
        <row r="1016">
          <cell r="B1016" t="str">
            <v>300YUR03</v>
          </cell>
          <cell r="C1016" t="str">
            <v>YurInfo Company</v>
          </cell>
        </row>
        <row r="1017">
          <cell r="B1017" t="str">
            <v>300ZAP01</v>
          </cell>
          <cell r="C1017" t="str">
            <v>ZAPKAZSTROYSERV</v>
          </cell>
        </row>
        <row r="1018">
          <cell r="B1018" t="str">
            <v>300ZAZ01</v>
          </cell>
          <cell r="C1018" t="str">
            <v>ZAZIMEMKO</v>
          </cell>
        </row>
        <row r="1019">
          <cell r="B1019" t="str">
            <v>300ZHA01</v>
          </cell>
          <cell r="C1019" t="str">
            <v>Zhaksylyk</v>
          </cell>
        </row>
        <row r="1020">
          <cell r="B1020" t="str">
            <v>300ZHA02</v>
          </cell>
          <cell r="C1020" t="str">
            <v>ZHARDMULI</v>
          </cell>
        </row>
        <row r="1021">
          <cell r="B1021" t="str">
            <v>300ZHA03</v>
          </cell>
          <cell r="C1021" t="str">
            <v>Zhalyn</v>
          </cell>
        </row>
        <row r="1022">
          <cell r="B1022" t="str">
            <v>300ZHA04</v>
          </cell>
          <cell r="C1022" t="str">
            <v>Zhastar</v>
          </cell>
        </row>
        <row r="1023">
          <cell r="B1023" t="str">
            <v>300ZHA05</v>
          </cell>
          <cell r="C1023" t="str">
            <v>Zhan</v>
          </cell>
        </row>
        <row r="1024">
          <cell r="B1024" t="str">
            <v>301BAK01</v>
          </cell>
          <cell r="C1024" t="str">
            <v>Baker Hughes Solutions USD</v>
          </cell>
        </row>
        <row r="1025">
          <cell r="B1025" t="str">
            <v>301BAK03</v>
          </cell>
          <cell r="C1025" t="str">
            <v>Baker Hughes UK</v>
          </cell>
        </row>
        <row r="1026">
          <cell r="B1026" t="str">
            <v>301BHA01</v>
          </cell>
          <cell r="C1026" t="str">
            <v>BHA Cromwell House Sterling Ac</v>
          </cell>
        </row>
        <row r="1027">
          <cell r="B1027" t="str">
            <v>301BIB01</v>
          </cell>
          <cell r="C1027" t="str">
            <v>Biblios</v>
          </cell>
        </row>
        <row r="1028">
          <cell r="B1028" t="str">
            <v>301BOS01</v>
          </cell>
          <cell r="C1028" t="str">
            <v>Boston Int.Student Services</v>
          </cell>
        </row>
        <row r="1029">
          <cell r="B1029" t="str">
            <v>301BRI01</v>
          </cell>
          <cell r="C1029" t="str">
            <v>Jerry Brix</v>
          </cell>
        </row>
        <row r="1030">
          <cell r="B1030" t="str">
            <v>301CAL01</v>
          </cell>
          <cell r="C1030" t="str">
            <v>Calderdale colleges</v>
          </cell>
        </row>
        <row r="1031">
          <cell r="B1031" t="str">
            <v>301CAM01</v>
          </cell>
          <cell r="C1031" t="str">
            <v>CAMCO Products&amp;Services</v>
          </cell>
        </row>
        <row r="1032">
          <cell r="B1032" t="str">
            <v>301CON01</v>
          </cell>
          <cell r="C1032" t="str">
            <v>Contract Engeneering Services</v>
          </cell>
        </row>
        <row r="1033">
          <cell r="B1033" t="str">
            <v>301ELT01</v>
          </cell>
          <cell r="C1033" t="str">
            <v>Eltron Chromalox</v>
          </cell>
        </row>
        <row r="1034">
          <cell r="B1034" t="str">
            <v>301GEO01</v>
          </cell>
          <cell r="C1034" t="str">
            <v>Geologistics Matrix</v>
          </cell>
        </row>
        <row r="1035">
          <cell r="B1035" t="str">
            <v>301GUB01</v>
          </cell>
          <cell r="C1035" t="str">
            <v>Gubkin Oil&amp;Gas University</v>
          </cell>
        </row>
        <row r="1036">
          <cell r="B1036" t="str">
            <v>301HAL01</v>
          </cell>
          <cell r="C1036" t="str">
            <v>Halliburton Energy Services</v>
          </cell>
        </row>
        <row r="1037">
          <cell r="B1037" t="str">
            <v>301HOH01</v>
          </cell>
          <cell r="C1037" t="str">
            <v>HOH oilfield Services Ltd</v>
          </cell>
        </row>
        <row r="1038">
          <cell r="B1038" t="str">
            <v>301INT01</v>
          </cell>
          <cell r="C1038" t="str">
            <v>Kaztransoil-Inern.Port Service</v>
          </cell>
        </row>
        <row r="1039">
          <cell r="B1039" t="str">
            <v>301INT02</v>
          </cell>
          <cell r="C1039" t="str">
            <v>International Education Opp.</v>
          </cell>
        </row>
        <row r="1040">
          <cell r="B1040" t="str">
            <v>301JME01</v>
          </cell>
          <cell r="C1040" t="str">
            <v>JME Quixley</v>
          </cell>
        </row>
        <row r="1041">
          <cell r="B1041" t="str">
            <v>301JMP01</v>
          </cell>
          <cell r="C1041" t="str">
            <v>JMP Developments</v>
          </cell>
        </row>
        <row r="1042">
          <cell r="B1042" t="str">
            <v>301LAN01</v>
          </cell>
          <cell r="C1042" t="str">
            <v>Language centre of England</v>
          </cell>
        </row>
        <row r="1043">
          <cell r="B1043" t="str">
            <v>301LOG01</v>
          </cell>
          <cell r="C1043" t="str">
            <v>Logistic Partners Internationa</v>
          </cell>
        </row>
        <row r="1044">
          <cell r="B1044" t="str">
            <v>301LON01</v>
          </cell>
          <cell r="C1044" t="str">
            <v>Lonestar Consultants Ltd</v>
          </cell>
        </row>
        <row r="1045">
          <cell r="B1045" t="str">
            <v>301NAL01</v>
          </cell>
          <cell r="C1045" t="str">
            <v>NALCO/EXXON Energy Chemicals</v>
          </cell>
        </row>
        <row r="1046">
          <cell r="B1046" t="str">
            <v>301OKL01</v>
          </cell>
          <cell r="C1046" t="str">
            <v>Oklakhoma State Univesity</v>
          </cell>
        </row>
        <row r="1047">
          <cell r="B1047" t="str">
            <v>301OXF01</v>
          </cell>
          <cell r="C1047" t="str">
            <v>Language Centre of England</v>
          </cell>
        </row>
        <row r="1048">
          <cell r="B1048" t="str">
            <v>301PET01</v>
          </cell>
          <cell r="C1048" t="str">
            <v>Petroglobe(Canada)Ltd-JKroshus</v>
          </cell>
        </row>
        <row r="1049">
          <cell r="B1049" t="str">
            <v>301PRO01</v>
          </cell>
          <cell r="C1049" t="str">
            <v>Prommetiz+  Russia</v>
          </cell>
        </row>
        <row r="1050">
          <cell r="B1050" t="str">
            <v>301QUA01</v>
          </cell>
          <cell r="C1050" t="str">
            <v>Quality Bit</v>
          </cell>
        </row>
        <row r="1051">
          <cell r="B1051" t="str">
            <v>301RIM01</v>
          </cell>
          <cell r="C1051" t="str">
            <v>Rimand</v>
          </cell>
        </row>
        <row r="1052">
          <cell r="B1052" t="str">
            <v>301SCO01</v>
          </cell>
          <cell r="C1052" t="str">
            <v>Scotialink Ltd</v>
          </cell>
        </row>
        <row r="1053">
          <cell r="B1053" t="str">
            <v>301SER01</v>
          </cell>
          <cell r="C1053" t="str">
            <v>Service Supply &amp; Parts</v>
          </cell>
        </row>
        <row r="1054">
          <cell r="B1054" t="str">
            <v>301SKY01</v>
          </cell>
          <cell r="C1054" t="str">
            <v>Skylife Ltd</v>
          </cell>
        </row>
        <row r="1055">
          <cell r="B1055" t="str">
            <v>301SMI01</v>
          </cell>
          <cell r="C1055" t="str">
            <v>Smith International Inc</v>
          </cell>
        </row>
        <row r="1056">
          <cell r="B1056" t="str">
            <v>301SPA01</v>
          </cell>
          <cell r="C1056" t="str">
            <v>Spartek Systems Middle East Lt</v>
          </cell>
        </row>
        <row r="1057">
          <cell r="B1057" t="str">
            <v>301STR01</v>
          </cell>
          <cell r="C1057" t="str">
            <v>Stroganov's University</v>
          </cell>
        </row>
        <row r="1058">
          <cell r="B1058" t="str">
            <v>301TEC01</v>
          </cell>
          <cell r="C1058" t="str">
            <v>Technoservice-Yug</v>
          </cell>
        </row>
        <row r="1059">
          <cell r="B1059" t="str">
            <v>301TER01</v>
          </cell>
          <cell r="C1059" t="str">
            <v>Terry productions-Advertisment</v>
          </cell>
        </row>
        <row r="1060">
          <cell r="B1060" t="str">
            <v>301TOM01</v>
          </cell>
          <cell r="C1060" t="str">
            <v>Tom&amp;Alisa Lewman</v>
          </cell>
        </row>
        <row r="1061">
          <cell r="B1061" t="str">
            <v>301TRA01</v>
          </cell>
          <cell r="C1061" t="str">
            <v>KaztransoilTransNeft (Ukraina)</v>
          </cell>
        </row>
        <row r="1062">
          <cell r="B1062" t="str">
            <v>301URA01</v>
          </cell>
          <cell r="C1062" t="str">
            <v>URALTECHNOSTROY</v>
          </cell>
        </row>
        <row r="1063">
          <cell r="B1063" t="str">
            <v>301URA02</v>
          </cell>
          <cell r="C1063" t="str">
            <v>Uralo-Sibirskaya pozharnotechn</v>
          </cell>
        </row>
        <row r="1064">
          <cell r="B1064" t="str">
            <v>301WEA01</v>
          </cell>
          <cell r="C1064" t="str">
            <v>Weatherford East Europe Servic</v>
          </cell>
        </row>
        <row r="1065">
          <cell r="B1065" t="str">
            <v>301WIT01</v>
          </cell>
          <cell r="C1065" t="str">
            <v>Withers Office</v>
          </cell>
        </row>
        <row r="1066">
          <cell r="B1066" t="str">
            <v>301WOO01</v>
          </cell>
          <cell r="C1066" t="str">
            <v>WOOD Group PC Ltd</v>
          </cell>
        </row>
        <row r="1067">
          <cell r="B1067" t="str">
            <v>301ZLA01</v>
          </cell>
          <cell r="C1067" t="str">
            <v>ZLATOUST Metal Structure Plant</v>
          </cell>
        </row>
        <row r="1068">
          <cell r="B1068" t="str">
            <v>302COL01</v>
          </cell>
          <cell r="C1068" t="str">
            <v>Larry Coleman</v>
          </cell>
        </row>
        <row r="1069">
          <cell r="B1069" t="str">
            <v>302ERM01</v>
          </cell>
          <cell r="C1069" t="str">
            <v>Ermashov S</v>
          </cell>
        </row>
        <row r="1070">
          <cell r="B1070" t="str">
            <v>302GRI01</v>
          </cell>
          <cell r="C1070" t="str">
            <v>Gribkov</v>
          </cell>
        </row>
        <row r="1071">
          <cell r="B1071" t="str">
            <v>302KAL01</v>
          </cell>
          <cell r="C1071" t="str">
            <v>Kalinichenko Svetlana</v>
          </cell>
        </row>
        <row r="1072">
          <cell r="B1072" t="str">
            <v>302PET01</v>
          </cell>
          <cell r="C1072" t="str">
            <v>Petramel-Martin Pierson</v>
          </cell>
        </row>
        <row r="1073">
          <cell r="B1073" t="str">
            <v>302SMI01</v>
          </cell>
          <cell r="C1073" t="str">
            <v>Smith International Inc</v>
          </cell>
        </row>
        <row r="1074">
          <cell r="B1074">
            <v>4001010</v>
          </cell>
          <cell r="C1074" t="str">
            <v>Central Asia Petroleum</v>
          </cell>
        </row>
        <row r="1075">
          <cell r="B1075">
            <v>4001020</v>
          </cell>
          <cell r="C1075" t="str">
            <v>Kazakhoil</v>
          </cell>
        </row>
        <row r="1076">
          <cell r="B1076">
            <v>4001030</v>
          </cell>
          <cell r="C1076" t="str">
            <v>Mangistau Terra International</v>
          </cell>
        </row>
        <row r="1077">
          <cell r="B1077">
            <v>4051001</v>
          </cell>
          <cell r="C1077" t="str">
            <v>Additional Paid-In Capital</v>
          </cell>
        </row>
        <row r="1078">
          <cell r="B1078">
            <v>4051002</v>
          </cell>
          <cell r="C1078" t="str">
            <v>Addit.Paid in Capital Step-up</v>
          </cell>
        </row>
        <row r="1079">
          <cell r="B1079">
            <v>4101001</v>
          </cell>
          <cell r="C1079" t="str">
            <v>Retained Earnings</v>
          </cell>
        </row>
        <row r="1080">
          <cell r="B1080">
            <v>5001001</v>
          </cell>
          <cell r="C1080" t="str">
            <v>Gross Oil Sales</v>
          </cell>
        </row>
        <row r="1081">
          <cell r="B1081">
            <v>5001101</v>
          </cell>
          <cell r="C1081" t="str">
            <v>Royalty in Kind</v>
          </cell>
        </row>
        <row r="1082">
          <cell r="B1082">
            <v>5002001</v>
          </cell>
          <cell r="C1082" t="str">
            <v>Royalty Expense</v>
          </cell>
        </row>
        <row r="1083">
          <cell r="B1083">
            <v>5051001</v>
          </cell>
          <cell r="C1083" t="str">
            <v>Gross Gas Sales</v>
          </cell>
        </row>
        <row r="1084">
          <cell r="B1084">
            <v>5055001</v>
          </cell>
          <cell r="C1084" t="str">
            <v>Royalty Expense</v>
          </cell>
        </row>
        <row r="1085">
          <cell r="B1085">
            <v>5101001</v>
          </cell>
          <cell r="C1085" t="str">
            <v>Interest Income</v>
          </cell>
        </row>
        <row r="1086">
          <cell r="B1086">
            <v>5151001</v>
          </cell>
          <cell r="C1086" t="str">
            <v>Gain (loss) on Property Sales</v>
          </cell>
        </row>
        <row r="1087">
          <cell r="B1087">
            <v>5201001</v>
          </cell>
          <cell r="C1087" t="str">
            <v>Gain (loss) on Hedging Trans</v>
          </cell>
        </row>
        <row r="1088">
          <cell r="B1088">
            <v>5991001</v>
          </cell>
          <cell r="C1088" t="str">
            <v>Foreign Currency Exchange G/L</v>
          </cell>
        </row>
        <row r="1089">
          <cell r="B1089">
            <v>6000501</v>
          </cell>
          <cell r="C1089" t="str">
            <v>Chemicals</v>
          </cell>
        </row>
        <row r="1090">
          <cell r="B1090">
            <v>6001001</v>
          </cell>
          <cell r="C1090" t="str">
            <v>Treatment Costs</v>
          </cell>
        </row>
        <row r="1091">
          <cell r="B1091">
            <v>6001501</v>
          </cell>
          <cell r="C1091" t="str">
            <v>Rentals</v>
          </cell>
        </row>
        <row r="1092">
          <cell r="B1092">
            <v>6002001</v>
          </cell>
          <cell r="C1092" t="str">
            <v>Materials &amp; Supplies</v>
          </cell>
        </row>
        <row r="1093">
          <cell r="B1093">
            <v>6002501</v>
          </cell>
          <cell r="C1093" t="str">
            <v>Fuel &amp; Power</v>
          </cell>
        </row>
        <row r="1094">
          <cell r="B1094">
            <v>6003001</v>
          </cell>
          <cell r="C1094" t="str">
            <v>Transportation</v>
          </cell>
        </row>
        <row r="1095">
          <cell r="B1095">
            <v>6003501</v>
          </cell>
          <cell r="C1095" t="str">
            <v>Communication</v>
          </cell>
        </row>
        <row r="1096">
          <cell r="B1096">
            <v>6004001</v>
          </cell>
          <cell r="C1096" t="str">
            <v>Repairs &amp; Maintenance</v>
          </cell>
        </row>
        <row r="1097">
          <cell r="B1097">
            <v>6004501</v>
          </cell>
          <cell r="C1097" t="str">
            <v>Other</v>
          </cell>
        </row>
        <row r="1098">
          <cell r="B1098">
            <v>6006001</v>
          </cell>
          <cell r="C1098" t="str">
            <v>Company labor</v>
          </cell>
        </row>
        <row r="1099">
          <cell r="B1099">
            <v>6006201</v>
          </cell>
          <cell r="C1099" t="str">
            <v>Contract Labor</v>
          </cell>
        </row>
        <row r="1100">
          <cell r="B1100">
            <v>6006210</v>
          </cell>
          <cell r="C1100" t="str">
            <v>Temporary Contract Labor</v>
          </cell>
        </row>
        <row r="1101">
          <cell r="B1101">
            <v>6006220</v>
          </cell>
          <cell r="C1101" t="str">
            <v>Permanent Contract Labor</v>
          </cell>
        </row>
        <row r="1102">
          <cell r="B1102">
            <v>6006501</v>
          </cell>
          <cell r="C1102" t="str">
            <v>Contract Services &amp; Equip</v>
          </cell>
        </row>
        <row r="1103">
          <cell r="B1103">
            <v>6006701</v>
          </cell>
          <cell r="C1103" t="str">
            <v>Professional Services</v>
          </cell>
        </row>
        <row r="1104">
          <cell r="B1104">
            <v>6007001</v>
          </cell>
          <cell r="C1104" t="str">
            <v>Environmental Expenses</v>
          </cell>
        </row>
        <row r="1105">
          <cell r="B1105">
            <v>6007501</v>
          </cell>
          <cell r="C1105" t="str">
            <v>Local Licensing Fees</v>
          </cell>
        </row>
        <row r="1106">
          <cell r="B1106">
            <v>6008001</v>
          </cell>
          <cell r="C1106" t="str">
            <v>General and Administrative</v>
          </cell>
        </row>
        <row r="1107">
          <cell r="B1107">
            <v>6050101</v>
          </cell>
          <cell r="C1107" t="str">
            <v>WO Drilling Contract Day Rate</v>
          </cell>
        </row>
        <row r="1108">
          <cell r="B1108">
            <v>6050501</v>
          </cell>
          <cell r="C1108" t="str">
            <v>WO Mobilization/Demob</v>
          </cell>
        </row>
        <row r="1109">
          <cell r="B1109">
            <v>6050701</v>
          </cell>
          <cell r="C1109" t="str">
            <v>WO Road,Loc. Pits &amp; Keyways</v>
          </cell>
        </row>
        <row r="1110">
          <cell r="B1110">
            <v>6051001</v>
          </cell>
          <cell r="C1110" t="str">
            <v>WO Cementing &amp; Cementing Servi</v>
          </cell>
        </row>
        <row r="1111">
          <cell r="B1111">
            <v>6051301</v>
          </cell>
          <cell r="C1111" t="str">
            <v>WO Mud Materials</v>
          </cell>
        </row>
        <row r="1112">
          <cell r="B1112">
            <v>6051501</v>
          </cell>
          <cell r="C1112" t="str">
            <v>WO Chemicals</v>
          </cell>
        </row>
        <row r="1113">
          <cell r="B1113">
            <v>6051801</v>
          </cell>
          <cell r="C1113" t="str">
            <v>WO Water</v>
          </cell>
        </row>
        <row r="1114">
          <cell r="B1114">
            <v>6051901</v>
          </cell>
          <cell r="C1114" t="str">
            <v>WO Internal Coating</v>
          </cell>
        </row>
        <row r="1115">
          <cell r="B1115">
            <v>6052001</v>
          </cell>
          <cell r="C1115" t="str">
            <v>WO Wireline Logging</v>
          </cell>
        </row>
        <row r="1116">
          <cell r="B1116">
            <v>6052501</v>
          </cell>
          <cell r="C1116" t="str">
            <v>WO Mud Logging</v>
          </cell>
        </row>
        <row r="1117">
          <cell r="B1117">
            <v>6053001</v>
          </cell>
          <cell r="C1117" t="str">
            <v>WO Formation Testing</v>
          </cell>
        </row>
        <row r="1118">
          <cell r="B1118">
            <v>6053501</v>
          </cell>
          <cell r="C1118" t="str">
            <v>WO Geological Testing</v>
          </cell>
        </row>
        <row r="1119">
          <cell r="B1119">
            <v>6054001</v>
          </cell>
          <cell r="C1119" t="str">
            <v>WO Testing Tubular Goods</v>
          </cell>
        </row>
        <row r="1120">
          <cell r="B1120">
            <v>6054501</v>
          </cell>
          <cell r="C1120" t="str">
            <v>WO Stimulation Treatment</v>
          </cell>
        </row>
        <row r="1121">
          <cell r="B1121">
            <v>6055001</v>
          </cell>
          <cell r="C1121" t="str">
            <v>WO Drill Bits</v>
          </cell>
        </row>
        <row r="1122">
          <cell r="B1122">
            <v>6055301</v>
          </cell>
          <cell r="C1122" t="str">
            <v>WO Core Barrels</v>
          </cell>
        </row>
        <row r="1123">
          <cell r="B1123">
            <v>6055501</v>
          </cell>
          <cell r="C1123" t="str">
            <v>WO Tools &amp; Equipment Rental</v>
          </cell>
        </row>
        <row r="1124">
          <cell r="B1124">
            <v>6055701</v>
          </cell>
          <cell r="C1124" t="str">
            <v>WO Materials &amp; Supplies</v>
          </cell>
        </row>
        <row r="1125">
          <cell r="B1125">
            <v>6056001</v>
          </cell>
          <cell r="C1125" t="str">
            <v>WO Company labor</v>
          </cell>
        </row>
        <row r="1126">
          <cell r="B1126">
            <v>6056201</v>
          </cell>
          <cell r="C1126" t="str">
            <v>WO Contract Labor</v>
          </cell>
        </row>
        <row r="1127">
          <cell r="B1127">
            <v>6056210</v>
          </cell>
          <cell r="C1127" t="str">
            <v>WO Temporary Contract Labor</v>
          </cell>
        </row>
        <row r="1128">
          <cell r="B1128">
            <v>6056220</v>
          </cell>
          <cell r="C1128" t="str">
            <v>WO Permanent Contract Labor</v>
          </cell>
        </row>
        <row r="1129">
          <cell r="B1129">
            <v>6056501</v>
          </cell>
          <cell r="C1129" t="str">
            <v>WO Contract Services &amp; Equip</v>
          </cell>
        </row>
        <row r="1130">
          <cell r="B1130">
            <v>6056701</v>
          </cell>
          <cell r="C1130" t="str">
            <v>WO Professional Services</v>
          </cell>
        </row>
        <row r="1131">
          <cell r="B1131">
            <v>6057001</v>
          </cell>
          <cell r="C1131" t="str">
            <v>WO Fuel &amp; Power</v>
          </cell>
        </row>
        <row r="1132">
          <cell r="B1132">
            <v>6057501</v>
          </cell>
          <cell r="C1132" t="str">
            <v>WO Transportation</v>
          </cell>
        </row>
        <row r="1133">
          <cell r="B1133">
            <v>6057510</v>
          </cell>
          <cell r="C1133" t="str">
            <v>WO Auto &amp; Truck Expenses</v>
          </cell>
        </row>
        <row r="1134">
          <cell r="B1134">
            <v>6057520</v>
          </cell>
          <cell r="C1134" t="str">
            <v>WO Helicopter Transportation</v>
          </cell>
        </row>
        <row r="1135">
          <cell r="B1135">
            <v>6057530</v>
          </cell>
          <cell r="C1135" t="str">
            <v>WO Air Transportation</v>
          </cell>
        </row>
        <row r="1136">
          <cell r="B1136">
            <v>6057540</v>
          </cell>
          <cell r="C1136" t="str">
            <v>WO Marine Transportation</v>
          </cell>
        </row>
        <row r="1137">
          <cell r="B1137">
            <v>6058001</v>
          </cell>
          <cell r="C1137" t="str">
            <v>WO Communication Expense</v>
          </cell>
        </row>
        <row r="1138">
          <cell r="B1138">
            <v>6058201</v>
          </cell>
          <cell r="C1138" t="str">
            <v>WO Repairs &amp; Maintenance</v>
          </cell>
        </row>
        <row r="1139">
          <cell r="B1139">
            <v>6058501</v>
          </cell>
          <cell r="C1139" t="str">
            <v>WO Environmental Expense</v>
          </cell>
        </row>
        <row r="1140">
          <cell r="B1140">
            <v>6058701</v>
          </cell>
          <cell r="C1140" t="str">
            <v>WO Local Licensing Fees</v>
          </cell>
        </row>
        <row r="1141">
          <cell r="B1141">
            <v>6059001</v>
          </cell>
          <cell r="C1141" t="str">
            <v>WO General &amp; Administrative</v>
          </cell>
        </row>
        <row r="1142">
          <cell r="B1142">
            <v>6991001</v>
          </cell>
          <cell r="C1142" t="str">
            <v>Depletion Proven Aqu.Costs</v>
          </cell>
        </row>
        <row r="1143">
          <cell r="B1143">
            <v>6992001</v>
          </cell>
          <cell r="C1143" t="str">
            <v>Depletion - IDC</v>
          </cell>
        </row>
        <row r="1144">
          <cell r="B1144">
            <v>6993001</v>
          </cell>
          <cell r="C1144" t="str">
            <v>Depreciation - TDC</v>
          </cell>
        </row>
        <row r="1145">
          <cell r="B1145">
            <v>6994001</v>
          </cell>
          <cell r="C1145" t="str">
            <v>Depreciation - FFE</v>
          </cell>
        </row>
        <row r="1146">
          <cell r="B1146">
            <v>6995001</v>
          </cell>
          <cell r="C1146" t="str">
            <v>Depreciation - Corp. Assets</v>
          </cell>
        </row>
        <row r="1147">
          <cell r="B1147">
            <v>7001001</v>
          </cell>
          <cell r="C1147" t="str">
            <v>Geological Expenses</v>
          </cell>
        </row>
        <row r="1148">
          <cell r="B1148">
            <v>7002001</v>
          </cell>
          <cell r="C1148" t="str">
            <v>Geophysical Expenses</v>
          </cell>
        </row>
        <row r="1149">
          <cell r="B1149">
            <v>7003001</v>
          </cell>
          <cell r="C1149" t="str">
            <v>Seismic</v>
          </cell>
        </row>
        <row r="1150">
          <cell r="B1150">
            <v>7004001</v>
          </cell>
          <cell r="C1150" t="str">
            <v>Unsuccessful Expl. Wells - IDC</v>
          </cell>
        </row>
        <row r="1151">
          <cell r="B1151">
            <v>7005001</v>
          </cell>
          <cell r="C1151" t="str">
            <v>Unsuccessful Expl. Wells - TDC</v>
          </cell>
        </row>
        <row r="1152">
          <cell r="B1152">
            <v>7951001</v>
          </cell>
          <cell r="C1152" t="str">
            <v>Marketing Expense</v>
          </cell>
        </row>
        <row r="1153">
          <cell r="B1153">
            <v>7951002</v>
          </cell>
          <cell r="C1153" t="str">
            <v>Transportation</v>
          </cell>
        </row>
        <row r="1154">
          <cell r="B1154">
            <v>7951009</v>
          </cell>
          <cell r="C1154" t="str">
            <v>Other Selling Expenses</v>
          </cell>
        </row>
        <row r="1155">
          <cell r="B1155">
            <v>8000101</v>
          </cell>
          <cell r="C1155" t="str">
            <v>Rent</v>
          </cell>
        </row>
        <row r="1156">
          <cell r="B1156">
            <v>8000201</v>
          </cell>
          <cell r="C1156" t="str">
            <v>Office Supplies</v>
          </cell>
        </row>
        <row r="1157">
          <cell r="B1157">
            <v>8000301</v>
          </cell>
          <cell r="C1157" t="str">
            <v>Utilities</v>
          </cell>
        </row>
        <row r="1158">
          <cell r="B1158">
            <v>8000401</v>
          </cell>
          <cell r="C1158" t="str">
            <v>Dues and Subscriptions</v>
          </cell>
        </row>
        <row r="1159">
          <cell r="B1159">
            <v>8000501</v>
          </cell>
          <cell r="C1159" t="str">
            <v>Travel and Lodging</v>
          </cell>
        </row>
        <row r="1160">
          <cell r="B1160">
            <v>8000601</v>
          </cell>
          <cell r="C1160" t="str">
            <v>Meals &amp; Entertainment</v>
          </cell>
        </row>
        <row r="1161">
          <cell r="B1161">
            <v>8000701</v>
          </cell>
          <cell r="C1161" t="str">
            <v>Bank Fees</v>
          </cell>
        </row>
        <row r="1162">
          <cell r="B1162">
            <v>8000801</v>
          </cell>
          <cell r="C1162" t="str">
            <v>Postage &amp; Courier</v>
          </cell>
        </row>
        <row r="1163">
          <cell r="B1163">
            <v>8000901</v>
          </cell>
          <cell r="C1163" t="str">
            <v>Insurance</v>
          </cell>
        </row>
        <row r="1164">
          <cell r="B1164">
            <v>8001001</v>
          </cell>
          <cell r="C1164" t="str">
            <v>Contributions</v>
          </cell>
        </row>
        <row r="1165">
          <cell r="B1165">
            <v>8001010</v>
          </cell>
          <cell r="C1165" t="str">
            <v>Training</v>
          </cell>
        </row>
        <row r="1166">
          <cell r="B1166">
            <v>8001101</v>
          </cell>
          <cell r="C1166" t="str">
            <v>Cleaning Services</v>
          </cell>
        </row>
        <row r="1167">
          <cell r="B1167">
            <v>8001201</v>
          </cell>
          <cell r="C1167" t="str">
            <v>Laundry Services</v>
          </cell>
        </row>
        <row r="1168">
          <cell r="B1168">
            <v>8001301</v>
          </cell>
          <cell r="C1168" t="str">
            <v>Medical Expense</v>
          </cell>
        </row>
        <row r="1169">
          <cell r="B1169">
            <v>8001401</v>
          </cell>
          <cell r="C1169" t="str">
            <v>Transportation &amp; Fuel</v>
          </cell>
        </row>
        <row r="1170">
          <cell r="B1170">
            <v>8001501</v>
          </cell>
          <cell r="C1170" t="str">
            <v>Parking</v>
          </cell>
        </row>
        <row r="1171">
          <cell r="B1171">
            <v>8001601</v>
          </cell>
          <cell r="C1171" t="str">
            <v>Telecommunication Exp</v>
          </cell>
        </row>
        <row r="1172">
          <cell r="B1172">
            <v>8001602</v>
          </cell>
          <cell r="C1172" t="str">
            <v>Mobiles</v>
          </cell>
        </row>
        <row r="1173">
          <cell r="B1173">
            <v>8001603</v>
          </cell>
          <cell r="C1173" t="str">
            <v>Lanes</v>
          </cell>
        </row>
        <row r="1174">
          <cell r="B1174">
            <v>8001604</v>
          </cell>
          <cell r="C1174" t="str">
            <v>Appartments</v>
          </cell>
        </row>
        <row r="1175">
          <cell r="B1175">
            <v>8001605</v>
          </cell>
          <cell r="C1175" t="str">
            <v>E-Mail</v>
          </cell>
        </row>
        <row r="1176">
          <cell r="B1176">
            <v>8006001</v>
          </cell>
          <cell r="C1176" t="str">
            <v>Company labor</v>
          </cell>
        </row>
        <row r="1177">
          <cell r="B1177">
            <v>8006201</v>
          </cell>
          <cell r="C1177" t="str">
            <v>Contract Labor</v>
          </cell>
        </row>
        <row r="1178">
          <cell r="B1178">
            <v>8006210</v>
          </cell>
          <cell r="C1178" t="str">
            <v>Temporary Contract Labor</v>
          </cell>
        </row>
        <row r="1179">
          <cell r="B1179">
            <v>8006220</v>
          </cell>
          <cell r="C1179" t="str">
            <v>Permanent Contract Labor</v>
          </cell>
        </row>
        <row r="1180">
          <cell r="B1180">
            <v>8006301</v>
          </cell>
          <cell r="C1180" t="str">
            <v>Employee Benefits</v>
          </cell>
        </row>
        <row r="1181">
          <cell r="B1181">
            <v>8006501</v>
          </cell>
          <cell r="C1181" t="str">
            <v>Contract Services &amp; Equip</v>
          </cell>
        </row>
        <row r="1182">
          <cell r="B1182">
            <v>8006701</v>
          </cell>
          <cell r="C1182" t="str">
            <v>Professional Services</v>
          </cell>
        </row>
        <row r="1183">
          <cell r="B1183">
            <v>8007001</v>
          </cell>
          <cell r="C1183" t="str">
            <v>Legal Expenses</v>
          </cell>
        </row>
        <row r="1184">
          <cell r="B1184">
            <v>8007501</v>
          </cell>
          <cell r="C1184" t="str">
            <v>Accounting &amp; Audit</v>
          </cell>
        </row>
        <row r="1185">
          <cell r="B1185">
            <v>8008001</v>
          </cell>
          <cell r="C1185" t="str">
            <v>Misc. G. &amp; A.</v>
          </cell>
        </row>
        <row r="1186">
          <cell r="B1186">
            <v>8009001</v>
          </cell>
          <cell r="C1186" t="str">
            <v>Licence Registration Fees</v>
          </cell>
        </row>
        <row r="1187">
          <cell r="B1187">
            <v>8009501</v>
          </cell>
          <cell r="C1187" t="str">
            <v>Equipment Rent</v>
          </cell>
        </row>
        <row r="1188">
          <cell r="B1188">
            <v>8009601</v>
          </cell>
          <cell r="C1188" t="str">
            <v>Penalties</v>
          </cell>
        </row>
        <row r="1189">
          <cell r="B1189">
            <v>8009701</v>
          </cell>
          <cell r="C1189" t="str">
            <v>Repairs &amp; Installations</v>
          </cell>
        </row>
        <row r="1190">
          <cell r="B1190">
            <v>8009801</v>
          </cell>
          <cell r="C1190" t="str">
            <v>Almaty Office Expense</v>
          </cell>
        </row>
        <row r="1191">
          <cell r="B1191">
            <v>8551001</v>
          </cell>
          <cell r="C1191" t="str">
            <v>Interest on Debts</v>
          </cell>
        </row>
        <row r="1192">
          <cell r="B1192">
            <v>8551501</v>
          </cell>
          <cell r="C1192" t="str">
            <v>Other Interest</v>
          </cell>
        </row>
        <row r="1193">
          <cell r="B1193">
            <v>8701001</v>
          </cell>
          <cell r="C1193" t="str">
            <v>Current Income Taxes</v>
          </cell>
        </row>
        <row r="1194">
          <cell r="B1194">
            <v>8702001</v>
          </cell>
          <cell r="C1194" t="str">
            <v>Deferred Income Taxes</v>
          </cell>
        </row>
        <row r="1195">
          <cell r="B1195">
            <v>8751001</v>
          </cell>
          <cell r="C1195" t="str">
            <v>Costums Duties</v>
          </cell>
        </row>
        <row r="1196">
          <cell r="B1196">
            <v>8752001</v>
          </cell>
          <cell r="C1196" t="str">
            <v>Excise Taxes</v>
          </cell>
        </row>
        <row r="1197">
          <cell r="B1197">
            <v>8753001</v>
          </cell>
          <cell r="C1197" t="str">
            <v>Property Taxes</v>
          </cell>
        </row>
        <row r="1198">
          <cell r="B1198">
            <v>8753050</v>
          </cell>
          <cell r="C1198" t="str">
            <v>Vehicle Tax</v>
          </cell>
        </row>
        <row r="1199">
          <cell r="B1199">
            <v>8753101</v>
          </cell>
          <cell r="C1199" t="str">
            <v>Employment Fund 2%</v>
          </cell>
        </row>
        <row r="1200">
          <cell r="B1200">
            <v>8753102</v>
          </cell>
          <cell r="C1200" t="str">
            <v>Medical Fund 3%</v>
          </cell>
        </row>
        <row r="1201">
          <cell r="B1201">
            <v>8753103</v>
          </cell>
          <cell r="C1201" t="str">
            <v>Saving Pension Fund 10%</v>
          </cell>
        </row>
        <row r="1202">
          <cell r="B1202">
            <v>8753104</v>
          </cell>
          <cell r="C1202" t="str">
            <v>Pension Fund 15%</v>
          </cell>
        </row>
        <row r="1203">
          <cell r="B1203">
            <v>8753105</v>
          </cell>
          <cell r="C1203" t="str">
            <v>Social Tax 26%</v>
          </cell>
        </row>
        <row r="1204">
          <cell r="B1204">
            <v>8753106</v>
          </cell>
          <cell r="C1204" t="str">
            <v>Land Tax</v>
          </cell>
        </row>
        <row r="1205">
          <cell r="B1205">
            <v>8754001</v>
          </cell>
          <cell r="C1205" t="str">
            <v>Other Taxes</v>
          </cell>
        </row>
        <row r="1206">
          <cell r="B1206">
            <v>8881001</v>
          </cell>
          <cell r="C1206" t="str">
            <v>G/L on Sale of Assets</v>
          </cell>
        </row>
        <row r="1207">
          <cell r="B1207">
            <v>8991001</v>
          </cell>
          <cell r="C1207" t="str">
            <v>Extraordinary Items</v>
          </cell>
        </row>
        <row r="1208">
          <cell r="B1208">
            <v>8991002</v>
          </cell>
          <cell r="C1208" t="str">
            <v>Currency Exchange Loss</v>
          </cell>
        </row>
        <row r="1209">
          <cell r="B1209">
            <v>9051001</v>
          </cell>
          <cell r="C1209" t="str">
            <v>Drilling Costs</v>
          </cell>
        </row>
        <row r="1210">
          <cell r="B1210">
            <v>9100501</v>
          </cell>
          <cell r="C1210" t="str">
            <v>Chemicals</v>
          </cell>
        </row>
        <row r="1211">
          <cell r="B1211">
            <v>9101001</v>
          </cell>
          <cell r="C1211" t="str">
            <v>Treatment Costs</v>
          </cell>
        </row>
        <row r="1212">
          <cell r="B1212">
            <v>9101501</v>
          </cell>
          <cell r="C1212" t="str">
            <v>Rentals</v>
          </cell>
        </row>
        <row r="1213">
          <cell r="B1213">
            <v>9102001</v>
          </cell>
          <cell r="C1213" t="str">
            <v>Materials &amp; Supplies</v>
          </cell>
        </row>
        <row r="1214">
          <cell r="B1214">
            <v>9102501</v>
          </cell>
          <cell r="C1214" t="str">
            <v>Fuel &amp; Power</v>
          </cell>
        </row>
        <row r="1215">
          <cell r="B1215">
            <v>9103001</v>
          </cell>
          <cell r="C1215" t="str">
            <v>Transportation</v>
          </cell>
        </row>
        <row r="1216">
          <cell r="B1216">
            <v>9103002</v>
          </cell>
          <cell r="C1216" t="str">
            <v>Crude Oil Transportation</v>
          </cell>
        </row>
        <row r="1217">
          <cell r="B1217">
            <v>9106001</v>
          </cell>
          <cell r="C1217" t="str">
            <v>Company labor</v>
          </cell>
        </row>
        <row r="1218">
          <cell r="B1218">
            <v>9106201</v>
          </cell>
          <cell r="C1218" t="str">
            <v>Contract Labor</v>
          </cell>
        </row>
        <row r="1219">
          <cell r="B1219">
            <v>9106210</v>
          </cell>
          <cell r="C1219" t="str">
            <v>Temporary Contract Labor</v>
          </cell>
        </row>
        <row r="1220">
          <cell r="B1220">
            <v>9106220</v>
          </cell>
          <cell r="C1220" t="str">
            <v>Permanent Contract Labor</v>
          </cell>
        </row>
        <row r="1221">
          <cell r="B1221">
            <v>9106501</v>
          </cell>
          <cell r="C1221" t="str">
            <v>Contract Services &amp; Equip</v>
          </cell>
        </row>
        <row r="1222">
          <cell r="B1222">
            <v>9106701</v>
          </cell>
          <cell r="C1222" t="str">
            <v>Professional Services</v>
          </cell>
        </row>
        <row r="1223">
          <cell r="B1223">
            <v>9108001</v>
          </cell>
          <cell r="C1223" t="str">
            <v>Other Operating Expenses</v>
          </cell>
        </row>
        <row r="1224">
          <cell r="B1224">
            <v>9151001</v>
          </cell>
          <cell r="C1224" t="str">
            <v>Field Facilities</v>
          </cell>
        </row>
        <row r="1225">
          <cell r="B1225">
            <v>9201001</v>
          </cell>
          <cell r="C1225" t="str">
            <v>Field G &amp; A</v>
          </cell>
        </row>
        <row r="1226">
          <cell r="B1226">
            <v>9201010</v>
          </cell>
          <cell r="C1226" t="str">
            <v>Training</v>
          </cell>
        </row>
        <row r="1227">
          <cell r="B1227">
            <v>9204001</v>
          </cell>
          <cell r="C1227" t="str">
            <v>Repairs &amp; Maintenance</v>
          </cell>
        </row>
        <row r="1228">
          <cell r="B1228">
            <v>9206201</v>
          </cell>
          <cell r="C1228" t="str">
            <v>Contract Labor</v>
          </cell>
        </row>
        <row r="1229">
          <cell r="B1229">
            <v>9206210</v>
          </cell>
          <cell r="C1229" t="str">
            <v>Temporary Contract Labor</v>
          </cell>
        </row>
        <row r="1230">
          <cell r="B1230">
            <v>9206220</v>
          </cell>
          <cell r="C1230" t="str">
            <v>Permanent Contract Labor</v>
          </cell>
        </row>
        <row r="1231">
          <cell r="B1231">
            <v>9206501</v>
          </cell>
          <cell r="C1231" t="str">
            <v>Contract Services &amp; Equip</v>
          </cell>
        </row>
        <row r="1232">
          <cell r="B1232">
            <v>9206701</v>
          </cell>
          <cell r="C1232" t="str">
            <v>Professional Services</v>
          </cell>
        </row>
        <row r="1233">
          <cell r="B1233">
            <v>9207001</v>
          </cell>
          <cell r="C1233" t="str">
            <v>Environmental Expenses</v>
          </cell>
        </row>
        <row r="1234">
          <cell r="B1234">
            <v>9207501</v>
          </cell>
          <cell r="C1234" t="str">
            <v>Local Licensing Fees</v>
          </cell>
        </row>
        <row r="1235">
          <cell r="B1235">
            <v>9208001</v>
          </cell>
          <cell r="C1235" t="str">
            <v>Other Operating Expenses</v>
          </cell>
        </row>
        <row r="1236">
          <cell r="B1236">
            <v>9208201</v>
          </cell>
          <cell r="C1236" t="str">
            <v>Office Supplies</v>
          </cell>
        </row>
        <row r="1237">
          <cell r="B1237">
            <v>9208301</v>
          </cell>
          <cell r="C1237" t="str">
            <v>Utilities</v>
          </cell>
        </row>
        <row r="1238">
          <cell r="B1238">
            <v>9208601</v>
          </cell>
          <cell r="C1238" t="str">
            <v>Meals &amp; Entertainment</v>
          </cell>
        </row>
        <row r="1239">
          <cell r="B1239">
            <v>9208701</v>
          </cell>
          <cell r="C1239" t="str">
            <v>Travel</v>
          </cell>
        </row>
        <row r="1240">
          <cell r="B1240">
            <v>9208801</v>
          </cell>
          <cell r="C1240" t="str">
            <v>Postage &amp; Courier</v>
          </cell>
        </row>
        <row r="1241">
          <cell r="B1241">
            <v>9208901</v>
          </cell>
          <cell r="C1241" t="str">
            <v>Insurance</v>
          </cell>
        </row>
        <row r="1242">
          <cell r="B1242">
            <v>9208902</v>
          </cell>
          <cell r="C1242" t="str">
            <v>Penalties</v>
          </cell>
        </row>
        <row r="1243">
          <cell r="B1243">
            <v>9209201</v>
          </cell>
          <cell r="C1243" t="str">
            <v>Company labor</v>
          </cell>
        </row>
        <row r="1244">
          <cell r="B1244">
            <v>9211101</v>
          </cell>
          <cell r="C1244" t="str">
            <v>Cleaning Services</v>
          </cell>
        </row>
        <row r="1245">
          <cell r="B1245">
            <v>9211201</v>
          </cell>
          <cell r="C1245" t="str">
            <v>Laundry Services</v>
          </cell>
        </row>
        <row r="1246">
          <cell r="B1246">
            <v>9211301</v>
          </cell>
          <cell r="C1246" t="str">
            <v>Medical Expense</v>
          </cell>
        </row>
        <row r="1247">
          <cell r="B1247">
            <v>9211601</v>
          </cell>
          <cell r="C1247" t="str">
            <v>Telecommunication Exp</v>
          </cell>
        </row>
        <row r="1248">
          <cell r="B1248">
            <v>9211602</v>
          </cell>
          <cell r="C1248" t="str">
            <v>Mobile Phones</v>
          </cell>
        </row>
        <row r="1249">
          <cell r="B1249">
            <v>9211603</v>
          </cell>
          <cell r="C1249" t="str">
            <v>Satellite Phone</v>
          </cell>
        </row>
        <row r="1250">
          <cell r="B1250">
            <v>9211605</v>
          </cell>
          <cell r="C1250" t="str">
            <v>E-Mail</v>
          </cell>
        </row>
        <row r="1251">
          <cell r="B1251">
            <v>9216301</v>
          </cell>
          <cell r="C1251" t="str">
            <v>Food Services</v>
          </cell>
        </row>
        <row r="1252">
          <cell r="B1252">
            <v>9221001</v>
          </cell>
          <cell r="C1252" t="str">
            <v>Custom Services</v>
          </cell>
        </row>
        <row r="1253">
          <cell r="B1253">
            <v>9251001</v>
          </cell>
          <cell r="C1253" t="str">
            <v>Inventory TDC</v>
          </cell>
        </row>
        <row r="1254">
          <cell r="B1254">
            <v>9301001</v>
          </cell>
          <cell r="C1254" t="str">
            <v>Inventory IDC</v>
          </cell>
        </row>
        <row r="1255">
          <cell r="B1255">
            <v>9351001</v>
          </cell>
          <cell r="C1255" t="str">
            <v>Inventory CAPEX</v>
          </cell>
        </row>
        <row r="1256">
          <cell r="B1256">
            <v>9401001</v>
          </cell>
          <cell r="C1256" t="str">
            <v>Inventory Other</v>
          </cell>
        </row>
        <row r="1257">
          <cell r="B1257">
            <v>9451001</v>
          </cell>
          <cell r="C1257" t="str">
            <v>Oil &amp; Gas Sales</v>
          </cell>
        </row>
        <row r="1258">
          <cell r="B1258">
            <v>9451002</v>
          </cell>
          <cell r="C1258" t="str">
            <v>Property Sales</v>
          </cell>
        </row>
        <row r="1259">
          <cell r="B1259">
            <v>9501001</v>
          </cell>
          <cell r="C1259" t="str">
            <v>Payroll</v>
          </cell>
        </row>
        <row r="1260">
          <cell r="B1260">
            <v>9501501</v>
          </cell>
          <cell r="C1260" t="str">
            <v>Field Salaries</v>
          </cell>
        </row>
        <row r="1261">
          <cell r="B1261">
            <v>9501502</v>
          </cell>
          <cell r="C1261" t="str">
            <v>Office Salaries</v>
          </cell>
        </row>
        <row r="1262">
          <cell r="B1262">
            <v>9502001</v>
          </cell>
          <cell r="C1262" t="str">
            <v>Fund Contributions</v>
          </cell>
        </row>
        <row r="1263">
          <cell r="B1263">
            <v>9502002</v>
          </cell>
          <cell r="C1263" t="str">
            <v>Employment Fund 2%</v>
          </cell>
        </row>
        <row r="1264">
          <cell r="B1264">
            <v>9502003</v>
          </cell>
          <cell r="C1264" t="str">
            <v>Medical Insurance 3%</v>
          </cell>
        </row>
        <row r="1265">
          <cell r="B1265">
            <v>9502004</v>
          </cell>
          <cell r="C1265" t="str">
            <v>Savings Fund</v>
          </cell>
        </row>
        <row r="1266">
          <cell r="B1266">
            <v>9502005</v>
          </cell>
          <cell r="C1266" t="str">
            <v>Pension Fund 15%</v>
          </cell>
        </row>
        <row r="1267">
          <cell r="B1267">
            <v>9502006</v>
          </cell>
          <cell r="C1267" t="str">
            <v>Social Insurance 1.5%</v>
          </cell>
        </row>
        <row r="1268">
          <cell r="B1268">
            <v>9502007</v>
          </cell>
          <cell r="C1268" t="str">
            <v>Social Tax 26%</v>
          </cell>
        </row>
        <row r="1269">
          <cell r="B1269">
            <v>9502008</v>
          </cell>
          <cell r="C1269" t="str">
            <v>Withholding Tax</v>
          </cell>
        </row>
        <row r="1270">
          <cell r="B1270">
            <v>9502009</v>
          </cell>
          <cell r="C1270" t="str">
            <v>Vehicle Tax</v>
          </cell>
        </row>
        <row r="1271">
          <cell r="B1271" t="str">
            <v>960ADV01</v>
          </cell>
          <cell r="C1271" t="str">
            <v>Advance International Transpor</v>
          </cell>
        </row>
        <row r="1272">
          <cell r="B1272" t="str">
            <v>960AKM01</v>
          </cell>
          <cell r="C1272" t="str">
            <v>Akmaral</v>
          </cell>
        </row>
        <row r="1273">
          <cell r="B1273" t="str">
            <v>960AME01</v>
          </cell>
          <cell r="C1273" t="str">
            <v>Ameron International</v>
          </cell>
        </row>
        <row r="1274">
          <cell r="B1274" t="str">
            <v>960BAK01</v>
          </cell>
          <cell r="C1274" t="str">
            <v>Baker &amp; Hughes</v>
          </cell>
        </row>
        <row r="1275">
          <cell r="B1275" t="str">
            <v>960BIS01</v>
          </cell>
          <cell r="C1275" t="str">
            <v>Bishop Lifting</v>
          </cell>
        </row>
        <row r="1276">
          <cell r="B1276" t="str">
            <v>960CAN01</v>
          </cell>
          <cell r="C1276" t="str">
            <v>Canam Services</v>
          </cell>
        </row>
        <row r="1277">
          <cell r="B1277" t="str">
            <v>960CAT01</v>
          </cell>
          <cell r="C1277" t="str">
            <v>Catkaz</v>
          </cell>
        </row>
        <row r="1278">
          <cell r="B1278" t="str">
            <v>960CHA01</v>
          </cell>
          <cell r="C1278" t="str">
            <v>Challenger</v>
          </cell>
        </row>
        <row r="1279">
          <cell r="B1279" t="str">
            <v>960CON01</v>
          </cell>
          <cell r="C1279" t="str">
            <v>Continental Shiptores</v>
          </cell>
        </row>
        <row r="1280">
          <cell r="B1280" t="str">
            <v>960ENK01</v>
          </cell>
          <cell r="C1280" t="str">
            <v>Enkaz</v>
          </cell>
        </row>
        <row r="1281">
          <cell r="B1281" t="str">
            <v>960ERN01</v>
          </cell>
          <cell r="C1281" t="str">
            <v>Ernst &amp; Young Kazakhstan</v>
          </cell>
        </row>
        <row r="1282">
          <cell r="B1282" t="str">
            <v>960GEO01</v>
          </cell>
          <cell r="C1282" t="str">
            <v>Geotex</v>
          </cell>
        </row>
        <row r="1283">
          <cell r="B1283" t="str">
            <v>960GLA01</v>
          </cell>
          <cell r="C1283" t="str">
            <v>Glaobal Impact Management</v>
          </cell>
        </row>
        <row r="1284">
          <cell r="B1284" t="str">
            <v>960HIM01</v>
          </cell>
          <cell r="C1284" t="str">
            <v>Himmontaj</v>
          </cell>
        </row>
        <row r="1285">
          <cell r="B1285" t="str">
            <v>960JMC01</v>
          </cell>
          <cell r="C1285" t="str">
            <v>JMC Oilfield</v>
          </cell>
        </row>
        <row r="1286">
          <cell r="B1286" t="str">
            <v>960JOH01</v>
          </cell>
          <cell r="C1286" t="str">
            <v>John M.Glenn</v>
          </cell>
        </row>
        <row r="1287">
          <cell r="B1287" t="str">
            <v>960KAN01</v>
          </cell>
          <cell r="C1287" t="str">
            <v>Kann</v>
          </cell>
        </row>
        <row r="1288">
          <cell r="B1288" t="str">
            <v>960KAS01</v>
          </cell>
          <cell r="C1288" t="str">
            <v>Kaskor</v>
          </cell>
        </row>
        <row r="1289">
          <cell r="B1289" t="str">
            <v>960KAS02</v>
          </cell>
          <cell r="C1289" t="str">
            <v>Kaspishelf</v>
          </cell>
        </row>
        <row r="1290">
          <cell r="B1290" t="str">
            <v>960KAZ01</v>
          </cell>
          <cell r="C1290" t="str">
            <v>Kazakhoil-Drilling</v>
          </cell>
        </row>
        <row r="1291">
          <cell r="B1291" t="str">
            <v>960KAZ02</v>
          </cell>
          <cell r="C1291" t="str">
            <v>KazsrtoyMontazhService</v>
          </cell>
        </row>
        <row r="1292">
          <cell r="B1292" t="str">
            <v>960KAZ03</v>
          </cell>
          <cell r="C1292" t="str">
            <v>KazGIIZ</v>
          </cell>
        </row>
        <row r="1293">
          <cell r="B1293" t="str">
            <v>960LAT01</v>
          </cell>
          <cell r="C1293" t="str">
            <v>Latipov B.C.</v>
          </cell>
        </row>
        <row r="1294">
          <cell r="B1294" t="str">
            <v>960MAX01</v>
          </cell>
          <cell r="C1294" t="str">
            <v>MaxiBar, LP</v>
          </cell>
        </row>
        <row r="1295">
          <cell r="B1295" t="str">
            <v>960MIL01</v>
          </cell>
          <cell r="C1295" t="str">
            <v>Milton M. Cooke</v>
          </cell>
        </row>
        <row r="1296">
          <cell r="B1296" t="str">
            <v>960MIR01</v>
          </cell>
          <cell r="C1296" t="str">
            <v>Miras-2</v>
          </cell>
        </row>
        <row r="1297">
          <cell r="B1297" t="str">
            <v>960NUR01</v>
          </cell>
          <cell r="C1297" t="str">
            <v>Nursat</v>
          </cell>
        </row>
        <row r="1298">
          <cell r="B1298" t="str">
            <v>960PET01</v>
          </cell>
          <cell r="C1298" t="str">
            <v>Petoil</v>
          </cell>
        </row>
        <row r="1299">
          <cell r="B1299" t="str">
            <v>960ROB01</v>
          </cell>
          <cell r="C1299" t="str">
            <v>Robertson &amp; Blums</v>
          </cell>
        </row>
        <row r="1300">
          <cell r="B1300" t="str">
            <v>960RSO01</v>
          </cell>
          <cell r="C1300" t="str">
            <v>RSO</v>
          </cell>
        </row>
        <row r="1301">
          <cell r="B1301" t="str">
            <v>960SAF01</v>
          </cell>
          <cell r="C1301" t="str">
            <v>Safar</v>
          </cell>
        </row>
        <row r="1302">
          <cell r="B1302" t="str">
            <v>960SAY01</v>
          </cell>
          <cell r="C1302" t="str">
            <v>Sayuz</v>
          </cell>
        </row>
        <row r="1303">
          <cell r="B1303" t="str">
            <v>960STA01</v>
          </cell>
          <cell r="C1303" t="str">
            <v>Standard Equipment</v>
          </cell>
        </row>
        <row r="1304">
          <cell r="B1304" t="str">
            <v>960STR01</v>
          </cell>
          <cell r="C1304" t="str">
            <v>Sreamline</v>
          </cell>
        </row>
        <row r="1305">
          <cell r="B1305" t="str">
            <v>960TEC01</v>
          </cell>
          <cell r="C1305" t="str">
            <v>Technokom</v>
          </cell>
        </row>
        <row r="1306">
          <cell r="B1306" t="str">
            <v>960TER01</v>
          </cell>
          <cell r="C1306" t="str">
            <v>Terminal</v>
          </cell>
        </row>
        <row r="1307">
          <cell r="B1307" t="str">
            <v>960TNS01</v>
          </cell>
          <cell r="C1307" t="str">
            <v>TNS</v>
          </cell>
        </row>
        <row r="1308">
          <cell r="B1308" t="str">
            <v>960TRU01</v>
          </cell>
          <cell r="C1308" t="str">
            <v>Trucat International</v>
          </cell>
        </row>
        <row r="1309">
          <cell r="B1309" t="str">
            <v>960WEA01</v>
          </cell>
          <cell r="C1309" t="str">
            <v>West East</v>
          </cell>
        </row>
        <row r="1310">
          <cell r="B1310" t="str">
            <v>960WES01</v>
          </cell>
          <cell r="C1310" t="str">
            <v>West</v>
          </cell>
        </row>
        <row r="1311">
          <cell r="B1311" t="str">
            <v>960YNT01</v>
          </cell>
          <cell r="C1311" t="str">
            <v>Ynta</v>
          </cell>
        </row>
        <row r="1312">
          <cell r="B1312" t="str">
            <v>960YUR01</v>
          </cell>
          <cell r="C1312" t="str">
            <v>Yurmael</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cenarios"/>
      <sheetName val="Macroeconomic Assumptions"/>
      <sheetName val="Production Inputs"/>
      <sheetName val="Assets Inputs"/>
      <sheetName val="Actuals Input"/>
      <sheetName val="Workings"/>
      <sheetName val="Key Assumptions"/>
      <sheetName val="Key Results"/>
      <sheetName val="Balance Sheet"/>
      <sheetName val="Profit and Loss"/>
      <sheetName val="Cash Flow"/>
      <sheetName val="Steel Sales"/>
      <sheetName val="Steel Operating Costs"/>
      <sheetName val="Fixed Assets"/>
      <sheetName val="Financing"/>
      <sheetName val="Shareholder Funds"/>
      <sheetName val="IFRS FS"/>
      <sheetName val="IK2001-update FY 2001"/>
      <sheetName val="c_data"/>
      <sheetName val="Bonds"/>
      <sheetName val="To Generate"/>
      <sheetName val="CA"/>
      <sheetName val="123100 O&amp;G Assets"/>
      <sheetName val="класс"/>
      <sheetName val="AFE's  By Afe"/>
      <sheetName val="Keys"/>
      <sheetName val="statement 1998"/>
      <sheetName val="Trial Balance"/>
      <sheetName val="Macroeconomic_Assumptions"/>
      <sheetName val="Production_Inputs"/>
      <sheetName val="Assets_Inputs"/>
      <sheetName val="Actuals_Input"/>
      <sheetName val="Key_Assumptions"/>
      <sheetName val="Key_Results"/>
      <sheetName val="Balance_Sheet"/>
      <sheetName val="Profit_and_Loss"/>
      <sheetName val="Cash_Flow"/>
      <sheetName val="Steel_Sales"/>
      <sheetName val="Steel_Operating_Costs"/>
      <sheetName val="Fixed_Assets"/>
      <sheetName val="Shareholder_Funds"/>
      <sheetName val="IFRS_FS"/>
      <sheetName val="IK2001-update_FY_2001"/>
      <sheetName val="To_Generate"/>
      <sheetName val="SMSTemp"/>
      <sheetName val="Служебный лист"/>
      <sheetName val="Hidden"/>
      <sheetName val="Inputs"/>
      <sheetName val="Nelson Monte Carlo"/>
      <sheetName val="Tabeller"/>
      <sheetName val="MTO REV.0"/>
    </sheetNames>
    <sheetDataSet>
      <sheetData sheetId="0">
        <row r="1">
          <cell r="D1">
            <v>1997</v>
          </cell>
        </row>
      </sheetData>
      <sheetData sheetId="1" refreshError="1">
        <row r="1">
          <cell r="D1">
            <v>1997</v>
          </cell>
          <cell r="E1">
            <v>1998</v>
          </cell>
          <cell r="F1">
            <v>1999</v>
          </cell>
          <cell r="G1">
            <v>2000</v>
          </cell>
          <cell r="H1">
            <v>2001</v>
          </cell>
          <cell r="I1">
            <v>2002</v>
          </cell>
          <cell r="J1">
            <v>2003</v>
          </cell>
          <cell r="K1">
            <v>2004</v>
          </cell>
          <cell r="L1">
            <v>2005</v>
          </cell>
          <cell r="M1">
            <v>2006</v>
          </cell>
          <cell r="N1">
            <v>2007</v>
          </cell>
          <cell r="O1">
            <v>2008</v>
          </cell>
          <cell r="P1">
            <v>2009</v>
          </cell>
        </row>
        <row r="2">
          <cell r="D2" t="str">
            <v>Actual</v>
          </cell>
          <cell r="E2" t="str">
            <v>Actual</v>
          </cell>
          <cell r="F2" t="str">
            <v>Actual</v>
          </cell>
          <cell r="G2" t="str">
            <v>Actual</v>
          </cell>
          <cell r="H2" t="str">
            <v>Estimate</v>
          </cell>
          <cell r="I2" t="str">
            <v>Forecast</v>
          </cell>
          <cell r="J2" t="str">
            <v>Forecast</v>
          </cell>
          <cell r="K2" t="str">
            <v>Forecast</v>
          </cell>
          <cell r="L2" t="str">
            <v>Forecast</v>
          </cell>
          <cell r="M2" t="str">
            <v>Forecast</v>
          </cell>
          <cell r="N2" t="str">
            <v>Forecast</v>
          </cell>
          <cell r="O2" t="str">
            <v>Forecast</v>
          </cell>
          <cell r="P2" t="str">
            <v>Forecast</v>
          </cell>
        </row>
      </sheetData>
      <sheetData sheetId="2">
        <row r="1">
          <cell r="D1">
            <v>1997</v>
          </cell>
        </row>
      </sheetData>
      <sheetData sheetId="3">
        <row r="1">
          <cell r="D1">
            <v>1997</v>
          </cell>
        </row>
      </sheetData>
      <sheetData sheetId="4">
        <row r="1">
          <cell r="D1">
            <v>1997</v>
          </cell>
        </row>
      </sheetData>
      <sheetData sheetId="5">
        <row r="1">
          <cell r="D1">
            <v>1997</v>
          </cell>
        </row>
      </sheetData>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ow r="1">
          <cell r="D1">
            <v>1997</v>
          </cell>
        </row>
      </sheetData>
      <sheetData sheetId="29">
        <row r="1">
          <cell r="D1">
            <v>1997</v>
          </cell>
        </row>
      </sheetData>
      <sheetData sheetId="30"/>
      <sheetData sheetId="31"/>
      <sheetData sheetId="32">
        <row r="1">
          <cell r="D1">
            <v>1997</v>
          </cell>
        </row>
      </sheetData>
      <sheetData sheetId="33">
        <row r="1">
          <cell r="D1">
            <v>1997</v>
          </cell>
        </row>
      </sheetData>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yO302.1"/>
      <sheetName val="yO100 - Taxes lead"/>
      <sheetName val="yO101 - Updated taxes lead _ZAO"/>
      <sheetName val="yO102-Taxes lead_OAO"/>
      <sheetName val="yO200 - Error Schedule"/>
      <sheetName val="yO300 - CIT"/>
      <sheetName val="yO301 - Confirmation of BV "/>
      <sheetName val="yO302"/>
      <sheetName val="yO302.2"/>
      <sheetName val="yO302.3"/>
      <sheetName val="yO303 - FOREX testing"/>
      <sheetName val="yO304_Interest testing"/>
      <sheetName val="yO400 - VAT"/>
      <sheetName val="yO500 - WHT &amp; RCVAT testing"/>
      <sheetName val="yO501"/>
      <sheetName val="yO502"/>
      <sheetName val="yO503"/>
      <sheetName val="yO900-Tax audit acts"/>
      <sheetName val="yO302_1"/>
      <sheetName val="группа"/>
      <sheetName val="Workings"/>
      <sheetName val="Macroeconomic Assumptions"/>
      <sheetName val="O. Taxes_YE_2003"/>
      <sheetName val="#ССЫЛКА"/>
      <sheetName val="ЯНВ_99"/>
      <sheetName val="N_SVOD"/>
      <sheetName val="Hidden"/>
      <sheetName val="CA"/>
      <sheetName val="Loaded"/>
      <sheetName val="класс"/>
      <sheetName val="База"/>
      <sheetName val="UNITPRICES"/>
      <sheetName val="Cash Flow - CY Workings"/>
      <sheetName val="FS-97"/>
      <sheetName val="ЯНВАРЬ"/>
      <sheetName val="Cash CCI Detail"/>
      <sheetName val="XLR_NoRangeSheet"/>
      <sheetName val="yO100_-_Taxes_lead"/>
      <sheetName val="yO101_-_Updated_taxes_lead__ZAO"/>
      <sheetName val="yO102-Taxes_lead_OAO"/>
      <sheetName val="yO200_-_Error_Schedule"/>
      <sheetName val="yO300_-_CIT"/>
      <sheetName val="yO301_-_Confirmation_of_BV_"/>
      <sheetName val="yO302_11"/>
      <sheetName val="yO302_2"/>
      <sheetName val="yO302_3"/>
      <sheetName val="yO400_-_VAT"/>
      <sheetName val="yO500_-_WHT_&amp;_RCVAT_testing"/>
      <sheetName val="yO900-Tax_audit_acts"/>
      <sheetName val="yO303_-_FOREX_testing"/>
      <sheetName val="yO304_Interest_testing"/>
      <sheetName val="Macroeconomic_Assumptions"/>
      <sheetName val="Транс 03"/>
      <sheetName val="Транс 02"/>
      <sheetName val="Trial Balance"/>
      <sheetName val="gaeshpetco"/>
      <sheetName val="SMSTemp"/>
      <sheetName val="Параметры"/>
      <sheetName val="Справочник"/>
      <sheetName val="O__Taxes_YE_2003"/>
      <sheetName val="Standing data"/>
      <sheetName val="name"/>
      <sheetName val="PIT&amp;PP(2)"/>
      <sheetName val="Sheet1"/>
      <sheetName val="Comp equip"/>
      <sheetName val="FFE"/>
      <sheetName val="FF-1"/>
      <sheetName val="Anlagevermögen"/>
      <sheetName val="Tabeller"/>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sheetData sheetId="29"/>
      <sheetData sheetId="30" refreshError="1"/>
      <sheetData sheetId="31" refreshError="1"/>
      <sheetData sheetId="32" refreshError="1"/>
      <sheetData sheetId="33" refreshError="1"/>
      <sheetData sheetId="34" refreshError="1"/>
      <sheetData sheetId="35" refreshError="1"/>
      <sheetData sheetId="36" refreshError="1"/>
      <sheetData sheetId="37"/>
      <sheetData sheetId="38"/>
      <sheetData sheetId="39"/>
      <sheetData sheetId="40"/>
      <sheetData sheetId="4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sheetData sheetId="59"/>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0"/>
      <sheetName val="10-1"/>
      <sheetName val="SMSTemp"/>
      <sheetName val="CPI"/>
      <sheetName val="Info"/>
      <sheetName val="Sheet1"/>
      <sheetName val="yO302.1"/>
      <sheetName val="co_code"/>
      <sheetName val="Cash Flow - 2004 Workings"/>
      <sheetName val="UNITPRICES"/>
      <sheetName val="- 1 -"/>
      <sheetName val="UOG_TB"/>
      <sheetName val="definitions"/>
      <sheetName val="Sales for 2001"/>
      <sheetName val="GAAP TB 31.12.01  detail p&amp;l"/>
      <sheetName val="д.7.001"/>
      <sheetName val="Виды оплат"/>
      <sheetName val="Цеха"/>
      <sheetName val="Catalogue"/>
      <sheetName val="demir kzt"/>
      <sheetName val="Cash Flow - CY Workings"/>
      <sheetName val="CA"/>
      <sheetName val="TB"/>
      <sheetName val="PR CN"/>
      <sheetName val="Actuals Input"/>
      <sheetName val="FS-97"/>
      <sheetName val="Arna billing - 2001"/>
      <sheetName val="Summary"/>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Ural med"/>
      <sheetName val="FES"/>
      <sheetName val="yO302_1"/>
      <sheetName val="Cash_Flow_-_2004_Workings"/>
      <sheetName val="-_1_-"/>
      <sheetName val="Sales_for_2001"/>
      <sheetName val="GAAP_TB_31_12_01__detail_p&amp;l"/>
      <sheetName val="д_7_001"/>
      <sheetName val="Виды_оплат"/>
      <sheetName val="demir_kzt"/>
      <sheetName val="Cash_Flow_-_CY_Workings"/>
      <sheetName val="book adjustments"/>
      <sheetName val="Variables"/>
      <sheetName val="Production"/>
      <sheetName val="CO_10"/>
      <sheetName val="CO_14"/>
      <sheetName val="CO_15"/>
      <sheetName val="CO_23"/>
      <sheetName val="CO_24"/>
      <sheetName val="CO_25"/>
      <sheetName val="CO_28"/>
      <sheetName val="CO_29"/>
      <sheetName val="CO_8"/>
      <sheetName val="CO_9"/>
    </sheetNames>
    <sheetDataSet>
      <sheetData sheetId="0">
        <row r="3">
          <cell r="B3" t="str">
            <v>Arna</v>
          </cell>
        </row>
      </sheetData>
      <sheetData sheetId="1">
        <row r="3">
          <cell r="B3" t="str">
            <v>Arna</v>
          </cell>
        </row>
      </sheetData>
      <sheetData sheetId="2" refreshError="1">
        <row r="3">
          <cell r="B3" t="str">
            <v>Arna</v>
          </cell>
        </row>
        <row r="30">
          <cell r="B30">
            <v>1307518.6400001969</v>
          </cell>
        </row>
        <row r="31">
          <cell r="B31">
            <v>0</v>
          </cell>
        </row>
        <row r="32">
          <cell r="B32">
            <v>1307518.6400001969</v>
          </cell>
        </row>
        <row r="33">
          <cell r="B33">
            <v>31999</v>
          </cell>
        </row>
        <row r="34">
          <cell r="B34">
            <v>15</v>
          </cell>
        </row>
        <row r="35">
          <cell r="B35">
            <v>87167.909333346455</v>
          </cell>
        </row>
        <row r="36">
          <cell r="B36">
            <v>61501</v>
          </cell>
        </row>
        <row r="37">
          <cell r="B37">
            <v>0</v>
          </cell>
        </row>
        <row r="38">
          <cell r="B38">
            <v>0</v>
          </cell>
        </row>
        <row r="39">
          <cell r="B39">
            <v>0</v>
          </cell>
        </row>
        <row r="40">
          <cell r="B40">
            <v>1307518.6400001969</v>
          </cell>
        </row>
        <row r="42">
          <cell r="B42">
            <v>1307518.6400001969</v>
          </cell>
        </row>
        <row r="50">
          <cell r="B50">
            <v>0</v>
          </cell>
        </row>
        <row r="51">
          <cell r="B51">
            <v>31999</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sheetData sheetId="50"/>
      <sheetData sheetId="51"/>
      <sheetData sheetId="52"/>
      <sheetData sheetId="53"/>
      <sheetData sheetId="54"/>
      <sheetData sheetId="55"/>
      <sheetData sheetId="56"/>
      <sheetData sheetId="57"/>
      <sheetData sheetId="58" refreshError="1"/>
      <sheetData sheetId="59" refreshError="1"/>
      <sheetData sheetId="60" refreshError="1"/>
      <sheetData sheetId="61"/>
      <sheetData sheetId="62"/>
      <sheetData sheetId="63"/>
      <sheetData sheetId="64"/>
      <sheetData sheetId="65"/>
      <sheetData sheetId="66"/>
      <sheetData sheetId="67"/>
      <sheetData sheetId="68"/>
      <sheetData sheetId="69"/>
      <sheetData sheetId="7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6 КРОС"/>
      <sheetName val="КРОСС"/>
    </sheetNames>
    <definedNames>
      <definedName name="CompOt" refersTo="#ССЫЛКА!"/>
      <definedName name="compot3" refersTo="#ССЫЛКА!"/>
      <definedName name="CompRas" refersTo="#ССЫЛКА!"/>
      <definedName name="ede" refersTo="#ССЫЛКА!"/>
      <definedName name="HILH" refersTo="#ССЫЛКА!"/>
      <definedName name="k" refersTo="#ССЫЛКА!"/>
      <definedName name="lkj" refersTo="#ССЫЛКА!"/>
      <definedName name="qs" refersTo="#ССЫЛКА!"/>
      <definedName name="qwwe" refersTo="#ССЫЛКА!"/>
      <definedName name="rtgergegaergaergaergaerg" refersTo="#ССЫЛКА!"/>
      <definedName name="sdff" refersTo="#ССЫЛКА!"/>
      <definedName name="sf" refersTo="#ССЫЛКА!"/>
      <definedName name="SRFTHSRFTHRTH" refersTo="#ССЫЛКА!"/>
      <definedName name="U2.100" refersTo="#ССЫЛКА!"/>
      <definedName name="ytt" refersTo="#ССЫЛКА!"/>
      <definedName name="zdrhdet" refersTo="#ССЫЛКА!"/>
      <definedName name="ааааааа" refersTo="#ССЫЛКА!"/>
      <definedName name="АААААААА" refersTo="#ССЫЛКА!"/>
      <definedName name="в23ё" refersTo="#ССЫЛКА!"/>
      <definedName name="вв" refersTo="#ССЫЛКА!"/>
      <definedName name="ВЧАПЫЯВАПЫВПЫВПЯВП" refersTo="#ССЫЛКА!"/>
      <definedName name="Дострел" refersTo="#ССЫЛКА!"/>
      <definedName name="й" refersTo="#ССЫЛКА!"/>
      <definedName name="йй" refersTo="#ССЫЛКА!"/>
      <definedName name="йцвйцвйцвйцвйцвйц" refersTo="#ССЫЛКА!"/>
      <definedName name="ЙЦВйцвЙЦВЙЦВЙЦВЙЦВЦЙВ" refersTo="#ССЫЛКА!"/>
      <definedName name="ке" refersTo="#ССЫЛКА!"/>
      <definedName name="крс" refersTo="#ССЫЛКА!"/>
      <definedName name="Макрос1" refersTo="#ССЫЛКА!"/>
      <definedName name="мым" refersTo="#ССЫЛКА!"/>
      <definedName name="Перестрел" refersTo="#ССЫЛКА!"/>
      <definedName name="Подготовка_к_печати_и_сохранение0710" refersTo="#ССЫЛКА!"/>
      <definedName name="про" refersTo="#ССЫЛКА!"/>
      <definedName name="пыкеруерфяурфяурп" refersTo="#ССЫЛКА!"/>
      <definedName name="Р.4.пр4.6.2" refersTo="#ССЫЛКА!"/>
      <definedName name="Р4.133" refersTo="#ССЫЛКА!"/>
      <definedName name="с" refersTo="#ССЫЛКА!"/>
      <definedName name="Сводный_баланс_н_п_с" refersTo="#ССЫЛКА!"/>
      <definedName name="сс" refersTo="#ССЫЛКА!"/>
      <definedName name="сссс" refersTo="#ССЫЛКА!"/>
      <definedName name="ссы" refersTo="#ССЫЛКА!"/>
      <definedName name="у4кефефце" refersTo="#ССЫЛКА!"/>
      <definedName name="ук" refersTo="#ССЫЛКА!"/>
      <definedName name="Ф34Е4е4е4е43е4е43е34ц" refersTo="#ССЫЛКА!"/>
      <definedName name="Флажок16_Щелкнуть" refersTo="#ССЫЛКА!"/>
      <definedName name="фцукпц46гк68щ79щ59" refersTo="#ССЫЛКА!"/>
      <definedName name="цу" refersTo="#ССЫЛКА!"/>
      <definedName name="цуацуацуа" refersTo="#ССЫЛКА!"/>
      <definedName name="щ" refersTo="#ССЫЛКА!"/>
      <definedName name="ыврыукпрыупрывпрывр" refersTo="#ССЫЛКА!"/>
      <definedName name="ыфвавававвва" refersTo="#ССЫЛКА!"/>
      <definedName name="ыыыы" refersTo="#ССЫЛКА!"/>
    </definedNames>
    <sheetDataSet>
      <sheetData sheetId="0" refreshError="1"/>
      <sheetData sheetId="1"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14"/>
      <sheetName val="P1 (1)"/>
      <sheetName val="P2 (1)"/>
      <sheetName val="P3 (1)"/>
      <sheetName val="P3 (2) "/>
      <sheetName val="Р3 (2)"/>
      <sheetName val="Р3(4)"/>
      <sheetName val="P3 (6)"/>
      <sheetName val="P4 (1)"/>
      <sheetName val="P4 (2)"/>
      <sheetName val="P4 (4)"/>
      <sheetName val="P5 (1)"/>
      <sheetName val="P5 (2)"/>
      <sheetName val="P5 (3)"/>
      <sheetName val="P5 (4)"/>
      <sheetName val="P6 (1)"/>
      <sheetName val="P6 (2)"/>
      <sheetName val="P6 (3)"/>
      <sheetName val="P6 (4)"/>
      <sheetName val="P6 (5)"/>
      <sheetName val="P6 (6)"/>
      <sheetName val="P6 (7)"/>
      <sheetName val="P6 (8)"/>
      <sheetName val="P7 (1)"/>
      <sheetName val="P7 (2)"/>
      <sheetName val="P7 (3)"/>
      <sheetName val="P7 (4)"/>
      <sheetName val="P7 (5)"/>
      <sheetName val="P7 (6)"/>
      <sheetName val="P7 (7)"/>
      <sheetName val="P8 (1)"/>
      <sheetName val="P8 (2)"/>
      <sheetName val="P8 (3)"/>
      <sheetName val="P9 (1)"/>
      <sheetName val="P9 (2)"/>
      <sheetName val="P10 (1)"/>
      <sheetName val="P10 (2)"/>
      <sheetName val="P10 (3)"/>
      <sheetName val="P11 (1)"/>
      <sheetName val="P11 (2)"/>
      <sheetName val="P11 (3)"/>
      <sheetName val="P11 (4)"/>
      <sheetName val="P11 (5)"/>
      <sheetName val="P11 (6)"/>
      <sheetName val="P11 (7)"/>
      <sheetName val="P11 (8)"/>
      <sheetName val="P11 (10)"/>
      <sheetName val="P11 (9)"/>
      <sheetName val="P11 (11)"/>
      <sheetName val="P11 (12)"/>
      <sheetName val="P12 (1)"/>
      <sheetName val="P12 (2)"/>
      <sheetName val="P12 (3)"/>
      <sheetName val="P12 (4)"/>
      <sheetName val="P13 (1)"/>
      <sheetName val="P13 (2)"/>
      <sheetName val="P14"/>
      <sheetName val="P15 (1)"/>
      <sheetName val="P15 (2)"/>
      <sheetName val="P15 (3)"/>
      <sheetName val="P15 (4)"/>
    </sheetNames>
    <sheetDataSet>
      <sheetData sheetId="0">
        <row r="2">
          <cell r="AE2">
            <v>1.04</v>
          </cell>
        </row>
        <row r="3">
          <cell r="D3">
            <v>185</v>
          </cell>
          <cell r="F3">
            <v>1</v>
          </cell>
        </row>
      </sheetData>
      <sheetData sheetId="1"/>
      <sheetData sheetId="2"/>
      <sheetData sheetId="3">
        <row r="119">
          <cell r="M119">
            <v>4</v>
          </cell>
        </row>
        <row r="120">
          <cell r="M120">
            <v>1852.17</v>
          </cell>
        </row>
        <row r="121">
          <cell r="M121">
            <v>12000</v>
          </cell>
        </row>
        <row r="124">
          <cell r="M124">
            <v>20</v>
          </cell>
        </row>
        <row r="125">
          <cell r="M125">
            <v>50000</v>
          </cell>
        </row>
        <row r="127">
          <cell r="M127">
            <v>450</v>
          </cell>
        </row>
        <row r="128">
          <cell r="M128">
            <v>250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_KZT"/>
      <sheetName val="C1"/>
      <sheetName val="C2"/>
      <sheetName val="C3"/>
      <sheetName val="C4"/>
      <sheetName val="C5"/>
      <sheetName val="C6"/>
      <sheetName val="C7"/>
      <sheetName val="бурение скв"/>
      <sheetName val="восстановл скв"/>
      <sheetName val="ОС корр 2"/>
      <sheetName val="СМР с уч.дев"/>
      <sheetName val="Консервация"/>
      <sheetName val="Перевод на мех.добычу"/>
      <sheetName val="Расконсервация КРС "/>
      <sheetName val="изоляция водопритока КРС"/>
      <sheetName val="ГРП"/>
      <sheetName val="Переход на другие горизонты"/>
      <sheetName val="Перевод под нагнетание"/>
      <sheetName val="бурение водозаборн скв"/>
      <sheetName val="ОС переходящий"/>
      <sheetName val="обсадные трубы"/>
      <sheetName val="площадка_расчет"/>
      <sheetName val="шлам"/>
      <sheetName val="график бурения"/>
      <sheetName val="Кап.ремонт водозаборн скв"/>
      <sheetName val="корр №1_ОС"/>
      <sheetName val="ПП_КРС_Р4.пр4.6.2.."/>
      <sheetName val="ПП_Р.5. пр.5.1.1."/>
    </sheetNames>
    <sheetDataSet>
      <sheetData sheetId="0">
        <row r="4">
          <cell r="A4">
            <v>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as1999"/>
      <sheetName val="JUly97"/>
      <sheetName val="HSE"/>
      <sheetName val="Precios"/>
      <sheetName val="TOC"/>
      <sheetName val="B-4"/>
      <sheetName val="FES"/>
      <sheetName val="Содержание"/>
      <sheetName val="Foglio1"/>
      <sheetName val="ЦентрЗатр"/>
      <sheetName val="ЕдИзм"/>
      <sheetName val="Предпр"/>
      <sheetName val="CONB040_010_24_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ront"/>
      <sheetName val="TOC"/>
      <sheetName val="P-1"/>
      <sheetName val="P-2"/>
      <sheetName val="P-3"/>
      <sheetName val="P-4"/>
      <sheetName val="P-5"/>
      <sheetName val="P-6"/>
      <sheetName val="P-7"/>
      <sheetName val="P-8"/>
      <sheetName val="P-9"/>
      <sheetName val="P-10"/>
      <sheetName val="P-11"/>
      <sheetName val="P-12"/>
      <sheetName val="P-13"/>
      <sheetName val="P-14"/>
      <sheetName val="P-15"/>
      <sheetName val="P-16"/>
      <sheetName val="Budget"/>
      <sheetName val="Setup"/>
      <sheetName val="ForCharts"/>
      <sheetName val="Forecasts"/>
      <sheetName val="01ADDL.F.A."/>
      <sheetName val="Comp"/>
      <sheetName val="Содержание"/>
      <sheetName val="CO_10"/>
      <sheetName val="CO_14"/>
      <sheetName val="CO_15"/>
      <sheetName val="CO_23"/>
      <sheetName val="CO_24"/>
      <sheetName val="CO_25"/>
      <sheetName val="CO_28"/>
      <sheetName val="CO_29"/>
      <sheetName val="CO_8"/>
      <sheetName val="CO_9"/>
      <sheetName val="август"/>
      <sheetName val="SMSTemp"/>
      <sheetName val="Summary"/>
      <sheetName val="Flash Report December v3"/>
      <sheetName val="2014"/>
      <sheetName val="Управление"/>
      <sheetName val="SAPBEXfilters"/>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Master Daten"/>
      <sheetName val="Sheet1"/>
      <sheetName val="IS2000"/>
      <sheetName val="CO_11"/>
      <sheetName val="3Q JV-Interest Cap."/>
      <sheetName val="TB30999vs30699"/>
      <sheetName val="TB30699"/>
      <sheetName val="book adjustments"/>
    </sheetNames>
    <sheetDataSet>
      <sheetData sheetId="0"/>
      <sheetData sheetId="1" refreshError="1">
        <row r="4">
          <cell r="C4" t="str">
            <v>Стр. - Page</v>
          </cell>
        </row>
        <row r="5">
          <cell r="B5" t="str">
            <v>Резюме для руководства
Executive Summary</v>
          </cell>
          <cell r="C5">
            <v>1</v>
          </cell>
        </row>
        <row r="6">
          <cell r="A6" t="str">
            <v>Финансы - Financials</v>
          </cell>
        </row>
        <row r="7">
          <cell r="B7" t="str">
            <v>Предварительная сводка финансовых показателей
Preliminary Financials Summary</v>
          </cell>
          <cell r="C7">
            <v>3</v>
          </cell>
        </row>
        <row r="8">
          <cell r="B8" t="str">
            <v>Макроэкономическая ситуация
Macroeconomic Environment</v>
          </cell>
          <cell r="C8">
            <v>4</v>
          </cell>
        </row>
        <row r="10">
          <cell r="A10" t="str">
            <v>Производство - Production</v>
          </cell>
        </row>
        <row r="11">
          <cell r="B11" t="str">
            <v>Cводка производственных показателей
Production Summary</v>
          </cell>
          <cell r="C11">
            <v>5</v>
          </cell>
        </row>
        <row r="12">
          <cell r="B12" t="str">
            <v>KCC. Добыча руды
KCC. Ore Extraction</v>
          </cell>
          <cell r="C12">
            <v>6</v>
          </cell>
        </row>
        <row r="13">
          <cell r="B13" t="str">
            <v>KCC. Производство концентрата
KCC. Concentrate Production</v>
          </cell>
          <cell r="C13">
            <v>7</v>
          </cell>
        </row>
        <row r="14">
          <cell r="B14" t="str">
            <v>KCC. Производство катодной меди
KCC. Copper Cathodes Production</v>
          </cell>
          <cell r="C14">
            <v>8</v>
          </cell>
        </row>
        <row r="15">
          <cell r="B15" t="str">
            <v>KCC. Производство медной катанки
KCC. Copper Rod Production</v>
          </cell>
          <cell r="C15">
            <v>9</v>
          </cell>
        </row>
        <row r="16">
          <cell r="B16" t="str">
            <v>KCC. Производство металлического цинка
KCC. Metal Zinc Production</v>
          </cell>
          <cell r="C16">
            <v>10</v>
          </cell>
        </row>
        <row r="17">
          <cell r="B17" t="str">
            <v>KCC. Производство серебра
KCC. Silver Production</v>
          </cell>
          <cell r="C17">
            <v>11</v>
          </cell>
        </row>
        <row r="18">
          <cell r="B18" t="str">
            <v>KCC. Производство золота
KCC. Gold Production</v>
          </cell>
          <cell r="C18">
            <v>12</v>
          </cell>
        </row>
        <row r="19">
          <cell r="B19" t="str">
            <v>KCC. Анализ регионов
KCC. Regions Analysis</v>
          </cell>
          <cell r="C19">
            <v>13</v>
          </cell>
        </row>
        <row r="20">
          <cell r="B20" t="str">
            <v>MKM. Производство
MKM. Production</v>
          </cell>
          <cell r="C20">
            <v>14</v>
          </cell>
        </row>
        <row r="22">
          <cell r="A22" t="str">
            <v>Прочее - Other</v>
          </cell>
        </row>
        <row r="23">
          <cell r="B23" t="str">
            <v>Прочее
Other</v>
          </cell>
          <cell r="C23">
            <v>15</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mbined"/>
      <sheetName val="2002"/>
      <sheetName val="2003"/>
      <sheetName val="2004"/>
      <sheetName val="List"/>
      <sheetName val="Cash Flow - CY Workings"/>
      <sheetName val="Input"/>
      <sheetName val="Codes"/>
      <sheetName val="Index - Summary"/>
      <sheetName val="UNITPRICES"/>
      <sheetName val="Selection"/>
      <sheetName val="SMSTemp"/>
    </sheetNames>
    <sheetDataSet>
      <sheetData sheetId="0" refreshError="1">
        <row r="2">
          <cell r="N2">
            <v>6.3</v>
          </cell>
        </row>
      </sheetData>
      <sheetData sheetId="1" refreshError="1">
        <row r="2">
          <cell r="B2">
            <v>0.77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S-97"/>
      <sheetName val="CF"/>
      <sheetName val="Changes"/>
      <sheetName val="RJE 97"/>
      <sheetName val="FS-98"/>
      <sheetName val="RJE 98"/>
      <sheetName val="Equity roll 98"/>
      <sheetName val="FS-99"/>
      <sheetName val="AJE 99"/>
      <sheetName val="RJE 99"/>
      <sheetName val="Equity roll 99"/>
      <sheetName val="TOC"/>
      <sheetName val="FS_97"/>
      <sheetName val="yO302.1"/>
      <sheetName val="Sheet1"/>
      <sheetName val="SMSTemp"/>
      <sheetName val="Loans_010107"/>
      <sheetName val="U2.1010"/>
      <sheetName val="客戶清單customer list"/>
      <sheetName val="2002"/>
      <sheetName val="Combined"/>
      <sheetName val="HKM RTC Crude costs"/>
      <sheetName val="Contents"/>
      <sheetName val="База"/>
      <sheetName val="Anlagevermögen"/>
      <sheetName val="JobDetails"/>
      <sheetName val="F-1,2,3_97"/>
      <sheetName val="Income Statement"/>
      <sheetName val="Ratios"/>
      <sheetName val="Balance Sheet"/>
      <sheetName val="Cash Flow - 2004 Workings"/>
      <sheetName val="Bal Sheet 2322.1"/>
      <sheetName val="группа"/>
      <sheetName val="Workings"/>
      <sheetName val="Macroeconomic Assumptions"/>
      <sheetName val="ЯНВАРЬ"/>
      <sheetName val="Tabeller"/>
      <sheetName val="Bal Sheet"/>
      <sheetName val="Data"/>
      <sheetName val="1 класс"/>
      <sheetName val="2 класс"/>
      <sheetName val="3 класс"/>
      <sheetName val="4 класс"/>
      <sheetName val="5 класс"/>
      <sheetName val="misc"/>
      <sheetName val="Chart"/>
      <sheetName val="fes"/>
    </sheetNames>
    <sheetDataSet>
      <sheetData sheetId="0">
        <row r="90">
          <cell r="BA90">
            <v>4405391</v>
          </cell>
        </row>
      </sheetData>
      <sheetData sheetId="1"/>
      <sheetData sheetId="2"/>
      <sheetData sheetId="3"/>
      <sheetData sheetId="4"/>
      <sheetData sheetId="5"/>
      <sheetData sheetId="6"/>
      <sheetData sheetId="7"/>
      <sheetData sheetId="8"/>
      <sheetData sheetId="9"/>
      <sheetData sheetId="10"/>
      <sheetData sheetId="11" refreshError="1"/>
      <sheetData sheetId="12"/>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rr"/>
      <sheetName val="Sheet2"/>
      <sheetName val="Sheet1"/>
      <sheetName val="FS-97"/>
      <sheetName val="Cash Flow - CY Workings"/>
      <sheetName val="2002"/>
      <sheetName val="Combined"/>
      <sheetName val="UNITPRICES"/>
      <sheetName val="00"/>
      <sheetName val="List"/>
      <sheetName val="Income Statement"/>
      <sheetName val="Codes"/>
      <sheetName val="Расчеты"/>
      <sheetName val="Данные"/>
      <sheetName val="Data"/>
      <sheetName val="Bal Sheet 2322.1"/>
      <sheetName val="GK"/>
    </sheetNames>
    <sheetDataSet>
      <sheetData sheetId="0" refreshError="1">
        <row r="1">
          <cell r="A1" t="str">
            <v>SALE</v>
          </cell>
          <cell r="B1" t="str">
            <v>DOCUMENT#1</v>
          </cell>
          <cell r="C1" t="str">
            <v>SUM_A</v>
          </cell>
          <cell r="D1" t="str">
            <v>REVENUE_A</v>
          </cell>
          <cell r="E1" t="str">
            <v>D_K</v>
          </cell>
          <cell r="F1" t="str">
            <v>KZT</v>
          </cell>
          <cell r="G1" t="str">
            <v>USD</v>
          </cell>
          <cell r="H1" t="str">
            <v>CUSTOM_ID</v>
          </cell>
          <cell r="I1" t="str">
            <v>DEBTOR_NAME</v>
          </cell>
          <cell r="J1" t="str">
            <v>CUSTOM_TRN</v>
          </cell>
          <cell r="K1" t="str">
            <v>INVOICE#</v>
          </cell>
          <cell r="L1" t="str">
            <v>KODP</v>
          </cell>
          <cell r="M1" t="str">
            <v>10_20</v>
          </cell>
          <cell r="N1" t="str">
            <v>STORNO</v>
          </cell>
          <cell r="O1" t="str">
            <v>STORNO_DONE</v>
          </cell>
          <cell r="P1" t="str">
            <v>TEXT</v>
          </cell>
          <cell r="Q1" t="str">
            <v>ZAKAZ#</v>
          </cell>
          <cell r="R1" t="str">
            <v>INVOICE_DATE</v>
          </cell>
          <cell r="S1" t="str">
            <v>WORK_DATE</v>
          </cell>
          <cell r="T1" t="str">
            <v>DOCUMENT_DATE</v>
          </cell>
          <cell r="U1" t="str">
            <v>SUM_NETTO_SDLI</v>
          </cell>
          <cell r="V1" t="str">
            <v>QUINTITY_T</v>
          </cell>
          <cell r="W1" t="str">
            <v>SUMP_TAX</v>
          </cell>
        </row>
        <row r="2">
          <cell r="A2" t="str">
            <v>'301.0010</v>
          </cell>
          <cell r="B2">
            <v>7883</v>
          </cell>
          <cell r="C2">
            <v>118248000</v>
          </cell>
          <cell r="D2" t="str">
            <v>'701.7521</v>
          </cell>
          <cell r="E2" t="str">
            <v>H</v>
          </cell>
          <cell r="F2">
            <v>-101937931.03</v>
          </cell>
          <cell r="G2">
            <v>-695205.15</v>
          </cell>
          <cell r="H2">
            <v>1131</v>
          </cell>
          <cell r="I2" t="str">
            <v>ТОО "Мунай Стандарт"</v>
          </cell>
          <cell r="J2">
            <v>582100214881</v>
          </cell>
          <cell r="K2">
            <v>9852</v>
          </cell>
          <cell r="L2">
            <v>221000035</v>
          </cell>
          <cell r="M2" t="str">
            <v>10</v>
          </cell>
          <cell r="N2" t="str">
            <v/>
          </cell>
          <cell r="O2" t="str">
            <v/>
          </cell>
          <cell r="P2" t="str">
            <v>Акткупли-продажи</v>
          </cell>
          <cell r="Q2">
            <v>10001618</v>
          </cell>
          <cell r="R2">
            <v>37956</v>
          </cell>
          <cell r="S2">
            <v>37950</v>
          </cell>
          <cell r="T2">
            <v>37956</v>
          </cell>
          <cell r="U2">
            <v>8812.6200000000008</v>
          </cell>
          <cell r="V2">
            <v>48.959000000000003</v>
          </cell>
          <cell r="W2">
            <v>0</v>
          </cell>
        </row>
        <row r="3">
          <cell r="A3" t="str">
            <v>'301.0010</v>
          </cell>
          <cell r="B3">
            <v>7882</v>
          </cell>
          <cell r="C3">
            <v>39288000</v>
          </cell>
          <cell r="D3" t="str">
            <v>'701.7530</v>
          </cell>
          <cell r="E3" t="str">
            <v>H</v>
          </cell>
          <cell r="F3">
            <v>-33868965.520000003</v>
          </cell>
          <cell r="G3">
            <v>-230982.51</v>
          </cell>
          <cell r="H3">
            <v>1132</v>
          </cell>
          <cell r="I3" t="str">
            <v>ТОО "Меркурий ойл"</v>
          </cell>
          <cell r="J3">
            <v>582100214860</v>
          </cell>
          <cell r="K3">
            <v>9850</v>
          </cell>
          <cell r="L3">
            <v>221000083</v>
          </cell>
          <cell r="M3" t="str">
            <v>10</v>
          </cell>
          <cell r="N3" t="str">
            <v/>
          </cell>
          <cell r="O3" t="str">
            <v/>
          </cell>
          <cell r="P3" t="str">
            <v>Акт купли-продаж</v>
          </cell>
          <cell r="Q3">
            <v>10001613</v>
          </cell>
          <cell r="R3">
            <v>37956</v>
          </cell>
          <cell r="S3">
            <v>37950</v>
          </cell>
          <cell r="T3">
            <v>37956</v>
          </cell>
          <cell r="U3">
            <v>10429.200000000001</v>
          </cell>
          <cell r="V3">
            <v>57.94</v>
          </cell>
          <cell r="W3">
            <v>0</v>
          </cell>
        </row>
        <row r="4">
          <cell r="A4" t="str">
            <v>'301.0010</v>
          </cell>
          <cell r="B4">
            <v>7881</v>
          </cell>
          <cell r="C4">
            <v>32740000</v>
          </cell>
          <cell r="D4" t="str">
            <v>'701.7530</v>
          </cell>
          <cell r="E4" t="str">
            <v>H</v>
          </cell>
          <cell r="F4">
            <v>-28224137.93</v>
          </cell>
          <cell r="G4">
            <v>-192485.42</v>
          </cell>
          <cell r="H4">
            <v>1133</v>
          </cell>
          <cell r="I4" t="str">
            <v>ТОО "Нефть-Газ"</v>
          </cell>
          <cell r="J4">
            <v>582100214903</v>
          </cell>
          <cell r="K4">
            <v>9849</v>
          </cell>
          <cell r="L4">
            <v>221000083</v>
          </cell>
          <cell r="M4" t="str">
            <v>10</v>
          </cell>
          <cell r="N4" t="str">
            <v/>
          </cell>
          <cell r="O4" t="str">
            <v/>
          </cell>
          <cell r="P4" t="str">
            <v>АКТ КУПЛИ-ПРОДАЖ</v>
          </cell>
          <cell r="Q4">
            <v>10001612</v>
          </cell>
          <cell r="R4">
            <v>37956</v>
          </cell>
          <cell r="S4">
            <v>37950</v>
          </cell>
          <cell r="T4">
            <v>37956</v>
          </cell>
          <cell r="U4">
            <v>10407.42</v>
          </cell>
          <cell r="V4">
            <v>57.819000000000003</v>
          </cell>
          <cell r="W4">
            <v>0</v>
          </cell>
        </row>
        <row r="5">
          <cell r="A5" t="str">
            <v>'301.0010</v>
          </cell>
          <cell r="B5">
            <v>7862</v>
          </cell>
          <cell r="C5">
            <v>4574176.2</v>
          </cell>
          <cell r="D5" t="str">
            <v>'701.7510</v>
          </cell>
          <cell r="E5" t="str">
            <v>H</v>
          </cell>
          <cell r="F5">
            <v>-3776002.34</v>
          </cell>
          <cell r="G5">
            <v>-25751.9</v>
          </cell>
          <cell r="H5">
            <v>1135</v>
          </cell>
          <cell r="I5" t="str">
            <v>ТОО "Эл-Мунай"</v>
          </cell>
          <cell r="J5">
            <v>620300218853</v>
          </cell>
          <cell r="K5">
            <v>9838</v>
          </cell>
          <cell r="L5">
            <v>221000001</v>
          </cell>
          <cell r="M5" t="str">
            <v>10</v>
          </cell>
          <cell r="N5" t="str">
            <v/>
          </cell>
          <cell r="O5" t="str">
            <v/>
          </cell>
          <cell r="P5" t="str">
            <v>188077</v>
          </cell>
          <cell r="Q5">
            <v>10001593</v>
          </cell>
          <cell r="R5">
            <v>37956</v>
          </cell>
          <cell r="S5">
            <v>37950</v>
          </cell>
          <cell r="T5">
            <v>37956</v>
          </cell>
          <cell r="U5">
            <v>10412.459999999999</v>
          </cell>
          <cell r="V5">
            <v>57.847000000000001</v>
          </cell>
          <cell r="W5">
            <v>0</v>
          </cell>
        </row>
        <row r="6">
          <cell r="A6" t="str">
            <v>'301.0010</v>
          </cell>
          <cell r="B6">
            <v>7863</v>
          </cell>
          <cell r="C6">
            <v>5353610.1399999997</v>
          </cell>
          <cell r="D6" t="str">
            <v>'701.7510</v>
          </cell>
          <cell r="E6" t="str">
            <v>H</v>
          </cell>
          <cell r="F6">
            <v>-4389855.16</v>
          </cell>
          <cell r="G6">
            <v>-29938.32</v>
          </cell>
          <cell r="H6">
            <v>1135</v>
          </cell>
          <cell r="I6" t="str">
            <v>ТОО "Эл-Мунай"</v>
          </cell>
          <cell r="J6">
            <v>620300218853</v>
          </cell>
          <cell r="K6">
            <v>9839</v>
          </cell>
          <cell r="L6">
            <v>221000001</v>
          </cell>
          <cell r="M6" t="str">
            <v>10</v>
          </cell>
          <cell r="N6" t="str">
            <v/>
          </cell>
          <cell r="O6" t="str">
            <v/>
          </cell>
          <cell r="P6" t="str">
            <v>188079</v>
          </cell>
          <cell r="Q6">
            <v>10001594</v>
          </cell>
          <cell r="R6">
            <v>37956</v>
          </cell>
          <cell r="S6">
            <v>37950</v>
          </cell>
          <cell r="T6">
            <v>37956</v>
          </cell>
          <cell r="U6">
            <v>10509.66</v>
          </cell>
          <cell r="V6">
            <v>58.387</v>
          </cell>
          <cell r="W6">
            <v>0</v>
          </cell>
        </row>
        <row r="7">
          <cell r="A7" t="str">
            <v>'301.0010</v>
          </cell>
          <cell r="B7">
            <v>7864</v>
          </cell>
          <cell r="C7">
            <v>3300513.49</v>
          </cell>
          <cell r="D7" t="str">
            <v>'701.7510</v>
          </cell>
          <cell r="E7" t="str">
            <v>H</v>
          </cell>
          <cell r="F7">
            <v>-2705665.25</v>
          </cell>
          <cell r="G7">
            <v>-18452.34</v>
          </cell>
          <cell r="H7">
            <v>1135</v>
          </cell>
          <cell r="I7" t="str">
            <v>ТОО "Эл-Мунай"</v>
          </cell>
          <cell r="J7">
            <v>620300218853</v>
          </cell>
          <cell r="K7">
            <v>9840</v>
          </cell>
          <cell r="L7">
            <v>221000001</v>
          </cell>
          <cell r="M7" t="str">
            <v>10</v>
          </cell>
          <cell r="N7" t="str">
            <v/>
          </cell>
          <cell r="O7" t="str">
            <v/>
          </cell>
          <cell r="P7" t="str">
            <v>188092</v>
          </cell>
          <cell r="Q7">
            <v>10001594</v>
          </cell>
          <cell r="R7">
            <v>37956</v>
          </cell>
          <cell r="S7">
            <v>37950</v>
          </cell>
          <cell r="T7">
            <v>37956</v>
          </cell>
          <cell r="U7">
            <v>10356.120000000001</v>
          </cell>
          <cell r="V7">
            <v>57.533999999999999</v>
          </cell>
          <cell r="W7">
            <v>0</v>
          </cell>
        </row>
        <row r="8">
          <cell r="A8" t="str">
            <v>'301.0010</v>
          </cell>
          <cell r="B8">
            <v>7865</v>
          </cell>
          <cell r="C8">
            <v>8790224.3000000007</v>
          </cell>
          <cell r="D8" t="str">
            <v>'701.7510</v>
          </cell>
          <cell r="E8" t="str">
            <v>H</v>
          </cell>
          <cell r="F8">
            <v>-7207950.5700000003</v>
          </cell>
          <cell r="G8">
            <v>-49157.4</v>
          </cell>
          <cell r="H8">
            <v>1135</v>
          </cell>
          <cell r="I8" t="str">
            <v>ТОО "Эл-Мунай"</v>
          </cell>
          <cell r="J8">
            <v>620300218853</v>
          </cell>
          <cell r="K8">
            <v>9841</v>
          </cell>
          <cell r="L8">
            <v>221000001</v>
          </cell>
          <cell r="M8" t="str">
            <v>10</v>
          </cell>
          <cell r="N8" t="str">
            <v/>
          </cell>
          <cell r="O8" t="str">
            <v/>
          </cell>
          <cell r="P8" t="str">
            <v>188093</v>
          </cell>
          <cell r="Q8">
            <v>10001602</v>
          </cell>
          <cell r="R8">
            <v>37956</v>
          </cell>
          <cell r="S8">
            <v>37950</v>
          </cell>
          <cell r="T8">
            <v>37956</v>
          </cell>
          <cell r="U8">
            <v>10509.66</v>
          </cell>
          <cell r="V8">
            <v>58.387</v>
          </cell>
          <cell r="W8">
            <v>0</v>
          </cell>
        </row>
        <row r="9">
          <cell r="A9" t="str">
            <v>'301.0010</v>
          </cell>
          <cell r="B9">
            <v>7866</v>
          </cell>
          <cell r="C9">
            <v>4403768.63</v>
          </cell>
          <cell r="D9" t="str">
            <v>'701.7510</v>
          </cell>
          <cell r="E9" t="str">
            <v>H</v>
          </cell>
          <cell r="F9">
            <v>-3700832.27</v>
          </cell>
          <cell r="G9">
            <v>-25239.25</v>
          </cell>
          <cell r="H9">
            <v>1135</v>
          </cell>
          <cell r="I9" t="str">
            <v>ТОО "Эл-Мунай"</v>
          </cell>
          <cell r="J9">
            <v>620300218853</v>
          </cell>
          <cell r="K9">
            <v>9842</v>
          </cell>
          <cell r="L9">
            <v>221000001</v>
          </cell>
          <cell r="M9" t="str">
            <v>10</v>
          </cell>
          <cell r="N9" t="str">
            <v/>
          </cell>
          <cell r="O9" t="str">
            <v/>
          </cell>
          <cell r="P9" t="str">
            <v>188155</v>
          </cell>
          <cell r="Q9">
            <v>10001608</v>
          </cell>
          <cell r="R9">
            <v>37956</v>
          </cell>
          <cell r="S9">
            <v>37950</v>
          </cell>
          <cell r="T9">
            <v>37956</v>
          </cell>
          <cell r="U9">
            <v>10215.719999999999</v>
          </cell>
          <cell r="V9">
            <v>56.753999999999998</v>
          </cell>
          <cell r="W9">
            <v>0</v>
          </cell>
        </row>
        <row r="10">
          <cell r="A10" t="str">
            <v>'301.0010</v>
          </cell>
          <cell r="B10">
            <v>7886</v>
          </cell>
          <cell r="C10">
            <v>2252752.25</v>
          </cell>
          <cell r="D10" t="str">
            <v>'701.7510</v>
          </cell>
          <cell r="E10" t="str">
            <v>H</v>
          </cell>
          <cell r="F10">
            <v>-1893043.8</v>
          </cell>
          <cell r="G10">
            <v>-12907.7</v>
          </cell>
          <cell r="H10">
            <v>1135</v>
          </cell>
          <cell r="I10" t="str">
            <v>ТОО "Эл-Мунай"</v>
          </cell>
          <cell r="J10">
            <v>620300218853</v>
          </cell>
          <cell r="K10" t="e">
            <v>#N/A</v>
          </cell>
          <cell r="L10" t="e">
            <v>#N/A</v>
          </cell>
          <cell r="M10" t="e">
            <v>#N/A</v>
          </cell>
          <cell r="N10" t="e">
            <v>#N/A</v>
          </cell>
          <cell r="O10" t="e">
            <v>#N/A</v>
          </cell>
          <cell r="P10" t="e">
            <v>#N/A</v>
          </cell>
          <cell r="Q10" t="e">
            <v>#N/A</v>
          </cell>
          <cell r="R10" t="e">
            <v>#N/A</v>
          </cell>
          <cell r="S10" t="e">
            <v>#N/A</v>
          </cell>
          <cell r="T10" t="e">
            <v>#N/A</v>
          </cell>
          <cell r="U10" t="e">
            <v>#N/A</v>
          </cell>
          <cell r="V10" t="e">
            <v>#N/A</v>
          </cell>
          <cell r="W10" t="e">
            <v>#N/A</v>
          </cell>
        </row>
        <row r="11">
          <cell r="A11" t="str">
            <v>'301.0010</v>
          </cell>
          <cell r="B11">
            <v>7852</v>
          </cell>
          <cell r="C11">
            <v>8371390.71</v>
          </cell>
          <cell r="D11" t="str">
            <v>'701.7510</v>
          </cell>
          <cell r="E11" t="str">
            <v>H</v>
          </cell>
          <cell r="F11">
            <v>-7067503.1299999999</v>
          </cell>
          <cell r="G11">
            <v>-48199.57</v>
          </cell>
          <cell r="H11">
            <v>1140</v>
          </cell>
          <cell r="I11" t="str">
            <v>ТОО "КызылордаМунайС</v>
          </cell>
          <cell r="J11">
            <v>330100214203</v>
          </cell>
          <cell r="K11">
            <v>9828</v>
          </cell>
          <cell r="L11">
            <v>221000001</v>
          </cell>
          <cell r="M11" t="str">
            <v>10</v>
          </cell>
          <cell r="N11" t="str">
            <v/>
          </cell>
          <cell r="O11" t="str">
            <v/>
          </cell>
          <cell r="P11" t="str">
            <v>188076</v>
          </cell>
          <cell r="Q11">
            <v>10001595</v>
          </cell>
          <cell r="R11">
            <v>37956</v>
          </cell>
          <cell r="S11">
            <v>37950</v>
          </cell>
          <cell r="T11">
            <v>37956</v>
          </cell>
          <cell r="U11">
            <v>10394.1</v>
          </cell>
          <cell r="V11">
            <v>57.744999999999997</v>
          </cell>
          <cell r="W11">
            <v>0</v>
          </cell>
        </row>
        <row r="12">
          <cell r="A12" t="str">
            <v>'301.0010</v>
          </cell>
          <cell r="B12">
            <v>7853</v>
          </cell>
          <cell r="C12">
            <v>4391804.24</v>
          </cell>
          <cell r="D12" t="str">
            <v>'701.7510</v>
          </cell>
          <cell r="E12" t="str">
            <v>H</v>
          </cell>
          <cell r="F12">
            <v>-3731810.14</v>
          </cell>
          <cell r="G12">
            <v>-25450.53</v>
          </cell>
          <cell r="H12">
            <v>1140</v>
          </cell>
          <cell r="I12" t="str">
            <v>ТОО "КызылордаМунайС</v>
          </cell>
          <cell r="J12">
            <v>330100214203</v>
          </cell>
          <cell r="K12">
            <v>9829</v>
          </cell>
          <cell r="L12">
            <v>221000001</v>
          </cell>
          <cell r="M12" t="str">
            <v>10</v>
          </cell>
          <cell r="N12" t="str">
            <v/>
          </cell>
          <cell r="O12" t="str">
            <v/>
          </cell>
          <cell r="P12" t="str">
            <v>188095</v>
          </cell>
          <cell r="Q12">
            <v>10001596</v>
          </cell>
          <cell r="R12">
            <v>37956</v>
          </cell>
          <cell r="S12">
            <v>37950</v>
          </cell>
          <cell r="T12">
            <v>37956</v>
          </cell>
          <cell r="U12">
            <v>10528.74</v>
          </cell>
          <cell r="V12">
            <v>58.493000000000002</v>
          </cell>
          <cell r="W12">
            <v>0</v>
          </cell>
        </row>
        <row r="13">
          <cell r="A13" t="str">
            <v>'301.0010</v>
          </cell>
          <cell r="B13">
            <v>7854</v>
          </cell>
          <cell r="C13">
            <v>1723824.14</v>
          </cell>
          <cell r="D13" t="str">
            <v>'701.7510</v>
          </cell>
          <cell r="E13" t="str">
            <v>H</v>
          </cell>
          <cell r="F13">
            <v>-1467850.29</v>
          </cell>
          <cell r="G13">
            <v>-10010.57</v>
          </cell>
          <cell r="H13">
            <v>1140</v>
          </cell>
          <cell r="I13" t="str">
            <v>ТОО "КызылордаМунайС</v>
          </cell>
          <cell r="J13">
            <v>330100214203</v>
          </cell>
          <cell r="K13">
            <v>9830</v>
          </cell>
          <cell r="L13">
            <v>221000001</v>
          </cell>
          <cell r="M13" t="str">
            <v>10</v>
          </cell>
          <cell r="N13" t="str">
            <v/>
          </cell>
          <cell r="O13" t="str">
            <v/>
          </cell>
          <cell r="P13" t="str">
            <v>68233026</v>
          </cell>
          <cell r="Q13">
            <v>10001596</v>
          </cell>
          <cell r="R13">
            <v>37956</v>
          </cell>
          <cell r="S13">
            <v>37950</v>
          </cell>
          <cell r="T13">
            <v>37956</v>
          </cell>
          <cell r="U13">
            <v>10143.18</v>
          </cell>
          <cell r="V13">
            <v>56.350999999999999</v>
          </cell>
          <cell r="W13">
            <v>0</v>
          </cell>
        </row>
        <row r="14">
          <cell r="A14" t="str">
            <v>'301.0010</v>
          </cell>
          <cell r="B14">
            <v>7855</v>
          </cell>
          <cell r="C14">
            <v>1726570.17</v>
          </cell>
          <cell r="D14" t="str">
            <v>'701.7510</v>
          </cell>
          <cell r="E14" t="str">
            <v>H</v>
          </cell>
          <cell r="F14">
            <v>-1462771.56</v>
          </cell>
          <cell r="G14">
            <v>-9975.93</v>
          </cell>
          <cell r="H14">
            <v>1140</v>
          </cell>
          <cell r="I14" t="str">
            <v>ТОО "КызылордаМунайС</v>
          </cell>
          <cell r="J14">
            <v>330100214203</v>
          </cell>
          <cell r="K14">
            <v>9831</v>
          </cell>
          <cell r="L14">
            <v>221000001</v>
          </cell>
          <cell r="M14" t="str">
            <v>10</v>
          </cell>
          <cell r="N14" t="str">
            <v/>
          </cell>
          <cell r="O14" t="str">
            <v/>
          </cell>
          <cell r="P14" t="str">
            <v>68233025</v>
          </cell>
          <cell r="Q14">
            <v>10001605</v>
          </cell>
          <cell r="R14">
            <v>37956</v>
          </cell>
          <cell r="S14">
            <v>37950</v>
          </cell>
          <cell r="T14">
            <v>37956</v>
          </cell>
          <cell r="U14">
            <v>10429.200000000001</v>
          </cell>
          <cell r="V14">
            <v>57.94</v>
          </cell>
          <cell r="W14">
            <v>0</v>
          </cell>
        </row>
        <row r="15">
          <cell r="A15" t="str">
            <v>'301.0010</v>
          </cell>
          <cell r="B15">
            <v>7856</v>
          </cell>
          <cell r="C15">
            <v>9000905.25</v>
          </cell>
          <cell r="D15" t="str">
            <v>'701.7510</v>
          </cell>
          <cell r="E15" t="str">
            <v>H</v>
          </cell>
          <cell r="F15">
            <v>-7541799.0800000001</v>
          </cell>
          <cell r="G15">
            <v>-51434.22</v>
          </cell>
          <cell r="H15">
            <v>1140</v>
          </cell>
          <cell r="I15" t="str">
            <v>ТОО "КызылордаМунайС</v>
          </cell>
          <cell r="J15">
            <v>330100214203</v>
          </cell>
          <cell r="K15">
            <v>9832</v>
          </cell>
          <cell r="L15">
            <v>221000001</v>
          </cell>
          <cell r="M15" t="str">
            <v>10</v>
          </cell>
          <cell r="N15" t="str">
            <v/>
          </cell>
          <cell r="O15" t="str">
            <v/>
          </cell>
          <cell r="P15" t="str">
            <v>188135</v>
          </cell>
          <cell r="Q15">
            <v>10001606</v>
          </cell>
          <cell r="R15">
            <v>37956</v>
          </cell>
          <cell r="S15">
            <v>37950</v>
          </cell>
          <cell r="T15">
            <v>37956</v>
          </cell>
          <cell r="U15">
            <v>10490.76</v>
          </cell>
          <cell r="V15">
            <v>58.281999999999996</v>
          </cell>
          <cell r="W15">
            <v>0</v>
          </cell>
        </row>
        <row r="16">
          <cell r="A16" t="str">
            <v>'301.0010</v>
          </cell>
          <cell r="B16">
            <v>7857</v>
          </cell>
          <cell r="C16">
            <v>6769392.9900000002</v>
          </cell>
          <cell r="D16" t="str">
            <v>'701.7510</v>
          </cell>
          <cell r="E16" t="str">
            <v>H</v>
          </cell>
          <cell r="F16">
            <v>-5447218.6100000003</v>
          </cell>
          <cell r="G16">
            <v>-37149.4</v>
          </cell>
          <cell r="H16">
            <v>1140</v>
          </cell>
          <cell r="I16" t="str">
            <v>ТОО "КызылордаМунайС</v>
          </cell>
          <cell r="J16">
            <v>330100214203</v>
          </cell>
          <cell r="K16">
            <v>9833</v>
          </cell>
          <cell r="L16">
            <v>221000001</v>
          </cell>
          <cell r="M16" t="str">
            <v>10</v>
          </cell>
          <cell r="N16" t="str">
            <v/>
          </cell>
          <cell r="O16" t="str">
            <v/>
          </cell>
          <cell r="P16" t="str">
            <v>188150</v>
          </cell>
          <cell r="Q16">
            <v>10001607</v>
          </cell>
          <cell r="R16">
            <v>37956</v>
          </cell>
          <cell r="S16">
            <v>37950</v>
          </cell>
          <cell r="T16">
            <v>37956</v>
          </cell>
          <cell r="U16">
            <v>8844.1200000000008</v>
          </cell>
          <cell r="V16">
            <v>49.134</v>
          </cell>
          <cell r="W16">
            <v>0</v>
          </cell>
        </row>
        <row r="17">
          <cell r="A17" t="str">
            <v>'301.0010</v>
          </cell>
          <cell r="B17">
            <v>7858</v>
          </cell>
          <cell r="C17">
            <v>1569611.45</v>
          </cell>
          <cell r="D17" t="str">
            <v>'701.7510</v>
          </cell>
          <cell r="E17" t="str">
            <v>H</v>
          </cell>
          <cell r="F17">
            <v>-1262414.32</v>
          </cell>
          <cell r="G17">
            <v>-8609.52</v>
          </cell>
          <cell r="H17">
            <v>1140</v>
          </cell>
          <cell r="I17" t="str">
            <v>ТОО "КызылордаМунайС</v>
          </cell>
          <cell r="J17">
            <v>330100214203</v>
          </cell>
          <cell r="K17">
            <v>9834</v>
          </cell>
          <cell r="L17">
            <v>221000001</v>
          </cell>
          <cell r="M17" t="str">
            <v>10</v>
          </cell>
          <cell r="N17" t="str">
            <v/>
          </cell>
          <cell r="O17" t="str">
            <v/>
          </cell>
          <cell r="P17" t="str">
            <v>68233035</v>
          </cell>
          <cell r="Q17">
            <v>10001607</v>
          </cell>
          <cell r="R17">
            <v>37956</v>
          </cell>
          <cell r="S17">
            <v>37950</v>
          </cell>
          <cell r="T17">
            <v>37956</v>
          </cell>
          <cell r="U17">
            <v>8798.76</v>
          </cell>
          <cell r="V17">
            <v>48.881999999999998</v>
          </cell>
          <cell r="W17">
            <v>0</v>
          </cell>
        </row>
        <row r="18">
          <cell r="A18" t="str">
            <v>'301.0010</v>
          </cell>
          <cell r="B18">
            <v>7859</v>
          </cell>
          <cell r="C18">
            <v>6124009.6399999997</v>
          </cell>
          <cell r="D18" t="str">
            <v>'701.7510</v>
          </cell>
          <cell r="E18" t="str">
            <v>H</v>
          </cell>
          <cell r="F18">
            <v>-5130796.66</v>
          </cell>
          <cell r="G18">
            <v>-34991.46</v>
          </cell>
          <cell r="H18">
            <v>1140</v>
          </cell>
          <cell r="I18" t="str">
            <v>ТОО "КызылордаМунайС</v>
          </cell>
          <cell r="J18">
            <v>330100214203</v>
          </cell>
          <cell r="K18">
            <v>9835</v>
          </cell>
          <cell r="L18">
            <v>221000001</v>
          </cell>
          <cell r="M18" t="str">
            <v>10</v>
          </cell>
          <cell r="N18" t="str">
            <v/>
          </cell>
          <cell r="O18" t="str">
            <v/>
          </cell>
          <cell r="P18" t="str">
            <v>188151</v>
          </cell>
          <cell r="Q18">
            <v>10001606</v>
          </cell>
          <cell r="R18">
            <v>37956</v>
          </cell>
          <cell r="S18">
            <v>37950</v>
          </cell>
          <cell r="T18">
            <v>37956</v>
          </cell>
          <cell r="U18">
            <v>10546.92</v>
          </cell>
          <cell r="V18">
            <v>58.594000000000001</v>
          </cell>
          <cell r="W18">
            <v>0</v>
          </cell>
        </row>
        <row r="19">
          <cell r="A19" t="str">
            <v>'301.0010</v>
          </cell>
          <cell r="B19">
            <v>7860</v>
          </cell>
          <cell r="C19">
            <v>1716031.41</v>
          </cell>
          <cell r="D19" t="str">
            <v>'701.7510</v>
          </cell>
          <cell r="E19" t="str">
            <v>H</v>
          </cell>
          <cell r="F19">
            <v>-1443419.42</v>
          </cell>
          <cell r="G19">
            <v>-9843.9599999999991</v>
          </cell>
          <cell r="H19">
            <v>1140</v>
          </cell>
          <cell r="I19" t="str">
            <v>ТОО "КызылордаМунайС</v>
          </cell>
          <cell r="J19">
            <v>330100214203</v>
          </cell>
          <cell r="K19">
            <v>9836</v>
          </cell>
          <cell r="L19">
            <v>221000001</v>
          </cell>
          <cell r="M19" t="str">
            <v>10</v>
          </cell>
          <cell r="N19" t="str">
            <v/>
          </cell>
          <cell r="O19" t="str">
            <v/>
          </cell>
          <cell r="P19" t="str">
            <v>68233038</v>
          </cell>
          <cell r="Q19">
            <v>10001606</v>
          </cell>
          <cell r="R19">
            <v>37956</v>
          </cell>
          <cell r="S19">
            <v>37950</v>
          </cell>
          <cell r="T19">
            <v>37956</v>
          </cell>
          <cell r="U19">
            <v>10429.200000000001</v>
          </cell>
          <cell r="V19">
            <v>57.94</v>
          </cell>
          <cell r="W19">
            <v>0</v>
          </cell>
        </row>
        <row r="20">
          <cell r="A20" t="str">
            <v>'301.0010</v>
          </cell>
          <cell r="B20">
            <v>7861</v>
          </cell>
          <cell r="C20">
            <v>13952123.699999999</v>
          </cell>
          <cell r="D20" t="str">
            <v>'701.7510</v>
          </cell>
          <cell r="E20" t="str">
            <v>H</v>
          </cell>
          <cell r="F20">
            <v>-12027692.84</v>
          </cell>
          <cell r="G20">
            <v>-82027.5</v>
          </cell>
          <cell r="H20">
            <v>1140</v>
          </cell>
          <cell r="I20" t="str">
            <v>ТОО "КызылордаМунайС</v>
          </cell>
          <cell r="J20">
            <v>330100214203</v>
          </cell>
          <cell r="K20">
            <v>9837</v>
          </cell>
          <cell r="L20">
            <v>221000001</v>
          </cell>
          <cell r="M20" t="str">
            <v>10</v>
          </cell>
          <cell r="N20" t="str">
            <v/>
          </cell>
          <cell r="O20" t="str">
            <v/>
          </cell>
          <cell r="P20" t="str">
            <v>Акт № 168 от 28.</v>
          </cell>
          <cell r="Q20">
            <v>10001616</v>
          </cell>
          <cell r="R20">
            <v>37956</v>
          </cell>
          <cell r="S20">
            <v>37950</v>
          </cell>
          <cell r="T20">
            <v>37956</v>
          </cell>
          <cell r="U20">
            <v>10462.14</v>
          </cell>
          <cell r="V20">
            <v>58.122999999999998</v>
          </cell>
          <cell r="W20">
            <v>0</v>
          </cell>
        </row>
        <row r="21">
          <cell r="A21" t="str">
            <v>'301.0010</v>
          </cell>
          <cell r="B21">
            <v>7885</v>
          </cell>
          <cell r="C21">
            <v>1486768.33</v>
          </cell>
          <cell r="D21" t="str">
            <v>'701.7510</v>
          </cell>
          <cell r="E21" t="str">
            <v>H</v>
          </cell>
          <cell r="F21">
            <v>-1256733.8400000001</v>
          </cell>
          <cell r="G21">
            <v>-8569.0400000000009</v>
          </cell>
          <cell r="H21">
            <v>1140</v>
          </cell>
          <cell r="I21" t="str">
            <v>ТОО "КызылордаМунайС</v>
          </cell>
          <cell r="J21">
            <v>330100214203</v>
          </cell>
          <cell r="K21" t="e">
            <v>#N/A</v>
          </cell>
          <cell r="L21" t="e">
            <v>#N/A</v>
          </cell>
          <cell r="M21" t="e">
            <v>#N/A</v>
          </cell>
          <cell r="N21" t="e">
            <v>#N/A</v>
          </cell>
          <cell r="O21" t="e">
            <v>#N/A</v>
          </cell>
          <cell r="P21" t="e">
            <v>#N/A</v>
          </cell>
          <cell r="Q21" t="e">
            <v>#N/A</v>
          </cell>
          <cell r="R21" t="e">
            <v>#N/A</v>
          </cell>
          <cell r="S21" t="e">
            <v>#N/A</v>
          </cell>
          <cell r="T21" t="e">
            <v>#N/A</v>
          </cell>
          <cell r="U21" t="e">
            <v>#N/A</v>
          </cell>
          <cell r="V21" t="e">
            <v>#N/A</v>
          </cell>
          <cell r="W21" t="e">
            <v>#N/A</v>
          </cell>
        </row>
        <row r="22">
          <cell r="A22" t="str">
            <v>'301.0010</v>
          </cell>
          <cell r="B22">
            <v>7849</v>
          </cell>
          <cell r="C22">
            <v>1528237.83</v>
          </cell>
          <cell r="D22" t="str">
            <v>'701.7510</v>
          </cell>
          <cell r="E22" t="str">
            <v>H</v>
          </cell>
          <cell r="F22">
            <v>-1260031.4099999999</v>
          </cell>
          <cell r="G22">
            <v>-8593.2800000000007</v>
          </cell>
          <cell r="H22">
            <v>1145</v>
          </cell>
          <cell r="I22" t="str">
            <v>ТОО "Жанармай-Торг"</v>
          </cell>
          <cell r="J22">
            <v>582100214892</v>
          </cell>
          <cell r="K22">
            <v>9825</v>
          </cell>
          <cell r="L22">
            <v>221000001</v>
          </cell>
          <cell r="M22" t="str">
            <v>10</v>
          </cell>
          <cell r="N22" t="str">
            <v/>
          </cell>
          <cell r="O22" t="str">
            <v/>
          </cell>
          <cell r="P22" t="str">
            <v>68233007</v>
          </cell>
          <cell r="Q22">
            <v>10001603</v>
          </cell>
          <cell r="R22">
            <v>37956</v>
          </cell>
          <cell r="S22">
            <v>37950</v>
          </cell>
          <cell r="T22">
            <v>37956</v>
          </cell>
          <cell r="U22">
            <v>10844.5</v>
          </cell>
          <cell r="V22">
            <v>47.15</v>
          </cell>
          <cell r="W22">
            <v>0</v>
          </cell>
        </row>
        <row r="23">
          <cell r="A23" t="str">
            <v>'301.0010</v>
          </cell>
          <cell r="B23">
            <v>7850</v>
          </cell>
          <cell r="C23">
            <v>1519131.89</v>
          </cell>
          <cell r="D23" t="str">
            <v>'701.7510</v>
          </cell>
          <cell r="E23" t="str">
            <v>H</v>
          </cell>
          <cell r="F23">
            <v>-1253845.46</v>
          </cell>
          <cell r="G23">
            <v>-8551.09</v>
          </cell>
          <cell r="H23">
            <v>1145</v>
          </cell>
          <cell r="I23" t="str">
            <v>ТОО "Жанармай-Торг"</v>
          </cell>
          <cell r="J23">
            <v>582100214892</v>
          </cell>
          <cell r="K23">
            <v>9826</v>
          </cell>
          <cell r="L23">
            <v>221000001</v>
          </cell>
          <cell r="M23" t="str">
            <v>10</v>
          </cell>
          <cell r="N23" t="str">
            <v/>
          </cell>
          <cell r="O23" t="str">
            <v/>
          </cell>
          <cell r="P23" t="str">
            <v>68233006</v>
          </cell>
          <cell r="Q23">
            <v>10001601</v>
          </cell>
          <cell r="R23">
            <v>37956</v>
          </cell>
          <cell r="S23">
            <v>37950</v>
          </cell>
          <cell r="T23">
            <v>37956</v>
          </cell>
          <cell r="U23">
            <v>93338.95</v>
          </cell>
          <cell r="V23">
            <v>462.07400000000001</v>
          </cell>
          <cell r="W23">
            <v>0</v>
          </cell>
        </row>
        <row r="24">
          <cell r="A24" t="str">
            <v>'301.0010</v>
          </cell>
          <cell r="B24">
            <v>7851</v>
          </cell>
          <cell r="C24">
            <v>13952123.699999999</v>
          </cell>
          <cell r="D24" t="str">
            <v>'701.7510</v>
          </cell>
          <cell r="E24" t="str">
            <v>H</v>
          </cell>
          <cell r="F24">
            <v>-12027692.84</v>
          </cell>
          <cell r="G24">
            <v>-82027.5</v>
          </cell>
          <cell r="H24">
            <v>1145</v>
          </cell>
          <cell r="I24" t="str">
            <v>ТОО "Жанармай-Торг"</v>
          </cell>
          <cell r="J24">
            <v>582100214892</v>
          </cell>
          <cell r="K24">
            <v>9827</v>
          </cell>
          <cell r="L24">
            <v>221000001</v>
          </cell>
          <cell r="M24" t="str">
            <v>10</v>
          </cell>
          <cell r="N24" t="str">
            <v/>
          </cell>
          <cell r="O24" t="str">
            <v/>
          </cell>
          <cell r="P24" t="str">
            <v>Акт № 166 от 26.</v>
          </cell>
          <cell r="Q24">
            <v>10001615</v>
          </cell>
          <cell r="R24">
            <v>37956</v>
          </cell>
          <cell r="S24">
            <v>37950</v>
          </cell>
          <cell r="T24">
            <v>37956</v>
          </cell>
          <cell r="U24">
            <v>10143.18</v>
          </cell>
          <cell r="V24">
            <v>56.350999999999999</v>
          </cell>
          <cell r="W24">
            <v>0</v>
          </cell>
        </row>
        <row r="25">
          <cell r="A25" t="str">
            <v>'301.0010</v>
          </cell>
          <cell r="B25">
            <v>7844</v>
          </cell>
          <cell r="C25">
            <v>4424644.34</v>
          </cell>
          <cell r="D25" t="str">
            <v>'701.7510</v>
          </cell>
          <cell r="E25" t="str">
            <v>H</v>
          </cell>
          <cell r="F25">
            <v>-3765050.57</v>
          </cell>
          <cell r="G25">
            <v>-25677.21</v>
          </cell>
          <cell r="H25">
            <v>1146</v>
          </cell>
          <cell r="I25" t="str">
            <v>ТОО "Мунай Сауда-Ойл</v>
          </cell>
          <cell r="J25">
            <v>211500211293</v>
          </cell>
          <cell r="K25">
            <v>9820</v>
          </cell>
          <cell r="L25">
            <v>221000001</v>
          </cell>
          <cell r="M25" t="str">
            <v>10</v>
          </cell>
          <cell r="N25" t="str">
            <v/>
          </cell>
          <cell r="O25" t="str">
            <v/>
          </cell>
          <cell r="P25" t="str">
            <v>188078</v>
          </cell>
          <cell r="Q25">
            <v>10001597</v>
          </cell>
          <cell r="R25">
            <v>37956</v>
          </cell>
          <cell r="S25">
            <v>37950</v>
          </cell>
          <cell r="T25">
            <v>37956</v>
          </cell>
          <cell r="U25">
            <v>33868965.520000003</v>
          </cell>
          <cell r="V25">
            <v>6000</v>
          </cell>
          <cell r="W25">
            <v>5419034.4800000004</v>
          </cell>
        </row>
        <row r="26">
          <cell r="A26" t="str">
            <v>'301.0010</v>
          </cell>
          <cell r="B26">
            <v>7845</v>
          </cell>
          <cell r="C26">
            <v>3234905.24</v>
          </cell>
          <cell r="D26" t="str">
            <v>'701.7510</v>
          </cell>
          <cell r="E26" t="str">
            <v>H</v>
          </cell>
          <cell r="F26">
            <v>-2752601.41</v>
          </cell>
          <cell r="G26">
            <v>-18772.43</v>
          </cell>
          <cell r="H26">
            <v>1146</v>
          </cell>
          <cell r="I26" t="str">
            <v>ТОО "Мунай Сауда-Ойл</v>
          </cell>
          <cell r="J26">
            <v>211500211293</v>
          </cell>
          <cell r="K26">
            <v>9821</v>
          </cell>
          <cell r="L26">
            <v>221000001</v>
          </cell>
          <cell r="M26" t="str">
            <v>10</v>
          </cell>
          <cell r="N26" t="str">
            <v/>
          </cell>
          <cell r="O26" t="str">
            <v/>
          </cell>
          <cell r="P26" t="str">
            <v>68233001</v>
          </cell>
          <cell r="Q26">
            <v>10001597</v>
          </cell>
          <cell r="R26">
            <v>37956</v>
          </cell>
          <cell r="S26">
            <v>37950</v>
          </cell>
          <cell r="T26">
            <v>37956</v>
          </cell>
          <cell r="U26">
            <v>101937931.03</v>
          </cell>
          <cell r="V26">
            <v>6000</v>
          </cell>
          <cell r="W26">
            <v>16310068.970000001</v>
          </cell>
        </row>
        <row r="27">
          <cell r="A27" t="str">
            <v>'301.0010</v>
          </cell>
          <cell r="B27">
            <v>7846</v>
          </cell>
          <cell r="C27">
            <v>5620264.1600000001</v>
          </cell>
          <cell r="D27" t="str">
            <v>'701.7510</v>
          </cell>
          <cell r="E27" t="str">
            <v>H</v>
          </cell>
          <cell r="F27">
            <v>-4776320.3099999996</v>
          </cell>
          <cell r="G27">
            <v>-32573.98</v>
          </cell>
          <cell r="H27">
            <v>1146</v>
          </cell>
          <cell r="I27" t="str">
            <v>ТОО "Мунай Сауда-Ойл</v>
          </cell>
          <cell r="J27">
            <v>211500211293</v>
          </cell>
          <cell r="K27">
            <v>9822</v>
          </cell>
          <cell r="L27">
            <v>221000001</v>
          </cell>
          <cell r="M27" t="str">
            <v>10</v>
          </cell>
          <cell r="N27" t="str">
            <v/>
          </cell>
          <cell r="O27" t="str">
            <v/>
          </cell>
          <cell r="P27" t="str">
            <v>188068</v>
          </cell>
          <cell r="Q27">
            <v>10001598</v>
          </cell>
          <cell r="R27">
            <v>37956</v>
          </cell>
          <cell r="S27">
            <v>37950</v>
          </cell>
          <cell r="T27">
            <v>37956</v>
          </cell>
          <cell r="U27">
            <v>110206.57</v>
          </cell>
          <cell r="V27">
            <v>479.15899999999999</v>
          </cell>
          <cell r="W27">
            <v>0</v>
          </cell>
        </row>
        <row r="28">
          <cell r="A28" t="str">
            <v>'301.0010</v>
          </cell>
          <cell r="B28">
            <v>7847</v>
          </cell>
          <cell r="C28">
            <v>1500753.19</v>
          </cell>
          <cell r="D28" t="str">
            <v>'701.7510</v>
          </cell>
          <cell r="E28" t="str">
            <v>H</v>
          </cell>
          <cell r="F28">
            <v>-1277385.75</v>
          </cell>
          <cell r="G28">
            <v>-8711.6299999999992</v>
          </cell>
          <cell r="H28">
            <v>1146</v>
          </cell>
          <cell r="I28" t="str">
            <v>ТОО "Мунай Сауда-Ойл</v>
          </cell>
          <cell r="J28">
            <v>211500211293</v>
          </cell>
          <cell r="K28">
            <v>9823</v>
          </cell>
          <cell r="L28">
            <v>221000001</v>
          </cell>
          <cell r="M28" t="str">
            <v>10</v>
          </cell>
          <cell r="N28" t="str">
            <v/>
          </cell>
          <cell r="O28" t="str">
            <v/>
          </cell>
          <cell r="P28" t="str">
            <v>68233023</v>
          </cell>
          <cell r="Q28">
            <v>10001598</v>
          </cell>
          <cell r="R28">
            <v>37956</v>
          </cell>
          <cell r="S28">
            <v>37950</v>
          </cell>
          <cell r="T28">
            <v>37956</v>
          </cell>
          <cell r="U28">
            <v>109377.88</v>
          </cell>
          <cell r="V28">
            <v>475.55599999999998</v>
          </cell>
          <cell r="W28">
            <v>0</v>
          </cell>
        </row>
        <row r="29">
          <cell r="A29" t="str">
            <v>'301.0010</v>
          </cell>
          <cell r="B29">
            <v>7848</v>
          </cell>
          <cell r="C29">
            <v>1242747.32</v>
          </cell>
          <cell r="D29" t="str">
            <v>'701.7510</v>
          </cell>
          <cell r="E29" t="str">
            <v>H</v>
          </cell>
          <cell r="F29">
            <v>-1056135.8999999999</v>
          </cell>
          <cell r="G29">
            <v>-7202.73</v>
          </cell>
          <cell r="H29">
            <v>1146</v>
          </cell>
          <cell r="I29" t="str">
            <v>ТОО "Мунай Сауда-Ойл</v>
          </cell>
          <cell r="J29">
            <v>211500211293</v>
          </cell>
          <cell r="K29">
            <v>9824</v>
          </cell>
          <cell r="L29">
            <v>221000001</v>
          </cell>
          <cell r="M29" t="str">
            <v>10</v>
          </cell>
          <cell r="N29" t="str">
            <v/>
          </cell>
          <cell r="O29" t="str">
            <v/>
          </cell>
          <cell r="P29" t="str">
            <v>68233024</v>
          </cell>
          <cell r="Q29">
            <v>10001598</v>
          </cell>
          <cell r="R29">
            <v>37956</v>
          </cell>
          <cell r="S29">
            <v>37950</v>
          </cell>
          <cell r="T29">
            <v>37956</v>
          </cell>
          <cell r="U29">
            <v>29813.06</v>
          </cell>
          <cell r="V29">
            <v>129.62200000000001</v>
          </cell>
          <cell r="W29">
            <v>0</v>
          </cell>
        </row>
        <row r="30">
          <cell r="A30" t="str">
            <v>'301.0010</v>
          </cell>
          <cell r="B30">
            <v>7843</v>
          </cell>
          <cell r="C30">
            <v>1499443.54</v>
          </cell>
          <cell r="D30" t="str">
            <v>'701.7510</v>
          </cell>
          <cell r="E30" t="str">
            <v>H</v>
          </cell>
          <cell r="F30">
            <v>-1256011.74</v>
          </cell>
          <cell r="G30">
            <v>-8565.86</v>
          </cell>
          <cell r="H30">
            <v>1159</v>
          </cell>
          <cell r="I30" t="str">
            <v>ТОО "Карнефтехим"</v>
          </cell>
          <cell r="J30">
            <v>300400210503</v>
          </cell>
          <cell r="K30">
            <v>9819</v>
          </cell>
          <cell r="L30">
            <v>221000001</v>
          </cell>
          <cell r="M30" t="str">
            <v>10</v>
          </cell>
          <cell r="N30" t="str">
            <v/>
          </cell>
          <cell r="O30" t="str">
            <v/>
          </cell>
          <cell r="P30" t="str">
            <v>68233008</v>
          </cell>
          <cell r="Q30">
            <v>10001499</v>
          </cell>
          <cell r="R30">
            <v>37956</v>
          </cell>
          <cell r="S30">
            <v>37950</v>
          </cell>
          <cell r="T30">
            <v>37956</v>
          </cell>
          <cell r="U30">
            <v>28224137.93</v>
          </cell>
          <cell r="V30">
            <v>5000</v>
          </cell>
          <cell r="W30">
            <v>4515862.07</v>
          </cell>
        </row>
        <row r="31">
          <cell r="A31" t="str">
            <v>'301.0010</v>
          </cell>
          <cell r="B31">
            <v>7841</v>
          </cell>
          <cell r="C31">
            <v>4368270.58</v>
          </cell>
          <cell r="D31" t="str">
            <v>'701.7510</v>
          </cell>
          <cell r="E31" t="str">
            <v>H</v>
          </cell>
          <cell r="F31">
            <v>-3716766.5</v>
          </cell>
          <cell r="G31">
            <v>-25347.919999999998</v>
          </cell>
          <cell r="H31">
            <v>1160</v>
          </cell>
          <cell r="I31" t="str">
            <v>ТОО "Петролеум Кантр</v>
          </cell>
          <cell r="J31">
            <v>90400210694</v>
          </cell>
          <cell r="K31">
            <v>9816</v>
          </cell>
          <cell r="L31">
            <v>221000001</v>
          </cell>
          <cell r="M31" t="str">
            <v>10</v>
          </cell>
          <cell r="N31" t="str">
            <v/>
          </cell>
          <cell r="O31" t="str">
            <v/>
          </cell>
          <cell r="P31" t="str">
            <v>188094</v>
          </cell>
          <cell r="Q31">
            <v>10001599</v>
          </cell>
          <cell r="R31">
            <v>37956</v>
          </cell>
          <cell r="S31">
            <v>37950</v>
          </cell>
          <cell r="T31">
            <v>37956</v>
          </cell>
          <cell r="U31">
            <v>2752601.41</v>
          </cell>
          <cell r="V31">
            <v>114.35899999999999</v>
          </cell>
          <cell r="W31">
            <v>440416.23</v>
          </cell>
        </row>
        <row r="32">
          <cell r="A32" t="str">
            <v>'301.0010</v>
          </cell>
          <cell r="B32">
            <v>7842</v>
          </cell>
          <cell r="C32">
            <v>1685489.7</v>
          </cell>
          <cell r="D32" t="str">
            <v>'701.7510</v>
          </cell>
          <cell r="E32" t="str">
            <v>H</v>
          </cell>
          <cell r="F32">
            <v>-1436848.36</v>
          </cell>
          <cell r="G32">
            <v>-9799.15</v>
          </cell>
          <cell r="H32">
            <v>1160</v>
          </cell>
          <cell r="I32" t="str">
            <v>ТОО "Петролеум Кантр</v>
          </cell>
          <cell r="J32">
            <v>90400210694</v>
          </cell>
          <cell r="K32">
            <v>9818</v>
          </cell>
          <cell r="L32">
            <v>221000001</v>
          </cell>
          <cell r="M32" t="str">
            <v>10</v>
          </cell>
          <cell r="N32" t="str">
            <v/>
          </cell>
          <cell r="O32" t="str">
            <v/>
          </cell>
          <cell r="P32" t="str">
            <v>68233017</v>
          </cell>
          <cell r="Q32">
            <v>10001599</v>
          </cell>
          <cell r="R32">
            <v>37956</v>
          </cell>
          <cell r="S32">
            <v>37950</v>
          </cell>
          <cell r="T32">
            <v>37956</v>
          </cell>
          <cell r="U32">
            <v>4776320.3099999996</v>
          </cell>
          <cell r="V32">
            <v>198.43600000000001</v>
          </cell>
          <cell r="W32">
            <v>764211.25</v>
          </cell>
        </row>
        <row r="33">
          <cell r="A33" t="str">
            <v>'301.0010</v>
          </cell>
          <cell r="B33">
            <v>7884</v>
          </cell>
          <cell r="C33">
            <v>2979738.52</v>
          </cell>
          <cell r="D33" t="str">
            <v>'701.7510</v>
          </cell>
          <cell r="E33" t="str">
            <v>H</v>
          </cell>
          <cell r="F33">
            <v>-2442606.1</v>
          </cell>
          <cell r="G33">
            <v>-16654.89</v>
          </cell>
          <cell r="H33">
            <v>1160</v>
          </cell>
          <cell r="I33" t="str">
            <v>ТОО "Петролеум Кантр</v>
          </cell>
          <cell r="J33">
            <v>90400210694</v>
          </cell>
          <cell r="K33" t="e">
            <v>#N/A</v>
          </cell>
          <cell r="L33" t="e">
            <v>#N/A</v>
          </cell>
          <cell r="M33" t="e">
            <v>#N/A</v>
          </cell>
          <cell r="N33" t="e">
            <v>#N/A</v>
          </cell>
          <cell r="O33" t="e">
            <v>#N/A</v>
          </cell>
          <cell r="P33" t="e">
            <v>#N/A</v>
          </cell>
          <cell r="Q33" t="e">
            <v>#N/A</v>
          </cell>
          <cell r="R33" t="e">
            <v>#N/A</v>
          </cell>
          <cell r="S33" t="e">
            <v>#N/A</v>
          </cell>
          <cell r="T33" t="e">
            <v>#N/A</v>
          </cell>
          <cell r="U33" t="e">
            <v>#N/A</v>
          </cell>
          <cell r="V33" t="e">
            <v>#N/A</v>
          </cell>
          <cell r="W33" t="e">
            <v>#N/A</v>
          </cell>
        </row>
        <row r="34">
          <cell r="A34" t="str">
            <v>'301.0020</v>
          </cell>
          <cell r="B34">
            <v>7948</v>
          </cell>
          <cell r="C34">
            <v>24026.639999999999</v>
          </cell>
          <cell r="D34" t="str">
            <v>'701.7410</v>
          </cell>
          <cell r="E34" t="str">
            <v>H</v>
          </cell>
          <cell r="F34">
            <v>-23287.88</v>
          </cell>
          <cell r="G34">
            <v>-23287.88</v>
          </cell>
          <cell r="H34">
            <v>2040</v>
          </cell>
          <cell r="I34" t="str">
            <v>Компания "Al Jawad T</v>
          </cell>
          <cell r="K34">
            <v>9924</v>
          </cell>
          <cell r="L34">
            <v>221000001</v>
          </cell>
          <cell r="M34" t="str">
            <v>20</v>
          </cell>
          <cell r="N34" t="str">
            <v/>
          </cell>
          <cell r="O34" t="str">
            <v/>
          </cell>
          <cell r="P34" t="str">
            <v>425709</v>
          </cell>
          <cell r="Q34">
            <v>10001609</v>
          </cell>
          <cell r="R34">
            <v>37956</v>
          </cell>
          <cell r="S34">
            <v>37952</v>
          </cell>
          <cell r="T34">
            <v>37956</v>
          </cell>
          <cell r="U34">
            <v>1436848.36</v>
          </cell>
          <cell r="V34">
            <v>59.695</v>
          </cell>
          <cell r="W34">
            <v>229895.74</v>
          </cell>
        </row>
        <row r="35">
          <cell r="A35" t="str">
            <v>'301.0020</v>
          </cell>
          <cell r="B35">
            <v>7949</v>
          </cell>
          <cell r="C35">
            <v>23944.080000000002</v>
          </cell>
          <cell r="D35" t="str">
            <v>'701.7410</v>
          </cell>
          <cell r="E35" t="str">
            <v>H</v>
          </cell>
          <cell r="F35">
            <v>-23212.63</v>
          </cell>
          <cell r="G35">
            <v>-23212.63</v>
          </cell>
          <cell r="H35">
            <v>2040</v>
          </cell>
          <cell r="I35" t="str">
            <v>Компания "Al Jawad T</v>
          </cell>
          <cell r="K35">
            <v>9925</v>
          </cell>
          <cell r="L35">
            <v>221000001</v>
          </cell>
          <cell r="M35" t="str">
            <v>20</v>
          </cell>
          <cell r="N35" t="str">
            <v/>
          </cell>
          <cell r="O35" t="str">
            <v/>
          </cell>
          <cell r="P35" t="str">
            <v>425708</v>
          </cell>
          <cell r="Q35">
            <v>10001609</v>
          </cell>
          <cell r="R35">
            <v>37956</v>
          </cell>
          <cell r="S35">
            <v>37952</v>
          </cell>
          <cell r="T35">
            <v>37956</v>
          </cell>
          <cell r="U35">
            <v>3731810.14</v>
          </cell>
          <cell r="V35">
            <v>155.041</v>
          </cell>
          <cell r="W35">
            <v>597089.62</v>
          </cell>
        </row>
        <row r="36">
          <cell r="A36" t="str">
            <v>'301.0020</v>
          </cell>
          <cell r="B36">
            <v>7950</v>
          </cell>
          <cell r="C36">
            <v>27438.48</v>
          </cell>
          <cell r="D36" t="str">
            <v>'701.7410</v>
          </cell>
          <cell r="E36" t="str">
            <v>H</v>
          </cell>
          <cell r="F36">
            <v>-26597.31</v>
          </cell>
          <cell r="G36">
            <v>-26597.31</v>
          </cell>
          <cell r="H36">
            <v>2040</v>
          </cell>
          <cell r="I36" t="str">
            <v>Компания "Al Jawad T</v>
          </cell>
          <cell r="K36">
            <v>9926</v>
          </cell>
          <cell r="L36">
            <v>221000001</v>
          </cell>
          <cell r="M36" t="str">
            <v>20</v>
          </cell>
          <cell r="N36" t="str">
            <v/>
          </cell>
          <cell r="O36" t="str">
            <v/>
          </cell>
          <cell r="P36" t="str">
            <v>425710</v>
          </cell>
          <cell r="Q36">
            <v>10001609</v>
          </cell>
          <cell r="R36">
            <v>37956</v>
          </cell>
          <cell r="S36">
            <v>37952</v>
          </cell>
          <cell r="T36">
            <v>37956</v>
          </cell>
          <cell r="U36">
            <v>2705665.25</v>
          </cell>
          <cell r="V36">
            <v>112.40900000000001</v>
          </cell>
          <cell r="W36">
            <v>432906.44</v>
          </cell>
        </row>
        <row r="37">
          <cell r="A37" t="str">
            <v>'301.0020</v>
          </cell>
          <cell r="B37">
            <v>7951</v>
          </cell>
          <cell r="C37">
            <v>23678.639999999999</v>
          </cell>
          <cell r="D37" t="str">
            <v>'701.7410</v>
          </cell>
          <cell r="E37" t="str">
            <v>H</v>
          </cell>
          <cell r="F37">
            <v>-22954.51</v>
          </cell>
          <cell r="G37">
            <v>-22954.51</v>
          </cell>
          <cell r="H37">
            <v>2040</v>
          </cell>
          <cell r="I37" t="str">
            <v>Компания "Al Jawad T</v>
          </cell>
          <cell r="K37">
            <v>9927</v>
          </cell>
          <cell r="L37">
            <v>221000001</v>
          </cell>
          <cell r="M37" t="str">
            <v>20</v>
          </cell>
          <cell r="N37" t="str">
            <v/>
          </cell>
          <cell r="O37" t="str">
            <v/>
          </cell>
          <cell r="P37" t="str">
            <v>425711</v>
          </cell>
          <cell r="Q37">
            <v>10001609</v>
          </cell>
          <cell r="R37">
            <v>37956</v>
          </cell>
          <cell r="S37">
            <v>37952</v>
          </cell>
          <cell r="T37">
            <v>37956</v>
          </cell>
          <cell r="U37">
            <v>7207950.5700000003</v>
          </cell>
          <cell r="V37">
            <v>299.45999999999998</v>
          </cell>
          <cell r="W37">
            <v>1153272.0900000001</v>
          </cell>
        </row>
        <row r="38">
          <cell r="A38" t="str">
            <v>'301.0020</v>
          </cell>
          <cell r="B38">
            <v>7952</v>
          </cell>
          <cell r="C38">
            <v>12434.88</v>
          </cell>
          <cell r="D38" t="str">
            <v>'701.7410</v>
          </cell>
          <cell r="E38" t="str">
            <v>H</v>
          </cell>
          <cell r="F38">
            <v>-12054.52</v>
          </cell>
          <cell r="G38">
            <v>-12054.52</v>
          </cell>
          <cell r="H38">
            <v>2040</v>
          </cell>
          <cell r="I38" t="str">
            <v>Компания "Al Jawad T</v>
          </cell>
          <cell r="K38">
            <v>9928</v>
          </cell>
          <cell r="L38">
            <v>221000001</v>
          </cell>
          <cell r="M38" t="str">
            <v>20</v>
          </cell>
          <cell r="N38" t="str">
            <v/>
          </cell>
          <cell r="O38" t="str">
            <v/>
          </cell>
          <cell r="P38" t="str">
            <v>425712</v>
          </cell>
          <cell r="Q38">
            <v>10001609</v>
          </cell>
          <cell r="R38">
            <v>37956</v>
          </cell>
          <cell r="S38">
            <v>37952</v>
          </cell>
          <cell r="T38">
            <v>37956</v>
          </cell>
          <cell r="U38">
            <v>11850.73</v>
          </cell>
          <cell r="V38">
            <v>58.378</v>
          </cell>
          <cell r="W38">
            <v>0</v>
          </cell>
        </row>
        <row r="39">
          <cell r="A39" t="str">
            <v>'301.0020</v>
          </cell>
          <cell r="B39">
            <v>7953</v>
          </cell>
          <cell r="C39">
            <v>12269.28</v>
          </cell>
          <cell r="D39" t="str">
            <v>'701.7410</v>
          </cell>
          <cell r="E39" t="str">
            <v>H</v>
          </cell>
          <cell r="F39">
            <v>-11888.92</v>
          </cell>
          <cell r="G39">
            <v>-11888.92</v>
          </cell>
          <cell r="H39">
            <v>2040</v>
          </cell>
          <cell r="I39" t="str">
            <v>Компания "Al Jawad T</v>
          </cell>
          <cell r="K39">
            <v>9929</v>
          </cell>
          <cell r="L39">
            <v>221000001</v>
          </cell>
          <cell r="M39" t="str">
            <v>20</v>
          </cell>
          <cell r="N39" t="str">
            <v/>
          </cell>
          <cell r="O39" t="str">
            <v/>
          </cell>
          <cell r="P39" t="str">
            <v>425713</v>
          </cell>
          <cell r="Q39">
            <v>10001609</v>
          </cell>
          <cell r="R39">
            <v>37956</v>
          </cell>
          <cell r="S39">
            <v>37952</v>
          </cell>
          <cell r="T39">
            <v>37956</v>
          </cell>
          <cell r="U39">
            <v>11897.02</v>
          </cell>
          <cell r="V39">
            <v>58.606000000000002</v>
          </cell>
          <cell r="W39">
            <v>0</v>
          </cell>
        </row>
        <row r="40">
          <cell r="A40" t="str">
            <v>'301.0020</v>
          </cell>
          <cell r="B40">
            <v>7954</v>
          </cell>
          <cell r="C40">
            <v>12294.24</v>
          </cell>
          <cell r="D40" t="str">
            <v>'701.7410</v>
          </cell>
          <cell r="E40" t="str">
            <v>H</v>
          </cell>
          <cell r="F40">
            <v>-11913.88</v>
          </cell>
          <cell r="G40">
            <v>-11913.88</v>
          </cell>
          <cell r="H40">
            <v>2040</v>
          </cell>
          <cell r="I40" t="str">
            <v>Компания "Al Jawad T</v>
          </cell>
          <cell r="K40">
            <v>9930</v>
          </cell>
          <cell r="L40">
            <v>221000001</v>
          </cell>
          <cell r="M40" t="str">
            <v>20</v>
          </cell>
          <cell r="N40" t="str">
            <v/>
          </cell>
          <cell r="O40" t="str">
            <v/>
          </cell>
          <cell r="P40" t="str">
            <v>425714</v>
          </cell>
          <cell r="Q40">
            <v>10001609</v>
          </cell>
          <cell r="R40">
            <v>37956</v>
          </cell>
          <cell r="S40">
            <v>37952</v>
          </cell>
          <cell r="T40">
            <v>37956</v>
          </cell>
          <cell r="U40">
            <v>11807.9</v>
          </cell>
          <cell r="V40">
            <v>58.167000000000002</v>
          </cell>
          <cell r="W40">
            <v>0</v>
          </cell>
        </row>
        <row r="41">
          <cell r="A41" t="str">
            <v>'301.0020</v>
          </cell>
          <cell r="B41">
            <v>7955</v>
          </cell>
          <cell r="C41">
            <v>12496.08</v>
          </cell>
          <cell r="D41" t="str">
            <v>'701.7410</v>
          </cell>
          <cell r="E41" t="str">
            <v>H</v>
          </cell>
          <cell r="F41">
            <v>-12108.42</v>
          </cell>
          <cell r="G41">
            <v>-12108.42</v>
          </cell>
          <cell r="H41">
            <v>2040</v>
          </cell>
          <cell r="I41" t="str">
            <v>Компания "Al Jawad T</v>
          </cell>
          <cell r="K41">
            <v>9931</v>
          </cell>
          <cell r="L41">
            <v>221000001</v>
          </cell>
          <cell r="M41" t="str">
            <v>20</v>
          </cell>
          <cell r="N41" t="str">
            <v/>
          </cell>
          <cell r="O41" t="str">
            <v/>
          </cell>
          <cell r="P41" t="str">
            <v>425715</v>
          </cell>
          <cell r="Q41">
            <v>10001609</v>
          </cell>
          <cell r="R41">
            <v>37956</v>
          </cell>
          <cell r="S41">
            <v>37952</v>
          </cell>
          <cell r="T41">
            <v>37956</v>
          </cell>
          <cell r="U41">
            <v>11897.02</v>
          </cell>
          <cell r="V41">
            <v>58.606000000000002</v>
          </cell>
          <cell r="W41">
            <v>0</v>
          </cell>
        </row>
        <row r="42">
          <cell r="A42" t="str">
            <v>'301.0020</v>
          </cell>
          <cell r="B42">
            <v>7956</v>
          </cell>
          <cell r="C42">
            <v>12341.52</v>
          </cell>
          <cell r="D42" t="str">
            <v>'701.7410</v>
          </cell>
          <cell r="E42" t="str">
            <v>H</v>
          </cell>
          <cell r="F42">
            <v>-11961.16</v>
          </cell>
          <cell r="G42">
            <v>-11961.16</v>
          </cell>
          <cell r="H42">
            <v>2040</v>
          </cell>
          <cell r="I42" t="str">
            <v>Компания "Al Jawad T</v>
          </cell>
          <cell r="K42">
            <v>9932</v>
          </cell>
          <cell r="L42">
            <v>221000001</v>
          </cell>
          <cell r="M42" t="str">
            <v>20</v>
          </cell>
          <cell r="N42" t="str">
            <v/>
          </cell>
          <cell r="O42" t="str">
            <v/>
          </cell>
          <cell r="P42" t="str">
            <v>425716</v>
          </cell>
          <cell r="Q42">
            <v>10001609</v>
          </cell>
          <cell r="R42">
            <v>37956</v>
          </cell>
          <cell r="S42">
            <v>37952</v>
          </cell>
          <cell r="T42">
            <v>37956</v>
          </cell>
          <cell r="U42">
            <v>11785.57</v>
          </cell>
          <cell r="V42">
            <v>58.057000000000002</v>
          </cell>
          <cell r="W42">
            <v>0</v>
          </cell>
        </row>
        <row r="43">
          <cell r="A43" t="str">
            <v>'301.0020</v>
          </cell>
          <cell r="B43">
            <v>7957</v>
          </cell>
          <cell r="C43">
            <v>12269.28</v>
          </cell>
          <cell r="D43" t="str">
            <v>'701.7410</v>
          </cell>
          <cell r="E43" t="str">
            <v>H</v>
          </cell>
          <cell r="F43">
            <v>-11888.92</v>
          </cell>
          <cell r="G43">
            <v>-11888.92</v>
          </cell>
          <cell r="H43">
            <v>2040</v>
          </cell>
          <cell r="I43" t="str">
            <v>Компания "Al Jawad T</v>
          </cell>
          <cell r="K43">
            <v>9933</v>
          </cell>
          <cell r="L43">
            <v>221000001</v>
          </cell>
          <cell r="M43" t="str">
            <v>20</v>
          </cell>
          <cell r="N43" t="str">
            <v/>
          </cell>
          <cell r="O43" t="str">
            <v/>
          </cell>
          <cell r="P43" t="str">
            <v>425717</v>
          </cell>
          <cell r="Q43">
            <v>10001609</v>
          </cell>
          <cell r="R43">
            <v>37956</v>
          </cell>
          <cell r="S43">
            <v>37952</v>
          </cell>
          <cell r="T43">
            <v>37956</v>
          </cell>
          <cell r="U43">
            <v>11488.99</v>
          </cell>
          <cell r="V43">
            <v>56.595999999999997</v>
          </cell>
          <cell r="W43">
            <v>0</v>
          </cell>
        </row>
        <row r="44">
          <cell r="A44" t="str">
            <v>'301.0020</v>
          </cell>
          <cell r="B44">
            <v>7958</v>
          </cell>
          <cell r="C44">
            <v>12392.16</v>
          </cell>
          <cell r="D44" t="str">
            <v>'701.7410</v>
          </cell>
          <cell r="E44" t="str">
            <v>H</v>
          </cell>
          <cell r="F44">
            <v>-12011.8</v>
          </cell>
          <cell r="G44">
            <v>-12011.8</v>
          </cell>
          <cell r="H44">
            <v>2040</v>
          </cell>
          <cell r="I44" t="str">
            <v>Компания "Al Jawad T</v>
          </cell>
          <cell r="K44">
            <v>9934</v>
          </cell>
          <cell r="L44">
            <v>221000001</v>
          </cell>
          <cell r="M44" t="str">
            <v>20</v>
          </cell>
          <cell r="N44" t="str">
            <v/>
          </cell>
          <cell r="O44" t="str">
            <v/>
          </cell>
          <cell r="P44" t="str">
            <v>425718</v>
          </cell>
          <cell r="Q44">
            <v>10001609</v>
          </cell>
          <cell r="R44">
            <v>37956</v>
          </cell>
          <cell r="S44">
            <v>37952</v>
          </cell>
          <cell r="T44">
            <v>37956</v>
          </cell>
          <cell r="U44">
            <v>9954.51</v>
          </cell>
          <cell r="V44">
            <v>49.036999999999999</v>
          </cell>
          <cell r="W44">
            <v>0</v>
          </cell>
        </row>
        <row r="45">
          <cell r="A45" t="str">
            <v>'301.0020</v>
          </cell>
          <cell r="B45">
            <v>7959</v>
          </cell>
          <cell r="C45">
            <v>10407.84</v>
          </cell>
          <cell r="D45" t="str">
            <v>'701.7410</v>
          </cell>
          <cell r="E45" t="str">
            <v>H</v>
          </cell>
          <cell r="F45">
            <v>-10086</v>
          </cell>
          <cell r="G45">
            <v>-10086</v>
          </cell>
          <cell r="H45">
            <v>2040</v>
          </cell>
          <cell r="I45" t="str">
            <v>Компания "Al Jawad T</v>
          </cell>
          <cell r="K45">
            <v>9935</v>
          </cell>
          <cell r="L45">
            <v>221000001</v>
          </cell>
          <cell r="M45" t="str">
            <v>20</v>
          </cell>
          <cell r="N45" t="str">
            <v/>
          </cell>
          <cell r="O45" t="str">
            <v/>
          </cell>
          <cell r="P45" t="str">
            <v>425719</v>
          </cell>
          <cell r="Q45">
            <v>10001609</v>
          </cell>
          <cell r="R45">
            <v>37956</v>
          </cell>
          <cell r="S45">
            <v>37952</v>
          </cell>
          <cell r="T45">
            <v>37956</v>
          </cell>
          <cell r="U45">
            <v>11548.47</v>
          </cell>
          <cell r="V45">
            <v>56.889000000000003</v>
          </cell>
          <cell r="W45">
            <v>0</v>
          </cell>
        </row>
        <row r="46">
          <cell r="A46" t="str">
            <v>'301.0020</v>
          </cell>
          <cell r="B46">
            <v>7960</v>
          </cell>
          <cell r="C46">
            <v>12024.48</v>
          </cell>
          <cell r="D46" t="str">
            <v>'701.7410</v>
          </cell>
          <cell r="E46" t="str">
            <v>H</v>
          </cell>
          <cell r="F46">
            <v>-11651.44</v>
          </cell>
          <cell r="G46">
            <v>-11651.44</v>
          </cell>
          <cell r="H46">
            <v>2040</v>
          </cell>
          <cell r="I46" t="str">
            <v>Компания "Al Jawad T</v>
          </cell>
          <cell r="K46">
            <v>9936</v>
          </cell>
          <cell r="L46">
            <v>221000001</v>
          </cell>
          <cell r="M46" t="str">
            <v>20</v>
          </cell>
          <cell r="N46" t="str">
            <v/>
          </cell>
          <cell r="O46" t="str">
            <v/>
          </cell>
          <cell r="P46" t="str">
            <v>425720</v>
          </cell>
          <cell r="Q46">
            <v>10001609</v>
          </cell>
          <cell r="R46">
            <v>37956</v>
          </cell>
          <cell r="S46">
            <v>37952</v>
          </cell>
          <cell r="T46">
            <v>37956</v>
          </cell>
          <cell r="U46">
            <v>66190.8</v>
          </cell>
          <cell r="V46">
            <v>275.79500000000002</v>
          </cell>
          <cell r="W46">
            <v>0</v>
          </cell>
        </row>
        <row r="47">
          <cell r="A47" t="str">
            <v>'301.0020</v>
          </cell>
          <cell r="B47">
            <v>7961</v>
          </cell>
          <cell r="C47">
            <v>11975.28</v>
          </cell>
          <cell r="D47" t="str">
            <v>'701.7410</v>
          </cell>
          <cell r="E47" t="str">
            <v>H</v>
          </cell>
          <cell r="F47">
            <v>-11609.56</v>
          </cell>
          <cell r="G47">
            <v>-11609.56</v>
          </cell>
          <cell r="H47">
            <v>2040</v>
          </cell>
          <cell r="I47" t="str">
            <v>Компания "Al Jawad T</v>
          </cell>
          <cell r="K47">
            <v>9937</v>
          </cell>
          <cell r="L47">
            <v>221000001</v>
          </cell>
          <cell r="M47" t="str">
            <v>20</v>
          </cell>
          <cell r="N47" t="str">
            <v/>
          </cell>
          <cell r="O47" t="str">
            <v/>
          </cell>
          <cell r="P47" t="str">
            <v>425721</v>
          </cell>
          <cell r="Q47">
            <v>10001609</v>
          </cell>
          <cell r="R47">
            <v>37956</v>
          </cell>
          <cell r="S47">
            <v>37952</v>
          </cell>
          <cell r="T47">
            <v>37956</v>
          </cell>
          <cell r="U47">
            <v>9854.77</v>
          </cell>
          <cell r="V47">
            <v>48.786000000000001</v>
          </cell>
          <cell r="W47">
            <v>0</v>
          </cell>
        </row>
        <row r="48">
          <cell r="A48" t="str">
            <v>'301.0020</v>
          </cell>
          <cell r="B48">
            <v>7962</v>
          </cell>
          <cell r="C48">
            <v>14312.16</v>
          </cell>
          <cell r="D48" t="str">
            <v>'701.7410</v>
          </cell>
          <cell r="E48" t="str">
            <v>H</v>
          </cell>
          <cell r="F48">
            <v>-13873.29</v>
          </cell>
          <cell r="G48">
            <v>-13873.29</v>
          </cell>
          <cell r="H48">
            <v>2040</v>
          </cell>
          <cell r="I48" t="str">
            <v>Компания "Al Jawad T</v>
          </cell>
          <cell r="K48">
            <v>9938</v>
          </cell>
          <cell r="L48">
            <v>221000001</v>
          </cell>
          <cell r="M48" t="str">
            <v>20</v>
          </cell>
          <cell r="N48" t="str">
            <v/>
          </cell>
          <cell r="O48" t="str">
            <v/>
          </cell>
          <cell r="P48" t="str">
            <v>425722</v>
          </cell>
          <cell r="Q48">
            <v>10001609</v>
          </cell>
          <cell r="R48">
            <v>37956</v>
          </cell>
          <cell r="S48">
            <v>37953</v>
          </cell>
          <cell r="T48">
            <v>37956</v>
          </cell>
          <cell r="U48">
            <v>1277385.75</v>
          </cell>
          <cell r="V48">
            <v>53.07</v>
          </cell>
          <cell r="W48">
            <v>204381.72</v>
          </cell>
        </row>
        <row r="49">
          <cell r="A49" t="str">
            <v>'301.0020</v>
          </cell>
          <cell r="B49">
            <v>7964</v>
          </cell>
          <cell r="C49">
            <v>10143.18</v>
          </cell>
          <cell r="D49" t="str">
            <v>'701.7421</v>
          </cell>
          <cell r="E49" t="str">
            <v>H</v>
          </cell>
          <cell r="F49">
            <v>-9728.5400000000009</v>
          </cell>
          <cell r="G49">
            <v>-9728.5400000000009</v>
          </cell>
          <cell r="H49">
            <v>2040</v>
          </cell>
          <cell r="I49" t="str">
            <v>Компания "Al Jawad T</v>
          </cell>
          <cell r="K49">
            <v>9939</v>
          </cell>
          <cell r="L49">
            <v>221000035</v>
          </cell>
          <cell r="M49" t="str">
            <v>20</v>
          </cell>
          <cell r="N49" t="str">
            <v/>
          </cell>
          <cell r="O49" t="str">
            <v/>
          </cell>
          <cell r="P49" t="str">
            <v>681353</v>
          </cell>
          <cell r="Q49">
            <v>10001582</v>
          </cell>
          <cell r="R49">
            <v>37956</v>
          </cell>
          <cell r="S49">
            <v>37953</v>
          </cell>
          <cell r="T49">
            <v>37956</v>
          </cell>
          <cell r="U49">
            <v>1056135.8999999999</v>
          </cell>
          <cell r="V49">
            <v>43.878</v>
          </cell>
          <cell r="W49">
            <v>168981.74</v>
          </cell>
        </row>
        <row r="50">
          <cell r="A50" t="str">
            <v>'301.0020</v>
          </cell>
          <cell r="B50">
            <v>7965</v>
          </cell>
          <cell r="C50">
            <v>10394.1</v>
          </cell>
          <cell r="D50" t="str">
            <v>'701.7421</v>
          </cell>
          <cell r="E50" t="str">
            <v>H</v>
          </cell>
          <cell r="F50">
            <v>-9972.19</v>
          </cell>
          <cell r="G50">
            <v>-9972.19</v>
          </cell>
          <cell r="H50">
            <v>2040</v>
          </cell>
          <cell r="I50" t="str">
            <v>Компания "Al Jawad T</v>
          </cell>
          <cell r="K50">
            <v>9940</v>
          </cell>
          <cell r="L50">
            <v>221000035</v>
          </cell>
          <cell r="M50" t="str">
            <v>20</v>
          </cell>
          <cell r="N50" t="str">
            <v/>
          </cell>
          <cell r="O50" t="str">
            <v/>
          </cell>
          <cell r="P50" t="str">
            <v>681354</v>
          </cell>
          <cell r="Q50">
            <v>10001582</v>
          </cell>
          <cell r="R50">
            <v>37956</v>
          </cell>
          <cell r="S50">
            <v>37953</v>
          </cell>
          <cell r="T50">
            <v>37956</v>
          </cell>
          <cell r="U50">
            <v>1467850.29</v>
          </cell>
          <cell r="V50">
            <v>60.982999999999997</v>
          </cell>
          <cell r="W50">
            <v>234856.05</v>
          </cell>
        </row>
        <row r="51">
          <cell r="A51" t="str">
            <v>'301.0020</v>
          </cell>
          <cell r="B51">
            <v>7966</v>
          </cell>
          <cell r="C51">
            <v>10528.74</v>
          </cell>
          <cell r="D51" t="str">
            <v>'701.7421</v>
          </cell>
          <cell r="E51" t="str">
            <v>H</v>
          </cell>
          <cell r="F51">
            <v>-10099.549999999999</v>
          </cell>
          <cell r="G51">
            <v>-10099.549999999999</v>
          </cell>
          <cell r="H51">
            <v>2040</v>
          </cell>
          <cell r="I51" t="str">
            <v>Компания "Al Jawad T</v>
          </cell>
          <cell r="K51">
            <v>9941</v>
          </cell>
          <cell r="L51">
            <v>221000035</v>
          </cell>
          <cell r="M51" t="str">
            <v>20</v>
          </cell>
          <cell r="N51" t="str">
            <v/>
          </cell>
          <cell r="O51" t="str">
            <v/>
          </cell>
          <cell r="P51" t="str">
            <v>681355</v>
          </cell>
          <cell r="Q51">
            <v>10001582</v>
          </cell>
          <cell r="R51">
            <v>37956</v>
          </cell>
          <cell r="S51">
            <v>37953</v>
          </cell>
          <cell r="T51">
            <v>37956</v>
          </cell>
          <cell r="U51">
            <v>1462771.56</v>
          </cell>
          <cell r="V51">
            <v>60.771999999999998</v>
          </cell>
          <cell r="W51">
            <v>234043.45</v>
          </cell>
        </row>
        <row r="52">
          <cell r="A52" t="str">
            <v>'301.0020</v>
          </cell>
          <cell r="B52">
            <v>7967</v>
          </cell>
          <cell r="C52">
            <v>10143.18</v>
          </cell>
          <cell r="D52" t="str">
            <v>'701.7421</v>
          </cell>
          <cell r="E52" t="str">
            <v>H</v>
          </cell>
          <cell r="F52">
            <v>-9728.5400000000009</v>
          </cell>
          <cell r="G52">
            <v>-9728.5400000000009</v>
          </cell>
          <cell r="H52">
            <v>2040</v>
          </cell>
          <cell r="I52" t="str">
            <v>Компания "Al Jawad T</v>
          </cell>
          <cell r="K52">
            <v>9943</v>
          </cell>
          <cell r="L52">
            <v>221000035</v>
          </cell>
          <cell r="M52" t="str">
            <v>20</v>
          </cell>
          <cell r="N52" t="str">
            <v/>
          </cell>
          <cell r="O52" t="str">
            <v/>
          </cell>
          <cell r="P52" t="str">
            <v>681356</v>
          </cell>
          <cell r="Q52">
            <v>10001582</v>
          </cell>
          <cell r="R52">
            <v>37956</v>
          </cell>
          <cell r="S52">
            <v>37953</v>
          </cell>
          <cell r="T52">
            <v>37956</v>
          </cell>
          <cell r="U52">
            <v>12027692.84</v>
          </cell>
          <cell r="V52">
            <v>499.7</v>
          </cell>
          <cell r="W52">
            <v>1924430.86</v>
          </cell>
        </row>
        <row r="53">
          <cell r="A53" t="str">
            <v>'301.0020</v>
          </cell>
          <cell r="B53">
            <v>7968</v>
          </cell>
          <cell r="C53">
            <v>10429.200000000001</v>
          </cell>
          <cell r="D53" t="str">
            <v>'701.7421</v>
          </cell>
          <cell r="E53" t="str">
            <v>H</v>
          </cell>
          <cell r="F53">
            <v>-10007.290000000001</v>
          </cell>
          <cell r="G53">
            <v>-10007.290000000001</v>
          </cell>
          <cell r="H53">
            <v>2040</v>
          </cell>
          <cell r="I53" t="str">
            <v>Компания "Al Jawad T</v>
          </cell>
          <cell r="K53">
            <v>9944</v>
          </cell>
          <cell r="L53">
            <v>221000035</v>
          </cell>
          <cell r="M53" t="str">
            <v>20</v>
          </cell>
          <cell r="N53" t="str">
            <v/>
          </cell>
          <cell r="O53" t="str">
            <v/>
          </cell>
          <cell r="P53" t="str">
            <v>681357</v>
          </cell>
          <cell r="Q53">
            <v>10001582</v>
          </cell>
          <cell r="R53">
            <v>37956</v>
          </cell>
          <cell r="S53">
            <v>37953</v>
          </cell>
          <cell r="T53">
            <v>37956</v>
          </cell>
          <cell r="U53">
            <v>11474.17</v>
          </cell>
          <cell r="V53">
            <v>56.523000000000003</v>
          </cell>
          <cell r="W53">
            <v>0</v>
          </cell>
        </row>
        <row r="54">
          <cell r="A54" t="str">
            <v>'301.0020</v>
          </cell>
          <cell r="B54">
            <v>7969</v>
          </cell>
          <cell r="C54">
            <v>10490.76</v>
          </cell>
          <cell r="D54" t="str">
            <v>'701.7421</v>
          </cell>
          <cell r="E54" t="str">
            <v>H</v>
          </cell>
          <cell r="F54">
            <v>-10061.57</v>
          </cell>
          <cell r="G54">
            <v>-10061.57</v>
          </cell>
          <cell r="H54">
            <v>2040</v>
          </cell>
          <cell r="I54" t="str">
            <v>Компания "Al Jawad T</v>
          </cell>
          <cell r="K54">
            <v>9945</v>
          </cell>
          <cell r="L54">
            <v>221000035</v>
          </cell>
          <cell r="M54" t="str">
            <v>20</v>
          </cell>
          <cell r="N54" t="str">
            <v/>
          </cell>
          <cell r="O54" t="str">
            <v/>
          </cell>
          <cell r="P54" t="str">
            <v>681358</v>
          </cell>
          <cell r="Q54">
            <v>10001582</v>
          </cell>
          <cell r="R54">
            <v>37956</v>
          </cell>
          <cell r="S54">
            <v>37953</v>
          </cell>
          <cell r="T54">
            <v>37956</v>
          </cell>
          <cell r="U54">
            <v>11881.39</v>
          </cell>
          <cell r="V54">
            <v>58.529000000000003</v>
          </cell>
          <cell r="W54">
            <v>0</v>
          </cell>
        </row>
        <row r="55">
          <cell r="A55" t="str">
            <v>'301.0020</v>
          </cell>
          <cell r="B55">
            <v>7970</v>
          </cell>
          <cell r="C55">
            <v>8844.1200000000008</v>
          </cell>
          <cell r="D55" t="str">
            <v>'701.7421</v>
          </cell>
          <cell r="E55" t="str">
            <v>H</v>
          </cell>
          <cell r="F55">
            <v>-8480.4</v>
          </cell>
          <cell r="G55">
            <v>-8480.4</v>
          </cell>
          <cell r="H55">
            <v>2040</v>
          </cell>
          <cell r="I55" t="str">
            <v>Компания "Al Jawad T</v>
          </cell>
          <cell r="K55">
            <v>9946</v>
          </cell>
          <cell r="L55">
            <v>221000035</v>
          </cell>
          <cell r="M55" t="str">
            <v>20</v>
          </cell>
          <cell r="N55" t="str">
            <v/>
          </cell>
          <cell r="O55" t="str">
            <v/>
          </cell>
          <cell r="P55" t="str">
            <v>681359</v>
          </cell>
          <cell r="Q55">
            <v>10001582</v>
          </cell>
          <cell r="R55">
            <v>37956</v>
          </cell>
          <cell r="S55">
            <v>37953</v>
          </cell>
          <cell r="T55">
            <v>37956</v>
          </cell>
          <cell r="U55">
            <v>12870.11</v>
          </cell>
          <cell r="V55">
            <v>55.957000000000001</v>
          </cell>
          <cell r="W55">
            <v>0</v>
          </cell>
        </row>
        <row r="56">
          <cell r="A56" t="str">
            <v>'301.0020</v>
          </cell>
          <cell r="B56">
            <v>7971</v>
          </cell>
          <cell r="C56">
            <v>8798.76</v>
          </cell>
          <cell r="D56" t="str">
            <v>'701.7421</v>
          </cell>
          <cell r="E56" t="str">
            <v>H</v>
          </cell>
          <cell r="F56">
            <v>-8442.32</v>
          </cell>
          <cell r="G56">
            <v>-8442.32</v>
          </cell>
          <cell r="H56">
            <v>2040</v>
          </cell>
          <cell r="I56" t="str">
            <v>Компания "Al Jawad T</v>
          </cell>
          <cell r="K56">
            <v>9947</v>
          </cell>
          <cell r="L56">
            <v>221000035</v>
          </cell>
          <cell r="M56" t="str">
            <v>20</v>
          </cell>
          <cell r="N56" t="str">
            <v/>
          </cell>
          <cell r="O56" t="str">
            <v/>
          </cell>
          <cell r="P56" t="str">
            <v>681360</v>
          </cell>
          <cell r="Q56">
            <v>10001582</v>
          </cell>
          <cell r="R56">
            <v>37956</v>
          </cell>
          <cell r="S56">
            <v>37953</v>
          </cell>
          <cell r="T56">
            <v>37956</v>
          </cell>
          <cell r="U56">
            <v>105208.21</v>
          </cell>
          <cell r="V56">
            <v>457.42700000000002</v>
          </cell>
          <cell r="W56">
            <v>0</v>
          </cell>
        </row>
        <row r="57">
          <cell r="A57" t="str">
            <v>'301.0020</v>
          </cell>
          <cell r="B57">
            <v>7972</v>
          </cell>
          <cell r="C57">
            <v>10546.92</v>
          </cell>
          <cell r="D57" t="str">
            <v>'701.7421</v>
          </cell>
          <cell r="E57" t="str">
            <v>H</v>
          </cell>
          <cell r="F57">
            <v>-10117.73</v>
          </cell>
          <cell r="G57">
            <v>-10117.73</v>
          </cell>
          <cell r="H57">
            <v>2040</v>
          </cell>
          <cell r="I57" t="str">
            <v>Компания "Al Jawad T</v>
          </cell>
          <cell r="K57">
            <v>9948</v>
          </cell>
          <cell r="L57">
            <v>221000035</v>
          </cell>
          <cell r="M57" t="str">
            <v>20</v>
          </cell>
          <cell r="N57" t="str">
            <v/>
          </cell>
          <cell r="O57" t="str">
            <v/>
          </cell>
          <cell r="P57" t="str">
            <v>681361</v>
          </cell>
          <cell r="Q57">
            <v>10001582</v>
          </cell>
          <cell r="R57">
            <v>37956</v>
          </cell>
          <cell r="S57">
            <v>37953</v>
          </cell>
          <cell r="T57">
            <v>37956</v>
          </cell>
          <cell r="U57">
            <v>154301.04</v>
          </cell>
          <cell r="V57">
            <v>642.92100000000005</v>
          </cell>
          <cell r="W57">
            <v>0</v>
          </cell>
        </row>
        <row r="58">
          <cell r="A58" t="str">
            <v>'301.0020</v>
          </cell>
          <cell r="B58">
            <v>7973</v>
          </cell>
          <cell r="C58">
            <v>10429.200000000001</v>
          </cell>
          <cell r="D58" t="str">
            <v>'701.7421</v>
          </cell>
          <cell r="E58" t="str">
            <v>H</v>
          </cell>
          <cell r="F58">
            <v>-10007.290000000001</v>
          </cell>
          <cell r="G58">
            <v>-10007.290000000001</v>
          </cell>
          <cell r="H58">
            <v>2040</v>
          </cell>
          <cell r="I58" t="str">
            <v>Компания "Al Jawad T</v>
          </cell>
          <cell r="K58">
            <v>9949</v>
          </cell>
          <cell r="L58">
            <v>221000035</v>
          </cell>
          <cell r="M58" t="str">
            <v>20</v>
          </cell>
          <cell r="N58" t="str">
            <v/>
          </cell>
          <cell r="O58" t="str">
            <v/>
          </cell>
          <cell r="P58" t="str">
            <v>681362</v>
          </cell>
          <cell r="Q58">
            <v>10001582</v>
          </cell>
          <cell r="R58">
            <v>37956</v>
          </cell>
          <cell r="S58">
            <v>37953</v>
          </cell>
          <cell r="T58">
            <v>37956</v>
          </cell>
          <cell r="U58">
            <v>129516</v>
          </cell>
          <cell r="V58">
            <v>539.65</v>
          </cell>
          <cell r="W58">
            <v>0</v>
          </cell>
        </row>
        <row r="59">
          <cell r="A59" t="str">
            <v>'301.0020</v>
          </cell>
          <cell r="B59">
            <v>7974</v>
          </cell>
          <cell r="C59">
            <v>10462.14</v>
          </cell>
          <cell r="D59" t="str">
            <v>'701.7421</v>
          </cell>
          <cell r="E59" t="str">
            <v>H</v>
          </cell>
          <cell r="F59">
            <v>-10032.950000000001</v>
          </cell>
          <cell r="G59">
            <v>-10032.950000000001</v>
          </cell>
          <cell r="H59">
            <v>2040</v>
          </cell>
          <cell r="I59" t="str">
            <v>Компания "Al Jawad T</v>
          </cell>
          <cell r="K59">
            <v>9950</v>
          </cell>
          <cell r="L59">
            <v>221000035</v>
          </cell>
          <cell r="M59" t="str">
            <v>20</v>
          </cell>
          <cell r="N59" t="str">
            <v/>
          </cell>
          <cell r="O59" t="str">
            <v/>
          </cell>
          <cell r="P59" t="str">
            <v>681363</v>
          </cell>
          <cell r="Q59">
            <v>10001582</v>
          </cell>
          <cell r="R59">
            <v>37956</v>
          </cell>
          <cell r="S59">
            <v>37953</v>
          </cell>
          <cell r="T59">
            <v>37956</v>
          </cell>
          <cell r="U59">
            <v>47897.760000000002</v>
          </cell>
          <cell r="V59">
            <v>199.57400000000001</v>
          </cell>
          <cell r="W59">
            <v>0</v>
          </cell>
        </row>
        <row r="60">
          <cell r="A60" t="str">
            <v>'301.0020</v>
          </cell>
          <cell r="B60">
            <v>7975</v>
          </cell>
          <cell r="C60">
            <v>10412.459999999999</v>
          </cell>
          <cell r="D60" t="str">
            <v>'701.7421</v>
          </cell>
          <cell r="E60" t="str">
            <v>H</v>
          </cell>
          <cell r="F60">
            <v>-9990.5499999999993</v>
          </cell>
          <cell r="G60">
            <v>-9990.5499999999993</v>
          </cell>
          <cell r="H60">
            <v>2040</v>
          </cell>
          <cell r="I60" t="str">
            <v>Компания "Al Jawad T</v>
          </cell>
          <cell r="K60">
            <v>9951</v>
          </cell>
          <cell r="L60">
            <v>221000035</v>
          </cell>
          <cell r="M60" t="str">
            <v>20</v>
          </cell>
          <cell r="N60" t="str">
            <v/>
          </cell>
          <cell r="O60" t="str">
            <v/>
          </cell>
          <cell r="P60" t="str">
            <v>681364</v>
          </cell>
          <cell r="Q60">
            <v>10001582</v>
          </cell>
          <cell r="R60">
            <v>37956</v>
          </cell>
          <cell r="S60">
            <v>37953</v>
          </cell>
          <cell r="T60">
            <v>37956</v>
          </cell>
          <cell r="U60">
            <v>49864.3</v>
          </cell>
          <cell r="V60">
            <v>179.36799999999999</v>
          </cell>
          <cell r="W60">
            <v>0</v>
          </cell>
        </row>
        <row r="61">
          <cell r="A61" t="str">
            <v>'301.0020</v>
          </cell>
          <cell r="B61">
            <v>7976</v>
          </cell>
          <cell r="C61">
            <v>10509.66</v>
          </cell>
          <cell r="D61" t="str">
            <v>'701.7421</v>
          </cell>
          <cell r="E61" t="str">
            <v>H</v>
          </cell>
          <cell r="F61">
            <v>-10080.469999999999</v>
          </cell>
          <cell r="G61">
            <v>-10080.469999999999</v>
          </cell>
          <cell r="H61">
            <v>2040</v>
          </cell>
          <cell r="I61" t="str">
            <v>Компания "Al Jawad T</v>
          </cell>
          <cell r="K61">
            <v>9952</v>
          </cell>
          <cell r="L61">
            <v>221000035</v>
          </cell>
          <cell r="M61" t="str">
            <v>20</v>
          </cell>
          <cell r="N61" t="str">
            <v/>
          </cell>
          <cell r="O61" t="str">
            <v/>
          </cell>
          <cell r="P61" t="str">
            <v>681365</v>
          </cell>
          <cell r="Q61">
            <v>10001582</v>
          </cell>
          <cell r="R61">
            <v>37956</v>
          </cell>
          <cell r="S61">
            <v>37953</v>
          </cell>
          <cell r="T61">
            <v>37956</v>
          </cell>
          <cell r="U61">
            <v>119235.55</v>
          </cell>
          <cell r="V61">
            <v>590.27499999999998</v>
          </cell>
          <cell r="W61">
            <v>0</v>
          </cell>
        </row>
        <row r="62">
          <cell r="A62" t="str">
            <v>'301.0020</v>
          </cell>
          <cell r="B62">
            <v>7977</v>
          </cell>
          <cell r="C62">
            <v>10356.120000000001</v>
          </cell>
          <cell r="D62" t="str">
            <v>'701.7421</v>
          </cell>
          <cell r="E62" t="str">
            <v>H</v>
          </cell>
          <cell r="F62">
            <v>-9934.2099999999991</v>
          </cell>
          <cell r="G62">
            <v>-9934.2099999999991</v>
          </cell>
          <cell r="H62">
            <v>2040</v>
          </cell>
          <cell r="I62" t="str">
            <v>Компания "Al Jawad T</v>
          </cell>
          <cell r="K62">
            <v>9953</v>
          </cell>
          <cell r="L62">
            <v>221000035</v>
          </cell>
          <cell r="M62" t="str">
            <v>20</v>
          </cell>
          <cell r="N62" t="str">
            <v/>
          </cell>
          <cell r="O62" t="str">
            <v/>
          </cell>
          <cell r="P62" t="str">
            <v>681366</v>
          </cell>
          <cell r="Q62">
            <v>10001582</v>
          </cell>
          <cell r="R62">
            <v>37956</v>
          </cell>
          <cell r="S62">
            <v>37953</v>
          </cell>
          <cell r="T62">
            <v>37956</v>
          </cell>
          <cell r="U62">
            <v>45245.17</v>
          </cell>
          <cell r="V62">
            <v>223.98599999999999</v>
          </cell>
          <cell r="W62">
            <v>0</v>
          </cell>
        </row>
        <row r="63">
          <cell r="A63" t="str">
            <v>'301.0020</v>
          </cell>
          <cell r="B63">
            <v>7978</v>
          </cell>
          <cell r="C63">
            <v>10509.66</v>
          </cell>
          <cell r="D63" t="str">
            <v>'701.7421</v>
          </cell>
          <cell r="E63" t="str">
            <v>H</v>
          </cell>
          <cell r="F63">
            <v>-10080.469999999999</v>
          </cell>
          <cell r="G63">
            <v>-10080.469999999999</v>
          </cell>
          <cell r="H63">
            <v>2040</v>
          </cell>
          <cell r="I63" t="str">
            <v>Компания "Al Jawad T</v>
          </cell>
          <cell r="K63">
            <v>9954</v>
          </cell>
          <cell r="L63">
            <v>221000035</v>
          </cell>
          <cell r="M63" t="str">
            <v>20</v>
          </cell>
          <cell r="N63" t="str">
            <v/>
          </cell>
          <cell r="O63" t="str">
            <v/>
          </cell>
          <cell r="P63" t="str">
            <v>681367</v>
          </cell>
          <cell r="Q63">
            <v>10001582</v>
          </cell>
          <cell r="R63">
            <v>37956</v>
          </cell>
          <cell r="S63">
            <v>37953</v>
          </cell>
          <cell r="T63">
            <v>37956</v>
          </cell>
          <cell r="U63">
            <v>49192.66</v>
          </cell>
          <cell r="V63">
            <v>243.52799999999999</v>
          </cell>
          <cell r="W63">
            <v>0</v>
          </cell>
        </row>
        <row r="64">
          <cell r="A64" t="str">
            <v>'301.0020</v>
          </cell>
          <cell r="B64">
            <v>7979</v>
          </cell>
          <cell r="C64">
            <v>10215.719999999999</v>
          </cell>
          <cell r="D64" t="str">
            <v>'701.7421</v>
          </cell>
          <cell r="E64" t="str">
            <v>H</v>
          </cell>
          <cell r="F64">
            <v>-9801.08</v>
          </cell>
          <cell r="G64">
            <v>-9801.08</v>
          </cell>
          <cell r="H64">
            <v>2040</v>
          </cell>
          <cell r="I64" t="str">
            <v>Компания "Al Jawad T</v>
          </cell>
          <cell r="K64">
            <v>9955</v>
          </cell>
          <cell r="L64">
            <v>221000035</v>
          </cell>
          <cell r="M64" t="str">
            <v>20</v>
          </cell>
          <cell r="N64" t="str">
            <v/>
          </cell>
          <cell r="O64" t="str">
            <v/>
          </cell>
          <cell r="P64" t="str">
            <v>681368</v>
          </cell>
          <cell r="Q64">
            <v>10001582</v>
          </cell>
          <cell r="R64">
            <v>37956</v>
          </cell>
          <cell r="S64">
            <v>37953</v>
          </cell>
          <cell r="T64">
            <v>37956</v>
          </cell>
          <cell r="U64">
            <v>22162.86</v>
          </cell>
          <cell r="V64">
            <v>123.127</v>
          </cell>
          <cell r="W64">
            <v>0</v>
          </cell>
        </row>
        <row r="65">
          <cell r="A65" t="str">
            <v>'301.0020</v>
          </cell>
          <cell r="B65">
            <v>7980</v>
          </cell>
          <cell r="C65">
            <v>10407.42</v>
          </cell>
          <cell r="D65" t="str">
            <v>'701.7421</v>
          </cell>
          <cell r="E65" t="str">
            <v>H</v>
          </cell>
          <cell r="F65">
            <v>-9985.51</v>
          </cell>
          <cell r="G65">
            <v>-9985.51</v>
          </cell>
          <cell r="H65">
            <v>2040</v>
          </cell>
          <cell r="I65" t="str">
            <v>Компания "Al Jawad T</v>
          </cell>
          <cell r="K65">
            <v>9956</v>
          </cell>
          <cell r="L65">
            <v>221000035</v>
          </cell>
          <cell r="M65" t="str">
            <v>20</v>
          </cell>
          <cell r="N65" t="str">
            <v/>
          </cell>
          <cell r="O65" t="str">
            <v/>
          </cell>
          <cell r="P65" t="str">
            <v>681369</v>
          </cell>
          <cell r="Q65">
            <v>10001582</v>
          </cell>
          <cell r="R65">
            <v>37956</v>
          </cell>
          <cell r="S65">
            <v>37953</v>
          </cell>
          <cell r="T65">
            <v>37956</v>
          </cell>
          <cell r="U65">
            <v>20153.7</v>
          </cell>
          <cell r="V65">
            <v>111.965</v>
          </cell>
          <cell r="W65">
            <v>0</v>
          </cell>
        </row>
        <row r="66">
          <cell r="A66" t="str">
            <v>'301.0020</v>
          </cell>
          <cell r="B66">
            <v>7981</v>
          </cell>
          <cell r="C66">
            <v>10429.200000000001</v>
          </cell>
          <cell r="D66" t="str">
            <v>'701.7421</v>
          </cell>
          <cell r="E66" t="str">
            <v>H</v>
          </cell>
          <cell r="F66">
            <v>-10007.290000000001</v>
          </cell>
          <cell r="G66">
            <v>-10007.290000000001</v>
          </cell>
          <cell r="H66">
            <v>2040</v>
          </cell>
          <cell r="I66" t="str">
            <v>Компания "Al Jawad T</v>
          </cell>
          <cell r="K66">
            <v>9957</v>
          </cell>
          <cell r="L66">
            <v>221000035</v>
          </cell>
          <cell r="M66" t="str">
            <v>20</v>
          </cell>
          <cell r="N66" t="str">
            <v/>
          </cell>
          <cell r="O66" t="str">
            <v/>
          </cell>
          <cell r="P66" t="str">
            <v>681370</v>
          </cell>
          <cell r="Q66">
            <v>10001582</v>
          </cell>
          <cell r="R66">
            <v>37956</v>
          </cell>
          <cell r="S66">
            <v>37953</v>
          </cell>
          <cell r="T66">
            <v>37956</v>
          </cell>
          <cell r="U66">
            <v>10495.08</v>
          </cell>
          <cell r="V66">
            <v>58.305999999999997</v>
          </cell>
          <cell r="W66">
            <v>0</v>
          </cell>
        </row>
        <row r="67">
          <cell r="A67" t="str">
            <v>'301.0020</v>
          </cell>
          <cell r="B67">
            <v>7982</v>
          </cell>
          <cell r="C67">
            <v>8812.6200000000008</v>
          </cell>
          <cell r="D67" t="str">
            <v>'701.7421</v>
          </cell>
          <cell r="E67" t="str">
            <v>H</v>
          </cell>
          <cell r="F67">
            <v>-8456.18</v>
          </cell>
          <cell r="G67">
            <v>-8456.18</v>
          </cell>
          <cell r="H67">
            <v>2040</v>
          </cell>
          <cell r="I67" t="str">
            <v>Компания "Al Jawad T</v>
          </cell>
          <cell r="K67">
            <v>9958</v>
          </cell>
          <cell r="L67">
            <v>221000035</v>
          </cell>
          <cell r="M67" t="str">
            <v>20</v>
          </cell>
          <cell r="N67" t="str">
            <v/>
          </cell>
          <cell r="O67" t="str">
            <v/>
          </cell>
          <cell r="P67" t="str">
            <v>681371</v>
          </cell>
          <cell r="Q67">
            <v>10001582</v>
          </cell>
          <cell r="R67">
            <v>37956</v>
          </cell>
          <cell r="S67">
            <v>37953</v>
          </cell>
          <cell r="T67">
            <v>37956</v>
          </cell>
          <cell r="U67">
            <v>10516.14</v>
          </cell>
          <cell r="V67">
            <v>58.423000000000002</v>
          </cell>
          <cell r="W67">
            <v>0</v>
          </cell>
        </row>
        <row r="68">
          <cell r="A68" t="str">
            <v>'301.0020</v>
          </cell>
          <cell r="B68">
            <v>7983</v>
          </cell>
          <cell r="C68">
            <v>10429.200000000001</v>
          </cell>
          <cell r="D68" t="str">
            <v>'701.7421</v>
          </cell>
          <cell r="E68" t="str">
            <v>H</v>
          </cell>
          <cell r="F68">
            <v>-10007.290000000001</v>
          </cell>
          <cell r="G68">
            <v>-10007.290000000001</v>
          </cell>
          <cell r="H68">
            <v>2040</v>
          </cell>
          <cell r="I68" t="str">
            <v>Компания "Al Jawad T</v>
          </cell>
          <cell r="K68">
            <v>9959</v>
          </cell>
          <cell r="L68">
            <v>221000035</v>
          </cell>
          <cell r="M68" t="str">
            <v>20</v>
          </cell>
          <cell r="N68" t="str">
            <v/>
          </cell>
          <cell r="O68" t="str">
            <v/>
          </cell>
          <cell r="P68" t="str">
            <v>681372</v>
          </cell>
          <cell r="Q68">
            <v>10001582</v>
          </cell>
          <cell r="R68">
            <v>37956</v>
          </cell>
          <cell r="S68">
            <v>37953</v>
          </cell>
          <cell r="T68">
            <v>37956</v>
          </cell>
          <cell r="U68">
            <v>10413.719999999999</v>
          </cell>
          <cell r="V68">
            <v>57.853999999999999</v>
          </cell>
          <cell r="W68">
            <v>0</v>
          </cell>
        </row>
        <row r="69">
          <cell r="A69" t="str">
            <v>'301.0020</v>
          </cell>
          <cell r="B69">
            <v>7984</v>
          </cell>
          <cell r="C69">
            <v>10490.76</v>
          </cell>
          <cell r="D69" t="str">
            <v>'701.7421</v>
          </cell>
          <cell r="E69" t="str">
            <v>H</v>
          </cell>
          <cell r="F69">
            <v>-10061.57</v>
          </cell>
          <cell r="G69">
            <v>-10061.57</v>
          </cell>
          <cell r="H69">
            <v>2040</v>
          </cell>
          <cell r="I69" t="str">
            <v>Компания "Al Jawad T</v>
          </cell>
          <cell r="K69">
            <v>9960</v>
          </cell>
          <cell r="L69">
            <v>221000035</v>
          </cell>
          <cell r="M69" t="str">
            <v>20</v>
          </cell>
          <cell r="N69" t="str">
            <v/>
          </cell>
          <cell r="O69" t="str">
            <v/>
          </cell>
          <cell r="P69" t="str">
            <v>681373</v>
          </cell>
          <cell r="Q69">
            <v>10001582</v>
          </cell>
          <cell r="R69">
            <v>37956</v>
          </cell>
          <cell r="S69">
            <v>37953</v>
          </cell>
          <cell r="T69">
            <v>37956</v>
          </cell>
          <cell r="U69">
            <v>11926.62</v>
          </cell>
          <cell r="V69">
            <v>66.259</v>
          </cell>
          <cell r="W69">
            <v>0</v>
          </cell>
        </row>
        <row r="70">
          <cell r="A70" t="str">
            <v>'301.0020</v>
          </cell>
          <cell r="B70">
            <v>7985</v>
          </cell>
          <cell r="C70">
            <v>10543.32</v>
          </cell>
          <cell r="D70" t="str">
            <v>'701.7421</v>
          </cell>
          <cell r="E70" t="str">
            <v>H</v>
          </cell>
          <cell r="F70">
            <v>-10114.129999999999</v>
          </cell>
          <cell r="G70">
            <v>-10114.129999999999</v>
          </cell>
          <cell r="H70">
            <v>2040</v>
          </cell>
          <cell r="I70" t="str">
            <v>Компания "Al Jawad T</v>
          </cell>
          <cell r="K70">
            <v>9961</v>
          </cell>
          <cell r="L70">
            <v>221000035</v>
          </cell>
          <cell r="M70" t="str">
            <v>20</v>
          </cell>
          <cell r="N70" t="str">
            <v/>
          </cell>
          <cell r="O70" t="str">
            <v/>
          </cell>
          <cell r="P70" t="str">
            <v>681374</v>
          </cell>
          <cell r="Q70">
            <v>10001582</v>
          </cell>
          <cell r="R70">
            <v>37956</v>
          </cell>
          <cell r="S70">
            <v>37953</v>
          </cell>
          <cell r="T70">
            <v>37956</v>
          </cell>
          <cell r="U70">
            <v>10497.06</v>
          </cell>
          <cell r="V70">
            <v>58.317</v>
          </cell>
          <cell r="W70">
            <v>0</v>
          </cell>
        </row>
        <row r="71">
          <cell r="A71" t="str">
            <v>'301.0020</v>
          </cell>
          <cell r="B71">
            <v>7986</v>
          </cell>
          <cell r="C71">
            <v>10429.200000000001</v>
          </cell>
          <cell r="D71" t="str">
            <v>'701.7421</v>
          </cell>
          <cell r="E71" t="str">
            <v>H</v>
          </cell>
          <cell r="F71">
            <v>-10007.290000000001</v>
          </cell>
          <cell r="G71">
            <v>-10007.290000000001</v>
          </cell>
          <cell r="H71">
            <v>2040</v>
          </cell>
          <cell r="I71" t="str">
            <v>Компания "Al Jawad T</v>
          </cell>
          <cell r="K71">
            <v>9962</v>
          </cell>
          <cell r="L71">
            <v>221000035</v>
          </cell>
          <cell r="M71" t="str">
            <v>20</v>
          </cell>
          <cell r="N71" t="str">
            <v/>
          </cell>
          <cell r="O71" t="str">
            <v/>
          </cell>
          <cell r="P71" t="str">
            <v>681375</v>
          </cell>
          <cell r="Q71">
            <v>10001582</v>
          </cell>
          <cell r="R71">
            <v>37956</v>
          </cell>
          <cell r="S71">
            <v>37953</v>
          </cell>
          <cell r="T71">
            <v>37956</v>
          </cell>
          <cell r="U71">
            <v>20109.78</v>
          </cell>
          <cell r="V71">
            <v>111.721</v>
          </cell>
          <cell r="W71">
            <v>0</v>
          </cell>
        </row>
        <row r="72">
          <cell r="A72" t="str">
            <v>'301.0020</v>
          </cell>
          <cell r="B72">
            <v>7987</v>
          </cell>
          <cell r="C72">
            <v>10569.96</v>
          </cell>
          <cell r="D72" t="str">
            <v>'701.7421</v>
          </cell>
          <cell r="E72" t="str">
            <v>H</v>
          </cell>
          <cell r="F72">
            <v>-10140.77</v>
          </cell>
          <cell r="G72">
            <v>-10140.77</v>
          </cell>
          <cell r="H72">
            <v>2040</v>
          </cell>
          <cell r="I72" t="str">
            <v>Компания "Al Jawad T</v>
          </cell>
          <cell r="K72">
            <v>9963</v>
          </cell>
          <cell r="L72">
            <v>221000035</v>
          </cell>
          <cell r="M72" t="str">
            <v>20</v>
          </cell>
          <cell r="N72" t="str">
            <v/>
          </cell>
          <cell r="O72" t="str">
            <v/>
          </cell>
          <cell r="P72" t="str">
            <v>681376</v>
          </cell>
          <cell r="Q72">
            <v>10001582</v>
          </cell>
          <cell r="R72">
            <v>37956</v>
          </cell>
          <cell r="S72">
            <v>37954</v>
          </cell>
          <cell r="T72">
            <v>37956</v>
          </cell>
          <cell r="U72">
            <v>7541799.0800000001</v>
          </cell>
          <cell r="V72">
            <v>313.33</v>
          </cell>
          <cell r="W72">
            <v>1206687.8500000001</v>
          </cell>
        </row>
        <row r="73">
          <cell r="A73" t="str">
            <v>'301.0020</v>
          </cell>
          <cell r="B73">
            <v>7988</v>
          </cell>
          <cell r="C73">
            <v>10195.56</v>
          </cell>
          <cell r="D73" t="str">
            <v>'701.7421</v>
          </cell>
          <cell r="E73" t="str">
            <v>H</v>
          </cell>
          <cell r="F73">
            <v>-9780.92</v>
          </cell>
          <cell r="G73">
            <v>-9780.92</v>
          </cell>
          <cell r="H73">
            <v>2040</v>
          </cell>
          <cell r="I73" t="str">
            <v>Компания "Al Jawad T</v>
          </cell>
          <cell r="K73">
            <v>9964</v>
          </cell>
          <cell r="L73">
            <v>221000035</v>
          </cell>
          <cell r="M73" t="str">
            <v>20</v>
          </cell>
          <cell r="N73" t="str">
            <v/>
          </cell>
          <cell r="O73" t="str">
            <v/>
          </cell>
          <cell r="P73" t="str">
            <v>681493</v>
          </cell>
          <cell r="Q73">
            <v>10001582</v>
          </cell>
          <cell r="R73">
            <v>37956</v>
          </cell>
          <cell r="S73">
            <v>37954</v>
          </cell>
          <cell r="T73">
            <v>37956</v>
          </cell>
          <cell r="U73">
            <v>11913.46</v>
          </cell>
          <cell r="V73">
            <v>58.686999999999998</v>
          </cell>
          <cell r="W73">
            <v>0</v>
          </cell>
        </row>
        <row r="74">
          <cell r="A74" t="str">
            <v>'301.0020</v>
          </cell>
          <cell r="B74">
            <v>7989</v>
          </cell>
          <cell r="C74">
            <v>10419.120000000001</v>
          </cell>
          <cell r="D74" t="str">
            <v>'701.7421</v>
          </cell>
          <cell r="E74" t="str">
            <v>H</v>
          </cell>
          <cell r="F74">
            <v>-9997.2099999999991</v>
          </cell>
          <cell r="G74">
            <v>-9997.2099999999991</v>
          </cell>
          <cell r="H74">
            <v>2040</v>
          </cell>
          <cell r="I74" t="str">
            <v>Компания "Al Jawad T</v>
          </cell>
          <cell r="K74">
            <v>9965</v>
          </cell>
          <cell r="L74">
            <v>221000035</v>
          </cell>
          <cell r="M74" t="str">
            <v>20</v>
          </cell>
          <cell r="N74" t="str">
            <v/>
          </cell>
          <cell r="O74" t="str">
            <v/>
          </cell>
          <cell r="P74" t="str">
            <v>681494</v>
          </cell>
          <cell r="Q74">
            <v>10001582</v>
          </cell>
          <cell r="R74">
            <v>37956</v>
          </cell>
          <cell r="S74">
            <v>37954</v>
          </cell>
          <cell r="T74">
            <v>37956</v>
          </cell>
          <cell r="U74">
            <v>25315.72</v>
          </cell>
          <cell r="V74">
            <v>124.708</v>
          </cell>
          <cell r="W74">
            <v>0</v>
          </cell>
        </row>
        <row r="75">
          <cell r="A75" t="str">
            <v>'301.0020</v>
          </cell>
          <cell r="B75">
            <v>7990</v>
          </cell>
          <cell r="C75">
            <v>10389.959999999999</v>
          </cell>
          <cell r="D75" t="str">
            <v>'701.7421</v>
          </cell>
          <cell r="E75" t="str">
            <v>H</v>
          </cell>
          <cell r="F75">
            <v>-9968.0499999999993</v>
          </cell>
          <cell r="G75">
            <v>-9968.0499999999993</v>
          </cell>
          <cell r="H75">
            <v>2040</v>
          </cell>
          <cell r="I75" t="str">
            <v>Компания "Al Jawad T</v>
          </cell>
          <cell r="K75">
            <v>9966</v>
          </cell>
          <cell r="L75">
            <v>221000035</v>
          </cell>
          <cell r="M75" t="str">
            <v>20</v>
          </cell>
          <cell r="N75" t="str">
            <v/>
          </cell>
          <cell r="O75" t="str">
            <v/>
          </cell>
          <cell r="P75" t="str">
            <v>681495</v>
          </cell>
          <cell r="Q75">
            <v>10001582</v>
          </cell>
          <cell r="R75">
            <v>37956</v>
          </cell>
          <cell r="S75">
            <v>37954</v>
          </cell>
          <cell r="T75">
            <v>37956</v>
          </cell>
          <cell r="U75">
            <v>11743.14</v>
          </cell>
          <cell r="V75">
            <v>57.847999999999999</v>
          </cell>
          <cell r="W75">
            <v>0</v>
          </cell>
        </row>
        <row r="76">
          <cell r="A76" t="str">
            <v>'301.0020</v>
          </cell>
          <cell r="B76">
            <v>7991</v>
          </cell>
          <cell r="C76">
            <v>10506.24</v>
          </cell>
          <cell r="D76" t="str">
            <v>'701.7421</v>
          </cell>
          <cell r="E76" t="str">
            <v>H</v>
          </cell>
          <cell r="F76">
            <v>-10077.049999999999</v>
          </cell>
          <cell r="G76">
            <v>-10077.049999999999</v>
          </cell>
          <cell r="H76">
            <v>2040</v>
          </cell>
          <cell r="I76" t="str">
            <v>Компания "Al Jawad T</v>
          </cell>
          <cell r="K76">
            <v>9967</v>
          </cell>
          <cell r="L76">
            <v>221000035</v>
          </cell>
          <cell r="M76" t="str">
            <v>20</v>
          </cell>
          <cell r="N76" t="str">
            <v/>
          </cell>
          <cell r="O76" t="str">
            <v/>
          </cell>
          <cell r="P76" t="str">
            <v>681496</v>
          </cell>
          <cell r="Q76">
            <v>10001582</v>
          </cell>
          <cell r="R76">
            <v>37956</v>
          </cell>
          <cell r="S76">
            <v>37954</v>
          </cell>
          <cell r="T76">
            <v>37956</v>
          </cell>
          <cell r="U76">
            <v>11813.79</v>
          </cell>
          <cell r="V76">
            <v>58.195999999999998</v>
          </cell>
          <cell r="W76">
            <v>0</v>
          </cell>
        </row>
        <row r="77">
          <cell r="A77" t="str">
            <v>'301.0020</v>
          </cell>
          <cell r="B77">
            <v>7992</v>
          </cell>
          <cell r="C77">
            <v>8794.98</v>
          </cell>
          <cell r="D77" t="str">
            <v>'701.7421</v>
          </cell>
          <cell r="E77" t="str">
            <v>H</v>
          </cell>
          <cell r="F77">
            <v>-8438.5400000000009</v>
          </cell>
          <cell r="G77">
            <v>-8438.5400000000009</v>
          </cell>
          <cell r="H77">
            <v>2040</v>
          </cell>
          <cell r="I77" t="str">
            <v>Компания "Al Jawad T</v>
          </cell>
          <cell r="K77">
            <v>9968</v>
          </cell>
          <cell r="L77">
            <v>221000035</v>
          </cell>
          <cell r="M77" t="str">
            <v>20</v>
          </cell>
          <cell r="N77" t="str">
            <v/>
          </cell>
          <cell r="O77" t="str">
            <v/>
          </cell>
          <cell r="P77" t="str">
            <v>681497</v>
          </cell>
          <cell r="Q77">
            <v>10001582</v>
          </cell>
          <cell r="R77">
            <v>37956</v>
          </cell>
          <cell r="S77">
            <v>37954</v>
          </cell>
          <cell r="T77">
            <v>37956</v>
          </cell>
          <cell r="U77">
            <v>11552.73</v>
          </cell>
          <cell r="V77">
            <v>56.91</v>
          </cell>
          <cell r="W77">
            <v>0</v>
          </cell>
        </row>
        <row r="78">
          <cell r="A78" t="str">
            <v>'301.0020</v>
          </cell>
          <cell r="B78">
            <v>7993</v>
          </cell>
          <cell r="C78">
            <v>8756.82</v>
          </cell>
          <cell r="D78" t="str">
            <v>'701.7421</v>
          </cell>
          <cell r="E78" t="str">
            <v>H</v>
          </cell>
          <cell r="F78">
            <v>-8400.3799999999992</v>
          </cell>
          <cell r="G78">
            <v>-8400.3799999999992</v>
          </cell>
          <cell r="H78">
            <v>2040</v>
          </cell>
          <cell r="I78" t="str">
            <v>Компания "Al Jawad T</v>
          </cell>
          <cell r="K78">
            <v>9969</v>
          </cell>
          <cell r="L78">
            <v>221000035</v>
          </cell>
          <cell r="M78" t="str">
            <v>20</v>
          </cell>
          <cell r="N78" t="str">
            <v/>
          </cell>
          <cell r="O78" t="str">
            <v/>
          </cell>
          <cell r="P78" t="str">
            <v>681498</v>
          </cell>
          <cell r="Q78">
            <v>10001582</v>
          </cell>
          <cell r="R78">
            <v>37956</v>
          </cell>
          <cell r="S78">
            <v>37954</v>
          </cell>
          <cell r="T78">
            <v>37956</v>
          </cell>
          <cell r="U78">
            <v>11790.04</v>
          </cell>
          <cell r="V78">
            <v>58.079000000000001</v>
          </cell>
          <cell r="W78">
            <v>0</v>
          </cell>
        </row>
        <row r="79">
          <cell r="A79" t="str">
            <v>'301.0020</v>
          </cell>
          <cell r="B79">
            <v>7994</v>
          </cell>
          <cell r="C79">
            <v>10544.22</v>
          </cell>
          <cell r="D79" t="str">
            <v>'701.7421</v>
          </cell>
          <cell r="E79" t="str">
            <v>H</v>
          </cell>
          <cell r="F79">
            <v>-10115.030000000001</v>
          </cell>
          <cell r="G79">
            <v>-10115.030000000001</v>
          </cell>
          <cell r="H79">
            <v>2040</v>
          </cell>
          <cell r="I79" t="str">
            <v>Компания "Al Jawad T</v>
          </cell>
          <cell r="K79">
            <v>9970</v>
          </cell>
          <cell r="L79">
            <v>221000035</v>
          </cell>
          <cell r="M79" t="str">
            <v>20</v>
          </cell>
          <cell r="N79" t="str">
            <v/>
          </cell>
          <cell r="O79" t="str">
            <v/>
          </cell>
          <cell r="P79" t="str">
            <v>681499</v>
          </cell>
          <cell r="Q79">
            <v>10001582</v>
          </cell>
          <cell r="R79">
            <v>37956</v>
          </cell>
          <cell r="S79">
            <v>37954</v>
          </cell>
          <cell r="T79">
            <v>37956</v>
          </cell>
          <cell r="U79">
            <v>11523.3</v>
          </cell>
          <cell r="V79">
            <v>56.765000000000001</v>
          </cell>
          <cell r="W79">
            <v>0</v>
          </cell>
        </row>
        <row r="80">
          <cell r="A80" t="str">
            <v>'301.0020</v>
          </cell>
          <cell r="B80">
            <v>7995</v>
          </cell>
          <cell r="C80">
            <v>10465.92</v>
          </cell>
          <cell r="D80" t="str">
            <v>'701.7421</v>
          </cell>
          <cell r="E80" t="str">
            <v>H</v>
          </cell>
          <cell r="F80">
            <v>-10036.73</v>
          </cell>
          <cell r="G80">
            <v>-10036.73</v>
          </cell>
          <cell r="H80">
            <v>2040</v>
          </cell>
          <cell r="I80" t="str">
            <v>Компания "Al Jawad T</v>
          </cell>
          <cell r="K80">
            <v>9971</v>
          </cell>
          <cell r="L80">
            <v>221000035</v>
          </cell>
          <cell r="M80" t="str">
            <v>20</v>
          </cell>
          <cell r="N80" t="str">
            <v/>
          </cell>
          <cell r="O80" t="str">
            <v/>
          </cell>
          <cell r="P80" t="str">
            <v>681500</v>
          </cell>
          <cell r="Q80">
            <v>10001582</v>
          </cell>
          <cell r="R80">
            <v>37956</v>
          </cell>
          <cell r="S80">
            <v>37954</v>
          </cell>
          <cell r="T80">
            <v>37956</v>
          </cell>
          <cell r="U80">
            <v>25315.72</v>
          </cell>
          <cell r="V80">
            <v>124.708</v>
          </cell>
          <cell r="W80">
            <v>0</v>
          </cell>
        </row>
        <row r="81">
          <cell r="A81" t="str">
            <v>'301.0020</v>
          </cell>
          <cell r="B81">
            <v>7996</v>
          </cell>
          <cell r="C81">
            <v>10551.06</v>
          </cell>
          <cell r="D81" t="str">
            <v>'701.7421</v>
          </cell>
          <cell r="E81" t="str">
            <v>H</v>
          </cell>
          <cell r="F81">
            <v>-10125.540000000001</v>
          </cell>
          <cell r="G81">
            <v>-10125.540000000001</v>
          </cell>
          <cell r="H81">
            <v>2040</v>
          </cell>
          <cell r="I81" t="str">
            <v>Компания "Al Jawad T</v>
          </cell>
          <cell r="K81">
            <v>9972</v>
          </cell>
          <cell r="L81">
            <v>221000035</v>
          </cell>
          <cell r="M81" t="str">
            <v>20</v>
          </cell>
          <cell r="N81" t="str">
            <v/>
          </cell>
          <cell r="O81" t="str">
            <v/>
          </cell>
          <cell r="P81" t="str">
            <v>425778</v>
          </cell>
          <cell r="Q81">
            <v>10001582</v>
          </cell>
          <cell r="R81">
            <v>37956</v>
          </cell>
          <cell r="S81">
            <v>37954</v>
          </cell>
          <cell r="T81">
            <v>37956</v>
          </cell>
          <cell r="U81">
            <v>22629.22</v>
          </cell>
          <cell r="V81">
            <v>111.474</v>
          </cell>
          <cell r="W81">
            <v>0</v>
          </cell>
        </row>
        <row r="82">
          <cell r="A82" t="str">
            <v>'301.0020</v>
          </cell>
          <cell r="B82">
            <v>7997</v>
          </cell>
          <cell r="C82">
            <v>8858.16</v>
          </cell>
          <cell r="D82" t="str">
            <v>'701.7421</v>
          </cell>
          <cell r="E82" t="str">
            <v>H</v>
          </cell>
          <cell r="F82">
            <v>-8497.5499999999993</v>
          </cell>
          <cell r="G82">
            <v>-8497.5499999999993</v>
          </cell>
          <cell r="H82">
            <v>2040</v>
          </cell>
          <cell r="I82" t="str">
            <v>Компания "Al Jawad T</v>
          </cell>
          <cell r="K82">
            <v>9973</v>
          </cell>
          <cell r="L82">
            <v>221000035</v>
          </cell>
          <cell r="M82" t="str">
            <v>20</v>
          </cell>
          <cell r="N82" t="str">
            <v/>
          </cell>
          <cell r="O82" t="str">
            <v/>
          </cell>
          <cell r="P82" t="str">
            <v>425779</v>
          </cell>
          <cell r="Q82">
            <v>10001582</v>
          </cell>
          <cell r="R82">
            <v>37956</v>
          </cell>
          <cell r="S82">
            <v>37954</v>
          </cell>
          <cell r="T82">
            <v>37956</v>
          </cell>
          <cell r="U82">
            <v>149400.41</v>
          </cell>
          <cell r="V82">
            <v>649.56700000000001</v>
          </cell>
          <cell r="W82">
            <v>0</v>
          </cell>
        </row>
        <row r="83">
          <cell r="A83" t="str">
            <v>'301.0020</v>
          </cell>
          <cell r="B83">
            <v>7998</v>
          </cell>
          <cell r="C83">
            <v>10551.06</v>
          </cell>
          <cell r="D83" t="str">
            <v>'701.7421</v>
          </cell>
          <cell r="E83" t="str">
            <v>H</v>
          </cell>
          <cell r="F83">
            <v>-10125.540000000001</v>
          </cell>
          <cell r="G83">
            <v>-10125.540000000001</v>
          </cell>
          <cell r="H83">
            <v>2040</v>
          </cell>
          <cell r="I83" t="str">
            <v>Компания "Al Jawad T</v>
          </cell>
          <cell r="K83">
            <v>9974</v>
          </cell>
          <cell r="L83">
            <v>221000035</v>
          </cell>
          <cell r="M83" t="str">
            <v>20</v>
          </cell>
          <cell r="N83" t="str">
            <v/>
          </cell>
          <cell r="O83" t="str">
            <v/>
          </cell>
          <cell r="P83" t="str">
            <v>425780</v>
          </cell>
          <cell r="Q83">
            <v>10001582</v>
          </cell>
          <cell r="R83">
            <v>37956</v>
          </cell>
          <cell r="S83">
            <v>37954</v>
          </cell>
          <cell r="T83">
            <v>37956</v>
          </cell>
          <cell r="U83">
            <v>147348.35</v>
          </cell>
          <cell r="V83">
            <v>640.64499999999998</v>
          </cell>
          <cell r="W83">
            <v>0</v>
          </cell>
        </row>
        <row r="84">
          <cell r="A84" t="str">
            <v>'301.0020</v>
          </cell>
          <cell r="B84">
            <v>7999</v>
          </cell>
          <cell r="C84">
            <v>10505.7</v>
          </cell>
          <cell r="D84" t="str">
            <v>'701.7421</v>
          </cell>
          <cell r="E84" t="str">
            <v>H</v>
          </cell>
          <cell r="F84">
            <v>-10080.18</v>
          </cell>
          <cell r="G84">
            <v>-10080.18</v>
          </cell>
          <cell r="H84">
            <v>2040</v>
          </cell>
          <cell r="I84" t="str">
            <v>Компания "Al Jawad T</v>
          </cell>
          <cell r="K84">
            <v>9975</v>
          </cell>
          <cell r="L84">
            <v>221000035</v>
          </cell>
          <cell r="M84" t="str">
            <v>20</v>
          </cell>
          <cell r="N84" t="str">
            <v/>
          </cell>
          <cell r="O84" t="str">
            <v/>
          </cell>
          <cell r="P84" t="str">
            <v>425781</v>
          </cell>
          <cell r="Q84">
            <v>10001582</v>
          </cell>
          <cell r="R84">
            <v>37956</v>
          </cell>
          <cell r="S84">
            <v>37954</v>
          </cell>
          <cell r="T84">
            <v>37956</v>
          </cell>
          <cell r="U84">
            <v>104185.63</v>
          </cell>
          <cell r="V84">
            <v>452.98099999999999</v>
          </cell>
          <cell r="W84">
            <v>0</v>
          </cell>
        </row>
        <row r="85">
          <cell r="A85" t="str">
            <v>'301.0020</v>
          </cell>
          <cell r="B85">
            <v>8000</v>
          </cell>
          <cell r="C85">
            <v>10563.66</v>
          </cell>
          <cell r="D85" t="str">
            <v>'701.7421</v>
          </cell>
          <cell r="E85" t="str">
            <v>H</v>
          </cell>
          <cell r="F85">
            <v>-10138.14</v>
          </cell>
          <cell r="G85">
            <v>-10138.14</v>
          </cell>
          <cell r="H85">
            <v>2040</v>
          </cell>
          <cell r="I85" t="str">
            <v>Компания "Al Jawad T</v>
          </cell>
          <cell r="K85">
            <v>9976</v>
          </cell>
          <cell r="L85">
            <v>221000035</v>
          </cell>
          <cell r="M85" t="str">
            <v>20</v>
          </cell>
          <cell r="N85" t="str">
            <v/>
          </cell>
          <cell r="O85" t="str">
            <v/>
          </cell>
          <cell r="P85" t="str">
            <v>425782</v>
          </cell>
          <cell r="Q85">
            <v>10001582</v>
          </cell>
          <cell r="R85">
            <v>37956</v>
          </cell>
          <cell r="S85">
            <v>37954</v>
          </cell>
          <cell r="T85">
            <v>37956</v>
          </cell>
          <cell r="U85">
            <v>12904.84</v>
          </cell>
          <cell r="V85">
            <v>56.107999999999997</v>
          </cell>
          <cell r="W85">
            <v>0</v>
          </cell>
        </row>
        <row r="86">
          <cell r="A86" t="str">
            <v>'301.0020</v>
          </cell>
          <cell r="B86">
            <v>8001</v>
          </cell>
          <cell r="C86">
            <v>10463.94</v>
          </cell>
          <cell r="D86" t="str">
            <v>'701.7421</v>
          </cell>
          <cell r="E86" t="str">
            <v>H</v>
          </cell>
          <cell r="F86">
            <v>-10038.42</v>
          </cell>
          <cell r="G86">
            <v>-10038.42</v>
          </cell>
          <cell r="H86">
            <v>2040</v>
          </cell>
          <cell r="I86" t="str">
            <v>Компания "Al Jawad T</v>
          </cell>
          <cell r="K86">
            <v>9977</v>
          </cell>
          <cell r="L86">
            <v>221000035</v>
          </cell>
          <cell r="M86" t="str">
            <v>20</v>
          </cell>
          <cell r="N86" t="str">
            <v/>
          </cell>
          <cell r="O86" t="str">
            <v/>
          </cell>
          <cell r="P86" t="str">
            <v>425783</v>
          </cell>
          <cell r="Q86">
            <v>10001582</v>
          </cell>
          <cell r="R86">
            <v>37956</v>
          </cell>
          <cell r="S86">
            <v>37954</v>
          </cell>
          <cell r="T86">
            <v>37956</v>
          </cell>
          <cell r="U86">
            <v>79517.039999999994</v>
          </cell>
          <cell r="V86">
            <v>331.32100000000003</v>
          </cell>
          <cell r="W86">
            <v>0</v>
          </cell>
        </row>
        <row r="87">
          <cell r="A87" t="str">
            <v>'301.0020</v>
          </cell>
          <cell r="B87">
            <v>8002</v>
          </cell>
          <cell r="C87">
            <v>10441.98</v>
          </cell>
          <cell r="D87" t="str">
            <v>'701.7421</v>
          </cell>
          <cell r="E87" t="str">
            <v>H</v>
          </cell>
          <cell r="F87">
            <v>-10016.459999999999</v>
          </cell>
          <cell r="G87">
            <v>-10016.459999999999</v>
          </cell>
          <cell r="H87">
            <v>2040</v>
          </cell>
          <cell r="I87" t="str">
            <v>Компания "Al Jawad T</v>
          </cell>
          <cell r="K87">
            <v>9978</v>
          </cell>
          <cell r="L87">
            <v>221000035</v>
          </cell>
          <cell r="M87" t="str">
            <v>20</v>
          </cell>
          <cell r="N87" t="str">
            <v/>
          </cell>
          <cell r="O87" t="str">
            <v/>
          </cell>
          <cell r="P87" t="str">
            <v>425784</v>
          </cell>
          <cell r="Q87">
            <v>10001582</v>
          </cell>
          <cell r="R87">
            <v>37956</v>
          </cell>
          <cell r="S87">
            <v>37954</v>
          </cell>
          <cell r="T87">
            <v>37956</v>
          </cell>
          <cell r="U87">
            <v>15174.07</v>
          </cell>
          <cell r="V87">
            <v>54.582999999999998</v>
          </cell>
          <cell r="W87">
            <v>0</v>
          </cell>
        </row>
        <row r="88">
          <cell r="A88" t="str">
            <v>'301.0020</v>
          </cell>
          <cell r="B88">
            <v>8003</v>
          </cell>
          <cell r="C88">
            <v>12221.46</v>
          </cell>
          <cell r="D88" t="str">
            <v>'701.7421</v>
          </cell>
          <cell r="E88" t="str">
            <v>H</v>
          </cell>
          <cell r="F88">
            <v>-11731.03</v>
          </cell>
          <cell r="G88">
            <v>-11731.03</v>
          </cell>
          <cell r="H88">
            <v>2040</v>
          </cell>
          <cell r="I88" t="str">
            <v>Компания "Al Jawad T</v>
          </cell>
          <cell r="K88">
            <v>9979</v>
          </cell>
          <cell r="L88">
            <v>221000035</v>
          </cell>
          <cell r="M88" t="str">
            <v>20</v>
          </cell>
          <cell r="N88" t="str">
            <v/>
          </cell>
          <cell r="O88" t="str">
            <v/>
          </cell>
          <cell r="P88" t="str">
            <v>425785</v>
          </cell>
          <cell r="Q88">
            <v>10001582</v>
          </cell>
          <cell r="R88">
            <v>37956</v>
          </cell>
          <cell r="S88">
            <v>37954</v>
          </cell>
          <cell r="T88">
            <v>37956</v>
          </cell>
          <cell r="U88">
            <v>72747.320000000007</v>
          </cell>
          <cell r="V88">
            <v>261.68099999999998</v>
          </cell>
          <cell r="W88">
            <v>0</v>
          </cell>
        </row>
        <row r="89">
          <cell r="A89" t="str">
            <v>'301.0020</v>
          </cell>
          <cell r="B89">
            <v>8004</v>
          </cell>
          <cell r="C89">
            <v>8793.5400000000009</v>
          </cell>
          <cell r="D89" t="str">
            <v>'701.7421</v>
          </cell>
          <cell r="E89" t="str">
            <v>H</v>
          </cell>
          <cell r="F89">
            <v>-8440.14</v>
          </cell>
          <cell r="G89">
            <v>-8440.14</v>
          </cell>
          <cell r="H89">
            <v>2040</v>
          </cell>
          <cell r="I89" t="str">
            <v>Компания "Al Jawad T</v>
          </cell>
          <cell r="K89">
            <v>9980</v>
          </cell>
          <cell r="L89">
            <v>221000035</v>
          </cell>
          <cell r="M89" t="str">
            <v>20</v>
          </cell>
          <cell r="N89" t="str">
            <v/>
          </cell>
          <cell r="O89" t="str">
            <v/>
          </cell>
          <cell r="P89" t="str">
            <v>425786</v>
          </cell>
          <cell r="Q89">
            <v>10001582</v>
          </cell>
          <cell r="R89">
            <v>37956</v>
          </cell>
          <cell r="S89">
            <v>37954</v>
          </cell>
          <cell r="T89">
            <v>37956</v>
          </cell>
          <cell r="U89">
            <v>24026.639999999999</v>
          </cell>
          <cell r="V89">
            <v>100.111</v>
          </cell>
          <cell r="W89">
            <v>0</v>
          </cell>
        </row>
        <row r="90">
          <cell r="A90" t="str">
            <v>'301.0020</v>
          </cell>
          <cell r="B90">
            <v>8005</v>
          </cell>
          <cell r="C90">
            <v>20077.560000000001</v>
          </cell>
          <cell r="D90" t="str">
            <v>'701.7421</v>
          </cell>
          <cell r="E90" t="str">
            <v>H</v>
          </cell>
          <cell r="F90">
            <v>-19269.79</v>
          </cell>
          <cell r="G90">
            <v>-19269.79</v>
          </cell>
          <cell r="H90">
            <v>2040</v>
          </cell>
          <cell r="I90" t="str">
            <v>Компания "Al Jawad T</v>
          </cell>
          <cell r="K90">
            <v>9981</v>
          </cell>
          <cell r="L90">
            <v>221000035</v>
          </cell>
          <cell r="M90" t="str">
            <v>20</v>
          </cell>
          <cell r="N90" t="str">
            <v/>
          </cell>
          <cell r="O90" t="str">
            <v/>
          </cell>
          <cell r="P90" t="str">
            <v>425787</v>
          </cell>
          <cell r="Q90">
            <v>10001582</v>
          </cell>
          <cell r="R90">
            <v>37956</v>
          </cell>
          <cell r="S90">
            <v>37954</v>
          </cell>
          <cell r="T90">
            <v>37956</v>
          </cell>
          <cell r="U90">
            <v>23944.080000000002</v>
          </cell>
          <cell r="V90">
            <v>99.766999999999996</v>
          </cell>
          <cell r="W90">
            <v>0</v>
          </cell>
        </row>
        <row r="91">
          <cell r="A91" t="str">
            <v>'301.0020</v>
          </cell>
          <cell r="B91">
            <v>8006</v>
          </cell>
          <cell r="C91">
            <v>22293.72</v>
          </cell>
          <cell r="D91" t="str">
            <v>'701.7421</v>
          </cell>
          <cell r="E91" t="str">
            <v>H</v>
          </cell>
          <cell r="F91">
            <v>-21399.41</v>
          </cell>
          <cell r="G91">
            <v>-21399.41</v>
          </cell>
          <cell r="H91">
            <v>2040</v>
          </cell>
          <cell r="I91" t="str">
            <v>Компания "Al Jawad T</v>
          </cell>
          <cell r="K91">
            <v>9982</v>
          </cell>
          <cell r="L91">
            <v>221000035</v>
          </cell>
          <cell r="M91" t="str">
            <v>20</v>
          </cell>
          <cell r="N91" t="str">
            <v/>
          </cell>
          <cell r="O91" t="str">
            <v/>
          </cell>
          <cell r="P91" t="str">
            <v>425788</v>
          </cell>
          <cell r="Q91">
            <v>10001582</v>
          </cell>
          <cell r="R91">
            <v>37956</v>
          </cell>
          <cell r="S91">
            <v>37954</v>
          </cell>
          <cell r="T91">
            <v>37956</v>
          </cell>
          <cell r="U91">
            <v>10548.54</v>
          </cell>
          <cell r="V91">
            <v>58.603000000000002</v>
          </cell>
          <cell r="W91">
            <v>0</v>
          </cell>
        </row>
        <row r="92">
          <cell r="A92" t="str">
            <v>'301.0020</v>
          </cell>
          <cell r="B92">
            <v>8007</v>
          </cell>
          <cell r="C92">
            <v>20001.599999999999</v>
          </cell>
          <cell r="D92" t="str">
            <v>'701.7421</v>
          </cell>
          <cell r="E92" t="str">
            <v>H</v>
          </cell>
          <cell r="F92">
            <v>-19193.830000000002</v>
          </cell>
          <cell r="G92">
            <v>-19193.830000000002</v>
          </cell>
          <cell r="H92">
            <v>2040</v>
          </cell>
          <cell r="I92" t="str">
            <v>Компания "Al Jawad T</v>
          </cell>
          <cell r="K92">
            <v>9983</v>
          </cell>
          <cell r="L92">
            <v>221000035</v>
          </cell>
          <cell r="M92" t="str">
            <v>20</v>
          </cell>
          <cell r="N92" t="str">
            <v/>
          </cell>
          <cell r="O92" t="str">
            <v/>
          </cell>
          <cell r="P92" t="str">
            <v>425789</v>
          </cell>
          <cell r="Q92">
            <v>10001582</v>
          </cell>
          <cell r="R92">
            <v>37956</v>
          </cell>
          <cell r="S92">
            <v>37955</v>
          </cell>
          <cell r="T92">
            <v>37956</v>
          </cell>
          <cell r="U92">
            <v>5447218.6100000003</v>
          </cell>
          <cell r="V92">
            <v>226.309</v>
          </cell>
          <cell r="W92">
            <v>871554.98</v>
          </cell>
        </row>
        <row r="93">
          <cell r="A93" t="str">
            <v>'301.0020</v>
          </cell>
          <cell r="B93">
            <v>8008</v>
          </cell>
          <cell r="C93">
            <v>19920.599999999999</v>
          </cell>
          <cell r="D93" t="str">
            <v>'701.7421</v>
          </cell>
          <cell r="E93" t="str">
            <v>H</v>
          </cell>
          <cell r="F93">
            <v>-19120.05</v>
          </cell>
          <cell r="G93">
            <v>-19120.05</v>
          </cell>
          <cell r="H93">
            <v>2040</v>
          </cell>
          <cell r="I93" t="str">
            <v>Компания "Al Jawad T</v>
          </cell>
          <cell r="K93">
            <v>9984</v>
          </cell>
          <cell r="L93">
            <v>221000035</v>
          </cell>
          <cell r="M93" t="str">
            <v>20</v>
          </cell>
          <cell r="N93" t="str">
            <v/>
          </cell>
          <cell r="O93" t="str">
            <v/>
          </cell>
          <cell r="P93" t="str">
            <v>425790</v>
          </cell>
          <cell r="Q93">
            <v>10001582</v>
          </cell>
          <cell r="R93">
            <v>37956</v>
          </cell>
          <cell r="S93">
            <v>37955</v>
          </cell>
          <cell r="T93">
            <v>37956</v>
          </cell>
          <cell r="U93">
            <v>1262414.32</v>
          </cell>
          <cell r="V93">
            <v>52.448</v>
          </cell>
          <cell r="W93">
            <v>201986.29</v>
          </cell>
        </row>
        <row r="94">
          <cell r="A94" t="str">
            <v>'301.0020</v>
          </cell>
          <cell r="B94">
            <v>8009</v>
          </cell>
          <cell r="C94">
            <v>20216.34</v>
          </cell>
          <cell r="D94" t="str">
            <v>'701.7421</v>
          </cell>
          <cell r="E94" t="str">
            <v>H</v>
          </cell>
          <cell r="F94">
            <v>-19401.36</v>
          </cell>
          <cell r="G94">
            <v>-19401.36</v>
          </cell>
          <cell r="H94">
            <v>2040</v>
          </cell>
          <cell r="I94" t="str">
            <v>Компания "Al Jawad T</v>
          </cell>
          <cell r="K94">
            <v>9985</v>
          </cell>
          <cell r="L94">
            <v>221000035</v>
          </cell>
          <cell r="M94" t="str">
            <v>20</v>
          </cell>
          <cell r="N94" t="str">
            <v/>
          </cell>
          <cell r="O94" t="str">
            <v/>
          </cell>
          <cell r="P94" t="str">
            <v>425791</v>
          </cell>
          <cell r="Q94">
            <v>10001582</v>
          </cell>
          <cell r="R94">
            <v>37956</v>
          </cell>
          <cell r="S94">
            <v>37955</v>
          </cell>
          <cell r="T94">
            <v>37956</v>
          </cell>
          <cell r="U94">
            <v>5130796.66</v>
          </cell>
          <cell r="V94">
            <v>213.16300000000001</v>
          </cell>
          <cell r="W94">
            <v>820927.46</v>
          </cell>
        </row>
        <row r="95">
          <cell r="A95" t="str">
            <v>'301.0020</v>
          </cell>
          <cell r="B95">
            <v>8010</v>
          </cell>
          <cell r="C95">
            <v>10440.18</v>
          </cell>
          <cell r="D95" t="str">
            <v>'701.7421</v>
          </cell>
          <cell r="E95" t="str">
            <v>H</v>
          </cell>
          <cell r="F95">
            <v>-10014.66</v>
          </cell>
          <cell r="G95">
            <v>-10014.66</v>
          </cell>
          <cell r="H95">
            <v>2040</v>
          </cell>
          <cell r="I95" t="str">
            <v>Компания "Al Jawad T</v>
          </cell>
          <cell r="K95">
            <v>9986</v>
          </cell>
          <cell r="L95">
            <v>221000035</v>
          </cell>
          <cell r="M95" t="str">
            <v>20</v>
          </cell>
          <cell r="N95" t="str">
            <v/>
          </cell>
          <cell r="O95" t="str">
            <v/>
          </cell>
          <cell r="P95" t="str">
            <v>425793</v>
          </cell>
          <cell r="Q95">
            <v>10001582</v>
          </cell>
          <cell r="R95">
            <v>37956</v>
          </cell>
          <cell r="S95">
            <v>37955</v>
          </cell>
          <cell r="T95">
            <v>37956</v>
          </cell>
          <cell r="U95">
            <v>1443419.42</v>
          </cell>
          <cell r="V95">
            <v>59.968000000000004</v>
          </cell>
          <cell r="W95">
            <v>230947.11</v>
          </cell>
        </row>
        <row r="96">
          <cell r="A96" t="str">
            <v>'301.0020</v>
          </cell>
          <cell r="B96">
            <v>8011</v>
          </cell>
          <cell r="C96">
            <v>10578.42</v>
          </cell>
          <cell r="D96" t="str">
            <v>'701.7421</v>
          </cell>
          <cell r="E96" t="str">
            <v>H</v>
          </cell>
          <cell r="F96">
            <v>-10152.9</v>
          </cell>
          <cell r="G96">
            <v>-10152.9</v>
          </cell>
          <cell r="H96">
            <v>2040</v>
          </cell>
          <cell r="I96" t="str">
            <v>Компания "Al Jawad T</v>
          </cell>
          <cell r="K96">
            <v>9987</v>
          </cell>
          <cell r="L96">
            <v>221000035</v>
          </cell>
          <cell r="M96" t="str">
            <v>20</v>
          </cell>
          <cell r="N96" t="str">
            <v/>
          </cell>
          <cell r="O96" t="str">
            <v/>
          </cell>
          <cell r="P96" t="str">
            <v>425905</v>
          </cell>
          <cell r="Q96">
            <v>10001582</v>
          </cell>
          <cell r="R96">
            <v>37956</v>
          </cell>
          <cell r="S96">
            <v>37955</v>
          </cell>
          <cell r="T96">
            <v>37956</v>
          </cell>
          <cell r="U96">
            <v>3700832.27</v>
          </cell>
          <cell r="V96">
            <v>153.75399999999999</v>
          </cell>
          <cell r="W96">
            <v>592133.16</v>
          </cell>
        </row>
        <row r="97">
          <cell r="A97" t="str">
            <v>'301.0020</v>
          </cell>
          <cell r="B97">
            <v>8012</v>
          </cell>
          <cell r="C97">
            <v>10505.7</v>
          </cell>
          <cell r="D97" t="str">
            <v>'701.7421</v>
          </cell>
          <cell r="E97" t="str">
            <v>H</v>
          </cell>
          <cell r="F97">
            <v>-10080.18</v>
          </cell>
          <cell r="G97">
            <v>-10080.18</v>
          </cell>
          <cell r="H97">
            <v>2040</v>
          </cell>
          <cell r="I97" t="str">
            <v>Компания "Al Jawad T</v>
          </cell>
          <cell r="K97">
            <v>9988</v>
          </cell>
          <cell r="L97">
            <v>221000035</v>
          </cell>
          <cell r="M97" t="str">
            <v>20</v>
          </cell>
          <cell r="N97" t="str">
            <v/>
          </cell>
          <cell r="O97" t="str">
            <v/>
          </cell>
          <cell r="P97" t="str">
            <v>425906</v>
          </cell>
          <cell r="Q97">
            <v>10001582</v>
          </cell>
          <cell r="R97">
            <v>37956</v>
          </cell>
          <cell r="S97">
            <v>37955</v>
          </cell>
          <cell r="T97">
            <v>37956</v>
          </cell>
          <cell r="U97">
            <v>58286.83</v>
          </cell>
          <cell r="V97">
            <v>253.42099999999999</v>
          </cell>
          <cell r="W97">
            <v>0</v>
          </cell>
        </row>
        <row r="98">
          <cell r="A98" t="str">
            <v>'301.0020</v>
          </cell>
          <cell r="B98">
            <v>8013</v>
          </cell>
          <cell r="C98">
            <v>21999.42</v>
          </cell>
          <cell r="D98" t="str">
            <v>'701.7421</v>
          </cell>
          <cell r="E98" t="str">
            <v>H</v>
          </cell>
          <cell r="F98">
            <v>-21112.32</v>
          </cell>
          <cell r="G98">
            <v>-21112.32</v>
          </cell>
          <cell r="H98">
            <v>2040</v>
          </cell>
          <cell r="I98" t="str">
            <v>Компания "Al Jawad T</v>
          </cell>
          <cell r="K98">
            <v>9989</v>
          </cell>
          <cell r="L98">
            <v>221000035</v>
          </cell>
          <cell r="M98" t="str">
            <v>20</v>
          </cell>
          <cell r="N98" t="str">
            <v/>
          </cell>
          <cell r="O98" t="str">
            <v/>
          </cell>
          <cell r="P98" t="str">
            <v>425735</v>
          </cell>
          <cell r="Q98">
            <v>10001582</v>
          </cell>
          <cell r="R98">
            <v>37956</v>
          </cell>
          <cell r="S98">
            <v>37955</v>
          </cell>
          <cell r="T98">
            <v>37956</v>
          </cell>
          <cell r="U98">
            <v>12318.24</v>
          </cell>
          <cell r="V98">
            <v>51.326000000000001</v>
          </cell>
          <cell r="W98">
            <v>0</v>
          </cell>
        </row>
        <row r="99">
          <cell r="A99" t="str">
            <v>'301.0020</v>
          </cell>
          <cell r="B99">
            <v>8014</v>
          </cell>
          <cell r="C99">
            <v>10224</v>
          </cell>
          <cell r="D99" t="str">
            <v>'701.7421</v>
          </cell>
          <cell r="E99" t="str">
            <v>H</v>
          </cell>
          <cell r="F99">
            <v>-9812.9</v>
          </cell>
          <cell r="G99">
            <v>-9812.9</v>
          </cell>
          <cell r="H99">
            <v>2040</v>
          </cell>
          <cell r="I99" t="str">
            <v>Компания "Al Jawad T</v>
          </cell>
          <cell r="K99">
            <v>9990</v>
          </cell>
          <cell r="L99">
            <v>221000035</v>
          </cell>
          <cell r="M99" t="str">
            <v>20</v>
          </cell>
          <cell r="N99" t="str">
            <v/>
          </cell>
          <cell r="O99" t="str">
            <v/>
          </cell>
          <cell r="P99" t="str">
            <v>425736</v>
          </cell>
          <cell r="Q99">
            <v>10001582</v>
          </cell>
          <cell r="R99">
            <v>37956</v>
          </cell>
          <cell r="S99">
            <v>37955</v>
          </cell>
          <cell r="T99">
            <v>37956</v>
          </cell>
          <cell r="U99">
            <v>12318.24</v>
          </cell>
          <cell r="V99">
            <v>51.326000000000001</v>
          </cell>
          <cell r="W99">
            <v>0</v>
          </cell>
        </row>
        <row r="100">
          <cell r="A100" t="str">
            <v>'301.0020</v>
          </cell>
          <cell r="B100">
            <v>8015</v>
          </cell>
          <cell r="C100">
            <v>10224</v>
          </cell>
          <cell r="D100" t="str">
            <v>'701.7421</v>
          </cell>
          <cell r="E100" t="str">
            <v>H</v>
          </cell>
          <cell r="F100">
            <v>-9812.9</v>
          </cell>
          <cell r="G100">
            <v>-9812.9</v>
          </cell>
          <cell r="H100">
            <v>2040</v>
          </cell>
          <cell r="I100" t="str">
            <v>Компания "Al Jawad T</v>
          </cell>
          <cell r="K100">
            <v>9991</v>
          </cell>
          <cell r="L100">
            <v>221000035</v>
          </cell>
          <cell r="M100" t="str">
            <v>20</v>
          </cell>
          <cell r="N100" t="str">
            <v/>
          </cell>
          <cell r="O100" t="str">
            <v/>
          </cell>
          <cell r="P100" t="str">
            <v>425737</v>
          </cell>
          <cell r="Q100">
            <v>10001582</v>
          </cell>
          <cell r="R100">
            <v>37956</v>
          </cell>
          <cell r="S100">
            <v>37955</v>
          </cell>
          <cell r="T100">
            <v>37956</v>
          </cell>
          <cell r="U100">
            <v>22464.62</v>
          </cell>
          <cell r="V100">
            <v>111.211</v>
          </cell>
          <cell r="W100">
            <v>0</v>
          </cell>
        </row>
        <row r="101">
          <cell r="A101" t="str">
            <v>'301.0020</v>
          </cell>
          <cell r="B101">
            <v>8016</v>
          </cell>
          <cell r="C101">
            <v>10030.14</v>
          </cell>
          <cell r="D101" t="str">
            <v>'701.7421</v>
          </cell>
          <cell r="E101" t="str">
            <v>H</v>
          </cell>
          <cell r="F101">
            <v>-9626.26</v>
          </cell>
          <cell r="G101">
            <v>-9626.26</v>
          </cell>
          <cell r="H101">
            <v>2040</v>
          </cell>
          <cell r="I101" t="str">
            <v>Компания "Al Jawad T</v>
          </cell>
          <cell r="K101">
            <v>9992</v>
          </cell>
          <cell r="L101">
            <v>221000035</v>
          </cell>
          <cell r="M101" t="str">
            <v>20</v>
          </cell>
          <cell r="N101" t="str">
            <v/>
          </cell>
          <cell r="O101" t="str">
            <v/>
          </cell>
          <cell r="P101" t="str">
            <v>425738</v>
          </cell>
          <cell r="Q101">
            <v>10001582</v>
          </cell>
          <cell r="R101">
            <v>37956</v>
          </cell>
          <cell r="S101">
            <v>37955</v>
          </cell>
          <cell r="T101">
            <v>37956</v>
          </cell>
          <cell r="U101">
            <v>22553.5</v>
          </cell>
          <cell r="V101">
            <v>111.651</v>
          </cell>
          <cell r="W101">
            <v>0</v>
          </cell>
        </row>
        <row r="102">
          <cell r="A102" t="str">
            <v>'301.0020</v>
          </cell>
          <cell r="B102">
            <v>8017</v>
          </cell>
          <cell r="C102">
            <v>8835.48</v>
          </cell>
          <cell r="D102" t="str">
            <v>'701.7421</v>
          </cell>
          <cell r="E102" t="str">
            <v>H</v>
          </cell>
          <cell r="F102">
            <v>-8474.8700000000008</v>
          </cell>
          <cell r="G102">
            <v>-8474.8700000000008</v>
          </cell>
          <cell r="H102">
            <v>2040</v>
          </cell>
          <cell r="I102" t="str">
            <v>Компания "Al Jawad T</v>
          </cell>
          <cell r="K102">
            <v>9993</v>
          </cell>
          <cell r="L102">
            <v>221000035</v>
          </cell>
          <cell r="M102" t="str">
            <v>20</v>
          </cell>
          <cell r="N102" t="str">
            <v/>
          </cell>
          <cell r="O102" t="str">
            <v/>
          </cell>
          <cell r="P102" t="str">
            <v>425739</v>
          </cell>
          <cell r="Q102">
            <v>10001582</v>
          </cell>
          <cell r="R102">
            <v>37956</v>
          </cell>
          <cell r="S102">
            <v>37955</v>
          </cell>
          <cell r="T102">
            <v>37956</v>
          </cell>
          <cell r="U102">
            <v>9943.4500000000007</v>
          </cell>
          <cell r="V102">
            <v>49.225000000000001</v>
          </cell>
          <cell r="W102">
            <v>0</v>
          </cell>
        </row>
        <row r="103">
          <cell r="A103" t="str">
            <v>'301.0020</v>
          </cell>
          <cell r="B103">
            <v>8018</v>
          </cell>
          <cell r="C103">
            <v>10440.18</v>
          </cell>
          <cell r="D103" t="str">
            <v>'701.7421</v>
          </cell>
          <cell r="E103" t="str">
            <v>H</v>
          </cell>
          <cell r="F103">
            <v>-10014.66</v>
          </cell>
          <cell r="G103">
            <v>-10014.66</v>
          </cell>
          <cell r="H103">
            <v>2040</v>
          </cell>
          <cell r="I103" t="str">
            <v>Компания "Al Jawad T</v>
          </cell>
          <cell r="K103">
            <v>9994</v>
          </cell>
          <cell r="L103">
            <v>221000035</v>
          </cell>
          <cell r="M103" t="str">
            <v>20</v>
          </cell>
          <cell r="N103" t="str">
            <v/>
          </cell>
          <cell r="O103" t="str">
            <v/>
          </cell>
          <cell r="P103" t="str">
            <v>425740</v>
          </cell>
          <cell r="Q103">
            <v>10001582</v>
          </cell>
          <cell r="R103">
            <v>37956</v>
          </cell>
          <cell r="S103">
            <v>37955</v>
          </cell>
          <cell r="T103">
            <v>37956</v>
          </cell>
          <cell r="U103">
            <v>11643.28</v>
          </cell>
          <cell r="V103">
            <v>57.64</v>
          </cell>
          <cell r="W103">
            <v>0</v>
          </cell>
        </row>
        <row r="104">
          <cell r="A104" t="str">
            <v>'301.0020</v>
          </cell>
          <cell r="B104">
            <v>8019</v>
          </cell>
          <cell r="C104">
            <v>10375.200000000001</v>
          </cell>
          <cell r="D104" t="str">
            <v>'701.7421</v>
          </cell>
          <cell r="E104" t="str">
            <v>H</v>
          </cell>
          <cell r="F104">
            <v>-9956.9</v>
          </cell>
          <cell r="G104">
            <v>-9956.9</v>
          </cell>
          <cell r="H104">
            <v>2040</v>
          </cell>
          <cell r="I104" t="str">
            <v>Компания "Al Jawad T</v>
          </cell>
          <cell r="K104">
            <v>9995</v>
          </cell>
          <cell r="L104">
            <v>221000035</v>
          </cell>
          <cell r="M104" t="str">
            <v>20</v>
          </cell>
          <cell r="N104" t="str">
            <v/>
          </cell>
          <cell r="O104" t="str">
            <v/>
          </cell>
          <cell r="P104" t="str">
            <v>425741</v>
          </cell>
          <cell r="Q104">
            <v>10001582</v>
          </cell>
          <cell r="R104">
            <v>37956</v>
          </cell>
          <cell r="S104">
            <v>37955</v>
          </cell>
          <cell r="T104">
            <v>37956</v>
          </cell>
          <cell r="U104">
            <v>11853.76</v>
          </cell>
          <cell r="V104">
            <v>58.682000000000002</v>
          </cell>
          <cell r="W104">
            <v>0</v>
          </cell>
        </row>
        <row r="105">
          <cell r="A105" t="str">
            <v>'301.0020</v>
          </cell>
          <cell r="B105">
            <v>8020</v>
          </cell>
          <cell r="C105">
            <v>8825.76</v>
          </cell>
          <cell r="D105" t="str">
            <v>'701.7421</v>
          </cell>
          <cell r="E105" t="str">
            <v>H</v>
          </cell>
          <cell r="F105">
            <v>-8465.15</v>
          </cell>
          <cell r="G105">
            <v>-8465.15</v>
          </cell>
          <cell r="H105">
            <v>2040</v>
          </cell>
          <cell r="I105" t="str">
            <v>Компания "Al Jawad T</v>
          </cell>
          <cell r="K105">
            <v>9996</v>
          </cell>
          <cell r="L105">
            <v>221000035</v>
          </cell>
          <cell r="M105" t="str">
            <v>20</v>
          </cell>
          <cell r="N105" t="str">
            <v/>
          </cell>
          <cell r="O105" t="str">
            <v/>
          </cell>
          <cell r="P105" t="str">
            <v>425774</v>
          </cell>
          <cell r="Q105">
            <v>10001582</v>
          </cell>
          <cell r="R105">
            <v>37956</v>
          </cell>
          <cell r="S105">
            <v>37955</v>
          </cell>
          <cell r="T105">
            <v>37956</v>
          </cell>
          <cell r="U105">
            <v>11883.66</v>
          </cell>
          <cell r="V105">
            <v>58.83</v>
          </cell>
          <cell r="W105">
            <v>0</v>
          </cell>
        </row>
        <row r="106">
          <cell r="A106" t="str">
            <v>'301.0020</v>
          </cell>
          <cell r="B106">
            <v>8021</v>
          </cell>
          <cell r="C106">
            <v>10441.98</v>
          </cell>
          <cell r="D106" t="str">
            <v>'701.7421</v>
          </cell>
          <cell r="E106" t="str">
            <v>H</v>
          </cell>
          <cell r="F106">
            <v>-10016.459999999999</v>
          </cell>
          <cell r="G106">
            <v>-10016.459999999999</v>
          </cell>
          <cell r="H106">
            <v>2040</v>
          </cell>
          <cell r="I106" t="str">
            <v>Компания "Al Jawad T</v>
          </cell>
          <cell r="K106">
            <v>9997</v>
          </cell>
          <cell r="L106">
            <v>221000035</v>
          </cell>
          <cell r="M106" t="str">
            <v>20</v>
          </cell>
          <cell r="N106" t="str">
            <v/>
          </cell>
          <cell r="O106" t="str">
            <v/>
          </cell>
          <cell r="P106" t="str">
            <v>425775</v>
          </cell>
          <cell r="Q106">
            <v>10001582</v>
          </cell>
          <cell r="R106">
            <v>37956</v>
          </cell>
          <cell r="S106">
            <v>37955</v>
          </cell>
          <cell r="T106">
            <v>37956</v>
          </cell>
          <cell r="U106">
            <v>27438.48</v>
          </cell>
          <cell r="V106">
            <v>114.327</v>
          </cell>
          <cell r="W106">
            <v>0</v>
          </cell>
        </row>
        <row r="107">
          <cell r="A107" t="str">
            <v>'301.0020</v>
          </cell>
          <cell r="B107">
            <v>8022</v>
          </cell>
          <cell r="C107">
            <v>10346.040000000001</v>
          </cell>
          <cell r="D107" t="str">
            <v>'701.7421</v>
          </cell>
          <cell r="E107" t="str">
            <v>H</v>
          </cell>
          <cell r="F107">
            <v>-9927.74</v>
          </cell>
          <cell r="G107">
            <v>-9927.74</v>
          </cell>
          <cell r="H107">
            <v>2040</v>
          </cell>
          <cell r="I107" t="str">
            <v>Компания "Al Jawad T</v>
          </cell>
          <cell r="K107">
            <v>9998</v>
          </cell>
          <cell r="L107">
            <v>221000035</v>
          </cell>
          <cell r="M107" t="str">
            <v>20</v>
          </cell>
          <cell r="N107" t="str">
            <v/>
          </cell>
          <cell r="O107" t="str">
            <v/>
          </cell>
          <cell r="P107" t="str">
            <v>425792</v>
          </cell>
          <cell r="Q107">
            <v>10001582</v>
          </cell>
          <cell r="R107">
            <v>37956</v>
          </cell>
          <cell r="S107">
            <v>37955</v>
          </cell>
          <cell r="T107">
            <v>37956</v>
          </cell>
          <cell r="U107">
            <v>23678.639999999999</v>
          </cell>
          <cell r="V107">
            <v>98.661000000000001</v>
          </cell>
          <cell r="W107">
            <v>0</v>
          </cell>
        </row>
        <row r="108">
          <cell r="A108" t="str">
            <v>'301.0020</v>
          </cell>
          <cell r="B108">
            <v>8023</v>
          </cell>
          <cell r="C108">
            <v>12042.54</v>
          </cell>
          <cell r="D108" t="str">
            <v>'701.7421</v>
          </cell>
          <cell r="E108" t="str">
            <v>H</v>
          </cell>
          <cell r="F108">
            <v>-11559.32</v>
          </cell>
          <cell r="G108">
            <v>-11559.32</v>
          </cell>
          <cell r="H108">
            <v>2040</v>
          </cell>
          <cell r="I108" t="str">
            <v>Компания "Al Jawad T</v>
          </cell>
          <cell r="K108">
            <v>9999</v>
          </cell>
          <cell r="L108">
            <v>221000035</v>
          </cell>
          <cell r="M108" t="str">
            <v>20</v>
          </cell>
          <cell r="N108" t="str">
            <v/>
          </cell>
          <cell r="O108" t="str">
            <v/>
          </cell>
          <cell r="P108" t="str">
            <v>425776</v>
          </cell>
          <cell r="Q108">
            <v>10001582</v>
          </cell>
          <cell r="R108">
            <v>37956</v>
          </cell>
          <cell r="S108">
            <v>37955</v>
          </cell>
          <cell r="T108">
            <v>37956</v>
          </cell>
          <cell r="U108">
            <v>12434.88</v>
          </cell>
          <cell r="V108">
            <v>51.811999999999998</v>
          </cell>
          <cell r="W108">
            <v>0</v>
          </cell>
        </row>
        <row r="109">
          <cell r="A109" t="str">
            <v>'301.0020</v>
          </cell>
          <cell r="B109">
            <v>8024</v>
          </cell>
          <cell r="C109">
            <v>10463.94</v>
          </cell>
          <cell r="D109" t="str">
            <v>'701.7421</v>
          </cell>
          <cell r="E109" t="str">
            <v>H</v>
          </cell>
          <cell r="F109">
            <v>-10038.42</v>
          </cell>
          <cell r="G109">
            <v>-10038.42</v>
          </cell>
          <cell r="H109">
            <v>2040</v>
          </cell>
          <cell r="I109" t="str">
            <v>Компания "Al Jawad T</v>
          </cell>
          <cell r="K109">
            <v>10000</v>
          </cell>
          <cell r="L109">
            <v>221000035</v>
          </cell>
          <cell r="M109" t="str">
            <v>20</v>
          </cell>
          <cell r="N109" t="str">
            <v/>
          </cell>
          <cell r="O109" t="str">
            <v/>
          </cell>
          <cell r="P109" t="str">
            <v>425777</v>
          </cell>
          <cell r="Q109">
            <v>10001582</v>
          </cell>
          <cell r="R109">
            <v>37956</v>
          </cell>
          <cell r="S109">
            <v>37955</v>
          </cell>
          <cell r="T109">
            <v>37956</v>
          </cell>
          <cell r="U109">
            <v>12269.28</v>
          </cell>
          <cell r="V109">
            <v>51.122</v>
          </cell>
          <cell r="W109">
            <v>0</v>
          </cell>
        </row>
        <row r="110">
          <cell r="A110" t="str">
            <v>'301.0020</v>
          </cell>
          <cell r="B110">
            <v>8025</v>
          </cell>
          <cell r="C110">
            <v>22162.86</v>
          </cell>
          <cell r="D110" t="str">
            <v>'701.7421</v>
          </cell>
          <cell r="E110" t="str">
            <v>H</v>
          </cell>
          <cell r="F110">
            <v>-21270.01</v>
          </cell>
          <cell r="G110">
            <v>-21270.01</v>
          </cell>
          <cell r="H110">
            <v>2040</v>
          </cell>
          <cell r="I110" t="str">
            <v>Компания "Al Jawad T</v>
          </cell>
          <cell r="K110">
            <v>10001</v>
          </cell>
          <cell r="L110">
            <v>221000035</v>
          </cell>
          <cell r="M110" t="str">
            <v>20</v>
          </cell>
          <cell r="N110" t="str">
            <v/>
          </cell>
          <cell r="O110" t="str">
            <v/>
          </cell>
          <cell r="P110" t="str">
            <v>425742</v>
          </cell>
          <cell r="Q110">
            <v>10001582</v>
          </cell>
          <cell r="R110">
            <v>37956</v>
          </cell>
          <cell r="S110">
            <v>37955</v>
          </cell>
          <cell r="T110">
            <v>37956</v>
          </cell>
          <cell r="U110">
            <v>12294.24</v>
          </cell>
          <cell r="V110">
            <v>51.225999999999999</v>
          </cell>
          <cell r="W110">
            <v>0</v>
          </cell>
        </row>
        <row r="111">
          <cell r="A111" t="str">
            <v>'301.0020</v>
          </cell>
          <cell r="B111">
            <v>8026</v>
          </cell>
          <cell r="C111">
            <v>20153.7</v>
          </cell>
          <cell r="D111" t="str">
            <v>'701.7421</v>
          </cell>
          <cell r="E111" t="str">
            <v>H</v>
          </cell>
          <cell r="F111">
            <v>-19335.05</v>
          </cell>
          <cell r="G111">
            <v>-19335.05</v>
          </cell>
          <cell r="H111">
            <v>2040</v>
          </cell>
          <cell r="I111" t="str">
            <v>Компания "Al Jawad T</v>
          </cell>
          <cell r="K111">
            <v>10002</v>
          </cell>
          <cell r="L111">
            <v>221000035</v>
          </cell>
          <cell r="M111" t="str">
            <v>20</v>
          </cell>
          <cell r="N111" t="str">
            <v/>
          </cell>
          <cell r="O111" t="str">
            <v/>
          </cell>
          <cell r="P111" t="str">
            <v>425743</v>
          </cell>
          <cell r="Q111">
            <v>10001582</v>
          </cell>
          <cell r="R111">
            <v>37956</v>
          </cell>
          <cell r="S111">
            <v>37955</v>
          </cell>
          <cell r="T111">
            <v>37956</v>
          </cell>
          <cell r="U111">
            <v>12496.08</v>
          </cell>
          <cell r="V111">
            <v>52.067</v>
          </cell>
          <cell r="W111">
            <v>0</v>
          </cell>
        </row>
        <row r="112">
          <cell r="A112" t="str">
            <v>'301.0020</v>
          </cell>
          <cell r="B112">
            <v>8027</v>
          </cell>
          <cell r="C112">
            <v>10495.08</v>
          </cell>
          <cell r="D112" t="str">
            <v>'701.7421</v>
          </cell>
          <cell r="E112" t="str">
            <v>H</v>
          </cell>
          <cell r="F112">
            <v>-10063.83</v>
          </cell>
          <cell r="G112">
            <v>-10063.83</v>
          </cell>
          <cell r="H112">
            <v>2040</v>
          </cell>
          <cell r="I112" t="str">
            <v>Компания "Al Jawad T</v>
          </cell>
          <cell r="K112">
            <v>10003</v>
          </cell>
          <cell r="L112">
            <v>221000035</v>
          </cell>
          <cell r="M112" t="str">
            <v>20</v>
          </cell>
          <cell r="N112" t="str">
            <v/>
          </cell>
          <cell r="O112" t="str">
            <v/>
          </cell>
          <cell r="P112" t="str">
            <v>425744</v>
          </cell>
          <cell r="Q112">
            <v>10001582</v>
          </cell>
          <cell r="R112">
            <v>37956</v>
          </cell>
          <cell r="S112">
            <v>37955</v>
          </cell>
          <cell r="T112">
            <v>37956</v>
          </cell>
          <cell r="U112">
            <v>12341.52</v>
          </cell>
          <cell r="V112">
            <v>51.423000000000002</v>
          </cell>
          <cell r="W112">
            <v>0</v>
          </cell>
        </row>
        <row r="113">
          <cell r="A113" t="str">
            <v>'301.0020</v>
          </cell>
          <cell r="B113">
            <v>8028</v>
          </cell>
          <cell r="C113">
            <v>10516.14</v>
          </cell>
          <cell r="D113" t="str">
            <v>'701.7421</v>
          </cell>
          <cell r="E113" t="str">
            <v>H</v>
          </cell>
          <cell r="F113">
            <v>-10084.89</v>
          </cell>
          <cell r="G113">
            <v>-10084.89</v>
          </cell>
          <cell r="H113">
            <v>2040</v>
          </cell>
          <cell r="I113" t="str">
            <v>Компания "Al Jawad T</v>
          </cell>
          <cell r="K113">
            <v>10004</v>
          </cell>
          <cell r="L113">
            <v>221000035</v>
          </cell>
          <cell r="M113" t="str">
            <v>20</v>
          </cell>
          <cell r="N113" t="str">
            <v/>
          </cell>
          <cell r="O113" t="str">
            <v/>
          </cell>
          <cell r="P113" t="str">
            <v>425745</v>
          </cell>
          <cell r="Q113">
            <v>10001582</v>
          </cell>
          <cell r="R113">
            <v>37956</v>
          </cell>
          <cell r="S113">
            <v>37955</v>
          </cell>
          <cell r="T113">
            <v>37956</v>
          </cell>
          <cell r="U113">
            <v>12269.28</v>
          </cell>
          <cell r="V113">
            <v>51.122</v>
          </cell>
          <cell r="W113">
            <v>0</v>
          </cell>
        </row>
        <row r="114">
          <cell r="A114" t="str">
            <v>'301.0020</v>
          </cell>
          <cell r="B114">
            <v>8029</v>
          </cell>
          <cell r="C114">
            <v>10413.719999999999</v>
          </cell>
          <cell r="D114" t="str">
            <v>'701.7421</v>
          </cell>
          <cell r="E114" t="str">
            <v>H</v>
          </cell>
          <cell r="F114">
            <v>-9989.7800000000007</v>
          </cell>
          <cell r="G114">
            <v>-9989.7800000000007</v>
          </cell>
          <cell r="H114">
            <v>2040</v>
          </cell>
          <cell r="I114" t="str">
            <v>Компания "Al Jawad T</v>
          </cell>
          <cell r="K114">
            <v>10005</v>
          </cell>
          <cell r="L114">
            <v>221000035</v>
          </cell>
          <cell r="M114" t="str">
            <v>20</v>
          </cell>
          <cell r="N114" t="str">
            <v/>
          </cell>
          <cell r="O114" t="str">
            <v/>
          </cell>
          <cell r="P114" t="str">
            <v>425746</v>
          </cell>
          <cell r="Q114">
            <v>10001582</v>
          </cell>
          <cell r="R114">
            <v>37956</v>
          </cell>
          <cell r="S114">
            <v>37955</v>
          </cell>
          <cell r="T114">
            <v>37956</v>
          </cell>
          <cell r="U114">
            <v>12392.16</v>
          </cell>
          <cell r="V114">
            <v>51.634</v>
          </cell>
          <cell r="W114">
            <v>0</v>
          </cell>
        </row>
        <row r="115">
          <cell r="A115" t="str">
            <v>'301.0020</v>
          </cell>
          <cell r="B115">
            <v>8030</v>
          </cell>
          <cell r="C115">
            <v>11926.62</v>
          </cell>
          <cell r="D115" t="str">
            <v>'701.7421</v>
          </cell>
          <cell r="E115" t="str">
            <v>H</v>
          </cell>
          <cell r="F115">
            <v>-11436.9</v>
          </cell>
          <cell r="G115">
            <v>-11436.9</v>
          </cell>
          <cell r="H115">
            <v>2040</v>
          </cell>
          <cell r="I115" t="str">
            <v>Компания "Al Jawad T</v>
          </cell>
          <cell r="K115">
            <v>10006</v>
          </cell>
          <cell r="L115">
            <v>221000035</v>
          </cell>
          <cell r="M115" t="str">
            <v>20</v>
          </cell>
          <cell r="N115" t="str">
            <v/>
          </cell>
          <cell r="O115" t="str">
            <v/>
          </cell>
          <cell r="P115" t="str">
            <v>425747</v>
          </cell>
          <cell r="Q115">
            <v>10001582</v>
          </cell>
          <cell r="R115">
            <v>37956</v>
          </cell>
          <cell r="S115">
            <v>37955</v>
          </cell>
          <cell r="T115">
            <v>37956</v>
          </cell>
          <cell r="U115">
            <v>10407.84</v>
          </cell>
          <cell r="V115">
            <v>43.366</v>
          </cell>
          <cell r="W115">
            <v>0</v>
          </cell>
        </row>
        <row r="116">
          <cell r="A116" t="str">
            <v>'301.0020</v>
          </cell>
          <cell r="B116">
            <v>8031</v>
          </cell>
          <cell r="C116">
            <v>10497.06</v>
          </cell>
          <cell r="D116" t="str">
            <v>'701.7421</v>
          </cell>
          <cell r="E116" t="str">
            <v>H</v>
          </cell>
          <cell r="F116">
            <v>-10065.81</v>
          </cell>
          <cell r="G116">
            <v>-10065.81</v>
          </cell>
          <cell r="H116">
            <v>2040</v>
          </cell>
          <cell r="I116" t="str">
            <v>Компания "Al Jawad T</v>
          </cell>
          <cell r="K116">
            <v>10007</v>
          </cell>
          <cell r="L116">
            <v>221000035</v>
          </cell>
          <cell r="M116" t="str">
            <v>20</v>
          </cell>
          <cell r="N116" t="str">
            <v/>
          </cell>
          <cell r="O116" t="str">
            <v/>
          </cell>
          <cell r="P116" t="str">
            <v>425748</v>
          </cell>
          <cell r="Q116">
            <v>10001582</v>
          </cell>
          <cell r="R116">
            <v>37956</v>
          </cell>
          <cell r="S116">
            <v>37955</v>
          </cell>
          <cell r="T116">
            <v>37956</v>
          </cell>
          <cell r="U116">
            <v>12024.48</v>
          </cell>
          <cell r="V116">
            <v>50.101999999999997</v>
          </cell>
          <cell r="W116">
            <v>0</v>
          </cell>
        </row>
        <row r="117">
          <cell r="A117" t="str">
            <v>'301.0020</v>
          </cell>
          <cell r="B117">
            <v>8032</v>
          </cell>
          <cell r="C117">
            <v>20109.78</v>
          </cell>
          <cell r="D117" t="str">
            <v>'701.7421</v>
          </cell>
          <cell r="E117" t="str">
            <v>H</v>
          </cell>
          <cell r="F117">
            <v>-19291.14</v>
          </cell>
          <cell r="G117">
            <v>-19291.14</v>
          </cell>
          <cell r="H117">
            <v>2040</v>
          </cell>
          <cell r="I117" t="str">
            <v>Компания "Al Jawad T</v>
          </cell>
          <cell r="K117">
            <v>10008</v>
          </cell>
          <cell r="L117">
            <v>221000035</v>
          </cell>
          <cell r="M117" t="str">
            <v>20</v>
          </cell>
          <cell r="N117" t="str">
            <v/>
          </cell>
          <cell r="O117" t="str">
            <v/>
          </cell>
          <cell r="P117" t="str">
            <v>425751</v>
          </cell>
          <cell r="Q117">
            <v>10001582</v>
          </cell>
          <cell r="R117">
            <v>37956</v>
          </cell>
          <cell r="S117">
            <v>37955</v>
          </cell>
          <cell r="T117">
            <v>37956</v>
          </cell>
          <cell r="U117">
            <v>11975.28</v>
          </cell>
          <cell r="V117">
            <v>49.896999999999998</v>
          </cell>
          <cell r="W117">
            <v>0</v>
          </cell>
        </row>
        <row r="118">
          <cell r="A118" t="str">
            <v>'301.0020</v>
          </cell>
          <cell r="B118">
            <v>8033</v>
          </cell>
          <cell r="C118">
            <v>10548.54</v>
          </cell>
          <cell r="D118" t="str">
            <v>'701.7421</v>
          </cell>
          <cell r="E118" t="str">
            <v>H</v>
          </cell>
          <cell r="F118">
            <v>-10112.57</v>
          </cell>
          <cell r="G118">
            <v>-10112.57</v>
          </cell>
          <cell r="H118">
            <v>2040</v>
          </cell>
          <cell r="I118" t="str">
            <v>Компания "Al Jawad T</v>
          </cell>
          <cell r="K118">
            <v>10009</v>
          </cell>
          <cell r="L118">
            <v>221000035</v>
          </cell>
          <cell r="M118" t="str">
            <v>20</v>
          </cell>
          <cell r="N118" t="str">
            <v/>
          </cell>
          <cell r="O118" t="str">
            <v/>
          </cell>
          <cell r="P118" t="str">
            <v>425753</v>
          </cell>
          <cell r="Q118">
            <v>10001628</v>
          </cell>
          <cell r="R118">
            <v>37956</v>
          </cell>
          <cell r="S118">
            <v>37955</v>
          </cell>
          <cell r="T118">
            <v>37956</v>
          </cell>
          <cell r="U118">
            <v>14312.16</v>
          </cell>
          <cell r="V118">
            <v>59.634</v>
          </cell>
          <cell r="W118">
            <v>0</v>
          </cell>
        </row>
        <row r="119">
          <cell r="A119" t="str">
            <v>'301.0020</v>
          </cell>
          <cell r="B119">
            <v>7890</v>
          </cell>
          <cell r="C119">
            <v>11474.17</v>
          </cell>
          <cell r="D119" t="str">
            <v>'701.7421</v>
          </cell>
          <cell r="E119" t="str">
            <v>H</v>
          </cell>
          <cell r="F119">
            <v>-11057.54</v>
          </cell>
          <cell r="G119">
            <v>-11057.54</v>
          </cell>
          <cell r="H119">
            <v>2098</v>
          </cell>
          <cell r="I119" t="str">
            <v>Mobilex Energy Limit</v>
          </cell>
          <cell r="K119">
            <v>9865</v>
          </cell>
          <cell r="L119">
            <v>221000035</v>
          </cell>
          <cell r="M119" t="str">
            <v>20</v>
          </cell>
          <cell r="N119" t="str">
            <v/>
          </cell>
          <cell r="O119" t="str">
            <v/>
          </cell>
          <cell r="P119" t="str">
            <v>681470</v>
          </cell>
          <cell r="Q119">
            <v>10001623</v>
          </cell>
          <cell r="R119">
            <v>37956</v>
          </cell>
          <cell r="S119">
            <v>37950</v>
          </cell>
          <cell r="T119">
            <v>37956</v>
          </cell>
          <cell r="U119">
            <v>10429.200000000001</v>
          </cell>
          <cell r="V119">
            <v>57.94</v>
          </cell>
          <cell r="W119">
            <v>0</v>
          </cell>
        </row>
        <row r="120">
          <cell r="A120" t="str">
            <v>'301.0020</v>
          </cell>
          <cell r="B120">
            <v>7891</v>
          </cell>
          <cell r="C120">
            <v>11881.39</v>
          </cell>
          <cell r="D120" t="str">
            <v>'701.7421</v>
          </cell>
          <cell r="E120" t="str">
            <v>H</v>
          </cell>
          <cell r="F120">
            <v>-11450.14</v>
          </cell>
          <cell r="G120">
            <v>-11450.14</v>
          </cell>
          <cell r="H120">
            <v>2098</v>
          </cell>
          <cell r="I120" t="str">
            <v>Mobilex Energy Limit</v>
          </cell>
          <cell r="K120">
            <v>9866</v>
          </cell>
          <cell r="L120">
            <v>221000035</v>
          </cell>
          <cell r="M120" t="str">
            <v>20</v>
          </cell>
          <cell r="N120" t="str">
            <v/>
          </cell>
          <cell r="O120" t="str">
            <v/>
          </cell>
          <cell r="P120" t="str">
            <v>681471</v>
          </cell>
          <cell r="Q120">
            <v>10001623</v>
          </cell>
          <cell r="R120">
            <v>37956</v>
          </cell>
          <cell r="S120">
            <v>37950</v>
          </cell>
          <cell r="T120">
            <v>37956</v>
          </cell>
          <cell r="U120">
            <v>10490.76</v>
          </cell>
          <cell r="V120">
            <v>58.281999999999996</v>
          </cell>
          <cell r="W120">
            <v>0</v>
          </cell>
        </row>
        <row r="121">
          <cell r="A121" t="str">
            <v>'301.0020</v>
          </cell>
          <cell r="B121">
            <v>7892</v>
          </cell>
          <cell r="C121">
            <v>11913.46</v>
          </cell>
          <cell r="D121" t="str">
            <v>'701.7421</v>
          </cell>
          <cell r="E121" t="str">
            <v>H</v>
          </cell>
          <cell r="F121">
            <v>-11481.91</v>
          </cell>
          <cell r="G121">
            <v>-11481.91</v>
          </cell>
          <cell r="H121">
            <v>2098</v>
          </cell>
          <cell r="I121" t="str">
            <v>Mobilex Energy Limit</v>
          </cell>
          <cell r="K121">
            <v>9867</v>
          </cell>
          <cell r="L121">
            <v>221000035</v>
          </cell>
          <cell r="M121" t="str">
            <v>20</v>
          </cell>
          <cell r="N121" t="str">
            <v/>
          </cell>
          <cell r="O121" t="str">
            <v/>
          </cell>
          <cell r="P121" t="str">
            <v>681472</v>
          </cell>
          <cell r="Q121">
            <v>10001623</v>
          </cell>
          <cell r="R121">
            <v>37956</v>
          </cell>
          <cell r="S121">
            <v>37950</v>
          </cell>
          <cell r="T121">
            <v>37956</v>
          </cell>
          <cell r="U121">
            <v>10543.32</v>
          </cell>
          <cell r="V121">
            <v>58.573999999999998</v>
          </cell>
          <cell r="W121">
            <v>0</v>
          </cell>
        </row>
        <row r="122">
          <cell r="A122" t="str">
            <v>'301.0020</v>
          </cell>
          <cell r="B122">
            <v>7893</v>
          </cell>
          <cell r="C122">
            <v>25315.72</v>
          </cell>
          <cell r="D122" t="str">
            <v>'701.7421</v>
          </cell>
          <cell r="E122" t="str">
            <v>H</v>
          </cell>
          <cell r="F122">
            <v>-24401.41</v>
          </cell>
          <cell r="G122">
            <v>-24401.41</v>
          </cell>
          <cell r="H122">
            <v>2098</v>
          </cell>
          <cell r="I122" t="str">
            <v>Mobilex Energy Limit</v>
          </cell>
          <cell r="K122">
            <v>9868</v>
          </cell>
          <cell r="L122">
            <v>221000035</v>
          </cell>
          <cell r="M122" t="str">
            <v>20</v>
          </cell>
          <cell r="N122" t="str">
            <v/>
          </cell>
          <cell r="O122" t="str">
            <v/>
          </cell>
          <cell r="P122" t="str">
            <v>681473</v>
          </cell>
          <cell r="Q122">
            <v>10001623</v>
          </cell>
          <cell r="R122">
            <v>37956</v>
          </cell>
          <cell r="S122">
            <v>37950</v>
          </cell>
          <cell r="T122">
            <v>37956</v>
          </cell>
          <cell r="U122">
            <v>10429.200000000001</v>
          </cell>
          <cell r="V122">
            <v>57.94</v>
          </cell>
          <cell r="W122">
            <v>0</v>
          </cell>
        </row>
        <row r="123">
          <cell r="A123" t="str">
            <v>'301.0020</v>
          </cell>
          <cell r="B123">
            <v>7894</v>
          </cell>
          <cell r="C123">
            <v>11743.14</v>
          </cell>
          <cell r="D123" t="str">
            <v>'701.7421</v>
          </cell>
          <cell r="E123" t="str">
            <v>H</v>
          </cell>
          <cell r="F123">
            <v>-11318.9</v>
          </cell>
          <cell r="G123">
            <v>-11318.9</v>
          </cell>
          <cell r="H123">
            <v>2098</v>
          </cell>
          <cell r="I123" t="str">
            <v>Mobilex Energy Limit</v>
          </cell>
          <cell r="K123">
            <v>9869</v>
          </cell>
          <cell r="L123">
            <v>221000035</v>
          </cell>
          <cell r="M123" t="str">
            <v>20</v>
          </cell>
          <cell r="N123" t="str">
            <v/>
          </cell>
          <cell r="O123" t="str">
            <v/>
          </cell>
          <cell r="P123" t="str">
            <v>681348</v>
          </cell>
          <cell r="Q123">
            <v>10001624</v>
          </cell>
          <cell r="R123">
            <v>37956</v>
          </cell>
          <cell r="S123">
            <v>37950</v>
          </cell>
          <cell r="T123">
            <v>37956</v>
          </cell>
          <cell r="U123">
            <v>10569.96</v>
          </cell>
          <cell r="V123">
            <v>58.722000000000001</v>
          </cell>
          <cell r="W123">
            <v>0</v>
          </cell>
        </row>
        <row r="124">
          <cell r="A124" t="str">
            <v>'301.0020</v>
          </cell>
          <cell r="B124">
            <v>7895</v>
          </cell>
          <cell r="C124">
            <v>11813.79</v>
          </cell>
          <cell r="D124" t="str">
            <v>'701.7421</v>
          </cell>
          <cell r="E124" t="str">
            <v>H</v>
          </cell>
          <cell r="F124">
            <v>-11382.24</v>
          </cell>
          <cell r="G124">
            <v>-11382.24</v>
          </cell>
          <cell r="H124">
            <v>2098</v>
          </cell>
          <cell r="I124" t="str">
            <v>Mobilex Energy Limit</v>
          </cell>
          <cell r="K124">
            <v>9870</v>
          </cell>
          <cell r="L124">
            <v>221000035</v>
          </cell>
          <cell r="M124" t="str">
            <v>20</v>
          </cell>
          <cell r="N124" t="str">
            <v/>
          </cell>
          <cell r="O124" t="str">
            <v/>
          </cell>
          <cell r="P124" t="str">
            <v>681349</v>
          </cell>
          <cell r="Q124">
            <v>10001624</v>
          </cell>
          <cell r="R124">
            <v>37956</v>
          </cell>
          <cell r="S124">
            <v>37950</v>
          </cell>
          <cell r="T124">
            <v>37956</v>
          </cell>
          <cell r="U124">
            <v>10195.56</v>
          </cell>
          <cell r="V124">
            <v>56.642000000000003</v>
          </cell>
          <cell r="W124">
            <v>0</v>
          </cell>
        </row>
        <row r="125">
          <cell r="A125" t="str">
            <v>'301.0020</v>
          </cell>
          <cell r="B125">
            <v>7896</v>
          </cell>
          <cell r="C125">
            <v>11552.73</v>
          </cell>
          <cell r="D125" t="str">
            <v>'701.7421</v>
          </cell>
          <cell r="E125" t="str">
            <v>H</v>
          </cell>
          <cell r="F125">
            <v>-11135.8</v>
          </cell>
          <cell r="G125">
            <v>-11135.8</v>
          </cell>
          <cell r="H125">
            <v>2098</v>
          </cell>
          <cell r="I125" t="str">
            <v>Mobilex Energy Limit</v>
          </cell>
          <cell r="K125">
            <v>9871</v>
          </cell>
          <cell r="L125">
            <v>221000035</v>
          </cell>
          <cell r="M125" t="str">
            <v>20</v>
          </cell>
          <cell r="N125" t="str">
            <v/>
          </cell>
          <cell r="O125" t="str">
            <v/>
          </cell>
          <cell r="P125" t="str">
            <v>681350</v>
          </cell>
          <cell r="Q125">
            <v>10001624</v>
          </cell>
          <cell r="R125">
            <v>37956</v>
          </cell>
          <cell r="S125">
            <v>37950</v>
          </cell>
          <cell r="T125">
            <v>37956</v>
          </cell>
          <cell r="U125">
            <v>10419.120000000001</v>
          </cell>
          <cell r="V125">
            <v>57.884</v>
          </cell>
          <cell r="W125">
            <v>0</v>
          </cell>
        </row>
        <row r="126">
          <cell r="A126" t="str">
            <v>'301.0020</v>
          </cell>
          <cell r="B126">
            <v>7897</v>
          </cell>
          <cell r="C126">
            <v>11790.04</v>
          </cell>
          <cell r="D126" t="str">
            <v>'701.7421</v>
          </cell>
          <cell r="E126" t="str">
            <v>H</v>
          </cell>
          <cell r="F126">
            <v>-11358.49</v>
          </cell>
          <cell r="G126">
            <v>-11358.49</v>
          </cell>
          <cell r="H126">
            <v>2098</v>
          </cell>
          <cell r="I126" t="str">
            <v>Mobilex Energy Limit</v>
          </cell>
          <cell r="K126">
            <v>9872</v>
          </cell>
          <cell r="L126">
            <v>221000035</v>
          </cell>
          <cell r="M126" t="str">
            <v>20</v>
          </cell>
          <cell r="N126" t="str">
            <v/>
          </cell>
          <cell r="O126" t="str">
            <v/>
          </cell>
          <cell r="P126" t="str">
            <v>681351</v>
          </cell>
          <cell r="Q126">
            <v>10001624</v>
          </cell>
          <cell r="R126">
            <v>37956</v>
          </cell>
          <cell r="S126">
            <v>37950</v>
          </cell>
          <cell r="T126">
            <v>37956</v>
          </cell>
          <cell r="U126">
            <v>10389.959999999999</v>
          </cell>
          <cell r="V126">
            <v>57.722000000000001</v>
          </cell>
          <cell r="W126">
            <v>0</v>
          </cell>
        </row>
        <row r="127">
          <cell r="A127" t="str">
            <v>'301.0020</v>
          </cell>
          <cell r="B127">
            <v>7898</v>
          </cell>
          <cell r="C127">
            <v>11523.3</v>
          </cell>
          <cell r="D127" t="str">
            <v>'701.7421</v>
          </cell>
          <cell r="E127" t="str">
            <v>H</v>
          </cell>
          <cell r="F127">
            <v>-11106.37</v>
          </cell>
          <cell r="G127">
            <v>-11106.37</v>
          </cell>
          <cell r="H127">
            <v>2098</v>
          </cell>
          <cell r="I127" t="str">
            <v>Mobilex Energy Limit</v>
          </cell>
          <cell r="K127">
            <v>9873</v>
          </cell>
          <cell r="L127">
            <v>221000035</v>
          </cell>
          <cell r="M127" t="str">
            <v>20</v>
          </cell>
          <cell r="N127" t="str">
            <v/>
          </cell>
          <cell r="O127" t="str">
            <v/>
          </cell>
          <cell r="P127" t="str">
            <v>681352</v>
          </cell>
          <cell r="Q127">
            <v>10001624</v>
          </cell>
          <cell r="R127">
            <v>37956</v>
          </cell>
          <cell r="S127">
            <v>37950</v>
          </cell>
          <cell r="T127">
            <v>37956</v>
          </cell>
          <cell r="U127">
            <v>10506.24</v>
          </cell>
          <cell r="V127">
            <v>58.368000000000002</v>
          </cell>
          <cell r="W127">
            <v>0</v>
          </cell>
        </row>
        <row r="128">
          <cell r="A128" t="str">
            <v>'301.0020</v>
          </cell>
          <cell r="B128">
            <v>7899</v>
          </cell>
          <cell r="C128">
            <v>11891.94</v>
          </cell>
          <cell r="D128" t="str">
            <v>'701.7421</v>
          </cell>
          <cell r="E128" t="str">
            <v>H</v>
          </cell>
          <cell r="F128">
            <v>-11466.42</v>
          </cell>
          <cell r="G128">
            <v>-11466.42</v>
          </cell>
          <cell r="H128">
            <v>2098</v>
          </cell>
          <cell r="I128" t="str">
            <v>Mobilex Energy Limit</v>
          </cell>
          <cell r="K128">
            <v>9874</v>
          </cell>
          <cell r="L128">
            <v>221000035</v>
          </cell>
          <cell r="M128" t="str">
            <v>20</v>
          </cell>
          <cell r="N128" t="str">
            <v/>
          </cell>
          <cell r="O128" t="str">
            <v/>
          </cell>
          <cell r="P128" t="str">
            <v>425438</v>
          </cell>
          <cell r="Q128">
            <v>10001625</v>
          </cell>
          <cell r="R128">
            <v>37956</v>
          </cell>
          <cell r="S128">
            <v>37950</v>
          </cell>
          <cell r="T128">
            <v>37956</v>
          </cell>
          <cell r="U128">
            <v>8794.98</v>
          </cell>
          <cell r="V128">
            <v>48.860999999999997</v>
          </cell>
          <cell r="W128">
            <v>0</v>
          </cell>
        </row>
        <row r="129">
          <cell r="A129" t="str">
            <v>'301.0020</v>
          </cell>
          <cell r="B129">
            <v>7900</v>
          </cell>
          <cell r="C129">
            <v>11505.23</v>
          </cell>
          <cell r="D129" t="str">
            <v>'701.7421</v>
          </cell>
          <cell r="E129" t="str">
            <v>H</v>
          </cell>
          <cell r="F129">
            <v>-11092.12</v>
          </cell>
          <cell r="G129">
            <v>-11092.12</v>
          </cell>
          <cell r="H129">
            <v>2098</v>
          </cell>
          <cell r="I129" t="str">
            <v>Mobilex Energy Limit</v>
          </cell>
          <cell r="K129">
            <v>9875</v>
          </cell>
          <cell r="L129">
            <v>221000035</v>
          </cell>
          <cell r="M129" t="str">
            <v>20</v>
          </cell>
          <cell r="N129" t="str">
            <v/>
          </cell>
          <cell r="O129" t="str">
            <v/>
          </cell>
          <cell r="P129" t="str">
            <v>425443</v>
          </cell>
          <cell r="Q129">
            <v>10001586</v>
          </cell>
          <cell r="R129">
            <v>37956</v>
          </cell>
          <cell r="S129">
            <v>37950</v>
          </cell>
          <cell r="T129">
            <v>37956</v>
          </cell>
          <cell r="U129">
            <v>8756.82</v>
          </cell>
          <cell r="V129">
            <v>48.649000000000001</v>
          </cell>
          <cell r="W129">
            <v>0</v>
          </cell>
        </row>
        <row r="130">
          <cell r="A130" t="str">
            <v>'301.0020</v>
          </cell>
          <cell r="B130">
            <v>7901</v>
          </cell>
          <cell r="C130">
            <v>11819.47</v>
          </cell>
          <cell r="D130" t="str">
            <v>'701.7421</v>
          </cell>
          <cell r="E130" t="str">
            <v>H</v>
          </cell>
          <cell r="F130">
            <v>-11393.95</v>
          </cell>
          <cell r="G130">
            <v>-11393.95</v>
          </cell>
          <cell r="H130">
            <v>2098</v>
          </cell>
          <cell r="I130" t="str">
            <v>Mobilex Energy Limit</v>
          </cell>
          <cell r="K130">
            <v>9876</v>
          </cell>
          <cell r="L130">
            <v>221000035</v>
          </cell>
          <cell r="M130" t="str">
            <v>20</v>
          </cell>
          <cell r="N130" t="str">
            <v/>
          </cell>
          <cell r="O130" t="str">
            <v/>
          </cell>
          <cell r="P130" t="str">
            <v>681231</v>
          </cell>
          <cell r="Q130">
            <v>10001622</v>
          </cell>
          <cell r="R130">
            <v>37956</v>
          </cell>
          <cell r="S130">
            <v>37950</v>
          </cell>
          <cell r="T130">
            <v>37956</v>
          </cell>
          <cell r="U130">
            <v>10544.22</v>
          </cell>
          <cell r="V130">
            <v>58.579000000000001</v>
          </cell>
          <cell r="W130">
            <v>0</v>
          </cell>
        </row>
        <row r="131">
          <cell r="A131" t="str">
            <v>'301.0020</v>
          </cell>
          <cell r="B131">
            <v>7902</v>
          </cell>
          <cell r="C131">
            <v>11774.2</v>
          </cell>
          <cell r="D131" t="str">
            <v>'701.7421</v>
          </cell>
          <cell r="E131" t="str">
            <v>H</v>
          </cell>
          <cell r="F131">
            <v>-11348.68</v>
          </cell>
          <cell r="G131">
            <v>-11348.68</v>
          </cell>
          <cell r="H131">
            <v>2098</v>
          </cell>
          <cell r="I131" t="str">
            <v>Mobilex Energy Limit</v>
          </cell>
          <cell r="K131">
            <v>9877</v>
          </cell>
          <cell r="L131">
            <v>221000035</v>
          </cell>
          <cell r="M131" t="str">
            <v>20</v>
          </cell>
          <cell r="N131" t="str">
            <v/>
          </cell>
          <cell r="O131" t="str">
            <v/>
          </cell>
          <cell r="P131" t="str">
            <v>681232</v>
          </cell>
          <cell r="Q131">
            <v>10001622</v>
          </cell>
          <cell r="R131">
            <v>37956</v>
          </cell>
          <cell r="S131">
            <v>37950</v>
          </cell>
          <cell r="T131">
            <v>37956</v>
          </cell>
          <cell r="U131">
            <v>10465.92</v>
          </cell>
          <cell r="V131">
            <v>58.143999999999998</v>
          </cell>
          <cell r="W131">
            <v>0</v>
          </cell>
        </row>
        <row r="132">
          <cell r="A132" t="str">
            <v>'301.0020</v>
          </cell>
          <cell r="B132">
            <v>7903</v>
          </cell>
          <cell r="C132">
            <v>9854.0300000000007</v>
          </cell>
          <cell r="D132" t="str">
            <v>'701.7421</v>
          </cell>
          <cell r="E132" t="str">
            <v>H</v>
          </cell>
          <cell r="F132">
            <v>-9500.6299999999992</v>
          </cell>
          <cell r="G132">
            <v>-9500.6299999999992</v>
          </cell>
          <cell r="H132">
            <v>2098</v>
          </cell>
          <cell r="I132" t="str">
            <v>Mobilex Energy Limit</v>
          </cell>
          <cell r="K132">
            <v>9878</v>
          </cell>
          <cell r="L132">
            <v>221000035</v>
          </cell>
          <cell r="M132" t="str">
            <v>20</v>
          </cell>
          <cell r="N132" t="str">
            <v/>
          </cell>
          <cell r="O132" t="str">
            <v/>
          </cell>
          <cell r="P132" t="str">
            <v>681233</v>
          </cell>
          <cell r="Q132">
            <v>10001622</v>
          </cell>
          <cell r="R132">
            <v>37956</v>
          </cell>
          <cell r="S132">
            <v>37951</v>
          </cell>
          <cell r="T132">
            <v>37956</v>
          </cell>
          <cell r="U132">
            <v>1256011.74</v>
          </cell>
          <cell r="V132">
            <v>52.182000000000002</v>
          </cell>
          <cell r="W132">
            <v>200961.88</v>
          </cell>
        </row>
        <row r="133">
          <cell r="A133" t="str">
            <v>'301.0020</v>
          </cell>
          <cell r="B133">
            <v>7904</v>
          </cell>
          <cell r="C133">
            <v>11819.47</v>
          </cell>
          <cell r="D133" t="str">
            <v>'701.7421</v>
          </cell>
          <cell r="E133" t="str">
            <v>H</v>
          </cell>
          <cell r="F133">
            <v>-11393.95</v>
          </cell>
          <cell r="G133">
            <v>-11393.95</v>
          </cell>
          <cell r="H133">
            <v>2098</v>
          </cell>
          <cell r="I133" t="str">
            <v>Mobilex Energy Limit</v>
          </cell>
          <cell r="K133">
            <v>9879</v>
          </cell>
          <cell r="L133">
            <v>221000035</v>
          </cell>
          <cell r="M133" t="str">
            <v>20</v>
          </cell>
          <cell r="N133" t="str">
            <v/>
          </cell>
          <cell r="O133" t="str">
            <v/>
          </cell>
          <cell r="P133" t="str">
            <v>681236</v>
          </cell>
          <cell r="Q133">
            <v>10001622</v>
          </cell>
          <cell r="R133">
            <v>37956</v>
          </cell>
          <cell r="S133">
            <v>37951</v>
          </cell>
          <cell r="T133">
            <v>37956</v>
          </cell>
          <cell r="U133">
            <v>3765050.57</v>
          </cell>
          <cell r="V133">
            <v>156.422</v>
          </cell>
          <cell r="W133">
            <v>602408.09</v>
          </cell>
        </row>
        <row r="134">
          <cell r="A134" t="str">
            <v>'301.0020</v>
          </cell>
          <cell r="B134">
            <v>7905</v>
          </cell>
          <cell r="C134">
            <v>11750.25</v>
          </cell>
          <cell r="D134" t="str">
            <v>'701.7421</v>
          </cell>
          <cell r="E134" t="str">
            <v>H</v>
          </cell>
          <cell r="F134">
            <v>-11331.95</v>
          </cell>
          <cell r="G134">
            <v>-11331.95</v>
          </cell>
          <cell r="H134">
            <v>2098</v>
          </cell>
          <cell r="I134" t="str">
            <v>Mobilex Energy Limit</v>
          </cell>
          <cell r="K134">
            <v>9880</v>
          </cell>
          <cell r="L134">
            <v>221000035</v>
          </cell>
          <cell r="M134" t="str">
            <v>20</v>
          </cell>
          <cell r="N134" t="str">
            <v/>
          </cell>
          <cell r="O134" t="str">
            <v/>
          </cell>
          <cell r="P134" t="str">
            <v>681237</v>
          </cell>
          <cell r="Q134">
            <v>10001622</v>
          </cell>
          <cell r="R134">
            <v>37956</v>
          </cell>
          <cell r="S134">
            <v>37951</v>
          </cell>
          <cell r="T134">
            <v>37956</v>
          </cell>
          <cell r="U134">
            <v>1260031.4099999999</v>
          </cell>
          <cell r="V134">
            <v>52.348999999999997</v>
          </cell>
          <cell r="W134">
            <v>201605.02</v>
          </cell>
        </row>
        <row r="135">
          <cell r="A135" t="str">
            <v>'301.0020</v>
          </cell>
          <cell r="B135">
            <v>7906</v>
          </cell>
          <cell r="C135">
            <v>11850.73</v>
          </cell>
          <cell r="D135" t="str">
            <v>'701.7421</v>
          </cell>
          <cell r="E135" t="str">
            <v>H</v>
          </cell>
          <cell r="F135">
            <v>-11424.03</v>
          </cell>
          <cell r="G135">
            <v>-11424.03</v>
          </cell>
          <cell r="H135">
            <v>2098</v>
          </cell>
          <cell r="I135" t="str">
            <v>Mobilex Energy Limit</v>
          </cell>
          <cell r="K135">
            <v>9881</v>
          </cell>
          <cell r="L135">
            <v>221000035</v>
          </cell>
          <cell r="M135" t="str">
            <v>20</v>
          </cell>
          <cell r="N135" t="str">
            <v/>
          </cell>
          <cell r="O135" t="str">
            <v/>
          </cell>
          <cell r="P135" t="str">
            <v>681234</v>
          </cell>
          <cell r="Q135">
            <v>10001622</v>
          </cell>
          <cell r="R135">
            <v>37956</v>
          </cell>
          <cell r="S135">
            <v>37951</v>
          </cell>
          <cell r="T135">
            <v>37956</v>
          </cell>
          <cell r="U135">
            <v>1253845.46</v>
          </cell>
          <cell r="V135">
            <v>52.091999999999999</v>
          </cell>
          <cell r="W135">
            <v>200615.27</v>
          </cell>
        </row>
        <row r="136">
          <cell r="A136" t="str">
            <v>'301.0020</v>
          </cell>
          <cell r="B136">
            <v>7907</v>
          </cell>
          <cell r="C136">
            <v>11897.02</v>
          </cell>
          <cell r="D136" t="str">
            <v>'701.7421</v>
          </cell>
          <cell r="E136" t="str">
            <v>H</v>
          </cell>
          <cell r="F136">
            <v>-11470.32</v>
          </cell>
          <cell r="G136">
            <v>-11470.32</v>
          </cell>
          <cell r="H136">
            <v>2098</v>
          </cell>
          <cell r="I136" t="str">
            <v>Mobilex Energy Limit</v>
          </cell>
          <cell r="K136">
            <v>9882</v>
          </cell>
          <cell r="L136">
            <v>221000035</v>
          </cell>
          <cell r="M136" t="str">
            <v>20</v>
          </cell>
          <cell r="N136" t="str">
            <v/>
          </cell>
          <cell r="O136" t="str">
            <v/>
          </cell>
          <cell r="P136" t="str">
            <v>681235</v>
          </cell>
          <cell r="Q136">
            <v>10001622</v>
          </cell>
          <cell r="R136">
            <v>37956</v>
          </cell>
          <cell r="S136">
            <v>37951</v>
          </cell>
          <cell r="T136">
            <v>37956</v>
          </cell>
          <cell r="U136">
            <v>12027692.84</v>
          </cell>
          <cell r="V136">
            <v>499.7</v>
          </cell>
          <cell r="W136">
            <v>1924430.86</v>
          </cell>
        </row>
        <row r="137">
          <cell r="A137" t="str">
            <v>'301.0020</v>
          </cell>
          <cell r="B137">
            <v>7908</v>
          </cell>
          <cell r="C137">
            <v>11807.9</v>
          </cell>
          <cell r="D137" t="str">
            <v>'701.7421</v>
          </cell>
          <cell r="E137" t="str">
            <v>H</v>
          </cell>
          <cell r="F137">
            <v>-11381.2</v>
          </cell>
          <cell r="G137">
            <v>-11381.2</v>
          </cell>
          <cell r="H137">
            <v>2098</v>
          </cell>
          <cell r="I137" t="str">
            <v>Mobilex Energy Limit</v>
          </cell>
          <cell r="K137">
            <v>9883</v>
          </cell>
          <cell r="L137">
            <v>221000035</v>
          </cell>
          <cell r="M137" t="str">
            <v>20</v>
          </cell>
          <cell r="N137" t="str">
            <v/>
          </cell>
          <cell r="O137" t="str">
            <v/>
          </cell>
          <cell r="P137" t="str">
            <v>681238</v>
          </cell>
          <cell r="Q137">
            <v>10001622</v>
          </cell>
          <cell r="R137">
            <v>37956</v>
          </cell>
          <cell r="S137">
            <v>37951</v>
          </cell>
          <cell r="T137">
            <v>37956</v>
          </cell>
          <cell r="U137">
            <v>7067503.1299999999</v>
          </cell>
          <cell r="V137">
            <v>293.625</v>
          </cell>
          <cell r="W137">
            <v>1130800.5</v>
          </cell>
        </row>
        <row r="138">
          <cell r="A138" t="str">
            <v>'301.0020</v>
          </cell>
          <cell r="B138">
            <v>7909</v>
          </cell>
          <cell r="C138">
            <v>11897.02</v>
          </cell>
          <cell r="D138" t="str">
            <v>'701.7421</v>
          </cell>
          <cell r="E138" t="str">
            <v>H</v>
          </cell>
          <cell r="F138">
            <v>-11470.32</v>
          </cell>
          <cell r="G138">
            <v>-11470.32</v>
          </cell>
          <cell r="H138">
            <v>2098</v>
          </cell>
          <cell r="I138" t="str">
            <v>Mobilex Energy Limit</v>
          </cell>
          <cell r="K138">
            <v>9884</v>
          </cell>
          <cell r="L138">
            <v>221000035</v>
          </cell>
          <cell r="M138" t="str">
            <v>20</v>
          </cell>
          <cell r="N138" t="str">
            <v/>
          </cell>
          <cell r="O138" t="str">
            <v/>
          </cell>
          <cell r="P138" t="str">
            <v>681239</v>
          </cell>
          <cell r="Q138">
            <v>10001622</v>
          </cell>
          <cell r="R138">
            <v>37956</v>
          </cell>
          <cell r="S138">
            <v>37951</v>
          </cell>
          <cell r="T138">
            <v>37956</v>
          </cell>
          <cell r="U138">
            <v>3776002.34</v>
          </cell>
          <cell r="V138">
            <v>156.87700000000001</v>
          </cell>
          <cell r="W138">
            <v>604160.38</v>
          </cell>
        </row>
        <row r="139">
          <cell r="A139" t="str">
            <v>'301.0020</v>
          </cell>
          <cell r="B139">
            <v>7910</v>
          </cell>
          <cell r="C139">
            <v>11785.57</v>
          </cell>
          <cell r="D139" t="str">
            <v>'701.7421</v>
          </cell>
          <cell r="E139" t="str">
            <v>H</v>
          </cell>
          <cell r="F139">
            <v>-11358.87</v>
          </cell>
          <cell r="G139">
            <v>-11358.87</v>
          </cell>
          <cell r="H139">
            <v>2098</v>
          </cell>
          <cell r="I139" t="str">
            <v>Mobilex Energy Limit</v>
          </cell>
          <cell r="K139">
            <v>9885</v>
          </cell>
          <cell r="L139">
            <v>221000035</v>
          </cell>
          <cell r="M139" t="str">
            <v>20</v>
          </cell>
          <cell r="N139" t="str">
            <v/>
          </cell>
          <cell r="O139" t="str">
            <v/>
          </cell>
          <cell r="P139" t="str">
            <v>681240</v>
          </cell>
          <cell r="Q139">
            <v>10001622</v>
          </cell>
          <cell r="R139">
            <v>37956</v>
          </cell>
          <cell r="S139">
            <v>37951</v>
          </cell>
          <cell r="T139">
            <v>37956</v>
          </cell>
          <cell r="U139">
            <v>4389855.16</v>
          </cell>
          <cell r="V139">
            <v>182.38</v>
          </cell>
          <cell r="W139">
            <v>702376.82</v>
          </cell>
        </row>
        <row r="140">
          <cell r="A140" t="str">
            <v>'301.0020</v>
          </cell>
          <cell r="B140">
            <v>7911</v>
          </cell>
          <cell r="C140">
            <v>11488.99</v>
          </cell>
          <cell r="D140" t="str">
            <v>'701.7421</v>
          </cell>
          <cell r="E140" t="str">
            <v>H</v>
          </cell>
          <cell r="F140">
            <v>-11073.95</v>
          </cell>
          <cell r="G140">
            <v>-11073.95</v>
          </cell>
          <cell r="H140">
            <v>2098</v>
          </cell>
          <cell r="I140" t="str">
            <v>Mobilex Energy Limit</v>
          </cell>
          <cell r="K140">
            <v>9886</v>
          </cell>
          <cell r="L140">
            <v>221000035</v>
          </cell>
          <cell r="M140" t="str">
            <v>20</v>
          </cell>
          <cell r="N140" t="str">
            <v/>
          </cell>
          <cell r="O140" t="str">
            <v/>
          </cell>
          <cell r="P140" t="str">
            <v>681170</v>
          </cell>
          <cell r="Q140">
            <v>10001620</v>
          </cell>
          <cell r="R140">
            <v>37956</v>
          </cell>
          <cell r="S140">
            <v>37951</v>
          </cell>
          <cell r="T140">
            <v>37956</v>
          </cell>
          <cell r="U140">
            <v>11891.94</v>
          </cell>
          <cell r="V140">
            <v>58.581000000000003</v>
          </cell>
          <cell r="W140">
            <v>0</v>
          </cell>
        </row>
        <row r="141">
          <cell r="A141" t="str">
            <v>'301.0020</v>
          </cell>
          <cell r="B141">
            <v>7912</v>
          </cell>
          <cell r="C141">
            <v>9954.51</v>
          </cell>
          <cell r="D141" t="str">
            <v>'701.7421</v>
          </cell>
          <cell r="E141" t="str">
            <v>H</v>
          </cell>
          <cell r="F141">
            <v>-9590.44</v>
          </cell>
          <cell r="G141">
            <v>-9590.44</v>
          </cell>
          <cell r="H141">
            <v>2098</v>
          </cell>
          <cell r="I141" t="str">
            <v>Mobilex Energy Limit</v>
          </cell>
          <cell r="K141">
            <v>9887</v>
          </cell>
          <cell r="L141">
            <v>221000035</v>
          </cell>
          <cell r="M141" t="str">
            <v>20</v>
          </cell>
          <cell r="N141" t="str">
            <v/>
          </cell>
          <cell r="O141" t="str">
            <v/>
          </cell>
          <cell r="P141" t="str">
            <v>425638</v>
          </cell>
          <cell r="Q141">
            <v>10001619</v>
          </cell>
          <cell r="R141">
            <v>37956</v>
          </cell>
          <cell r="S141">
            <v>37951</v>
          </cell>
          <cell r="T141">
            <v>37956</v>
          </cell>
          <cell r="U141">
            <v>11505.23</v>
          </cell>
          <cell r="V141">
            <v>56.676000000000002</v>
          </cell>
          <cell r="W141">
            <v>0</v>
          </cell>
        </row>
        <row r="142">
          <cell r="A142" t="str">
            <v>'301.0020</v>
          </cell>
          <cell r="B142">
            <v>7913</v>
          </cell>
          <cell r="C142">
            <v>11548.47</v>
          </cell>
          <cell r="D142" t="str">
            <v>'701.7421</v>
          </cell>
          <cell r="E142" t="str">
            <v>H</v>
          </cell>
          <cell r="F142">
            <v>-11133.43</v>
          </cell>
          <cell r="G142">
            <v>-11133.43</v>
          </cell>
          <cell r="H142">
            <v>2098</v>
          </cell>
          <cell r="I142" t="str">
            <v>Mobilex Energy Limit</v>
          </cell>
          <cell r="K142">
            <v>9888</v>
          </cell>
          <cell r="L142">
            <v>221000035</v>
          </cell>
          <cell r="M142" t="str">
            <v>20</v>
          </cell>
          <cell r="N142" t="str">
            <v/>
          </cell>
          <cell r="O142" t="str">
            <v/>
          </cell>
          <cell r="P142" t="str">
            <v>425639</v>
          </cell>
          <cell r="Q142">
            <v>10001619</v>
          </cell>
          <cell r="R142">
            <v>37956</v>
          </cell>
          <cell r="S142">
            <v>37951</v>
          </cell>
          <cell r="T142">
            <v>37956</v>
          </cell>
          <cell r="U142">
            <v>11819.47</v>
          </cell>
          <cell r="V142">
            <v>58.223999999999997</v>
          </cell>
          <cell r="W142">
            <v>0</v>
          </cell>
        </row>
        <row r="143">
          <cell r="A143" t="str">
            <v>'301.0020</v>
          </cell>
          <cell r="B143">
            <v>7914</v>
          </cell>
          <cell r="C143">
            <v>25315.72</v>
          </cell>
          <cell r="D143" t="str">
            <v>'701.7421</v>
          </cell>
          <cell r="E143" t="str">
            <v>H</v>
          </cell>
          <cell r="F143">
            <v>-24401.41</v>
          </cell>
          <cell r="G143">
            <v>-24401.41</v>
          </cell>
          <cell r="H143">
            <v>2098</v>
          </cell>
          <cell r="I143" t="str">
            <v>Mobilex Energy Limit</v>
          </cell>
          <cell r="K143">
            <v>9889</v>
          </cell>
          <cell r="L143">
            <v>221000035</v>
          </cell>
          <cell r="M143" t="str">
            <v>20</v>
          </cell>
          <cell r="N143" t="str">
            <v/>
          </cell>
          <cell r="O143" t="str">
            <v/>
          </cell>
          <cell r="P143" t="str">
            <v>425764</v>
          </cell>
          <cell r="Q143">
            <v>10001622</v>
          </cell>
          <cell r="R143">
            <v>37956</v>
          </cell>
          <cell r="S143">
            <v>37951</v>
          </cell>
          <cell r="T143">
            <v>37956</v>
          </cell>
          <cell r="U143">
            <v>11774.2</v>
          </cell>
          <cell r="V143">
            <v>58.000999999999998</v>
          </cell>
          <cell r="W143">
            <v>0</v>
          </cell>
        </row>
        <row r="144">
          <cell r="A144" t="str">
            <v>'301.0020</v>
          </cell>
          <cell r="B144">
            <v>7915</v>
          </cell>
          <cell r="C144">
            <v>22629.22</v>
          </cell>
          <cell r="D144" t="str">
            <v>'701.7421</v>
          </cell>
          <cell r="E144" t="str">
            <v>H</v>
          </cell>
          <cell r="F144">
            <v>-21810</v>
          </cell>
          <cell r="G144">
            <v>-21810</v>
          </cell>
          <cell r="H144">
            <v>2098</v>
          </cell>
          <cell r="I144" t="str">
            <v>Mobilex Energy Limit</v>
          </cell>
          <cell r="K144">
            <v>9890</v>
          </cell>
          <cell r="L144">
            <v>221000035</v>
          </cell>
          <cell r="M144" t="str">
            <v>20</v>
          </cell>
          <cell r="N144" t="str">
            <v/>
          </cell>
          <cell r="O144" t="str">
            <v/>
          </cell>
          <cell r="P144" t="str">
            <v>425765</v>
          </cell>
          <cell r="Q144">
            <v>10001622</v>
          </cell>
          <cell r="R144">
            <v>37956</v>
          </cell>
          <cell r="S144">
            <v>37951</v>
          </cell>
          <cell r="T144">
            <v>37956</v>
          </cell>
          <cell r="U144">
            <v>9854.0300000000007</v>
          </cell>
          <cell r="V144">
            <v>48.542000000000002</v>
          </cell>
          <cell r="W144">
            <v>0</v>
          </cell>
        </row>
        <row r="145">
          <cell r="A145" t="str">
            <v>'301.0020</v>
          </cell>
          <cell r="B145">
            <v>8035</v>
          </cell>
          <cell r="C145">
            <v>11874.49</v>
          </cell>
          <cell r="D145" t="str">
            <v>'701.7421</v>
          </cell>
          <cell r="E145" t="str">
            <v>H</v>
          </cell>
          <cell r="F145">
            <v>-11442.93</v>
          </cell>
          <cell r="G145">
            <v>-11442.93</v>
          </cell>
          <cell r="H145">
            <v>2098</v>
          </cell>
          <cell r="I145" t="str">
            <v>Mobilex Energy Limit</v>
          </cell>
          <cell r="K145">
            <v>10011</v>
          </cell>
          <cell r="L145">
            <v>221000035</v>
          </cell>
          <cell r="M145" t="str">
            <v>20</v>
          </cell>
          <cell r="N145" t="str">
            <v/>
          </cell>
          <cell r="O145" t="str">
            <v/>
          </cell>
          <cell r="P145" t="str">
            <v>425185</v>
          </cell>
          <cell r="Q145">
            <v>10001624</v>
          </cell>
          <cell r="R145">
            <v>37956</v>
          </cell>
          <cell r="S145">
            <v>37955</v>
          </cell>
          <cell r="T145">
            <v>37956</v>
          </cell>
          <cell r="U145">
            <v>11874.49</v>
          </cell>
          <cell r="V145">
            <v>58.494999999999997</v>
          </cell>
          <cell r="W145">
            <v>0</v>
          </cell>
        </row>
        <row r="146">
          <cell r="A146" t="str">
            <v>'301.0020</v>
          </cell>
          <cell r="B146">
            <v>7927</v>
          </cell>
          <cell r="C146">
            <v>66190.8</v>
          </cell>
          <cell r="D146" t="str">
            <v>'701.7410</v>
          </cell>
          <cell r="E146" t="str">
            <v>H</v>
          </cell>
          <cell r="F146">
            <v>-63254.02</v>
          </cell>
          <cell r="G146">
            <v>-63254.02</v>
          </cell>
          <cell r="H146">
            <v>2101</v>
          </cell>
          <cell r="I146" t="str">
            <v>Ferrence Products Li</v>
          </cell>
          <cell r="K146">
            <v>9902</v>
          </cell>
          <cell r="L146">
            <v>221000001</v>
          </cell>
          <cell r="M146" t="str">
            <v>20</v>
          </cell>
          <cell r="N146" t="str">
            <v/>
          </cell>
          <cell r="O146" t="str">
            <v/>
          </cell>
          <cell r="P146" t="str">
            <v>681277</v>
          </cell>
          <cell r="Q146">
            <v>10001600</v>
          </cell>
          <cell r="R146">
            <v>37956</v>
          </cell>
          <cell r="S146">
            <v>37951</v>
          </cell>
          <cell r="T146">
            <v>37956</v>
          </cell>
          <cell r="U146">
            <v>20077.560000000001</v>
          </cell>
          <cell r="V146">
            <v>111.542</v>
          </cell>
          <cell r="W146">
            <v>0</v>
          </cell>
        </row>
        <row r="147">
          <cell r="A147" t="str">
            <v>'301.0020</v>
          </cell>
          <cell r="B147">
            <v>7928</v>
          </cell>
          <cell r="C147">
            <v>79517.039999999994</v>
          </cell>
          <cell r="D147" t="str">
            <v>'701.7410</v>
          </cell>
          <cell r="E147" t="str">
            <v>H</v>
          </cell>
          <cell r="F147">
            <v>-75984.67</v>
          </cell>
          <cell r="G147">
            <v>-75984.67</v>
          </cell>
          <cell r="H147">
            <v>2101</v>
          </cell>
          <cell r="I147" t="str">
            <v>Ferrence Products Li</v>
          </cell>
          <cell r="K147">
            <v>9903</v>
          </cell>
          <cell r="L147">
            <v>221000001</v>
          </cell>
          <cell r="M147" t="str">
            <v>20</v>
          </cell>
          <cell r="N147" t="str">
            <v/>
          </cell>
          <cell r="O147" t="str">
            <v/>
          </cell>
          <cell r="P147" t="str">
            <v>426080</v>
          </cell>
          <cell r="Q147">
            <v>10001600</v>
          </cell>
          <cell r="R147">
            <v>37956</v>
          </cell>
          <cell r="S147">
            <v>37951</v>
          </cell>
          <cell r="T147">
            <v>37956</v>
          </cell>
          <cell r="U147">
            <v>22293.72</v>
          </cell>
          <cell r="V147">
            <v>123.854</v>
          </cell>
          <cell r="W147">
            <v>0</v>
          </cell>
        </row>
        <row r="148">
          <cell r="A148" t="str">
            <v>'301.0020</v>
          </cell>
          <cell r="B148">
            <v>7929</v>
          </cell>
          <cell r="C148">
            <v>15174.07</v>
          </cell>
          <cell r="D148" t="str">
            <v>'702.7212</v>
          </cell>
          <cell r="E148" t="str">
            <v>H</v>
          </cell>
          <cell r="F148">
            <v>-14590.64</v>
          </cell>
          <cell r="G148">
            <v>-14590.64</v>
          </cell>
          <cell r="H148">
            <v>2101</v>
          </cell>
          <cell r="I148" t="str">
            <v>Ferrence Products Li</v>
          </cell>
          <cell r="K148">
            <v>9904</v>
          </cell>
          <cell r="L148">
            <v>222000004</v>
          </cell>
          <cell r="M148" t="str">
            <v>20</v>
          </cell>
          <cell r="N148" t="str">
            <v/>
          </cell>
          <cell r="O148" t="str">
            <v/>
          </cell>
          <cell r="P148" t="str">
            <v>425415</v>
          </cell>
          <cell r="Q148">
            <v>10001604</v>
          </cell>
          <cell r="R148">
            <v>37956</v>
          </cell>
          <cell r="S148">
            <v>37951</v>
          </cell>
          <cell r="T148">
            <v>37956</v>
          </cell>
          <cell r="U148">
            <v>20001.599999999999</v>
          </cell>
          <cell r="V148">
            <v>111.12</v>
          </cell>
          <cell r="W148">
            <v>0</v>
          </cell>
        </row>
        <row r="149">
          <cell r="A149" t="str">
            <v>'301.0020</v>
          </cell>
          <cell r="B149">
            <v>7930</v>
          </cell>
          <cell r="C149">
            <v>72747.320000000007</v>
          </cell>
          <cell r="D149" t="str">
            <v>'702.7212</v>
          </cell>
          <cell r="E149" t="str">
            <v>H</v>
          </cell>
          <cell r="F149">
            <v>-69946.880000000005</v>
          </cell>
          <cell r="G149">
            <v>-69946.880000000005</v>
          </cell>
          <cell r="H149">
            <v>2101</v>
          </cell>
          <cell r="I149" t="str">
            <v>Ferrence Products Li</v>
          </cell>
          <cell r="K149">
            <v>9905</v>
          </cell>
          <cell r="L149">
            <v>222000004</v>
          </cell>
          <cell r="M149" t="str">
            <v>20</v>
          </cell>
          <cell r="N149" t="str">
            <v/>
          </cell>
          <cell r="O149" t="str">
            <v/>
          </cell>
          <cell r="P149" t="str">
            <v>425416</v>
          </cell>
          <cell r="Q149">
            <v>10001604</v>
          </cell>
          <cell r="R149">
            <v>37956</v>
          </cell>
          <cell r="S149">
            <v>37951</v>
          </cell>
          <cell r="T149">
            <v>37956</v>
          </cell>
          <cell r="U149">
            <v>19920.599999999999</v>
          </cell>
          <cell r="V149">
            <v>110.67</v>
          </cell>
          <cell r="W149">
            <v>0</v>
          </cell>
        </row>
        <row r="150">
          <cell r="A150" t="str">
            <v>'301.0020</v>
          </cell>
          <cell r="B150">
            <v>7931</v>
          </cell>
          <cell r="C150">
            <v>154301.04</v>
          </cell>
          <cell r="D150" t="str">
            <v>'701.7410</v>
          </cell>
          <cell r="E150" t="str">
            <v>H</v>
          </cell>
          <cell r="F150">
            <v>-147453.29999999999</v>
          </cell>
          <cell r="G150">
            <v>-147453.29999999999</v>
          </cell>
          <cell r="H150">
            <v>2101</v>
          </cell>
          <cell r="I150" t="str">
            <v>Ferrence Products Li</v>
          </cell>
          <cell r="K150">
            <v>9906</v>
          </cell>
          <cell r="L150">
            <v>221000001</v>
          </cell>
          <cell r="M150" t="str">
            <v>20</v>
          </cell>
          <cell r="N150" t="str">
            <v/>
          </cell>
          <cell r="O150" t="str">
            <v/>
          </cell>
          <cell r="P150" t="str">
            <v>681274</v>
          </cell>
          <cell r="Q150">
            <v>10001600</v>
          </cell>
          <cell r="R150">
            <v>37956</v>
          </cell>
          <cell r="S150">
            <v>37951</v>
          </cell>
          <cell r="T150">
            <v>37956</v>
          </cell>
          <cell r="U150">
            <v>20216.34</v>
          </cell>
          <cell r="V150">
            <v>112.313</v>
          </cell>
          <cell r="W150">
            <v>0</v>
          </cell>
        </row>
        <row r="151">
          <cell r="A151" t="str">
            <v>'301.0020</v>
          </cell>
          <cell r="B151">
            <v>7932</v>
          </cell>
          <cell r="C151">
            <v>129516</v>
          </cell>
          <cell r="D151" t="str">
            <v>'701.7410</v>
          </cell>
          <cell r="E151" t="str">
            <v>H</v>
          </cell>
          <cell r="F151">
            <v>-124374.35</v>
          </cell>
          <cell r="G151">
            <v>-124374.35</v>
          </cell>
          <cell r="H151">
            <v>2101</v>
          </cell>
          <cell r="I151" t="str">
            <v>Ferrence Products Li</v>
          </cell>
          <cell r="K151">
            <v>9907</v>
          </cell>
          <cell r="L151">
            <v>221000001</v>
          </cell>
          <cell r="M151" t="str">
            <v>20</v>
          </cell>
          <cell r="N151" t="str">
            <v/>
          </cell>
          <cell r="O151" t="str">
            <v/>
          </cell>
          <cell r="P151" t="str">
            <v>681275</v>
          </cell>
          <cell r="Q151">
            <v>10001600</v>
          </cell>
          <cell r="R151">
            <v>37956</v>
          </cell>
          <cell r="S151">
            <v>37951</v>
          </cell>
          <cell r="T151">
            <v>37956</v>
          </cell>
          <cell r="U151">
            <v>10440.18</v>
          </cell>
          <cell r="V151">
            <v>58.000999999999998</v>
          </cell>
          <cell r="W151">
            <v>0</v>
          </cell>
        </row>
        <row r="152">
          <cell r="A152" t="str">
            <v>'301.0020</v>
          </cell>
          <cell r="B152">
            <v>7933</v>
          </cell>
          <cell r="C152">
            <v>47897.760000000002</v>
          </cell>
          <cell r="D152" t="str">
            <v>'701.7410</v>
          </cell>
          <cell r="E152" t="str">
            <v>H</v>
          </cell>
          <cell r="F152">
            <v>-46001.48</v>
          </cell>
          <cell r="G152">
            <v>-46001.48</v>
          </cell>
          <cell r="H152">
            <v>2101</v>
          </cell>
          <cell r="I152" t="str">
            <v>Ferrence Products Li</v>
          </cell>
          <cell r="K152">
            <v>9908</v>
          </cell>
          <cell r="L152">
            <v>221000001</v>
          </cell>
          <cell r="M152" t="str">
            <v>20</v>
          </cell>
          <cell r="N152" t="str">
            <v/>
          </cell>
          <cell r="O152" t="str">
            <v/>
          </cell>
          <cell r="P152" t="str">
            <v>681276</v>
          </cell>
          <cell r="Q152">
            <v>10001600</v>
          </cell>
          <cell r="R152">
            <v>37956</v>
          </cell>
          <cell r="S152">
            <v>37951</v>
          </cell>
          <cell r="T152">
            <v>37956</v>
          </cell>
          <cell r="U152">
            <v>10578.42</v>
          </cell>
          <cell r="V152">
            <v>58.768999999999998</v>
          </cell>
          <cell r="W152">
            <v>0</v>
          </cell>
        </row>
        <row r="153">
          <cell r="A153" t="str">
            <v>'301.0020</v>
          </cell>
          <cell r="B153">
            <v>7934</v>
          </cell>
          <cell r="C153">
            <v>49864.3</v>
          </cell>
          <cell r="D153" t="str">
            <v>'702.7212</v>
          </cell>
          <cell r="E153" t="str">
            <v>H</v>
          </cell>
          <cell r="F153">
            <v>-47956.26</v>
          </cell>
          <cell r="G153">
            <v>-47956.26</v>
          </cell>
          <cell r="H153">
            <v>2101</v>
          </cell>
          <cell r="I153" t="str">
            <v>Ferrence Products Li</v>
          </cell>
          <cell r="K153">
            <v>9909</v>
          </cell>
          <cell r="L153">
            <v>222000004</v>
          </cell>
          <cell r="M153" t="str">
            <v>20</v>
          </cell>
          <cell r="N153" t="str">
            <v/>
          </cell>
          <cell r="O153" t="str">
            <v/>
          </cell>
          <cell r="P153" t="str">
            <v>425414</v>
          </cell>
          <cell r="Q153">
            <v>10001604</v>
          </cell>
          <cell r="R153">
            <v>37956</v>
          </cell>
          <cell r="S153">
            <v>37951</v>
          </cell>
          <cell r="T153">
            <v>37956</v>
          </cell>
          <cell r="U153">
            <v>10505.7</v>
          </cell>
          <cell r="V153">
            <v>58.365000000000002</v>
          </cell>
          <cell r="W153">
            <v>0</v>
          </cell>
        </row>
        <row r="154">
          <cell r="A154" t="str">
            <v>'301.0020</v>
          </cell>
          <cell r="B154">
            <v>7935</v>
          </cell>
          <cell r="C154">
            <v>12318.24</v>
          </cell>
          <cell r="D154" t="str">
            <v>'701.7410</v>
          </cell>
          <cell r="E154" t="str">
            <v>H</v>
          </cell>
          <cell r="F154">
            <v>-11936.98</v>
          </cell>
          <cell r="G154">
            <v>-11936.98</v>
          </cell>
          <cell r="H154">
            <v>2101</v>
          </cell>
          <cell r="I154" t="str">
            <v>Ferrence Products Li</v>
          </cell>
          <cell r="K154">
            <v>9910</v>
          </cell>
          <cell r="L154">
            <v>221000001</v>
          </cell>
          <cell r="M154" t="str">
            <v>20</v>
          </cell>
          <cell r="N154" t="str">
            <v/>
          </cell>
          <cell r="O154" t="str">
            <v/>
          </cell>
          <cell r="P154" t="str">
            <v>425726</v>
          </cell>
          <cell r="Q154">
            <v>10001611</v>
          </cell>
          <cell r="R154">
            <v>37956</v>
          </cell>
          <cell r="S154">
            <v>37951</v>
          </cell>
          <cell r="T154">
            <v>37956</v>
          </cell>
          <cell r="U154">
            <v>21999.42</v>
          </cell>
          <cell r="V154">
            <v>122.21899999999999</v>
          </cell>
          <cell r="W154">
            <v>0</v>
          </cell>
        </row>
        <row r="155">
          <cell r="A155" t="str">
            <v>'301.0020</v>
          </cell>
          <cell r="B155">
            <v>7936</v>
          </cell>
          <cell r="C155">
            <v>12318.24</v>
          </cell>
          <cell r="D155" t="str">
            <v>'701.7410</v>
          </cell>
          <cell r="E155" t="str">
            <v>H</v>
          </cell>
          <cell r="F155">
            <v>-11936.98</v>
          </cell>
          <cell r="G155">
            <v>-11936.98</v>
          </cell>
          <cell r="H155">
            <v>2101</v>
          </cell>
          <cell r="I155" t="str">
            <v>Ferrence Products Li</v>
          </cell>
          <cell r="K155">
            <v>9911</v>
          </cell>
          <cell r="L155">
            <v>221000001</v>
          </cell>
          <cell r="M155" t="str">
            <v>20</v>
          </cell>
          <cell r="N155" t="str">
            <v/>
          </cell>
          <cell r="O155" t="str">
            <v/>
          </cell>
          <cell r="P155" t="str">
            <v>425727</v>
          </cell>
          <cell r="Q155">
            <v>10001611</v>
          </cell>
          <cell r="R155">
            <v>37956</v>
          </cell>
          <cell r="S155">
            <v>37951</v>
          </cell>
          <cell r="T155">
            <v>37956</v>
          </cell>
          <cell r="U155">
            <v>10224</v>
          </cell>
          <cell r="V155">
            <v>56.8</v>
          </cell>
          <cell r="W155">
            <v>0</v>
          </cell>
        </row>
        <row r="156">
          <cell r="A156" t="str">
            <v>'301.0020</v>
          </cell>
          <cell r="B156">
            <v>7937</v>
          </cell>
          <cell r="C156">
            <v>9854.77</v>
          </cell>
          <cell r="D156" t="str">
            <v>'701.7421</v>
          </cell>
          <cell r="E156" t="str">
            <v>H</v>
          </cell>
          <cell r="F156">
            <v>-9499.5499999999993</v>
          </cell>
          <cell r="G156">
            <v>-9499.5499999999993</v>
          </cell>
          <cell r="H156">
            <v>2101</v>
          </cell>
          <cell r="I156" t="str">
            <v>Ferrence Products Li</v>
          </cell>
          <cell r="K156">
            <v>9912</v>
          </cell>
          <cell r="L156">
            <v>221000035</v>
          </cell>
          <cell r="M156" t="str">
            <v>20</v>
          </cell>
          <cell r="N156" t="str">
            <v/>
          </cell>
          <cell r="O156" t="str">
            <v/>
          </cell>
          <cell r="P156" t="str">
            <v>425433</v>
          </cell>
          <cell r="Q156">
            <v>10001627</v>
          </cell>
          <cell r="R156">
            <v>37956</v>
          </cell>
          <cell r="S156">
            <v>37951</v>
          </cell>
          <cell r="T156">
            <v>37956</v>
          </cell>
          <cell r="U156">
            <v>10224</v>
          </cell>
          <cell r="V156">
            <v>56.8</v>
          </cell>
          <cell r="W156">
            <v>0</v>
          </cell>
        </row>
        <row r="157">
          <cell r="A157" t="str">
            <v>'301.0020</v>
          </cell>
          <cell r="B157">
            <v>7938</v>
          </cell>
          <cell r="C157">
            <v>119235.55</v>
          </cell>
          <cell r="D157" t="str">
            <v>'701.7421</v>
          </cell>
          <cell r="E157" t="str">
            <v>H</v>
          </cell>
          <cell r="F157">
            <v>-112939.03</v>
          </cell>
          <cell r="G157">
            <v>-112939.03</v>
          </cell>
          <cell r="H157">
            <v>2101</v>
          </cell>
          <cell r="I157" t="str">
            <v>Ferrence Products Li</v>
          </cell>
          <cell r="K157">
            <v>9913</v>
          </cell>
          <cell r="L157">
            <v>221000035</v>
          </cell>
          <cell r="M157" t="str">
            <v>20</v>
          </cell>
          <cell r="N157" t="str">
            <v/>
          </cell>
          <cell r="O157" t="str">
            <v/>
          </cell>
          <cell r="P157" t="str">
            <v>425633</v>
          </cell>
          <cell r="Q157">
            <v>10001578</v>
          </cell>
          <cell r="R157">
            <v>37956</v>
          </cell>
          <cell r="S157">
            <v>37951</v>
          </cell>
          <cell r="T157">
            <v>37956</v>
          </cell>
          <cell r="U157">
            <v>10030.14</v>
          </cell>
          <cell r="V157">
            <v>55.722999999999999</v>
          </cell>
          <cell r="W157">
            <v>0</v>
          </cell>
        </row>
        <row r="158">
          <cell r="A158" t="str">
            <v>'301.0020</v>
          </cell>
          <cell r="B158">
            <v>7939</v>
          </cell>
          <cell r="C158">
            <v>45245.17</v>
          </cell>
          <cell r="D158" t="str">
            <v>'701.7421</v>
          </cell>
          <cell r="E158" t="str">
            <v>H</v>
          </cell>
          <cell r="F158">
            <v>-42860.13</v>
          </cell>
          <cell r="G158">
            <v>-42860.13</v>
          </cell>
          <cell r="H158">
            <v>2101</v>
          </cell>
          <cell r="I158" t="str">
            <v>Ferrence Products Li</v>
          </cell>
          <cell r="K158">
            <v>9914</v>
          </cell>
          <cell r="L158">
            <v>221000035</v>
          </cell>
          <cell r="M158" t="str">
            <v>20</v>
          </cell>
          <cell r="N158" t="str">
            <v/>
          </cell>
          <cell r="O158" t="str">
            <v/>
          </cell>
          <cell r="P158" t="str">
            <v>425634</v>
          </cell>
          <cell r="Q158">
            <v>10001578</v>
          </cell>
          <cell r="R158">
            <v>37956</v>
          </cell>
          <cell r="S158">
            <v>37951</v>
          </cell>
          <cell r="T158">
            <v>37956</v>
          </cell>
          <cell r="U158">
            <v>8835.48</v>
          </cell>
          <cell r="V158">
            <v>49.085999999999999</v>
          </cell>
          <cell r="W158">
            <v>0</v>
          </cell>
        </row>
        <row r="159">
          <cell r="A159" t="str">
            <v>'301.0020</v>
          </cell>
          <cell r="B159">
            <v>7940</v>
          </cell>
          <cell r="C159">
            <v>49192.66</v>
          </cell>
          <cell r="D159" t="str">
            <v>'701.7421</v>
          </cell>
          <cell r="E159" t="str">
            <v>H</v>
          </cell>
          <cell r="F159">
            <v>-46881.29</v>
          </cell>
          <cell r="G159">
            <v>-46881.29</v>
          </cell>
          <cell r="H159">
            <v>2101</v>
          </cell>
          <cell r="I159" t="str">
            <v>Ferrence Products Li</v>
          </cell>
          <cell r="K159">
            <v>9915</v>
          </cell>
          <cell r="L159">
            <v>221000035</v>
          </cell>
          <cell r="M159" t="str">
            <v>20</v>
          </cell>
          <cell r="N159" t="str">
            <v/>
          </cell>
          <cell r="O159" t="str">
            <v/>
          </cell>
          <cell r="P159" t="str">
            <v>425635</v>
          </cell>
          <cell r="Q159">
            <v>10001578</v>
          </cell>
          <cell r="R159">
            <v>37956</v>
          </cell>
          <cell r="S159">
            <v>37951</v>
          </cell>
          <cell r="T159">
            <v>37956</v>
          </cell>
          <cell r="U159">
            <v>10440.18</v>
          </cell>
          <cell r="V159">
            <v>58.000999999999998</v>
          </cell>
          <cell r="W159">
            <v>0</v>
          </cell>
        </row>
        <row r="160">
          <cell r="A160" t="str">
            <v>'301.0020</v>
          </cell>
          <cell r="B160">
            <v>7941</v>
          </cell>
          <cell r="C160">
            <v>93338.95</v>
          </cell>
          <cell r="D160" t="str">
            <v>'701.7421</v>
          </cell>
          <cell r="E160" t="str">
            <v>H</v>
          </cell>
          <cell r="F160">
            <v>-88412.33</v>
          </cell>
          <cell r="G160">
            <v>-88412.33</v>
          </cell>
          <cell r="H160">
            <v>2101</v>
          </cell>
          <cell r="I160" t="str">
            <v>Ferrence Products Li</v>
          </cell>
          <cell r="K160">
            <v>9916</v>
          </cell>
          <cell r="L160">
            <v>221000035</v>
          </cell>
          <cell r="M160" t="str">
            <v>20</v>
          </cell>
          <cell r="N160" t="str">
            <v/>
          </cell>
          <cell r="O160" t="str">
            <v/>
          </cell>
          <cell r="P160" t="str">
            <v>425632</v>
          </cell>
          <cell r="Q160">
            <v>10001578</v>
          </cell>
          <cell r="R160">
            <v>37956</v>
          </cell>
          <cell r="S160">
            <v>37951</v>
          </cell>
          <cell r="T160">
            <v>37956</v>
          </cell>
          <cell r="U160">
            <v>10375.200000000001</v>
          </cell>
          <cell r="V160">
            <v>57.64</v>
          </cell>
          <cell r="W160">
            <v>0</v>
          </cell>
        </row>
        <row r="161">
          <cell r="A161" t="str">
            <v>'301.0020</v>
          </cell>
          <cell r="B161">
            <v>7942</v>
          </cell>
          <cell r="C161">
            <v>22464.62</v>
          </cell>
          <cell r="D161" t="str">
            <v>'701.7421</v>
          </cell>
          <cell r="E161" t="str">
            <v>H</v>
          </cell>
          <cell r="F161">
            <v>-21643.46</v>
          </cell>
          <cell r="G161">
            <v>-21643.46</v>
          </cell>
          <cell r="H161">
            <v>2101</v>
          </cell>
          <cell r="I161" t="str">
            <v>Ferrence Products Li</v>
          </cell>
          <cell r="K161">
            <v>9918</v>
          </cell>
          <cell r="L161">
            <v>221000035</v>
          </cell>
          <cell r="M161" t="str">
            <v>20</v>
          </cell>
          <cell r="N161" t="str">
            <v/>
          </cell>
          <cell r="O161" t="str">
            <v/>
          </cell>
          <cell r="P161" t="str">
            <v>425426</v>
          </cell>
          <cell r="Q161">
            <v>10001627</v>
          </cell>
          <cell r="R161">
            <v>37956</v>
          </cell>
          <cell r="S161">
            <v>37951</v>
          </cell>
          <cell r="T161">
            <v>37956</v>
          </cell>
          <cell r="U161">
            <v>8825.76</v>
          </cell>
          <cell r="V161">
            <v>49.031999999999996</v>
          </cell>
          <cell r="W161">
            <v>0</v>
          </cell>
        </row>
        <row r="162">
          <cell r="A162" t="str">
            <v>'301.0020</v>
          </cell>
          <cell r="B162">
            <v>7943</v>
          </cell>
          <cell r="C162">
            <v>22553.5</v>
          </cell>
          <cell r="D162" t="str">
            <v>'701.7421</v>
          </cell>
          <cell r="E162" t="str">
            <v>H</v>
          </cell>
          <cell r="F162">
            <v>-21732.34</v>
          </cell>
          <cell r="G162">
            <v>-21732.34</v>
          </cell>
          <cell r="H162">
            <v>2101</v>
          </cell>
          <cell r="I162" t="str">
            <v>Ferrence Products Li</v>
          </cell>
          <cell r="K162">
            <v>9919</v>
          </cell>
          <cell r="L162">
            <v>221000035</v>
          </cell>
          <cell r="M162" t="str">
            <v>20</v>
          </cell>
          <cell r="N162" t="str">
            <v/>
          </cell>
          <cell r="O162" t="str">
            <v/>
          </cell>
          <cell r="P162" t="str">
            <v>425427</v>
          </cell>
          <cell r="Q162">
            <v>10001627</v>
          </cell>
          <cell r="R162">
            <v>37956</v>
          </cell>
          <cell r="S162">
            <v>37951</v>
          </cell>
          <cell r="T162">
            <v>37956</v>
          </cell>
          <cell r="U162">
            <v>10441.98</v>
          </cell>
          <cell r="V162">
            <v>58.011000000000003</v>
          </cell>
          <cell r="W162">
            <v>0</v>
          </cell>
        </row>
        <row r="163">
          <cell r="A163" t="str">
            <v>'301.0020</v>
          </cell>
          <cell r="B163">
            <v>7944</v>
          </cell>
          <cell r="C163">
            <v>9943.4500000000007</v>
          </cell>
          <cell r="D163" t="str">
            <v>'701.7421</v>
          </cell>
          <cell r="E163" t="str">
            <v>H</v>
          </cell>
          <cell r="F163">
            <v>-9576.86</v>
          </cell>
          <cell r="G163">
            <v>-9576.86</v>
          </cell>
          <cell r="H163">
            <v>2101</v>
          </cell>
          <cell r="I163" t="str">
            <v>Ferrence Products Li</v>
          </cell>
          <cell r="K163">
            <v>9920</v>
          </cell>
          <cell r="L163">
            <v>221000035</v>
          </cell>
          <cell r="M163" t="str">
            <v>20</v>
          </cell>
          <cell r="N163" t="str">
            <v/>
          </cell>
          <cell r="O163" t="str">
            <v/>
          </cell>
          <cell r="P163" t="str">
            <v>425428</v>
          </cell>
          <cell r="Q163">
            <v>10001627</v>
          </cell>
          <cell r="R163">
            <v>37956</v>
          </cell>
          <cell r="S163">
            <v>37951</v>
          </cell>
          <cell r="T163">
            <v>37956</v>
          </cell>
          <cell r="U163">
            <v>10346.040000000001</v>
          </cell>
          <cell r="V163">
            <v>57.478000000000002</v>
          </cell>
          <cell r="W163">
            <v>0</v>
          </cell>
        </row>
        <row r="164">
          <cell r="A164" t="str">
            <v>'301.0020</v>
          </cell>
          <cell r="B164">
            <v>7945</v>
          </cell>
          <cell r="C164">
            <v>11643.28</v>
          </cell>
          <cell r="D164" t="str">
            <v>'701.7421</v>
          </cell>
          <cell r="E164" t="str">
            <v>H</v>
          </cell>
          <cell r="F164">
            <v>-11218.04</v>
          </cell>
          <cell r="G164">
            <v>-11218.04</v>
          </cell>
          <cell r="H164">
            <v>2101</v>
          </cell>
          <cell r="I164" t="str">
            <v>Ferrence Products Li</v>
          </cell>
          <cell r="K164">
            <v>9921</v>
          </cell>
          <cell r="L164">
            <v>221000035</v>
          </cell>
          <cell r="M164" t="str">
            <v>20</v>
          </cell>
          <cell r="N164" t="str">
            <v/>
          </cell>
          <cell r="O164" t="str">
            <v/>
          </cell>
          <cell r="P164" t="str">
            <v>425429</v>
          </cell>
          <cell r="Q164">
            <v>10001627</v>
          </cell>
          <cell r="R164">
            <v>37956</v>
          </cell>
          <cell r="S164">
            <v>37951</v>
          </cell>
          <cell r="T164">
            <v>37956</v>
          </cell>
          <cell r="U164">
            <v>12042.54</v>
          </cell>
          <cell r="V164">
            <v>66.903000000000006</v>
          </cell>
          <cell r="W164">
            <v>0</v>
          </cell>
        </row>
        <row r="165">
          <cell r="A165" t="str">
            <v>'301.0020</v>
          </cell>
          <cell r="B165">
            <v>7946</v>
          </cell>
          <cell r="C165">
            <v>11853.76</v>
          </cell>
          <cell r="D165" t="str">
            <v>'701.7421</v>
          </cell>
          <cell r="E165" t="str">
            <v>H</v>
          </cell>
          <cell r="F165">
            <v>-11421.18</v>
          </cell>
          <cell r="G165">
            <v>-11421.18</v>
          </cell>
          <cell r="H165">
            <v>2101</v>
          </cell>
          <cell r="I165" t="str">
            <v>Ferrence Products Li</v>
          </cell>
          <cell r="K165">
            <v>9922</v>
          </cell>
          <cell r="L165">
            <v>221000035</v>
          </cell>
          <cell r="M165" t="str">
            <v>20</v>
          </cell>
          <cell r="N165" t="str">
            <v/>
          </cell>
          <cell r="O165" t="str">
            <v/>
          </cell>
          <cell r="P165" t="str">
            <v>425430</v>
          </cell>
          <cell r="Q165">
            <v>10001627</v>
          </cell>
          <cell r="R165">
            <v>37956</v>
          </cell>
          <cell r="S165">
            <v>37951</v>
          </cell>
          <cell r="T165">
            <v>37956</v>
          </cell>
          <cell r="U165">
            <v>10463.94</v>
          </cell>
          <cell r="V165">
            <v>58.133000000000003</v>
          </cell>
          <cell r="W165">
            <v>0</v>
          </cell>
        </row>
        <row r="166">
          <cell r="A166" t="str">
            <v>'301.0020</v>
          </cell>
          <cell r="B166">
            <v>7947</v>
          </cell>
          <cell r="C166">
            <v>11883.66</v>
          </cell>
          <cell r="D166" t="str">
            <v>'701.7421</v>
          </cell>
          <cell r="E166" t="str">
            <v>H</v>
          </cell>
          <cell r="F166">
            <v>-11451.08</v>
          </cell>
          <cell r="G166">
            <v>-11451.08</v>
          </cell>
          <cell r="H166">
            <v>2101</v>
          </cell>
          <cell r="I166" t="str">
            <v>Ferrence Products Li</v>
          </cell>
          <cell r="K166">
            <v>9923</v>
          </cell>
          <cell r="L166">
            <v>221000035</v>
          </cell>
          <cell r="M166" t="str">
            <v>20</v>
          </cell>
          <cell r="N166" t="str">
            <v/>
          </cell>
          <cell r="O166" t="str">
            <v/>
          </cell>
          <cell r="P166" t="str">
            <v>425431</v>
          </cell>
          <cell r="Q166">
            <v>10001627</v>
          </cell>
          <cell r="R166">
            <v>37956</v>
          </cell>
          <cell r="S166">
            <v>37952</v>
          </cell>
          <cell r="T166">
            <v>37956</v>
          </cell>
          <cell r="U166">
            <v>3716766.5</v>
          </cell>
          <cell r="V166">
            <v>154.416</v>
          </cell>
          <cell r="W166">
            <v>594682.64</v>
          </cell>
        </row>
        <row r="167">
          <cell r="A167" t="str">
            <v>'301.0020</v>
          </cell>
          <cell r="B167">
            <v>7916</v>
          </cell>
          <cell r="C167">
            <v>110206.57</v>
          </cell>
          <cell r="D167" t="str">
            <v>'702.7250</v>
          </cell>
          <cell r="E167" t="str">
            <v>H</v>
          </cell>
          <cell r="F167">
            <v>-105681.04</v>
          </cell>
          <cell r="G167">
            <v>-105681.04</v>
          </cell>
          <cell r="H167">
            <v>2115</v>
          </cell>
          <cell r="I167" t="str">
            <v>Pulden Holdings Limi</v>
          </cell>
          <cell r="K167">
            <v>9891</v>
          </cell>
          <cell r="L167">
            <v>222000043</v>
          </cell>
          <cell r="M167" t="str">
            <v>20</v>
          </cell>
          <cell r="N167" t="str">
            <v/>
          </cell>
          <cell r="O167" t="str">
            <v/>
          </cell>
          <cell r="P167" t="str">
            <v>681387</v>
          </cell>
          <cell r="Q167">
            <v>10001580</v>
          </cell>
          <cell r="R167">
            <v>37956</v>
          </cell>
          <cell r="S167">
            <v>37951</v>
          </cell>
          <cell r="T167">
            <v>37956</v>
          </cell>
          <cell r="U167">
            <v>11819.47</v>
          </cell>
          <cell r="V167">
            <v>58.223999999999997</v>
          </cell>
          <cell r="W167">
            <v>0</v>
          </cell>
        </row>
        <row r="168">
          <cell r="A168" t="str">
            <v>'301.0020</v>
          </cell>
          <cell r="B168">
            <v>7917</v>
          </cell>
          <cell r="C168">
            <v>109377.88</v>
          </cell>
          <cell r="D168" t="str">
            <v>'702.7250</v>
          </cell>
          <cell r="E168" t="str">
            <v>H</v>
          </cell>
          <cell r="F168">
            <v>-104303.56</v>
          </cell>
          <cell r="G168">
            <v>-104303.56</v>
          </cell>
          <cell r="H168">
            <v>2115</v>
          </cell>
          <cell r="I168" t="str">
            <v>Pulden Holdings Limi</v>
          </cell>
          <cell r="K168">
            <v>9892</v>
          </cell>
          <cell r="L168">
            <v>222000043</v>
          </cell>
          <cell r="M168" t="str">
            <v>20</v>
          </cell>
          <cell r="N168" t="str">
            <v/>
          </cell>
          <cell r="O168" t="str">
            <v/>
          </cell>
          <cell r="P168" t="str">
            <v>681388</v>
          </cell>
          <cell r="Q168">
            <v>10001580</v>
          </cell>
          <cell r="R168">
            <v>37956</v>
          </cell>
          <cell r="S168">
            <v>37951</v>
          </cell>
          <cell r="T168">
            <v>37956</v>
          </cell>
          <cell r="U168">
            <v>11750.25</v>
          </cell>
          <cell r="V168">
            <v>57.883000000000003</v>
          </cell>
          <cell r="W168">
            <v>0</v>
          </cell>
        </row>
        <row r="169">
          <cell r="A169" t="str">
            <v>'301.0020</v>
          </cell>
          <cell r="B169">
            <v>7918</v>
          </cell>
          <cell r="C169">
            <v>29813.06</v>
          </cell>
          <cell r="D169" t="str">
            <v>'702.7250</v>
          </cell>
          <cell r="E169" t="str">
            <v>H</v>
          </cell>
          <cell r="F169">
            <v>-28602.91</v>
          </cell>
          <cell r="G169">
            <v>-28602.91</v>
          </cell>
          <cell r="H169">
            <v>2115</v>
          </cell>
          <cell r="I169" t="str">
            <v>Pulden Holdings Limi</v>
          </cell>
          <cell r="K169">
            <v>9893</v>
          </cell>
          <cell r="L169">
            <v>222000043</v>
          </cell>
          <cell r="M169" t="str">
            <v>20</v>
          </cell>
          <cell r="N169" t="str">
            <v/>
          </cell>
          <cell r="O169" t="str">
            <v/>
          </cell>
          <cell r="P169" t="str">
            <v>681389</v>
          </cell>
          <cell r="Q169">
            <v>10001580</v>
          </cell>
          <cell r="R169">
            <v>37956</v>
          </cell>
          <cell r="S169">
            <v>37951</v>
          </cell>
          <cell r="T169">
            <v>37956</v>
          </cell>
          <cell r="U169">
            <v>10551.06</v>
          </cell>
          <cell r="V169">
            <v>58.616999999999997</v>
          </cell>
          <cell r="W169">
            <v>0</v>
          </cell>
        </row>
        <row r="170">
          <cell r="A170" t="str">
            <v>'301.0020</v>
          </cell>
          <cell r="B170">
            <v>7919</v>
          </cell>
          <cell r="C170">
            <v>10844.5</v>
          </cell>
          <cell r="D170" t="str">
            <v>'702.7250</v>
          </cell>
          <cell r="E170" t="str">
            <v>H</v>
          </cell>
          <cell r="F170">
            <v>-10342.450000000001</v>
          </cell>
          <cell r="G170">
            <v>-10342.450000000001</v>
          </cell>
          <cell r="H170">
            <v>2115</v>
          </cell>
          <cell r="I170" t="str">
            <v>Pulden Holdings Limi</v>
          </cell>
          <cell r="K170">
            <v>9894</v>
          </cell>
          <cell r="L170">
            <v>222000043</v>
          </cell>
          <cell r="M170" t="str">
            <v>20</v>
          </cell>
          <cell r="N170" t="str">
            <v/>
          </cell>
          <cell r="O170" t="str">
            <v/>
          </cell>
          <cell r="P170" t="str">
            <v>681390</v>
          </cell>
          <cell r="Q170">
            <v>10001580</v>
          </cell>
          <cell r="R170">
            <v>37956</v>
          </cell>
          <cell r="S170">
            <v>37951</v>
          </cell>
          <cell r="T170">
            <v>37956</v>
          </cell>
          <cell r="U170">
            <v>8858.16</v>
          </cell>
          <cell r="V170">
            <v>49.212000000000003</v>
          </cell>
          <cell r="W170">
            <v>0</v>
          </cell>
        </row>
        <row r="171">
          <cell r="A171" t="str">
            <v>'301.0020</v>
          </cell>
          <cell r="B171">
            <v>7920</v>
          </cell>
          <cell r="C171">
            <v>12870.11</v>
          </cell>
          <cell r="D171" t="str">
            <v>'702.7250</v>
          </cell>
          <cell r="E171" t="str">
            <v>H</v>
          </cell>
          <cell r="F171">
            <v>-12276.5</v>
          </cell>
          <cell r="G171">
            <v>-12276.5</v>
          </cell>
          <cell r="H171">
            <v>2115</v>
          </cell>
          <cell r="I171" t="str">
            <v>Pulden Holdings Limi</v>
          </cell>
          <cell r="K171">
            <v>9895</v>
          </cell>
          <cell r="L171">
            <v>222000043</v>
          </cell>
          <cell r="M171" t="str">
            <v>20</v>
          </cell>
          <cell r="N171" t="str">
            <v/>
          </cell>
          <cell r="O171" t="str">
            <v/>
          </cell>
          <cell r="P171" t="str">
            <v>425757</v>
          </cell>
          <cell r="Q171">
            <v>10001614</v>
          </cell>
          <cell r="R171">
            <v>37956</v>
          </cell>
          <cell r="S171">
            <v>37951</v>
          </cell>
          <cell r="T171">
            <v>37956</v>
          </cell>
          <cell r="U171">
            <v>10551.06</v>
          </cell>
          <cell r="V171">
            <v>58.616999999999997</v>
          </cell>
          <cell r="W171">
            <v>0</v>
          </cell>
        </row>
        <row r="172">
          <cell r="A172" t="str">
            <v>'301.0020</v>
          </cell>
          <cell r="B172">
            <v>7921</v>
          </cell>
          <cell r="C172">
            <v>105208.21</v>
          </cell>
          <cell r="D172" t="str">
            <v>'702.7250</v>
          </cell>
          <cell r="E172" t="str">
            <v>H</v>
          </cell>
          <cell r="F172">
            <v>-100849.60000000001</v>
          </cell>
          <cell r="G172">
            <v>-100849.60000000001</v>
          </cell>
          <cell r="H172">
            <v>2115</v>
          </cell>
          <cell r="I172" t="str">
            <v>Pulden Holdings Limi</v>
          </cell>
          <cell r="K172">
            <v>9896</v>
          </cell>
          <cell r="L172">
            <v>222000043</v>
          </cell>
          <cell r="M172" t="str">
            <v>20</v>
          </cell>
          <cell r="N172" t="str">
            <v/>
          </cell>
          <cell r="O172" t="str">
            <v/>
          </cell>
          <cell r="P172" t="str">
            <v>425758</v>
          </cell>
          <cell r="Q172">
            <v>10001614</v>
          </cell>
          <cell r="R172">
            <v>37956</v>
          </cell>
          <cell r="S172">
            <v>37951</v>
          </cell>
          <cell r="T172">
            <v>37956</v>
          </cell>
          <cell r="U172">
            <v>10505.7</v>
          </cell>
          <cell r="V172">
            <v>58.365000000000002</v>
          </cell>
          <cell r="W172">
            <v>0</v>
          </cell>
        </row>
        <row r="173">
          <cell r="A173" t="str">
            <v>'301.0020</v>
          </cell>
          <cell r="B173">
            <v>7922</v>
          </cell>
          <cell r="C173">
            <v>149400.41</v>
          </cell>
          <cell r="D173" t="str">
            <v>'702.7250</v>
          </cell>
          <cell r="E173" t="str">
            <v>H</v>
          </cell>
          <cell r="F173">
            <v>-143216.63</v>
          </cell>
          <cell r="G173">
            <v>-143216.63</v>
          </cell>
          <cell r="H173">
            <v>2115</v>
          </cell>
          <cell r="I173" t="str">
            <v>Pulden Holdings Limi</v>
          </cell>
          <cell r="K173">
            <v>9897</v>
          </cell>
          <cell r="L173">
            <v>222000043</v>
          </cell>
          <cell r="M173" t="str">
            <v>20</v>
          </cell>
          <cell r="N173" t="str">
            <v/>
          </cell>
          <cell r="O173" t="str">
            <v/>
          </cell>
          <cell r="P173" t="str">
            <v>425759</v>
          </cell>
          <cell r="Q173">
            <v>10001614</v>
          </cell>
          <cell r="R173">
            <v>37956</v>
          </cell>
          <cell r="S173">
            <v>37951</v>
          </cell>
          <cell r="T173">
            <v>37956</v>
          </cell>
          <cell r="U173">
            <v>10563.66</v>
          </cell>
          <cell r="V173">
            <v>58.686999999999998</v>
          </cell>
          <cell r="W173">
            <v>0</v>
          </cell>
        </row>
        <row r="174">
          <cell r="A174" t="str">
            <v>'301.0020</v>
          </cell>
          <cell r="B174">
            <v>7923</v>
          </cell>
          <cell r="C174">
            <v>147348.35</v>
          </cell>
          <cell r="D174" t="str">
            <v>'702.7250</v>
          </cell>
          <cell r="E174" t="str">
            <v>H</v>
          </cell>
          <cell r="F174">
            <v>-141258.98000000001</v>
          </cell>
          <cell r="G174">
            <v>-141258.98000000001</v>
          </cell>
          <cell r="H174">
            <v>2115</v>
          </cell>
          <cell r="I174" t="str">
            <v>Pulden Holdings Limi</v>
          </cell>
          <cell r="K174">
            <v>9898</v>
          </cell>
          <cell r="L174">
            <v>222000043</v>
          </cell>
          <cell r="M174" t="str">
            <v>20</v>
          </cell>
          <cell r="N174" t="str">
            <v/>
          </cell>
          <cell r="O174" t="str">
            <v/>
          </cell>
          <cell r="P174" t="str">
            <v>425760</v>
          </cell>
          <cell r="Q174">
            <v>10001614</v>
          </cell>
          <cell r="R174">
            <v>37956</v>
          </cell>
          <cell r="S174">
            <v>37951</v>
          </cell>
          <cell r="T174">
            <v>37956</v>
          </cell>
          <cell r="U174">
            <v>10463.94</v>
          </cell>
          <cell r="V174">
            <v>58.133000000000003</v>
          </cell>
          <cell r="W174">
            <v>0</v>
          </cell>
        </row>
        <row r="175">
          <cell r="A175" t="str">
            <v>'301.0020</v>
          </cell>
          <cell r="B175">
            <v>7924</v>
          </cell>
          <cell r="C175">
            <v>104185.63</v>
          </cell>
          <cell r="D175" t="str">
            <v>'702.7250</v>
          </cell>
          <cell r="E175" t="str">
            <v>H</v>
          </cell>
          <cell r="F175">
            <v>-99880.59</v>
          </cell>
          <cell r="G175">
            <v>-99880.59</v>
          </cell>
          <cell r="H175">
            <v>2115</v>
          </cell>
          <cell r="I175" t="str">
            <v>Pulden Holdings Limi</v>
          </cell>
          <cell r="K175">
            <v>9899</v>
          </cell>
          <cell r="L175">
            <v>222000043</v>
          </cell>
          <cell r="M175" t="str">
            <v>20</v>
          </cell>
          <cell r="N175" t="str">
            <v/>
          </cell>
          <cell r="O175" t="str">
            <v/>
          </cell>
          <cell r="P175" t="str">
            <v>425761</v>
          </cell>
          <cell r="Q175">
            <v>10001614</v>
          </cell>
          <cell r="R175">
            <v>37956</v>
          </cell>
          <cell r="S175">
            <v>37951</v>
          </cell>
          <cell r="T175">
            <v>37956</v>
          </cell>
          <cell r="U175">
            <v>10441.98</v>
          </cell>
          <cell r="V175">
            <v>58.011000000000003</v>
          </cell>
          <cell r="W175">
            <v>0</v>
          </cell>
        </row>
        <row r="176">
          <cell r="A176" t="str">
            <v>'301.0020</v>
          </cell>
          <cell r="B176">
            <v>7925</v>
          </cell>
          <cell r="C176">
            <v>12904.84</v>
          </cell>
          <cell r="D176" t="str">
            <v>'702.7250</v>
          </cell>
          <cell r="E176" t="str">
            <v>H</v>
          </cell>
          <cell r="F176">
            <v>-12300.2</v>
          </cell>
          <cell r="G176">
            <v>-12300.2</v>
          </cell>
          <cell r="H176">
            <v>2115</v>
          </cell>
          <cell r="I176" t="str">
            <v>Pulden Holdings Limi</v>
          </cell>
          <cell r="K176">
            <v>9900</v>
          </cell>
          <cell r="L176">
            <v>222000043</v>
          </cell>
          <cell r="M176" t="str">
            <v>20</v>
          </cell>
          <cell r="N176" t="str">
            <v/>
          </cell>
          <cell r="O176" t="str">
            <v/>
          </cell>
          <cell r="P176" t="str">
            <v>425762</v>
          </cell>
          <cell r="Q176">
            <v>10001614</v>
          </cell>
          <cell r="R176">
            <v>37956</v>
          </cell>
          <cell r="S176">
            <v>37951</v>
          </cell>
          <cell r="T176">
            <v>37956</v>
          </cell>
          <cell r="U176">
            <v>12221.46</v>
          </cell>
          <cell r="V176">
            <v>67.897000000000006</v>
          </cell>
          <cell r="W176">
            <v>0</v>
          </cell>
        </row>
        <row r="177">
          <cell r="A177" t="str">
            <v>'301.0020</v>
          </cell>
          <cell r="B177">
            <v>7926</v>
          </cell>
          <cell r="C177">
            <v>58286.83</v>
          </cell>
          <cell r="D177" t="str">
            <v>'702.7250</v>
          </cell>
          <cell r="E177" t="str">
            <v>H</v>
          </cell>
          <cell r="F177">
            <v>-55869.96</v>
          </cell>
          <cell r="G177">
            <v>-55869.96</v>
          </cell>
          <cell r="H177">
            <v>2115</v>
          </cell>
          <cell r="I177" t="str">
            <v>Pulden Holdings Limi</v>
          </cell>
          <cell r="K177">
            <v>9901</v>
          </cell>
          <cell r="L177">
            <v>222000043</v>
          </cell>
          <cell r="M177" t="str">
            <v>20</v>
          </cell>
          <cell r="N177" t="str">
            <v/>
          </cell>
          <cell r="O177" t="str">
            <v/>
          </cell>
          <cell r="P177" t="str">
            <v>426081</v>
          </cell>
          <cell r="Q177">
            <v>10001614</v>
          </cell>
          <cell r="R177">
            <v>37956</v>
          </cell>
          <cell r="S177">
            <v>37951</v>
          </cell>
          <cell r="T177">
            <v>37956</v>
          </cell>
          <cell r="U177">
            <v>8793.5400000000009</v>
          </cell>
          <cell r="V177">
            <v>48.853000000000002</v>
          </cell>
          <cell r="W177">
            <v>0</v>
          </cell>
        </row>
        <row r="178">
          <cell r="A178" t="str">
            <v>'322.0010</v>
          </cell>
          <cell r="B178">
            <v>7831</v>
          </cell>
          <cell r="C178">
            <v>19644000</v>
          </cell>
          <cell r="D178" t="str">
            <v>'701.7530</v>
          </cell>
          <cell r="E178" t="str">
            <v>H</v>
          </cell>
          <cell r="F178">
            <v>-16934482.760000002</v>
          </cell>
          <cell r="G178">
            <v>-115491.26</v>
          </cell>
          <cell r="H178" t="str">
            <v>DO80</v>
          </cell>
          <cell r="I178" t="str">
            <v>ОАО "ПетроКазахстан</v>
          </cell>
          <cell r="J178">
            <v>582100001392</v>
          </cell>
          <cell r="K178">
            <v>9809</v>
          </cell>
          <cell r="L178">
            <v>221000083</v>
          </cell>
          <cell r="M178" t="str">
            <v>10</v>
          </cell>
          <cell r="N178" t="str">
            <v/>
          </cell>
          <cell r="O178" t="str">
            <v/>
          </cell>
          <cell r="P178" t="str">
            <v>Акткупли-продажи</v>
          </cell>
          <cell r="Q178">
            <v>10001617</v>
          </cell>
          <cell r="R178">
            <v>37956</v>
          </cell>
          <cell r="S178">
            <v>37950</v>
          </cell>
          <cell r="T178">
            <v>37956</v>
          </cell>
          <cell r="U178">
            <v>16934482.760000002</v>
          </cell>
          <cell r="V178">
            <v>3000</v>
          </cell>
          <cell r="W178">
            <v>2709517.24</v>
          </cell>
        </row>
        <row r="179">
          <cell r="A179" t="str">
            <v>'322.0010</v>
          </cell>
          <cell r="B179">
            <v>7832</v>
          </cell>
          <cell r="C179">
            <v>9045870.2400000002</v>
          </cell>
          <cell r="D179" t="str">
            <v>'701.7541</v>
          </cell>
          <cell r="E179" t="str">
            <v>H</v>
          </cell>
          <cell r="F179">
            <v>-7798164</v>
          </cell>
          <cell r="G179">
            <v>-53182.59</v>
          </cell>
          <cell r="H179" t="str">
            <v>DO80</v>
          </cell>
          <cell r="I179" t="str">
            <v>ОАО "ПетроКазахстан</v>
          </cell>
          <cell r="J179">
            <v>582100001392</v>
          </cell>
          <cell r="K179">
            <v>9810</v>
          </cell>
          <cell r="L179">
            <v>221000063</v>
          </cell>
          <cell r="M179" t="str">
            <v>10</v>
          </cell>
          <cell r="N179" t="str">
            <v/>
          </cell>
          <cell r="O179" t="str">
            <v/>
          </cell>
          <cell r="P179" t="str">
            <v>Акт купли-продаж</v>
          </cell>
          <cell r="Q179">
            <v>10001621</v>
          </cell>
          <cell r="R179">
            <v>37956</v>
          </cell>
          <cell r="S179">
            <v>37950</v>
          </cell>
          <cell r="T179">
            <v>37956</v>
          </cell>
          <cell r="U179">
            <v>7798164</v>
          </cell>
          <cell r="V179">
            <v>590.77</v>
          </cell>
          <cell r="W179">
            <v>1247706.24</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NGE"/>
      <sheetName val="corr"/>
      <sheetName val="Sheet3"/>
      <sheetName val="GK"/>
      <sheetName val="Sheet5"/>
      <sheetName val="Sheet6"/>
      <sheetName val="corr (2)"/>
      <sheetName val="Sheet1"/>
      <sheetName val="Sheet1 (2)"/>
      <sheetName val="FS-97"/>
      <sheetName val="Cash Flow - CY Workings"/>
      <sheetName val="2002"/>
      <sheetName val="Combined"/>
    </sheetNames>
    <sheetDataSet>
      <sheetData sheetId="0" refreshError="1"/>
      <sheetData sheetId="1" refreshError="1"/>
      <sheetData sheetId="2" refreshError="1"/>
      <sheetData sheetId="3"/>
      <sheetData sheetId="4" refreshError="1"/>
      <sheetData sheetId="5" refreshError="1"/>
      <sheetData sheetId="6"/>
      <sheetData sheetId="7" refreshError="1">
        <row r="1">
          <cell r="A1" t="str">
            <v>№ бух.док.</v>
          </cell>
          <cell r="B1" t="str">
            <v>Фактура</v>
          </cell>
          <cell r="C1" t="str">
            <v>Заказчик</v>
          </cell>
          <cell r="D1" t="str">
            <v>Название</v>
          </cell>
          <cell r="E1" t="str">
            <v>Материал</v>
          </cell>
          <cell r="F1" t="str">
            <v>КнСб</v>
          </cell>
          <cell r="G1" t="str">
            <v>СтрнФактур</v>
          </cell>
          <cell r="H1" t="str">
            <v>Стр</v>
          </cell>
          <cell r="I1" t="str">
            <v>Ссылка</v>
          </cell>
          <cell r="J1" t="str">
            <v>№ Заказа</v>
          </cell>
          <cell r="K1" t="str">
            <v>ДатФактуры</v>
          </cell>
          <cell r="L1" t="str">
            <v>ДатаРабот</v>
          </cell>
          <cell r="M1" t="str">
            <v>ДатаДокум</v>
          </cell>
          <cell r="N1" t="str">
            <v>Стоимость нетто</v>
          </cell>
          <cell r="O1" t="str">
            <v>ФактурКоличество</v>
          </cell>
          <cell r="P1" t="str">
            <v>Сумма налога</v>
          </cell>
          <cell r="Q1" t="str">
            <v>Month</v>
          </cell>
          <cell r="R1" t="str">
            <v>P</v>
          </cell>
          <cell r="S1" t="str">
            <v>Sale</v>
          </cell>
          <cell r="U1" t="str">
            <v>St</v>
          </cell>
          <cell r="V1" t="str">
            <v>KZT</v>
          </cell>
          <cell r="W1" t="str">
            <v>USD</v>
          </cell>
          <cell r="Y1" t="str">
            <v>Account</v>
          </cell>
          <cell r="Z1" t="str">
            <v>KZT</v>
          </cell>
          <cell r="AA1" t="str">
            <v>USD</v>
          </cell>
          <cell r="AB1" t="str">
            <v>Q</v>
          </cell>
        </row>
        <row r="2">
          <cell r="A2">
            <v>2355</v>
          </cell>
          <cell r="B2">
            <v>4438</v>
          </cell>
          <cell r="C2">
            <v>1160</v>
          </cell>
          <cell r="D2" t="str">
            <v>БЕНЗИН АВТОМОБИЛЬНЫЙ АИ-80</v>
          </cell>
          <cell r="E2">
            <v>222000001</v>
          </cell>
          <cell r="F2" t="str">
            <v>10</v>
          </cell>
          <cell r="G2" t="str">
            <v/>
          </cell>
          <cell r="H2" t="str">
            <v/>
          </cell>
          <cell r="I2" t="str">
            <v>0000004438</v>
          </cell>
          <cell r="J2">
            <v>10000613</v>
          </cell>
          <cell r="K2">
            <v>37803</v>
          </cell>
          <cell r="L2">
            <v>37773</v>
          </cell>
          <cell r="M2">
            <v>37803</v>
          </cell>
          <cell r="N2">
            <v>1220990.1499999999</v>
          </cell>
          <cell r="O2">
            <v>50.726999999999997</v>
          </cell>
          <cell r="P2">
            <v>195358.42</v>
          </cell>
          <cell r="Q2" t="str">
            <v>01_30_06</v>
          </cell>
          <cell r="R2" t="str">
            <v>01_24</v>
          </cell>
          <cell r="S2" t="str">
            <v>'301.0010</v>
          </cell>
          <cell r="T2" t="str">
            <v>'702.7310</v>
          </cell>
          <cell r="U2" t="str">
            <v>H</v>
          </cell>
          <cell r="V2">
            <v>-1220990.1499999999</v>
          </cell>
          <cell r="W2">
            <v>-8267.7999999999993</v>
          </cell>
          <cell r="X2">
            <v>0</v>
          </cell>
          <cell r="Y2" t="str">
            <v>702.7310</v>
          </cell>
          <cell r="Z2">
            <v>-1220990.1499999999</v>
          </cell>
          <cell r="AA2">
            <v>-8267.7999999999993</v>
          </cell>
          <cell r="AB2">
            <v>-50.726999999999997</v>
          </cell>
        </row>
        <row r="3">
          <cell r="A3">
            <v>2356</v>
          </cell>
          <cell r="B3">
            <v>4439</v>
          </cell>
          <cell r="C3">
            <v>1160</v>
          </cell>
          <cell r="D3" t="str">
            <v>БЕНЗИН АВТОМОБИЛЬНЫЙ АИ-80</v>
          </cell>
          <cell r="E3">
            <v>222000001</v>
          </cell>
          <cell r="F3" t="str">
            <v>10</v>
          </cell>
          <cell r="G3" t="str">
            <v/>
          </cell>
          <cell r="H3" t="str">
            <v/>
          </cell>
          <cell r="I3" t="str">
            <v>0000004439</v>
          </cell>
          <cell r="J3">
            <v>10000614</v>
          </cell>
          <cell r="K3">
            <v>37803</v>
          </cell>
          <cell r="L3">
            <v>37774</v>
          </cell>
          <cell r="M3">
            <v>37803</v>
          </cell>
          <cell r="N3">
            <v>2334821.41</v>
          </cell>
          <cell r="O3">
            <v>97.001999999999995</v>
          </cell>
          <cell r="P3">
            <v>373571.43</v>
          </cell>
          <cell r="Q3" t="str">
            <v>01_30_06</v>
          </cell>
          <cell r="R3" t="str">
            <v>01_24</v>
          </cell>
          <cell r="S3" t="str">
            <v>'301.0010</v>
          </cell>
          <cell r="T3" t="str">
            <v>'702.7310</v>
          </cell>
          <cell r="U3" t="str">
            <v>H</v>
          </cell>
          <cell r="V3">
            <v>-2334821.41</v>
          </cell>
          <cell r="W3">
            <v>-15810</v>
          </cell>
          <cell r="X3">
            <v>0</v>
          </cell>
          <cell r="Y3" t="str">
            <v>702.7310</v>
          </cell>
          <cell r="Z3">
            <v>-2334821.41</v>
          </cell>
          <cell r="AA3">
            <v>-15810</v>
          </cell>
          <cell r="AB3">
            <v>-97.001999999999995</v>
          </cell>
        </row>
        <row r="4">
          <cell r="A4">
            <v>2243</v>
          </cell>
          <cell r="B4">
            <v>4331</v>
          </cell>
          <cell r="C4">
            <v>1089</v>
          </cell>
          <cell r="D4" t="str">
            <v>ДИЗЕЛЬНОЕ ТОПЛИВО ЛД-02</v>
          </cell>
          <cell r="E4">
            <v>221000044</v>
          </cell>
          <cell r="F4" t="str">
            <v>10</v>
          </cell>
          <cell r="G4" t="str">
            <v/>
          </cell>
          <cell r="H4" t="str">
            <v/>
          </cell>
          <cell r="I4" t="str">
            <v>0000004331</v>
          </cell>
          <cell r="J4">
            <v>10000453</v>
          </cell>
          <cell r="K4">
            <v>37803</v>
          </cell>
          <cell r="L4">
            <v>37775</v>
          </cell>
          <cell r="M4">
            <v>37803</v>
          </cell>
          <cell r="N4">
            <v>9930825.7799999993</v>
          </cell>
          <cell r="O4">
            <v>492.024</v>
          </cell>
          <cell r="P4">
            <v>1588932.13</v>
          </cell>
          <cell r="Q4" t="str">
            <v>01_30_06</v>
          </cell>
          <cell r="R4" t="str">
            <v>01_24</v>
          </cell>
          <cell r="S4" t="str">
            <v>'301.0010</v>
          </cell>
          <cell r="T4" t="str">
            <v>'701.7520</v>
          </cell>
          <cell r="U4" t="str">
            <v>H</v>
          </cell>
          <cell r="V4">
            <v>-9930825.7799999993</v>
          </cell>
          <cell r="W4">
            <v>-67245.570000000007</v>
          </cell>
          <cell r="X4">
            <v>0</v>
          </cell>
          <cell r="Y4" t="str">
            <v>701.7520</v>
          </cell>
          <cell r="Z4">
            <v>-9930825.7799999993</v>
          </cell>
          <cell r="AA4">
            <v>-67245.570000000007</v>
          </cell>
          <cell r="AB4">
            <v>-492.024</v>
          </cell>
        </row>
        <row r="5">
          <cell r="A5">
            <v>2290</v>
          </cell>
          <cell r="B5">
            <v>4361</v>
          </cell>
          <cell r="C5">
            <v>1145</v>
          </cell>
          <cell r="D5" t="str">
            <v>БЕНЗИН АВТОМОБИЛЬНЫЙ АИ-80</v>
          </cell>
          <cell r="E5">
            <v>222000001</v>
          </cell>
          <cell r="F5" t="str">
            <v>10</v>
          </cell>
          <cell r="G5" t="str">
            <v/>
          </cell>
          <cell r="H5" t="str">
            <v/>
          </cell>
          <cell r="I5" t="str">
            <v>0000004361</v>
          </cell>
          <cell r="J5">
            <v>10000608</v>
          </cell>
          <cell r="K5">
            <v>37803</v>
          </cell>
          <cell r="L5">
            <v>37775</v>
          </cell>
          <cell r="M5">
            <v>37803</v>
          </cell>
          <cell r="N5">
            <v>24045757.760000002</v>
          </cell>
          <cell r="O5">
            <v>999</v>
          </cell>
          <cell r="P5">
            <v>3847321.24</v>
          </cell>
          <cell r="Q5" t="str">
            <v>01_30_06</v>
          </cell>
          <cell r="R5" t="str">
            <v>01_24</v>
          </cell>
          <cell r="S5" t="str">
            <v>'301.0010</v>
          </cell>
          <cell r="T5" t="str">
            <v>'702.7310</v>
          </cell>
          <cell r="U5" t="str">
            <v>H</v>
          </cell>
          <cell r="V5">
            <v>-24045757.59</v>
          </cell>
          <cell r="W5">
            <v>-162823.39000000001</v>
          </cell>
          <cell r="X5">
            <v>0.17000000178813934</v>
          </cell>
          <cell r="Y5" t="str">
            <v>702.7310</v>
          </cell>
          <cell r="Z5">
            <v>-24045757.59</v>
          </cell>
          <cell r="AA5">
            <v>-162823.39000000001</v>
          </cell>
          <cell r="AB5">
            <v>-999</v>
          </cell>
        </row>
        <row r="6">
          <cell r="A6">
            <v>2359</v>
          </cell>
          <cell r="B6">
            <v>4442</v>
          </cell>
          <cell r="C6">
            <v>1160</v>
          </cell>
          <cell r="D6" t="str">
            <v>БЕНЗИН АВТОМОБИЛЬНЫЙ АИ-80</v>
          </cell>
          <cell r="E6">
            <v>222000001</v>
          </cell>
          <cell r="F6" t="str">
            <v>10</v>
          </cell>
          <cell r="G6" t="str">
            <v/>
          </cell>
          <cell r="H6" t="str">
            <v/>
          </cell>
          <cell r="I6" t="str">
            <v>0000004442</v>
          </cell>
          <cell r="J6">
            <v>10000615</v>
          </cell>
          <cell r="K6">
            <v>37803</v>
          </cell>
          <cell r="L6">
            <v>37775</v>
          </cell>
          <cell r="M6">
            <v>37803</v>
          </cell>
          <cell r="N6">
            <v>2712115.97</v>
          </cell>
          <cell r="O6">
            <v>112.67700000000001</v>
          </cell>
          <cell r="P6">
            <v>433938.55</v>
          </cell>
          <cell r="Q6" t="str">
            <v>01_30_06</v>
          </cell>
          <cell r="R6" t="str">
            <v>01_24</v>
          </cell>
          <cell r="S6" t="str">
            <v>'301.0010</v>
          </cell>
          <cell r="T6" t="str">
            <v>'702.7310</v>
          </cell>
          <cell r="U6" t="str">
            <v>H</v>
          </cell>
          <cell r="V6">
            <v>-2712115.97</v>
          </cell>
          <cell r="W6">
            <v>-18364.810000000001</v>
          </cell>
          <cell r="X6">
            <v>0</v>
          </cell>
          <cell r="Y6" t="str">
            <v>702.7310</v>
          </cell>
          <cell r="Z6">
            <v>-2712115.97</v>
          </cell>
          <cell r="AA6">
            <v>-18364.810000000001</v>
          </cell>
          <cell r="AB6">
            <v>-112.67700000000001</v>
          </cell>
        </row>
        <row r="7">
          <cell r="A7">
            <v>2241</v>
          </cell>
          <cell r="B7">
            <v>4328</v>
          </cell>
          <cell r="C7">
            <v>1185</v>
          </cell>
          <cell r="D7" t="str">
            <v>МАЗУТ М-100</v>
          </cell>
          <cell r="E7">
            <v>221000083</v>
          </cell>
          <cell r="F7" t="str">
            <v>10</v>
          </cell>
          <cell r="G7" t="str">
            <v/>
          </cell>
          <cell r="H7" t="str">
            <v/>
          </cell>
          <cell r="I7" t="str">
            <v>0000004328</v>
          </cell>
          <cell r="J7">
            <v>10000452</v>
          </cell>
          <cell r="K7">
            <v>37803</v>
          </cell>
          <cell r="L7">
            <v>37776</v>
          </cell>
          <cell r="M7">
            <v>37803</v>
          </cell>
          <cell r="N7">
            <v>2746717.91</v>
          </cell>
          <cell r="O7">
            <v>383.50900000000001</v>
          </cell>
          <cell r="P7">
            <v>439474.86</v>
          </cell>
          <cell r="Q7" t="str">
            <v>01_30_06</v>
          </cell>
          <cell r="R7" t="str">
            <v>01_24</v>
          </cell>
          <cell r="S7" t="str">
            <v>'301.0010</v>
          </cell>
          <cell r="T7" t="str">
            <v>'701.7530</v>
          </cell>
          <cell r="U7" t="str">
            <v>H</v>
          </cell>
          <cell r="V7">
            <v>-2746717.91</v>
          </cell>
          <cell r="W7">
            <v>-18520.11</v>
          </cell>
          <cell r="X7">
            <v>0</v>
          </cell>
          <cell r="Y7" t="str">
            <v>701.7530</v>
          </cell>
          <cell r="Z7">
            <v>-2746717.91</v>
          </cell>
          <cell r="AA7">
            <v>-18520.11</v>
          </cell>
          <cell r="AB7">
            <v>-383.50900000000001</v>
          </cell>
        </row>
        <row r="8">
          <cell r="A8">
            <v>2358</v>
          </cell>
          <cell r="B8">
            <v>4441</v>
          </cell>
          <cell r="C8">
            <v>1160</v>
          </cell>
          <cell r="D8" t="str">
            <v>БЕНЗИН АВТОМОБИЛЬНЫЙ АИ-80</v>
          </cell>
          <cell r="E8">
            <v>222000001</v>
          </cell>
          <cell r="F8" t="str">
            <v>10</v>
          </cell>
          <cell r="G8" t="str">
            <v/>
          </cell>
          <cell r="H8" t="str">
            <v/>
          </cell>
          <cell r="I8" t="str">
            <v>0000004441</v>
          </cell>
          <cell r="J8">
            <v>10000616</v>
          </cell>
          <cell r="K8">
            <v>37803</v>
          </cell>
          <cell r="L8">
            <v>37776</v>
          </cell>
          <cell r="M8">
            <v>37803</v>
          </cell>
          <cell r="N8">
            <v>2356965.66</v>
          </cell>
          <cell r="O8">
            <v>97.921999999999997</v>
          </cell>
          <cell r="P8">
            <v>377114.5</v>
          </cell>
          <cell r="Q8" t="str">
            <v>01_30_06</v>
          </cell>
          <cell r="R8" t="str">
            <v>01_24</v>
          </cell>
          <cell r="S8" t="str">
            <v>'301.0010</v>
          </cell>
          <cell r="T8" t="str">
            <v>'702.7310</v>
          </cell>
          <cell r="U8" t="str">
            <v>H</v>
          </cell>
          <cell r="V8">
            <v>-2356965.66</v>
          </cell>
          <cell r="W8">
            <v>-15959.95</v>
          </cell>
          <cell r="X8">
            <v>0</v>
          </cell>
          <cell r="Y8" t="str">
            <v>702.7310</v>
          </cell>
          <cell r="Z8">
            <v>-2356965.66</v>
          </cell>
          <cell r="AA8">
            <v>-15959.95</v>
          </cell>
          <cell r="AB8">
            <v>-97.921999999999997</v>
          </cell>
        </row>
        <row r="9">
          <cell r="A9">
            <v>2284</v>
          </cell>
          <cell r="B9">
            <v>4355</v>
          </cell>
          <cell r="C9">
            <v>1145</v>
          </cell>
          <cell r="D9" t="str">
            <v>БЕНЗИН АВТОМОБИЛЬНЫЙ АИ-80</v>
          </cell>
          <cell r="E9">
            <v>222000001</v>
          </cell>
          <cell r="F9" t="str">
            <v>10</v>
          </cell>
          <cell r="G9" t="str">
            <v/>
          </cell>
          <cell r="H9" t="str">
            <v/>
          </cell>
          <cell r="I9" t="str">
            <v>0000004355</v>
          </cell>
          <cell r="J9">
            <v>10000583</v>
          </cell>
          <cell r="K9">
            <v>37803</v>
          </cell>
          <cell r="L9">
            <v>37778</v>
          </cell>
          <cell r="M9">
            <v>37803</v>
          </cell>
          <cell r="N9">
            <v>19243827.16</v>
          </cell>
          <cell r="O9">
            <v>799.5</v>
          </cell>
          <cell r="P9">
            <v>3079012.34</v>
          </cell>
          <cell r="Q9" t="str">
            <v>01_30_06</v>
          </cell>
          <cell r="R9" t="str">
            <v>01_24</v>
          </cell>
          <cell r="S9" t="str">
            <v>'301.0010</v>
          </cell>
          <cell r="T9" t="str">
            <v>'702.7310</v>
          </cell>
          <cell r="U9" t="str">
            <v>H</v>
          </cell>
          <cell r="V9">
            <v>-19243827.039999999</v>
          </cell>
          <cell r="W9">
            <v>-130307.6</v>
          </cell>
          <cell r="X9">
            <v>0.12000000104308128</v>
          </cell>
          <cell r="Y9" t="str">
            <v>702.7310</v>
          </cell>
          <cell r="Z9">
            <v>-19243827.039999999</v>
          </cell>
          <cell r="AA9">
            <v>-130307.6</v>
          </cell>
          <cell r="AB9">
            <v>-799.5</v>
          </cell>
        </row>
        <row r="10">
          <cell r="A10">
            <v>2297</v>
          </cell>
          <cell r="B10">
            <v>4368</v>
          </cell>
          <cell r="C10">
            <v>1159</v>
          </cell>
          <cell r="D10" t="str">
            <v>БЕНЗИН АВТОМОБИЛЬНЫЙ АИ-80</v>
          </cell>
          <cell r="E10">
            <v>222000001</v>
          </cell>
          <cell r="F10" t="str">
            <v>10</v>
          </cell>
          <cell r="G10" t="str">
            <v/>
          </cell>
          <cell r="H10" t="str">
            <v/>
          </cell>
          <cell r="I10" t="str">
            <v>0000004368</v>
          </cell>
          <cell r="J10">
            <v>10000607</v>
          </cell>
          <cell r="K10">
            <v>37803</v>
          </cell>
          <cell r="L10">
            <v>37778</v>
          </cell>
          <cell r="M10">
            <v>37803</v>
          </cell>
          <cell r="N10">
            <v>24541596.210000001</v>
          </cell>
          <cell r="O10">
            <v>1019.6</v>
          </cell>
          <cell r="P10">
            <v>3926655.39</v>
          </cell>
          <cell r="Q10" t="str">
            <v>01_30_06</v>
          </cell>
          <cell r="R10" t="str">
            <v>01_24</v>
          </cell>
          <cell r="S10" t="str">
            <v>'301.0010</v>
          </cell>
          <cell r="T10" t="str">
            <v>'702.7310</v>
          </cell>
          <cell r="U10" t="str">
            <v>H</v>
          </cell>
          <cell r="V10">
            <v>-24541595.609999999</v>
          </cell>
          <cell r="W10">
            <v>-166180.9</v>
          </cell>
          <cell r="X10">
            <v>0.60000000149011612</v>
          </cell>
          <cell r="Y10" t="str">
            <v>702.7310</v>
          </cell>
          <cell r="Z10">
            <v>-24541595.609999999</v>
          </cell>
          <cell r="AA10">
            <v>-166180.9</v>
          </cell>
          <cell r="AB10">
            <v>-1019.6</v>
          </cell>
        </row>
        <row r="11">
          <cell r="A11">
            <v>2357</v>
          </cell>
          <cell r="B11">
            <v>4440</v>
          </cell>
          <cell r="C11">
            <v>1160</v>
          </cell>
          <cell r="D11" t="str">
            <v>БЕНЗИН АВТОМОБИЛЬНЫЙ АИ-80</v>
          </cell>
          <cell r="E11">
            <v>222000001</v>
          </cell>
          <cell r="F11" t="str">
            <v>10</v>
          </cell>
          <cell r="G11" t="str">
            <v/>
          </cell>
          <cell r="H11" t="str">
            <v/>
          </cell>
          <cell r="I11" t="str">
            <v>0000004440</v>
          </cell>
          <cell r="J11">
            <v>10000614</v>
          </cell>
          <cell r="K11">
            <v>37803</v>
          </cell>
          <cell r="L11">
            <v>37782</v>
          </cell>
          <cell r="M11">
            <v>37803</v>
          </cell>
          <cell r="N11">
            <v>1224335.8500000001</v>
          </cell>
          <cell r="O11">
            <v>50.866</v>
          </cell>
          <cell r="P11">
            <v>195893.74</v>
          </cell>
          <cell r="Q11" t="str">
            <v>01_30_06</v>
          </cell>
          <cell r="R11" t="str">
            <v>01_24</v>
          </cell>
          <cell r="S11" t="str">
            <v>'301.0010</v>
          </cell>
          <cell r="T11" t="str">
            <v>'702.7310</v>
          </cell>
          <cell r="U11" t="str">
            <v>H</v>
          </cell>
          <cell r="V11">
            <v>-1224335.8500000001</v>
          </cell>
          <cell r="W11">
            <v>-8290.4699999999993</v>
          </cell>
          <cell r="X11">
            <v>0</v>
          </cell>
          <cell r="Y11" t="str">
            <v>702.7310</v>
          </cell>
          <cell r="Z11">
            <v>-1224335.8500000001</v>
          </cell>
          <cell r="AA11">
            <v>-8290.4699999999993</v>
          </cell>
          <cell r="AB11">
            <v>-50.866</v>
          </cell>
        </row>
        <row r="12">
          <cell r="A12">
            <v>2298</v>
          </cell>
          <cell r="B12">
            <v>4369</v>
          </cell>
          <cell r="C12">
            <v>1160</v>
          </cell>
          <cell r="D12" t="str">
            <v>БЕНЗИН АВТОМОБИЛЬНЫЙ АИ-80</v>
          </cell>
          <cell r="E12">
            <v>222000001</v>
          </cell>
          <cell r="F12" t="str">
            <v>10</v>
          </cell>
          <cell r="G12" t="str">
            <v/>
          </cell>
          <cell r="H12" t="str">
            <v/>
          </cell>
          <cell r="I12" t="str">
            <v>0000004369</v>
          </cell>
          <cell r="J12">
            <v>10000584</v>
          </cell>
          <cell r="K12">
            <v>37803</v>
          </cell>
          <cell r="L12">
            <v>37784</v>
          </cell>
          <cell r="M12">
            <v>37803</v>
          </cell>
          <cell r="N12">
            <v>23588431.030000001</v>
          </cell>
          <cell r="O12">
            <v>980</v>
          </cell>
          <cell r="P12">
            <v>3774148.97</v>
          </cell>
          <cell r="Q12" t="str">
            <v>01_30_06</v>
          </cell>
          <cell r="R12" t="str">
            <v>01_24</v>
          </cell>
          <cell r="S12" t="str">
            <v>'301.0010</v>
          </cell>
          <cell r="T12" t="str">
            <v>'702.7310</v>
          </cell>
          <cell r="U12" t="str">
            <v>H</v>
          </cell>
          <cell r="V12">
            <v>-23588431.030000001</v>
          </cell>
          <cell r="W12">
            <v>-159726.65</v>
          </cell>
          <cell r="X12">
            <v>0</v>
          </cell>
          <cell r="Y12" t="str">
            <v>702.7310</v>
          </cell>
          <cell r="Z12">
            <v>-23588431.030000001</v>
          </cell>
          <cell r="AA12">
            <v>-159726.65</v>
          </cell>
          <cell r="AB12">
            <v>-980</v>
          </cell>
        </row>
        <row r="13">
          <cell r="A13">
            <v>4695</v>
          </cell>
          <cell r="B13">
            <v>4333</v>
          </cell>
          <cell r="C13">
            <v>2100</v>
          </cell>
          <cell r="D13" t="str">
            <v>ТОПЛИВО САМОЛЕТНОЕ ТС-1 ВКК</v>
          </cell>
          <cell r="E13">
            <v>222000042</v>
          </cell>
          <cell r="F13" t="str">
            <v>20</v>
          </cell>
          <cell r="G13" t="str">
            <v/>
          </cell>
          <cell r="H13" t="str">
            <v/>
          </cell>
          <cell r="I13" t="str">
            <v>0000004333</v>
          </cell>
          <cell r="J13">
            <v>10000510</v>
          </cell>
          <cell r="K13">
            <v>37803</v>
          </cell>
          <cell r="L13">
            <v>37784</v>
          </cell>
          <cell r="M13">
            <v>37803</v>
          </cell>
          <cell r="N13">
            <v>137114.94</v>
          </cell>
          <cell r="O13">
            <v>640.72400000000005</v>
          </cell>
          <cell r="P13">
            <v>0</v>
          </cell>
          <cell r="Q13" t="str">
            <v>01_30_06</v>
          </cell>
          <cell r="R13" t="str">
            <v>01_24</v>
          </cell>
          <cell r="S13" t="str">
            <v>'301.0020</v>
          </cell>
          <cell r="T13" t="str">
            <v>'702.7241</v>
          </cell>
          <cell r="U13" t="str">
            <v>H</v>
          </cell>
          <cell r="V13">
            <v>-137114.63</v>
          </cell>
          <cell r="W13">
            <v>-137114.63</v>
          </cell>
          <cell r="X13">
            <v>0.30999999999767169</v>
          </cell>
          <cell r="Y13" t="str">
            <v>702.7241</v>
          </cell>
          <cell r="Z13">
            <v>-20249088.559999999</v>
          </cell>
          <cell r="AA13">
            <v>-137114.63</v>
          </cell>
          <cell r="AB13">
            <v>-640.72400000000005</v>
          </cell>
        </row>
        <row r="14">
          <cell r="A14">
            <v>4696</v>
          </cell>
          <cell r="B14">
            <v>4334</v>
          </cell>
          <cell r="C14">
            <v>2100</v>
          </cell>
          <cell r="D14" t="str">
            <v>ТОПЛИВО САМОЛЕТНОЕ ТС-1 ВКК</v>
          </cell>
          <cell r="E14">
            <v>222000042</v>
          </cell>
          <cell r="F14" t="str">
            <v>20</v>
          </cell>
          <cell r="G14" t="str">
            <v/>
          </cell>
          <cell r="H14" t="str">
            <v/>
          </cell>
          <cell r="I14" t="str">
            <v>0000004334</v>
          </cell>
          <cell r="J14">
            <v>10000510</v>
          </cell>
          <cell r="K14">
            <v>37803</v>
          </cell>
          <cell r="L14">
            <v>37784</v>
          </cell>
          <cell r="M14">
            <v>37803</v>
          </cell>
          <cell r="N14">
            <v>137392.07</v>
          </cell>
          <cell r="O14">
            <v>642.01900000000001</v>
          </cell>
          <cell r="P14">
            <v>0</v>
          </cell>
          <cell r="Q14" t="str">
            <v>01_30_06</v>
          </cell>
          <cell r="R14" t="str">
            <v>01_24</v>
          </cell>
          <cell r="S14" t="str">
            <v>'301.0020</v>
          </cell>
          <cell r="T14" t="str">
            <v>'702.7241</v>
          </cell>
          <cell r="U14" t="str">
            <v>H</v>
          </cell>
          <cell r="V14">
            <v>-137391.76</v>
          </cell>
          <cell r="W14">
            <v>-137391.76</v>
          </cell>
          <cell r="X14">
            <v>0.30999999999767169</v>
          </cell>
          <cell r="Y14" t="str">
            <v>702.7241</v>
          </cell>
          <cell r="Z14">
            <v>-20290015.120000001</v>
          </cell>
          <cell r="AA14">
            <v>-137391.76</v>
          </cell>
          <cell r="AB14">
            <v>-642.01900000000001</v>
          </cell>
        </row>
        <row r="15">
          <cell r="A15">
            <v>4697</v>
          </cell>
          <cell r="B15">
            <v>4335</v>
          </cell>
          <cell r="C15">
            <v>2100</v>
          </cell>
          <cell r="D15" t="str">
            <v>ТОПЛИВО САМОЛЕТНОЕ ТС-1 ВКК</v>
          </cell>
          <cell r="E15">
            <v>222000042</v>
          </cell>
          <cell r="F15" t="str">
            <v>20</v>
          </cell>
          <cell r="G15" t="str">
            <v/>
          </cell>
          <cell r="H15" t="str">
            <v/>
          </cell>
          <cell r="I15" t="str">
            <v>0000004335</v>
          </cell>
          <cell r="J15">
            <v>10000510</v>
          </cell>
          <cell r="K15">
            <v>37803</v>
          </cell>
          <cell r="L15">
            <v>37784</v>
          </cell>
          <cell r="M15">
            <v>37803</v>
          </cell>
          <cell r="N15">
            <v>124418.74</v>
          </cell>
          <cell r="O15">
            <v>581.39599999999996</v>
          </cell>
          <cell r="P15">
            <v>0</v>
          </cell>
          <cell r="Q15" t="str">
            <v>01_30_06</v>
          </cell>
          <cell r="R15" t="str">
            <v>01_24</v>
          </cell>
          <cell r="S15" t="str">
            <v>'301.0020</v>
          </cell>
          <cell r="T15" t="str">
            <v>'702.7241</v>
          </cell>
          <cell r="U15" t="str">
            <v>H</v>
          </cell>
          <cell r="V15">
            <v>-124418.46</v>
          </cell>
          <cell r="W15">
            <v>-124418.46</v>
          </cell>
          <cell r="X15">
            <v>0.27999999999883585</v>
          </cell>
          <cell r="Y15" t="str">
            <v>702.7241</v>
          </cell>
          <cell r="Z15">
            <v>-18374118.170000002</v>
          </cell>
          <cell r="AA15">
            <v>-124418.46</v>
          </cell>
          <cell r="AB15">
            <v>-581.39599999999996</v>
          </cell>
        </row>
        <row r="16">
          <cell r="A16">
            <v>2295</v>
          </cell>
          <cell r="B16">
            <v>4366</v>
          </cell>
          <cell r="C16">
            <v>1146</v>
          </cell>
          <cell r="D16" t="str">
            <v>БЕНЗИН АВТОМОБИЛЬНЫЙ АИ-80</v>
          </cell>
          <cell r="E16">
            <v>222000001</v>
          </cell>
          <cell r="F16" t="str">
            <v>10</v>
          </cell>
          <cell r="G16" t="str">
            <v/>
          </cell>
          <cell r="H16" t="str">
            <v/>
          </cell>
          <cell r="I16" t="str">
            <v>0000004366</v>
          </cell>
          <cell r="J16">
            <v>10000606</v>
          </cell>
          <cell r="K16">
            <v>37803</v>
          </cell>
          <cell r="L16">
            <v>37785</v>
          </cell>
          <cell r="M16">
            <v>37803</v>
          </cell>
          <cell r="N16">
            <v>23573989.140000001</v>
          </cell>
          <cell r="O16">
            <v>979.4</v>
          </cell>
          <cell r="P16">
            <v>3771838.26</v>
          </cell>
          <cell r="Q16" t="str">
            <v>01_30_06</v>
          </cell>
          <cell r="R16" t="str">
            <v>01_24</v>
          </cell>
          <cell r="S16" t="str">
            <v>'301.0010</v>
          </cell>
          <cell r="T16" t="str">
            <v>'702.7310</v>
          </cell>
          <cell r="U16" t="str">
            <v>H</v>
          </cell>
          <cell r="V16">
            <v>-23573988.579999998</v>
          </cell>
          <cell r="W16">
            <v>-159628.85</v>
          </cell>
          <cell r="X16">
            <v>0.56000000238418579</v>
          </cell>
          <cell r="Y16" t="str">
            <v>702.7310</v>
          </cell>
          <cell r="Z16">
            <v>-23573988.579999998</v>
          </cell>
          <cell r="AA16">
            <v>-159628.85</v>
          </cell>
          <cell r="AB16">
            <v>-979.4</v>
          </cell>
        </row>
        <row r="17">
          <cell r="A17">
            <v>4694</v>
          </cell>
          <cell r="B17">
            <v>4332</v>
          </cell>
          <cell r="C17">
            <v>2100</v>
          </cell>
          <cell r="D17" t="str">
            <v>ТОПЛИВО САМОЛЕТНОЕ ТС-1 ВКК</v>
          </cell>
          <cell r="E17">
            <v>222000042</v>
          </cell>
          <cell r="F17" t="str">
            <v>20</v>
          </cell>
          <cell r="G17" t="str">
            <v/>
          </cell>
          <cell r="H17" t="str">
            <v/>
          </cell>
          <cell r="I17" t="str">
            <v>0000004332</v>
          </cell>
          <cell r="J17">
            <v>10000525</v>
          </cell>
          <cell r="K17">
            <v>37803</v>
          </cell>
          <cell r="L17">
            <v>37785</v>
          </cell>
          <cell r="M17">
            <v>37803</v>
          </cell>
          <cell r="N17">
            <v>114386.64</v>
          </cell>
          <cell r="O17">
            <v>534.51700000000005</v>
          </cell>
          <cell r="P17">
            <v>0</v>
          </cell>
          <cell r="Q17" t="str">
            <v>01_30_06</v>
          </cell>
          <cell r="R17" t="str">
            <v>01_24</v>
          </cell>
          <cell r="S17" t="str">
            <v>'301.0020</v>
          </cell>
          <cell r="T17" t="str">
            <v>'702.7241</v>
          </cell>
          <cell r="U17" t="str">
            <v>H</v>
          </cell>
          <cell r="V17">
            <v>-114386.55</v>
          </cell>
          <cell r="W17">
            <v>-114386.55</v>
          </cell>
          <cell r="X17">
            <v>8.999999999650754E-2</v>
          </cell>
          <cell r="Y17" t="str">
            <v>702.7241</v>
          </cell>
          <cell r="Z17">
            <v>-16892605.699999999</v>
          </cell>
          <cell r="AA17">
            <v>-114386.55</v>
          </cell>
          <cell r="AB17">
            <v>-534.51700000000005</v>
          </cell>
        </row>
        <row r="18">
          <cell r="A18">
            <v>4698</v>
          </cell>
          <cell r="B18">
            <v>4336</v>
          </cell>
          <cell r="C18">
            <v>2100</v>
          </cell>
          <cell r="D18" t="str">
            <v>ТОПЛИВО САМОЛЕТНОЕ ТС-1 ВКК</v>
          </cell>
          <cell r="E18">
            <v>222000042</v>
          </cell>
          <cell r="F18" t="str">
            <v>20</v>
          </cell>
          <cell r="G18" t="str">
            <v/>
          </cell>
          <cell r="H18" t="str">
            <v/>
          </cell>
          <cell r="I18" t="str">
            <v>0000004336</v>
          </cell>
          <cell r="J18">
            <v>10000525</v>
          </cell>
          <cell r="K18">
            <v>37803</v>
          </cell>
          <cell r="L18">
            <v>37785</v>
          </cell>
          <cell r="M18">
            <v>37803</v>
          </cell>
          <cell r="N18">
            <v>136570.51999999999</v>
          </cell>
          <cell r="O18">
            <v>638.17999999999995</v>
          </cell>
          <cell r="P18">
            <v>0</v>
          </cell>
          <cell r="Q18" t="str">
            <v>01_30_06</v>
          </cell>
          <cell r="R18" t="str">
            <v>01_24</v>
          </cell>
          <cell r="S18" t="str">
            <v>'301.0020</v>
          </cell>
          <cell r="T18" t="str">
            <v>'702.7241</v>
          </cell>
          <cell r="U18" t="str">
            <v>H</v>
          </cell>
          <cell r="V18">
            <v>-136570.41</v>
          </cell>
          <cell r="W18">
            <v>-136570.41</v>
          </cell>
          <cell r="X18">
            <v>0.10999999998603016</v>
          </cell>
          <cell r="Y18" t="str">
            <v>702.7241</v>
          </cell>
          <cell r="Z18">
            <v>-20168718.149999999</v>
          </cell>
          <cell r="AA18">
            <v>-136570.41</v>
          </cell>
          <cell r="AB18">
            <v>-638.17999999999995</v>
          </cell>
        </row>
        <row r="19">
          <cell r="A19">
            <v>5438</v>
          </cell>
          <cell r="B19">
            <v>7481</v>
          </cell>
          <cell r="C19">
            <v>1146</v>
          </cell>
          <cell r="D19" t="str">
            <v>БЕНЗИН АВТОМОБИЛЬНЫЙ АИ-80</v>
          </cell>
          <cell r="E19">
            <v>221000001</v>
          </cell>
          <cell r="F19" t="str">
            <v>10</v>
          </cell>
          <cell r="G19" t="str">
            <v/>
          </cell>
          <cell r="H19" t="str">
            <v/>
          </cell>
          <cell r="I19" t="str">
            <v>68233092</v>
          </cell>
          <cell r="J19">
            <v>10000524</v>
          </cell>
          <cell r="K19">
            <v>37865</v>
          </cell>
          <cell r="L19">
            <v>37785</v>
          </cell>
          <cell r="M19">
            <v>37865</v>
          </cell>
          <cell r="N19">
            <v>1427100.08</v>
          </cell>
          <cell r="O19">
            <v>59.29</v>
          </cell>
          <cell r="P19">
            <v>228336.01</v>
          </cell>
          <cell r="Q19" t="str">
            <v>01_30_06</v>
          </cell>
          <cell r="R19" t="str">
            <v>01_24</v>
          </cell>
          <cell r="S19" t="str">
            <v>'301.0010</v>
          </cell>
          <cell r="T19" t="str">
            <v>'701.7510</v>
          </cell>
          <cell r="U19" t="str">
            <v>H</v>
          </cell>
          <cell r="V19">
            <v>-1427100.08</v>
          </cell>
          <cell r="W19">
            <v>-9677.2199999999993</v>
          </cell>
          <cell r="X19">
            <v>0</v>
          </cell>
          <cell r="Y19" t="str">
            <v>701.7510</v>
          </cell>
          <cell r="Z19">
            <v>-1427100.08</v>
          </cell>
          <cell r="AA19">
            <v>-9677.2199999999993</v>
          </cell>
          <cell r="AB19">
            <v>-59.29</v>
          </cell>
        </row>
        <row r="20">
          <cell r="A20">
            <v>4699</v>
          </cell>
          <cell r="B20">
            <v>4337</v>
          </cell>
          <cell r="C20">
            <v>2100</v>
          </cell>
          <cell r="D20" t="str">
            <v>ТОПЛИВО САМОЛЕТНОЕ ТС-1 ВКК</v>
          </cell>
          <cell r="E20">
            <v>222000042</v>
          </cell>
          <cell r="F20" t="str">
            <v>20</v>
          </cell>
          <cell r="G20" t="str">
            <v/>
          </cell>
          <cell r="H20" t="str">
            <v/>
          </cell>
          <cell r="I20" t="str">
            <v>0000004337</v>
          </cell>
          <cell r="J20">
            <v>10000525</v>
          </cell>
          <cell r="K20">
            <v>37803</v>
          </cell>
          <cell r="L20">
            <v>37786</v>
          </cell>
          <cell r="M20">
            <v>37803</v>
          </cell>
          <cell r="N20">
            <v>38157.480000000003</v>
          </cell>
          <cell r="O20">
            <v>178.30600000000001</v>
          </cell>
          <cell r="P20">
            <v>0</v>
          </cell>
          <cell r="Q20" t="str">
            <v>01_30_06</v>
          </cell>
          <cell r="R20" t="str">
            <v>01_24</v>
          </cell>
          <cell r="S20" t="str">
            <v>'301.0020</v>
          </cell>
          <cell r="T20" t="str">
            <v>'702.7241</v>
          </cell>
          <cell r="U20" t="str">
            <v>H</v>
          </cell>
          <cell r="V20">
            <v>-38157.449999999997</v>
          </cell>
          <cell r="W20">
            <v>-38157.449999999997</v>
          </cell>
          <cell r="X20">
            <v>3.0000000006111804E-2</v>
          </cell>
          <cell r="Y20" t="str">
            <v>702.7241</v>
          </cell>
          <cell r="Z20">
            <v>-5635092.2199999997</v>
          </cell>
          <cell r="AA20">
            <v>-38157.449999999997</v>
          </cell>
          <cell r="AB20">
            <v>-178.30600000000001</v>
          </cell>
        </row>
        <row r="21">
          <cell r="A21">
            <v>4700</v>
          </cell>
          <cell r="B21">
            <v>4338</v>
          </cell>
          <cell r="C21">
            <v>2100</v>
          </cell>
          <cell r="D21" t="str">
            <v>ТОПЛИВО САМОЛЕТНОЕ ТС-1 ВКК</v>
          </cell>
          <cell r="E21">
            <v>222000042</v>
          </cell>
          <cell r="F21" t="str">
            <v>20</v>
          </cell>
          <cell r="G21" t="str">
            <v/>
          </cell>
          <cell r="H21" t="str">
            <v/>
          </cell>
          <cell r="I21" t="str">
            <v>0000004338</v>
          </cell>
          <cell r="J21">
            <v>10000525</v>
          </cell>
          <cell r="K21">
            <v>37803</v>
          </cell>
          <cell r="L21">
            <v>37786</v>
          </cell>
          <cell r="M21">
            <v>37803</v>
          </cell>
          <cell r="N21">
            <v>132256.92000000001</v>
          </cell>
          <cell r="O21">
            <v>618.02300000000002</v>
          </cell>
          <cell r="P21">
            <v>0</v>
          </cell>
          <cell r="Q21" t="str">
            <v>01_30_06</v>
          </cell>
          <cell r="R21" t="str">
            <v>01_24</v>
          </cell>
          <cell r="S21" t="str">
            <v>'301.0020</v>
          </cell>
          <cell r="T21" t="str">
            <v>'702.7241</v>
          </cell>
          <cell r="U21" t="str">
            <v>H</v>
          </cell>
          <cell r="V21">
            <v>-132256.81</v>
          </cell>
          <cell r="W21">
            <v>-132256.81</v>
          </cell>
          <cell r="X21">
            <v>0.11000000001513399</v>
          </cell>
          <cell r="Y21" t="str">
            <v>702.7241</v>
          </cell>
          <cell r="Z21">
            <v>-19531685.699999999</v>
          </cell>
          <cell r="AA21">
            <v>-132256.81</v>
          </cell>
          <cell r="AB21">
            <v>-618.02300000000002</v>
          </cell>
        </row>
        <row r="22">
          <cell r="A22">
            <v>4701</v>
          </cell>
          <cell r="B22">
            <v>4339</v>
          </cell>
          <cell r="C22">
            <v>2100</v>
          </cell>
          <cell r="D22" t="str">
            <v>ТОПЛИВО САМОЛЕТНОЕ ТС-1 ВКК</v>
          </cell>
          <cell r="E22">
            <v>222000042</v>
          </cell>
          <cell r="F22" t="str">
            <v>20</v>
          </cell>
          <cell r="G22" t="str">
            <v/>
          </cell>
          <cell r="H22" t="str">
            <v/>
          </cell>
          <cell r="I22" t="str">
            <v>0000004339</v>
          </cell>
          <cell r="J22">
            <v>10000525</v>
          </cell>
          <cell r="K22">
            <v>37803</v>
          </cell>
          <cell r="L22">
            <v>37787</v>
          </cell>
          <cell r="M22">
            <v>37803</v>
          </cell>
          <cell r="N22">
            <v>126403.59</v>
          </cell>
          <cell r="O22">
            <v>590.67100000000005</v>
          </cell>
          <cell r="P22">
            <v>0</v>
          </cell>
          <cell r="Q22" t="str">
            <v>01_30_06</v>
          </cell>
          <cell r="R22" t="str">
            <v>01_24</v>
          </cell>
          <cell r="S22" t="str">
            <v>'301.0020</v>
          </cell>
          <cell r="T22" t="str">
            <v>'702.7241</v>
          </cell>
          <cell r="U22" t="str">
            <v>H</v>
          </cell>
          <cell r="V22">
            <v>-126403.49</v>
          </cell>
          <cell r="W22">
            <v>-126403.49</v>
          </cell>
          <cell r="X22">
            <v>9.9999999991268851E-2</v>
          </cell>
          <cell r="Y22" t="str">
            <v>702.7241</v>
          </cell>
          <cell r="Z22">
            <v>-18667267.399999999</v>
          </cell>
          <cell r="AA22">
            <v>-126403.49</v>
          </cell>
          <cell r="AB22">
            <v>-590.67100000000005</v>
          </cell>
        </row>
        <row r="23">
          <cell r="A23">
            <v>4702</v>
          </cell>
          <cell r="B23">
            <v>4340</v>
          </cell>
          <cell r="C23">
            <v>2100</v>
          </cell>
          <cell r="D23" t="str">
            <v>ТОПЛИВО САМОЛЕТНОЕ ТС-1 ВКК</v>
          </cell>
          <cell r="E23">
            <v>222000042</v>
          </cell>
          <cell r="F23" t="str">
            <v>20</v>
          </cell>
          <cell r="G23" t="str">
            <v/>
          </cell>
          <cell r="H23" t="str">
            <v/>
          </cell>
          <cell r="I23" t="str">
            <v>0000004340</v>
          </cell>
          <cell r="J23">
            <v>10000525</v>
          </cell>
          <cell r="K23">
            <v>37803</v>
          </cell>
          <cell r="L23">
            <v>37787</v>
          </cell>
          <cell r="M23">
            <v>37803</v>
          </cell>
          <cell r="N23">
            <v>24264.6</v>
          </cell>
          <cell r="O23">
            <v>113.386</v>
          </cell>
          <cell r="P23">
            <v>0</v>
          </cell>
          <cell r="Q23" t="str">
            <v>01_30_06</v>
          </cell>
          <cell r="R23" t="str">
            <v>01_24</v>
          </cell>
          <cell r="S23" t="str">
            <v>'301.0020</v>
          </cell>
          <cell r="T23" t="str">
            <v>'702.7241</v>
          </cell>
          <cell r="U23" t="str">
            <v>H</v>
          </cell>
          <cell r="V23">
            <v>-24264.58</v>
          </cell>
          <cell r="W23">
            <v>-24264.58</v>
          </cell>
          <cell r="X23">
            <v>1.9999999996798579E-2</v>
          </cell>
          <cell r="Y23" t="str">
            <v>702.7241</v>
          </cell>
          <cell r="Z23">
            <v>-3583393.17</v>
          </cell>
          <cell r="AA23">
            <v>-24264.58</v>
          </cell>
          <cell r="AB23">
            <v>-113.386</v>
          </cell>
        </row>
        <row r="24">
          <cell r="A24">
            <v>4703</v>
          </cell>
          <cell r="B24">
            <v>4341</v>
          </cell>
          <cell r="C24">
            <v>2100</v>
          </cell>
          <cell r="D24" t="str">
            <v>ТОПЛИВО САМОЛЕТНОЕ ТС-1 ВКК</v>
          </cell>
          <cell r="E24">
            <v>222000042</v>
          </cell>
          <cell r="F24" t="str">
            <v>20</v>
          </cell>
          <cell r="G24" t="str">
            <v/>
          </cell>
          <cell r="H24" t="str">
            <v/>
          </cell>
          <cell r="I24" t="str">
            <v>0000004341</v>
          </cell>
          <cell r="J24">
            <v>10000525</v>
          </cell>
          <cell r="K24">
            <v>37803</v>
          </cell>
          <cell r="L24">
            <v>37788</v>
          </cell>
          <cell r="M24">
            <v>37803</v>
          </cell>
          <cell r="N24">
            <v>39644.78</v>
          </cell>
          <cell r="O24">
            <v>185.256</v>
          </cell>
          <cell r="P24">
            <v>0</v>
          </cell>
          <cell r="Q24" t="str">
            <v>01_30_06</v>
          </cell>
          <cell r="R24" t="str">
            <v>01_24</v>
          </cell>
          <cell r="S24" t="str">
            <v>'301.0020</v>
          </cell>
          <cell r="T24" t="str">
            <v>'702.7241</v>
          </cell>
          <cell r="U24" t="str">
            <v>H</v>
          </cell>
          <cell r="V24">
            <v>-39644.75</v>
          </cell>
          <cell r="W24">
            <v>-39644.75</v>
          </cell>
          <cell r="X24">
            <v>2.9999999998835847E-2</v>
          </cell>
          <cell r="Y24" t="str">
            <v>702.7241</v>
          </cell>
          <cell r="Z24">
            <v>-5854736.6799999997</v>
          </cell>
          <cell r="AA24">
            <v>-39644.75</v>
          </cell>
          <cell r="AB24">
            <v>-185.256</v>
          </cell>
        </row>
        <row r="25">
          <cell r="A25">
            <v>7416</v>
          </cell>
          <cell r="B25">
            <v>9408</v>
          </cell>
          <cell r="C25">
            <v>2040</v>
          </cell>
          <cell r="D25" t="str">
            <v>ДИЗЕЛЬНОЕ ТОПЛИВО ЛД-02</v>
          </cell>
          <cell r="E25">
            <v>221000044</v>
          </cell>
          <cell r="F25" t="str">
            <v>20</v>
          </cell>
          <cell r="G25" t="str">
            <v/>
          </cell>
          <cell r="H25" t="str">
            <v/>
          </cell>
          <cell r="I25" t="str">
            <v>266026</v>
          </cell>
          <cell r="J25">
            <v>10000514</v>
          </cell>
          <cell r="K25">
            <v>37926</v>
          </cell>
          <cell r="L25">
            <v>37788</v>
          </cell>
          <cell r="M25">
            <v>37926</v>
          </cell>
          <cell r="N25">
            <v>166176.92000000001</v>
          </cell>
          <cell r="O25">
            <v>1186.9780000000001</v>
          </cell>
          <cell r="P25">
            <v>0</v>
          </cell>
          <cell r="Q25" t="str">
            <v>01_30_06</v>
          </cell>
          <cell r="R25" t="str">
            <v>01_24</v>
          </cell>
          <cell r="S25" t="str">
            <v>'301.0020</v>
          </cell>
          <cell r="T25" t="str">
            <v>'701.7420</v>
          </cell>
          <cell r="U25" t="str">
            <v>H</v>
          </cell>
          <cell r="V25">
            <v>-156928.57</v>
          </cell>
          <cell r="W25">
            <v>-156928.57</v>
          </cell>
          <cell r="X25">
            <v>9248.3500000000058</v>
          </cell>
          <cell r="Y25" t="str">
            <v>701.7420</v>
          </cell>
          <cell r="Z25">
            <v>-23189334.789999999</v>
          </cell>
          <cell r="AA25">
            <v>-156928.57</v>
          </cell>
          <cell r="AB25">
            <v>-1186.9780000000001</v>
          </cell>
        </row>
        <row r="26">
          <cell r="A26">
            <v>7417</v>
          </cell>
          <cell r="B26">
            <v>9409</v>
          </cell>
          <cell r="C26">
            <v>2040</v>
          </cell>
          <cell r="D26" t="str">
            <v>ДИЗЕЛЬНОЕ ТОПЛИВО ЛД-02</v>
          </cell>
          <cell r="E26">
            <v>222000044</v>
          </cell>
          <cell r="F26" t="str">
            <v>20</v>
          </cell>
          <cell r="G26" t="str">
            <v/>
          </cell>
          <cell r="H26" t="str">
            <v/>
          </cell>
          <cell r="I26" t="str">
            <v>266026</v>
          </cell>
          <cell r="J26">
            <v>10001516</v>
          </cell>
          <cell r="K26">
            <v>37926</v>
          </cell>
          <cell r="L26">
            <v>37788</v>
          </cell>
          <cell r="M26">
            <v>37926</v>
          </cell>
          <cell r="N26">
            <v>10945.2</v>
          </cell>
          <cell r="O26">
            <v>78.180000000000007</v>
          </cell>
          <cell r="P26">
            <v>0</v>
          </cell>
          <cell r="Q26" t="str">
            <v>01_30_06</v>
          </cell>
          <cell r="R26" t="str">
            <v>01_24</v>
          </cell>
          <cell r="S26" t="str">
            <v>'301.0020</v>
          </cell>
          <cell r="T26" t="str">
            <v>'702.7220</v>
          </cell>
          <cell r="U26" t="str">
            <v>H</v>
          </cell>
          <cell r="V26">
            <v>-10945.2</v>
          </cell>
          <cell r="W26">
            <v>-10945.2</v>
          </cell>
          <cell r="X26">
            <v>0</v>
          </cell>
          <cell r="Y26" t="str">
            <v>702.7220</v>
          </cell>
          <cell r="Z26">
            <v>-1617372.2</v>
          </cell>
          <cell r="AA26">
            <v>-10945.2</v>
          </cell>
          <cell r="AB26">
            <v>-78.180000000000007</v>
          </cell>
        </row>
        <row r="27">
          <cell r="A27">
            <v>7418</v>
          </cell>
          <cell r="B27">
            <v>9410</v>
          </cell>
          <cell r="C27">
            <v>2040</v>
          </cell>
          <cell r="D27" t="str">
            <v>ДИЗЕЛЬНОЕ ТОПЛИВО Л-02-40</v>
          </cell>
          <cell r="E27">
            <v>221000035</v>
          </cell>
          <cell r="F27" t="str">
            <v>20</v>
          </cell>
          <cell r="G27" t="str">
            <v/>
          </cell>
          <cell r="H27" t="str">
            <v/>
          </cell>
          <cell r="I27" t="str">
            <v>266026</v>
          </cell>
          <cell r="J27">
            <v>10001517</v>
          </cell>
          <cell r="K27">
            <v>37926</v>
          </cell>
          <cell r="L27">
            <v>37788</v>
          </cell>
          <cell r="M27">
            <v>37926</v>
          </cell>
          <cell r="N27">
            <v>1793.12</v>
          </cell>
          <cell r="O27">
            <v>12.808</v>
          </cell>
          <cell r="P27">
            <v>0</v>
          </cell>
          <cell r="Q27" t="str">
            <v>01_30_06</v>
          </cell>
          <cell r="R27" t="str">
            <v>01_24</v>
          </cell>
          <cell r="S27" t="str">
            <v>'301.0020</v>
          </cell>
          <cell r="T27" t="str">
            <v>'701.7421</v>
          </cell>
          <cell r="U27" t="str">
            <v>H</v>
          </cell>
          <cell r="V27">
            <v>-1793.12</v>
          </cell>
          <cell r="W27">
            <v>-1793.12</v>
          </cell>
          <cell r="X27">
            <v>0</v>
          </cell>
          <cell r="Y27" t="str">
            <v>701.7421</v>
          </cell>
          <cell r="Z27">
            <v>-264969.34000000003</v>
          </cell>
          <cell r="AA27">
            <v>-1793.12</v>
          </cell>
          <cell r="AB27">
            <v>-12.808</v>
          </cell>
        </row>
        <row r="28">
          <cell r="A28">
            <v>4704</v>
          </cell>
          <cell r="B28">
            <v>4342</v>
          </cell>
          <cell r="C28">
            <v>2100</v>
          </cell>
          <cell r="D28" t="str">
            <v>ТОПЛИВО САМОЛЕТНОЕ ТС-1 ВКК</v>
          </cell>
          <cell r="E28">
            <v>222000042</v>
          </cell>
          <cell r="F28" t="str">
            <v>20</v>
          </cell>
          <cell r="G28" t="str">
            <v/>
          </cell>
          <cell r="H28" t="str">
            <v/>
          </cell>
          <cell r="I28" t="str">
            <v>0000004342</v>
          </cell>
          <cell r="J28">
            <v>10000484</v>
          </cell>
          <cell r="K28">
            <v>37803</v>
          </cell>
          <cell r="L28">
            <v>37789</v>
          </cell>
          <cell r="M28">
            <v>37803</v>
          </cell>
          <cell r="N28">
            <v>138117.74</v>
          </cell>
          <cell r="O28">
            <v>645.41</v>
          </cell>
          <cell r="P28">
            <v>0</v>
          </cell>
          <cell r="Q28" t="str">
            <v>01_30_06</v>
          </cell>
          <cell r="R28" t="str">
            <v>01_24</v>
          </cell>
          <cell r="S28" t="str">
            <v>'301.0020</v>
          </cell>
          <cell r="T28" t="str">
            <v>'702.7241</v>
          </cell>
          <cell r="U28" t="str">
            <v>H</v>
          </cell>
          <cell r="V28">
            <v>-138117.07</v>
          </cell>
          <cell r="W28">
            <v>-138117.07</v>
          </cell>
          <cell r="X28">
            <v>0.66999999998370185</v>
          </cell>
          <cell r="Y28" t="str">
            <v>702.7241</v>
          </cell>
          <cell r="Z28">
            <v>-20397128.899999999</v>
          </cell>
          <cell r="AA28">
            <v>-138117.07</v>
          </cell>
          <cell r="AB28">
            <v>-645.41</v>
          </cell>
        </row>
        <row r="29">
          <cell r="A29">
            <v>4705</v>
          </cell>
          <cell r="B29">
            <v>4343</v>
          </cell>
          <cell r="C29">
            <v>2100</v>
          </cell>
          <cell r="D29" t="str">
            <v>ТОПЛИВО САМОЛЕТНОЕ ТС-1 ВКК</v>
          </cell>
          <cell r="E29">
            <v>222000042</v>
          </cell>
          <cell r="F29" t="str">
            <v>20</v>
          </cell>
          <cell r="G29" t="str">
            <v/>
          </cell>
          <cell r="H29" t="str">
            <v/>
          </cell>
          <cell r="I29" t="str">
            <v>0000004343</v>
          </cell>
          <cell r="J29">
            <v>10000484</v>
          </cell>
          <cell r="K29">
            <v>37803</v>
          </cell>
          <cell r="L29">
            <v>37789</v>
          </cell>
          <cell r="M29">
            <v>37803</v>
          </cell>
          <cell r="N29">
            <v>69087.97</v>
          </cell>
          <cell r="O29">
            <v>322.84100000000001</v>
          </cell>
          <cell r="P29">
            <v>0</v>
          </cell>
          <cell r="Q29" t="str">
            <v>01_30_06</v>
          </cell>
          <cell r="R29" t="str">
            <v>01_24</v>
          </cell>
          <cell r="S29" t="str">
            <v>'301.0020</v>
          </cell>
          <cell r="T29" t="str">
            <v>'702.7241</v>
          </cell>
          <cell r="U29" t="str">
            <v>H</v>
          </cell>
          <cell r="V29">
            <v>-69087.64</v>
          </cell>
          <cell r="W29">
            <v>-69087.64</v>
          </cell>
          <cell r="X29">
            <v>0.33000000000174623</v>
          </cell>
          <cell r="Y29" t="str">
            <v>702.7241</v>
          </cell>
          <cell r="Z29">
            <v>-10202862.68</v>
          </cell>
          <cell r="AA29">
            <v>-69087.64</v>
          </cell>
          <cell r="AB29">
            <v>-322.84100000000001</v>
          </cell>
        </row>
        <row r="30">
          <cell r="A30">
            <v>4706</v>
          </cell>
          <cell r="B30">
            <v>4344</v>
          </cell>
          <cell r="C30">
            <v>2100</v>
          </cell>
          <cell r="D30" t="str">
            <v>ТОПЛИВО САМОЛЕТНОЕ ТС-1 ВКК</v>
          </cell>
          <cell r="E30">
            <v>222000042</v>
          </cell>
          <cell r="F30" t="str">
            <v>20</v>
          </cell>
          <cell r="G30" t="str">
            <v/>
          </cell>
          <cell r="H30" t="str">
            <v/>
          </cell>
          <cell r="I30" t="str">
            <v>0000004344</v>
          </cell>
          <cell r="J30">
            <v>10000525</v>
          </cell>
          <cell r="K30">
            <v>37803</v>
          </cell>
          <cell r="L30">
            <v>37789</v>
          </cell>
          <cell r="M30">
            <v>37803</v>
          </cell>
          <cell r="N30">
            <v>41020.160000000003</v>
          </cell>
          <cell r="O30">
            <v>191.68299999999999</v>
          </cell>
          <cell r="P30">
            <v>0</v>
          </cell>
          <cell r="Q30" t="str">
            <v>01_30_06</v>
          </cell>
          <cell r="R30" t="str">
            <v>01_24</v>
          </cell>
          <cell r="S30" t="str">
            <v>'301.0020</v>
          </cell>
          <cell r="T30" t="str">
            <v>'702.7241</v>
          </cell>
          <cell r="U30" t="str">
            <v>H</v>
          </cell>
          <cell r="V30">
            <v>-41020.129999999997</v>
          </cell>
          <cell r="W30">
            <v>-41020.129999999997</v>
          </cell>
          <cell r="X30">
            <v>3.0000000006111804E-2</v>
          </cell>
          <cell r="Y30" t="str">
            <v>702.7241</v>
          </cell>
          <cell r="Z30">
            <v>-6057852.7999999998</v>
          </cell>
          <cell r="AA30">
            <v>-41020.129999999997</v>
          </cell>
          <cell r="AB30">
            <v>-191.68299999999999</v>
          </cell>
        </row>
        <row r="31">
          <cell r="A31">
            <v>4707</v>
          </cell>
          <cell r="B31">
            <v>4345</v>
          </cell>
          <cell r="C31">
            <v>2100</v>
          </cell>
          <cell r="D31" t="str">
            <v>ТОПЛИВО САМОЛЕТНОЕ ТС-1 ВКК</v>
          </cell>
          <cell r="E31">
            <v>222000042</v>
          </cell>
          <cell r="F31" t="str">
            <v>20</v>
          </cell>
          <cell r="G31" t="str">
            <v/>
          </cell>
          <cell r="H31" t="str">
            <v/>
          </cell>
          <cell r="I31" t="str">
            <v>0000004345</v>
          </cell>
          <cell r="J31">
            <v>10000525</v>
          </cell>
          <cell r="K31">
            <v>37803</v>
          </cell>
          <cell r="L31">
            <v>37790</v>
          </cell>
          <cell r="M31">
            <v>37803</v>
          </cell>
          <cell r="N31">
            <v>132677</v>
          </cell>
          <cell r="O31">
            <v>619.98599999999999</v>
          </cell>
          <cell r="P31">
            <v>0</v>
          </cell>
          <cell r="Q31" t="str">
            <v>01_30_06</v>
          </cell>
          <cell r="R31" t="str">
            <v>01_24</v>
          </cell>
          <cell r="S31" t="str">
            <v>'301.0020</v>
          </cell>
          <cell r="T31" t="str">
            <v>'702.7241</v>
          </cell>
          <cell r="U31" t="str">
            <v>H</v>
          </cell>
          <cell r="V31">
            <v>-132676.89000000001</v>
          </cell>
          <cell r="W31">
            <v>-132676.89000000001</v>
          </cell>
          <cell r="X31">
            <v>0.10999999998603016</v>
          </cell>
          <cell r="Y31" t="str">
            <v>702.7241</v>
          </cell>
          <cell r="Z31">
            <v>-19593723.120000001</v>
          </cell>
          <cell r="AA31">
            <v>-132676.89000000001</v>
          </cell>
          <cell r="AB31">
            <v>-619.98599999999999</v>
          </cell>
        </row>
        <row r="32">
          <cell r="A32">
            <v>4708</v>
          </cell>
          <cell r="B32">
            <v>4346</v>
          </cell>
          <cell r="C32">
            <v>2100</v>
          </cell>
          <cell r="D32" t="str">
            <v>ТОПЛИВО САМОЛЕТНОЕ ТС-1 ВКК</v>
          </cell>
          <cell r="E32">
            <v>222000042</v>
          </cell>
          <cell r="F32" t="str">
            <v>20</v>
          </cell>
          <cell r="G32" t="str">
            <v/>
          </cell>
          <cell r="H32" t="str">
            <v/>
          </cell>
          <cell r="I32" t="str">
            <v>0000004346</v>
          </cell>
          <cell r="J32">
            <v>10000539</v>
          </cell>
          <cell r="K32">
            <v>37803</v>
          </cell>
          <cell r="L32">
            <v>37791</v>
          </cell>
          <cell r="M32">
            <v>37803</v>
          </cell>
          <cell r="N32">
            <v>134953.54</v>
          </cell>
          <cell r="O32">
            <v>630.62400000000002</v>
          </cell>
          <cell r="P32">
            <v>0</v>
          </cell>
          <cell r="Q32" t="str">
            <v>01_30_06</v>
          </cell>
          <cell r="R32" t="str">
            <v>01_24</v>
          </cell>
          <cell r="S32" t="str">
            <v>'301.0020</v>
          </cell>
          <cell r="T32" t="str">
            <v>'702.7241</v>
          </cell>
          <cell r="U32" t="str">
            <v>H</v>
          </cell>
          <cell r="V32">
            <v>-134953.45000000001</v>
          </cell>
          <cell r="W32">
            <v>-134953.45000000001</v>
          </cell>
          <cell r="X32">
            <v>8.999999999650754E-2</v>
          </cell>
          <cell r="Y32" t="str">
            <v>702.7241</v>
          </cell>
          <cell r="Z32">
            <v>-19929925.5</v>
          </cell>
          <cell r="AA32">
            <v>-134953.45000000001</v>
          </cell>
          <cell r="AB32">
            <v>-630.62400000000002</v>
          </cell>
        </row>
        <row r="33">
          <cell r="A33">
            <v>4710</v>
          </cell>
          <cell r="B33">
            <v>4347</v>
          </cell>
          <cell r="C33">
            <v>2100</v>
          </cell>
          <cell r="D33" t="str">
            <v>ТОПЛИВО САМОЛЕТНОЕ ТС-1 ВКК</v>
          </cell>
          <cell r="E33">
            <v>222000042</v>
          </cell>
          <cell r="F33" t="str">
            <v>20</v>
          </cell>
          <cell r="G33" t="str">
            <v/>
          </cell>
          <cell r="H33" t="str">
            <v/>
          </cell>
          <cell r="I33" t="str">
            <v>0000004347</v>
          </cell>
          <cell r="J33">
            <v>10000539</v>
          </cell>
          <cell r="K33">
            <v>37834</v>
          </cell>
          <cell r="L33">
            <v>37791</v>
          </cell>
          <cell r="M33">
            <v>37834</v>
          </cell>
          <cell r="N33">
            <v>132836.43</v>
          </cell>
          <cell r="O33">
            <v>620.73099999999999</v>
          </cell>
          <cell r="P33">
            <v>0</v>
          </cell>
          <cell r="Q33" t="str">
            <v>01_30_06</v>
          </cell>
          <cell r="R33" t="str">
            <v>01_24</v>
          </cell>
          <cell r="S33" t="str">
            <v>'301.0020</v>
          </cell>
          <cell r="T33" t="str">
            <v>'702.7241</v>
          </cell>
          <cell r="U33" t="str">
            <v>H</v>
          </cell>
          <cell r="V33">
            <v>-132836.43</v>
          </cell>
          <cell r="W33">
            <v>-132836.43</v>
          </cell>
          <cell r="X33">
            <v>0</v>
          </cell>
          <cell r="Y33" t="str">
            <v>702.7241</v>
          </cell>
          <cell r="Z33">
            <v>-19504373.02</v>
          </cell>
          <cell r="AA33">
            <v>-132836.43</v>
          </cell>
          <cell r="AB33">
            <v>-620.73099999999999</v>
          </cell>
        </row>
        <row r="34">
          <cell r="A34">
            <v>4711</v>
          </cell>
          <cell r="B34">
            <v>4348</v>
          </cell>
          <cell r="C34">
            <v>2100</v>
          </cell>
          <cell r="D34" t="str">
            <v>ТОПЛИВО САМОЛЕТНОЕ ТС-1 ВКК</v>
          </cell>
          <cell r="E34">
            <v>222000042</v>
          </cell>
          <cell r="F34" t="str">
            <v>20</v>
          </cell>
          <cell r="G34" t="str">
            <v/>
          </cell>
          <cell r="H34" t="str">
            <v/>
          </cell>
          <cell r="I34" t="str">
            <v>0000004348</v>
          </cell>
          <cell r="J34">
            <v>10000539</v>
          </cell>
          <cell r="K34">
            <v>37834</v>
          </cell>
          <cell r="L34">
            <v>37791</v>
          </cell>
          <cell r="M34">
            <v>37834</v>
          </cell>
          <cell r="N34">
            <v>134580.10999999999</v>
          </cell>
          <cell r="O34">
            <v>628.87900000000002</v>
          </cell>
          <cell r="P34">
            <v>0</v>
          </cell>
          <cell r="Q34" t="str">
            <v>01_30_06</v>
          </cell>
          <cell r="R34" t="str">
            <v>01_24</v>
          </cell>
          <cell r="S34" t="str">
            <v>'301.0020</v>
          </cell>
          <cell r="T34" t="str">
            <v>'702.7241</v>
          </cell>
          <cell r="U34" t="str">
            <v>H</v>
          </cell>
          <cell r="V34">
            <v>-134580.10999999999</v>
          </cell>
          <cell r="W34">
            <v>-134580.10999999999</v>
          </cell>
          <cell r="X34">
            <v>0</v>
          </cell>
          <cell r="Y34" t="str">
            <v>702.7241</v>
          </cell>
          <cell r="Z34">
            <v>-19760397.550000001</v>
          </cell>
          <cell r="AA34">
            <v>-134580.10999999999</v>
          </cell>
          <cell r="AB34">
            <v>-628.87900000000002</v>
          </cell>
        </row>
        <row r="35">
          <cell r="A35">
            <v>2287</v>
          </cell>
          <cell r="B35">
            <v>4358</v>
          </cell>
          <cell r="C35">
            <v>1145</v>
          </cell>
          <cell r="D35" t="str">
            <v>БЕНЗИН АВТОМОБИЛЬНЫЙ АИ-80</v>
          </cell>
          <cell r="E35">
            <v>222000001</v>
          </cell>
          <cell r="F35" t="str">
            <v>10</v>
          </cell>
          <cell r="G35" t="str">
            <v/>
          </cell>
          <cell r="H35" t="str">
            <v/>
          </cell>
          <cell r="I35" t="str">
            <v>0000004358</v>
          </cell>
          <cell r="J35">
            <v>10000587</v>
          </cell>
          <cell r="K35">
            <v>37803</v>
          </cell>
          <cell r="L35">
            <v>37792</v>
          </cell>
          <cell r="M35">
            <v>37803</v>
          </cell>
          <cell r="N35">
            <v>5053099.26</v>
          </cell>
          <cell r="O35">
            <v>209.935</v>
          </cell>
          <cell r="P35">
            <v>808495.88</v>
          </cell>
          <cell r="Q35" t="str">
            <v>01_30_06</v>
          </cell>
          <cell r="R35" t="str">
            <v>01_24</v>
          </cell>
          <cell r="S35" t="str">
            <v>'301.0010</v>
          </cell>
          <cell r="T35" t="str">
            <v>'702.7310</v>
          </cell>
          <cell r="U35" t="str">
            <v>H</v>
          </cell>
          <cell r="V35">
            <v>-5053099.26</v>
          </cell>
          <cell r="W35">
            <v>-34216.54</v>
          </cell>
          <cell r="X35">
            <v>0</v>
          </cell>
          <cell r="Y35" t="str">
            <v>702.7310</v>
          </cell>
          <cell r="Z35">
            <v>-5053099.26</v>
          </cell>
          <cell r="AA35">
            <v>-34216.54</v>
          </cell>
          <cell r="AB35">
            <v>-209.935</v>
          </cell>
        </row>
        <row r="36">
          <cell r="A36">
            <v>2293</v>
          </cell>
          <cell r="B36">
            <v>4364</v>
          </cell>
          <cell r="C36">
            <v>1146</v>
          </cell>
          <cell r="D36" t="str">
            <v>БЕНЗИН АВТОМОБИЛЬНЫЙ АИ-80</v>
          </cell>
          <cell r="E36">
            <v>222000001</v>
          </cell>
          <cell r="F36" t="str">
            <v>10</v>
          </cell>
          <cell r="G36" t="str">
            <v/>
          </cell>
          <cell r="H36" t="str">
            <v/>
          </cell>
          <cell r="I36" t="str">
            <v>0000004364</v>
          </cell>
          <cell r="J36">
            <v>10000588</v>
          </cell>
          <cell r="K36">
            <v>37803</v>
          </cell>
          <cell r="L36">
            <v>37792</v>
          </cell>
          <cell r="M36">
            <v>37803</v>
          </cell>
          <cell r="N36">
            <v>5047803.9000000004</v>
          </cell>
          <cell r="O36">
            <v>209.715</v>
          </cell>
          <cell r="P36">
            <v>807648.62</v>
          </cell>
          <cell r="Q36" t="str">
            <v>01_30_06</v>
          </cell>
          <cell r="R36" t="str">
            <v>01_24</v>
          </cell>
          <cell r="S36" t="str">
            <v>'301.0010</v>
          </cell>
          <cell r="T36" t="str">
            <v>'702.7310</v>
          </cell>
          <cell r="U36" t="str">
            <v>H</v>
          </cell>
          <cell r="V36">
            <v>-5047803.9000000004</v>
          </cell>
          <cell r="W36">
            <v>-34180.69</v>
          </cell>
          <cell r="X36">
            <v>0</v>
          </cell>
          <cell r="Y36" t="str">
            <v>702.7310</v>
          </cell>
          <cell r="Z36">
            <v>-5047803.9000000004</v>
          </cell>
          <cell r="AA36">
            <v>-34180.69</v>
          </cell>
          <cell r="AB36">
            <v>-209.715</v>
          </cell>
        </row>
        <row r="37">
          <cell r="A37">
            <v>2288</v>
          </cell>
          <cell r="B37">
            <v>4359</v>
          </cell>
          <cell r="C37">
            <v>1145</v>
          </cell>
          <cell r="D37" t="str">
            <v>БЕНЗИН АВТОМОБИЛЬНЫЙ АИ-80</v>
          </cell>
          <cell r="E37">
            <v>221000001</v>
          </cell>
          <cell r="F37" t="str">
            <v>10</v>
          </cell>
          <cell r="G37" t="str">
            <v/>
          </cell>
          <cell r="H37" t="str">
            <v/>
          </cell>
          <cell r="I37" t="str">
            <v>0000004359</v>
          </cell>
          <cell r="J37">
            <v>10000579</v>
          </cell>
          <cell r="K37">
            <v>37803</v>
          </cell>
          <cell r="L37">
            <v>37793</v>
          </cell>
          <cell r="M37">
            <v>37803</v>
          </cell>
          <cell r="N37">
            <v>2874924.28</v>
          </cell>
          <cell r="O37">
            <v>119.441</v>
          </cell>
          <cell r="P37">
            <v>459987.88</v>
          </cell>
          <cell r="Q37" t="str">
            <v>01_30_06</v>
          </cell>
          <cell r="R37" t="str">
            <v>01_24</v>
          </cell>
          <cell r="S37" t="str">
            <v>'301.0010</v>
          </cell>
          <cell r="T37" t="str">
            <v>'701.7510</v>
          </cell>
          <cell r="U37" t="str">
            <v>H</v>
          </cell>
          <cell r="V37">
            <v>-2874924.28</v>
          </cell>
          <cell r="W37">
            <v>-19467.259999999998</v>
          </cell>
          <cell r="X37">
            <v>0</v>
          </cell>
          <cell r="Y37" t="str">
            <v>701.7510</v>
          </cell>
          <cell r="Z37">
            <v>-2874924.28</v>
          </cell>
          <cell r="AA37">
            <v>-19467.259999999998</v>
          </cell>
          <cell r="AB37">
            <v>-119.441</v>
          </cell>
        </row>
        <row r="38">
          <cell r="A38">
            <v>2289</v>
          </cell>
          <cell r="B38">
            <v>4360</v>
          </cell>
          <cell r="C38">
            <v>1145</v>
          </cell>
          <cell r="D38" t="str">
            <v>БЕНЗИН АВТОМОБИЛЬНЫЙ АИ-80</v>
          </cell>
          <cell r="E38">
            <v>222000001</v>
          </cell>
          <cell r="F38" t="str">
            <v>10</v>
          </cell>
          <cell r="G38" t="str">
            <v/>
          </cell>
          <cell r="H38" t="str">
            <v/>
          </cell>
          <cell r="I38" t="str">
            <v>0000004360</v>
          </cell>
          <cell r="J38">
            <v>10000589</v>
          </cell>
          <cell r="K38">
            <v>37803</v>
          </cell>
          <cell r="L38">
            <v>37793</v>
          </cell>
          <cell r="M38">
            <v>37803</v>
          </cell>
          <cell r="N38">
            <v>1436126.27</v>
          </cell>
          <cell r="O38">
            <v>59.664999999999999</v>
          </cell>
          <cell r="P38">
            <v>229780.2</v>
          </cell>
          <cell r="Q38" t="str">
            <v>01_30_06</v>
          </cell>
          <cell r="R38" t="str">
            <v>01_24</v>
          </cell>
          <cell r="S38" t="str">
            <v>'301.0010</v>
          </cell>
          <cell r="T38" t="str">
            <v>'702.7310</v>
          </cell>
          <cell r="U38" t="str">
            <v>H</v>
          </cell>
          <cell r="V38">
            <v>-1436126.27</v>
          </cell>
          <cell r="W38">
            <v>-9724.58</v>
          </cell>
          <cell r="X38">
            <v>0</v>
          </cell>
          <cell r="Y38" t="str">
            <v>702.7310</v>
          </cell>
          <cell r="Z38">
            <v>-1436126.27</v>
          </cell>
          <cell r="AA38">
            <v>-9724.58</v>
          </cell>
          <cell r="AB38">
            <v>-59.664999999999999</v>
          </cell>
        </row>
        <row r="39">
          <cell r="A39">
            <v>2292</v>
          </cell>
          <cell r="B39">
            <v>4363</v>
          </cell>
          <cell r="C39">
            <v>1146</v>
          </cell>
          <cell r="D39" t="str">
            <v>БЕНЗИН АВТОМОБИЛЬНЫЙ АИ-80</v>
          </cell>
          <cell r="E39">
            <v>222000001</v>
          </cell>
          <cell r="F39" t="str">
            <v>10</v>
          </cell>
          <cell r="G39" t="str">
            <v/>
          </cell>
          <cell r="H39" t="str">
            <v/>
          </cell>
          <cell r="I39" t="str">
            <v>0000004363</v>
          </cell>
          <cell r="J39">
            <v>10000588</v>
          </cell>
          <cell r="K39">
            <v>37803</v>
          </cell>
          <cell r="L39">
            <v>37793</v>
          </cell>
          <cell r="M39">
            <v>37803</v>
          </cell>
          <cell r="N39">
            <v>2718229.7</v>
          </cell>
          <cell r="O39">
            <v>112.931</v>
          </cell>
          <cell r="P39">
            <v>434916.75</v>
          </cell>
          <cell r="Q39" t="str">
            <v>01_30_06</v>
          </cell>
          <cell r="R39" t="str">
            <v>01_24</v>
          </cell>
          <cell r="S39" t="str">
            <v>'301.0010</v>
          </cell>
          <cell r="T39" t="str">
            <v>'702.7310</v>
          </cell>
          <cell r="U39" t="str">
            <v>H</v>
          </cell>
          <cell r="V39">
            <v>-2718229.7</v>
          </cell>
          <cell r="W39">
            <v>-18406.23</v>
          </cell>
          <cell r="X39">
            <v>0</v>
          </cell>
          <cell r="Y39" t="str">
            <v>702.7310</v>
          </cell>
          <cell r="Z39">
            <v>-2718229.7</v>
          </cell>
          <cell r="AA39">
            <v>-18406.23</v>
          </cell>
          <cell r="AB39">
            <v>-112.931</v>
          </cell>
        </row>
        <row r="40">
          <cell r="A40">
            <v>4712</v>
          </cell>
          <cell r="B40">
            <v>4349</v>
          </cell>
          <cell r="C40">
            <v>2100</v>
          </cell>
          <cell r="D40" t="str">
            <v>ТОПЛИВО САМОЛЕТНОЕ ТС-1 ВКК</v>
          </cell>
          <cell r="E40">
            <v>222000042</v>
          </cell>
          <cell r="F40" t="str">
            <v>20</v>
          </cell>
          <cell r="G40" t="str">
            <v/>
          </cell>
          <cell r="H40" t="str">
            <v/>
          </cell>
          <cell r="I40" t="str">
            <v>0000004349</v>
          </cell>
          <cell r="J40">
            <v>10000539</v>
          </cell>
          <cell r="K40">
            <v>37834</v>
          </cell>
          <cell r="L40">
            <v>37793</v>
          </cell>
          <cell r="M40">
            <v>37834</v>
          </cell>
          <cell r="N40">
            <v>40778.339999999997</v>
          </cell>
          <cell r="O40">
            <v>190.553</v>
          </cell>
          <cell r="P40">
            <v>0</v>
          </cell>
          <cell r="Q40" t="str">
            <v>01_30_06</v>
          </cell>
          <cell r="R40" t="str">
            <v>01_24</v>
          </cell>
          <cell r="S40" t="str">
            <v>'301.0020</v>
          </cell>
          <cell r="T40" t="str">
            <v>'702.7241</v>
          </cell>
          <cell r="U40" t="str">
            <v>H</v>
          </cell>
          <cell r="V40">
            <v>-40778.339999999997</v>
          </cell>
          <cell r="W40">
            <v>-40778.339999999997</v>
          </cell>
          <cell r="X40">
            <v>0</v>
          </cell>
          <cell r="Y40" t="str">
            <v>702.7241</v>
          </cell>
          <cell r="Z40">
            <v>-5987483.6600000001</v>
          </cell>
          <cell r="AA40">
            <v>-40778.339999999997</v>
          </cell>
          <cell r="AB40">
            <v>-190.553</v>
          </cell>
        </row>
        <row r="41">
          <cell r="A41">
            <v>2281</v>
          </cell>
          <cell r="B41">
            <v>4352</v>
          </cell>
          <cell r="C41">
            <v>1137</v>
          </cell>
          <cell r="D41" t="str">
            <v>БЕНЗИН АВТОМОБИЛЬНЫЙ АИ-80</v>
          </cell>
          <cell r="E41">
            <v>222000001</v>
          </cell>
          <cell r="F41" t="str">
            <v>10</v>
          </cell>
          <cell r="G41" t="str">
            <v/>
          </cell>
          <cell r="H41" t="str">
            <v/>
          </cell>
          <cell r="I41" t="str">
            <v>0000004352</v>
          </cell>
          <cell r="J41">
            <v>10000590</v>
          </cell>
          <cell r="K41">
            <v>37803</v>
          </cell>
          <cell r="L41">
            <v>37794</v>
          </cell>
          <cell r="M41">
            <v>37803</v>
          </cell>
          <cell r="N41">
            <v>1225659.69</v>
          </cell>
          <cell r="O41">
            <v>50.920999999999999</v>
          </cell>
          <cell r="P41">
            <v>196105.55</v>
          </cell>
          <cell r="Q41" t="str">
            <v>01_30_06</v>
          </cell>
          <cell r="R41" t="str">
            <v>01_24</v>
          </cell>
          <cell r="S41" t="str">
            <v>'301.0010</v>
          </cell>
          <cell r="T41" t="str">
            <v>'702.7310</v>
          </cell>
          <cell r="U41" t="str">
            <v>H</v>
          </cell>
          <cell r="V41">
            <v>-1225659.69</v>
          </cell>
          <cell r="W41">
            <v>-8299.43</v>
          </cell>
          <cell r="X41">
            <v>0</v>
          </cell>
          <cell r="Y41" t="str">
            <v>702.7310</v>
          </cell>
          <cell r="Z41">
            <v>-1225659.69</v>
          </cell>
          <cell r="AA41">
            <v>-8299.43</v>
          </cell>
          <cell r="AB41">
            <v>-50.920999999999999</v>
          </cell>
        </row>
        <row r="42">
          <cell r="A42">
            <v>2282</v>
          </cell>
          <cell r="B42">
            <v>4353</v>
          </cell>
          <cell r="C42">
            <v>1140</v>
          </cell>
          <cell r="D42" t="str">
            <v>БЕНЗИН АВТОМОБИЛЬНЫЙ АИ-80</v>
          </cell>
          <cell r="E42">
            <v>222000001</v>
          </cell>
          <cell r="F42" t="str">
            <v>10</v>
          </cell>
          <cell r="G42" t="str">
            <v/>
          </cell>
          <cell r="H42" t="str">
            <v/>
          </cell>
          <cell r="I42" t="str">
            <v>0000004353</v>
          </cell>
          <cell r="J42">
            <v>10000593</v>
          </cell>
          <cell r="K42">
            <v>37803</v>
          </cell>
          <cell r="L42">
            <v>37794</v>
          </cell>
          <cell r="M42">
            <v>37803</v>
          </cell>
          <cell r="N42">
            <v>5505178.7599999998</v>
          </cell>
          <cell r="O42">
            <v>228.71700000000001</v>
          </cell>
          <cell r="P42">
            <v>880828.6</v>
          </cell>
          <cell r="Q42" t="str">
            <v>01_30_06</v>
          </cell>
          <cell r="R42" t="str">
            <v>01_24</v>
          </cell>
          <cell r="S42" t="str">
            <v>'301.0010</v>
          </cell>
          <cell r="T42" t="str">
            <v>'702.7310</v>
          </cell>
          <cell r="U42" t="str">
            <v>H</v>
          </cell>
          <cell r="V42">
            <v>-5505178.7599999998</v>
          </cell>
          <cell r="W42">
            <v>-37277.760000000002</v>
          </cell>
          <cell r="X42">
            <v>0</v>
          </cell>
          <cell r="Y42" t="str">
            <v>702.7310</v>
          </cell>
          <cell r="Z42">
            <v>-5505178.7599999998</v>
          </cell>
          <cell r="AA42">
            <v>-37277.760000000002</v>
          </cell>
          <cell r="AB42">
            <v>-228.71700000000001</v>
          </cell>
        </row>
        <row r="43">
          <cell r="A43">
            <v>2283</v>
          </cell>
          <cell r="B43">
            <v>4354</v>
          </cell>
          <cell r="C43">
            <v>1140</v>
          </cell>
          <cell r="D43" t="str">
            <v>БЕНЗИН АВТОМОБИЛЬНЫЙ АИ-80</v>
          </cell>
          <cell r="E43">
            <v>222000001</v>
          </cell>
          <cell r="F43" t="str">
            <v>10</v>
          </cell>
          <cell r="G43" t="str">
            <v/>
          </cell>
          <cell r="H43" t="str">
            <v/>
          </cell>
          <cell r="I43" t="str">
            <v>0000004354</v>
          </cell>
          <cell r="J43">
            <v>10000596</v>
          </cell>
          <cell r="K43">
            <v>37803</v>
          </cell>
          <cell r="L43">
            <v>37794</v>
          </cell>
          <cell r="M43">
            <v>37803</v>
          </cell>
          <cell r="N43">
            <v>7949686.3799999999</v>
          </cell>
          <cell r="O43">
            <v>330.27600000000001</v>
          </cell>
          <cell r="P43">
            <v>1271949.82</v>
          </cell>
          <cell r="Q43" t="str">
            <v>01_30_06</v>
          </cell>
          <cell r="R43" t="str">
            <v>01_24</v>
          </cell>
          <cell r="S43" t="str">
            <v>'301.0010</v>
          </cell>
          <cell r="T43" t="str">
            <v>'702.7310</v>
          </cell>
          <cell r="U43" t="str">
            <v>H</v>
          </cell>
          <cell r="V43">
            <v>-7949686.3799999999</v>
          </cell>
          <cell r="W43">
            <v>-53830.49</v>
          </cell>
          <cell r="X43">
            <v>0</v>
          </cell>
          <cell r="Y43" t="str">
            <v>702.7310</v>
          </cell>
          <cell r="Z43">
            <v>-7949686.3799999999</v>
          </cell>
          <cell r="AA43">
            <v>-53830.49</v>
          </cell>
          <cell r="AB43">
            <v>-330.27600000000001</v>
          </cell>
        </row>
        <row r="44">
          <cell r="A44">
            <v>2294</v>
          </cell>
          <cell r="B44">
            <v>4365</v>
          </cell>
          <cell r="C44">
            <v>1146</v>
          </cell>
          <cell r="D44" t="str">
            <v>БЕНЗИН АВТОМОБИЛЬНЫЙ АИ-80</v>
          </cell>
          <cell r="E44">
            <v>222000001</v>
          </cell>
          <cell r="F44" t="str">
            <v>10</v>
          </cell>
          <cell r="G44" t="str">
            <v/>
          </cell>
          <cell r="H44" t="str">
            <v/>
          </cell>
          <cell r="I44" t="str">
            <v>0000004365</v>
          </cell>
          <cell r="J44">
            <v>10000588</v>
          </cell>
          <cell r="K44">
            <v>37803</v>
          </cell>
          <cell r="L44">
            <v>37794</v>
          </cell>
          <cell r="M44">
            <v>37803</v>
          </cell>
          <cell r="N44">
            <v>4268639.5</v>
          </cell>
          <cell r="O44">
            <v>177.34399999999999</v>
          </cell>
          <cell r="P44">
            <v>682982.32</v>
          </cell>
          <cell r="Q44" t="str">
            <v>01_30_06</v>
          </cell>
          <cell r="R44" t="str">
            <v>01_24</v>
          </cell>
          <cell r="S44" t="str">
            <v>'301.0010</v>
          </cell>
          <cell r="T44" t="str">
            <v>'702.7310</v>
          </cell>
          <cell r="U44" t="str">
            <v>H</v>
          </cell>
          <cell r="V44">
            <v>-4268639.5</v>
          </cell>
          <cell r="W44">
            <v>-28904.66</v>
          </cell>
          <cell r="X44">
            <v>0</v>
          </cell>
          <cell r="Y44" t="str">
            <v>702.7310</v>
          </cell>
          <cell r="Z44">
            <v>-4268639.5</v>
          </cell>
          <cell r="AA44">
            <v>-28904.66</v>
          </cell>
          <cell r="AB44">
            <v>-177.34399999999999</v>
          </cell>
        </row>
        <row r="45">
          <cell r="A45">
            <v>2299</v>
          </cell>
          <cell r="B45">
            <v>4370</v>
          </cell>
          <cell r="C45">
            <v>1160</v>
          </cell>
          <cell r="D45" t="str">
            <v>БЕНЗИН АВТОМОБИЛЬНЫЙ АИ-80</v>
          </cell>
          <cell r="E45">
            <v>222000001</v>
          </cell>
          <cell r="F45" t="str">
            <v>10</v>
          </cell>
          <cell r="G45" t="str">
            <v/>
          </cell>
          <cell r="H45" t="str">
            <v/>
          </cell>
          <cell r="I45" t="str">
            <v>0000004370</v>
          </cell>
          <cell r="J45">
            <v>10000597</v>
          </cell>
          <cell r="K45">
            <v>37803</v>
          </cell>
          <cell r="L45">
            <v>37794</v>
          </cell>
          <cell r="M45">
            <v>37803</v>
          </cell>
          <cell r="N45">
            <v>11179279.560000001</v>
          </cell>
          <cell r="O45">
            <v>464.452</v>
          </cell>
          <cell r="P45">
            <v>1788684.73</v>
          </cell>
          <cell r="Q45" t="str">
            <v>01_30_06</v>
          </cell>
          <cell r="R45" t="str">
            <v>01_24</v>
          </cell>
          <cell r="S45" t="str">
            <v>'301.0010</v>
          </cell>
          <cell r="T45" t="str">
            <v>'702.7310</v>
          </cell>
          <cell r="U45" t="str">
            <v>H</v>
          </cell>
          <cell r="V45">
            <v>-11179279.560000001</v>
          </cell>
          <cell r="W45">
            <v>-75699.34</v>
          </cell>
          <cell r="X45">
            <v>0</v>
          </cell>
          <cell r="Y45" t="str">
            <v>702.7310</v>
          </cell>
          <cell r="Z45">
            <v>-11179279.560000001</v>
          </cell>
          <cell r="AA45">
            <v>-75699.34</v>
          </cell>
          <cell r="AB45">
            <v>-464.452</v>
          </cell>
        </row>
        <row r="46">
          <cell r="A46">
            <v>2291</v>
          </cell>
          <cell r="B46">
            <v>4362</v>
          </cell>
          <cell r="C46">
            <v>1145</v>
          </cell>
          <cell r="D46" t="str">
            <v>БЕНЗИН АВТОМОБИЛЬНЫЙ АИ-80</v>
          </cell>
          <cell r="E46">
            <v>222000001</v>
          </cell>
          <cell r="F46" t="str">
            <v>10</v>
          </cell>
          <cell r="G46" t="str">
            <v/>
          </cell>
          <cell r="H46" t="str">
            <v/>
          </cell>
          <cell r="I46" t="str">
            <v>0000004362</v>
          </cell>
          <cell r="J46">
            <v>10000609</v>
          </cell>
          <cell r="K46">
            <v>37803</v>
          </cell>
          <cell r="L46">
            <v>37795</v>
          </cell>
          <cell r="M46">
            <v>37803</v>
          </cell>
          <cell r="N46">
            <v>24055385.690000001</v>
          </cell>
          <cell r="O46">
            <v>999.4</v>
          </cell>
          <cell r="P46">
            <v>3848861.71</v>
          </cell>
          <cell r="Q46" t="str">
            <v>01_30_06</v>
          </cell>
          <cell r="R46" t="str">
            <v>01_24</v>
          </cell>
          <cell r="S46" t="str">
            <v>'301.0010</v>
          </cell>
          <cell r="T46" t="str">
            <v>'702.7310</v>
          </cell>
          <cell r="U46" t="str">
            <v>H</v>
          </cell>
          <cell r="V46">
            <v>-24055385.539999999</v>
          </cell>
          <cell r="W46">
            <v>-162888.57999999999</v>
          </cell>
          <cell r="X46">
            <v>0.15000000223517418</v>
          </cell>
          <cell r="Y46" t="str">
            <v>702.7310</v>
          </cell>
          <cell r="Z46">
            <v>-24055385.539999999</v>
          </cell>
          <cell r="AA46">
            <v>-162888.57999999999</v>
          </cell>
          <cell r="AB46">
            <v>-999.4</v>
          </cell>
        </row>
        <row r="47">
          <cell r="A47">
            <v>2441</v>
          </cell>
          <cell r="B47">
            <v>4524</v>
          </cell>
          <cell r="C47">
            <v>1130</v>
          </cell>
          <cell r="D47" t="str">
            <v>ГАЗЫ УГЛЕВОДОРОДНЫЕ СЖИЖЕННЫЕ БТ</v>
          </cell>
          <cell r="E47">
            <v>221000060</v>
          </cell>
          <cell r="F47" t="str">
            <v>10</v>
          </cell>
          <cell r="G47" t="str">
            <v/>
          </cell>
          <cell r="H47" t="str">
            <v/>
          </cell>
          <cell r="I47" t="str">
            <v>0000004524</v>
          </cell>
          <cell r="J47">
            <v>10000625</v>
          </cell>
          <cell r="K47">
            <v>37803</v>
          </cell>
          <cell r="L47">
            <v>37795</v>
          </cell>
          <cell r="M47">
            <v>37803</v>
          </cell>
          <cell r="N47">
            <v>2179782</v>
          </cell>
          <cell r="O47">
            <v>165.13499999999999</v>
          </cell>
          <cell r="P47">
            <v>348765.12</v>
          </cell>
          <cell r="Q47" t="str">
            <v>01_30_06</v>
          </cell>
          <cell r="R47" t="str">
            <v>01_24</v>
          </cell>
          <cell r="S47" t="str">
            <v>'301.0010</v>
          </cell>
          <cell r="T47" t="str">
            <v>'701.7540</v>
          </cell>
          <cell r="U47" t="str">
            <v>H</v>
          </cell>
          <cell r="V47">
            <v>-2179782</v>
          </cell>
          <cell r="W47">
            <v>-14760.17</v>
          </cell>
          <cell r="X47">
            <v>0</v>
          </cell>
          <cell r="Y47" t="str">
            <v>701.7540</v>
          </cell>
          <cell r="Z47">
            <v>-2179782</v>
          </cell>
          <cell r="AA47">
            <v>-14760.17</v>
          </cell>
          <cell r="AB47">
            <v>-165.13499999999999</v>
          </cell>
        </row>
        <row r="48">
          <cell r="A48">
            <v>2442</v>
          </cell>
          <cell r="B48">
            <v>4525</v>
          </cell>
          <cell r="C48">
            <v>1130</v>
          </cell>
          <cell r="D48" t="str">
            <v>ГАЗЫ УГЛЕВОДОРОДНЫЕ СЖИЖЕННЫЕ СПБТ</v>
          </cell>
          <cell r="E48">
            <v>222000063</v>
          </cell>
          <cell r="F48" t="str">
            <v>10</v>
          </cell>
          <cell r="G48" t="str">
            <v/>
          </cell>
          <cell r="H48" t="str">
            <v/>
          </cell>
          <cell r="I48" t="str">
            <v>0000004525</v>
          </cell>
          <cell r="J48">
            <v>10000627</v>
          </cell>
          <cell r="K48">
            <v>37803</v>
          </cell>
          <cell r="L48">
            <v>37795</v>
          </cell>
          <cell r="M48">
            <v>37803</v>
          </cell>
          <cell r="N48">
            <v>341418</v>
          </cell>
          <cell r="O48">
            <v>25.864999999999998</v>
          </cell>
          <cell r="P48">
            <v>54626.879999999997</v>
          </cell>
          <cell r="Q48" t="str">
            <v>01_30_06</v>
          </cell>
          <cell r="R48" t="str">
            <v>01_24</v>
          </cell>
          <cell r="S48" t="str">
            <v>'301.0010</v>
          </cell>
          <cell r="T48" t="str">
            <v>'702.7341</v>
          </cell>
          <cell r="U48" t="str">
            <v>H</v>
          </cell>
          <cell r="V48">
            <v>-341418</v>
          </cell>
          <cell r="W48">
            <v>-2311.88</v>
          </cell>
          <cell r="X48">
            <v>0</v>
          </cell>
          <cell r="Y48" t="str">
            <v>702.7341</v>
          </cell>
          <cell r="Z48">
            <v>-341418</v>
          </cell>
          <cell r="AA48">
            <v>-2311.88</v>
          </cell>
          <cell r="AB48">
            <v>-25.864999999999998</v>
          </cell>
        </row>
        <row r="49">
          <cell r="A49">
            <v>2595</v>
          </cell>
          <cell r="B49">
            <v>4701</v>
          </cell>
          <cell r="C49">
            <v>1134</v>
          </cell>
          <cell r="D49" t="str">
            <v>МАЗУТ М-100</v>
          </cell>
          <cell r="E49">
            <v>221000083</v>
          </cell>
          <cell r="F49" t="str">
            <v>10</v>
          </cell>
          <cell r="G49" t="str">
            <v/>
          </cell>
          <cell r="H49" t="str">
            <v/>
          </cell>
          <cell r="I49" t="str">
            <v>0000004701</v>
          </cell>
          <cell r="J49">
            <v>10000550</v>
          </cell>
          <cell r="K49">
            <v>37803</v>
          </cell>
          <cell r="L49">
            <v>37795</v>
          </cell>
          <cell r="M49">
            <v>37803</v>
          </cell>
          <cell r="N49">
            <v>33868965.520000003</v>
          </cell>
          <cell r="O49">
            <v>6000</v>
          </cell>
          <cell r="P49">
            <v>5419034.4800000004</v>
          </cell>
          <cell r="Q49" t="str">
            <v>01_30_06</v>
          </cell>
          <cell r="R49" t="str">
            <v>01_24</v>
          </cell>
          <cell r="S49" t="str">
            <v>'301.0010</v>
          </cell>
          <cell r="T49" t="str">
            <v>'701.7530</v>
          </cell>
          <cell r="U49" t="str">
            <v>H</v>
          </cell>
          <cell r="V49">
            <v>-33868964.920000002</v>
          </cell>
          <cell r="W49">
            <v>-229340.23</v>
          </cell>
          <cell r="X49">
            <v>0.60000000149011612</v>
          </cell>
          <cell r="Y49" t="str">
            <v>701.7530</v>
          </cell>
          <cell r="Z49">
            <v>-33868964.920000002</v>
          </cell>
          <cell r="AA49">
            <v>-229340.23</v>
          </cell>
          <cell r="AB49">
            <v>-6000</v>
          </cell>
        </row>
        <row r="50">
          <cell r="A50">
            <v>2279</v>
          </cell>
          <cell r="B50">
            <v>4350</v>
          </cell>
          <cell r="C50">
            <v>1135</v>
          </cell>
          <cell r="D50" t="str">
            <v>БЕНЗИН АВТОМОБИЛЬНЫЙ АИ-80</v>
          </cell>
          <cell r="E50">
            <v>221000001</v>
          </cell>
          <cell r="F50" t="str">
            <v>10</v>
          </cell>
          <cell r="G50" t="str">
            <v/>
          </cell>
          <cell r="H50" t="str">
            <v/>
          </cell>
          <cell r="I50" t="str">
            <v>0000004350</v>
          </cell>
          <cell r="J50">
            <v>10000576</v>
          </cell>
          <cell r="K50">
            <v>37803</v>
          </cell>
          <cell r="L50">
            <v>37796</v>
          </cell>
          <cell r="M50">
            <v>37803</v>
          </cell>
          <cell r="N50">
            <v>2447299.7200000002</v>
          </cell>
          <cell r="O50">
            <v>101.675</v>
          </cell>
          <cell r="P50">
            <v>391567.96</v>
          </cell>
          <cell r="Q50" t="str">
            <v>01_30_06</v>
          </cell>
          <cell r="R50" t="str">
            <v>01_24</v>
          </cell>
          <cell r="S50" t="str">
            <v>'301.0010</v>
          </cell>
          <cell r="T50" t="str">
            <v>'701.7510</v>
          </cell>
          <cell r="U50" t="str">
            <v>H</v>
          </cell>
          <cell r="V50">
            <v>-2447299.7200000002</v>
          </cell>
          <cell r="W50">
            <v>-16571.64</v>
          </cell>
          <cell r="X50">
            <v>0</v>
          </cell>
          <cell r="Y50" t="str">
            <v>701.7510</v>
          </cell>
          <cell r="Z50">
            <v>-2447299.7200000002</v>
          </cell>
          <cell r="AA50">
            <v>-16571.64</v>
          </cell>
          <cell r="AB50">
            <v>-101.675</v>
          </cell>
        </row>
        <row r="51">
          <cell r="A51">
            <v>2280</v>
          </cell>
          <cell r="B51">
            <v>4351</v>
          </cell>
          <cell r="C51">
            <v>1137</v>
          </cell>
          <cell r="D51" t="str">
            <v>БЕНЗИН АВТОМОБИЛЬНЫЙ АИ-80</v>
          </cell>
          <cell r="E51">
            <v>221000001</v>
          </cell>
          <cell r="F51" t="str">
            <v>10</v>
          </cell>
          <cell r="G51" t="str">
            <v/>
          </cell>
          <cell r="H51" t="str">
            <v/>
          </cell>
          <cell r="I51" t="str">
            <v>0000004351</v>
          </cell>
          <cell r="J51">
            <v>10000577</v>
          </cell>
          <cell r="K51">
            <v>37803</v>
          </cell>
          <cell r="L51">
            <v>37796</v>
          </cell>
          <cell r="M51">
            <v>37803</v>
          </cell>
          <cell r="N51">
            <v>4679126.34</v>
          </cell>
          <cell r="O51">
            <v>194.398</v>
          </cell>
          <cell r="P51">
            <v>748660.22</v>
          </cell>
          <cell r="Q51" t="str">
            <v>01_30_06</v>
          </cell>
          <cell r="R51" t="str">
            <v>01_24</v>
          </cell>
          <cell r="S51" t="str">
            <v>'301.0010</v>
          </cell>
          <cell r="T51" t="str">
            <v>'701.7510</v>
          </cell>
          <cell r="U51" t="str">
            <v>H</v>
          </cell>
          <cell r="V51">
            <v>-4679126.34</v>
          </cell>
          <cell r="W51">
            <v>-31684.22</v>
          </cell>
          <cell r="X51">
            <v>0</v>
          </cell>
          <cell r="Y51" t="str">
            <v>701.7510</v>
          </cell>
          <cell r="Z51">
            <v>-4679126.34</v>
          </cell>
          <cell r="AA51">
            <v>-31684.22</v>
          </cell>
          <cell r="AB51">
            <v>-194.398</v>
          </cell>
        </row>
        <row r="52">
          <cell r="A52">
            <v>2285</v>
          </cell>
          <cell r="B52">
            <v>4356</v>
          </cell>
          <cell r="C52">
            <v>1146</v>
          </cell>
          <cell r="D52" t="str">
            <v>БЕНЗИН АВТОМОБИЛЬНЫЙ АИ-80</v>
          </cell>
          <cell r="E52">
            <v>222000001</v>
          </cell>
          <cell r="F52" t="str">
            <v>10</v>
          </cell>
          <cell r="G52" t="str">
            <v/>
          </cell>
          <cell r="H52" t="str">
            <v/>
          </cell>
          <cell r="I52" t="str">
            <v>0000004356</v>
          </cell>
          <cell r="J52">
            <v>10000586</v>
          </cell>
          <cell r="K52">
            <v>37803</v>
          </cell>
          <cell r="L52">
            <v>37796</v>
          </cell>
          <cell r="M52">
            <v>37803</v>
          </cell>
          <cell r="N52">
            <v>5083884.5599999996</v>
          </cell>
          <cell r="O52">
            <v>211.214</v>
          </cell>
          <cell r="P52">
            <v>813421.53</v>
          </cell>
          <cell r="Q52" t="str">
            <v>01_30_06</v>
          </cell>
          <cell r="R52" t="str">
            <v>01_24</v>
          </cell>
          <cell r="S52" t="str">
            <v>'301.0010</v>
          </cell>
          <cell r="T52" t="str">
            <v>'702.7310</v>
          </cell>
          <cell r="U52" t="str">
            <v>H</v>
          </cell>
          <cell r="V52">
            <v>-5083884.5599999996</v>
          </cell>
          <cell r="W52">
            <v>-34425</v>
          </cell>
          <cell r="X52">
            <v>0</v>
          </cell>
          <cell r="Y52" t="str">
            <v>702.7310</v>
          </cell>
          <cell r="Z52">
            <v>-5083884.5599999996</v>
          </cell>
          <cell r="AA52">
            <v>-34425</v>
          </cell>
          <cell r="AB52">
            <v>-211.214</v>
          </cell>
        </row>
        <row r="53">
          <cell r="A53">
            <v>2286</v>
          </cell>
          <cell r="B53">
            <v>4357</v>
          </cell>
          <cell r="C53">
            <v>1145</v>
          </cell>
          <cell r="D53" t="str">
            <v>БЕНЗИН АВТОМОБИЛЬНЫЙ АИ-80</v>
          </cell>
          <cell r="E53">
            <v>221000001</v>
          </cell>
          <cell r="F53" t="str">
            <v>10</v>
          </cell>
          <cell r="G53" t="str">
            <v/>
          </cell>
          <cell r="H53" t="str">
            <v/>
          </cell>
          <cell r="I53" t="str">
            <v>0000004357</v>
          </cell>
          <cell r="J53">
            <v>10000579</v>
          </cell>
          <cell r="K53">
            <v>37803</v>
          </cell>
          <cell r="L53">
            <v>37796</v>
          </cell>
          <cell r="M53">
            <v>37803</v>
          </cell>
          <cell r="N53">
            <v>1216176.18</v>
          </cell>
          <cell r="O53">
            <v>50.527000000000001</v>
          </cell>
          <cell r="P53">
            <v>194588.19</v>
          </cell>
          <cell r="Q53" t="str">
            <v>01_30_06</v>
          </cell>
          <cell r="R53" t="str">
            <v>01_24</v>
          </cell>
          <cell r="S53" t="str">
            <v>'301.0010</v>
          </cell>
          <cell r="T53" t="str">
            <v>'701.7510</v>
          </cell>
          <cell r="U53" t="str">
            <v>H</v>
          </cell>
          <cell r="V53">
            <v>-1216176.18</v>
          </cell>
          <cell r="W53">
            <v>-8235.2199999999993</v>
          </cell>
          <cell r="X53">
            <v>0</v>
          </cell>
          <cell r="Y53" t="str">
            <v>701.7510</v>
          </cell>
          <cell r="Z53">
            <v>-1216176.18</v>
          </cell>
          <cell r="AA53">
            <v>-8235.2199999999993</v>
          </cell>
          <cell r="AB53">
            <v>-50.527000000000001</v>
          </cell>
        </row>
        <row r="54">
          <cell r="A54">
            <v>2296</v>
          </cell>
          <cell r="B54">
            <v>4367</v>
          </cell>
          <cell r="C54">
            <v>1159</v>
          </cell>
          <cell r="D54" t="str">
            <v>БЕНЗИН АВТОМОБИЛЬНЫЙ АИ-80</v>
          </cell>
          <cell r="E54">
            <v>221000001</v>
          </cell>
          <cell r="F54" t="str">
            <v>10</v>
          </cell>
          <cell r="G54" t="str">
            <v/>
          </cell>
          <cell r="H54" t="str">
            <v/>
          </cell>
          <cell r="I54" t="str">
            <v>0000004367</v>
          </cell>
          <cell r="J54">
            <v>10000575</v>
          </cell>
          <cell r="K54">
            <v>37803</v>
          </cell>
          <cell r="L54">
            <v>37796</v>
          </cell>
          <cell r="M54">
            <v>37803</v>
          </cell>
          <cell r="N54">
            <v>1230257.03</v>
          </cell>
          <cell r="O54">
            <v>51.112000000000002</v>
          </cell>
          <cell r="P54">
            <v>196841.12</v>
          </cell>
          <cell r="Q54" t="str">
            <v>01_30_06</v>
          </cell>
          <cell r="R54" t="str">
            <v>01_24</v>
          </cell>
          <cell r="S54" t="str">
            <v>'301.0010</v>
          </cell>
          <cell r="T54" t="str">
            <v>'701.7510</v>
          </cell>
          <cell r="U54" t="str">
            <v>H</v>
          </cell>
          <cell r="V54">
            <v>-1230257.03</v>
          </cell>
          <cell r="W54">
            <v>-8330.56</v>
          </cell>
          <cell r="X54">
            <v>0</v>
          </cell>
          <cell r="Y54" t="str">
            <v>701.7510</v>
          </cell>
          <cell r="Z54">
            <v>-1230257.03</v>
          </cell>
          <cell r="AA54">
            <v>-8330.56</v>
          </cell>
          <cell r="AB54">
            <v>-51.112000000000002</v>
          </cell>
        </row>
        <row r="55">
          <cell r="A55">
            <v>2486</v>
          </cell>
          <cell r="B55">
            <v>4589</v>
          </cell>
          <cell r="C55">
            <v>1137</v>
          </cell>
          <cell r="D55" t="str">
            <v>БЕНЗИН АВТОМОБИЛЬНЫЙ АИ-80</v>
          </cell>
          <cell r="E55">
            <v>221000001</v>
          </cell>
          <cell r="F55" t="str">
            <v>10</v>
          </cell>
          <cell r="G55" t="str">
            <v/>
          </cell>
          <cell r="H55" t="str">
            <v/>
          </cell>
          <cell r="I55" t="str">
            <v>0000004589</v>
          </cell>
          <cell r="J55">
            <v>10000644</v>
          </cell>
          <cell r="K55">
            <v>37803</v>
          </cell>
          <cell r="L55">
            <v>37797</v>
          </cell>
          <cell r="M55">
            <v>37803</v>
          </cell>
          <cell r="N55">
            <v>1230979.1200000001</v>
          </cell>
          <cell r="O55">
            <v>51.142000000000003</v>
          </cell>
          <cell r="P55">
            <v>196956.66</v>
          </cell>
          <cell r="Q55" t="str">
            <v>01_30_06</v>
          </cell>
          <cell r="R55" t="str">
            <v>25_31</v>
          </cell>
          <cell r="S55" t="str">
            <v>'301.0010</v>
          </cell>
          <cell r="T55" t="str">
            <v>'701.7510</v>
          </cell>
          <cell r="U55" t="str">
            <v>H</v>
          </cell>
          <cell r="V55">
            <v>-1230979.1200000001</v>
          </cell>
          <cell r="W55">
            <v>-8335.4500000000007</v>
          </cell>
          <cell r="X55">
            <v>0</v>
          </cell>
          <cell r="Y55" t="str">
            <v>701.7510</v>
          </cell>
          <cell r="Z55">
            <v>-1230979.1200000001</v>
          </cell>
          <cell r="AA55">
            <v>-8335.4500000000007</v>
          </cell>
          <cell r="AB55">
            <v>-51.142000000000003</v>
          </cell>
        </row>
        <row r="56">
          <cell r="A56">
            <v>2489</v>
          </cell>
          <cell r="B56">
            <v>4592</v>
          </cell>
          <cell r="C56">
            <v>1145</v>
          </cell>
          <cell r="D56" t="str">
            <v>БЕНЗИН АВТОМОБИЛЬНЫЙ АИ-80</v>
          </cell>
          <cell r="E56">
            <v>222000001</v>
          </cell>
          <cell r="F56" t="str">
            <v>10</v>
          </cell>
          <cell r="G56" t="str">
            <v/>
          </cell>
          <cell r="H56" t="str">
            <v/>
          </cell>
          <cell r="I56" t="str">
            <v>0000004592</v>
          </cell>
          <cell r="J56">
            <v>10000589</v>
          </cell>
          <cell r="K56">
            <v>37803</v>
          </cell>
          <cell r="L56">
            <v>37797</v>
          </cell>
          <cell r="M56">
            <v>37803</v>
          </cell>
          <cell r="N56">
            <v>1226815.04</v>
          </cell>
          <cell r="O56">
            <v>50.969000000000001</v>
          </cell>
          <cell r="P56">
            <v>196290.41</v>
          </cell>
          <cell r="Q56" t="str">
            <v>01_30_06</v>
          </cell>
          <cell r="R56" t="str">
            <v>25_31</v>
          </cell>
          <cell r="S56" t="str">
            <v>'301.0010</v>
          </cell>
          <cell r="T56" t="str">
            <v>'702.7310</v>
          </cell>
          <cell r="U56" t="str">
            <v>H</v>
          </cell>
          <cell r="V56">
            <v>-1226815.04</v>
          </cell>
          <cell r="W56">
            <v>-8307.25</v>
          </cell>
          <cell r="X56">
            <v>0</v>
          </cell>
          <cell r="Y56" t="str">
            <v>702.7310</v>
          </cell>
          <cell r="Z56">
            <v>-1226815.04</v>
          </cell>
          <cell r="AA56">
            <v>-8307.25</v>
          </cell>
          <cell r="AB56">
            <v>-50.969000000000001</v>
          </cell>
        </row>
        <row r="57">
          <cell r="A57">
            <v>2354</v>
          </cell>
          <cell r="B57">
            <v>4437</v>
          </cell>
          <cell r="C57">
            <v>1145</v>
          </cell>
          <cell r="D57" t="str">
            <v>БЕНЗИН АВТОМОБИЛЬНЫЙ АИ-80</v>
          </cell>
          <cell r="E57">
            <v>222000001</v>
          </cell>
          <cell r="F57" t="str">
            <v>10</v>
          </cell>
          <cell r="G57" t="str">
            <v/>
          </cell>
          <cell r="H57" t="str">
            <v/>
          </cell>
          <cell r="I57" t="str">
            <v>0000004437</v>
          </cell>
          <cell r="J57">
            <v>10000617</v>
          </cell>
          <cell r="K57">
            <v>37803</v>
          </cell>
          <cell r="L57">
            <v>37798</v>
          </cell>
          <cell r="M57">
            <v>37803</v>
          </cell>
          <cell r="N57">
            <v>24045757.760000002</v>
          </cell>
          <cell r="O57">
            <v>999</v>
          </cell>
          <cell r="P57">
            <v>3847321.24</v>
          </cell>
          <cell r="Q57" t="str">
            <v>01_30_06</v>
          </cell>
          <cell r="R57" t="str">
            <v>25_31</v>
          </cell>
          <cell r="S57" t="str">
            <v>'301.0010</v>
          </cell>
          <cell r="T57" t="str">
            <v>'702.7310</v>
          </cell>
          <cell r="U57" t="str">
            <v>H</v>
          </cell>
          <cell r="V57">
            <v>-24045757.68</v>
          </cell>
          <cell r="W57">
            <v>-162823.39000000001</v>
          </cell>
          <cell r="X57">
            <v>8.0000001937150955E-2</v>
          </cell>
          <cell r="Y57" t="str">
            <v>702.7310</v>
          </cell>
          <cell r="Z57">
            <v>-24045757.68</v>
          </cell>
          <cell r="AA57">
            <v>-162823.39000000001</v>
          </cell>
          <cell r="AB57">
            <v>-999</v>
          </cell>
        </row>
        <row r="58">
          <cell r="A58">
            <v>2487</v>
          </cell>
          <cell r="B58">
            <v>4590</v>
          </cell>
          <cell r="C58">
            <v>1145</v>
          </cell>
          <cell r="D58" t="str">
            <v>БЕНЗИН АВТОМОБИЛЬНЫЙ АИ-80</v>
          </cell>
          <cell r="E58">
            <v>222000001</v>
          </cell>
          <cell r="F58" t="str">
            <v>10</v>
          </cell>
          <cell r="G58" t="str">
            <v/>
          </cell>
          <cell r="H58" t="str">
            <v/>
          </cell>
          <cell r="I58" t="str">
            <v>0000004590</v>
          </cell>
          <cell r="J58">
            <v>10000631</v>
          </cell>
          <cell r="K58">
            <v>37803</v>
          </cell>
          <cell r="L58">
            <v>37802</v>
          </cell>
          <cell r="M58">
            <v>37803</v>
          </cell>
          <cell r="N58">
            <v>6118285.4100000001</v>
          </cell>
          <cell r="O58">
            <v>254.18899999999999</v>
          </cell>
          <cell r="P58">
            <v>978925.66</v>
          </cell>
          <cell r="Q58" t="str">
            <v>01_30_06</v>
          </cell>
          <cell r="R58" t="str">
            <v>25_31</v>
          </cell>
          <cell r="S58" t="str">
            <v>'301.0010</v>
          </cell>
          <cell r="T58" t="str">
            <v>'702.7310</v>
          </cell>
          <cell r="U58" t="str">
            <v>H</v>
          </cell>
          <cell r="V58">
            <v>-6118285.4100000001</v>
          </cell>
          <cell r="W58">
            <v>-41429.339999999997</v>
          </cell>
          <cell r="X58">
            <v>0</v>
          </cell>
          <cell r="Y58" t="str">
            <v>702.7310</v>
          </cell>
          <cell r="Z58">
            <v>-6118285.4100000001</v>
          </cell>
          <cell r="AA58">
            <v>-41429.339999999997</v>
          </cell>
          <cell r="AB58">
            <v>-254.18899999999999</v>
          </cell>
        </row>
        <row r="59">
          <cell r="A59">
            <v>2488</v>
          </cell>
          <cell r="B59">
            <v>4591</v>
          </cell>
          <cell r="C59">
            <v>1145</v>
          </cell>
          <cell r="D59" t="str">
            <v>БЕНЗИН АВТОМОБИЛЬНЫЙ АИ-80</v>
          </cell>
          <cell r="E59">
            <v>221000001</v>
          </cell>
          <cell r="F59" t="str">
            <v>10</v>
          </cell>
          <cell r="G59" t="str">
            <v/>
          </cell>
          <cell r="H59" t="str">
            <v/>
          </cell>
          <cell r="I59" t="str">
            <v>0000004591</v>
          </cell>
          <cell r="J59">
            <v>10000636</v>
          </cell>
          <cell r="K59">
            <v>37803</v>
          </cell>
          <cell r="L59">
            <v>37802</v>
          </cell>
          <cell r="M59">
            <v>37803</v>
          </cell>
          <cell r="N59">
            <v>2463931.9700000002</v>
          </cell>
          <cell r="O59">
            <v>102.366</v>
          </cell>
          <cell r="P59">
            <v>394229.12</v>
          </cell>
          <cell r="Q59" t="str">
            <v>01_30_06</v>
          </cell>
          <cell r="R59" t="str">
            <v>25_31</v>
          </cell>
          <cell r="S59" t="str">
            <v>'301.0010</v>
          </cell>
          <cell r="T59" t="str">
            <v>'701.7510</v>
          </cell>
          <cell r="U59" t="str">
            <v>H</v>
          </cell>
          <cell r="V59">
            <v>-2463931.9700000002</v>
          </cell>
          <cell r="W59">
            <v>-16684.259999999998</v>
          </cell>
          <cell r="X59">
            <v>0</v>
          </cell>
          <cell r="Y59" t="str">
            <v>701.7510</v>
          </cell>
          <cell r="Z59">
            <v>-2463931.9700000002</v>
          </cell>
          <cell r="AA59">
            <v>-16684.259999999998</v>
          </cell>
          <cell r="AB59">
            <v>-102.366</v>
          </cell>
        </row>
        <row r="60">
          <cell r="A60">
            <v>2490</v>
          </cell>
          <cell r="B60">
            <v>4593</v>
          </cell>
          <cell r="C60">
            <v>1146</v>
          </cell>
          <cell r="D60" t="str">
            <v>БЕНЗИН АВТОМОБИЛЬНЫЙ АИ-80</v>
          </cell>
          <cell r="E60">
            <v>222000001</v>
          </cell>
          <cell r="F60" t="str">
            <v>10</v>
          </cell>
          <cell r="G60" t="str">
            <v/>
          </cell>
          <cell r="H60" t="str">
            <v/>
          </cell>
          <cell r="I60" t="str">
            <v>0000004593</v>
          </cell>
          <cell r="J60">
            <v>10000632</v>
          </cell>
          <cell r="K60">
            <v>37803</v>
          </cell>
          <cell r="L60">
            <v>37802</v>
          </cell>
          <cell r="M60">
            <v>37803</v>
          </cell>
          <cell r="N60">
            <v>4719298.8899999997</v>
          </cell>
          <cell r="O60">
            <v>196.06700000000001</v>
          </cell>
          <cell r="P60">
            <v>755087.82</v>
          </cell>
          <cell r="Q60" t="str">
            <v>01_30_06</v>
          </cell>
          <cell r="R60" t="str">
            <v>25_31</v>
          </cell>
          <cell r="S60" t="str">
            <v>'301.0010</v>
          </cell>
          <cell r="T60" t="str">
            <v>'702.7310</v>
          </cell>
          <cell r="U60" t="str">
            <v>H</v>
          </cell>
          <cell r="V60">
            <v>-4719298.8899999997</v>
          </cell>
          <cell r="W60">
            <v>-31956.240000000002</v>
          </cell>
          <cell r="X60">
            <v>0</v>
          </cell>
          <cell r="Y60" t="str">
            <v>702.7310</v>
          </cell>
          <cell r="Z60">
            <v>-4719298.8899999997</v>
          </cell>
          <cell r="AA60">
            <v>-31956.240000000002</v>
          </cell>
          <cell r="AB60">
            <v>-196.06700000000001</v>
          </cell>
        </row>
        <row r="61">
          <cell r="A61">
            <v>2491</v>
          </cell>
          <cell r="B61">
            <v>4594</v>
          </cell>
          <cell r="C61">
            <v>1146</v>
          </cell>
          <cell r="D61" t="str">
            <v>БЕНЗИН АВТОМОБИЛЬНЫЙ АИ-80</v>
          </cell>
          <cell r="E61">
            <v>222000001</v>
          </cell>
          <cell r="F61" t="str">
            <v>10</v>
          </cell>
          <cell r="G61" t="str">
            <v/>
          </cell>
          <cell r="H61" t="str">
            <v/>
          </cell>
          <cell r="I61" t="str">
            <v>0000004594</v>
          </cell>
          <cell r="J61">
            <v>10000634</v>
          </cell>
          <cell r="K61">
            <v>37803</v>
          </cell>
          <cell r="L61">
            <v>37802</v>
          </cell>
          <cell r="M61">
            <v>37803</v>
          </cell>
          <cell r="N61">
            <v>5755023.5700000003</v>
          </cell>
          <cell r="O61">
            <v>239.09700000000001</v>
          </cell>
          <cell r="P61">
            <v>920803.77</v>
          </cell>
          <cell r="Q61" t="str">
            <v>01_30_06</v>
          </cell>
          <cell r="R61" t="str">
            <v>25_31</v>
          </cell>
          <cell r="S61" t="str">
            <v>'301.0010</v>
          </cell>
          <cell r="T61" t="str">
            <v>'702.7310</v>
          </cell>
          <cell r="U61" t="str">
            <v>H</v>
          </cell>
          <cell r="V61">
            <v>-5755023.5700000003</v>
          </cell>
          <cell r="W61">
            <v>-38969.54</v>
          </cell>
          <cell r="X61">
            <v>0</v>
          </cell>
          <cell r="Y61" t="str">
            <v>702.7310</v>
          </cell>
          <cell r="Z61">
            <v>-5755023.5700000003</v>
          </cell>
          <cell r="AA61">
            <v>-38969.54</v>
          </cell>
          <cell r="AB61">
            <v>-239.09700000000001</v>
          </cell>
        </row>
        <row r="62">
          <cell r="A62">
            <v>3925</v>
          </cell>
          <cell r="B62">
            <v>6013</v>
          </cell>
          <cell r="C62">
            <v>2098</v>
          </cell>
          <cell r="D62" t="str">
            <v>БЕНЗИН АВТОМОБИЛЬНЫЙ АИ-80</v>
          </cell>
          <cell r="E62">
            <v>221000001</v>
          </cell>
          <cell r="F62" t="str">
            <v>20</v>
          </cell>
          <cell r="G62" t="str">
            <v/>
          </cell>
          <cell r="H62" t="str">
            <v/>
          </cell>
          <cell r="I62" t="str">
            <v>0000006013</v>
          </cell>
          <cell r="J62">
            <v>10000638</v>
          </cell>
          <cell r="K62">
            <v>37803</v>
          </cell>
          <cell r="L62">
            <v>37803</v>
          </cell>
          <cell r="M62">
            <v>37803</v>
          </cell>
          <cell r="N62">
            <v>8941.1</v>
          </cell>
          <cell r="O62">
            <v>51.091999999999999</v>
          </cell>
          <cell r="P62">
            <v>0</v>
          </cell>
          <cell r="Q62" t="str">
            <v>01_31_07</v>
          </cell>
          <cell r="R62" t="str">
            <v>01_24</v>
          </cell>
          <cell r="S62" t="str">
            <v>'301.0020</v>
          </cell>
          <cell r="T62" t="str">
            <v>'701.7410</v>
          </cell>
          <cell r="U62" t="str">
            <v>H</v>
          </cell>
          <cell r="V62">
            <v>-8941.1</v>
          </cell>
          <cell r="W62">
            <v>-8941.1</v>
          </cell>
          <cell r="X62">
            <v>0</v>
          </cell>
          <cell r="Y62" t="str">
            <v>701.7410</v>
          </cell>
          <cell r="Z62">
            <v>-1320421.6499999999</v>
          </cell>
          <cell r="AA62">
            <v>-8941.1</v>
          </cell>
          <cell r="AB62">
            <v>-51.091999999999999</v>
          </cell>
        </row>
        <row r="63">
          <cell r="A63">
            <v>3926</v>
          </cell>
          <cell r="B63">
            <v>6014</v>
          </cell>
          <cell r="C63">
            <v>2098</v>
          </cell>
          <cell r="D63" t="str">
            <v>БЕНЗИН АВТОМОБИЛЬНЫЙ АИ-80</v>
          </cell>
          <cell r="E63">
            <v>221000001</v>
          </cell>
          <cell r="F63" t="str">
            <v>20</v>
          </cell>
          <cell r="G63" t="str">
            <v/>
          </cell>
          <cell r="H63" t="str">
            <v/>
          </cell>
          <cell r="I63" t="str">
            <v>0000006014</v>
          </cell>
          <cell r="J63">
            <v>10000638</v>
          </cell>
          <cell r="K63">
            <v>37803</v>
          </cell>
          <cell r="L63">
            <v>37803</v>
          </cell>
          <cell r="M63">
            <v>37803</v>
          </cell>
          <cell r="N63">
            <v>8878.6299999999992</v>
          </cell>
          <cell r="O63">
            <v>50.734999999999999</v>
          </cell>
          <cell r="P63">
            <v>0</v>
          </cell>
          <cell r="Q63" t="str">
            <v>01_31_07</v>
          </cell>
          <cell r="R63" t="str">
            <v>01_24</v>
          </cell>
          <cell r="S63" t="str">
            <v>'301.0020</v>
          </cell>
          <cell r="T63" t="str">
            <v>'701.7410</v>
          </cell>
          <cell r="U63" t="str">
            <v>H</v>
          </cell>
          <cell r="V63">
            <v>-8878.6299999999992</v>
          </cell>
          <cell r="W63">
            <v>-8878.6299999999992</v>
          </cell>
          <cell r="X63">
            <v>0</v>
          </cell>
          <cell r="Y63" t="str">
            <v>701.7410</v>
          </cell>
          <cell r="Z63">
            <v>-1311196.08</v>
          </cell>
          <cell r="AA63">
            <v>-8878.6299999999992</v>
          </cell>
          <cell r="AB63">
            <v>-50.734999999999999</v>
          </cell>
        </row>
        <row r="64">
          <cell r="A64">
            <v>3927</v>
          </cell>
          <cell r="B64">
            <v>6015</v>
          </cell>
          <cell r="C64">
            <v>2098</v>
          </cell>
          <cell r="D64" t="str">
            <v>БЕНЗИН АВТОМОБИЛЬНЫЙ АИ-80</v>
          </cell>
          <cell r="E64">
            <v>221000001</v>
          </cell>
          <cell r="F64" t="str">
            <v>20</v>
          </cell>
          <cell r="G64" t="str">
            <v/>
          </cell>
          <cell r="H64" t="str">
            <v/>
          </cell>
          <cell r="I64" t="str">
            <v>0000006015</v>
          </cell>
          <cell r="J64">
            <v>10000639</v>
          </cell>
          <cell r="K64">
            <v>37803</v>
          </cell>
          <cell r="L64">
            <v>37803</v>
          </cell>
          <cell r="M64">
            <v>37803</v>
          </cell>
          <cell r="N64">
            <v>8887.3799999999992</v>
          </cell>
          <cell r="O64">
            <v>50.784999999999997</v>
          </cell>
          <cell r="P64">
            <v>0</v>
          </cell>
          <cell r="Q64" t="str">
            <v>01_31_07</v>
          </cell>
          <cell r="R64" t="str">
            <v>01_24</v>
          </cell>
          <cell r="S64" t="str">
            <v>'301.0020</v>
          </cell>
          <cell r="T64" t="str">
            <v>'701.7410</v>
          </cell>
          <cell r="U64" t="str">
            <v>H</v>
          </cell>
          <cell r="V64">
            <v>-8887.3799999999992</v>
          </cell>
          <cell r="W64">
            <v>-8887.3799999999992</v>
          </cell>
          <cell r="X64">
            <v>0</v>
          </cell>
          <cell r="Y64" t="str">
            <v>701.7410</v>
          </cell>
          <cell r="Z64">
            <v>-1312488.28</v>
          </cell>
          <cell r="AA64">
            <v>-8887.3799999999992</v>
          </cell>
          <cell r="AB64">
            <v>-50.784999999999997</v>
          </cell>
        </row>
        <row r="65">
          <cell r="A65">
            <v>3928</v>
          </cell>
          <cell r="B65">
            <v>6016</v>
          </cell>
          <cell r="C65">
            <v>2098</v>
          </cell>
          <cell r="D65" t="str">
            <v>БЕНЗИН АВТОМОБИЛЬНЫЙ АИ-80</v>
          </cell>
          <cell r="E65">
            <v>221000001</v>
          </cell>
          <cell r="F65" t="str">
            <v>20</v>
          </cell>
          <cell r="G65" t="str">
            <v/>
          </cell>
          <cell r="H65" t="str">
            <v/>
          </cell>
          <cell r="I65" t="str">
            <v>0000006016</v>
          </cell>
          <cell r="J65">
            <v>10000639</v>
          </cell>
          <cell r="K65">
            <v>37803</v>
          </cell>
          <cell r="L65">
            <v>37803</v>
          </cell>
          <cell r="M65">
            <v>37803</v>
          </cell>
          <cell r="N65">
            <v>8876.18</v>
          </cell>
          <cell r="O65">
            <v>50.720999999999997</v>
          </cell>
          <cell r="P65">
            <v>0</v>
          </cell>
          <cell r="Q65" t="str">
            <v>01_31_07</v>
          </cell>
          <cell r="R65" t="str">
            <v>01_24</v>
          </cell>
          <cell r="S65" t="str">
            <v>'301.0020</v>
          </cell>
          <cell r="T65" t="str">
            <v>'701.7410</v>
          </cell>
          <cell r="U65" t="str">
            <v>H</v>
          </cell>
          <cell r="V65">
            <v>-8876.18</v>
          </cell>
          <cell r="W65">
            <v>-8876.18</v>
          </cell>
          <cell r="X65">
            <v>0</v>
          </cell>
          <cell r="Y65" t="str">
            <v>701.7410</v>
          </cell>
          <cell r="Z65">
            <v>-1310834.26</v>
          </cell>
          <cell r="AA65">
            <v>-8876.18</v>
          </cell>
          <cell r="AB65">
            <v>-50.720999999999997</v>
          </cell>
        </row>
        <row r="66">
          <cell r="A66">
            <v>3929</v>
          </cell>
          <cell r="B66">
            <v>6017</v>
          </cell>
          <cell r="C66">
            <v>2099</v>
          </cell>
          <cell r="D66" t="str">
            <v>БЕНЗИН АВТОМОБИЛЬНЫЙ АИ-80</v>
          </cell>
          <cell r="E66">
            <v>221000001</v>
          </cell>
          <cell r="F66" t="str">
            <v>20</v>
          </cell>
          <cell r="G66" t="str">
            <v/>
          </cell>
          <cell r="H66" t="str">
            <v/>
          </cell>
          <cell r="I66" t="str">
            <v>0000006017</v>
          </cell>
          <cell r="J66">
            <v>10000640</v>
          </cell>
          <cell r="K66">
            <v>37803</v>
          </cell>
          <cell r="L66">
            <v>37803</v>
          </cell>
          <cell r="M66">
            <v>37803</v>
          </cell>
          <cell r="N66">
            <v>50681.18</v>
          </cell>
          <cell r="O66">
            <v>294.65800000000002</v>
          </cell>
          <cell r="P66">
            <v>0</v>
          </cell>
          <cell r="Q66" t="str">
            <v>01_31_07</v>
          </cell>
          <cell r="R66" t="str">
            <v>01_24</v>
          </cell>
          <cell r="S66" t="str">
            <v>'301.0020</v>
          </cell>
          <cell r="T66" t="str">
            <v>'701.7410</v>
          </cell>
          <cell r="U66" t="str">
            <v>H</v>
          </cell>
          <cell r="V66">
            <v>-50681.18</v>
          </cell>
          <cell r="W66">
            <v>-50681.18</v>
          </cell>
          <cell r="X66">
            <v>0</v>
          </cell>
          <cell r="Y66" t="str">
            <v>701.7410</v>
          </cell>
          <cell r="Z66">
            <v>-7484596.6600000001</v>
          </cell>
          <cell r="AA66">
            <v>-50681.18</v>
          </cell>
          <cell r="AB66">
            <v>-294.65800000000002</v>
          </cell>
        </row>
        <row r="67">
          <cell r="A67">
            <v>3930</v>
          </cell>
          <cell r="B67">
            <v>6018</v>
          </cell>
          <cell r="C67">
            <v>2099</v>
          </cell>
          <cell r="D67" t="str">
            <v>БЕНЗИН АВТОМОБИЛЬНЫЙ АИ-80</v>
          </cell>
          <cell r="E67">
            <v>221000001</v>
          </cell>
          <cell r="F67" t="str">
            <v>20</v>
          </cell>
          <cell r="G67" t="str">
            <v/>
          </cell>
          <cell r="H67" t="str">
            <v/>
          </cell>
          <cell r="I67" t="str">
            <v>0000006018</v>
          </cell>
          <cell r="J67">
            <v>10000641</v>
          </cell>
          <cell r="K67">
            <v>37803</v>
          </cell>
          <cell r="L67">
            <v>37803</v>
          </cell>
          <cell r="M67">
            <v>37803</v>
          </cell>
          <cell r="N67">
            <v>76164.7</v>
          </cell>
          <cell r="O67">
            <v>442.81799999999998</v>
          </cell>
          <cell r="P67">
            <v>0</v>
          </cell>
          <cell r="Q67" t="str">
            <v>01_31_07</v>
          </cell>
          <cell r="R67" t="str">
            <v>01_24</v>
          </cell>
          <cell r="S67" t="str">
            <v>'301.0020</v>
          </cell>
          <cell r="T67" t="str">
            <v>'701.7410</v>
          </cell>
          <cell r="U67" t="str">
            <v>H</v>
          </cell>
          <cell r="V67">
            <v>-76164.7</v>
          </cell>
          <cell r="W67">
            <v>-76164.7</v>
          </cell>
          <cell r="X67">
            <v>0</v>
          </cell>
          <cell r="Y67" t="str">
            <v>701.7410</v>
          </cell>
          <cell r="Z67">
            <v>-11248002.9</v>
          </cell>
          <cell r="AA67">
            <v>-76164.7</v>
          </cell>
          <cell r="AB67">
            <v>-442.81799999999998</v>
          </cell>
        </row>
        <row r="68">
          <cell r="A68">
            <v>3931</v>
          </cell>
          <cell r="B68">
            <v>6019</v>
          </cell>
          <cell r="C68">
            <v>2099</v>
          </cell>
          <cell r="D68" t="str">
            <v>БЕНЗИН АВТОМОБИЛЬНЫЙ АИ-80</v>
          </cell>
          <cell r="E68">
            <v>221000001</v>
          </cell>
          <cell r="F68" t="str">
            <v>20</v>
          </cell>
          <cell r="G68" t="str">
            <v/>
          </cell>
          <cell r="H68" t="str">
            <v/>
          </cell>
          <cell r="I68" t="str">
            <v>0000006019</v>
          </cell>
          <cell r="J68">
            <v>10000641</v>
          </cell>
          <cell r="K68">
            <v>37803</v>
          </cell>
          <cell r="L68">
            <v>37803</v>
          </cell>
          <cell r="M68">
            <v>37803</v>
          </cell>
          <cell r="N68">
            <v>8775.61</v>
          </cell>
          <cell r="O68">
            <v>51.021000000000001</v>
          </cell>
          <cell r="P68">
            <v>0</v>
          </cell>
          <cell r="Q68" t="str">
            <v>01_31_07</v>
          </cell>
          <cell r="R68" t="str">
            <v>01_24</v>
          </cell>
          <cell r="S68" t="str">
            <v>'301.0020</v>
          </cell>
          <cell r="T68" t="str">
            <v>'701.7410</v>
          </cell>
          <cell r="U68" t="str">
            <v>H</v>
          </cell>
          <cell r="V68">
            <v>-8775.61</v>
          </cell>
          <cell r="W68">
            <v>-8775.61</v>
          </cell>
          <cell r="X68">
            <v>0</v>
          </cell>
          <cell r="Y68" t="str">
            <v>701.7410</v>
          </cell>
          <cell r="Z68">
            <v>-1295982.0800000001</v>
          </cell>
          <cell r="AA68">
            <v>-8775.61</v>
          </cell>
          <cell r="AB68">
            <v>-51.021000000000001</v>
          </cell>
        </row>
        <row r="69">
          <cell r="A69">
            <v>3932</v>
          </cell>
          <cell r="B69">
            <v>6020</v>
          </cell>
          <cell r="C69">
            <v>2098</v>
          </cell>
          <cell r="D69" t="str">
            <v>БЕНЗИН АВТОМОБИЛЬНЫЙ АИ-80</v>
          </cell>
          <cell r="E69">
            <v>221000001</v>
          </cell>
          <cell r="F69" t="str">
            <v>20</v>
          </cell>
          <cell r="G69" t="str">
            <v/>
          </cell>
          <cell r="H69" t="str">
            <v/>
          </cell>
          <cell r="I69" t="str">
            <v>0000006020</v>
          </cell>
          <cell r="J69">
            <v>10000643</v>
          </cell>
          <cell r="K69">
            <v>37803</v>
          </cell>
          <cell r="L69">
            <v>37803</v>
          </cell>
          <cell r="M69">
            <v>37803</v>
          </cell>
          <cell r="N69">
            <v>8878.6299999999992</v>
          </cell>
          <cell r="O69">
            <v>50.734999999999999</v>
          </cell>
          <cell r="P69">
            <v>0</v>
          </cell>
          <cell r="Q69" t="str">
            <v>01_31_07</v>
          </cell>
          <cell r="R69" t="str">
            <v>01_24</v>
          </cell>
          <cell r="S69" t="str">
            <v>'301.0020</v>
          </cell>
          <cell r="T69" t="str">
            <v>'701.7410</v>
          </cell>
          <cell r="U69" t="str">
            <v>H</v>
          </cell>
          <cell r="V69">
            <v>-8878.6299999999992</v>
          </cell>
          <cell r="W69">
            <v>-8878.6299999999992</v>
          </cell>
          <cell r="X69">
            <v>0</v>
          </cell>
          <cell r="Y69" t="str">
            <v>701.7410</v>
          </cell>
          <cell r="Z69">
            <v>-1311196.08</v>
          </cell>
          <cell r="AA69">
            <v>-8878.6299999999992</v>
          </cell>
          <cell r="AB69">
            <v>-50.734999999999999</v>
          </cell>
        </row>
        <row r="70">
          <cell r="A70">
            <v>3933</v>
          </cell>
          <cell r="B70">
            <v>6021</v>
          </cell>
          <cell r="C70">
            <v>2098</v>
          </cell>
          <cell r="D70" t="str">
            <v>БЕНЗИН АВТОМОБИЛЬНЫЙ АИ-80</v>
          </cell>
          <cell r="E70">
            <v>221000001</v>
          </cell>
          <cell r="F70" t="str">
            <v>20</v>
          </cell>
          <cell r="G70" t="str">
            <v/>
          </cell>
          <cell r="H70" t="str">
            <v/>
          </cell>
          <cell r="I70" t="str">
            <v>0000006021</v>
          </cell>
          <cell r="J70">
            <v>10000643</v>
          </cell>
          <cell r="K70">
            <v>37803</v>
          </cell>
          <cell r="L70">
            <v>37803</v>
          </cell>
          <cell r="M70">
            <v>37803</v>
          </cell>
          <cell r="N70">
            <v>7496.83</v>
          </cell>
          <cell r="O70">
            <v>42.838999999999999</v>
          </cell>
          <cell r="P70">
            <v>0</v>
          </cell>
          <cell r="Q70" t="str">
            <v>01_31_07</v>
          </cell>
          <cell r="R70" t="str">
            <v>01_24</v>
          </cell>
          <cell r="S70" t="str">
            <v>'301.0020</v>
          </cell>
          <cell r="T70" t="str">
            <v>'701.7410</v>
          </cell>
          <cell r="U70" t="str">
            <v>H</v>
          </cell>
          <cell r="V70">
            <v>-7496.83</v>
          </cell>
          <cell r="W70">
            <v>-7496.83</v>
          </cell>
          <cell r="X70">
            <v>0</v>
          </cell>
          <cell r="Y70" t="str">
            <v>701.7410</v>
          </cell>
          <cell r="Z70">
            <v>-1107131.8500000001</v>
          </cell>
          <cell r="AA70">
            <v>-7496.83</v>
          </cell>
          <cell r="AB70">
            <v>-42.838999999999999</v>
          </cell>
        </row>
        <row r="71">
          <cell r="A71">
            <v>3934</v>
          </cell>
          <cell r="B71">
            <v>6022</v>
          </cell>
          <cell r="C71">
            <v>2098</v>
          </cell>
          <cell r="D71" t="str">
            <v>БЕНЗИН АВТОМОБИЛЬНЫЙ АИ-80</v>
          </cell>
          <cell r="E71">
            <v>221000001</v>
          </cell>
          <cell r="F71" t="str">
            <v>20</v>
          </cell>
          <cell r="G71" t="str">
            <v/>
          </cell>
          <cell r="H71" t="str">
            <v/>
          </cell>
          <cell r="I71" t="str">
            <v>0000006022</v>
          </cell>
          <cell r="J71">
            <v>10000639</v>
          </cell>
          <cell r="K71">
            <v>37803</v>
          </cell>
          <cell r="L71">
            <v>37803</v>
          </cell>
          <cell r="M71">
            <v>37803</v>
          </cell>
          <cell r="N71">
            <v>8926.23</v>
          </cell>
          <cell r="O71">
            <v>51.006999999999998</v>
          </cell>
          <cell r="P71">
            <v>0</v>
          </cell>
          <cell r="Q71" t="str">
            <v>01_31_07</v>
          </cell>
          <cell r="R71" t="str">
            <v>01_24</v>
          </cell>
          <cell r="S71" t="str">
            <v>'301.0020</v>
          </cell>
          <cell r="T71" t="str">
            <v>'701.7410</v>
          </cell>
          <cell r="U71" t="str">
            <v>H</v>
          </cell>
          <cell r="V71">
            <v>-8926.23</v>
          </cell>
          <cell r="W71">
            <v>-8926.23</v>
          </cell>
          <cell r="X71">
            <v>0</v>
          </cell>
          <cell r="Y71" t="str">
            <v>701.7410</v>
          </cell>
          <cell r="Z71">
            <v>-1318225.6499999999</v>
          </cell>
          <cell r="AA71">
            <v>-8926.23</v>
          </cell>
          <cell r="AB71">
            <v>-51.006999999999998</v>
          </cell>
        </row>
        <row r="72">
          <cell r="A72">
            <v>3935</v>
          </cell>
          <cell r="B72">
            <v>6023</v>
          </cell>
          <cell r="C72">
            <v>2098</v>
          </cell>
          <cell r="D72" t="str">
            <v>БЕНЗИН АВТОМОБИЛЬНЫЙ АИ-80</v>
          </cell>
          <cell r="E72">
            <v>221000001</v>
          </cell>
          <cell r="F72" t="str">
            <v>20</v>
          </cell>
          <cell r="G72" t="str">
            <v/>
          </cell>
          <cell r="H72" t="str">
            <v/>
          </cell>
          <cell r="I72" t="str">
            <v>0000006023</v>
          </cell>
          <cell r="J72">
            <v>10000639</v>
          </cell>
          <cell r="K72">
            <v>37803</v>
          </cell>
          <cell r="L72">
            <v>37803</v>
          </cell>
          <cell r="M72">
            <v>37803</v>
          </cell>
          <cell r="N72">
            <v>10268.129999999999</v>
          </cell>
          <cell r="O72">
            <v>58.674999999999997</v>
          </cell>
          <cell r="P72">
            <v>0</v>
          </cell>
          <cell r="Q72" t="str">
            <v>01_31_07</v>
          </cell>
          <cell r="R72" t="str">
            <v>01_24</v>
          </cell>
          <cell r="S72" t="str">
            <v>'301.0020</v>
          </cell>
          <cell r="T72" t="str">
            <v>'701.7410</v>
          </cell>
          <cell r="U72" t="str">
            <v>H</v>
          </cell>
          <cell r="V72">
            <v>-10268.129999999999</v>
          </cell>
          <cell r="W72">
            <v>-10268.129999999999</v>
          </cell>
          <cell r="X72">
            <v>0</v>
          </cell>
          <cell r="Y72" t="str">
            <v>701.7410</v>
          </cell>
          <cell r="Z72">
            <v>-1516397.44</v>
          </cell>
          <cell r="AA72">
            <v>-10268.129999999999</v>
          </cell>
          <cell r="AB72">
            <v>-58.674999999999997</v>
          </cell>
        </row>
        <row r="73">
          <cell r="A73">
            <v>3936</v>
          </cell>
          <cell r="B73">
            <v>6024</v>
          </cell>
          <cell r="C73">
            <v>2099</v>
          </cell>
          <cell r="D73" t="str">
            <v>БЕНЗИН АВТОМОБИЛЬНЫЙ АИ-80</v>
          </cell>
          <cell r="E73">
            <v>221000001</v>
          </cell>
          <cell r="F73" t="str">
            <v>20</v>
          </cell>
          <cell r="G73" t="str">
            <v/>
          </cell>
          <cell r="H73" t="str">
            <v/>
          </cell>
          <cell r="I73" t="str">
            <v>0000006024</v>
          </cell>
          <cell r="J73">
            <v>10000646</v>
          </cell>
          <cell r="K73">
            <v>37803</v>
          </cell>
          <cell r="L73">
            <v>37803</v>
          </cell>
          <cell r="M73">
            <v>37803</v>
          </cell>
          <cell r="N73">
            <v>8781.7999999999993</v>
          </cell>
          <cell r="O73">
            <v>51.057000000000002</v>
          </cell>
          <cell r="P73">
            <v>0</v>
          </cell>
          <cell r="Q73" t="str">
            <v>01_31_07</v>
          </cell>
          <cell r="R73" t="str">
            <v>01_24</v>
          </cell>
          <cell r="S73" t="str">
            <v>'301.0020</v>
          </cell>
          <cell r="T73" t="str">
            <v>'701.7410</v>
          </cell>
          <cell r="U73" t="str">
            <v>H</v>
          </cell>
          <cell r="V73">
            <v>-8781.7999999999993</v>
          </cell>
          <cell r="W73">
            <v>-8781.7999999999993</v>
          </cell>
          <cell r="X73">
            <v>0</v>
          </cell>
          <cell r="Y73" t="str">
            <v>701.7410</v>
          </cell>
          <cell r="Z73">
            <v>-1296896.22</v>
          </cell>
          <cell r="AA73">
            <v>-8781.7999999999993</v>
          </cell>
          <cell r="AB73">
            <v>-51.057000000000002</v>
          </cell>
        </row>
        <row r="74">
          <cell r="A74">
            <v>3937</v>
          </cell>
          <cell r="B74">
            <v>6025</v>
          </cell>
          <cell r="C74">
            <v>2099</v>
          </cell>
          <cell r="D74" t="str">
            <v>БЕНЗИН АВТОМОБИЛЬНЫЙ АИ-80</v>
          </cell>
          <cell r="E74">
            <v>221000001</v>
          </cell>
          <cell r="F74" t="str">
            <v>20</v>
          </cell>
          <cell r="G74" t="str">
            <v/>
          </cell>
          <cell r="H74" t="str">
            <v/>
          </cell>
          <cell r="I74" t="str">
            <v>0000006025</v>
          </cell>
          <cell r="J74">
            <v>10000646</v>
          </cell>
          <cell r="K74">
            <v>37803</v>
          </cell>
          <cell r="L74">
            <v>37803</v>
          </cell>
          <cell r="M74">
            <v>37803</v>
          </cell>
          <cell r="N74">
            <v>35074.07</v>
          </cell>
          <cell r="O74">
            <v>203.91900000000001</v>
          </cell>
          <cell r="P74">
            <v>0</v>
          </cell>
          <cell r="Q74" t="str">
            <v>01_31_07</v>
          </cell>
          <cell r="R74" t="str">
            <v>01_24</v>
          </cell>
          <cell r="S74" t="str">
            <v>'301.0020</v>
          </cell>
          <cell r="T74" t="str">
            <v>'701.7410</v>
          </cell>
          <cell r="U74" t="str">
            <v>H</v>
          </cell>
          <cell r="V74">
            <v>-35074.07</v>
          </cell>
          <cell r="W74">
            <v>-35074.07</v>
          </cell>
          <cell r="X74">
            <v>0</v>
          </cell>
          <cell r="Y74" t="str">
            <v>701.7410</v>
          </cell>
          <cell r="Z74">
            <v>-5179738.66</v>
          </cell>
          <cell r="AA74">
            <v>-35074.07</v>
          </cell>
          <cell r="AB74">
            <v>-203.91900000000001</v>
          </cell>
        </row>
        <row r="75">
          <cell r="A75">
            <v>3938</v>
          </cell>
          <cell r="B75">
            <v>6026</v>
          </cell>
          <cell r="C75">
            <v>2099</v>
          </cell>
          <cell r="D75" t="str">
            <v>БЕНЗИН АВТОМОБИЛЬНЫЙ АИ-80</v>
          </cell>
          <cell r="E75">
            <v>221000001</v>
          </cell>
          <cell r="F75" t="str">
            <v>20</v>
          </cell>
          <cell r="G75" t="str">
            <v/>
          </cell>
          <cell r="H75" t="str">
            <v/>
          </cell>
          <cell r="I75" t="str">
            <v>0000006026</v>
          </cell>
          <cell r="J75">
            <v>10000645</v>
          </cell>
          <cell r="K75">
            <v>37803</v>
          </cell>
          <cell r="L75">
            <v>37803</v>
          </cell>
          <cell r="M75">
            <v>37803</v>
          </cell>
          <cell r="N75">
            <v>20342.099999999999</v>
          </cell>
          <cell r="O75">
            <v>118.268</v>
          </cell>
          <cell r="P75">
            <v>0</v>
          </cell>
          <cell r="Q75" t="str">
            <v>01_31_07</v>
          </cell>
          <cell r="R75" t="str">
            <v>01_24</v>
          </cell>
          <cell r="S75" t="str">
            <v>'301.0020</v>
          </cell>
          <cell r="T75" t="str">
            <v>'701.7410</v>
          </cell>
          <cell r="U75" t="str">
            <v>H</v>
          </cell>
          <cell r="V75">
            <v>-20342.099999999999</v>
          </cell>
          <cell r="W75">
            <v>-20342.099999999999</v>
          </cell>
          <cell r="X75">
            <v>0</v>
          </cell>
          <cell r="Y75" t="str">
            <v>701.7410</v>
          </cell>
          <cell r="Z75">
            <v>-3004121.33</v>
          </cell>
          <cell r="AA75">
            <v>-20342.099999999999</v>
          </cell>
          <cell r="AB75">
            <v>-118.268</v>
          </cell>
        </row>
        <row r="76">
          <cell r="A76">
            <v>3939</v>
          </cell>
          <cell r="B76">
            <v>6027</v>
          </cell>
          <cell r="C76">
            <v>2099</v>
          </cell>
          <cell r="D76" t="str">
            <v>БЕНЗИН АВТОМОБИЛЬНЫЙ АИ-80</v>
          </cell>
          <cell r="E76">
            <v>221000001</v>
          </cell>
          <cell r="F76" t="str">
            <v>20</v>
          </cell>
          <cell r="G76" t="str">
            <v/>
          </cell>
          <cell r="H76" t="str">
            <v/>
          </cell>
          <cell r="I76" t="str">
            <v>0000006027</v>
          </cell>
          <cell r="J76">
            <v>10000645</v>
          </cell>
          <cell r="K76">
            <v>37803</v>
          </cell>
          <cell r="L76">
            <v>37803</v>
          </cell>
          <cell r="M76">
            <v>37803</v>
          </cell>
          <cell r="N76">
            <v>53704.59</v>
          </cell>
          <cell r="O76">
            <v>312.23599999999999</v>
          </cell>
          <cell r="P76">
            <v>0</v>
          </cell>
          <cell r="Q76" t="str">
            <v>01_31_07</v>
          </cell>
          <cell r="R76" t="str">
            <v>01_24</v>
          </cell>
          <cell r="S76" t="str">
            <v>'301.0020</v>
          </cell>
          <cell r="T76" t="str">
            <v>'701.7410</v>
          </cell>
          <cell r="U76" t="str">
            <v>H</v>
          </cell>
          <cell r="V76">
            <v>-53704.59</v>
          </cell>
          <cell r="W76">
            <v>-53704.59</v>
          </cell>
          <cell r="X76">
            <v>0</v>
          </cell>
          <cell r="Y76" t="str">
            <v>701.7410</v>
          </cell>
          <cell r="Z76">
            <v>-7931093.8499999996</v>
          </cell>
          <cell r="AA76">
            <v>-53704.59</v>
          </cell>
          <cell r="AB76">
            <v>-312.23599999999999</v>
          </cell>
        </row>
        <row r="77">
          <cell r="A77">
            <v>3940</v>
          </cell>
          <cell r="B77">
            <v>6028</v>
          </cell>
          <cell r="C77">
            <v>2099</v>
          </cell>
          <cell r="D77" t="str">
            <v>БЕНЗИН АВТОМОБИЛЬНЫЙ АИ-80</v>
          </cell>
          <cell r="E77">
            <v>221000001</v>
          </cell>
          <cell r="F77" t="str">
            <v>20</v>
          </cell>
          <cell r="G77" t="str">
            <v/>
          </cell>
          <cell r="H77" t="str">
            <v/>
          </cell>
          <cell r="I77" t="str">
            <v>0000006028</v>
          </cell>
          <cell r="J77">
            <v>10000649</v>
          </cell>
          <cell r="K77">
            <v>37803</v>
          </cell>
          <cell r="L77">
            <v>37803</v>
          </cell>
          <cell r="M77">
            <v>37803</v>
          </cell>
          <cell r="N77">
            <v>82319.89</v>
          </cell>
          <cell r="O77">
            <v>478.60399999999998</v>
          </cell>
          <cell r="P77">
            <v>0</v>
          </cell>
          <cell r="Q77" t="str">
            <v>01_31_07</v>
          </cell>
          <cell r="R77" t="str">
            <v>01_24</v>
          </cell>
          <cell r="S77" t="str">
            <v>'301.0020</v>
          </cell>
          <cell r="T77" t="str">
            <v>'701.7410</v>
          </cell>
          <cell r="U77" t="str">
            <v>H</v>
          </cell>
          <cell r="V77">
            <v>-82319.89</v>
          </cell>
          <cell r="W77">
            <v>-82319.89</v>
          </cell>
          <cell r="X77">
            <v>0</v>
          </cell>
          <cell r="Y77" t="str">
            <v>701.7410</v>
          </cell>
          <cell r="Z77">
            <v>-12157001.359999999</v>
          </cell>
          <cell r="AA77">
            <v>-82319.89</v>
          </cell>
          <cell r="AB77">
            <v>-478.60399999999998</v>
          </cell>
        </row>
        <row r="78">
          <cell r="A78">
            <v>3941</v>
          </cell>
          <cell r="B78">
            <v>6029</v>
          </cell>
          <cell r="C78">
            <v>2099</v>
          </cell>
          <cell r="D78" t="str">
            <v>БЕНЗИН АВТОМОБИЛЬНЫЙ АИ-80</v>
          </cell>
          <cell r="E78">
            <v>221000001</v>
          </cell>
          <cell r="F78" t="str">
            <v>20</v>
          </cell>
          <cell r="G78" t="str">
            <v/>
          </cell>
          <cell r="H78" t="str">
            <v/>
          </cell>
          <cell r="I78" t="str">
            <v>0000006029</v>
          </cell>
          <cell r="J78">
            <v>10000647</v>
          </cell>
          <cell r="K78">
            <v>37803</v>
          </cell>
          <cell r="L78">
            <v>37803</v>
          </cell>
          <cell r="M78">
            <v>37803</v>
          </cell>
          <cell r="N78">
            <v>8718.51</v>
          </cell>
          <cell r="O78">
            <v>50.689</v>
          </cell>
          <cell r="P78">
            <v>0</v>
          </cell>
          <cell r="Q78" t="str">
            <v>01_31_07</v>
          </cell>
          <cell r="R78" t="str">
            <v>01_24</v>
          </cell>
          <cell r="S78" t="str">
            <v>'301.0020</v>
          </cell>
          <cell r="T78" t="str">
            <v>'701.7410</v>
          </cell>
          <cell r="U78" t="str">
            <v>H</v>
          </cell>
          <cell r="V78">
            <v>-8718.51</v>
          </cell>
          <cell r="W78">
            <v>-8718.51</v>
          </cell>
          <cell r="X78">
            <v>0</v>
          </cell>
          <cell r="Y78" t="str">
            <v>701.7410</v>
          </cell>
          <cell r="Z78">
            <v>-1287549.56</v>
          </cell>
          <cell r="AA78">
            <v>-8718.51</v>
          </cell>
          <cell r="AB78">
            <v>-50.689</v>
          </cell>
        </row>
        <row r="79">
          <cell r="A79">
            <v>3942</v>
          </cell>
          <cell r="B79">
            <v>6030</v>
          </cell>
          <cell r="C79">
            <v>2099</v>
          </cell>
          <cell r="D79" t="str">
            <v>БЕНЗИН АВТОМОБИЛЬНЫЙ АИ-80</v>
          </cell>
          <cell r="E79">
            <v>221000001</v>
          </cell>
          <cell r="F79" t="str">
            <v>20</v>
          </cell>
          <cell r="G79" t="str">
            <v/>
          </cell>
          <cell r="H79" t="str">
            <v/>
          </cell>
          <cell r="I79" t="str">
            <v>0000006030</v>
          </cell>
          <cell r="J79">
            <v>10000647</v>
          </cell>
          <cell r="K79">
            <v>37803</v>
          </cell>
          <cell r="L79">
            <v>37803</v>
          </cell>
          <cell r="M79">
            <v>37803</v>
          </cell>
          <cell r="N79">
            <v>8683.76</v>
          </cell>
          <cell r="O79">
            <v>50.487000000000002</v>
          </cell>
          <cell r="P79">
            <v>0</v>
          </cell>
          <cell r="Q79" t="str">
            <v>01_31_07</v>
          </cell>
          <cell r="R79" t="str">
            <v>01_24</v>
          </cell>
          <cell r="S79" t="str">
            <v>'301.0020</v>
          </cell>
          <cell r="T79" t="str">
            <v>'701.7410</v>
          </cell>
          <cell r="U79" t="str">
            <v>H</v>
          </cell>
          <cell r="V79">
            <v>-8683.76</v>
          </cell>
          <cell r="W79">
            <v>-8683.76</v>
          </cell>
          <cell r="X79">
            <v>0</v>
          </cell>
          <cell r="Y79" t="str">
            <v>701.7410</v>
          </cell>
          <cell r="Z79">
            <v>-1282417.68</v>
          </cell>
          <cell r="AA79">
            <v>-8683.76</v>
          </cell>
          <cell r="AB79">
            <v>-50.487000000000002</v>
          </cell>
        </row>
        <row r="80">
          <cell r="A80">
            <v>3943</v>
          </cell>
          <cell r="B80">
            <v>6031</v>
          </cell>
          <cell r="C80">
            <v>2099</v>
          </cell>
          <cell r="D80" t="str">
            <v>БЕНЗИН АВТОМОБИЛЬНЫЙ АИ-80</v>
          </cell>
          <cell r="E80">
            <v>221000001</v>
          </cell>
          <cell r="F80" t="str">
            <v>20</v>
          </cell>
          <cell r="G80" t="str">
            <v/>
          </cell>
          <cell r="H80" t="str">
            <v/>
          </cell>
          <cell r="I80" t="str">
            <v>0000006031</v>
          </cell>
          <cell r="J80">
            <v>10000647</v>
          </cell>
          <cell r="K80">
            <v>37803</v>
          </cell>
          <cell r="L80">
            <v>37803</v>
          </cell>
          <cell r="M80">
            <v>37803</v>
          </cell>
          <cell r="N80">
            <v>8701.48</v>
          </cell>
          <cell r="O80">
            <v>50.59</v>
          </cell>
          <cell r="P80">
            <v>0</v>
          </cell>
          <cell r="Q80" t="str">
            <v>01_31_07</v>
          </cell>
          <cell r="R80" t="str">
            <v>01_24</v>
          </cell>
          <cell r="S80" t="str">
            <v>'301.0020</v>
          </cell>
          <cell r="T80" t="str">
            <v>'701.7410</v>
          </cell>
          <cell r="U80" t="str">
            <v>H</v>
          </cell>
          <cell r="V80">
            <v>-8701.48</v>
          </cell>
          <cell r="W80">
            <v>-8701.48</v>
          </cell>
          <cell r="X80">
            <v>0</v>
          </cell>
          <cell r="Y80" t="str">
            <v>701.7410</v>
          </cell>
          <cell r="Z80">
            <v>-1285034.57</v>
          </cell>
          <cell r="AA80">
            <v>-8701.48</v>
          </cell>
          <cell r="AB80">
            <v>-50.59</v>
          </cell>
        </row>
        <row r="81">
          <cell r="A81">
            <v>3944</v>
          </cell>
          <cell r="B81">
            <v>6032</v>
          </cell>
          <cell r="C81">
            <v>2099</v>
          </cell>
          <cell r="D81" t="str">
            <v>БЕНЗИН АВТОМОБИЛЬНЫЙ АИ-80</v>
          </cell>
          <cell r="E81">
            <v>221000001</v>
          </cell>
          <cell r="F81" t="str">
            <v>20</v>
          </cell>
          <cell r="G81" t="str">
            <v/>
          </cell>
          <cell r="H81" t="str">
            <v/>
          </cell>
          <cell r="I81" t="str">
            <v>0000006032</v>
          </cell>
          <cell r="J81">
            <v>10000647</v>
          </cell>
          <cell r="K81">
            <v>37803</v>
          </cell>
          <cell r="L81">
            <v>37803</v>
          </cell>
          <cell r="M81">
            <v>37803</v>
          </cell>
          <cell r="N81">
            <v>7375.53</v>
          </cell>
          <cell r="O81">
            <v>42.881</v>
          </cell>
          <cell r="P81">
            <v>0</v>
          </cell>
          <cell r="Q81" t="str">
            <v>01_31_07</v>
          </cell>
          <cell r="R81" t="str">
            <v>01_24</v>
          </cell>
          <cell r="S81" t="str">
            <v>'301.0020</v>
          </cell>
          <cell r="T81" t="str">
            <v>'701.7410</v>
          </cell>
          <cell r="U81" t="str">
            <v>H</v>
          </cell>
          <cell r="V81">
            <v>-7375.53</v>
          </cell>
          <cell r="W81">
            <v>-7375.53</v>
          </cell>
          <cell r="X81">
            <v>0</v>
          </cell>
          <cell r="Y81" t="str">
            <v>701.7410</v>
          </cell>
          <cell r="Z81">
            <v>-1089218.27</v>
          </cell>
          <cell r="AA81">
            <v>-7375.53</v>
          </cell>
          <cell r="AB81">
            <v>-42.881</v>
          </cell>
        </row>
        <row r="82">
          <cell r="A82">
            <v>3945</v>
          </cell>
          <cell r="B82">
            <v>6033</v>
          </cell>
          <cell r="C82">
            <v>2099</v>
          </cell>
          <cell r="D82" t="str">
            <v>БЕНЗИН АВТОМОБИЛЬНЫЙ АИ-80</v>
          </cell>
          <cell r="E82">
            <v>221000001</v>
          </cell>
          <cell r="F82" t="str">
            <v>20</v>
          </cell>
          <cell r="G82" t="str">
            <v/>
          </cell>
          <cell r="H82" t="str">
            <v/>
          </cell>
          <cell r="I82" t="str">
            <v>0000006033</v>
          </cell>
          <cell r="J82">
            <v>10000648</v>
          </cell>
          <cell r="K82">
            <v>37803</v>
          </cell>
          <cell r="L82">
            <v>37803</v>
          </cell>
          <cell r="M82">
            <v>37803</v>
          </cell>
          <cell r="N82">
            <v>16945.439999999999</v>
          </cell>
          <cell r="O82">
            <v>98.52</v>
          </cell>
          <cell r="P82">
            <v>0</v>
          </cell>
          <cell r="Q82" t="str">
            <v>01_31_07</v>
          </cell>
          <cell r="R82" t="str">
            <v>01_24</v>
          </cell>
          <cell r="S82" t="str">
            <v>'301.0020</v>
          </cell>
          <cell r="T82" t="str">
            <v>'701.7410</v>
          </cell>
          <cell r="U82" t="str">
            <v>H</v>
          </cell>
          <cell r="V82">
            <v>-16945.439999999999</v>
          </cell>
          <cell r="W82">
            <v>-16945.439999999999</v>
          </cell>
          <cell r="X82">
            <v>0</v>
          </cell>
          <cell r="Y82" t="str">
            <v>701.7410</v>
          </cell>
          <cell r="Z82">
            <v>-2502502.58</v>
          </cell>
          <cell r="AA82">
            <v>-16945.439999999999</v>
          </cell>
          <cell r="AB82">
            <v>-98.52</v>
          </cell>
        </row>
        <row r="83">
          <cell r="A83">
            <v>3946</v>
          </cell>
          <cell r="B83">
            <v>6034</v>
          </cell>
          <cell r="C83">
            <v>2099</v>
          </cell>
          <cell r="D83" t="str">
            <v>БЕНЗИН АВТОМОБИЛЬНЫЙ АИ-80</v>
          </cell>
          <cell r="E83">
            <v>222000001</v>
          </cell>
          <cell r="F83" t="str">
            <v>20</v>
          </cell>
          <cell r="G83" t="str">
            <v/>
          </cell>
          <cell r="H83" t="str">
            <v/>
          </cell>
          <cell r="I83" t="str">
            <v>0000006034</v>
          </cell>
          <cell r="J83">
            <v>10000650</v>
          </cell>
          <cell r="K83">
            <v>37803</v>
          </cell>
          <cell r="L83">
            <v>37803</v>
          </cell>
          <cell r="M83">
            <v>37803</v>
          </cell>
          <cell r="N83">
            <v>68361.23</v>
          </cell>
          <cell r="O83">
            <v>397.44900000000001</v>
          </cell>
          <cell r="P83">
            <v>0</v>
          </cell>
          <cell r="Q83" t="str">
            <v>01_31_07</v>
          </cell>
          <cell r="R83" t="str">
            <v>01_24</v>
          </cell>
          <cell r="S83" t="str">
            <v>'301.0020</v>
          </cell>
          <cell r="T83" t="str">
            <v>'702.7210</v>
          </cell>
          <cell r="U83" t="str">
            <v>H</v>
          </cell>
          <cell r="V83">
            <v>-68361.23</v>
          </cell>
          <cell r="W83">
            <v>-68361.23</v>
          </cell>
          <cell r="X83">
            <v>0</v>
          </cell>
          <cell r="Y83" t="str">
            <v>702.7210</v>
          </cell>
          <cell r="Z83">
            <v>-10095586.449999999</v>
          </cell>
          <cell r="AA83">
            <v>-68361.23</v>
          </cell>
          <cell r="AB83">
            <v>-397.44900000000001</v>
          </cell>
        </row>
        <row r="84">
          <cell r="A84">
            <v>3947</v>
          </cell>
          <cell r="B84">
            <v>6035</v>
          </cell>
          <cell r="C84">
            <v>2099</v>
          </cell>
          <cell r="D84" t="str">
            <v>БЕНЗИН АВТОМОБИЛЬНЫЙ АИ-96</v>
          </cell>
          <cell r="E84">
            <v>222000007</v>
          </cell>
          <cell r="F84" t="str">
            <v>20</v>
          </cell>
          <cell r="G84" t="str">
            <v/>
          </cell>
          <cell r="H84" t="str">
            <v/>
          </cell>
          <cell r="I84" t="str">
            <v>0000006035</v>
          </cell>
          <cell r="J84">
            <v>10000555</v>
          </cell>
          <cell r="K84">
            <v>37803</v>
          </cell>
          <cell r="L84">
            <v>37803</v>
          </cell>
          <cell r="M84">
            <v>37803</v>
          </cell>
          <cell r="N84">
            <v>13149.12</v>
          </cell>
          <cell r="O84">
            <v>54.787999999999997</v>
          </cell>
          <cell r="P84">
            <v>0</v>
          </cell>
          <cell r="Q84" t="str">
            <v>01_31_07</v>
          </cell>
          <cell r="R84" t="str">
            <v>01_24</v>
          </cell>
          <cell r="S84" t="str">
            <v>'301.0020</v>
          </cell>
          <cell r="T84" t="str">
            <v>'702.7214</v>
          </cell>
          <cell r="U84" t="str">
            <v>H</v>
          </cell>
          <cell r="V84">
            <v>-13149.12</v>
          </cell>
          <cell r="W84">
            <v>-13149.12</v>
          </cell>
          <cell r="X84">
            <v>0</v>
          </cell>
          <cell r="Y84" t="str">
            <v>702.7214</v>
          </cell>
          <cell r="Z84">
            <v>-1941862.04</v>
          </cell>
          <cell r="AA84">
            <v>-13149.12</v>
          </cell>
          <cell r="AB84">
            <v>-54.787999999999997</v>
          </cell>
        </row>
        <row r="85">
          <cell r="A85">
            <v>4146</v>
          </cell>
          <cell r="B85">
            <v>6234</v>
          </cell>
          <cell r="C85">
            <v>2100</v>
          </cell>
          <cell r="D85" t="str">
            <v>ТОПЛИВО САМОЛЕТНОЕ ТС-1 ВКК</v>
          </cell>
          <cell r="E85">
            <v>222000043</v>
          </cell>
          <cell r="F85" t="str">
            <v>20</v>
          </cell>
          <cell r="G85" t="str">
            <v/>
          </cell>
          <cell r="H85" t="str">
            <v/>
          </cell>
          <cell r="I85" t="str">
            <v>0000006234</v>
          </cell>
          <cell r="J85">
            <v>10000678</v>
          </cell>
          <cell r="K85">
            <v>37803</v>
          </cell>
          <cell r="L85">
            <v>37803</v>
          </cell>
          <cell r="M85">
            <v>37803</v>
          </cell>
          <cell r="N85">
            <v>41227.96</v>
          </cell>
          <cell r="O85">
            <v>192.654</v>
          </cell>
          <cell r="P85">
            <v>0</v>
          </cell>
          <cell r="Q85" t="str">
            <v>01_31_07</v>
          </cell>
          <cell r="R85" t="str">
            <v>01_24</v>
          </cell>
          <cell r="S85" t="str">
            <v>'301.0020</v>
          </cell>
          <cell r="T85" t="str">
            <v>'702.7241</v>
          </cell>
          <cell r="U85" t="str">
            <v>H</v>
          </cell>
          <cell r="V85">
            <v>-39454.74</v>
          </cell>
          <cell r="W85">
            <v>-39454.74</v>
          </cell>
          <cell r="X85">
            <v>1773.2200000000012</v>
          </cell>
          <cell r="Y85" t="str">
            <v>702.7241</v>
          </cell>
          <cell r="Z85">
            <v>-5826676</v>
          </cell>
          <cell r="AA85">
            <v>-39454.74</v>
          </cell>
          <cell r="AB85">
            <v>-192.654</v>
          </cell>
        </row>
        <row r="86">
          <cell r="A86">
            <v>4147</v>
          </cell>
          <cell r="B86">
            <v>6235</v>
          </cell>
          <cell r="C86">
            <v>2100</v>
          </cell>
          <cell r="D86" t="str">
            <v>ТОПЛИВО САМОЛЕТНОЕ ТС-1 ВКК</v>
          </cell>
          <cell r="E86">
            <v>222000043</v>
          </cell>
          <cell r="F86" t="str">
            <v>20</v>
          </cell>
          <cell r="G86" t="str">
            <v/>
          </cell>
          <cell r="H86" t="str">
            <v/>
          </cell>
          <cell r="I86" t="str">
            <v>0000006235</v>
          </cell>
          <cell r="J86">
            <v>10000678</v>
          </cell>
          <cell r="K86">
            <v>37803</v>
          </cell>
          <cell r="L86">
            <v>37803</v>
          </cell>
          <cell r="M86">
            <v>37803</v>
          </cell>
          <cell r="N86">
            <v>106313.06</v>
          </cell>
          <cell r="O86">
            <v>496.79</v>
          </cell>
          <cell r="P86">
            <v>0</v>
          </cell>
          <cell r="Q86" t="str">
            <v>01_31_07</v>
          </cell>
          <cell r="R86" t="str">
            <v>01_24</v>
          </cell>
          <cell r="S86" t="str">
            <v>'301.0020</v>
          </cell>
          <cell r="T86" t="str">
            <v>'702.7241</v>
          </cell>
          <cell r="U86" t="str">
            <v>H</v>
          </cell>
          <cell r="V86">
            <v>-101757.25</v>
          </cell>
          <cell r="W86">
            <v>-101757.25</v>
          </cell>
          <cell r="X86">
            <v>4555.8099999999977</v>
          </cell>
          <cell r="Y86" t="str">
            <v>702.7241</v>
          </cell>
          <cell r="Z86">
            <v>-15027510.68</v>
          </cell>
          <cell r="AA86">
            <v>-101757.25</v>
          </cell>
          <cell r="AB86">
            <v>-496.79</v>
          </cell>
        </row>
        <row r="87">
          <cell r="A87">
            <v>4148</v>
          </cell>
          <cell r="B87">
            <v>6236</v>
          </cell>
          <cell r="C87">
            <v>2100</v>
          </cell>
          <cell r="D87" t="str">
            <v>ТОПЛИВО САМОЛЕТНОЕ ТС-1 ВКК</v>
          </cell>
          <cell r="E87">
            <v>222000043</v>
          </cell>
          <cell r="F87" t="str">
            <v>20</v>
          </cell>
          <cell r="G87" t="str">
            <v/>
          </cell>
          <cell r="H87" t="str">
            <v/>
          </cell>
          <cell r="I87" t="str">
            <v>0000006236</v>
          </cell>
          <cell r="J87">
            <v>10000680</v>
          </cell>
          <cell r="K87">
            <v>37803</v>
          </cell>
          <cell r="L87">
            <v>37803</v>
          </cell>
          <cell r="M87">
            <v>37803</v>
          </cell>
          <cell r="N87">
            <v>11850.25</v>
          </cell>
          <cell r="O87">
            <v>55.375</v>
          </cell>
          <cell r="P87">
            <v>0</v>
          </cell>
          <cell r="Q87" t="str">
            <v>01_31_07</v>
          </cell>
          <cell r="R87" t="str">
            <v>01_24</v>
          </cell>
          <cell r="S87" t="str">
            <v>'301.0020</v>
          </cell>
          <cell r="T87" t="str">
            <v>'702.7241</v>
          </cell>
          <cell r="U87" t="str">
            <v>H</v>
          </cell>
          <cell r="V87">
            <v>-11323.62</v>
          </cell>
          <cell r="W87">
            <v>-11323.62</v>
          </cell>
          <cell r="X87">
            <v>526.6299999999992</v>
          </cell>
          <cell r="Y87" t="str">
            <v>702.7241</v>
          </cell>
          <cell r="Z87">
            <v>-1672272.2</v>
          </cell>
          <cell r="AA87">
            <v>-11323.62</v>
          </cell>
          <cell r="AB87">
            <v>-55.375</v>
          </cell>
        </row>
        <row r="88">
          <cell r="A88">
            <v>4149</v>
          </cell>
          <cell r="B88">
            <v>6237</v>
          </cell>
          <cell r="C88">
            <v>2100</v>
          </cell>
          <cell r="D88" t="str">
            <v>ТОПЛИВО САМОЛЕТНОЕ ТС-1 ВКК</v>
          </cell>
          <cell r="E88">
            <v>222000043</v>
          </cell>
          <cell r="F88" t="str">
            <v>20</v>
          </cell>
          <cell r="G88" t="str">
            <v/>
          </cell>
          <cell r="H88" t="str">
            <v/>
          </cell>
          <cell r="I88" t="str">
            <v>0000006237</v>
          </cell>
          <cell r="J88">
            <v>10000681</v>
          </cell>
          <cell r="K88">
            <v>37803</v>
          </cell>
          <cell r="L88">
            <v>37803</v>
          </cell>
          <cell r="M88">
            <v>37803</v>
          </cell>
          <cell r="N88">
            <v>68637.72</v>
          </cell>
          <cell r="O88">
            <v>320.73700000000002</v>
          </cell>
          <cell r="P88">
            <v>0</v>
          </cell>
          <cell r="Q88" t="str">
            <v>01_31_07</v>
          </cell>
          <cell r="R88" t="str">
            <v>01_24</v>
          </cell>
          <cell r="S88" t="str">
            <v>'301.0020</v>
          </cell>
          <cell r="T88" t="str">
            <v>'702.7241</v>
          </cell>
          <cell r="U88" t="str">
            <v>H</v>
          </cell>
          <cell r="V88">
            <v>-65644.84</v>
          </cell>
          <cell r="W88">
            <v>-65644.84</v>
          </cell>
          <cell r="X88">
            <v>2992.8800000000047</v>
          </cell>
          <cell r="Y88" t="str">
            <v>702.7241</v>
          </cell>
          <cell r="Z88">
            <v>-9694429.9700000007</v>
          </cell>
          <cell r="AA88">
            <v>-65644.84</v>
          </cell>
          <cell r="AB88">
            <v>-320.73700000000002</v>
          </cell>
        </row>
        <row r="89">
          <cell r="A89">
            <v>4150</v>
          </cell>
          <cell r="B89">
            <v>6238</v>
          </cell>
          <cell r="C89">
            <v>2100</v>
          </cell>
          <cell r="D89" t="str">
            <v>ТОПЛИВО САМОЛЕТНОЕ ТС-1 ВКК</v>
          </cell>
          <cell r="E89">
            <v>222000043</v>
          </cell>
          <cell r="F89" t="str">
            <v>20</v>
          </cell>
          <cell r="G89" t="str">
            <v/>
          </cell>
          <cell r="H89" t="str">
            <v/>
          </cell>
          <cell r="I89" t="str">
            <v>0000006238</v>
          </cell>
          <cell r="J89">
            <v>10000681</v>
          </cell>
          <cell r="K89">
            <v>37803</v>
          </cell>
          <cell r="L89">
            <v>37803</v>
          </cell>
          <cell r="M89">
            <v>37803</v>
          </cell>
          <cell r="N89">
            <v>36986.9</v>
          </cell>
          <cell r="O89">
            <v>172.83600000000001</v>
          </cell>
          <cell r="P89">
            <v>0</v>
          </cell>
          <cell r="Q89" t="str">
            <v>01_31_07</v>
          </cell>
          <cell r="R89" t="str">
            <v>01_24</v>
          </cell>
          <cell r="S89" t="str">
            <v>'301.0020</v>
          </cell>
          <cell r="T89" t="str">
            <v>'702.7241</v>
          </cell>
          <cell r="U89" t="str">
            <v>H</v>
          </cell>
          <cell r="V89">
            <v>-35180.959999999999</v>
          </cell>
          <cell r="W89">
            <v>-35180.959999999999</v>
          </cell>
          <cell r="X89">
            <v>1805.9400000000023</v>
          </cell>
          <cell r="Y89" t="str">
            <v>702.7241</v>
          </cell>
          <cell r="Z89">
            <v>-5195524.17</v>
          </cell>
          <cell r="AA89">
            <v>-35180.959999999999</v>
          </cell>
          <cell r="AB89">
            <v>-172.83600000000001</v>
          </cell>
        </row>
        <row r="90">
          <cell r="A90">
            <v>4152</v>
          </cell>
          <cell r="B90">
            <v>6240</v>
          </cell>
          <cell r="C90">
            <v>2100</v>
          </cell>
          <cell r="D90" t="str">
            <v>ТОПЛИВО САМОЛЕТНОЕ ТС-1 ВКК</v>
          </cell>
          <cell r="E90">
            <v>222000043</v>
          </cell>
          <cell r="F90" t="str">
            <v>20</v>
          </cell>
          <cell r="G90" t="str">
            <v/>
          </cell>
          <cell r="H90" t="str">
            <v/>
          </cell>
          <cell r="I90" t="str">
            <v>0000006240</v>
          </cell>
          <cell r="J90">
            <v>10000681</v>
          </cell>
          <cell r="K90">
            <v>37803</v>
          </cell>
          <cell r="L90">
            <v>37803</v>
          </cell>
          <cell r="M90">
            <v>37803</v>
          </cell>
          <cell r="N90">
            <v>79769.36</v>
          </cell>
          <cell r="O90">
            <v>372.75400000000002</v>
          </cell>
          <cell r="P90">
            <v>0</v>
          </cell>
          <cell r="Q90" t="str">
            <v>01_31_07</v>
          </cell>
          <cell r="R90" t="str">
            <v>01_24</v>
          </cell>
          <cell r="S90" t="str">
            <v>'301.0020</v>
          </cell>
          <cell r="T90" t="str">
            <v>'702.7241</v>
          </cell>
          <cell r="U90" t="str">
            <v>H</v>
          </cell>
          <cell r="V90">
            <v>-76296.14</v>
          </cell>
          <cell r="W90">
            <v>-76296.14</v>
          </cell>
          <cell r="X90">
            <v>3473.2200000000012</v>
          </cell>
          <cell r="Y90" t="str">
            <v>702.7241</v>
          </cell>
          <cell r="Z90">
            <v>-11267413.960000001</v>
          </cell>
          <cell r="AA90">
            <v>-76296.14</v>
          </cell>
          <cell r="AB90">
            <v>-372.75400000000002</v>
          </cell>
        </row>
        <row r="91">
          <cell r="A91">
            <v>4153</v>
          </cell>
          <cell r="B91">
            <v>6241</v>
          </cell>
          <cell r="C91">
            <v>2100</v>
          </cell>
          <cell r="D91" t="str">
            <v>ТОПЛИВО САМОЛЕТНОЕ ТС-1 ВКК</v>
          </cell>
          <cell r="E91">
            <v>222000043</v>
          </cell>
          <cell r="F91" t="str">
            <v>20</v>
          </cell>
          <cell r="G91" t="str">
            <v/>
          </cell>
          <cell r="H91" t="str">
            <v/>
          </cell>
          <cell r="I91" t="str">
            <v>0000006241</v>
          </cell>
          <cell r="J91">
            <v>10000681</v>
          </cell>
          <cell r="K91">
            <v>37803</v>
          </cell>
          <cell r="L91">
            <v>37803</v>
          </cell>
          <cell r="M91">
            <v>37803</v>
          </cell>
          <cell r="N91">
            <v>92683.19</v>
          </cell>
          <cell r="O91">
            <v>433.09899999999999</v>
          </cell>
          <cell r="P91">
            <v>0</v>
          </cell>
          <cell r="Q91" t="str">
            <v>01_31_07</v>
          </cell>
          <cell r="R91" t="str">
            <v>01_24</v>
          </cell>
          <cell r="S91" t="str">
            <v>'301.0020</v>
          </cell>
          <cell r="T91" t="str">
            <v>'702.7241</v>
          </cell>
          <cell r="U91" t="str">
            <v>H</v>
          </cell>
          <cell r="V91">
            <v>-88708.29</v>
          </cell>
          <cell r="W91">
            <v>-88708.29</v>
          </cell>
          <cell r="X91">
            <v>3974.9000000000087</v>
          </cell>
          <cell r="Y91" t="str">
            <v>702.7241</v>
          </cell>
          <cell r="Z91">
            <v>-13100440.27</v>
          </cell>
          <cell r="AA91">
            <v>-88708.29</v>
          </cell>
          <cell r="AB91">
            <v>-433.09899999999999</v>
          </cell>
        </row>
        <row r="92">
          <cell r="A92">
            <v>4157</v>
          </cell>
          <cell r="B92">
            <v>6245</v>
          </cell>
          <cell r="C92">
            <v>2100</v>
          </cell>
          <cell r="D92" t="str">
            <v>ТОПЛИВО САМОЛЕТНОЕ ТС-1 ВКК</v>
          </cell>
          <cell r="E92">
            <v>222000043</v>
          </cell>
          <cell r="F92" t="str">
            <v>20</v>
          </cell>
          <cell r="G92" t="str">
            <v/>
          </cell>
          <cell r="H92" t="str">
            <v/>
          </cell>
          <cell r="I92" t="str">
            <v>0000006245</v>
          </cell>
          <cell r="J92">
            <v>10000684</v>
          </cell>
          <cell r="K92">
            <v>37803</v>
          </cell>
          <cell r="L92">
            <v>37803</v>
          </cell>
          <cell r="M92">
            <v>37803</v>
          </cell>
          <cell r="N92">
            <v>78774.039999999994</v>
          </cell>
          <cell r="O92">
            <v>368.10300000000001</v>
          </cell>
          <cell r="P92">
            <v>0</v>
          </cell>
          <cell r="Q92" t="str">
            <v>01_31_07</v>
          </cell>
          <cell r="R92" t="str">
            <v>01_24</v>
          </cell>
          <cell r="S92" t="str">
            <v>'301.0020</v>
          </cell>
          <cell r="T92" t="str">
            <v>'702.7241</v>
          </cell>
          <cell r="U92" t="str">
            <v>H</v>
          </cell>
          <cell r="V92">
            <v>-75350.3</v>
          </cell>
          <cell r="W92">
            <v>-75350.3</v>
          </cell>
          <cell r="X92">
            <v>3423.7399999999907</v>
          </cell>
          <cell r="Y92" t="str">
            <v>702.7241</v>
          </cell>
          <cell r="Z92">
            <v>-11127732.300000001</v>
          </cell>
          <cell r="AA92">
            <v>-75350.3</v>
          </cell>
          <cell r="AB92">
            <v>-368.10300000000001</v>
          </cell>
        </row>
        <row r="93">
          <cell r="A93">
            <v>4158</v>
          </cell>
          <cell r="B93">
            <v>6246</v>
          </cell>
          <cell r="C93">
            <v>2100</v>
          </cell>
          <cell r="D93" t="str">
            <v>ТОПЛИВО САМОЛЕТНОЕ ТС-1 ВКК</v>
          </cell>
          <cell r="E93">
            <v>222000043</v>
          </cell>
          <cell r="F93" t="str">
            <v>20</v>
          </cell>
          <cell r="G93" t="str">
            <v/>
          </cell>
          <cell r="H93" t="str">
            <v/>
          </cell>
          <cell r="I93" t="str">
            <v>0000006246</v>
          </cell>
          <cell r="J93">
            <v>10000684</v>
          </cell>
          <cell r="K93">
            <v>37803</v>
          </cell>
          <cell r="L93">
            <v>37803</v>
          </cell>
          <cell r="M93">
            <v>37803</v>
          </cell>
          <cell r="N93">
            <v>13645.5</v>
          </cell>
          <cell r="O93">
            <v>63.764000000000003</v>
          </cell>
          <cell r="P93">
            <v>0</v>
          </cell>
          <cell r="Q93" t="str">
            <v>01_31_07</v>
          </cell>
          <cell r="R93" t="str">
            <v>01_24</v>
          </cell>
          <cell r="S93" t="str">
            <v>'301.0020</v>
          </cell>
          <cell r="T93" t="str">
            <v>'702.7241</v>
          </cell>
          <cell r="U93" t="str">
            <v>H</v>
          </cell>
          <cell r="V93">
            <v>-12983.67</v>
          </cell>
          <cell r="W93">
            <v>-12983.67</v>
          </cell>
          <cell r="X93">
            <v>661.82999999999993</v>
          </cell>
          <cell r="Y93" t="str">
            <v>702.7241</v>
          </cell>
          <cell r="Z93">
            <v>-1917428.39</v>
          </cell>
          <cell r="AA93">
            <v>-12983.67</v>
          </cell>
          <cell r="AB93">
            <v>-63.764000000000003</v>
          </cell>
        </row>
        <row r="94">
          <cell r="A94">
            <v>4159</v>
          </cell>
          <cell r="B94">
            <v>6247</v>
          </cell>
          <cell r="C94">
            <v>2100</v>
          </cell>
          <cell r="D94" t="str">
            <v>ТОПЛИВО САМОЛЕТНОЕ ТС-1 ВКК</v>
          </cell>
          <cell r="E94">
            <v>222000043</v>
          </cell>
          <cell r="F94" t="str">
            <v>20</v>
          </cell>
          <cell r="G94" t="str">
            <v/>
          </cell>
          <cell r="H94" t="str">
            <v/>
          </cell>
          <cell r="I94" t="str">
            <v>0000006247</v>
          </cell>
          <cell r="J94">
            <v>10000680</v>
          </cell>
          <cell r="K94">
            <v>37803</v>
          </cell>
          <cell r="L94">
            <v>37803</v>
          </cell>
          <cell r="M94">
            <v>37803</v>
          </cell>
          <cell r="N94">
            <v>35173.68</v>
          </cell>
          <cell r="O94">
            <v>164.363</v>
          </cell>
          <cell r="P94">
            <v>0</v>
          </cell>
          <cell r="Q94" t="str">
            <v>01_31_07</v>
          </cell>
          <cell r="R94" t="str">
            <v>01_24</v>
          </cell>
          <cell r="S94" t="str">
            <v>'301.0020</v>
          </cell>
          <cell r="T94" t="str">
            <v>'702.7241</v>
          </cell>
          <cell r="U94" t="str">
            <v>H</v>
          </cell>
          <cell r="V94">
            <v>-33436.6</v>
          </cell>
          <cell r="W94">
            <v>-33436.6</v>
          </cell>
          <cell r="X94">
            <v>1737.0800000000017</v>
          </cell>
          <cell r="Y94" t="str">
            <v>702.7241</v>
          </cell>
          <cell r="Z94">
            <v>-4937917.09</v>
          </cell>
          <cell r="AA94">
            <v>-33436.6</v>
          </cell>
          <cell r="AB94">
            <v>-164.363</v>
          </cell>
        </row>
        <row r="95">
          <cell r="A95">
            <v>4161</v>
          </cell>
          <cell r="B95">
            <v>6249</v>
          </cell>
          <cell r="C95">
            <v>2100</v>
          </cell>
          <cell r="D95" t="str">
            <v>ТОПЛИВО САМОЛЕТНОЕ ТС-1 ВКК</v>
          </cell>
          <cell r="E95">
            <v>222000043</v>
          </cell>
          <cell r="F95" t="str">
            <v>20</v>
          </cell>
          <cell r="G95" t="str">
            <v/>
          </cell>
          <cell r="H95" t="str">
            <v/>
          </cell>
          <cell r="I95" t="str">
            <v>0000006249</v>
          </cell>
          <cell r="J95">
            <v>10000686</v>
          </cell>
          <cell r="K95">
            <v>37803</v>
          </cell>
          <cell r="L95">
            <v>37803</v>
          </cell>
          <cell r="M95">
            <v>37803</v>
          </cell>
          <cell r="N95">
            <v>67116.179999999993</v>
          </cell>
          <cell r="O95">
            <v>313.62700000000001</v>
          </cell>
          <cell r="P95">
            <v>0</v>
          </cell>
          <cell r="Q95" t="str">
            <v>01_31_07</v>
          </cell>
          <cell r="R95" t="str">
            <v>01_24</v>
          </cell>
          <cell r="S95" t="str">
            <v>'301.0020</v>
          </cell>
          <cell r="T95" t="str">
            <v>'702.7241</v>
          </cell>
          <cell r="U95" t="str">
            <v>H</v>
          </cell>
          <cell r="V95">
            <v>-64181.95</v>
          </cell>
          <cell r="W95">
            <v>-64181.95</v>
          </cell>
          <cell r="X95">
            <v>2934.2299999999959</v>
          </cell>
          <cell r="Y95" t="str">
            <v>702.7241</v>
          </cell>
          <cell r="Z95">
            <v>-9478390.3800000008</v>
          </cell>
          <cell r="AA95">
            <v>-64181.95</v>
          </cell>
          <cell r="AB95">
            <v>-313.62700000000001</v>
          </cell>
        </row>
        <row r="96">
          <cell r="A96">
            <v>4169</v>
          </cell>
          <cell r="B96">
            <v>6257</v>
          </cell>
          <cell r="C96">
            <v>2100</v>
          </cell>
          <cell r="D96" t="str">
            <v>ТОПЛИВО САМОЛЕТНОЕ ТС-1 ВКК</v>
          </cell>
          <cell r="E96">
            <v>222000043</v>
          </cell>
          <cell r="F96" t="str">
            <v>20</v>
          </cell>
          <cell r="G96" t="str">
            <v/>
          </cell>
          <cell r="H96" t="str">
            <v/>
          </cell>
          <cell r="I96" t="str">
            <v>0000006257</v>
          </cell>
          <cell r="J96">
            <v>10000691</v>
          </cell>
          <cell r="K96">
            <v>37803</v>
          </cell>
          <cell r="L96">
            <v>37803</v>
          </cell>
          <cell r="M96">
            <v>37803</v>
          </cell>
          <cell r="N96">
            <v>80349.3</v>
          </cell>
          <cell r="O96">
            <v>375.464</v>
          </cell>
          <cell r="P96">
            <v>0</v>
          </cell>
          <cell r="Q96" t="str">
            <v>01_31_07</v>
          </cell>
          <cell r="R96" t="str">
            <v>01_24</v>
          </cell>
          <cell r="S96" t="str">
            <v>'301.0020</v>
          </cell>
          <cell r="T96" t="str">
            <v>'702.7241</v>
          </cell>
          <cell r="U96" t="str">
            <v>H</v>
          </cell>
          <cell r="V96">
            <v>-76845.42</v>
          </cell>
          <cell r="W96">
            <v>-76845.42</v>
          </cell>
          <cell r="X96">
            <v>3503.8800000000047</v>
          </cell>
          <cell r="Y96" t="str">
            <v>702.7241</v>
          </cell>
          <cell r="Z96">
            <v>-11348531.630000001</v>
          </cell>
          <cell r="AA96">
            <v>-76845.42</v>
          </cell>
          <cell r="AB96">
            <v>-375.464</v>
          </cell>
        </row>
        <row r="97">
          <cell r="A97">
            <v>4491</v>
          </cell>
          <cell r="B97">
            <v>6579</v>
          </cell>
          <cell r="C97">
            <v>2040</v>
          </cell>
          <cell r="D97" t="str">
            <v>ДИЗЕЛЬНОЕ ТОПЛИВО ЛД-02</v>
          </cell>
          <cell r="E97">
            <v>221000044</v>
          </cell>
          <cell r="F97" t="str">
            <v>20</v>
          </cell>
          <cell r="G97" t="str">
            <v/>
          </cell>
          <cell r="H97" t="str">
            <v/>
          </cell>
          <cell r="I97" t="str">
            <v>0000006579</v>
          </cell>
          <cell r="J97">
            <v>10000533</v>
          </cell>
          <cell r="K97">
            <v>37803</v>
          </cell>
          <cell r="L97">
            <v>37803</v>
          </cell>
          <cell r="M97">
            <v>37803</v>
          </cell>
          <cell r="N97">
            <v>8046.78</v>
          </cell>
          <cell r="O97">
            <v>57.476999999999997</v>
          </cell>
          <cell r="P97">
            <v>0</v>
          </cell>
          <cell r="Q97" t="str">
            <v>01_31_07</v>
          </cell>
          <cell r="R97" t="str">
            <v>01_24</v>
          </cell>
          <cell r="S97" t="str">
            <v>'301.0020</v>
          </cell>
          <cell r="T97" t="str">
            <v>'701.7420</v>
          </cell>
          <cell r="U97" t="str">
            <v>H</v>
          </cell>
          <cell r="V97">
            <v>-8046.78</v>
          </cell>
          <cell r="W97">
            <v>-8046.78</v>
          </cell>
          <cell r="X97">
            <v>0</v>
          </cell>
          <cell r="Y97" t="str">
            <v>701.7420</v>
          </cell>
          <cell r="Z97">
            <v>-1188348.47</v>
          </cell>
          <cell r="AA97">
            <v>-8046.78</v>
          </cell>
          <cell r="AB97">
            <v>-57.476999999999997</v>
          </cell>
        </row>
        <row r="98">
          <cell r="A98">
            <v>4492</v>
          </cell>
          <cell r="B98">
            <v>6580</v>
          </cell>
          <cell r="C98">
            <v>2040</v>
          </cell>
          <cell r="D98" t="str">
            <v>ДИЗЕЛЬНОЕ ТОПЛИВО ЛД-02</v>
          </cell>
          <cell r="E98">
            <v>221000044</v>
          </cell>
          <cell r="F98" t="str">
            <v>20</v>
          </cell>
          <cell r="G98" t="str">
            <v/>
          </cell>
          <cell r="H98" t="str">
            <v/>
          </cell>
          <cell r="I98" t="str">
            <v>0000006580</v>
          </cell>
          <cell r="J98">
            <v>10000612</v>
          </cell>
          <cell r="K98">
            <v>37803</v>
          </cell>
          <cell r="L98">
            <v>37803</v>
          </cell>
          <cell r="M98">
            <v>37803</v>
          </cell>
          <cell r="N98">
            <v>8075.9</v>
          </cell>
          <cell r="O98">
            <v>57.685000000000002</v>
          </cell>
          <cell r="P98">
            <v>0</v>
          </cell>
          <cell r="Q98" t="str">
            <v>01_31_07</v>
          </cell>
          <cell r="R98" t="str">
            <v>01_24</v>
          </cell>
          <cell r="S98" t="str">
            <v>'301.0020</v>
          </cell>
          <cell r="T98" t="str">
            <v>'701.7420</v>
          </cell>
          <cell r="U98" t="str">
            <v>H</v>
          </cell>
          <cell r="V98">
            <v>-8075.9</v>
          </cell>
          <cell r="W98">
            <v>-8075.9</v>
          </cell>
          <cell r="X98">
            <v>0</v>
          </cell>
          <cell r="Y98" t="str">
            <v>701.7420</v>
          </cell>
          <cell r="Z98">
            <v>-1192648.9099999999</v>
          </cell>
          <cell r="AA98">
            <v>-8075.9</v>
          </cell>
          <cell r="AB98">
            <v>-57.685000000000002</v>
          </cell>
        </row>
        <row r="99">
          <cell r="A99">
            <v>4493</v>
          </cell>
          <cell r="B99">
            <v>6581</v>
          </cell>
          <cell r="C99">
            <v>2040</v>
          </cell>
          <cell r="D99" t="str">
            <v>ДИЗЕЛЬНОЕ ТОПЛИВО ЛД-02</v>
          </cell>
          <cell r="E99">
            <v>221000044</v>
          </cell>
          <cell r="F99" t="str">
            <v>20</v>
          </cell>
          <cell r="G99" t="str">
            <v/>
          </cell>
          <cell r="H99" t="str">
            <v/>
          </cell>
          <cell r="I99" t="str">
            <v>0000006581</v>
          </cell>
          <cell r="J99">
            <v>10000612</v>
          </cell>
          <cell r="K99">
            <v>37803</v>
          </cell>
          <cell r="L99">
            <v>37803</v>
          </cell>
          <cell r="M99">
            <v>37803</v>
          </cell>
          <cell r="N99">
            <v>8075.9</v>
          </cell>
          <cell r="O99">
            <v>57.685000000000002</v>
          </cell>
          <cell r="P99">
            <v>0</v>
          </cell>
          <cell r="Q99" t="str">
            <v>01_31_07</v>
          </cell>
          <cell r="R99" t="str">
            <v>01_24</v>
          </cell>
          <cell r="S99" t="str">
            <v>'301.0020</v>
          </cell>
          <cell r="T99" t="str">
            <v>'701.7420</v>
          </cell>
          <cell r="U99" t="str">
            <v>H</v>
          </cell>
          <cell r="V99">
            <v>-8075.9</v>
          </cell>
          <cell r="W99">
            <v>-8075.9</v>
          </cell>
          <cell r="X99">
            <v>0</v>
          </cell>
          <cell r="Y99" t="str">
            <v>701.7420</v>
          </cell>
          <cell r="Z99">
            <v>-1192648.9099999999</v>
          </cell>
          <cell r="AA99">
            <v>-8075.9</v>
          </cell>
          <cell r="AB99">
            <v>-57.685000000000002</v>
          </cell>
        </row>
        <row r="100">
          <cell r="A100">
            <v>4494</v>
          </cell>
          <cell r="B100">
            <v>6582</v>
          </cell>
          <cell r="C100">
            <v>2040</v>
          </cell>
          <cell r="D100" t="str">
            <v>ДИЗЕЛЬНОЕ ТОПЛИВО ЛД-02</v>
          </cell>
          <cell r="E100">
            <v>221000044</v>
          </cell>
          <cell r="F100" t="str">
            <v>20</v>
          </cell>
          <cell r="G100" t="str">
            <v/>
          </cell>
          <cell r="H100" t="str">
            <v/>
          </cell>
          <cell r="I100" t="str">
            <v>0000006582</v>
          </cell>
          <cell r="J100">
            <v>10000612</v>
          </cell>
          <cell r="K100">
            <v>37803</v>
          </cell>
          <cell r="L100">
            <v>37803</v>
          </cell>
          <cell r="M100">
            <v>37803</v>
          </cell>
          <cell r="N100">
            <v>9338.2800000000007</v>
          </cell>
          <cell r="O100">
            <v>66.701999999999998</v>
          </cell>
          <cell r="P100">
            <v>0</v>
          </cell>
          <cell r="Q100" t="str">
            <v>01_31_07</v>
          </cell>
          <cell r="R100" t="str">
            <v>01_24</v>
          </cell>
          <cell r="S100" t="str">
            <v>'301.0020</v>
          </cell>
          <cell r="T100" t="str">
            <v>'701.7420</v>
          </cell>
          <cell r="U100" t="str">
            <v>H</v>
          </cell>
          <cell r="V100">
            <v>-9338.2800000000007</v>
          </cell>
          <cell r="W100">
            <v>-9338.2800000000007</v>
          </cell>
          <cell r="X100">
            <v>0</v>
          </cell>
          <cell r="Y100" t="str">
            <v>701.7420</v>
          </cell>
          <cell r="Z100">
            <v>-1379077.19</v>
          </cell>
          <cell r="AA100">
            <v>-9338.2800000000007</v>
          </cell>
          <cell r="AB100">
            <v>-66.701999999999998</v>
          </cell>
        </row>
        <row r="101">
          <cell r="A101">
            <v>4495</v>
          </cell>
          <cell r="B101">
            <v>6583</v>
          </cell>
          <cell r="C101">
            <v>2040</v>
          </cell>
          <cell r="D101" t="str">
            <v>ДИЗЕЛЬНОЕ ТОПЛИВО ЛД-02</v>
          </cell>
          <cell r="E101">
            <v>221000044</v>
          </cell>
          <cell r="F101" t="str">
            <v>20</v>
          </cell>
          <cell r="G101" t="str">
            <v/>
          </cell>
          <cell r="H101" t="str">
            <v/>
          </cell>
          <cell r="I101" t="str">
            <v>0000006583</v>
          </cell>
          <cell r="J101">
            <v>10000612</v>
          </cell>
          <cell r="K101">
            <v>37803</v>
          </cell>
          <cell r="L101">
            <v>37803</v>
          </cell>
          <cell r="M101">
            <v>37803</v>
          </cell>
          <cell r="N101">
            <v>8105.72</v>
          </cell>
          <cell r="O101">
            <v>57.898000000000003</v>
          </cell>
          <cell r="P101">
            <v>0</v>
          </cell>
          <cell r="Q101" t="str">
            <v>01_31_07</v>
          </cell>
          <cell r="R101" t="str">
            <v>01_24</v>
          </cell>
          <cell r="S101" t="str">
            <v>'301.0020</v>
          </cell>
          <cell r="T101" t="str">
            <v>'701.7420</v>
          </cell>
          <cell r="U101" t="str">
            <v>H</v>
          </cell>
          <cell r="V101">
            <v>-8105.72</v>
          </cell>
          <cell r="W101">
            <v>-8105.72</v>
          </cell>
          <cell r="X101">
            <v>0</v>
          </cell>
          <cell r="Y101" t="str">
            <v>701.7420</v>
          </cell>
          <cell r="Z101">
            <v>-1197052.73</v>
          </cell>
          <cell r="AA101">
            <v>-8105.72</v>
          </cell>
          <cell r="AB101">
            <v>-57.898000000000003</v>
          </cell>
        </row>
        <row r="102">
          <cell r="A102">
            <v>4496</v>
          </cell>
          <cell r="B102">
            <v>6584</v>
          </cell>
          <cell r="C102">
            <v>2040</v>
          </cell>
          <cell r="D102" t="str">
            <v>ДИЗЕЛЬНОЕ ТОПЛИВО ЛД-02</v>
          </cell>
          <cell r="E102">
            <v>221000044</v>
          </cell>
          <cell r="F102" t="str">
            <v>20</v>
          </cell>
          <cell r="G102" t="str">
            <v/>
          </cell>
          <cell r="H102" t="str">
            <v/>
          </cell>
          <cell r="I102" t="str">
            <v>0000006584</v>
          </cell>
          <cell r="J102">
            <v>10000612</v>
          </cell>
          <cell r="K102">
            <v>37803</v>
          </cell>
          <cell r="L102">
            <v>37803</v>
          </cell>
          <cell r="M102">
            <v>37803</v>
          </cell>
          <cell r="N102">
            <v>8075.9</v>
          </cell>
          <cell r="O102">
            <v>57.685000000000002</v>
          </cell>
          <cell r="P102">
            <v>0</v>
          </cell>
          <cell r="Q102" t="str">
            <v>01_31_07</v>
          </cell>
          <cell r="R102" t="str">
            <v>01_24</v>
          </cell>
          <cell r="S102" t="str">
            <v>'301.0020</v>
          </cell>
          <cell r="T102" t="str">
            <v>'701.7420</v>
          </cell>
          <cell r="U102" t="str">
            <v>H</v>
          </cell>
          <cell r="V102">
            <v>-8075.9</v>
          </cell>
          <cell r="W102">
            <v>-8075.9</v>
          </cell>
          <cell r="X102">
            <v>0</v>
          </cell>
          <cell r="Y102" t="str">
            <v>701.7420</v>
          </cell>
          <cell r="Z102">
            <v>-1192648.9099999999</v>
          </cell>
          <cell r="AA102">
            <v>-8075.9</v>
          </cell>
          <cell r="AB102">
            <v>-57.685000000000002</v>
          </cell>
        </row>
        <row r="103">
          <cell r="A103">
            <v>4497</v>
          </cell>
          <cell r="B103">
            <v>6585</v>
          </cell>
          <cell r="C103">
            <v>2040</v>
          </cell>
          <cell r="D103" t="str">
            <v>ДИЗЕЛЬНОЕ ТОПЛИВО ЛД-02</v>
          </cell>
          <cell r="E103">
            <v>221000044</v>
          </cell>
          <cell r="F103" t="str">
            <v>20</v>
          </cell>
          <cell r="G103" t="str">
            <v/>
          </cell>
          <cell r="H103" t="str">
            <v/>
          </cell>
          <cell r="I103" t="str">
            <v>0000006585</v>
          </cell>
          <cell r="J103">
            <v>10000612</v>
          </cell>
          <cell r="K103">
            <v>37803</v>
          </cell>
          <cell r="L103">
            <v>37803</v>
          </cell>
          <cell r="M103">
            <v>37803</v>
          </cell>
          <cell r="N103">
            <v>8060.08</v>
          </cell>
          <cell r="O103">
            <v>57.572000000000003</v>
          </cell>
          <cell r="P103">
            <v>0</v>
          </cell>
          <cell r="Q103" t="str">
            <v>01_31_07</v>
          </cell>
          <cell r="R103" t="str">
            <v>01_24</v>
          </cell>
          <cell r="S103" t="str">
            <v>'301.0020</v>
          </cell>
          <cell r="T103" t="str">
            <v>'701.7420</v>
          </cell>
          <cell r="U103" t="str">
            <v>H</v>
          </cell>
          <cell r="V103">
            <v>-8060.08</v>
          </cell>
          <cell r="W103">
            <v>-8060.08</v>
          </cell>
          <cell r="X103">
            <v>0</v>
          </cell>
          <cell r="Y103" t="str">
            <v>701.7420</v>
          </cell>
          <cell r="Z103">
            <v>-1190312.6100000001</v>
          </cell>
          <cell r="AA103">
            <v>-8060.08</v>
          </cell>
          <cell r="AB103">
            <v>-57.572000000000003</v>
          </cell>
        </row>
        <row r="104">
          <cell r="A104">
            <v>4498</v>
          </cell>
          <cell r="B104">
            <v>6586</v>
          </cell>
          <cell r="C104">
            <v>2040</v>
          </cell>
          <cell r="D104" t="str">
            <v>ДИЗЕЛЬНОЕ ТОПЛИВО ЛД-02</v>
          </cell>
          <cell r="E104">
            <v>221000044</v>
          </cell>
          <cell r="F104" t="str">
            <v>20</v>
          </cell>
          <cell r="G104" t="str">
            <v/>
          </cell>
          <cell r="H104" t="str">
            <v/>
          </cell>
          <cell r="I104" t="str">
            <v>0000006586</v>
          </cell>
          <cell r="J104">
            <v>10000612</v>
          </cell>
          <cell r="K104">
            <v>37803</v>
          </cell>
          <cell r="L104">
            <v>37803</v>
          </cell>
          <cell r="M104">
            <v>37803</v>
          </cell>
          <cell r="N104">
            <v>8043.7</v>
          </cell>
          <cell r="O104">
            <v>57.454999999999998</v>
          </cell>
          <cell r="P104">
            <v>0</v>
          </cell>
          <cell r="Q104" t="str">
            <v>01_31_07</v>
          </cell>
          <cell r="R104" t="str">
            <v>01_24</v>
          </cell>
          <cell r="S104" t="str">
            <v>'301.0020</v>
          </cell>
          <cell r="T104" t="str">
            <v>'701.7420</v>
          </cell>
          <cell r="U104" t="str">
            <v>H</v>
          </cell>
          <cell r="V104">
            <v>-8043.7</v>
          </cell>
          <cell r="W104">
            <v>-8043.7</v>
          </cell>
          <cell r="X104">
            <v>0</v>
          </cell>
          <cell r="Y104" t="str">
            <v>701.7420</v>
          </cell>
          <cell r="Z104">
            <v>-1187893.6200000001</v>
          </cell>
          <cell r="AA104">
            <v>-8043.7</v>
          </cell>
          <cell r="AB104">
            <v>-57.454999999999998</v>
          </cell>
        </row>
        <row r="105">
          <cell r="A105">
            <v>4499</v>
          </cell>
          <cell r="B105">
            <v>6587</v>
          </cell>
          <cell r="C105">
            <v>2040</v>
          </cell>
          <cell r="D105" t="str">
            <v>ДИЗЕЛЬНОЕ ТОПЛИВО ЛД-02</v>
          </cell>
          <cell r="E105">
            <v>221000044</v>
          </cell>
          <cell r="F105" t="str">
            <v>20</v>
          </cell>
          <cell r="G105" t="str">
            <v/>
          </cell>
          <cell r="H105" t="str">
            <v/>
          </cell>
          <cell r="I105" t="str">
            <v>0000006587</v>
          </cell>
          <cell r="J105">
            <v>10000612</v>
          </cell>
          <cell r="K105">
            <v>37803</v>
          </cell>
          <cell r="L105">
            <v>37803</v>
          </cell>
          <cell r="M105">
            <v>37803</v>
          </cell>
          <cell r="N105">
            <v>8083.04</v>
          </cell>
          <cell r="O105">
            <v>57.735999999999997</v>
          </cell>
          <cell r="P105">
            <v>0</v>
          </cell>
          <cell r="Q105" t="str">
            <v>01_31_07</v>
          </cell>
          <cell r="R105" t="str">
            <v>01_24</v>
          </cell>
          <cell r="S105" t="str">
            <v>'301.0020</v>
          </cell>
          <cell r="T105" t="str">
            <v>'701.7420</v>
          </cell>
          <cell r="U105" t="str">
            <v>H</v>
          </cell>
          <cell r="V105">
            <v>-8083.04</v>
          </cell>
          <cell r="W105">
            <v>-8083.04</v>
          </cell>
          <cell r="X105">
            <v>0</v>
          </cell>
          <cell r="Y105" t="str">
            <v>701.7420</v>
          </cell>
          <cell r="Z105">
            <v>-1193703.3500000001</v>
          </cell>
          <cell r="AA105">
            <v>-8083.04</v>
          </cell>
          <cell r="AB105">
            <v>-57.735999999999997</v>
          </cell>
        </row>
        <row r="106">
          <cell r="A106">
            <v>4500</v>
          </cell>
          <cell r="B106">
            <v>6588</v>
          </cell>
          <cell r="C106">
            <v>2040</v>
          </cell>
          <cell r="D106" t="str">
            <v>ДИЗЕЛЬНОЕ ТОПЛИВО ЛД-02</v>
          </cell>
          <cell r="E106">
            <v>221000044</v>
          </cell>
          <cell r="F106" t="str">
            <v>20</v>
          </cell>
          <cell r="G106" t="str">
            <v/>
          </cell>
          <cell r="H106" t="str">
            <v/>
          </cell>
          <cell r="I106" t="str">
            <v>0000006588</v>
          </cell>
          <cell r="J106">
            <v>10000612</v>
          </cell>
          <cell r="K106">
            <v>37803</v>
          </cell>
          <cell r="L106">
            <v>37803</v>
          </cell>
          <cell r="M106">
            <v>37803</v>
          </cell>
          <cell r="N106">
            <v>8083.04</v>
          </cell>
          <cell r="O106">
            <v>57.735999999999997</v>
          </cell>
          <cell r="P106">
            <v>0</v>
          </cell>
          <cell r="Q106" t="str">
            <v>01_31_07</v>
          </cell>
          <cell r="R106" t="str">
            <v>01_24</v>
          </cell>
          <cell r="S106" t="str">
            <v>'301.0020</v>
          </cell>
          <cell r="T106" t="str">
            <v>'701.7420</v>
          </cell>
          <cell r="U106" t="str">
            <v>H</v>
          </cell>
          <cell r="V106">
            <v>-8083.04</v>
          </cell>
          <cell r="W106">
            <v>-8083.04</v>
          </cell>
          <cell r="X106">
            <v>0</v>
          </cell>
          <cell r="Y106" t="str">
            <v>701.7420</v>
          </cell>
          <cell r="Z106">
            <v>-1193703.3500000001</v>
          </cell>
          <cell r="AA106">
            <v>-8083.04</v>
          </cell>
          <cell r="AB106">
            <v>-57.735999999999997</v>
          </cell>
        </row>
        <row r="107">
          <cell r="A107">
            <v>4501</v>
          </cell>
          <cell r="B107">
            <v>6589</v>
          </cell>
          <cell r="C107">
            <v>2040</v>
          </cell>
          <cell r="D107" t="str">
            <v>ДИЗЕЛЬНОЕ ТОПЛИВО ЛД-02</v>
          </cell>
          <cell r="E107">
            <v>221000044</v>
          </cell>
          <cell r="F107" t="str">
            <v>20</v>
          </cell>
          <cell r="G107" t="str">
            <v/>
          </cell>
          <cell r="H107" t="str">
            <v/>
          </cell>
          <cell r="I107" t="str">
            <v>0000006589</v>
          </cell>
          <cell r="J107">
            <v>10000612</v>
          </cell>
          <cell r="K107">
            <v>37803</v>
          </cell>
          <cell r="L107">
            <v>37803</v>
          </cell>
          <cell r="M107">
            <v>37803</v>
          </cell>
          <cell r="N107">
            <v>8146.04</v>
          </cell>
          <cell r="O107">
            <v>58.186</v>
          </cell>
          <cell r="P107">
            <v>0</v>
          </cell>
          <cell r="Q107" t="str">
            <v>01_31_07</v>
          </cell>
          <cell r="R107" t="str">
            <v>01_24</v>
          </cell>
          <cell r="S107" t="str">
            <v>'301.0020</v>
          </cell>
          <cell r="T107" t="str">
            <v>'701.7420</v>
          </cell>
          <cell r="U107" t="str">
            <v>H</v>
          </cell>
          <cell r="V107">
            <v>-8146.04</v>
          </cell>
          <cell r="W107">
            <v>-8146.04</v>
          </cell>
          <cell r="X107">
            <v>0</v>
          </cell>
          <cell r="Y107" t="str">
            <v>701.7420</v>
          </cell>
          <cell r="Z107">
            <v>-1203007.19</v>
          </cell>
          <cell r="AA107">
            <v>-8146.04</v>
          </cell>
          <cell r="AB107">
            <v>-58.186</v>
          </cell>
        </row>
        <row r="108">
          <cell r="A108">
            <v>4502</v>
          </cell>
          <cell r="B108">
            <v>6590</v>
          </cell>
          <cell r="C108">
            <v>2040</v>
          </cell>
          <cell r="D108" t="str">
            <v>ДИЗЕЛЬНОЕ ТОПЛИВО ЛД-02</v>
          </cell>
          <cell r="E108">
            <v>221000044</v>
          </cell>
          <cell r="F108" t="str">
            <v>20</v>
          </cell>
          <cell r="G108" t="str">
            <v/>
          </cell>
          <cell r="H108" t="str">
            <v/>
          </cell>
          <cell r="I108" t="str">
            <v>0000006590</v>
          </cell>
          <cell r="J108">
            <v>10000612</v>
          </cell>
          <cell r="K108">
            <v>37803</v>
          </cell>
          <cell r="L108">
            <v>37803</v>
          </cell>
          <cell r="M108">
            <v>37803</v>
          </cell>
          <cell r="N108">
            <v>9248.1200000000008</v>
          </cell>
          <cell r="O108">
            <v>66.058000000000007</v>
          </cell>
          <cell r="P108">
            <v>0</v>
          </cell>
          <cell r="Q108" t="str">
            <v>01_31_07</v>
          </cell>
          <cell r="R108" t="str">
            <v>01_24</v>
          </cell>
          <cell r="S108" t="str">
            <v>'301.0020</v>
          </cell>
          <cell r="T108" t="str">
            <v>'701.7420</v>
          </cell>
          <cell r="U108" t="str">
            <v>H</v>
          </cell>
          <cell r="V108">
            <v>-9248.1200000000008</v>
          </cell>
          <cell r="W108">
            <v>-9248.1200000000008</v>
          </cell>
          <cell r="X108">
            <v>0</v>
          </cell>
          <cell r="Y108" t="str">
            <v>701.7420</v>
          </cell>
          <cell r="Z108">
            <v>-1365762.36</v>
          </cell>
          <cell r="AA108">
            <v>-9248.1200000000008</v>
          </cell>
          <cell r="AB108">
            <v>-66.058000000000007</v>
          </cell>
        </row>
        <row r="109">
          <cell r="A109">
            <v>4503</v>
          </cell>
          <cell r="B109">
            <v>6591</v>
          </cell>
          <cell r="C109">
            <v>2040</v>
          </cell>
          <cell r="D109" t="str">
            <v>ДИЗЕЛЬНОЕ ТОПЛИВО ЛД-02</v>
          </cell>
          <cell r="E109">
            <v>221000044</v>
          </cell>
          <cell r="F109" t="str">
            <v>20</v>
          </cell>
          <cell r="G109" t="str">
            <v/>
          </cell>
          <cell r="H109" t="str">
            <v/>
          </cell>
          <cell r="I109" t="str">
            <v>0000006591</v>
          </cell>
          <cell r="J109">
            <v>10000612</v>
          </cell>
          <cell r="K109">
            <v>37803</v>
          </cell>
          <cell r="L109">
            <v>37803</v>
          </cell>
          <cell r="M109">
            <v>37803</v>
          </cell>
          <cell r="N109">
            <v>6764.8</v>
          </cell>
          <cell r="O109">
            <v>48.32</v>
          </cell>
          <cell r="P109">
            <v>0</v>
          </cell>
          <cell r="Q109" t="str">
            <v>01_31_07</v>
          </cell>
          <cell r="R109" t="str">
            <v>01_24</v>
          </cell>
          <cell r="S109" t="str">
            <v>'301.0020</v>
          </cell>
          <cell r="T109" t="str">
            <v>'701.7420</v>
          </cell>
          <cell r="U109" t="str">
            <v>H</v>
          </cell>
          <cell r="V109">
            <v>-6764.8</v>
          </cell>
          <cell r="W109">
            <v>-6764.8</v>
          </cell>
          <cell r="X109">
            <v>0</v>
          </cell>
          <cell r="Y109" t="str">
            <v>701.7420</v>
          </cell>
          <cell r="Z109">
            <v>-999025.66</v>
          </cell>
          <cell r="AA109">
            <v>-6764.8</v>
          </cell>
          <cell r="AB109">
            <v>-48.32</v>
          </cell>
        </row>
        <row r="110">
          <cell r="A110">
            <v>4504</v>
          </cell>
          <cell r="B110">
            <v>6592</v>
          </cell>
          <cell r="C110">
            <v>2040</v>
          </cell>
          <cell r="D110" t="str">
            <v>ДИЗЕЛЬНОЕ ТОПЛИВО ЛД-02</v>
          </cell>
          <cell r="E110">
            <v>221000044</v>
          </cell>
          <cell r="F110" t="str">
            <v>20</v>
          </cell>
          <cell r="G110" t="str">
            <v/>
          </cell>
          <cell r="H110" t="str">
            <v/>
          </cell>
          <cell r="I110" t="str">
            <v>0000006592</v>
          </cell>
          <cell r="J110">
            <v>10000612</v>
          </cell>
          <cell r="K110">
            <v>37803</v>
          </cell>
          <cell r="L110">
            <v>37803</v>
          </cell>
          <cell r="M110">
            <v>37803</v>
          </cell>
          <cell r="N110">
            <v>7834.26</v>
          </cell>
          <cell r="O110">
            <v>55.959000000000003</v>
          </cell>
          <cell r="P110">
            <v>0</v>
          </cell>
          <cell r="Q110" t="str">
            <v>01_31_07</v>
          </cell>
          <cell r="R110" t="str">
            <v>01_24</v>
          </cell>
          <cell r="S110" t="str">
            <v>'301.0020</v>
          </cell>
          <cell r="T110" t="str">
            <v>'701.7420</v>
          </cell>
          <cell r="U110" t="str">
            <v>H</v>
          </cell>
          <cell r="V110">
            <v>-7834.26</v>
          </cell>
          <cell r="W110">
            <v>-7834.26</v>
          </cell>
          <cell r="X110">
            <v>0</v>
          </cell>
          <cell r="Y110" t="str">
            <v>701.7420</v>
          </cell>
          <cell r="Z110">
            <v>-1156963.52</v>
          </cell>
          <cell r="AA110">
            <v>-7834.26</v>
          </cell>
          <cell r="AB110">
            <v>-55.959000000000003</v>
          </cell>
        </row>
        <row r="111">
          <cell r="A111">
            <v>4505</v>
          </cell>
          <cell r="B111">
            <v>6593</v>
          </cell>
          <cell r="C111">
            <v>2040</v>
          </cell>
          <cell r="D111" t="str">
            <v>ДИЗЕЛЬНОЕ ТОПЛИВО ЛД-02</v>
          </cell>
          <cell r="E111">
            <v>221000044</v>
          </cell>
          <cell r="F111" t="str">
            <v>20</v>
          </cell>
          <cell r="G111" t="str">
            <v/>
          </cell>
          <cell r="H111" t="str">
            <v/>
          </cell>
          <cell r="I111" t="str">
            <v>0000006593</v>
          </cell>
          <cell r="J111">
            <v>10000612</v>
          </cell>
          <cell r="K111">
            <v>37803</v>
          </cell>
          <cell r="L111">
            <v>37803</v>
          </cell>
          <cell r="M111">
            <v>37803</v>
          </cell>
          <cell r="N111">
            <v>9421.02</v>
          </cell>
          <cell r="O111">
            <v>67.293000000000006</v>
          </cell>
          <cell r="P111">
            <v>0</v>
          </cell>
          <cell r="Q111" t="str">
            <v>01_31_07</v>
          </cell>
          <cell r="R111" t="str">
            <v>01_24</v>
          </cell>
          <cell r="S111" t="str">
            <v>'301.0020</v>
          </cell>
          <cell r="T111" t="str">
            <v>'701.7420</v>
          </cell>
          <cell r="U111" t="str">
            <v>H</v>
          </cell>
          <cell r="V111">
            <v>-9421.02</v>
          </cell>
          <cell r="W111">
            <v>-9421.02</v>
          </cell>
          <cell r="X111">
            <v>0</v>
          </cell>
          <cell r="Y111" t="str">
            <v>701.7420</v>
          </cell>
          <cell r="Z111">
            <v>-1391296.23</v>
          </cell>
          <cell r="AA111">
            <v>-9421.02</v>
          </cell>
          <cell r="AB111">
            <v>-67.293000000000006</v>
          </cell>
        </row>
        <row r="112">
          <cell r="A112">
            <v>4506</v>
          </cell>
          <cell r="B112">
            <v>6594</v>
          </cell>
          <cell r="C112">
            <v>2040</v>
          </cell>
          <cell r="D112" t="str">
            <v>ДИЗЕЛЬНОЕ ТОПЛИВО ЛД-02</v>
          </cell>
          <cell r="E112">
            <v>221000044</v>
          </cell>
          <cell r="F112" t="str">
            <v>20</v>
          </cell>
          <cell r="G112" t="str">
            <v/>
          </cell>
          <cell r="H112" t="str">
            <v/>
          </cell>
          <cell r="I112" t="str">
            <v>0000006594</v>
          </cell>
          <cell r="J112">
            <v>10000612</v>
          </cell>
          <cell r="K112">
            <v>37803</v>
          </cell>
          <cell r="L112">
            <v>37803</v>
          </cell>
          <cell r="M112">
            <v>37803</v>
          </cell>
          <cell r="N112">
            <v>8001.98</v>
          </cell>
          <cell r="O112">
            <v>57.156999999999996</v>
          </cell>
          <cell r="P112">
            <v>0</v>
          </cell>
          <cell r="Q112" t="str">
            <v>01_31_07</v>
          </cell>
          <cell r="R112" t="str">
            <v>01_24</v>
          </cell>
          <cell r="S112" t="str">
            <v>'301.0020</v>
          </cell>
          <cell r="T112" t="str">
            <v>'701.7420</v>
          </cell>
          <cell r="U112" t="str">
            <v>H</v>
          </cell>
          <cell r="V112">
            <v>-8001.98</v>
          </cell>
          <cell r="W112">
            <v>-8001.98</v>
          </cell>
          <cell r="X112">
            <v>0</v>
          </cell>
          <cell r="Y112" t="str">
            <v>701.7420</v>
          </cell>
          <cell r="Z112">
            <v>-1181732.4099999999</v>
          </cell>
          <cell r="AA112">
            <v>-8001.98</v>
          </cell>
          <cell r="AB112">
            <v>-57.156999999999996</v>
          </cell>
        </row>
        <row r="113">
          <cell r="A113">
            <v>4507</v>
          </cell>
          <cell r="B113">
            <v>6595</v>
          </cell>
          <cell r="C113">
            <v>2040</v>
          </cell>
          <cell r="D113" t="str">
            <v>ДИЗЕЛЬНОЕ ТОПЛИВО ЛД-02</v>
          </cell>
          <cell r="E113">
            <v>221000044</v>
          </cell>
          <cell r="F113" t="str">
            <v>20</v>
          </cell>
          <cell r="G113" t="str">
            <v/>
          </cell>
          <cell r="H113" t="str">
            <v/>
          </cell>
          <cell r="I113" t="str">
            <v>0000006595</v>
          </cell>
          <cell r="J113">
            <v>10000612</v>
          </cell>
          <cell r="K113">
            <v>37803</v>
          </cell>
          <cell r="L113">
            <v>37803</v>
          </cell>
          <cell r="M113">
            <v>37803</v>
          </cell>
          <cell r="N113">
            <v>8067.92</v>
          </cell>
          <cell r="O113">
            <v>57.628</v>
          </cell>
          <cell r="P113">
            <v>0</v>
          </cell>
          <cell r="Q113" t="str">
            <v>01_31_07</v>
          </cell>
          <cell r="R113" t="str">
            <v>01_24</v>
          </cell>
          <cell r="S113" t="str">
            <v>'301.0020</v>
          </cell>
          <cell r="T113" t="str">
            <v>'701.7420</v>
          </cell>
          <cell r="U113" t="str">
            <v>H</v>
          </cell>
          <cell r="V113">
            <v>-8067.92</v>
          </cell>
          <cell r="W113">
            <v>-8067.92</v>
          </cell>
          <cell r="X113">
            <v>0</v>
          </cell>
          <cell r="Y113" t="str">
            <v>701.7420</v>
          </cell>
          <cell r="Z113">
            <v>-1191470.43</v>
          </cell>
          <cell r="AA113">
            <v>-8067.92</v>
          </cell>
          <cell r="AB113">
            <v>-57.628</v>
          </cell>
        </row>
        <row r="114">
          <cell r="A114">
            <v>4508</v>
          </cell>
          <cell r="B114">
            <v>6596</v>
          </cell>
          <cell r="C114">
            <v>2040</v>
          </cell>
          <cell r="D114" t="str">
            <v>ДИЗЕЛЬНОЕ ТОПЛИВО ЛД-02</v>
          </cell>
          <cell r="E114">
            <v>221000044</v>
          </cell>
          <cell r="F114" t="str">
            <v>20</v>
          </cell>
          <cell r="G114" t="str">
            <v/>
          </cell>
          <cell r="H114" t="str">
            <v/>
          </cell>
          <cell r="I114" t="str">
            <v>0000006596</v>
          </cell>
          <cell r="J114">
            <v>10000612</v>
          </cell>
          <cell r="K114">
            <v>37803</v>
          </cell>
          <cell r="L114">
            <v>37803</v>
          </cell>
          <cell r="M114">
            <v>37803</v>
          </cell>
          <cell r="N114">
            <v>7984.48</v>
          </cell>
          <cell r="O114">
            <v>57.031999999999996</v>
          </cell>
          <cell r="P114">
            <v>0</v>
          </cell>
          <cell r="Q114" t="str">
            <v>01_31_07</v>
          </cell>
          <cell r="R114" t="str">
            <v>01_24</v>
          </cell>
          <cell r="S114" t="str">
            <v>'301.0020</v>
          </cell>
          <cell r="T114" t="str">
            <v>'701.7420</v>
          </cell>
          <cell r="U114" t="str">
            <v>H</v>
          </cell>
          <cell r="V114">
            <v>-7984.48</v>
          </cell>
          <cell r="W114">
            <v>-7984.48</v>
          </cell>
          <cell r="X114">
            <v>0</v>
          </cell>
          <cell r="Y114" t="str">
            <v>701.7420</v>
          </cell>
          <cell r="Z114">
            <v>-1179148.01</v>
          </cell>
          <cell r="AA114">
            <v>-7984.48</v>
          </cell>
          <cell r="AB114">
            <v>-57.031999999999996</v>
          </cell>
        </row>
        <row r="115">
          <cell r="A115">
            <v>4509</v>
          </cell>
          <cell r="B115">
            <v>6597</v>
          </cell>
          <cell r="C115">
            <v>2040</v>
          </cell>
          <cell r="D115" t="str">
            <v>ДИЗЕЛЬНОЕ ТОПЛИВО ЛД-02</v>
          </cell>
          <cell r="E115">
            <v>221000044</v>
          </cell>
          <cell r="F115" t="str">
            <v>20</v>
          </cell>
          <cell r="G115" t="str">
            <v/>
          </cell>
          <cell r="H115" t="str">
            <v/>
          </cell>
          <cell r="I115" t="str">
            <v>0000006597</v>
          </cell>
          <cell r="J115">
            <v>10000612</v>
          </cell>
          <cell r="K115">
            <v>37803</v>
          </cell>
          <cell r="L115">
            <v>37803</v>
          </cell>
          <cell r="M115">
            <v>37803</v>
          </cell>
          <cell r="N115">
            <v>7993.58</v>
          </cell>
          <cell r="O115">
            <v>57.097000000000001</v>
          </cell>
          <cell r="P115">
            <v>0</v>
          </cell>
          <cell r="Q115" t="str">
            <v>01_31_07</v>
          </cell>
          <cell r="R115" t="str">
            <v>01_24</v>
          </cell>
          <cell r="S115" t="str">
            <v>'301.0020</v>
          </cell>
          <cell r="T115" t="str">
            <v>'701.7420</v>
          </cell>
          <cell r="U115" t="str">
            <v>H</v>
          </cell>
          <cell r="V115">
            <v>-7993.58</v>
          </cell>
          <cell r="W115">
            <v>-7993.58</v>
          </cell>
          <cell r="X115">
            <v>0</v>
          </cell>
          <cell r="Y115" t="str">
            <v>701.7420</v>
          </cell>
          <cell r="Z115">
            <v>-1180491.8899999999</v>
          </cell>
          <cell r="AA115">
            <v>-7993.58</v>
          </cell>
          <cell r="AB115">
            <v>-57.097000000000001</v>
          </cell>
        </row>
        <row r="116">
          <cell r="A116">
            <v>4510</v>
          </cell>
          <cell r="B116">
            <v>6598</v>
          </cell>
          <cell r="C116">
            <v>2040</v>
          </cell>
          <cell r="D116" t="str">
            <v>ДИЗЕЛЬНОЕ ТОПЛИВО ЛД-02</v>
          </cell>
          <cell r="E116">
            <v>221000044</v>
          </cell>
          <cell r="F116" t="str">
            <v>20</v>
          </cell>
          <cell r="G116" t="str">
            <v/>
          </cell>
          <cell r="H116" t="str">
            <v/>
          </cell>
          <cell r="I116" t="str">
            <v>0000006598</v>
          </cell>
          <cell r="J116">
            <v>10000612</v>
          </cell>
          <cell r="K116">
            <v>37803</v>
          </cell>
          <cell r="L116">
            <v>37803</v>
          </cell>
          <cell r="M116">
            <v>37803</v>
          </cell>
          <cell r="N116">
            <v>15456.28</v>
          </cell>
          <cell r="O116">
            <v>110.402</v>
          </cell>
          <cell r="P116">
            <v>0</v>
          </cell>
          <cell r="Q116" t="str">
            <v>01_31_07</v>
          </cell>
          <cell r="R116" t="str">
            <v>01_24</v>
          </cell>
          <cell r="S116" t="str">
            <v>'301.0020</v>
          </cell>
          <cell r="T116" t="str">
            <v>'701.7420</v>
          </cell>
          <cell r="U116" t="str">
            <v>H</v>
          </cell>
          <cell r="V116">
            <v>-15456.28</v>
          </cell>
          <cell r="W116">
            <v>-15456.28</v>
          </cell>
          <cell r="X116">
            <v>0</v>
          </cell>
          <cell r="Y116" t="str">
            <v>701.7420</v>
          </cell>
          <cell r="Z116">
            <v>-2282583.4300000002</v>
          </cell>
          <cell r="AA116">
            <v>-15456.28</v>
          </cell>
          <cell r="AB116">
            <v>-110.402</v>
          </cell>
        </row>
        <row r="117">
          <cell r="A117">
            <v>4511</v>
          </cell>
          <cell r="B117">
            <v>6599</v>
          </cell>
          <cell r="C117">
            <v>2040</v>
          </cell>
          <cell r="D117" t="str">
            <v>ДИЗЕЛЬНОЕ ТОПЛИВО ЛД-02</v>
          </cell>
          <cell r="E117">
            <v>221000044</v>
          </cell>
          <cell r="F117" t="str">
            <v>20</v>
          </cell>
          <cell r="G117" t="str">
            <v/>
          </cell>
          <cell r="H117" t="str">
            <v/>
          </cell>
          <cell r="I117" t="str">
            <v>0000006599</v>
          </cell>
          <cell r="J117">
            <v>10000612</v>
          </cell>
          <cell r="K117">
            <v>37803</v>
          </cell>
          <cell r="L117">
            <v>37803</v>
          </cell>
          <cell r="M117">
            <v>37803</v>
          </cell>
          <cell r="N117">
            <v>16473.8</v>
          </cell>
          <cell r="O117">
            <v>117.67</v>
          </cell>
          <cell r="P117">
            <v>0</v>
          </cell>
          <cell r="Q117" t="str">
            <v>01_31_07</v>
          </cell>
          <cell r="R117" t="str">
            <v>01_24</v>
          </cell>
          <cell r="S117" t="str">
            <v>'301.0020</v>
          </cell>
          <cell r="T117" t="str">
            <v>'701.7420</v>
          </cell>
          <cell r="U117" t="str">
            <v>H</v>
          </cell>
          <cell r="V117">
            <v>-16473.8</v>
          </cell>
          <cell r="W117">
            <v>-16473.8</v>
          </cell>
          <cell r="X117">
            <v>0</v>
          </cell>
          <cell r="Y117" t="str">
            <v>701.7420</v>
          </cell>
          <cell r="Z117">
            <v>-2432850.7799999998</v>
          </cell>
          <cell r="AA117">
            <v>-16473.8</v>
          </cell>
          <cell r="AB117">
            <v>-117.67</v>
          </cell>
        </row>
        <row r="118">
          <cell r="A118">
            <v>4512</v>
          </cell>
          <cell r="B118">
            <v>6600</v>
          </cell>
          <cell r="C118">
            <v>2040</v>
          </cell>
          <cell r="D118" t="str">
            <v>ДИЗЕЛЬНОЕ ТОПЛИВО ЛД-02</v>
          </cell>
          <cell r="E118">
            <v>221000044</v>
          </cell>
          <cell r="F118" t="str">
            <v>20</v>
          </cell>
          <cell r="G118" t="str">
            <v/>
          </cell>
          <cell r="H118" t="str">
            <v/>
          </cell>
          <cell r="I118" t="str">
            <v>0000006600</v>
          </cell>
          <cell r="J118">
            <v>10000620</v>
          </cell>
          <cell r="K118">
            <v>37803</v>
          </cell>
          <cell r="L118">
            <v>37803</v>
          </cell>
          <cell r="M118">
            <v>37803</v>
          </cell>
          <cell r="N118">
            <v>15298.08</v>
          </cell>
          <cell r="O118">
            <v>109.27200000000001</v>
          </cell>
          <cell r="P118">
            <v>0</v>
          </cell>
          <cell r="Q118" t="str">
            <v>01_31_07</v>
          </cell>
          <cell r="R118" t="str">
            <v>01_24</v>
          </cell>
          <cell r="S118" t="str">
            <v>'301.0020</v>
          </cell>
          <cell r="T118" t="str">
            <v>'701.7420</v>
          </cell>
          <cell r="U118" t="str">
            <v>H</v>
          </cell>
          <cell r="V118">
            <v>-15298.08</v>
          </cell>
          <cell r="W118">
            <v>-15298.08</v>
          </cell>
          <cell r="X118">
            <v>0</v>
          </cell>
          <cell r="Y118" t="str">
            <v>701.7420</v>
          </cell>
          <cell r="Z118">
            <v>-2259220.4500000002</v>
          </cell>
          <cell r="AA118">
            <v>-15298.08</v>
          </cell>
          <cell r="AB118">
            <v>-109.27200000000001</v>
          </cell>
        </row>
        <row r="119">
          <cell r="A119">
            <v>4513</v>
          </cell>
          <cell r="B119">
            <v>6601</v>
          </cell>
          <cell r="C119">
            <v>2040</v>
          </cell>
          <cell r="D119" t="str">
            <v>ДИЗЕЛЬНОЕ ТОПЛИВО ЛД-02</v>
          </cell>
          <cell r="E119">
            <v>221000044</v>
          </cell>
          <cell r="F119" t="str">
            <v>20</v>
          </cell>
          <cell r="G119" t="str">
            <v/>
          </cell>
          <cell r="H119" t="str">
            <v/>
          </cell>
          <cell r="I119" t="str">
            <v>0000006601</v>
          </cell>
          <cell r="J119">
            <v>10000620</v>
          </cell>
          <cell r="K119">
            <v>37803</v>
          </cell>
          <cell r="L119">
            <v>37803</v>
          </cell>
          <cell r="M119">
            <v>37803</v>
          </cell>
          <cell r="N119">
            <v>16872.66</v>
          </cell>
          <cell r="O119">
            <v>120.51900000000001</v>
          </cell>
          <cell r="P119">
            <v>0</v>
          </cell>
          <cell r="Q119" t="str">
            <v>01_31_07</v>
          </cell>
          <cell r="R119" t="str">
            <v>01_24</v>
          </cell>
          <cell r="S119" t="str">
            <v>'301.0020</v>
          </cell>
          <cell r="T119" t="str">
            <v>'701.7420</v>
          </cell>
          <cell r="U119" t="str">
            <v>H</v>
          </cell>
          <cell r="V119">
            <v>-16872.66</v>
          </cell>
          <cell r="W119">
            <v>-16872.66</v>
          </cell>
          <cell r="X119">
            <v>0</v>
          </cell>
          <cell r="Y119" t="str">
            <v>701.7420</v>
          </cell>
          <cell r="Z119">
            <v>-2491754.4300000002</v>
          </cell>
          <cell r="AA119">
            <v>-16872.66</v>
          </cell>
          <cell r="AB119">
            <v>-120.51900000000001</v>
          </cell>
        </row>
        <row r="120">
          <cell r="A120">
            <v>4514</v>
          </cell>
          <cell r="B120">
            <v>6602</v>
          </cell>
          <cell r="C120">
            <v>2040</v>
          </cell>
          <cell r="D120" t="str">
            <v>ДИЗЕЛЬНОЕ ТОПЛИВО ЛД-02</v>
          </cell>
          <cell r="E120">
            <v>221000044</v>
          </cell>
          <cell r="F120" t="str">
            <v>20</v>
          </cell>
          <cell r="G120" t="str">
            <v/>
          </cell>
          <cell r="H120" t="str">
            <v/>
          </cell>
          <cell r="I120" t="str">
            <v>0000006602</v>
          </cell>
          <cell r="J120">
            <v>10000620</v>
          </cell>
          <cell r="K120">
            <v>37803</v>
          </cell>
          <cell r="L120">
            <v>37803</v>
          </cell>
          <cell r="M120">
            <v>37803</v>
          </cell>
          <cell r="N120">
            <v>17105.2</v>
          </cell>
          <cell r="O120">
            <v>122.18</v>
          </cell>
          <cell r="P120">
            <v>0</v>
          </cell>
          <cell r="Q120" t="str">
            <v>01_31_07</v>
          </cell>
          <cell r="R120" t="str">
            <v>01_24</v>
          </cell>
          <cell r="S120" t="str">
            <v>'301.0020</v>
          </cell>
          <cell r="T120" t="str">
            <v>'701.7420</v>
          </cell>
          <cell r="U120" t="str">
            <v>H</v>
          </cell>
          <cell r="V120">
            <v>-17105.2</v>
          </cell>
          <cell r="W120">
            <v>-17105.2</v>
          </cell>
          <cell r="X120">
            <v>0</v>
          </cell>
          <cell r="Y120" t="str">
            <v>701.7420</v>
          </cell>
          <cell r="Z120">
            <v>-2526095.94</v>
          </cell>
          <cell r="AA120">
            <v>-17105.2</v>
          </cell>
          <cell r="AB120">
            <v>-122.18</v>
          </cell>
        </row>
        <row r="121">
          <cell r="A121">
            <v>4515</v>
          </cell>
          <cell r="B121">
            <v>6603</v>
          </cell>
          <cell r="C121">
            <v>2040</v>
          </cell>
          <cell r="D121" t="str">
            <v>ДИЗЕЛЬНОЕ ТОПЛИВО ЛД-02</v>
          </cell>
          <cell r="E121">
            <v>221000044</v>
          </cell>
          <cell r="F121" t="str">
            <v>20</v>
          </cell>
          <cell r="G121" t="str">
            <v/>
          </cell>
          <cell r="H121" t="str">
            <v/>
          </cell>
          <cell r="I121" t="str">
            <v>0000006603</v>
          </cell>
          <cell r="J121">
            <v>10000620</v>
          </cell>
          <cell r="K121">
            <v>37803</v>
          </cell>
          <cell r="L121">
            <v>37803</v>
          </cell>
          <cell r="M121">
            <v>37803</v>
          </cell>
          <cell r="N121">
            <v>6802.6</v>
          </cell>
          <cell r="O121">
            <v>48.59</v>
          </cell>
          <cell r="P121">
            <v>0</v>
          </cell>
          <cell r="Q121" t="str">
            <v>01_31_07</v>
          </cell>
          <cell r="R121" t="str">
            <v>01_24</v>
          </cell>
          <cell r="S121" t="str">
            <v>'301.0020</v>
          </cell>
          <cell r="T121" t="str">
            <v>'701.7420</v>
          </cell>
          <cell r="U121" t="str">
            <v>H</v>
          </cell>
          <cell r="V121">
            <v>-6802.6</v>
          </cell>
          <cell r="W121">
            <v>-6802.6</v>
          </cell>
          <cell r="X121">
            <v>0</v>
          </cell>
          <cell r="Y121" t="str">
            <v>701.7420</v>
          </cell>
          <cell r="Z121">
            <v>-1004607.97</v>
          </cell>
          <cell r="AA121">
            <v>-6802.6</v>
          </cell>
          <cell r="AB121">
            <v>-48.59</v>
          </cell>
        </row>
        <row r="122">
          <cell r="A122">
            <v>4516</v>
          </cell>
          <cell r="B122">
            <v>6604</v>
          </cell>
          <cell r="C122">
            <v>2040</v>
          </cell>
          <cell r="D122" t="str">
            <v>ДИЗЕЛЬНОЕ ТОПЛИВО ЛД-02</v>
          </cell>
          <cell r="E122">
            <v>221000044</v>
          </cell>
          <cell r="F122" t="str">
            <v>20</v>
          </cell>
          <cell r="G122" t="str">
            <v/>
          </cell>
          <cell r="H122" t="str">
            <v/>
          </cell>
          <cell r="I122" t="str">
            <v>0000006604</v>
          </cell>
          <cell r="J122">
            <v>10000620</v>
          </cell>
          <cell r="K122">
            <v>37803</v>
          </cell>
          <cell r="L122">
            <v>37803</v>
          </cell>
          <cell r="M122">
            <v>37803</v>
          </cell>
          <cell r="N122">
            <v>7815.22</v>
          </cell>
          <cell r="O122">
            <v>55.823</v>
          </cell>
          <cell r="P122">
            <v>0</v>
          </cell>
          <cell r="Q122" t="str">
            <v>01_31_07</v>
          </cell>
          <cell r="R122" t="str">
            <v>01_24</v>
          </cell>
          <cell r="S122" t="str">
            <v>'301.0020</v>
          </cell>
          <cell r="T122" t="str">
            <v>'701.7420</v>
          </cell>
          <cell r="U122" t="str">
            <v>H</v>
          </cell>
          <cell r="V122">
            <v>-7815.22</v>
          </cell>
          <cell r="W122">
            <v>-7815.22</v>
          </cell>
          <cell r="X122">
            <v>0</v>
          </cell>
          <cell r="Y122" t="str">
            <v>701.7420</v>
          </cell>
          <cell r="Z122">
            <v>-1154151.69</v>
          </cell>
          <cell r="AA122">
            <v>-7815.22</v>
          </cell>
          <cell r="AB122">
            <v>-55.823</v>
          </cell>
        </row>
        <row r="123">
          <cell r="A123">
            <v>4517</v>
          </cell>
          <cell r="B123">
            <v>6605</v>
          </cell>
          <cell r="C123">
            <v>2040</v>
          </cell>
          <cell r="D123" t="str">
            <v>ДИЗЕЛЬНОЕ ТОПЛИВО ЛД-02</v>
          </cell>
          <cell r="E123">
            <v>221000044</v>
          </cell>
          <cell r="F123" t="str">
            <v>20</v>
          </cell>
          <cell r="G123" t="str">
            <v/>
          </cell>
          <cell r="H123" t="str">
            <v/>
          </cell>
          <cell r="I123" t="str">
            <v>0000006605</v>
          </cell>
          <cell r="J123">
            <v>10000620</v>
          </cell>
          <cell r="K123">
            <v>37803</v>
          </cell>
          <cell r="L123">
            <v>37803</v>
          </cell>
          <cell r="M123">
            <v>37803</v>
          </cell>
          <cell r="N123">
            <v>8067.92</v>
          </cell>
          <cell r="O123">
            <v>57.628</v>
          </cell>
          <cell r="P123">
            <v>0</v>
          </cell>
          <cell r="Q123" t="str">
            <v>01_31_07</v>
          </cell>
          <cell r="R123" t="str">
            <v>01_24</v>
          </cell>
          <cell r="S123" t="str">
            <v>'301.0020</v>
          </cell>
          <cell r="T123" t="str">
            <v>'701.7420</v>
          </cell>
          <cell r="U123" t="str">
            <v>H</v>
          </cell>
          <cell r="V123">
            <v>-8067.92</v>
          </cell>
          <cell r="W123">
            <v>-8067.92</v>
          </cell>
          <cell r="X123">
            <v>0</v>
          </cell>
          <cell r="Y123" t="str">
            <v>701.7420</v>
          </cell>
          <cell r="Z123">
            <v>-1191470.43</v>
          </cell>
          <cell r="AA123">
            <v>-8067.92</v>
          </cell>
          <cell r="AB123">
            <v>-57.628</v>
          </cell>
        </row>
        <row r="124">
          <cell r="A124">
            <v>4518</v>
          </cell>
          <cell r="B124">
            <v>6606</v>
          </cell>
          <cell r="C124">
            <v>2040</v>
          </cell>
          <cell r="D124" t="str">
            <v>ДИЗЕЛЬНОЕ ТОПЛИВО ЛД-02</v>
          </cell>
          <cell r="E124">
            <v>221000044</v>
          </cell>
          <cell r="F124" t="str">
            <v>20</v>
          </cell>
          <cell r="G124" t="str">
            <v/>
          </cell>
          <cell r="H124" t="str">
            <v/>
          </cell>
          <cell r="I124" t="str">
            <v>0000006606</v>
          </cell>
          <cell r="J124">
            <v>10000620</v>
          </cell>
          <cell r="K124">
            <v>37803</v>
          </cell>
          <cell r="L124">
            <v>37803</v>
          </cell>
          <cell r="M124">
            <v>37803</v>
          </cell>
          <cell r="N124">
            <v>8035.72</v>
          </cell>
          <cell r="O124">
            <v>57.398000000000003</v>
          </cell>
          <cell r="P124">
            <v>0</v>
          </cell>
          <cell r="Q124" t="str">
            <v>01_31_07</v>
          </cell>
          <cell r="R124" t="str">
            <v>01_24</v>
          </cell>
          <cell r="S124" t="str">
            <v>'301.0020</v>
          </cell>
          <cell r="T124" t="str">
            <v>'701.7420</v>
          </cell>
          <cell r="U124" t="str">
            <v>H</v>
          </cell>
          <cell r="V124">
            <v>-8035.72</v>
          </cell>
          <cell r="W124">
            <v>-8035.72</v>
          </cell>
          <cell r="X124">
            <v>0</v>
          </cell>
          <cell r="Y124" t="str">
            <v>701.7420</v>
          </cell>
          <cell r="Z124">
            <v>-1186715.1299999999</v>
          </cell>
          <cell r="AA124">
            <v>-8035.72</v>
          </cell>
          <cell r="AB124">
            <v>-57.398000000000003</v>
          </cell>
        </row>
        <row r="125">
          <cell r="A125">
            <v>4519</v>
          </cell>
          <cell r="B125">
            <v>6607</v>
          </cell>
          <cell r="C125">
            <v>2040</v>
          </cell>
          <cell r="D125" t="str">
            <v>ДИЗЕЛЬНОЕ ТОПЛИВО ЛД-02</v>
          </cell>
          <cell r="E125">
            <v>221000044</v>
          </cell>
          <cell r="F125" t="str">
            <v>20</v>
          </cell>
          <cell r="G125" t="str">
            <v/>
          </cell>
          <cell r="H125" t="str">
            <v/>
          </cell>
          <cell r="I125" t="str">
            <v>0000006607</v>
          </cell>
          <cell r="J125">
            <v>10000620</v>
          </cell>
          <cell r="K125">
            <v>37803</v>
          </cell>
          <cell r="L125">
            <v>37803</v>
          </cell>
          <cell r="M125">
            <v>37803</v>
          </cell>
          <cell r="N125">
            <v>6751.36</v>
          </cell>
          <cell r="O125">
            <v>48.223999999999997</v>
          </cell>
          <cell r="P125">
            <v>0</v>
          </cell>
          <cell r="Q125" t="str">
            <v>01_31_07</v>
          </cell>
          <cell r="R125" t="str">
            <v>01_24</v>
          </cell>
          <cell r="S125" t="str">
            <v>'301.0020</v>
          </cell>
          <cell r="T125" t="str">
            <v>'701.7420</v>
          </cell>
          <cell r="U125" t="str">
            <v>H</v>
          </cell>
          <cell r="V125">
            <v>-6751.36</v>
          </cell>
          <cell r="W125">
            <v>-6751.36</v>
          </cell>
          <cell r="X125">
            <v>0</v>
          </cell>
          <cell r="Y125" t="str">
            <v>701.7420</v>
          </cell>
          <cell r="Z125">
            <v>-997040.84</v>
          </cell>
          <cell r="AA125">
            <v>-6751.36</v>
          </cell>
          <cell r="AB125">
            <v>-48.223999999999997</v>
          </cell>
        </row>
        <row r="126">
          <cell r="A126">
            <v>4520</v>
          </cell>
          <cell r="B126">
            <v>6608</v>
          </cell>
          <cell r="C126">
            <v>2040</v>
          </cell>
          <cell r="D126" t="str">
            <v>ДИЗЕЛЬНОЕ ТОПЛИВО ЛД-02</v>
          </cell>
          <cell r="E126">
            <v>221000044</v>
          </cell>
          <cell r="F126" t="str">
            <v>20</v>
          </cell>
          <cell r="G126" t="str">
            <v/>
          </cell>
          <cell r="H126" t="str">
            <v/>
          </cell>
          <cell r="I126" t="str">
            <v>0000006608</v>
          </cell>
          <cell r="J126">
            <v>10000620</v>
          </cell>
          <cell r="K126">
            <v>37803</v>
          </cell>
          <cell r="L126">
            <v>37803</v>
          </cell>
          <cell r="M126">
            <v>37803</v>
          </cell>
          <cell r="N126">
            <v>6737.22</v>
          </cell>
          <cell r="O126">
            <v>48.122999999999998</v>
          </cell>
          <cell r="P126">
            <v>0</v>
          </cell>
          <cell r="Q126" t="str">
            <v>01_31_07</v>
          </cell>
          <cell r="R126" t="str">
            <v>01_24</v>
          </cell>
          <cell r="S126" t="str">
            <v>'301.0020</v>
          </cell>
          <cell r="T126" t="str">
            <v>'701.7420</v>
          </cell>
          <cell r="U126" t="str">
            <v>H</v>
          </cell>
          <cell r="V126">
            <v>-6737.22</v>
          </cell>
          <cell r="W126">
            <v>-6737.22</v>
          </cell>
          <cell r="X126">
            <v>0</v>
          </cell>
          <cell r="Y126" t="str">
            <v>701.7420</v>
          </cell>
          <cell r="Z126">
            <v>-994952.65</v>
          </cell>
          <cell r="AA126">
            <v>-6737.22</v>
          </cell>
          <cell r="AB126">
            <v>-48.122999999999998</v>
          </cell>
        </row>
        <row r="127">
          <cell r="A127">
            <v>4521</v>
          </cell>
          <cell r="B127">
            <v>6609</v>
          </cell>
          <cell r="C127">
            <v>2040</v>
          </cell>
          <cell r="D127" t="str">
            <v>ДИЗЕЛЬНОЕ ТОПЛИВО ЛД-02</v>
          </cell>
          <cell r="E127">
            <v>221000044</v>
          </cell>
          <cell r="F127" t="str">
            <v>20</v>
          </cell>
          <cell r="G127" t="str">
            <v/>
          </cell>
          <cell r="H127" t="str">
            <v/>
          </cell>
          <cell r="I127" t="str">
            <v>0000006609</v>
          </cell>
          <cell r="J127">
            <v>10000620</v>
          </cell>
          <cell r="K127">
            <v>37803</v>
          </cell>
          <cell r="L127">
            <v>37803</v>
          </cell>
          <cell r="M127">
            <v>37803</v>
          </cell>
          <cell r="N127">
            <v>7966.42</v>
          </cell>
          <cell r="O127">
            <v>56.902999999999999</v>
          </cell>
          <cell r="P127">
            <v>0</v>
          </cell>
          <cell r="Q127" t="str">
            <v>01_31_07</v>
          </cell>
          <cell r="R127" t="str">
            <v>01_24</v>
          </cell>
          <cell r="S127" t="str">
            <v>'301.0020</v>
          </cell>
          <cell r="T127" t="str">
            <v>'701.7420</v>
          </cell>
          <cell r="U127" t="str">
            <v>H</v>
          </cell>
          <cell r="V127">
            <v>-7966.42</v>
          </cell>
          <cell r="W127">
            <v>-7966.42</v>
          </cell>
          <cell r="X127">
            <v>0</v>
          </cell>
          <cell r="Y127" t="str">
            <v>701.7420</v>
          </cell>
          <cell r="Z127">
            <v>-1176480.9099999999</v>
          </cell>
          <cell r="AA127">
            <v>-7966.42</v>
          </cell>
          <cell r="AB127">
            <v>-56.902999999999999</v>
          </cell>
        </row>
        <row r="128">
          <cell r="A128">
            <v>4522</v>
          </cell>
          <cell r="B128">
            <v>6610</v>
          </cell>
          <cell r="C128">
            <v>2040</v>
          </cell>
          <cell r="D128" t="str">
            <v>ДИЗЕЛЬНОЕ ТОПЛИВО ЛД-02</v>
          </cell>
          <cell r="E128">
            <v>221000044</v>
          </cell>
          <cell r="F128" t="str">
            <v>20</v>
          </cell>
          <cell r="G128" t="str">
            <v/>
          </cell>
          <cell r="H128" t="str">
            <v/>
          </cell>
          <cell r="I128" t="str">
            <v>0000006610</v>
          </cell>
          <cell r="J128">
            <v>10000620</v>
          </cell>
          <cell r="K128">
            <v>37803</v>
          </cell>
          <cell r="L128">
            <v>37803</v>
          </cell>
          <cell r="M128">
            <v>37803</v>
          </cell>
          <cell r="N128">
            <v>8102.64</v>
          </cell>
          <cell r="O128">
            <v>57.875999999999998</v>
          </cell>
          <cell r="P128">
            <v>0</v>
          </cell>
          <cell r="Q128" t="str">
            <v>01_31_07</v>
          </cell>
          <cell r="R128" t="str">
            <v>01_24</v>
          </cell>
          <cell r="S128" t="str">
            <v>'301.0020</v>
          </cell>
          <cell r="T128" t="str">
            <v>'701.7420</v>
          </cell>
          <cell r="U128" t="str">
            <v>H</v>
          </cell>
          <cell r="V128">
            <v>-8102.64</v>
          </cell>
          <cell r="W128">
            <v>-8102.64</v>
          </cell>
          <cell r="X128">
            <v>0</v>
          </cell>
          <cell r="Y128" t="str">
            <v>701.7420</v>
          </cell>
          <cell r="Z128">
            <v>-1196597.8799999999</v>
          </cell>
          <cell r="AA128">
            <v>-8102.64</v>
          </cell>
          <cell r="AB128">
            <v>-57.875999999999998</v>
          </cell>
        </row>
        <row r="129">
          <cell r="A129">
            <v>4523</v>
          </cell>
          <cell r="B129">
            <v>6611</v>
          </cell>
          <cell r="C129">
            <v>2040</v>
          </cell>
          <cell r="D129" t="str">
            <v>ДИЗЕЛЬНОЕ ТОПЛИВО ЛД-02</v>
          </cell>
          <cell r="E129">
            <v>221000044</v>
          </cell>
          <cell r="F129" t="str">
            <v>20</v>
          </cell>
          <cell r="G129" t="str">
            <v/>
          </cell>
          <cell r="H129" t="str">
            <v/>
          </cell>
          <cell r="I129" t="str">
            <v>0000006611</v>
          </cell>
          <cell r="J129">
            <v>10000620</v>
          </cell>
          <cell r="K129">
            <v>37803</v>
          </cell>
          <cell r="L129">
            <v>37803</v>
          </cell>
          <cell r="M129">
            <v>37803</v>
          </cell>
          <cell r="N129">
            <v>15298.08</v>
          </cell>
          <cell r="O129">
            <v>109.27200000000001</v>
          </cell>
          <cell r="P129">
            <v>0</v>
          </cell>
          <cell r="Q129" t="str">
            <v>01_31_07</v>
          </cell>
          <cell r="R129" t="str">
            <v>01_24</v>
          </cell>
          <cell r="S129" t="str">
            <v>'301.0020</v>
          </cell>
          <cell r="T129" t="str">
            <v>'701.7420</v>
          </cell>
          <cell r="U129" t="str">
            <v>H</v>
          </cell>
          <cell r="V129">
            <v>-15298.08</v>
          </cell>
          <cell r="W129">
            <v>-15298.08</v>
          </cell>
          <cell r="X129">
            <v>0</v>
          </cell>
          <cell r="Y129" t="str">
            <v>701.7420</v>
          </cell>
          <cell r="Z129">
            <v>-2259220.4500000002</v>
          </cell>
          <cell r="AA129">
            <v>-15298.08</v>
          </cell>
          <cell r="AB129">
            <v>-109.27200000000001</v>
          </cell>
        </row>
        <row r="130">
          <cell r="A130">
            <v>4524</v>
          </cell>
          <cell r="B130">
            <v>6612</v>
          </cell>
          <cell r="C130">
            <v>2040</v>
          </cell>
          <cell r="D130" t="str">
            <v>ДИЗЕЛЬНОЕ ТОПЛИВО ЛД-02</v>
          </cell>
          <cell r="E130">
            <v>221000044</v>
          </cell>
          <cell r="F130" t="str">
            <v>20</v>
          </cell>
          <cell r="G130" t="str">
            <v/>
          </cell>
          <cell r="H130" t="str">
            <v/>
          </cell>
          <cell r="I130" t="str">
            <v>0000006612</v>
          </cell>
          <cell r="J130">
            <v>10000620</v>
          </cell>
          <cell r="K130">
            <v>37803</v>
          </cell>
          <cell r="L130">
            <v>37803</v>
          </cell>
          <cell r="M130">
            <v>37803</v>
          </cell>
          <cell r="N130">
            <v>16726.78</v>
          </cell>
          <cell r="O130">
            <v>119.477</v>
          </cell>
          <cell r="P130">
            <v>0</v>
          </cell>
          <cell r="Q130" t="str">
            <v>01_31_07</v>
          </cell>
          <cell r="R130" t="str">
            <v>01_24</v>
          </cell>
          <cell r="S130" t="str">
            <v>'301.0020</v>
          </cell>
          <cell r="T130" t="str">
            <v>'701.7420</v>
          </cell>
          <cell r="U130" t="str">
            <v>H</v>
          </cell>
          <cell r="V130">
            <v>-16726.78</v>
          </cell>
          <cell r="W130">
            <v>-16726.78</v>
          </cell>
          <cell r="X130">
            <v>0</v>
          </cell>
          <cell r="Y130" t="str">
            <v>701.7420</v>
          </cell>
          <cell r="Z130">
            <v>-2470210.87</v>
          </cell>
          <cell r="AA130">
            <v>-16726.78</v>
          </cell>
          <cell r="AB130">
            <v>-119.477</v>
          </cell>
        </row>
        <row r="131">
          <cell r="A131">
            <v>4525</v>
          </cell>
          <cell r="B131">
            <v>6613</v>
          </cell>
          <cell r="C131">
            <v>2040</v>
          </cell>
          <cell r="D131" t="str">
            <v>ДИЗЕЛЬНОЕ ТОПЛИВО ЛД-02</v>
          </cell>
          <cell r="E131">
            <v>221000044</v>
          </cell>
          <cell r="F131" t="str">
            <v>20</v>
          </cell>
          <cell r="G131" t="str">
            <v/>
          </cell>
          <cell r="H131" t="str">
            <v/>
          </cell>
          <cell r="I131" t="str">
            <v>0000006613</v>
          </cell>
          <cell r="J131">
            <v>10000620</v>
          </cell>
          <cell r="K131">
            <v>37803</v>
          </cell>
          <cell r="L131">
            <v>37803</v>
          </cell>
          <cell r="M131">
            <v>37803</v>
          </cell>
          <cell r="N131">
            <v>7997.08</v>
          </cell>
          <cell r="O131">
            <v>57.122</v>
          </cell>
          <cell r="P131">
            <v>0</v>
          </cell>
          <cell r="Q131" t="str">
            <v>01_31_07</v>
          </cell>
          <cell r="R131" t="str">
            <v>01_24</v>
          </cell>
          <cell r="S131" t="str">
            <v>'301.0020</v>
          </cell>
          <cell r="T131" t="str">
            <v>'701.7420</v>
          </cell>
          <cell r="U131" t="str">
            <v>H</v>
          </cell>
          <cell r="V131">
            <v>-7997.08</v>
          </cell>
          <cell r="W131">
            <v>-7997.08</v>
          </cell>
          <cell r="X131">
            <v>0</v>
          </cell>
          <cell r="Y131" t="str">
            <v>701.7420</v>
          </cell>
          <cell r="Z131">
            <v>-1181008.77</v>
          </cell>
          <cell r="AA131">
            <v>-7997.08</v>
          </cell>
          <cell r="AB131">
            <v>-57.122</v>
          </cell>
        </row>
        <row r="132">
          <cell r="A132">
            <v>4526</v>
          </cell>
          <cell r="B132">
            <v>6614</v>
          </cell>
          <cell r="C132">
            <v>2040</v>
          </cell>
          <cell r="D132" t="str">
            <v>ДИЗЕЛЬНОЕ ТОПЛИВО ЛД-02</v>
          </cell>
          <cell r="E132">
            <v>221000044</v>
          </cell>
          <cell r="F132" t="str">
            <v>20</v>
          </cell>
          <cell r="G132" t="str">
            <v/>
          </cell>
          <cell r="H132" t="str">
            <v/>
          </cell>
          <cell r="I132" t="str">
            <v>0000006614</v>
          </cell>
          <cell r="J132">
            <v>10000620</v>
          </cell>
          <cell r="K132">
            <v>37803</v>
          </cell>
          <cell r="L132">
            <v>37803</v>
          </cell>
          <cell r="M132">
            <v>37803</v>
          </cell>
          <cell r="N132">
            <v>7973.98</v>
          </cell>
          <cell r="O132">
            <v>56.957000000000001</v>
          </cell>
          <cell r="P132">
            <v>0</v>
          </cell>
          <cell r="Q132" t="str">
            <v>01_31_07</v>
          </cell>
          <cell r="R132" t="str">
            <v>01_24</v>
          </cell>
          <cell r="S132" t="str">
            <v>'301.0020</v>
          </cell>
          <cell r="T132" t="str">
            <v>'701.7420</v>
          </cell>
          <cell r="U132" t="str">
            <v>H</v>
          </cell>
          <cell r="V132">
            <v>-7973.98</v>
          </cell>
          <cell r="W132">
            <v>-7973.98</v>
          </cell>
          <cell r="X132">
            <v>0</v>
          </cell>
          <cell r="Y132" t="str">
            <v>701.7420</v>
          </cell>
          <cell r="Z132">
            <v>-1177597.3700000001</v>
          </cell>
          <cell r="AA132">
            <v>-7973.98</v>
          </cell>
          <cell r="AB132">
            <v>-56.957000000000001</v>
          </cell>
        </row>
        <row r="133">
          <cell r="A133">
            <v>4527</v>
          </cell>
          <cell r="B133">
            <v>6615</v>
          </cell>
          <cell r="C133">
            <v>2040</v>
          </cell>
          <cell r="D133" t="str">
            <v>ДИЗЕЛЬНОЕ ТОПЛИВО ЛД-02</v>
          </cell>
          <cell r="E133">
            <v>221000044</v>
          </cell>
          <cell r="F133" t="str">
            <v>20</v>
          </cell>
          <cell r="G133" t="str">
            <v/>
          </cell>
          <cell r="H133" t="str">
            <v/>
          </cell>
          <cell r="I133" t="str">
            <v>0000006615</v>
          </cell>
          <cell r="J133">
            <v>10000620</v>
          </cell>
          <cell r="K133">
            <v>37803</v>
          </cell>
          <cell r="L133">
            <v>37803</v>
          </cell>
          <cell r="M133">
            <v>37803</v>
          </cell>
          <cell r="N133">
            <v>9096.5</v>
          </cell>
          <cell r="O133">
            <v>64.974999999999994</v>
          </cell>
          <cell r="P133">
            <v>0</v>
          </cell>
          <cell r="Q133" t="str">
            <v>01_31_07</v>
          </cell>
          <cell r="R133" t="str">
            <v>01_24</v>
          </cell>
          <cell r="S133" t="str">
            <v>'301.0020</v>
          </cell>
          <cell r="T133" t="str">
            <v>'701.7420</v>
          </cell>
          <cell r="U133" t="str">
            <v>H</v>
          </cell>
          <cell r="V133">
            <v>-9096.5</v>
          </cell>
          <cell r="W133">
            <v>-9096.5</v>
          </cell>
          <cell r="X133">
            <v>0</v>
          </cell>
          <cell r="Y133" t="str">
            <v>701.7420</v>
          </cell>
          <cell r="Z133">
            <v>-1343371.12</v>
          </cell>
          <cell r="AA133">
            <v>-9096.5</v>
          </cell>
          <cell r="AB133">
            <v>-64.974999999999994</v>
          </cell>
        </row>
        <row r="134">
          <cell r="A134">
            <v>4528</v>
          </cell>
          <cell r="B134">
            <v>6616</v>
          </cell>
          <cell r="C134">
            <v>2040</v>
          </cell>
          <cell r="D134" t="str">
            <v>ДИЗЕЛЬНОЕ ТОПЛИВО ЛД-02</v>
          </cell>
          <cell r="E134">
            <v>221000044</v>
          </cell>
          <cell r="F134" t="str">
            <v>20</v>
          </cell>
          <cell r="G134" t="str">
            <v/>
          </cell>
          <cell r="H134" t="str">
            <v/>
          </cell>
          <cell r="I134" t="str">
            <v>0000006616</v>
          </cell>
          <cell r="J134">
            <v>10000620</v>
          </cell>
          <cell r="K134">
            <v>37803</v>
          </cell>
          <cell r="L134">
            <v>37803</v>
          </cell>
          <cell r="M134">
            <v>37803</v>
          </cell>
          <cell r="N134">
            <v>8021.86</v>
          </cell>
          <cell r="O134">
            <v>57.298999999999999</v>
          </cell>
          <cell r="P134">
            <v>0</v>
          </cell>
          <cell r="Q134" t="str">
            <v>01_31_07</v>
          </cell>
          <cell r="R134" t="str">
            <v>01_24</v>
          </cell>
          <cell r="S134" t="str">
            <v>'301.0020</v>
          </cell>
          <cell r="T134" t="str">
            <v>'701.7420</v>
          </cell>
          <cell r="U134" t="str">
            <v>H</v>
          </cell>
          <cell r="V134">
            <v>-8021.86</v>
          </cell>
          <cell r="W134">
            <v>-8021.86</v>
          </cell>
          <cell r="X134">
            <v>0</v>
          </cell>
          <cell r="Y134" t="str">
            <v>701.7420</v>
          </cell>
          <cell r="Z134">
            <v>-1184668.28</v>
          </cell>
          <cell r="AA134">
            <v>-8021.86</v>
          </cell>
          <cell r="AB134">
            <v>-57.298999999999999</v>
          </cell>
        </row>
        <row r="135">
          <cell r="A135">
            <v>4529</v>
          </cell>
          <cell r="B135">
            <v>6617</v>
          </cell>
          <cell r="C135">
            <v>2040</v>
          </cell>
          <cell r="D135" t="str">
            <v>ДИЗЕЛЬНОЕ ТОПЛИВО ЛД-02</v>
          </cell>
          <cell r="E135">
            <v>221000044</v>
          </cell>
          <cell r="F135" t="str">
            <v>20</v>
          </cell>
          <cell r="G135" t="str">
            <v/>
          </cell>
          <cell r="H135" t="str">
            <v/>
          </cell>
          <cell r="I135" t="str">
            <v>0000006617</v>
          </cell>
          <cell r="J135">
            <v>10000620</v>
          </cell>
          <cell r="K135">
            <v>37803</v>
          </cell>
          <cell r="L135">
            <v>37803</v>
          </cell>
          <cell r="M135">
            <v>37803</v>
          </cell>
          <cell r="N135">
            <v>7987.42</v>
          </cell>
          <cell r="O135">
            <v>57.052999999999997</v>
          </cell>
          <cell r="P135">
            <v>0</v>
          </cell>
          <cell r="Q135" t="str">
            <v>01_31_07</v>
          </cell>
          <cell r="R135" t="str">
            <v>01_24</v>
          </cell>
          <cell r="S135" t="str">
            <v>'301.0020</v>
          </cell>
          <cell r="T135" t="str">
            <v>'701.7420</v>
          </cell>
          <cell r="U135" t="str">
            <v>H</v>
          </cell>
          <cell r="V135">
            <v>-7987.42</v>
          </cell>
          <cell r="W135">
            <v>-7987.42</v>
          </cell>
          <cell r="X135">
            <v>0</v>
          </cell>
          <cell r="Y135" t="str">
            <v>701.7420</v>
          </cell>
          <cell r="Z135">
            <v>-1179582.19</v>
          </cell>
          <cell r="AA135">
            <v>-7987.42</v>
          </cell>
          <cell r="AB135">
            <v>-57.052999999999997</v>
          </cell>
        </row>
        <row r="136">
          <cell r="A136">
            <v>4530</v>
          </cell>
          <cell r="B136">
            <v>6618</v>
          </cell>
          <cell r="C136">
            <v>2040</v>
          </cell>
          <cell r="D136" t="str">
            <v>ДИЗЕЛЬНОЕ ТОПЛИВО ЛД-02</v>
          </cell>
          <cell r="E136">
            <v>222000044</v>
          </cell>
          <cell r="F136" t="str">
            <v>20</v>
          </cell>
          <cell r="G136" t="str">
            <v/>
          </cell>
          <cell r="H136" t="str">
            <v/>
          </cell>
          <cell r="I136" t="str">
            <v>0000006618</v>
          </cell>
          <cell r="J136">
            <v>10000628</v>
          </cell>
          <cell r="K136">
            <v>37803</v>
          </cell>
          <cell r="L136">
            <v>37803</v>
          </cell>
          <cell r="M136">
            <v>37803</v>
          </cell>
          <cell r="N136">
            <v>6702.92</v>
          </cell>
          <cell r="O136">
            <v>47.878</v>
          </cell>
          <cell r="P136">
            <v>0</v>
          </cell>
          <cell r="Q136" t="str">
            <v>01_31_07</v>
          </cell>
          <cell r="R136" t="str">
            <v>01_24</v>
          </cell>
          <cell r="S136" t="str">
            <v>'301.0020</v>
          </cell>
          <cell r="T136" t="str">
            <v>'702.7220</v>
          </cell>
          <cell r="U136" t="str">
            <v>H</v>
          </cell>
          <cell r="V136">
            <v>-6702.92</v>
          </cell>
          <cell r="W136">
            <v>-6702.92</v>
          </cell>
          <cell r="X136">
            <v>0</v>
          </cell>
          <cell r="Y136" t="str">
            <v>702.7220</v>
          </cell>
          <cell r="Z136">
            <v>-989887.23</v>
          </cell>
          <cell r="AA136">
            <v>-6702.92</v>
          </cell>
          <cell r="AB136">
            <v>-47.878</v>
          </cell>
        </row>
        <row r="137">
          <cell r="A137">
            <v>4531</v>
          </cell>
          <cell r="B137">
            <v>6619</v>
          </cell>
          <cell r="C137">
            <v>2040</v>
          </cell>
          <cell r="D137" t="str">
            <v>ДИЗЕЛЬНОЕ ТОПЛИВО ЛД-02</v>
          </cell>
          <cell r="E137">
            <v>222000044</v>
          </cell>
          <cell r="F137" t="str">
            <v>20</v>
          </cell>
          <cell r="G137" t="str">
            <v/>
          </cell>
          <cell r="H137" t="str">
            <v/>
          </cell>
          <cell r="I137" t="str">
            <v>0000006619</v>
          </cell>
          <cell r="J137">
            <v>10000628</v>
          </cell>
          <cell r="K137">
            <v>37803</v>
          </cell>
          <cell r="L137">
            <v>37803</v>
          </cell>
          <cell r="M137">
            <v>37803</v>
          </cell>
          <cell r="N137">
            <v>8156.26</v>
          </cell>
          <cell r="O137">
            <v>58.259</v>
          </cell>
          <cell r="P137">
            <v>0</v>
          </cell>
          <cell r="Q137" t="str">
            <v>01_31_07</v>
          </cell>
          <cell r="R137" t="str">
            <v>01_24</v>
          </cell>
          <cell r="S137" t="str">
            <v>'301.0020</v>
          </cell>
          <cell r="T137" t="str">
            <v>'702.7220</v>
          </cell>
          <cell r="U137" t="str">
            <v>H</v>
          </cell>
          <cell r="V137">
            <v>-8156.26</v>
          </cell>
          <cell r="W137">
            <v>-8156.26</v>
          </cell>
          <cell r="X137">
            <v>0</v>
          </cell>
          <cell r="Y137" t="str">
            <v>702.7220</v>
          </cell>
          <cell r="Z137">
            <v>-1204516.48</v>
          </cell>
          <cell r="AA137">
            <v>-8156.26</v>
          </cell>
          <cell r="AB137">
            <v>-58.259</v>
          </cell>
        </row>
        <row r="138">
          <cell r="A138">
            <v>4532</v>
          </cell>
          <cell r="B138">
            <v>6620</v>
          </cell>
          <cell r="C138">
            <v>2040</v>
          </cell>
          <cell r="D138" t="str">
            <v>ДИЗЕЛЬНОЕ ТОПЛИВО ЛД-02</v>
          </cell>
          <cell r="E138">
            <v>222000044</v>
          </cell>
          <cell r="F138" t="str">
            <v>20</v>
          </cell>
          <cell r="G138" t="str">
            <v/>
          </cell>
          <cell r="H138" t="str">
            <v/>
          </cell>
          <cell r="I138" t="str">
            <v>0000006620</v>
          </cell>
          <cell r="J138">
            <v>10000628</v>
          </cell>
          <cell r="K138">
            <v>37803</v>
          </cell>
          <cell r="L138">
            <v>37803</v>
          </cell>
          <cell r="M138">
            <v>37803</v>
          </cell>
          <cell r="N138">
            <v>8156.26</v>
          </cell>
          <cell r="O138">
            <v>58.259</v>
          </cell>
          <cell r="P138">
            <v>0</v>
          </cell>
          <cell r="Q138" t="str">
            <v>01_31_07</v>
          </cell>
          <cell r="R138" t="str">
            <v>01_24</v>
          </cell>
          <cell r="S138" t="str">
            <v>'301.0020</v>
          </cell>
          <cell r="T138" t="str">
            <v>'702.7220</v>
          </cell>
          <cell r="U138" t="str">
            <v>H</v>
          </cell>
          <cell r="V138">
            <v>-8156.26</v>
          </cell>
          <cell r="W138">
            <v>-8156.26</v>
          </cell>
          <cell r="X138">
            <v>0</v>
          </cell>
          <cell r="Y138" t="str">
            <v>702.7220</v>
          </cell>
          <cell r="Z138">
            <v>-1204516.48</v>
          </cell>
          <cell r="AA138">
            <v>-8156.26</v>
          </cell>
          <cell r="AB138">
            <v>-58.259</v>
          </cell>
        </row>
        <row r="139">
          <cell r="A139">
            <v>4533</v>
          </cell>
          <cell r="B139">
            <v>6621</v>
          </cell>
          <cell r="C139">
            <v>2040</v>
          </cell>
          <cell r="D139" t="str">
            <v>ДИЗЕЛЬНОЕ ТОПЛИВО ЛД-02</v>
          </cell>
          <cell r="E139">
            <v>222000044</v>
          </cell>
          <cell r="F139" t="str">
            <v>20</v>
          </cell>
          <cell r="G139" t="str">
            <v/>
          </cell>
          <cell r="H139" t="str">
            <v/>
          </cell>
          <cell r="I139" t="str">
            <v>0000006621</v>
          </cell>
          <cell r="J139">
            <v>10000628</v>
          </cell>
          <cell r="K139">
            <v>37803</v>
          </cell>
          <cell r="L139">
            <v>37803</v>
          </cell>
          <cell r="M139">
            <v>37803</v>
          </cell>
          <cell r="N139">
            <v>7877.52</v>
          </cell>
          <cell r="O139">
            <v>56.268000000000001</v>
          </cell>
          <cell r="P139">
            <v>0</v>
          </cell>
          <cell r="Q139" t="str">
            <v>01_31_07</v>
          </cell>
          <cell r="R139" t="str">
            <v>01_24</v>
          </cell>
          <cell r="S139" t="str">
            <v>'301.0020</v>
          </cell>
          <cell r="T139" t="str">
            <v>'702.7220</v>
          </cell>
          <cell r="U139" t="str">
            <v>H</v>
          </cell>
          <cell r="V139">
            <v>-7877.52</v>
          </cell>
          <cell r="W139">
            <v>-7877.52</v>
          </cell>
          <cell r="X139">
            <v>0</v>
          </cell>
          <cell r="Y139" t="str">
            <v>702.7220</v>
          </cell>
          <cell r="Z139">
            <v>-1163352.1499999999</v>
          </cell>
          <cell r="AA139">
            <v>-7877.52</v>
          </cell>
          <cell r="AB139">
            <v>-56.268000000000001</v>
          </cell>
        </row>
        <row r="140">
          <cell r="A140">
            <v>4534</v>
          </cell>
          <cell r="B140">
            <v>6622</v>
          </cell>
          <cell r="C140">
            <v>2040</v>
          </cell>
          <cell r="D140" t="str">
            <v>ДИЗЕЛЬНОЕ ТОПЛИВО ЛД-02</v>
          </cell>
          <cell r="E140">
            <v>222000044</v>
          </cell>
          <cell r="F140" t="str">
            <v>20</v>
          </cell>
          <cell r="G140" t="str">
            <v/>
          </cell>
          <cell r="H140" t="str">
            <v/>
          </cell>
          <cell r="I140" t="str">
            <v>0000006622</v>
          </cell>
          <cell r="J140">
            <v>10000628</v>
          </cell>
          <cell r="K140">
            <v>37803</v>
          </cell>
          <cell r="L140">
            <v>37803</v>
          </cell>
          <cell r="M140">
            <v>37803</v>
          </cell>
          <cell r="N140">
            <v>8076.18</v>
          </cell>
          <cell r="O140">
            <v>57.686999999999998</v>
          </cell>
          <cell r="P140">
            <v>0</v>
          </cell>
          <cell r="Q140" t="str">
            <v>01_31_07</v>
          </cell>
          <cell r="R140" t="str">
            <v>01_24</v>
          </cell>
          <cell r="S140" t="str">
            <v>'301.0020</v>
          </cell>
          <cell r="T140" t="str">
            <v>'702.7220</v>
          </cell>
          <cell r="U140" t="str">
            <v>H</v>
          </cell>
          <cell r="V140">
            <v>-8076.18</v>
          </cell>
          <cell r="W140">
            <v>-8076.18</v>
          </cell>
          <cell r="X140">
            <v>0</v>
          </cell>
          <cell r="Y140" t="str">
            <v>702.7220</v>
          </cell>
          <cell r="Z140">
            <v>-1192690.26</v>
          </cell>
          <cell r="AA140">
            <v>-8076.18</v>
          </cell>
          <cell r="AB140">
            <v>-57.686999999999998</v>
          </cell>
        </row>
        <row r="141">
          <cell r="A141">
            <v>4535</v>
          </cell>
          <cell r="B141">
            <v>6623</v>
          </cell>
          <cell r="C141">
            <v>2040</v>
          </cell>
          <cell r="D141" t="str">
            <v>ДИЗЕЛЬНОЕ ТОПЛИВО ЛД-02</v>
          </cell>
          <cell r="E141">
            <v>222000044</v>
          </cell>
          <cell r="F141" t="str">
            <v>20</v>
          </cell>
          <cell r="G141" t="str">
            <v/>
          </cell>
          <cell r="H141" t="str">
            <v/>
          </cell>
          <cell r="I141" t="str">
            <v>0000006623</v>
          </cell>
          <cell r="J141">
            <v>10000628</v>
          </cell>
          <cell r="K141">
            <v>37803</v>
          </cell>
          <cell r="L141">
            <v>37803</v>
          </cell>
          <cell r="M141">
            <v>37803</v>
          </cell>
          <cell r="N141">
            <v>9376.08</v>
          </cell>
          <cell r="O141">
            <v>66.971999999999994</v>
          </cell>
          <cell r="P141">
            <v>0</v>
          </cell>
          <cell r="Q141" t="str">
            <v>01_31_07</v>
          </cell>
          <cell r="R141" t="str">
            <v>01_24</v>
          </cell>
          <cell r="S141" t="str">
            <v>'301.0020</v>
          </cell>
          <cell r="T141" t="str">
            <v>'702.7220</v>
          </cell>
          <cell r="U141" t="str">
            <v>H</v>
          </cell>
          <cell r="V141">
            <v>-9376.08</v>
          </cell>
          <cell r="W141">
            <v>-9376.08</v>
          </cell>
          <cell r="X141">
            <v>0</v>
          </cell>
          <cell r="Y141" t="str">
            <v>702.7220</v>
          </cell>
          <cell r="Z141">
            <v>-1384659.49</v>
          </cell>
          <cell r="AA141">
            <v>-9376.08</v>
          </cell>
          <cell r="AB141">
            <v>-66.971999999999994</v>
          </cell>
        </row>
        <row r="142">
          <cell r="A142">
            <v>4536</v>
          </cell>
          <cell r="B142">
            <v>6624</v>
          </cell>
          <cell r="C142">
            <v>2040</v>
          </cell>
          <cell r="D142" t="str">
            <v>ДИЗЕЛЬНОЕ ТОПЛИВО ЛД-02</v>
          </cell>
          <cell r="E142">
            <v>222000044</v>
          </cell>
          <cell r="F142" t="str">
            <v>20</v>
          </cell>
          <cell r="G142" t="str">
            <v/>
          </cell>
          <cell r="H142" t="str">
            <v/>
          </cell>
          <cell r="I142" t="str">
            <v>0000006624</v>
          </cell>
          <cell r="J142">
            <v>10000628</v>
          </cell>
          <cell r="K142">
            <v>37803</v>
          </cell>
          <cell r="L142">
            <v>37803</v>
          </cell>
          <cell r="M142">
            <v>37803</v>
          </cell>
          <cell r="N142">
            <v>6795.88</v>
          </cell>
          <cell r="O142">
            <v>48.542000000000002</v>
          </cell>
          <cell r="P142">
            <v>0</v>
          </cell>
          <cell r="Q142" t="str">
            <v>01_31_07</v>
          </cell>
          <cell r="R142" t="str">
            <v>01_24</v>
          </cell>
          <cell r="S142" t="str">
            <v>'301.0020</v>
          </cell>
          <cell r="T142" t="str">
            <v>'702.7220</v>
          </cell>
          <cell r="U142" t="str">
            <v>H</v>
          </cell>
          <cell r="V142">
            <v>-6795.88</v>
          </cell>
          <cell r="W142">
            <v>-6795.88</v>
          </cell>
          <cell r="X142">
            <v>0</v>
          </cell>
          <cell r="Y142" t="str">
            <v>702.7220</v>
          </cell>
          <cell r="Z142">
            <v>-1003615.56</v>
          </cell>
          <cell r="AA142">
            <v>-6795.88</v>
          </cell>
          <cell r="AB142">
            <v>-48.542000000000002</v>
          </cell>
        </row>
        <row r="143">
          <cell r="A143">
            <v>4537</v>
          </cell>
          <cell r="B143">
            <v>6625</v>
          </cell>
          <cell r="C143">
            <v>2040</v>
          </cell>
          <cell r="D143" t="str">
            <v>ДИЗЕЛЬНОЕ ТОПЛИВО ЛД-02</v>
          </cell>
          <cell r="E143">
            <v>222000044</v>
          </cell>
          <cell r="F143" t="str">
            <v>20</v>
          </cell>
          <cell r="G143" t="str">
            <v/>
          </cell>
          <cell r="H143" t="str">
            <v/>
          </cell>
          <cell r="I143" t="str">
            <v>0000006625</v>
          </cell>
          <cell r="J143">
            <v>10000628</v>
          </cell>
          <cell r="K143">
            <v>37803</v>
          </cell>
          <cell r="L143">
            <v>37803</v>
          </cell>
          <cell r="M143">
            <v>37803</v>
          </cell>
          <cell r="N143">
            <v>8053.08</v>
          </cell>
          <cell r="O143">
            <v>57.521999999999998</v>
          </cell>
          <cell r="P143">
            <v>0</v>
          </cell>
          <cell r="Q143" t="str">
            <v>01_31_07</v>
          </cell>
          <cell r="R143" t="str">
            <v>01_24</v>
          </cell>
          <cell r="S143" t="str">
            <v>'301.0020</v>
          </cell>
          <cell r="T143" t="str">
            <v>'702.7220</v>
          </cell>
          <cell r="U143" t="str">
            <v>H</v>
          </cell>
          <cell r="V143">
            <v>-8053.08</v>
          </cell>
          <cell r="W143">
            <v>-8053.08</v>
          </cell>
          <cell r="X143">
            <v>0</v>
          </cell>
          <cell r="Y143" t="str">
            <v>702.7220</v>
          </cell>
          <cell r="Z143">
            <v>-1189278.8500000001</v>
          </cell>
          <cell r="AA143">
            <v>-8053.08</v>
          </cell>
          <cell r="AB143">
            <v>-57.521999999999998</v>
          </cell>
        </row>
        <row r="144">
          <cell r="A144">
            <v>4538</v>
          </cell>
          <cell r="B144">
            <v>6626</v>
          </cell>
          <cell r="C144">
            <v>2040</v>
          </cell>
          <cell r="D144" t="str">
            <v>ДИЗЕЛЬНОЕ ТОПЛИВО ЛД-02</v>
          </cell>
          <cell r="E144">
            <v>222000044</v>
          </cell>
          <cell r="F144" t="str">
            <v>20</v>
          </cell>
          <cell r="G144" t="str">
            <v/>
          </cell>
          <cell r="H144" t="str">
            <v/>
          </cell>
          <cell r="I144" t="str">
            <v>0000006626</v>
          </cell>
          <cell r="J144">
            <v>10000628</v>
          </cell>
          <cell r="K144">
            <v>37803</v>
          </cell>
          <cell r="L144">
            <v>37803</v>
          </cell>
          <cell r="M144">
            <v>37803</v>
          </cell>
          <cell r="N144">
            <v>8075.06</v>
          </cell>
          <cell r="O144">
            <v>57.679000000000002</v>
          </cell>
          <cell r="P144">
            <v>0</v>
          </cell>
          <cell r="Q144" t="str">
            <v>01_31_07</v>
          </cell>
          <cell r="R144" t="str">
            <v>01_24</v>
          </cell>
          <cell r="S144" t="str">
            <v>'301.0020</v>
          </cell>
          <cell r="T144" t="str">
            <v>'702.7220</v>
          </cell>
          <cell r="U144" t="str">
            <v>H</v>
          </cell>
          <cell r="V144">
            <v>-8075.06</v>
          </cell>
          <cell r="W144">
            <v>-8075.06</v>
          </cell>
          <cell r="X144">
            <v>0</v>
          </cell>
          <cell r="Y144" t="str">
            <v>702.7220</v>
          </cell>
          <cell r="Z144">
            <v>-1192524.8600000001</v>
          </cell>
          <cell r="AA144">
            <v>-8075.06</v>
          </cell>
          <cell r="AB144">
            <v>-57.679000000000002</v>
          </cell>
        </row>
        <row r="145">
          <cell r="A145">
            <v>4539</v>
          </cell>
          <cell r="B145">
            <v>6627</v>
          </cell>
          <cell r="C145">
            <v>2040</v>
          </cell>
          <cell r="D145" t="str">
            <v>ДИЗЕЛЬНОЕ ТОПЛИВО ЛД-02</v>
          </cell>
          <cell r="E145">
            <v>222000044</v>
          </cell>
          <cell r="F145" t="str">
            <v>20</v>
          </cell>
          <cell r="G145" t="str">
            <v/>
          </cell>
          <cell r="H145" t="str">
            <v/>
          </cell>
          <cell r="I145" t="str">
            <v>0000006627</v>
          </cell>
          <cell r="J145">
            <v>10000628</v>
          </cell>
          <cell r="K145">
            <v>37803</v>
          </cell>
          <cell r="L145">
            <v>37803</v>
          </cell>
          <cell r="M145">
            <v>37803</v>
          </cell>
          <cell r="N145">
            <v>8010.94</v>
          </cell>
          <cell r="O145">
            <v>57.220999999999997</v>
          </cell>
          <cell r="P145">
            <v>0</v>
          </cell>
          <cell r="Q145" t="str">
            <v>01_31_07</v>
          </cell>
          <cell r="R145" t="str">
            <v>01_24</v>
          </cell>
          <cell r="S145" t="str">
            <v>'301.0020</v>
          </cell>
          <cell r="T145" t="str">
            <v>'702.7220</v>
          </cell>
          <cell r="U145" t="str">
            <v>H</v>
          </cell>
          <cell r="V145">
            <v>-8010.94</v>
          </cell>
          <cell r="W145">
            <v>-8010.94</v>
          </cell>
          <cell r="X145">
            <v>0</v>
          </cell>
          <cell r="Y145" t="str">
            <v>702.7220</v>
          </cell>
          <cell r="Z145">
            <v>-1183055.6200000001</v>
          </cell>
          <cell r="AA145">
            <v>-8010.94</v>
          </cell>
          <cell r="AB145">
            <v>-57.220999999999997</v>
          </cell>
        </row>
        <row r="146">
          <cell r="A146">
            <v>4540</v>
          </cell>
          <cell r="B146">
            <v>6628</v>
          </cell>
          <cell r="C146">
            <v>2040</v>
          </cell>
          <cell r="D146" t="str">
            <v>ДИЗЕЛЬНОЕ ТОПЛИВО ЛД-02</v>
          </cell>
          <cell r="E146">
            <v>222000044</v>
          </cell>
          <cell r="F146" t="str">
            <v>20</v>
          </cell>
          <cell r="G146" t="str">
            <v/>
          </cell>
          <cell r="H146" t="str">
            <v/>
          </cell>
          <cell r="I146" t="str">
            <v>0000006628</v>
          </cell>
          <cell r="J146">
            <v>10000628</v>
          </cell>
          <cell r="K146">
            <v>37803</v>
          </cell>
          <cell r="L146">
            <v>37803</v>
          </cell>
          <cell r="M146">
            <v>37803</v>
          </cell>
          <cell r="N146">
            <v>8044.12</v>
          </cell>
          <cell r="O146">
            <v>57.457999999999998</v>
          </cell>
          <cell r="P146">
            <v>0</v>
          </cell>
          <cell r="Q146" t="str">
            <v>01_31_07</v>
          </cell>
          <cell r="R146" t="str">
            <v>01_24</v>
          </cell>
          <cell r="S146" t="str">
            <v>'301.0020</v>
          </cell>
          <cell r="T146" t="str">
            <v>'702.7220</v>
          </cell>
          <cell r="U146" t="str">
            <v>H</v>
          </cell>
          <cell r="V146">
            <v>-8044.12</v>
          </cell>
          <cell r="W146">
            <v>-8044.12</v>
          </cell>
          <cell r="X146">
            <v>0</v>
          </cell>
          <cell r="Y146" t="str">
            <v>702.7220</v>
          </cell>
          <cell r="Z146">
            <v>-1187955.6399999999</v>
          </cell>
          <cell r="AA146">
            <v>-8044.12</v>
          </cell>
          <cell r="AB146">
            <v>-57.457999999999998</v>
          </cell>
        </row>
        <row r="147">
          <cell r="A147">
            <v>4541</v>
          </cell>
          <cell r="B147">
            <v>6629</v>
          </cell>
          <cell r="C147">
            <v>2040</v>
          </cell>
          <cell r="D147" t="str">
            <v>ДИЗЕЛЬНОЕ ТОПЛИВО ЛД-02</v>
          </cell>
          <cell r="E147">
            <v>222000044</v>
          </cell>
          <cell r="F147" t="str">
            <v>20</v>
          </cell>
          <cell r="G147" t="str">
            <v/>
          </cell>
          <cell r="H147" t="str">
            <v/>
          </cell>
          <cell r="I147" t="str">
            <v>0000006629</v>
          </cell>
          <cell r="J147">
            <v>10000628</v>
          </cell>
          <cell r="K147">
            <v>37803</v>
          </cell>
          <cell r="L147">
            <v>37803</v>
          </cell>
          <cell r="M147">
            <v>37803</v>
          </cell>
          <cell r="N147">
            <v>8040.76</v>
          </cell>
          <cell r="O147">
            <v>57.433999999999997</v>
          </cell>
          <cell r="P147">
            <v>0</v>
          </cell>
          <cell r="Q147" t="str">
            <v>01_31_07</v>
          </cell>
          <cell r="R147" t="str">
            <v>01_24</v>
          </cell>
          <cell r="S147" t="str">
            <v>'301.0020</v>
          </cell>
          <cell r="T147" t="str">
            <v>'702.7220</v>
          </cell>
          <cell r="U147" t="str">
            <v>H</v>
          </cell>
          <cell r="V147">
            <v>-8040.76</v>
          </cell>
          <cell r="W147">
            <v>-8040.76</v>
          </cell>
          <cell r="X147">
            <v>0</v>
          </cell>
          <cell r="Y147" t="str">
            <v>702.7220</v>
          </cell>
          <cell r="Z147">
            <v>-1187459.44</v>
          </cell>
          <cell r="AA147">
            <v>-8040.76</v>
          </cell>
          <cell r="AB147">
            <v>-57.433999999999997</v>
          </cell>
        </row>
        <row r="148">
          <cell r="A148">
            <v>4542</v>
          </cell>
          <cell r="B148">
            <v>6630</v>
          </cell>
          <cell r="C148">
            <v>2040</v>
          </cell>
          <cell r="D148" t="str">
            <v>ДИЗЕЛЬНОЕ ТОПЛИВО ЛД-02</v>
          </cell>
          <cell r="E148">
            <v>222000044</v>
          </cell>
          <cell r="F148" t="str">
            <v>20</v>
          </cell>
          <cell r="G148" t="str">
            <v/>
          </cell>
          <cell r="H148" t="str">
            <v/>
          </cell>
          <cell r="I148" t="str">
            <v>0000006630</v>
          </cell>
          <cell r="J148">
            <v>10000628</v>
          </cell>
          <cell r="K148">
            <v>37803</v>
          </cell>
          <cell r="L148">
            <v>37803</v>
          </cell>
          <cell r="M148">
            <v>37803</v>
          </cell>
          <cell r="N148">
            <v>6807.64</v>
          </cell>
          <cell r="O148">
            <v>48.625999999999998</v>
          </cell>
          <cell r="P148">
            <v>0</v>
          </cell>
          <cell r="Q148" t="str">
            <v>01_31_07</v>
          </cell>
          <cell r="R148" t="str">
            <v>01_24</v>
          </cell>
          <cell r="S148" t="str">
            <v>'301.0020</v>
          </cell>
          <cell r="T148" t="str">
            <v>'702.7220</v>
          </cell>
          <cell r="U148" t="str">
            <v>H</v>
          </cell>
          <cell r="V148">
            <v>-6807.64</v>
          </cell>
          <cell r="W148">
            <v>-6807.64</v>
          </cell>
          <cell r="X148">
            <v>0</v>
          </cell>
          <cell r="Y148" t="str">
            <v>702.7220</v>
          </cell>
          <cell r="Z148">
            <v>-1005352.28</v>
          </cell>
          <cell r="AA148">
            <v>-6807.64</v>
          </cell>
          <cell r="AB148">
            <v>-48.625999999999998</v>
          </cell>
        </row>
        <row r="149">
          <cell r="A149">
            <v>4543</v>
          </cell>
          <cell r="B149">
            <v>6631</v>
          </cell>
          <cell r="C149">
            <v>2040</v>
          </cell>
          <cell r="D149" t="str">
            <v>ДИЗЕЛЬНОЕ ТОПЛИВО ЛД-02</v>
          </cell>
          <cell r="E149">
            <v>222000044</v>
          </cell>
          <cell r="F149" t="str">
            <v>20</v>
          </cell>
          <cell r="G149" t="str">
            <v/>
          </cell>
          <cell r="H149" t="str">
            <v/>
          </cell>
          <cell r="I149" t="str">
            <v>0000006631</v>
          </cell>
          <cell r="J149">
            <v>10000628</v>
          </cell>
          <cell r="K149">
            <v>37803</v>
          </cell>
          <cell r="L149">
            <v>37803</v>
          </cell>
          <cell r="M149">
            <v>37803</v>
          </cell>
          <cell r="N149">
            <v>7994</v>
          </cell>
          <cell r="O149">
            <v>57.1</v>
          </cell>
          <cell r="P149">
            <v>0</v>
          </cell>
          <cell r="Q149" t="str">
            <v>01_31_07</v>
          </cell>
          <cell r="R149" t="str">
            <v>01_24</v>
          </cell>
          <cell r="S149" t="str">
            <v>'301.0020</v>
          </cell>
          <cell r="T149" t="str">
            <v>'702.7220</v>
          </cell>
          <cell r="U149" t="str">
            <v>H</v>
          </cell>
          <cell r="V149">
            <v>-7994</v>
          </cell>
          <cell r="W149">
            <v>-7994</v>
          </cell>
          <cell r="X149">
            <v>0</v>
          </cell>
          <cell r="Y149" t="str">
            <v>702.7220</v>
          </cell>
          <cell r="Z149">
            <v>-1180553.92</v>
          </cell>
          <cell r="AA149">
            <v>-7994</v>
          </cell>
          <cell r="AB149">
            <v>-57.1</v>
          </cell>
        </row>
        <row r="150">
          <cell r="A150">
            <v>4544</v>
          </cell>
          <cell r="B150">
            <v>6632</v>
          </cell>
          <cell r="C150">
            <v>2040</v>
          </cell>
          <cell r="D150" t="str">
            <v>ДИЗЕЛЬНОЕ ТОПЛИВО ЛД-02</v>
          </cell>
          <cell r="E150">
            <v>222000044</v>
          </cell>
          <cell r="F150" t="str">
            <v>20</v>
          </cell>
          <cell r="G150" t="str">
            <v/>
          </cell>
          <cell r="H150" t="str">
            <v/>
          </cell>
          <cell r="I150" t="str">
            <v>0000006632</v>
          </cell>
          <cell r="J150">
            <v>10000628</v>
          </cell>
          <cell r="K150">
            <v>37803</v>
          </cell>
          <cell r="L150">
            <v>37803</v>
          </cell>
          <cell r="M150">
            <v>37803</v>
          </cell>
          <cell r="N150">
            <v>9300.06</v>
          </cell>
          <cell r="O150">
            <v>66.429000000000002</v>
          </cell>
          <cell r="P150">
            <v>0</v>
          </cell>
          <cell r="Q150" t="str">
            <v>01_31_07</v>
          </cell>
          <cell r="R150" t="str">
            <v>01_24</v>
          </cell>
          <cell r="S150" t="str">
            <v>'301.0020</v>
          </cell>
          <cell r="T150" t="str">
            <v>'702.7220</v>
          </cell>
          <cell r="U150" t="str">
            <v>H</v>
          </cell>
          <cell r="V150">
            <v>-9300.06</v>
          </cell>
          <cell r="W150">
            <v>-9300.06</v>
          </cell>
          <cell r="X150">
            <v>0</v>
          </cell>
          <cell r="Y150" t="str">
            <v>702.7220</v>
          </cell>
          <cell r="Z150">
            <v>-1373432.86</v>
          </cell>
          <cell r="AA150">
            <v>-9300.06</v>
          </cell>
          <cell r="AB150">
            <v>-66.429000000000002</v>
          </cell>
        </row>
        <row r="151">
          <cell r="A151">
            <v>4545</v>
          </cell>
          <cell r="B151">
            <v>6633</v>
          </cell>
          <cell r="C151">
            <v>2040</v>
          </cell>
          <cell r="D151" t="str">
            <v>ДИЗЕЛЬНОЕ ТОПЛИВО ЛД-02</v>
          </cell>
          <cell r="E151">
            <v>222000044</v>
          </cell>
          <cell r="F151" t="str">
            <v>20</v>
          </cell>
          <cell r="G151" t="str">
            <v/>
          </cell>
          <cell r="H151" t="str">
            <v/>
          </cell>
          <cell r="I151" t="str">
            <v>0000006633</v>
          </cell>
          <cell r="J151">
            <v>10000628</v>
          </cell>
          <cell r="K151">
            <v>37803</v>
          </cell>
          <cell r="L151">
            <v>37803</v>
          </cell>
          <cell r="M151">
            <v>37803</v>
          </cell>
          <cell r="N151">
            <v>8073.52</v>
          </cell>
          <cell r="O151">
            <v>57.667999999999999</v>
          </cell>
          <cell r="P151">
            <v>0</v>
          </cell>
          <cell r="Q151" t="str">
            <v>01_31_07</v>
          </cell>
          <cell r="R151" t="str">
            <v>01_24</v>
          </cell>
          <cell r="S151" t="str">
            <v>'301.0020</v>
          </cell>
          <cell r="T151" t="str">
            <v>'702.7220</v>
          </cell>
          <cell r="U151" t="str">
            <v>H</v>
          </cell>
          <cell r="V151">
            <v>-8073.52</v>
          </cell>
          <cell r="W151">
            <v>-8073.52</v>
          </cell>
          <cell r="X151">
            <v>0</v>
          </cell>
          <cell r="Y151" t="str">
            <v>702.7220</v>
          </cell>
          <cell r="Z151">
            <v>-1192297.43</v>
          </cell>
          <cell r="AA151">
            <v>-8073.52</v>
          </cell>
          <cell r="AB151">
            <v>-57.667999999999999</v>
          </cell>
        </row>
        <row r="152">
          <cell r="A152">
            <v>4546</v>
          </cell>
          <cell r="B152">
            <v>6634</v>
          </cell>
          <cell r="C152">
            <v>2040</v>
          </cell>
          <cell r="D152" t="str">
            <v>ДИЗЕЛЬНОЕ ТОПЛИВО ЛД-02</v>
          </cell>
          <cell r="E152">
            <v>222000044</v>
          </cell>
          <cell r="F152" t="str">
            <v>20</v>
          </cell>
          <cell r="G152" t="str">
            <v/>
          </cell>
          <cell r="H152" t="str">
            <v/>
          </cell>
          <cell r="I152" t="str">
            <v>0000006634</v>
          </cell>
          <cell r="J152">
            <v>10000628</v>
          </cell>
          <cell r="K152">
            <v>37803</v>
          </cell>
          <cell r="L152">
            <v>37803</v>
          </cell>
          <cell r="M152">
            <v>37803</v>
          </cell>
          <cell r="N152">
            <v>7897.68</v>
          </cell>
          <cell r="O152">
            <v>56.411999999999999</v>
          </cell>
          <cell r="P152">
            <v>0</v>
          </cell>
          <cell r="Q152" t="str">
            <v>01_31_07</v>
          </cell>
          <cell r="R152" t="str">
            <v>01_24</v>
          </cell>
          <cell r="S152" t="str">
            <v>'301.0020</v>
          </cell>
          <cell r="T152" t="str">
            <v>'702.7220</v>
          </cell>
          <cell r="U152" t="str">
            <v>H</v>
          </cell>
          <cell r="V152">
            <v>-7897.68</v>
          </cell>
          <cell r="W152">
            <v>-7897.68</v>
          </cell>
          <cell r="X152">
            <v>0</v>
          </cell>
          <cell r="Y152" t="str">
            <v>702.7220</v>
          </cell>
          <cell r="Z152">
            <v>-1166329.3799999999</v>
          </cell>
          <cell r="AA152">
            <v>-7897.68</v>
          </cell>
          <cell r="AB152">
            <v>-56.411999999999999</v>
          </cell>
        </row>
        <row r="153">
          <cell r="A153">
            <v>4547</v>
          </cell>
          <cell r="B153">
            <v>6635</v>
          </cell>
          <cell r="C153">
            <v>2040</v>
          </cell>
          <cell r="D153" t="str">
            <v>ДИЗЕЛЬНОЕ ТОПЛИВО ЛД-02</v>
          </cell>
          <cell r="E153">
            <v>222000044</v>
          </cell>
          <cell r="F153" t="str">
            <v>20</v>
          </cell>
          <cell r="G153" t="str">
            <v/>
          </cell>
          <cell r="H153" t="str">
            <v/>
          </cell>
          <cell r="I153" t="str">
            <v>0000006635</v>
          </cell>
          <cell r="J153">
            <v>10000628</v>
          </cell>
          <cell r="K153">
            <v>37803</v>
          </cell>
          <cell r="L153">
            <v>37803</v>
          </cell>
          <cell r="M153">
            <v>37803</v>
          </cell>
          <cell r="N153">
            <v>7826.56</v>
          </cell>
          <cell r="O153">
            <v>55.904000000000003</v>
          </cell>
          <cell r="P153">
            <v>0</v>
          </cell>
          <cell r="Q153" t="str">
            <v>01_31_07</v>
          </cell>
          <cell r="R153" t="str">
            <v>01_24</v>
          </cell>
          <cell r="S153" t="str">
            <v>'301.0020</v>
          </cell>
          <cell r="T153" t="str">
            <v>'702.7220</v>
          </cell>
          <cell r="U153" t="str">
            <v>H</v>
          </cell>
          <cell r="V153">
            <v>-7826.56</v>
          </cell>
          <cell r="W153">
            <v>-7826.56</v>
          </cell>
          <cell r="X153">
            <v>0</v>
          </cell>
          <cell r="Y153" t="str">
            <v>702.7220</v>
          </cell>
          <cell r="Z153">
            <v>-1155826.3799999999</v>
          </cell>
          <cell r="AA153">
            <v>-7826.56</v>
          </cell>
          <cell r="AB153">
            <v>-55.904000000000003</v>
          </cell>
        </row>
        <row r="154">
          <cell r="A154">
            <v>4548</v>
          </cell>
          <cell r="B154">
            <v>6636</v>
          </cell>
          <cell r="C154">
            <v>2040</v>
          </cell>
          <cell r="D154" t="str">
            <v>ДИЗЕЛЬНОЕ ТОПЛИВО ЛД-02</v>
          </cell>
          <cell r="E154">
            <v>222000044</v>
          </cell>
          <cell r="F154" t="str">
            <v>20</v>
          </cell>
          <cell r="G154" t="str">
            <v/>
          </cell>
          <cell r="H154" t="str">
            <v/>
          </cell>
          <cell r="I154" t="str">
            <v>0000006636</v>
          </cell>
          <cell r="J154">
            <v>10000628</v>
          </cell>
          <cell r="K154">
            <v>37803</v>
          </cell>
          <cell r="L154">
            <v>37803</v>
          </cell>
          <cell r="M154">
            <v>37803</v>
          </cell>
          <cell r="N154">
            <v>8059.8</v>
          </cell>
          <cell r="O154">
            <v>57.57</v>
          </cell>
          <cell r="P154">
            <v>0</v>
          </cell>
          <cell r="Q154" t="str">
            <v>01_31_07</v>
          </cell>
          <cell r="R154" t="str">
            <v>01_24</v>
          </cell>
          <cell r="S154" t="str">
            <v>'301.0020</v>
          </cell>
          <cell r="T154" t="str">
            <v>'702.7220</v>
          </cell>
          <cell r="U154" t="str">
            <v>H</v>
          </cell>
          <cell r="V154">
            <v>-8059.8</v>
          </cell>
          <cell r="W154">
            <v>-8059.8</v>
          </cell>
          <cell r="X154">
            <v>0</v>
          </cell>
          <cell r="Y154" t="str">
            <v>702.7220</v>
          </cell>
          <cell r="Z154">
            <v>-1190271.26</v>
          </cell>
          <cell r="AA154">
            <v>-8059.8</v>
          </cell>
          <cell r="AB154">
            <v>-57.57</v>
          </cell>
        </row>
        <row r="155">
          <cell r="A155">
            <v>4549</v>
          </cell>
          <cell r="B155">
            <v>6637</v>
          </cell>
          <cell r="C155">
            <v>2040</v>
          </cell>
          <cell r="D155" t="str">
            <v>ДИЗЕЛЬНОЕ ТОПЛИВО ЛД-02</v>
          </cell>
          <cell r="E155">
            <v>222000044</v>
          </cell>
          <cell r="F155" t="str">
            <v>20</v>
          </cell>
          <cell r="G155" t="str">
            <v/>
          </cell>
          <cell r="H155" t="str">
            <v/>
          </cell>
          <cell r="I155" t="str">
            <v>0000006637</v>
          </cell>
          <cell r="J155">
            <v>10000628</v>
          </cell>
          <cell r="K155">
            <v>37803</v>
          </cell>
          <cell r="L155">
            <v>37803</v>
          </cell>
          <cell r="M155">
            <v>37803</v>
          </cell>
          <cell r="N155">
            <v>15311.38</v>
          </cell>
          <cell r="O155">
            <v>109.367</v>
          </cell>
          <cell r="P155">
            <v>0</v>
          </cell>
          <cell r="Q155" t="str">
            <v>01_31_07</v>
          </cell>
          <cell r="R155" t="str">
            <v>01_24</v>
          </cell>
          <cell r="S155" t="str">
            <v>'301.0020</v>
          </cell>
          <cell r="T155" t="str">
            <v>'702.7220</v>
          </cell>
          <cell r="U155" t="str">
            <v>H</v>
          </cell>
          <cell r="V155">
            <v>-15311.38</v>
          </cell>
          <cell r="W155">
            <v>-15311.38</v>
          </cell>
          <cell r="X155">
            <v>0</v>
          </cell>
          <cell r="Y155" t="str">
            <v>702.7220</v>
          </cell>
          <cell r="Z155">
            <v>-2261184.6</v>
          </cell>
          <cell r="AA155">
            <v>-15311.38</v>
          </cell>
          <cell r="AB155">
            <v>-109.367</v>
          </cell>
        </row>
        <row r="156">
          <cell r="A156">
            <v>4550</v>
          </cell>
          <cell r="B156">
            <v>6638</v>
          </cell>
          <cell r="C156">
            <v>2040</v>
          </cell>
          <cell r="D156" t="str">
            <v>ДИЗЕЛЬНОЕ ТОПЛИВО ЛД-02</v>
          </cell>
          <cell r="E156">
            <v>222000044</v>
          </cell>
          <cell r="F156" t="str">
            <v>20</v>
          </cell>
          <cell r="G156" t="str">
            <v/>
          </cell>
          <cell r="H156" t="str">
            <v/>
          </cell>
          <cell r="I156" t="str">
            <v>0000006638</v>
          </cell>
          <cell r="J156">
            <v>10000628</v>
          </cell>
          <cell r="K156">
            <v>37803</v>
          </cell>
          <cell r="L156">
            <v>37803</v>
          </cell>
          <cell r="M156">
            <v>37803</v>
          </cell>
          <cell r="N156">
            <v>17028.62</v>
          </cell>
          <cell r="O156">
            <v>121.633</v>
          </cell>
          <cell r="P156">
            <v>0</v>
          </cell>
          <cell r="Q156" t="str">
            <v>01_31_07</v>
          </cell>
          <cell r="R156" t="str">
            <v>01_24</v>
          </cell>
          <cell r="S156" t="str">
            <v>'301.0020</v>
          </cell>
          <cell r="T156" t="str">
            <v>'702.7220</v>
          </cell>
          <cell r="U156" t="str">
            <v>H</v>
          </cell>
          <cell r="V156">
            <v>-17028.62</v>
          </cell>
          <cell r="W156">
            <v>-17028.62</v>
          </cell>
          <cell r="X156">
            <v>0</v>
          </cell>
          <cell r="Y156" t="str">
            <v>702.7220</v>
          </cell>
          <cell r="Z156">
            <v>-2514786.6</v>
          </cell>
          <cell r="AA156">
            <v>-17028.62</v>
          </cell>
          <cell r="AB156">
            <v>-121.633</v>
          </cell>
        </row>
        <row r="157">
          <cell r="A157">
            <v>4551</v>
          </cell>
          <cell r="B157">
            <v>6639</v>
          </cell>
          <cell r="C157">
            <v>2040</v>
          </cell>
          <cell r="D157" t="str">
            <v>ДИЗЕЛЬНОЕ ТОПЛИВО ЛД-02</v>
          </cell>
          <cell r="E157">
            <v>222000044</v>
          </cell>
          <cell r="F157" t="str">
            <v>20</v>
          </cell>
          <cell r="G157" t="str">
            <v/>
          </cell>
          <cell r="H157" t="str">
            <v/>
          </cell>
          <cell r="I157" t="str">
            <v>0000006639</v>
          </cell>
          <cell r="J157">
            <v>10000628</v>
          </cell>
          <cell r="K157">
            <v>37803</v>
          </cell>
          <cell r="L157">
            <v>37803</v>
          </cell>
          <cell r="M157">
            <v>37803</v>
          </cell>
          <cell r="N157">
            <v>15580.32</v>
          </cell>
          <cell r="O157">
            <v>111.288</v>
          </cell>
          <cell r="P157">
            <v>0</v>
          </cell>
          <cell r="Q157" t="str">
            <v>01_31_07</v>
          </cell>
          <cell r="R157" t="str">
            <v>01_24</v>
          </cell>
          <cell r="S157" t="str">
            <v>'301.0020</v>
          </cell>
          <cell r="T157" t="str">
            <v>'702.7220</v>
          </cell>
          <cell r="U157" t="str">
            <v>H</v>
          </cell>
          <cell r="V157">
            <v>-15580.32</v>
          </cell>
          <cell r="W157">
            <v>-15580.32</v>
          </cell>
          <cell r="X157">
            <v>0</v>
          </cell>
          <cell r="Y157" t="str">
            <v>702.7220</v>
          </cell>
          <cell r="Z157">
            <v>-2300901.66</v>
          </cell>
          <cell r="AA157">
            <v>-15580.32</v>
          </cell>
          <cell r="AB157">
            <v>-111.288</v>
          </cell>
        </row>
        <row r="158">
          <cell r="A158">
            <v>4552</v>
          </cell>
          <cell r="B158">
            <v>6640</v>
          </cell>
          <cell r="C158">
            <v>2040</v>
          </cell>
          <cell r="D158" t="str">
            <v>ДИЗЕЛЬНОЕ ТОПЛИВО ЛД-02</v>
          </cell>
          <cell r="E158">
            <v>222000044</v>
          </cell>
          <cell r="F158" t="str">
            <v>20</v>
          </cell>
          <cell r="G158" t="str">
            <v/>
          </cell>
          <cell r="H158" t="str">
            <v/>
          </cell>
          <cell r="I158" t="str">
            <v>0000006640</v>
          </cell>
          <cell r="J158">
            <v>10000628</v>
          </cell>
          <cell r="K158">
            <v>37803</v>
          </cell>
          <cell r="L158">
            <v>37803</v>
          </cell>
          <cell r="M158">
            <v>37803</v>
          </cell>
          <cell r="N158">
            <v>15439.9</v>
          </cell>
          <cell r="O158">
            <v>110.285</v>
          </cell>
          <cell r="P158">
            <v>0</v>
          </cell>
          <cell r="Q158" t="str">
            <v>01_31_07</v>
          </cell>
          <cell r="R158" t="str">
            <v>01_24</v>
          </cell>
          <cell r="S158" t="str">
            <v>'301.0020</v>
          </cell>
          <cell r="T158" t="str">
            <v>'702.7220</v>
          </cell>
          <cell r="U158" t="str">
            <v>H</v>
          </cell>
          <cell r="V158">
            <v>-15439.9</v>
          </cell>
          <cell r="W158">
            <v>-15439.9</v>
          </cell>
          <cell r="X158">
            <v>0</v>
          </cell>
          <cell r="Y158" t="str">
            <v>702.7220</v>
          </cell>
          <cell r="Z158">
            <v>-2280164.4300000002</v>
          </cell>
          <cell r="AA158">
            <v>-15439.9</v>
          </cell>
          <cell r="AB158">
            <v>-110.285</v>
          </cell>
        </row>
        <row r="159">
          <cell r="A159">
            <v>4553</v>
          </cell>
          <cell r="B159">
            <v>6641</v>
          </cell>
          <cell r="C159">
            <v>2040</v>
          </cell>
          <cell r="D159" t="str">
            <v>ДИЗЕЛЬНОЕ ТОПЛИВО ЛД-02</v>
          </cell>
          <cell r="E159">
            <v>222000044</v>
          </cell>
          <cell r="F159" t="str">
            <v>20</v>
          </cell>
          <cell r="G159" t="str">
            <v/>
          </cell>
          <cell r="H159" t="str">
            <v/>
          </cell>
          <cell r="I159" t="str">
            <v>0000006641</v>
          </cell>
          <cell r="J159">
            <v>10000628</v>
          </cell>
          <cell r="K159">
            <v>37803</v>
          </cell>
          <cell r="L159">
            <v>37803</v>
          </cell>
          <cell r="M159">
            <v>37803</v>
          </cell>
          <cell r="N159">
            <v>16839.060000000001</v>
          </cell>
          <cell r="O159">
            <v>120.279</v>
          </cell>
          <cell r="P159">
            <v>0</v>
          </cell>
          <cell r="Q159" t="str">
            <v>01_31_07</v>
          </cell>
          <cell r="R159" t="str">
            <v>01_24</v>
          </cell>
          <cell r="S159" t="str">
            <v>'301.0020</v>
          </cell>
          <cell r="T159" t="str">
            <v>'702.7220</v>
          </cell>
          <cell r="U159" t="str">
            <v>H</v>
          </cell>
          <cell r="V159">
            <v>-16839.060000000001</v>
          </cell>
          <cell r="W159">
            <v>-16839.060000000001</v>
          </cell>
          <cell r="X159">
            <v>0</v>
          </cell>
          <cell r="Y159" t="str">
            <v>702.7220</v>
          </cell>
          <cell r="Z159">
            <v>-2486792.38</v>
          </cell>
          <cell r="AA159">
            <v>-16839.060000000001</v>
          </cell>
          <cell r="AB159">
            <v>-120.279</v>
          </cell>
        </row>
        <row r="160">
          <cell r="A160">
            <v>4554</v>
          </cell>
          <cell r="B160">
            <v>6642</v>
          </cell>
          <cell r="C160">
            <v>2040</v>
          </cell>
          <cell r="D160" t="str">
            <v>ДИЗЕЛЬНОЕ ТОПЛИВО ЛД-02</v>
          </cell>
          <cell r="E160">
            <v>222000044</v>
          </cell>
          <cell r="F160" t="str">
            <v>20</v>
          </cell>
          <cell r="G160" t="str">
            <v/>
          </cell>
          <cell r="H160" t="str">
            <v/>
          </cell>
          <cell r="I160" t="str">
            <v>0000006642</v>
          </cell>
          <cell r="J160">
            <v>10000628</v>
          </cell>
          <cell r="K160">
            <v>37803</v>
          </cell>
          <cell r="L160">
            <v>37803</v>
          </cell>
          <cell r="M160">
            <v>37803</v>
          </cell>
          <cell r="N160">
            <v>16790.48</v>
          </cell>
          <cell r="O160">
            <v>119.932</v>
          </cell>
          <cell r="P160">
            <v>0</v>
          </cell>
          <cell r="Q160" t="str">
            <v>01_31_07</v>
          </cell>
          <cell r="R160" t="str">
            <v>01_24</v>
          </cell>
          <cell r="S160" t="str">
            <v>'301.0020</v>
          </cell>
          <cell r="T160" t="str">
            <v>'702.7220</v>
          </cell>
          <cell r="U160" t="str">
            <v>H</v>
          </cell>
          <cell r="V160">
            <v>-16790.48</v>
          </cell>
          <cell r="W160">
            <v>-16790.48</v>
          </cell>
          <cell r="X160">
            <v>0</v>
          </cell>
          <cell r="Y160" t="str">
            <v>702.7220</v>
          </cell>
          <cell r="Z160">
            <v>-2479618.09</v>
          </cell>
          <cell r="AA160">
            <v>-16790.48</v>
          </cell>
          <cell r="AB160">
            <v>-119.932</v>
          </cell>
        </row>
        <row r="161">
          <cell r="A161">
            <v>4555</v>
          </cell>
          <cell r="B161">
            <v>6643</v>
          </cell>
          <cell r="C161">
            <v>2040</v>
          </cell>
          <cell r="D161" t="str">
            <v>ДИЗЕЛЬНОЕ ТОПЛИВО ЛД-02</v>
          </cell>
          <cell r="E161">
            <v>222000044</v>
          </cell>
          <cell r="F161" t="str">
            <v>20</v>
          </cell>
          <cell r="G161" t="str">
            <v/>
          </cell>
          <cell r="H161" t="str">
            <v/>
          </cell>
          <cell r="I161" t="str">
            <v>0000006643</v>
          </cell>
          <cell r="J161">
            <v>10000628</v>
          </cell>
          <cell r="K161">
            <v>37803</v>
          </cell>
          <cell r="L161">
            <v>37803</v>
          </cell>
          <cell r="M161">
            <v>37803</v>
          </cell>
          <cell r="N161">
            <v>16790.48</v>
          </cell>
          <cell r="O161">
            <v>119.932</v>
          </cell>
          <cell r="P161">
            <v>0</v>
          </cell>
          <cell r="Q161" t="str">
            <v>01_31_07</v>
          </cell>
          <cell r="R161" t="str">
            <v>01_24</v>
          </cell>
          <cell r="S161" t="str">
            <v>'301.0020</v>
          </cell>
          <cell r="T161" t="str">
            <v>'702.7220</v>
          </cell>
          <cell r="U161" t="str">
            <v>H</v>
          </cell>
          <cell r="V161">
            <v>-16790.48</v>
          </cell>
          <cell r="W161">
            <v>-16790.48</v>
          </cell>
          <cell r="X161">
            <v>0</v>
          </cell>
          <cell r="Y161" t="str">
            <v>702.7220</v>
          </cell>
          <cell r="Z161">
            <v>-2479618.09</v>
          </cell>
          <cell r="AA161">
            <v>-16790.48</v>
          </cell>
          <cell r="AB161">
            <v>-119.932</v>
          </cell>
        </row>
        <row r="162">
          <cell r="A162">
            <v>4556</v>
          </cell>
          <cell r="B162">
            <v>6644</v>
          </cell>
          <cell r="C162">
            <v>2040</v>
          </cell>
          <cell r="D162" t="str">
            <v>ДИЗЕЛЬНОЕ ТОПЛИВО ЛД-02</v>
          </cell>
          <cell r="E162">
            <v>222000044</v>
          </cell>
          <cell r="F162" t="str">
            <v>20</v>
          </cell>
          <cell r="G162" t="str">
            <v/>
          </cell>
          <cell r="H162" t="str">
            <v/>
          </cell>
          <cell r="I162" t="str">
            <v>0000006644</v>
          </cell>
          <cell r="J162">
            <v>10000628</v>
          </cell>
          <cell r="K162">
            <v>37803</v>
          </cell>
          <cell r="L162">
            <v>37803</v>
          </cell>
          <cell r="M162">
            <v>37803</v>
          </cell>
          <cell r="N162">
            <v>8119.44</v>
          </cell>
          <cell r="O162">
            <v>57.996000000000002</v>
          </cell>
          <cell r="P162">
            <v>0</v>
          </cell>
          <cell r="Q162" t="str">
            <v>01_31_07</v>
          </cell>
          <cell r="R162" t="str">
            <v>01_24</v>
          </cell>
          <cell r="S162" t="str">
            <v>'301.0020</v>
          </cell>
          <cell r="T162" t="str">
            <v>'702.7220</v>
          </cell>
          <cell r="U162" t="str">
            <v>H</v>
          </cell>
          <cell r="V162">
            <v>-8119.44</v>
          </cell>
          <cell r="W162">
            <v>-8119.44</v>
          </cell>
          <cell r="X162">
            <v>0</v>
          </cell>
          <cell r="Y162" t="str">
            <v>702.7220</v>
          </cell>
          <cell r="Z162">
            <v>-1199078.8999999999</v>
          </cell>
          <cell r="AA162">
            <v>-8119.44</v>
          </cell>
          <cell r="AB162">
            <v>-57.996000000000002</v>
          </cell>
        </row>
        <row r="163">
          <cell r="A163">
            <v>4557</v>
          </cell>
          <cell r="B163">
            <v>6645</v>
          </cell>
          <cell r="C163">
            <v>2040</v>
          </cell>
          <cell r="D163" t="str">
            <v>ДИЗЕЛЬНОЕ ТОПЛИВО ЛД-02</v>
          </cell>
          <cell r="E163">
            <v>222000044</v>
          </cell>
          <cell r="F163" t="str">
            <v>20</v>
          </cell>
          <cell r="G163" t="str">
            <v/>
          </cell>
          <cell r="H163" t="str">
            <v/>
          </cell>
          <cell r="I163" t="str">
            <v>0000006645</v>
          </cell>
          <cell r="J163">
            <v>10000628</v>
          </cell>
          <cell r="K163">
            <v>37803</v>
          </cell>
          <cell r="L163">
            <v>37803</v>
          </cell>
          <cell r="M163">
            <v>37803</v>
          </cell>
          <cell r="N163">
            <v>8102.78</v>
          </cell>
          <cell r="O163">
            <v>57.877000000000002</v>
          </cell>
          <cell r="P163">
            <v>0</v>
          </cell>
          <cell r="Q163" t="str">
            <v>01_31_07</v>
          </cell>
          <cell r="R163" t="str">
            <v>01_24</v>
          </cell>
          <cell r="S163" t="str">
            <v>'301.0020</v>
          </cell>
          <cell r="T163" t="str">
            <v>'702.7220</v>
          </cell>
          <cell r="U163" t="str">
            <v>H</v>
          </cell>
          <cell r="V163">
            <v>-8102.78</v>
          </cell>
          <cell r="W163">
            <v>-8102.78</v>
          </cell>
          <cell r="X163">
            <v>0</v>
          </cell>
          <cell r="Y163" t="str">
            <v>702.7220</v>
          </cell>
          <cell r="Z163">
            <v>-1196618.55</v>
          </cell>
          <cell r="AA163">
            <v>-8102.78</v>
          </cell>
          <cell r="AB163">
            <v>-57.877000000000002</v>
          </cell>
        </row>
        <row r="164">
          <cell r="A164">
            <v>4558</v>
          </cell>
          <cell r="B164">
            <v>6646</v>
          </cell>
          <cell r="C164">
            <v>2040</v>
          </cell>
          <cell r="D164" t="str">
            <v>ДИЗЕЛЬНОЕ ТОПЛИВО ЛД-02</v>
          </cell>
          <cell r="E164">
            <v>222000044</v>
          </cell>
          <cell r="F164" t="str">
            <v>20</v>
          </cell>
          <cell r="G164" t="str">
            <v/>
          </cell>
          <cell r="H164" t="str">
            <v/>
          </cell>
          <cell r="I164" t="str">
            <v>0000006646</v>
          </cell>
          <cell r="J164">
            <v>10000628</v>
          </cell>
          <cell r="K164">
            <v>37803</v>
          </cell>
          <cell r="L164">
            <v>37803</v>
          </cell>
          <cell r="M164">
            <v>37803</v>
          </cell>
          <cell r="N164">
            <v>8027.74</v>
          </cell>
          <cell r="O164">
            <v>57.341000000000001</v>
          </cell>
          <cell r="P164">
            <v>0</v>
          </cell>
          <cell r="Q164" t="str">
            <v>01_31_07</v>
          </cell>
          <cell r="R164" t="str">
            <v>01_24</v>
          </cell>
          <cell r="S164" t="str">
            <v>'301.0020</v>
          </cell>
          <cell r="T164" t="str">
            <v>'702.7220</v>
          </cell>
          <cell r="U164" t="str">
            <v>H</v>
          </cell>
          <cell r="V164">
            <v>-8027.74</v>
          </cell>
          <cell r="W164">
            <v>-8027.74</v>
          </cell>
          <cell r="X164">
            <v>0</v>
          </cell>
          <cell r="Y164" t="str">
            <v>702.7220</v>
          </cell>
          <cell r="Z164">
            <v>-1185536.6399999999</v>
          </cell>
          <cell r="AA164">
            <v>-8027.74</v>
          </cell>
          <cell r="AB164">
            <v>-57.341000000000001</v>
          </cell>
        </row>
        <row r="165">
          <cell r="A165">
            <v>4559</v>
          </cell>
          <cell r="B165">
            <v>6647</v>
          </cell>
          <cell r="C165">
            <v>2040</v>
          </cell>
          <cell r="D165" t="str">
            <v>ДИЗЕЛЬНОЕ ТОПЛИВО ЛД-02</v>
          </cell>
          <cell r="E165">
            <v>222000044</v>
          </cell>
          <cell r="F165" t="str">
            <v>20</v>
          </cell>
          <cell r="G165" t="str">
            <v/>
          </cell>
          <cell r="H165" t="str">
            <v/>
          </cell>
          <cell r="I165" t="str">
            <v>0000006647</v>
          </cell>
          <cell r="J165">
            <v>10000628</v>
          </cell>
          <cell r="K165">
            <v>37803</v>
          </cell>
          <cell r="L165">
            <v>37803</v>
          </cell>
          <cell r="M165">
            <v>37803</v>
          </cell>
          <cell r="N165">
            <v>8088.08</v>
          </cell>
          <cell r="O165">
            <v>57.771999999999998</v>
          </cell>
          <cell r="P165">
            <v>0</v>
          </cell>
          <cell r="Q165" t="str">
            <v>01_31_07</v>
          </cell>
          <cell r="R165" t="str">
            <v>01_24</v>
          </cell>
          <cell r="S165" t="str">
            <v>'301.0020</v>
          </cell>
          <cell r="T165" t="str">
            <v>'702.7220</v>
          </cell>
          <cell r="U165" t="str">
            <v>H</v>
          </cell>
          <cell r="V165">
            <v>-8088.08</v>
          </cell>
          <cell r="W165">
            <v>-8088.08</v>
          </cell>
          <cell r="X165">
            <v>0</v>
          </cell>
          <cell r="Y165" t="str">
            <v>702.7220</v>
          </cell>
          <cell r="Z165">
            <v>-1194447.6499999999</v>
          </cell>
          <cell r="AA165">
            <v>-8088.08</v>
          </cell>
          <cell r="AB165">
            <v>-57.771999999999998</v>
          </cell>
        </row>
        <row r="166">
          <cell r="A166">
            <v>4560</v>
          </cell>
          <cell r="B166">
            <v>6648</v>
          </cell>
          <cell r="C166">
            <v>2040</v>
          </cell>
          <cell r="D166" t="str">
            <v>ДИЗЕЛЬНОЕ ТОПЛИВО ЛД-02</v>
          </cell>
          <cell r="E166">
            <v>222000044</v>
          </cell>
          <cell r="F166" t="str">
            <v>20</v>
          </cell>
          <cell r="G166" t="str">
            <v/>
          </cell>
          <cell r="H166" t="str">
            <v/>
          </cell>
          <cell r="I166" t="str">
            <v>0000006648</v>
          </cell>
          <cell r="J166">
            <v>10000628</v>
          </cell>
          <cell r="K166">
            <v>37803</v>
          </cell>
          <cell r="L166">
            <v>37803</v>
          </cell>
          <cell r="M166">
            <v>37803</v>
          </cell>
          <cell r="N166">
            <v>8027.74</v>
          </cell>
          <cell r="O166">
            <v>57.341000000000001</v>
          </cell>
          <cell r="P166">
            <v>0</v>
          </cell>
          <cell r="Q166" t="str">
            <v>01_31_07</v>
          </cell>
          <cell r="R166" t="str">
            <v>01_24</v>
          </cell>
          <cell r="S166" t="str">
            <v>'301.0020</v>
          </cell>
          <cell r="T166" t="str">
            <v>'702.7220</v>
          </cell>
          <cell r="U166" t="str">
            <v>H</v>
          </cell>
          <cell r="V166">
            <v>-8027.74</v>
          </cell>
          <cell r="W166">
            <v>-8027.74</v>
          </cell>
          <cell r="X166">
            <v>0</v>
          </cell>
          <cell r="Y166" t="str">
            <v>702.7220</v>
          </cell>
          <cell r="Z166">
            <v>-1185536.6399999999</v>
          </cell>
          <cell r="AA166">
            <v>-8027.74</v>
          </cell>
          <cell r="AB166">
            <v>-57.341000000000001</v>
          </cell>
        </row>
        <row r="167">
          <cell r="A167">
            <v>4561</v>
          </cell>
          <cell r="B167">
            <v>6649</v>
          </cell>
          <cell r="C167">
            <v>2040</v>
          </cell>
          <cell r="D167" t="str">
            <v>ДИЗЕЛЬНОЕ ТОПЛИВО ЛД-02</v>
          </cell>
          <cell r="E167">
            <v>222000044</v>
          </cell>
          <cell r="F167" t="str">
            <v>20</v>
          </cell>
          <cell r="G167" t="str">
            <v/>
          </cell>
          <cell r="H167" t="str">
            <v/>
          </cell>
          <cell r="I167" t="str">
            <v>0000006649</v>
          </cell>
          <cell r="J167">
            <v>10000628</v>
          </cell>
          <cell r="K167">
            <v>37803</v>
          </cell>
          <cell r="L167">
            <v>37803</v>
          </cell>
          <cell r="M167">
            <v>37803</v>
          </cell>
          <cell r="N167">
            <v>8057.14</v>
          </cell>
          <cell r="O167">
            <v>57.551000000000002</v>
          </cell>
          <cell r="P167">
            <v>0</v>
          </cell>
          <cell r="Q167" t="str">
            <v>01_31_07</v>
          </cell>
          <cell r="R167" t="str">
            <v>01_24</v>
          </cell>
          <cell r="S167" t="str">
            <v>'301.0020</v>
          </cell>
          <cell r="T167" t="str">
            <v>'702.7220</v>
          </cell>
          <cell r="U167" t="str">
            <v>H</v>
          </cell>
          <cell r="V167">
            <v>-8057.14</v>
          </cell>
          <cell r="W167">
            <v>-8057.14</v>
          </cell>
          <cell r="X167">
            <v>0</v>
          </cell>
          <cell r="Y167" t="str">
            <v>702.7220</v>
          </cell>
          <cell r="Z167">
            <v>-1189878.44</v>
          </cell>
          <cell r="AA167">
            <v>-8057.14</v>
          </cell>
          <cell r="AB167">
            <v>-57.551000000000002</v>
          </cell>
        </row>
        <row r="168">
          <cell r="A168">
            <v>4562</v>
          </cell>
          <cell r="B168">
            <v>6650</v>
          </cell>
          <cell r="C168">
            <v>2040</v>
          </cell>
          <cell r="D168" t="str">
            <v>ДИЗЕЛЬНОЕ ТОПЛИВО ЛД-02</v>
          </cell>
          <cell r="E168">
            <v>222000044</v>
          </cell>
          <cell r="F168" t="str">
            <v>20</v>
          </cell>
          <cell r="G168" t="str">
            <v/>
          </cell>
          <cell r="H168" t="str">
            <v/>
          </cell>
          <cell r="I168" t="str">
            <v>0000006650</v>
          </cell>
          <cell r="J168">
            <v>10000628</v>
          </cell>
          <cell r="K168">
            <v>37803</v>
          </cell>
          <cell r="L168">
            <v>37803</v>
          </cell>
          <cell r="M168">
            <v>37803</v>
          </cell>
          <cell r="N168">
            <v>8117.48</v>
          </cell>
          <cell r="O168">
            <v>57.981999999999999</v>
          </cell>
          <cell r="P168">
            <v>0</v>
          </cell>
          <cell r="Q168" t="str">
            <v>01_31_07</v>
          </cell>
          <cell r="R168" t="str">
            <v>01_24</v>
          </cell>
          <cell r="S168" t="str">
            <v>'301.0020</v>
          </cell>
          <cell r="T168" t="str">
            <v>'702.7220</v>
          </cell>
          <cell r="U168" t="str">
            <v>H</v>
          </cell>
          <cell r="V168">
            <v>-8117.48</v>
          </cell>
          <cell r="W168">
            <v>-8117.48</v>
          </cell>
          <cell r="X168">
            <v>0</v>
          </cell>
          <cell r="Y168" t="str">
            <v>702.7220</v>
          </cell>
          <cell r="Z168">
            <v>-1198789.45</v>
          </cell>
          <cell r="AA168">
            <v>-8117.48</v>
          </cell>
          <cell r="AB168">
            <v>-57.981999999999999</v>
          </cell>
        </row>
        <row r="169">
          <cell r="A169">
            <v>4563</v>
          </cell>
          <cell r="B169">
            <v>6651</v>
          </cell>
          <cell r="C169">
            <v>2040</v>
          </cell>
          <cell r="D169" t="str">
            <v>ДИЗЕЛЬНОЕ ТОПЛИВО ЛД-02</v>
          </cell>
          <cell r="E169">
            <v>222000044</v>
          </cell>
          <cell r="F169" t="str">
            <v>20</v>
          </cell>
          <cell r="G169" t="str">
            <v/>
          </cell>
          <cell r="H169" t="str">
            <v/>
          </cell>
          <cell r="I169" t="str">
            <v>0000006651</v>
          </cell>
          <cell r="J169">
            <v>10000628</v>
          </cell>
          <cell r="K169">
            <v>37803</v>
          </cell>
          <cell r="L169">
            <v>37803</v>
          </cell>
          <cell r="M169">
            <v>37803</v>
          </cell>
          <cell r="N169">
            <v>8088.08</v>
          </cell>
          <cell r="O169">
            <v>57.771999999999998</v>
          </cell>
          <cell r="P169">
            <v>0</v>
          </cell>
          <cell r="Q169" t="str">
            <v>01_31_07</v>
          </cell>
          <cell r="R169" t="str">
            <v>01_24</v>
          </cell>
          <cell r="S169" t="str">
            <v>'301.0020</v>
          </cell>
          <cell r="T169" t="str">
            <v>'702.7220</v>
          </cell>
          <cell r="U169" t="str">
            <v>H</v>
          </cell>
          <cell r="V169">
            <v>-8088.08</v>
          </cell>
          <cell r="W169">
            <v>-8088.08</v>
          </cell>
          <cell r="X169">
            <v>0</v>
          </cell>
          <cell r="Y169" t="str">
            <v>702.7220</v>
          </cell>
          <cell r="Z169">
            <v>-1194447.6499999999</v>
          </cell>
          <cell r="AA169">
            <v>-8088.08</v>
          </cell>
          <cell r="AB169">
            <v>-57.771999999999998</v>
          </cell>
        </row>
        <row r="170">
          <cell r="A170">
            <v>4564</v>
          </cell>
          <cell r="B170">
            <v>6652</v>
          </cell>
          <cell r="C170">
            <v>2040</v>
          </cell>
          <cell r="D170" t="str">
            <v>ДИЗЕЛЬНОЕ ТОПЛИВО ЛД-02</v>
          </cell>
          <cell r="E170">
            <v>222000044</v>
          </cell>
          <cell r="F170" t="str">
            <v>20</v>
          </cell>
          <cell r="G170" t="str">
            <v/>
          </cell>
          <cell r="H170" t="str">
            <v/>
          </cell>
          <cell r="I170" t="str">
            <v>0000006652</v>
          </cell>
          <cell r="J170">
            <v>10000628</v>
          </cell>
          <cell r="K170">
            <v>37803</v>
          </cell>
          <cell r="L170">
            <v>37803</v>
          </cell>
          <cell r="M170">
            <v>37803</v>
          </cell>
          <cell r="N170">
            <v>8088.08</v>
          </cell>
          <cell r="O170">
            <v>57.771999999999998</v>
          </cell>
          <cell r="P170">
            <v>0</v>
          </cell>
          <cell r="Q170" t="str">
            <v>01_31_07</v>
          </cell>
          <cell r="R170" t="str">
            <v>01_24</v>
          </cell>
          <cell r="S170" t="str">
            <v>'301.0020</v>
          </cell>
          <cell r="T170" t="str">
            <v>'702.7220</v>
          </cell>
          <cell r="U170" t="str">
            <v>H</v>
          </cell>
          <cell r="V170">
            <v>-8088.08</v>
          </cell>
          <cell r="W170">
            <v>-8088.08</v>
          </cell>
          <cell r="X170">
            <v>0</v>
          </cell>
          <cell r="Y170" t="str">
            <v>702.7220</v>
          </cell>
          <cell r="Z170">
            <v>-1194447.6499999999</v>
          </cell>
          <cell r="AA170">
            <v>-8088.08</v>
          </cell>
          <cell r="AB170">
            <v>-57.771999999999998</v>
          </cell>
        </row>
        <row r="171">
          <cell r="A171">
            <v>4565</v>
          </cell>
          <cell r="B171">
            <v>6653</v>
          </cell>
          <cell r="C171">
            <v>2040</v>
          </cell>
          <cell r="D171" t="str">
            <v>ДИЗЕЛЬНОЕ ТОПЛИВО ЛД-02</v>
          </cell>
          <cell r="E171">
            <v>222000044</v>
          </cell>
          <cell r="F171" t="str">
            <v>20</v>
          </cell>
          <cell r="G171" t="str">
            <v/>
          </cell>
          <cell r="H171" t="str">
            <v/>
          </cell>
          <cell r="I171" t="str">
            <v>0000006653</v>
          </cell>
          <cell r="J171">
            <v>10000628</v>
          </cell>
          <cell r="K171">
            <v>37803</v>
          </cell>
          <cell r="L171">
            <v>37803</v>
          </cell>
          <cell r="M171">
            <v>37803</v>
          </cell>
          <cell r="N171">
            <v>8131.48</v>
          </cell>
          <cell r="O171">
            <v>58.082000000000001</v>
          </cell>
          <cell r="P171">
            <v>0</v>
          </cell>
          <cell r="Q171" t="str">
            <v>01_31_07</v>
          </cell>
          <cell r="R171" t="str">
            <v>01_24</v>
          </cell>
          <cell r="S171" t="str">
            <v>'301.0020</v>
          </cell>
          <cell r="T171" t="str">
            <v>'702.7220</v>
          </cell>
          <cell r="U171" t="str">
            <v>H</v>
          </cell>
          <cell r="V171">
            <v>-8131.48</v>
          </cell>
          <cell r="W171">
            <v>-8131.48</v>
          </cell>
          <cell r="X171">
            <v>0</v>
          </cell>
          <cell r="Y171" t="str">
            <v>702.7220</v>
          </cell>
          <cell r="Z171">
            <v>-1200856.97</v>
          </cell>
          <cell r="AA171">
            <v>-8131.48</v>
          </cell>
          <cell r="AB171">
            <v>-58.082000000000001</v>
          </cell>
        </row>
        <row r="172">
          <cell r="A172">
            <v>4566</v>
          </cell>
          <cell r="B172">
            <v>6654</v>
          </cell>
          <cell r="C172">
            <v>2040</v>
          </cell>
          <cell r="D172" t="str">
            <v>ДИЗЕЛЬНОЕ ТОПЛИВО ЛД-02</v>
          </cell>
          <cell r="E172">
            <v>222000044</v>
          </cell>
          <cell r="F172" t="str">
            <v>20</v>
          </cell>
          <cell r="G172" t="str">
            <v/>
          </cell>
          <cell r="H172" t="str">
            <v/>
          </cell>
          <cell r="I172" t="str">
            <v>0000006654</v>
          </cell>
          <cell r="J172">
            <v>10000628</v>
          </cell>
          <cell r="K172">
            <v>37803</v>
          </cell>
          <cell r="L172">
            <v>37803</v>
          </cell>
          <cell r="M172">
            <v>37803</v>
          </cell>
          <cell r="N172">
            <v>7924.84</v>
          </cell>
          <cell r="O172">
            <v>56.606000000000002</v>
          </cell>
          <cell r="P172">
            <v>0</v>
          </cell>
          <cell r="Q172" t="str">
            <v>01_31_07</v>
          </cell>
          <cell r="R172" t="str">
            <v>01_24</v>
          </cell>
          <cell r="S172" t="str">
            <v>'301.0020</v>
          </cell>
          <cell r="T172" t="str">
            <v>'702.7220</v>
          </cell>
          <cell r="U172" t="str">
            <v>H</v>
          </cell>
          <cell r="V172">
            <v>-7924.84</v>
          </cell>
          <cell r="W172">
            <v>-7924.84</v>
          </cell>
          <cell r="X172">
            <v>0</v>
          </cell>
          <cell r="Y172" t="str">
            <v>702.7220</v>
          </cell>
          <cell r="Z172">
            <v>-1170340.3700000001</v>
          </cell>
          <cell r="AA172">
            <v>-7924.84</v>
          </cell>
          <cell r="AB172">
            <v>-56.606000000000002</v>
          </cell>
        </row>
        <row r="173">
          <cell r="A173">
            <v>4567</v>
          </cell>
          <cell r="B173">
            <v>6655</v>
          </cell>
          <cell r="C173">
            <v>2040</v>
          </cell>
          <cell r="D173" t="str">
            <v>ДИЗЕЛЬНОЕ ТОПЛИВО ЛД-02</v>
          </cell>
          <cell r="E173">
            <v>222000044</v>
          </cell>
          <cell r="F173" t="str">
            <v>20</v>
          </cell>
          <cell r="G173" t="str">
            <v/>
          </cell>
          <cell r="H173" t="str">
            <v/>
          </cell>
          <cell r="I173" t="str">
            <v>0000006655</v>
          </cell>
          <cell r="J173">
            <v>10000628</v>
          </cell>
          <cell r="K173">
            <v>37803</v>
          </cell>
          <cell r="L173">
            <v>37803</v>
          </cell>
          <cell r="M173">
            <v>37803</v>
          </cell>
          <cell r="N173">
            <v>16897.580000000002</v>
          </cell>
          <cell r="O173">
            <v>120.697</v>
          </cell>
          <cell r="P173">
            <v>0</v>
          </cell>
          <cell r="Q173" t="str">
            <v>01_31_07</v>
          </cell>
          <cell r="R173" t="str">
            <v>01_24</v>
          </cell>
          <cell r="S173" t="str">
            <v>'301.0020</v>
          </cell>
          <cell r="T173" t="str">
            <v>'702.7220</v>
          </cell>
          <cell r="U173" t="str">
            <v>H</v>
          </cell>
          <cell r="V173">
            <v>-16897.580000000002</v>
          </cell>
          <cell r="W173">
            <v>-16897.580000000002</v>
          </cell>
          <cell r="X173">
            <v>0</v>
          </cell>
          <cell r="Y173" t="str">
            <v>702.7220</v>
          </cell>
          <cell r="Z173">
            <v>-2495434.61</v>
          </cell>
          <cell r="AA173">
            <v>-16897.580000000002</v>
          </cell>
          <cell r="AB173">
            <v>-120.697</v>
          </cell>
        </row>
        <row r="174">
          <cell r="A174">
            <v>4568</v>
          </cell>
          <cell r="B174">
            <v>6656</v>
          </cell>
          <cell r="C174">
            <v>2040</v>
          </cell>
          <cell r="D174" t="str">
            <v>ДИЗЕЛЬНОЕ ТОПЛИВО ЛД-02</v>
          </cell>
          <cell r="E174">
            <v>222000044</v>
          </cell>
          <cell r="F174" t="str">
            <v>20</v>
          </cell>
          <cell r="G174" t="str">
            <v/>
          </cell>
          <cell r="H174" t="str">
            <v/>
          </cell>
          <cell r="I174" t="str">
            <v>0000006656</v>
          </cell>
          <cell r="J174">
            <v>10000628</v>
          </cell>
          <cell r="K174">
            <v>37803</v>
          </cell>
          <cell r="L174">
            <v>37803</v>
          </cell>
          <cell r="M174">
            <v>37803</v>
          </cell>
          <cell r="N174">
            <v>15379.28</v>
          </cell>
          <cell r="O174">
            <v>109.852</v>
          </cell>
          <cell r="P174">
            <v>0</v>
          </cell>
          <cell r="Q174" t="str">
            <v>01_31_07</v>
          </cell>
          <cell r="R174" t="str">
            <v>01_24</v>
          </cell>
          <cell r="S174" t="str">
            <v>'301.0020</v>
          </cell>
          <cell r="T174" t="str">
            <v>'702.7220</v>
          </cell>
          <cell r="U174" t="str">
            <v>H</v>
          </cell>
          <cell r="V174">
            <v>-15379.28</v>
          </cell>
          <cell r="W174">
            <v>-15379.28</v>
          </cell>
          <cell r="X174">
            <v>0</v>
          </cell>
          <cell r="Y174" t="str">
            <v>702.7220</v>
          </cell>
          <cell r="Z174">
            <v>-2271212.0699999998</v>
          </cell>
          <cell r="AA174">
            <v>-15379.28</v>
          </cell>
          <cell r="AB174">
            <v>-109.852</v>
          </cell>
        </row>
        <row r="175">
          <cell r="A175">
            <v>4569</v>
          </cell>
          <cell r="B175">
            <v>6657</v>
          </cell>
          <cell r="C175">
            <v>2040</v>
          </cell>
          <cell r="D175" t="str">
            <v>ДИЗЕЛЬНОЕ ТОПЛИВО ЛД-02</v>
          </cell>
          <cell r="E175">
            <v>222000044</v>
          </cell>
          <cell r="F175" t="str">
            <v>20</v>
          </cell>
          <cell r="G175" t="str">
            <v/>
          </cell>
          <cell r="H175" t="str">
            <v/>
          </cell>
          <cell r="I175" t="str">
            <v>0000006657</v>
          </cell>
          <cell r="J175">
            <v>10000628</v>
          </cell>
          <cell r="K175">
            <v>37803</v>
          </cell>
          <cell r="L175">
            <v>37803</v>
          </cell>
          <cell r="M175">
            <v>37803</v>
          </cell>
          <cell r="N175">
            <v>15321.04</v>
          </cell>
          <cell r="O175">
            <v>109.43600000000001</v>
          </cell>
          <cell r="P175">
            <v>0</v>
          </cell>
          <cell r="Q175" t="str">
            <v>01_31_07</v>
          </cell>
          <cell r="R175" t="str">
            <v>01_24</v>
          </cell>
          <cell r="S175" t="str">
            <v>'301.0020</v>
          </cell>
          <cell r="T175" t="str">
            <v>'702.7220</v>
          </cell>
          <cell r="U175" t="str">
            <v>H</v>
          </cell>
          <cell r="V175">
            <v>-15321.04</v>
          </cell>
          <cell r="W175">
            <v>-15321.04</v>
          </cell>
          <cell r="X175">
            <v>0</v>
          </cell>
          <cell r="Y175" t="str">
            <v>702.7220</v>
          </cell>
          <cell r="Z175">
            <v>-2262611.19</v>
          </cell>
          <cell r="AA175">
            <v>-15321.04</v>
          </cell>
          <cell r="AB175">
            <v>-109.43600000000001</v>
          </cell>
        </row>
        <row r="176">
          <cell r="A176">
            <v>4570</v>
          </cell>
          <cell r="B176">
            <v>6658</v>
          </cell>
          <cell r="C176">
            <v>2040</v>
          </cell>
          <cell r="D176" t="str">
            <v>ДИЗЕЛЬНОЕ ТОПЛИВО ЛД-02</v>
          </cell>
          <cell r="E176">
            <v>222000044</v>
          </cell>
          <cell r="F176" t="str">
            <v>20</v>
          </cell>
          <cell r="G176" t="str">
            <v/>
          </cell>
          <cell r="H176" t="str">
            <v/>
          </cell>
          <cell r="I176" t="str">
            <v>0000006658</v>
          </cell>
          <cell r="J176">
            <v>10000628</v>
          </cell>
          <cell r="K176">
            <v>37803</v>
          </cell>
          <cell r="L176">
            <v>37803</v>
          </cell>
          <cell r="M176">
            <v>37803</v>
          </cell>
          <cell r="N176">
            <v>15321.04</v>
          </cell>
          <cell r="O176">
            <v>109.43600000000001</v>
          </cell>
          <cell r="P176">
            <v>0</v>
          </cell>
          <cell r="Q176" t="str">
            <v>01_31_07</v>
          </cell>
          <cell r="R176" t="str">
            <v>01_24</v>
          </cell>
          <cell r="S176" t="str">
            <v>'301.0020</v>
          </cell>
          <cell r="T176" t="str">
            <v>'702.7220</v>
          </cell>
          <cell r="U176" t="str">
            <v>H</v>
          </cell>
          <cell r="V176">
            <v>-15321.04</v>
          </cell>
          <cell r="W176">
            <v>-15321.04</v>
          </cell>
          <cell r="X176">
            <v>0</v>
          </cell>
          <cell r="Y176" t="str">
            <v>702.7220</v>
          </cell>
          <cell r="Z176">
            <v>-2262611.19</v>
          </cell>
          <cell r="AA176">
            <v>-15321.04</v>
          </cell>
          <cell r="AB176">
            <v>-109.43600000000001</v>
          </cell>
        </row>
        <row r="177">
          <cell r="A177">
            <v>4571</v>
          </cell>
          <cell r="B177">
            <v>6659</v>
          </cell>
          <cell r="C177">
            <v>2040</v>
          </cell>
          <cell r="D177" t="str">
            <v>ДИЗЕЛЬНОЕ ТОПЛИВО ЛД-02</v>
          </cell>
          <cell r="E177">
            <v>222000044</v>
          </cell>
          <cell r="F177" t="str">
            <v>20</v>
          </cell>
          <cell r="G177" t="str">
            <v/>
          </cell>
          <cell r="H177" t="str">
            <v/>
          </cell>
          <cell r="I177" t="str">
            <v>0000006659</v>
          </cell>
          <cell r="J177">
            <v>10000628</v>
          </cell>
          <cell r="K177">
            <v>37803</v>
          </cell>
          <cell r="L177">
            <v>37803</v>
          </cell>
          <cell r="M177">
            <v>37803</v>
          </cell>
          <cell r="N177">
            <v>17287.62</v>
          </cell>
          <cell r="O177">
            <v>123.483</v>
          </cell>
          <cell r="P177">
            <v>0</v>
          </cell>
          <cell r="Q177" t="str">
            <v>01_31_07</v>
          </cell>
          <cell r="R177" t="str">
            <v>01_24</v>
          </cell>
          <cell r="S177" t="str">
            <v>'301.0020</v>
          </cell>
          <cell r="T177" t="str">
            <v>'702.7220</v>
          </cell>
          <cell r="U177" t="str">
            <v>H</v>
          </cell>
          <cell r="V177">
            <v>-17287.62</v>
          </cell>
          <cell r="W177">
            <v>-17287.62</v>
          </cell>
          <cell r="X177">
            <v>0</v>
          </cell>
          <cell r="Y177" t="str">
            <v>702.7220</v>
          </cell>
          <cell r="Z177">
            <v>-2553035.7200000002</v>
          </cell>
          <cell r="AA177">
            <v>-17287.62</v>
          </cell>
          <cell r="AB177">
            <v>-123.483</v>
          </cell>
        </row>
        <row r="178">
          <cell r="A178">
            <v>4572</v>
          </cell>
          <cell r="B178">
            <v>6660</v>
          </cell>
          <cell r="C178">
            <v>2097</v>
          </cell>
          <cell r="D178" t="str">
            <v>ГАЗЫ УГЛЕВОДОРОДНЫЕ СЖИЖЕННЫЕ СПБТ</v>
          </cell>
          <cell r="E178">
            <v>222000063</v>
          </cell>
          <cell r="F178" t="str">
            <v>20</v>
          </cell>
          <cell r="G178" t="str">
            <v/>
          </cell>
          <cell r="H178" t="str">
            <v/>
          </cell>
          <cell r="I178" t="str">
            <v>0000006660</v>
          </cell>
          <cell r="J178">
            <v>10000574</v>
          </cell>
          <cell r="K178">
            <v>37803</v>
          </cell>
          <cell r="L178">
            <v>37803</v>
          </cell>
          <cell r="M178">
            <v>37803</v>
          </cell>
          <cell r="N178">
            <v>6336</v>
          </cell>
          <cell r="O178">
            <v>72</v>
          </cell>
          <cell r="P178">
            <v>0</v>
          </cell>
          <cell r="Q178" t="str">
            <v>01_31_07</v>
          </cell>
          <cell r="R178" t="str">
            <v>01_24</v>
          </cell>
          <cell r="S178" t="str">
            <v>'301.0020</v>
          </cell>
          <cell r="T178" t="str">
            <v>'702.7241</v>
          </cell>
          <cell r="U178" t="str">
            <v>H</v>
          </cell>
          <cell r="V178">
            <v>-6336</v>
          </cell>
          <cell r="W178">
            <v>-6336</v>
          </cell>
          <cell r="X178">
            <v>0</v>
          </cell>
          <cell r="Y178" t="str">
            <v>702.7241</v>
          </cell>
          <cell r="Z178">
            <v>-935700.47999999998</v>
          </cell>
          <cell r="AA178">
            <v>-6336</v>
          </cell>
          <cell r="AB178">
            <v>-72</v>
          </cell>
        </row>
        <row r="179">
          <cell r="A179">
            <v>4573</v>
          </cell>
          <cell r="B179">
            <v>6661</v>
          </cell>
          <cell r="C179">
            <v>2097</v>
          </cell>
          <cell r="D179" t="str">
            <v>ГАЗЫ УГЛЕВОДОРОДНЫЕ СЖИЖЕННЫЕ СПБТ</v>
          </cell>
          <cell r="E179">
            <v>222000063</v>
          </cell>
          <cell r="F179" t="str">
            <v>20</v>
          </cell>
          <cell r="G179" t="str">
            <v/>
          </cell>
          <cell r="H179" t="str">
            <v/>
          </cell>
          <cell r="I179" t="str">
            <v>0000006661</v>
          </cell>
          <cell r="J179">
            <v>10000574</v>
          </cell>
          <cell r="K179">
            <v>37803</v>
          </cell>
          <cell r="L179">
            <v>37803</v>
          </cell>
          <cell r="M179">
            <v>37803</v>
          </cell>
          <cell r="N179">
            <v>33096.800000000003</v>
          </cell>
          <cell r="O179">
            <v>376.1</v>
          </cell>
          <cell r="P179">
            <v>0</v>
          </cell>
          <cell r="Q179" t="str">
            <v>01_31_07</v>
          </cell>
          <cell r="R179" t="str">
            <v>01_24</v>
          </cell>
          <cell r="S179" t="str">
            <v>'301.0020</v>
          </cell>
          <cell r="T179" t="str">
            <v>'702.7241</v>
          </cell>
          <cell r="U179" t="str">
            <v>H</v>
          </cell>
          <cell r="V179">
            <v>-33096.800000000003</v>
          </cell>
          <cell r="W179">
            <v>-33096.800000000003</v>
          </cell>
          <cell r="X179">
            <v>0</v>
          </cell>
          <cell r="Y179" t="str">
            <v>702.7241</v>
          </cell>
          <cell r="Z179">
            <v>-4887735.42</v>
          </cell>
          <cell r="AA179">
            <v>-33096.800000000003</v>
          </cell>
          <cell r="AB179">
            <v>-376.1</v>
          </cell>
        </row>
        <row r="180">
          <cell r="A180">
            <v>4574</v>
          </cell>
          <cell r="B180">
            <v>6662</v>
          </cell>
          <cell r="C180">
            <v>2097</v>
          </cell>
          <cell r="D180" t="str">
            <v>ГАЗЫ УГЛЕВОДОРОДНЫЕ СЖИЖЕННЫЕ СПБТ</v>
          </cell>
          <cell r="E180">
            <v>222000063</v>
          </cell>
          <cell r="F180" t="str">
            <v>20</v>
          </cell>
          <cell r="G180" t="str">
            <v/>
          </cell>
          <cell r="H180" t="str">
            <v/>
          </cell>
          <cell r="I180" t="str">
            <v>0000006662</v>
          </cell>
          <cell r="J180">
            <v>10000574</v>
          </cell>
          <cell r="K180">
            <v>37803</v>
          </cell>
          <cell r="L180">
            <v>37803</v>
          </cell>
          <cell r="M180">
            <v>37803</v>
          </cell>
          <cell r="N180">
            <v>16623.2</v>
          </cell>
          <cell r="O180">
            <v>188.9</v>
          </cell>
          <cell r="P180">
            <v>0</v>
          </cell>
          <cell r="Q180" t="str">
            <v>01_31_07</v>
          </cell>
          <cell r="R180" t="str">
            <v>01_24</v>
          </cell>
          <cell r="S180" t="str">
            <v>'301.0020</v>
          </cell>
          <cell r="T180" t="str">
            <v>'702.7241</v>
          </cell>
          <cell r="U180" t="str">
            <v>H</v>
          </cell>
          <cell r="V180">
            <v>-16623.2</v>
          </cell>
          <cell r="W180">
            <v>-16623.2</v>
          </cell>
          <cell r="X180">
            <v>0</v>
          </cell>
          <cell r="Y180" t="str">
            <v>702.7241</v>
          </cell>
          <cell r="Z180">
            <v>-2454914.1800000002</v>
          </cell>
          <cell r="AA180">
            <v>-16623.2</v>
          </cell>
          <cell r="AB180">
            <v>-188.9</v>
          </cell>
        </row>
        <row r="181">
          <cell r="A181">
            <v>4575</v>
          </cell>
          <cell r="B181">
            <v>6663</v>
          </cell>
          <cell r="C181">
            <v>2097</v>
          </cell>
          <cell r="D181" t="str">
            <v>ГАЗЫ УГЛЕВОДОРОДНЫЕ СЖИЖЕННЫЕ СПБТ</v>
          </cell>
          <cell r="E181">
            <v>222000063</v>
          </cell>
          <cell r="F181" t="str">
            <v>20</v>
          </cell>
          <cell r="G181" t="str">
            <v/>
          </cell>
          <cell r="H181" t="str">
            <v/>
          </cell>
          <cell r="I181" t="str">
            <v>0000006663</v>
          </cell>
          <cell r="J181">
            <v>10000574</v>
          </cell>
          <cell r="K181">
            <v>37803</v>
          </cell>
          <cell r="L181">
            <v>37803</v>
          </cell>
          <cell r="M181">
            <v>37803</v>
          </cell>
          <cell r="N181">
            <v>31856</v>
          </cell>
          <cell r="O181">
            <v>362</v>
          </cell>
          <cell r="P181">
            <v>0</v>
          </cell>
          <cell r="Q181" t="str">
            <v>01_31_07</v>
          </cell>
          <cell r="R181" t="str">
            <v>01_24</v>
          </cell>
          <cell r="S181" t="str">
            <v>'301.0020</v>
          </cell>
          <cell r="T181" t="str">
            <v>'702.7241</v>
          </cell>
          <cell r="U181" t="str">
            <v>H</v>
          </cell>
          <cell r="V181">
            <v>-31856</v>
          </cell>
          <cell r="W181">
            <v>-31856</v>
          </cell>
          <cell r="X181">
            <v>0</v>
          </cell>
          <cell r="Y181" t="str">
            <v>702.7241</v>
          </cell>
          <cell r="Z181">
            <v>-4704494.08</v>
          </cell>
          <cell r="AA181">
            <v>-31856</v>
          </cell>
          <cell r="AB181">
            <v>-362</v>
          </cell>
        </row>
        <row r="182">
          <cell r="A182">
            <v>4576</v>
          </cell>
          <cell r="B182">
            <v>6664</v>
          </cell>
          <cell r="C182">
            <v>2097</v>
          </cell>
          <cell r="D182" t="str">
            <v>ГАЗЫ УГЛЕВОДОРОДНЫЕ СЖИЖЕННЫЕ СПБТ</v>
          </cell>
          <cell r="E182">
            <v>222000063</v>
          </cell>
          <cell r="F182" t="str">
            <v>20</v>
          </cell>
          <cell r="G182" t="str">
            <v/>
          </cell>
          <cell r="H182" t="str">
            <v/>
          </cell>
          <cell r="I182" t="str">
            <v>0000006664</v>
          </cell>
          <cell r="J182">
            <v>10000548</v>
          </cell>
          <cell r="K182">
            <v>37803</v>
          </cell>
          <cell r="L182">
            <v>37803</v>
          </cell>
          <cell r="M182">
            <v>37803</v>
          </cell>
          <cell r="N182">
            <v>2041.6</v>
          </cell>
          <cell r="O182">
            <v>23.2</v>
          </cell>
          <cell r="P182">
            <v>0</v>
          </cell>
          <cell r="Q182" t="str">
            <v>01_31_07</v>
          </cell>
          <cell r="R182" t="str">
            <v>01_24</v>
          </cell>
          <cell r="S182" t="str">
            <v>'301.0020</v>
          </cell>
          <cell r="T182" t="str">
            <v>'702.7241</v>
          </cell>
          <cell r="U182" t="str">
            <v>H</v>
          </cell>
          <cell r="V182">
            <v>-2041.6</v>
          </cell>
          <cell r="W182">
            <v>-2041.6</v>
          </cell>
          <cell r="X182">
            <v>0</v>
          </cell>
          <cell r="Y182" t="str">
            <v>702.7241</v>
          </cell>
          <cell r="Z182">
            <v>-301503.49</v>
          </cell>
          <cell r="AA182">
            <v>-2041.6</v>
          </cell>
          <cell r="AB182">
            <v>-23.2</v>
          </cell>
        </row>
        <row r="183">
          <cell r="A183">
            <v>4577</v>
          </cell>
          <cell r="B183">
            <v>6665</v>
          </cell>
          <cell r="C183">
            <v>2097</v>
          </cell>
          <cell r="D183" t="str">
            <v>ГАЗЫ УГЛЕВОДОРОДНЫЕ СЖИЖЕННЫЕ СПБТ</v>
          </cell>
          <cell r="E183">
            <v>222000063</v>
          </cell>
          <cell r="F183" t="str">
            <v>20</v>
          </cell>
          <cell r="G183" t="str">
            <v/>
          </cell>
          <cell r="H183" t="str">
            <v/>
          </cell>
          <cell r="I183" t="str">
            <v>0000006665</v>
          </cell>
          <cell r="J183">
            <v>10000548</v>
          </cell>
          <cell r="K183">
            <v>37803</v>
          </cell>
          <cell r="L183">
            <v>37803</v>
          </cell>
          <cell r="M183">
            <v>37803</v>
          </cell>
          <cell r="N183">
            <v>2041.6</v>
          </cell>
          <cell r="O183">
            <v>23.2</v>
          </cell>
          <cell r="P183">
            <v>0</v>
          </cell>
          <cell r="Q183" t="str">
            <v>01_31_07</v>
          </cell>
          <cell r="R183" t="str">
            <v>01_24</v>
          </cell>
          <cell r="S183" t="str">
            <v>'301.0020</v>
          </cell>
          <cell r="T183" t="str">
            <v>'702.7241</v>
          </cell>
          <cell r="U183" t="str">
            <v>H</v>
          </cell>
          <cell r="V183">
            <v>-2041.6</v>
          </cell>
          <cell r="W183">
            <v>-2041.6</v>
          </cell>
          <cell r="X183">
            <v>0</v>
          </cell>
          <cell r="Y183" t="str">
            <v>702.7241</v>
          </cell>
          <cell r="Z183">
            <v>-301503.49</v>
          </cell>
          <cell r="AA183">
            <v>-2041.6</v>
          </cell>
          <cell r="AB183">
            <v>-23.2</v>
          </cell>
        </row>
        <row r="184">
          <cell r="A184">
            <v>4578</v>
          </cell>
          <cell r="B184">
            <v>6666</v>
          </cell>
          <cell r="C184">
            <v>2097</v>
          </cell>
          <cell r="D184" t="str">
            <v>ГАЗЫ УГЛЕВОДОРОДНЫЕ СЖИЖЕННЫЕ СПБТ</v>
          </cell>
          <cell r="E184">
            <v>222000063</v>
          </cell>
          <cell r="F184" t="str">
            <v>20</v>
          </cell>
          <cell r="G184" t="str">
            <v/>
          </cell>
          <cell r="H184" t="str">
            <v/>
          </cell>
          <cell r="I184" t="str">
            <v>0000006666</v>
          </cell>
          <cell r="J184">
            <v>10000548</v>
          </cell>
          <cell r="K184">
            <v>37803</v>
          </cell>
          <cell r="L184">
            <v>37803</v>
          </cell>
          <cell r="M184">
            <v>37803</v>
          </cell>
          <cell r="N184">
            <v>2032.8</v>
          </cell>
          <cell r="O184">
            <v>23.1</v>
          </cell>
          <cell r="P184">
            <v>0</v>
          </cell>
          <cell r="Q184" t="str">
            <v>01_31_07</v>
          </cell>
          <cell r="R184" t="str">
            <v>01_24</v>
          </cell>
          <cell r="S184" t="str">
            <v>'301.0020</v>
          </cell>
          <cell r="T184" t="str">
            <v>'702.7241</v>
          </cell>
          <cell r="U184" t="str">
            <v>H</v>
          </cell>
          <cell r="V184">
            <v>-2032.8</v>
          </cell>
          <cell r="W184">
            <v>-2032.8</v>
          </cell>
          <cell r="X184">
            <v>0</v>
          </cell>
          <cell r="Y184" t="str">
            <v>702.7241</v>
          </cell>
          <cell r="Z184">
            <v>-300203.90000000002</v>
          </cell>
          <cell r="AA184">
            <v>-2032.8</v>
          </cell>
          <cell r="AB184">
            <v>-23.1</v>
          </cell>
        </row>
        <row r="185">
          <cell r="A185">
            <v>4579</v>
          </cell>
          <cell r="B185">
            <v>6667</v>
          </cell>
          <cell r="C185">
            <v>2098</v>
          </cell>
          <cell r="D185" t="str">
            <v>ДИЗЕЛЬНОЕ ТОПЛИВО ЛД-02</v>
          </cell>
          <cell r="E185">
            <v>221000044</v>
          </cell>
          <cell r="F185" t="str">
            <v>20</v>
          </cell>
          <cell r="G185" t="str">
            <v/>
          </cell>
          <cell r="H185" t="str">
            <v/>
          </cell>
          <cell r="I185" t="str">
            <v>0000006667</v>
          </cell>
          <cell r="J185">
            <v>10000506</v>
          </cell>
          <cell r="K185">
            <v>37803</v>
          </cell>
          <cell r="L185">
            <v>37803</v>
          </cell>
          <cell r="M185">
            <v>37803</v>
          </cell>
          <cell r="N185">
            <v>9536.36</v>
          </cell>
          <cell r="O185">
            <v>65.768000000000001</v>
          </cell>
          <cell r="P185">
            <v>0</v>
          </cell>
          <cell r="Q185" t="str">
            <v>01_31_07</v>
          </cell>
          <cell r="R185" t="str">
            <v>01_24</v>
          </cell>
          <cell r="S185" t="str">
            <v>'301.0020</v>
          </cell>
          <cell r="T185" t="str">
            <v>'701.7420</v>
          </cell>
          <cell r="U185" t="str">
            <v>H</v>
          </cell>
          <cell r="V185">
            <v>-9536.36</v>
          </cell>
          <cell r="W185">
            <v>-9536.36</v>
          </cell>
          <cell r="X185">
            <v>0</v>
          </cell>
          <cell r="Y185" t="str">
            <v>701.7420</v>
          </cell>
          <cell r="Z185">
            <v>-1408329.64</v>
          </cell>
          <cell r="AA185">
            <v>-9536.36</v>
          </cell>
          <cell r="AB185">
            <v>-65.768000000000001</v>
          </cell>
        </row>
        <row r="186">
          <cell r="A186">
            <v>4580</v>
          </cell>
          <cell r="B186">
            <v>6668</v>
          </cell>
          <cell r="C186">
            <v>2098</v>
          </cell>
          <cell r="D186" t="str">
            <v>ДИЗЕЛЬНОЕ ТОПЛИВО ЛД-02</v>
          </cell>
          <cell r="E186">
            <v>221000044</v>
          </cell>
          <cell r="F186" t="str">
            <v>20</v>
          </cell>
          <cell r="G186" t="str">
            <v/>
          </cell>
          <cell r="H186" t="str">
            <v/>
          </cell>
          <cell r="I186" t="str">
            <v>0000006668</v>
          </cell>
          <cell r="J186">
            <v>10000570</v>
          </cell>
          <cell r="K186">
            <v>37803</v>
          </cell>
          <cell r="L186">
            <v>37803</v>
          </cell>
          <cell r="M186">
            <v>37803</v>
          </cell>
          <cell r="N186">
            <v>8338.3700000000008</v>
          </cell>
          <cell r="O186">
            <v>57.506</v>
          </cell>
          <cell r="P186">
            <v>0</v>
          </cell>
          <cell r="Q186" t="str">
            <v>01_31_07</v>
          </cell>
          <cell r="R186" t="str">
            <v>01_24</v>
          </cell>
          <cell r="S186" t="str">
            <v>'301.0020</v>
          </cell>
          <cell r="T186" t="str">
            <v>'701.7420</v>
          </cell>
          <cell r="U186" t="str">
            <v>H</v>
          </cell>
          <cell r="V186">
            <v>-8338.3700000000008</v>
          </cell>
          <cell r="W186">
            <v>-8338.3700000000008</v>
          </cell>
          <cell r="X186">
            <v>0</v>
          </cell>
          <cell r="Y186" t="str">
            <v>701.7420</v>
          </cell>
          <cell r="Z186">
            <v>-1231410.48</v>
          </cell>
          <cell r="AA186">
            <v>-8338.3700000000008</v>
          </cell>
          <cell r="AB186">
            <v>-57.506</v>
          </cell>
        </row>
        <row r="187">
          <cell r="A187">
            <v>4581</v>
          </cell>
          <cell r="B187">
            <v>6669</v>
          </cell>
          <cell r="C187">
            <v>2098</v>
          </cell>
          <cell r="D187" t="str">
            <v>ДИЗЕЛЬНОЕ ТОПЛИВО ЛД-02</v>
          </cell>
          <cell r="E187">
            <v>221000044</v>
          </cell>
          <cell r="F187" t="str">
            <v>20</v>
          </cell>
          <cell r="G187" t="str">
            <v/>
          </cell>
          <cell r="H187" t="str">
            <v/>
          </cell>
          <cell r="I187" t="str">
            <v>0000006669</v>
          </cell>
          <cell r="J187">
            <v>10000570</v>
          </cell>
          <cell r="K187">
            <v>37803</v>
          </cell>
          <cell r="L187">
            <v>37803</v>
          </cell>
          <cell r="M187">
            <v>37803</v>
          </cell>
          <cell r="N187">
            <v>6948.55</v>
          </cell>
          <cell r="O187">
            <v>47.920999999999999</v>
          </cell>
          <cell r="P187">
            <v>0</v>
          </cell>
          <cell r="Q187" t="str">
            <v>01_31_07</v>
          </cell>
          <cell r="R187" t="str">
            <v>01_24</v>
          </cell>
          <cell r="S187" t="str">
            <v>'301.0020</v>
          </cell>
          <cell r="T187" t="str">
            <v>'701.7420</v>
          </cell>
          <cell r="U187" t="str">
            <v>H</v>
          </cell>
          <cell r="V187">
            <v>-6948.55</v>
          </cell>
          <cell r="W187">
            <v>-6948.55</v>
          </cell>
          <cell r="X187">
            <v>0</v>
          </cell>
          <cell r="Y187" t="str">
            <v>701.7420</v>
          </cell>
          <cell r="Z187">
            <v>-1026161.86</v>
          </cell>
          <cell r="AA187">
            <v>-6948.55</v>
          </cell>
          <cell r="AB187">
            <v>-47.920999999999999</v>
          </cell>
        </row>
        <row r="188">
          <cell r="A188">
            <v>4582</v>
          </cell>
          <cell r="B188">
            <v>6670</v>
          </cell>
          <cell r="C188">
            <v>2098</v>
          </cell>
          <cell r="D188" t="str">
            <v>БЕНЗИН АВТОМОБИЛЬНЫЙ АИ-80</v>
          </cell>
          <cell r="E188">
            <v>222000001</v>
          </cell>
          <cell r="F188" t="str">
            <v>20</v>
          </cell>
          <cell r="G188" t="str">
            <v/>
          </cell>
          <cell r="H188" t="str">
            <v/>
          </cell>
          <cell r="I188" t="str">
            <v>0000006670</v>
          </cell>
          <cell r="J188">
            <v>10000580</v>
          </cell>
          <cell r="K188">
            <v>37803</v>
          </cell>
          <cell r="L188">
            <v>37803</v>
          </cell>
          <cell r="M188">
            <v>37803</v>
          </cell>
          <cell r="N188">
            <v>19568.330000000002</v>
          </cell>
          <cell r="O188">
            <v>111.819</v>
          </cell>
          <cell r="P188">
            <v>0</v>
          </cell>
          <cell r="Q188" t="str">
            <v>01_31_07</v>
          </cell>
          <cell r="R188" t="str">
            <v>01_24</v>
          </cell>
          <cell r="S188" t="str">
            <v>'301.0020</v>
          </cell>
          <cell r="T188" t="str">
            <v>'702.7210</v>
          </cell>
          <cell r="U188" t="str">
            <v>H</v>
          </cell>
          <cell r="V188">
            <v>-19568.330000000002</v>
          </cell>
          <cell r="W188">
            <v>-19568.330000000002</v>
          </cell>
          <cell r="X188">
            <v>0</v>
          </cell>
          <cell r="Y188" t="str">
            <v>702.7210</v>
          </cell>
          <cell r="Z188">
            <v>-2889850.97</v>
          </cell>
          <cell r="AA188">
            <v>-19568.330000000002</v>
          </cell>
          <cell r="AB188">
            <v>-111.819</v>
          </cell>
        </row>
        <row r="189">
          <cell r="A189">
            <v>4583</v>
          </cell>
          <cell r="B189">
            <v>6671</v>
          </cell>
          <cell r="C189">
            <v>2098</v>
          </cell>
          <cell r="D189" t="str">
            <v>БЕНЗИН АВТОМОБИЛЬНЫЙ АИ-80</v>
          </cell>
          <cell r="E189">
            <v>222000001</v>
          </cell>
          <cell r="F189" t="str">
            <v>20</v>
          </cell>
          <cell r="G189" t="str">
            <v/>
          </cell>
          <cell r="H189" t="str">
            <v/>
          </cell>
          <cell r="I189" t="str">
            <v>0000006671</v>
          </cell>
          <cell r="J189">
            <v>10000580</v>
          </cell>
          <cell r="K189">
            <v>37803</v>
          </cell>
          <cell r="L189">
            <v>37803</v>
          </cell>
          <cell r="M189">
            <v>37803</v>
          </cell>
          <cell r="N189">
            <v>19603.68</v>
          </cell>
          <cell r="O189">
            <v>112.021</v>
          </cell>
          <cell r="P189">
            <v>0</v>
          </cell>
          <cell r="Q189" t="str">
            <v>01_31_07</v>
          </cell>
          <cell r="R189" t="str">
            <v>01_24</v>
          </cell>
          <cell r="S189" t="str">
            <v>'301.0020</v>
          </cell>
          <cell r="T189" t="str">
            <v>'702.7210</v>
          </cell>
          <cell r="U189" t="str">
            <v>H</v>
          </cell>
          <cell r="V189">
            <v>-19603.68</v>
          </cell>
          <cell r="W189">
            <v>-19603.68</v>
          </cell>
          <cell r="X189">
            <v>0</v>
          </cell>
          <cell r="Y189" t="str">
            <v>702.7210</v>
          </cell>
          <cell r="Z189">
            <v>-2895071.46</v>
          </cell>
          <cell r="AA189">
            <v>-19603.68</v>
          </cell>
          <cell r="AB189">
            <v>-112.021</v>
          </cell>
        </row>
        <row r="190">
          <cell r="A190">
            <v>4584</v>
          </cell>
          <cell r="B190">
            <v>6672</v>
          </cell>
          <cell r="C190">
            <v>2098</v>
          </cell>
          <cell r="D190" t="str">
            <v>БЕНЗИН АВТОМОБИЛЬНЫЙ АИ-80</v>
          </cell>
          <cell r="E190">
            <v>222000001</v>
          </cell>
          <cell r="F190" t="str">
            <v>20</v>
          </cell>
          <cell r="G190" t="str">
            <v/>
          </cell>
          <cell r="H190" t="str">
            <v/>
          </cell>
          <cell r="I190" t="str">
            <v>0000006672</v>
          </cell>
          <cell r="J190">
            <v>10000580</v>
          </cell>
          <cell r="K190">
            <v>37803</v>
          </cell>
          <cell r="L190">
            <v>37803</v>
          </cell>
          <cell r="M190">
            <v>37803</v>
          </cell>
          <cell r="N190">
            <v>7481.78</v>
          </cell>
          <cell r="O190">
            <v>42.753</v>
          </cell>
          <cell r="P190">
            <v>0</v>
          </cell>
          <cell r="Q190" t="str">
            <v>01_31_07</v>
          </cell>
          <cell r="R190" t="str">
            <v>01_24</v>
          </cell>
          <cell r="S190" t="str">
            <v>'301.0020</v>
          </cell>
          <cell r="T190" t="str">
            <v>'702.7210</v>
          </cell>
          <cell r="U190" t="str">
            <v>H</v>
          </cell>
          <cell r="V190">
            <v>-7481.78</v>
          </cell>
          <cell r="W190">
            <v>-7481.78</v>
          </cell>
          <cell r="X190">
            <v>0</v>
          </cell>
          <cell r="Y190" t="str">
            <v>702.7210</v>
          </cell>
          <cell r="Z190">
            <v>-1104909.27</v>
          </cell>
          <cell r="AA190">
            <v>-7481.78</v>
          </cell>
          <cell r="AB190">
            <v>-42.753</v>
          </cell>
        </row>
        <row r="191">
          <cell r="A191">
            <v>4585</v>
          </cell>
          <cell r="B191">
            <v>6673</v>
          </cell>
          <cell r="C191">
            <v>2098</v>
          </cell>
          <cell r="D191" t="str">
            <v>БЕНЗИН АВТОМОБИЛЬНЫЙ АИ-80</v>
          </cell>
          <cell r="E191">
            <v>222000001</v>
          </cell>
          <cell r="F191" t="str">
            <v>20</v>
          </cell>
          <cell r="G191" t="str">
            <v/>
          </cell>
          <cell r="H191" t="str">
            <v/>
          </cell>
          <cell r="I191" t="str">
            <v>0000006673</v>
          </cell>
          <cell r="J191">
            <v>10000582</v>
          </cell>
          <cell r="K191">
            <v>37803</v>
          </cell>
          <cell r="L191">
            <v>37803</v>
          </cell>
          <cell r="M191">
            <v>37803</v>
          </cell>
          <cell r="N191">
            <v>8940.93</v>
          </cell>
          <cell r="O191">
            <v>51.091000000000001</v>
          </cell>
          <cell r="P191">
            <v>0</v>
          </cell>
          <cell r="Q191" t="str">
            <v>01_31_07</v>
          </cell>
          <cell r="R191" t="str">
            <v>01_24</v>
          </cell>
          <cell r="S191" t="str">
            <v>'301.0020</v>
          </cell>
          <cell r="T191" t="str">
            <v>'702.7210</v>
          </cell>
          <cell r="U191" t="str">
            <v>H</v>
          </cell>
          <cell r="V191">
            <v>-8940.93</v>
          </cell>
          <cell r="W191">
            <v>-8940.93</v>
          </cell>
          <cell r="X191">
            <v>0</v>
          </cell>
          <cell r="Y191" t="str">
            <v>702.7210</v>
          </cell>
          <cell r="Z191">
            <v>-1320396.54</v>
          </cell>
          <cell r="AA191">
            <v>-8940.93</v>
          </cell>
          <cell r="AB191">
            <v>-51.091000000000001</v>
          </cell>
        </row>
        <row r="192">
          <cell r="A192">
            <v>4586</v>
          </cell>
          <cell r="B192">
            <v>6674</v>
          </cell>
          <cell r="C192">
            <v>2098</v>
          </cell>
          <cell r="D192" t="str">
            <v>БЕНЗИН АВТОМОБИЛЬНЫЙ АИ-80</v>
          </cell>
          <cell r="E192">
            <v>222000001</v>
          </cell>
          <cell r="F192" t="str">
            <v>20</v>
          </cell>
          <cell r="G192" t="str">
            <v/>
          </cell>
          <cell r="H192" t="str">
            <v/>
          </cell>
          <cell r="I192" t="str">
            <v>0000006674</v>
          </cell>
          <cell r="J192">
            <v>10000582</v>
          </cell>
          <cell r="K192">
            <v>37803</v>
          </cell>
          <cell r="L192">
            <v>37803</v>
          </cell>
          <cell r="M192">
            <v>37803</v>
          </cell>
          <cell r="N192">
            <v>8856.58</v>
          </cell>
          <cell r="O192">
            <v>50.609000000000002</v>
          </cell>
          <cell r="P192">
            <v>0</v>
          </cell>
          <cell r="Q192" t="str">
            <v>01_31_07</v>
          </cell>
          <cell r="R192" t="str">
            <v>01_24</v>
          </cell>
          <cell r="S192" t="str">
            <v>'301.0020</v>
          </cell>
          <cell r="T192" t="str">
            <v>'702.7210</v>
          </cell>
          <cell r="U192" t="str">
            <v>H</v>
          </cell>
          <cell r="V192">
            <v>-8856.58</v>
          </cell>
          <cell r="W192">
            <v>-8856.58</v>
          </cell>
          <cell r="X192">
            <v>0</v>
          </cell>
          <cell r="Y192" t="str">
            <v>702.7210</v>
          </cell>
          <cell r="Z192">
            <v>-1307939.73</v>
          </cell>
          <cell r="AA192">
            <v>-8856.58</v>
          </cell>
          <cell r="AB192">
            <v>-50.609000000000002</v>
          </cell>
        </row>
        <row r="193">
          <cell r="A193">
            <v>4587</v>
          </cell>
          <cell r="B193">
            <v>6675</v>
          </cell>
          <cell r="C193">
            <v>2098</v>
          </cell>
          <cell r="D193" t="str">
            <v>БЕНЗИН АВТОМОБИЛЬНЫЙ АИ-80</v>
          </cell>
          <cell r="E193">
            <v>222000001</v>
          </cell>
          <cell r="F193" t="str">
            <v>20</v>
          </cell>
          <cell r="G193" t="str">
            <v/>
          </cell>
          <cell r="H193" t="str">
            <v/>
          </cell>
          <cell r="I193" t="str">
            <v>0000006675</v>
          </cell>
          <cell r="J193">
            <v>10000582</v>
          </cell>
          <cell r="K193">
            <v>37803</v>
          </cell>
          <cell r="L193">
            <v>37803</v>
          </cell>
          <cell r="M193">
            <v>37803</v>
          </cell>
          <cell r="N193">
            <v>8842.23</v>
          </cell>
          <cell r="O193">
            <v>50.527000000000001</v>
          </cell>
          <cell r="P193">
            <v>0</v>
          </cell>
          <cell r="Q193" t="str">
            <v>01_31_07</v>
          </cell>
          <cell r="R193" t="str">
            <v>01_24</v>
          </cell>
          <cell r="S193" t="str">
            <v>'301.0020</v>
          </cell>
          <cell r="T193" t="str">
            <v>'702.7210</v>
          </cell>
          <cell r="U193" t="str">
            <v>H</v>
          </cell>
          <cell r="V193">
            <v>-8842.23</v>
          </cell>
          <cell r="W193">
            <v>-8842.23</v>
          </cell>
          <cell r="X193">
            <v>0</v>
          </cell>
          <cell r="Y193" t="str">
            <v>702.7210</v>
          </cell>
          <cell r="Z193">
            <v>-1305820.53</v>
          </cell>
          <cell r="AA193">
            <v>-8842.23</v>
          </cell>
          <cell r="AB193">
            <v>-50.527000000000001</v>
          </cell>
        </row>
        <row r="194">
          <cell r="A194">
            <v>4588</v>
          </cell>
          <cell r="B194">
            <v>6676</v>
          </cell>
          <cell r="C194">
            <v>2098</v>
          </cell>
          <cell r="D194" t="str">
            <v>БЕНЗИН АВТОМОБИЛЬНЫЙ АИ-80</v>
          </cell>
          <cell r="E194">
            <v>222000001</v>
          </cell>
          <cell r="F194" t="str">
            <v>20</v>
          </cell>
          <cell r="G194" t="str">
            <v/>
          </cell>
          <cell r="H194" t="str">
            <v/>
          </cell>
          <cell r="I194" t="str">
            <v>0000006676</v>
          </cell>
          <cell r="J194">
            <v>10000582</v>
          </cell>
          <cell r="K194">
            <v>37803</v>
          </cell>
          <cell r="L194">
            <v>37803</v>
          </cell>
          <cell r="M194">
            <v>37803</v>
          </cell>
          <cell r="N194">
            <v>8924.83</v>
          </cell>
          <cell r="O194">
            <v>50.999000000000002</v>
          </cell>
          <cell r="P194">
            <v>0</v>
          </cell>
          <cell r="Q194" t="str">
            <v>01_31_07</v>
          </cell>
          <cell r="R194" t="str">
            <v>01_24</v>
          </cell>
          <cell r="S194" t="str">
            <v>'301.0020</v>
          </cell>
          <cell r="T194" t="str">
            <v>'702.7210</v>
          </cell>
          <cell r="U194" t="str">
            <v>H</v>
          </cell>
          <cell r="V194">
            <v>-8924.83</v>
          </cell>
          <cell r="W194">
            <v>-8924.83</v>
          </cell>
          <cell r="X194">
            <v>0</v>
          </cell>
          <cell r="Y194" t="str">
            <v>702.7210</v>
          </cell>
          <cell r="Z194">
            <v>-1318018.8899999999</v>
          </cell>
          <cell r="AA194">
            <v>-8924.83</v>
          </cell>
          <cell r="AB194">
            <v>-50.999000000000002</v>
          </cell>
        </row>
        <row r="195">
          <cell r="A195">
            <v>4589</v>
          </cell>
          <cell r="B195">
            <v>6677</v>
          </cell>
          <cell r="C195">
            <v>2098</v>
          </cell>
          <cell r="D195" t="str">
            <v>БЕНЗИН АВТОМОБИЛЬНЫЙ АИ-80</v>
          </cell>
          <cell r="E195">
            <v>222000001</v>
          </cell>
          <cell r="F195" t="str">
            <v>20</v>
          </cell>
          <cell r="G195" t="str">
            <v/>
          </cell>
          <cell r="H195" t="str">
            <v/>
          </cell>
          <cell r="I195" t="str">
            <v>0000006677</v>
          </cell>
          <cell r="J195">
            <v>10000581</v>
          </cell>
          <cell r="K195">
            <v>37803</v>
          </cell>
          <cell r="L195">
            <v>37803</v>
          </cell>
          <cell r="M195">
            <v>37803</v>
          </cell>
          <cell r="N195">
            <v>7488.25</v>
          </cell>
          <cell r="O195">
            <v>42.79</v>
          </cell>
          <cell r="P195">
            <v>0</v>
          </cell>
          <cell r="Q195" t="str">
            <v>01_31_07</v>
          </cell>
          <cell r="R195" t="str">
            <v>01_24</v>
          </cell>
          <cell r="S195" t="str">
            <v>'301.0020</v>
          </cell>
          <cell r="T195" t="str">
            <v>'702.7210</v>
          </cell>
          <cell r="U195" t="str">
            <v>H</v>
          </cell>
          <cell r="V195">
            <v>-7488.25</v>
          </cell>
          <cell r="W195">
            <v>-7488.25</v>
          </cell>
          <cell r="X195">
            <v>0</v>
          </cell>
          <cell r="Y195" t="str">
            <v>702.7210</v>
          </cell>
          <cell r="Z195">
            <v>-1105864.76</v>
          </cell>
          <cell r="AA195">
            <v>-7488.25</v>
          </cell>
          <cell r="AB195">
            <v>-42.79</v>
          </cell>
        </row>
        <row r="196">
          <cell r="A196">
            <v>4590</v>
          </cell>
          <cell r="B196">
            <v>6678</v>
          </cell>
          <cell r="C196">
            <v>2098</v>
          </cell>
          <cell r="D196" t="str">
            <v>БЕНЗИН АВТОМОБИЛЬНЫЙ АИ-80</v>
          </cell>
          <cell r="E196">
            <v>222000001</v>
          </cell>
          <cell r="F196" t="str">
            <v>20</v>
          </cell>
          <cell r="G196" t="str">
            <v/>
          </cell>
          <cell r="H196" t="str">
            <v/>
          </cell>
          <cell r="I196" t="str">
            <v>0000006678</v>
          </cell>
          <cell r="J196">
            <v>10000581</v>
          </cell>
          <cell r="K196">
            <v>37803</v>
          </cell>
          <cell r="L196">
            <v>37803</v>
          </cell>
          <cell r="M196">
            <v>37803</v>
          </cell>
          <cell r="N196">
            <v>7499.98</v>
          </cell>
          <cell r="O196">
            <v>42.856999999999999</v>
          </cell>
          <cell r="P196">
            <v>0</v>
          </cell>
          <cell r="Q196" t="str">
            <v>01_31_07</v>
          </cell>
          <cell r="R196" t="str">
            <v>01_24</v>
          </cell>
          <cell r="S196" t="str">
            <v>'301.0020</v>
          </cell>
          <cell r="T196" t="str">
            <v>'702.7210</v>
          </cell>
          <cell r="U196" t="str">
            <v>H</v>
          </cell>
          <cell r="V196">
            <v>-7499.98</v>
          </cell>
          <cell r="W196">
            <v>-7499.98</v>
          </cell>
          <cell r="X196">
            <v>0</v>
          </cell>
          <cell r="Y196" t="str">
            <v>702.7210</v>
          </cell>
          <cell r="Z196">
            <v>-1107597.05</v>
          </cell>
          <cell r="AA196">
            <v>-7499.98</v>
          </cell>
          <cell r="AB196">
            <v>-42.856999999999999</v>
          </cell>
        </row>
        <row r="197">
          <cell r="A197">
            <v>4591</v>
          </cell>
          <cell r="B197">
            <v>6679</v>
          </cell>
          <cell r="C197">
            <v>2098</v>
          </cell>
          <cell r="D197" t="str">
            <v>БЕНЗИН АВТОМОБИЛЬНЫЙ АИ-80</v>
          </cell>
          <cell r="E197">
            <v>222000001</v>
          </cell>
          <cell r="F197" t="str">
            <v>20</v>
          </cell>
          <cell r="G197" t="str">
            <v/>
          </cell>
          <cell r="H197" t="str">
            <v/>
          </cell>
          <cell r="I197" t="str">
            <v>0000006679</v>
          </cell>
          <cell r="J197">
            <v>10000581</v>
          </cell>
          <cell r="K197">
            <v>37803</v>
          </cell>
          <cell r="L197">
            <v>37803</v>
          </cell>
          <cell r="M197">
            <v>37803</v>
          </cell>
          <cell r="N197">
            <v>8944.6</v>
          </cell>
          <cell r="O197">
            <v>51.112000000000002</v>
          </cell>
          <cell r="P197">
            <v>0</v>
          </cell>
          <cell r="Q197" t="str">
            <v>01_31_07</v>
          </cell>
          <cell r="R197" t="str">
            <v>01_24</v>
          </cell>
          <cell r="S197" t="str">
            <v>'301.0020</v>
          </cell>
          <cell r="T197" t="str">
            <v>'702.7210</v>
          </cell>
          <cell r="U197" t="str">
            <v>H</v>
          </cell>
          <cell r="V197">
            <v>-8944.6</v>
          </cell>
          <cell r="W197">
            <v>-8944.6</v>
          </cell>
          <cell r="X197">
            <v>0</v>
          </cell>
          <cell r="Y197" t="str">
            <v>702.7210</v>
          </cell>
          <cell r="Z197">
            <v>-1320938.53</v>
          </cell>
          <cell r="AA197">
            <v>-8944.6</v>
          </cell>
          <cell r="AB197">
            <v>-51.112000000000002</v>
          </cell>
        </row>
        <row r="198">
          <cell r="A198">
            <v>4592</v>
          </cell>
          <cell r="B198">
            <v>6680</v>
          </cell>
          <cell r="C198">
            <v>2098</v>
          </cell>
          <cell r="D198" t="str">
            <v>БЕНЗИН АВТОМОБИЛЬНЫЙ АИ-80</v>
          </cell>
          <cell r="E198">
            <v>222000001</v>
          </cell>
          <cell r="F198" t="str">
            <v>20</v>
          </cell>
          <cell r="G198" t="str">
            <v/>
          </cell>
          <cell r="H198" t="str">
            <v/>
          </cell>
          <cell r="I198" t="str">
            <v>0000006680</v>
          </cell>
          <cell r="J198">
            <v>10000581</v>
          </cell>
          <cell r="K198">
            <v>37803</v>
          </cell>
          <cell r="L198">
            <v>37803</v>
          </cell>
          <cell r="M198">
            <v>37803</v>
          </cell>
          <cell r="N198">
            <v>8810.5499999999993</v>
          </cell>
          <cell r="O198">
            <v>50.345999999999997</v>
          </cell>
          <cell r="P198">
            <v>0</v>
          </cell>
          <cell r="Q198" t="str">
            <v>01_31_07</v>
          </cell>
          <cell r="R198" t="str">
            <v>01_24</v>
          </cell>
          <cell r="S198" t="str">
            <v>'301.0020</v>
          </cell>
          <cell r="T198" t="str">
            <v>'702.7210</v>
          </cell>
          <cell r="U198" t="str">
            <v>H</v>
          </cell>
          <cell r="V198">
            <v>-8810.5499999999993</v>
          </cell>
          <cell r="W198">
            <v>-8810.5499999999993</v>
          </cell>
          <cell r="X198">
            <v>0</v>
          </cell>
          <cell r="Y198" t="str">
            <v>702.7210</v>
          </cell>
          <cell r="Z198">
            <v>-1301142.02</v>
          </cell>
          <cell r="AA198">
            <v>-8810.5499999999993</v>
          </cell>
          <cell r="AB198">
            <v>-50.345999999999997</v>
          </cell>
        </row>
        <row r="199">
          <cell r="A199">
            <v>4593</v>
          </cell>
          <cell r="B199">
            <v>6681</v>
          </cell>
          <cell r="C199">
            <v>2098</v>
          </cell>
          <cell r="D199" t="str">
            <v>БЕНЗИН АВТОМОБИЛЬНЫЙ АИ-80</v>
          </cell>
          <cell r="E199">
            <v>222000001</v>
          </cell>
          <cell r="F199" t="str">
            <v>20</v>
          </cell>
          <cell r="G199" t="str">
            <v/>
          </cell>
          <cell r="H199" t="str">
            <v/>
          </cell>
          <cell r="I199" t="str">
            <v>0000006681</v>
          </cell>
          <cell r="J199">
            <v>10000581</v>
          </cell>
          <cell r="K199">
            <v>37803</v>
          </cell>
          <cell r="L199">
            <v>37803</v>
          </cell>
          <cell r="M199">
            <v>37803</v>
          </cell>
          <cell r="N199">
            <v>8826.65</v>
          </cell>
          <cell r="O199">
            <v>50.438000000000002</v>
          </cell>
          <cell r="P199">
            <v>0</v>
          </cell>
          <cell r="Q199" t="str">
            <v>01_31_07</v>
          </cell>
          <cell r="R199" t="str">
            <v>01_24</v>
          </cell>
          <cell r="S199" t="str">
            <v>'301.0020</v>
          </cell>
          <cell r="T199" t="str">
            <v>'702.7210</v>
          </cell>
          <cell r="U199" t="str">
            <v>H</v>
          </cell>
          <cell r="V199">
            <v>-8826.65</v>
          </cell>
          <cell r="W199">
            <v>-8826.65</v>
          </cell>
          <cell r="X199">
            <v>0</v>
          </cell>
          <cell r="Y199" t="str">
            <v>702.7210</v>
          </cell>
          <cell r="Z199">
            <v>-1303519.67</v>
          </cell>
          <cell r="AA199">
            <v>-8826.65</v>
          </cell>
          <cell r="AB199">
            <v>-50.438000000000002</v>
          </cell>
        </row>
        <row r="200">
          <cell r="A200">
            <v>4594</v>
          </cell>
          <cell r="B200">
            <v>6682</v>
          </cell>
          <cell r="C200">
            <v>2098</v>
          </cell>
          <cell r="D200" t="str">
            <v>БЕНЗИН АВТОМОБИЛЬНЫЙ АИ-80</v>
          </cell>
          <cell r="E200">
            <v>222000001</v>
          </cell>
          <cell r="F200" t="str">
            <v>20</v>
          </cell>
          <cell r="G200" t="str">
            <v/>
          </cell>
          <cell r="H200" t="str">
            <v/>
          </cell>
          <cell r="I200" t="str">
            <v>0000006682</v>
          </cell>
          <cell r="J200">
            <v>10000581</v>
          </cell>
          <cell r="K200">
            <v>37803</v>
          </cell>
          <cell r="L200">
            <v>37803</v>
          </cell>
          <cell r="M200">
            <v>37803</v>
          </cell>
          <cell r="N200">
            <v>8924.83</v>
          </cell>
          <cell r="O200">
            <v>50.999000000000002</v>
          </cell>
          <cell r="P200">
            <v>0</v>
          </cell>
          <cell r="Q200" t="str">
            <v>01_31_07</v>
          </cell>
          <cell r="R200" t="str">
            <v>01_24</v>
          </cell>
          <cell r="S200" t="str">
            <v>'301.0020</v>
          </cell>
          <cell r="T200" t="str">
            <v>'702.7210</v>
          </cell>
          <cell r="U200" t="str">
            <v>H</v>
          </cell>
          <cell r="V200">
            <v>-8924.83</v>
          </cell>
          <cell r="W200">
            <v>-8924.83</v>
          </cell>
          <cell r="X200">
            <v>0</v>
          </cell>
          <cell r="Y200" t="str">
            <v>702.7210</v>
          </cell>
          <cell r="Z200">
            <v>-1318018.8899999999</v>
          </cell>
          <cell r="AA200">
            <v>-8924.83</v>
          </cell>
          <cell r="AB200">
            <v>-50.999000000000002</v>
          </cell>
        </row>
        <row r="201">
          <cell r="A201">
            <v>4595</v>
          </cell>
          <cell r="B201">
            <v>6683</v>
          </cell>
          <cell r="C201">
            <v>2098</v>
          </cell>
          <cell r="D201" t="str">
            <v>БЕНЗИН АВТОМОБИЛЬНЫЙ АИ-80</v>
          </cell>
          <cell r="E201">
            <v>222000001</v>
          </cell>
          <cell r="F201" t="str">
            <v>20</v>
          </cell>
          <cell r="G201" t="str">
            <v/>
          </cell>
          <cell r="H201" t="str">
            <v/>
          </cell>
          <cell r="I201" t="str">
            <v>0000006683</v>
          </cell>
          <cell r="J201">
            <v>10000581</v>
          </cell>
          <cell r="K201">
            <v>37803</v>
          </cell>
          <cell r="L201">
            <v>37803</v>
          </cell>
          <cell r="M201">
            <v>37803</v>
          </cell>
          <cell r="N201">
            <v>8908.73</v>
          </cell>
          <cell r="O201">
            <v>50.906999999999996</v>
          </cell>
          <cell r="P201">
            <v>0</v>
          </cell>
          <cell r="Q201" t="str">
            <v>01_31_07</v>
          </cell>
          <cell r="R201" t="str">
            <v>01_24</v>
          </cell>
          <cell r="S201" t="str">
            <v>'301.0020</v>
          </cell>
          <cell r="T201" t="str">
            <v>'702.7210</v>
          </cell>
          <cell r="U201" t="str">
            <v>H</v>
          </cell>
          <cell r="V201">
            <v>-8908.73</v>
          </cell>
          <cell r="W201">
            <v>-8908.73</v>
          </cell>
          <cell r="X201">
            <v>0</v>
          </cell>
          <cell r="Y201" t="str">
            <v>702.7210</v>
          </cell>
          <cell r="Z201">
            <v>-1315641.25</v>
          </cell>
          <cell r="AA201">
            <v>-8908.73</v>
          </cell>
          <cell r="AB201">
            <v>-50.906999999999996</v>
          </cell>
        </row>
        <row r="202">
          <cell r="A202">
            <v>4596</v>
          </cell>
          <cell r="B202">
            <v>6684</v>
          </cell>
          <cell r="C202">
            <v>2098</v>
          </cell>
          <cell r="D202" t="str">
            <v>БЕНЗИН АВТОМОБИЛЬНЫЙ АИ-80</v>
          </cell>
          <cell r="E202">
            <v>222000001</v>
          </cell>
          <cell r="F202" t="str">
            <v>20</v>
          </cell>
          <cell r="G202" t="str">
            <v/>
          </cell>
          <cell r="H202" t="str">
            <v/>
          </cell>
          <cell r="I202" t="str">
            <v>0000006684</v>
          </cell>
          <cell r="J202">
            <v>10000581</v>
          </cell>
          <cell r="K202">
            <v>37803</v>
          </cell>
          <cell r="L202">
            <v>37803</v>
          </cell>
          <cell r="M202">
            <v>37803</v>
          </cell>
          <cell r="N202">
            <v>8874.6</v>
          </cell>
          <cell r="O202">
            <v>50.712000000000003</v>
          </cell>
          <cell r="P202">
            <v>0</v>
          </cell>
          <cell r="Q202" t="str">
            <v>01_31_07</v>
          </cell>
          <cell r="R202" t="str">
            <v>01_24</v>
          </cell>
          <cell r="S202" t="str">
            <v>'301.0020</v>
          </cell>
          <cell r="T202" t="str">
            <v>'702.7210</v>
          </cell>
          <cell r="U202" t="str">
            <v>H</v>
          </cell>
          <cell r="V202">
            <v>-8874.6</v>
          </cell>
          <cell r="W202">
            <v>-8874.6</v>
          </cell>
          <cell r="X202">
            <v>0</v>
          </cell>
          <cell r="Y202" t="str">
            <v>702.7210</v>
          </cell>
          <cell r="Z202">
            <v>-1310600.93</v>
          </cell>
          <cell r="AA202">
            <v>-8874.6</v>
          </cell>
          <cell r="AB202">
            <v>-50.712000000000003</v>
          </cell>
        </row>
        <row r="203">
          <cell r="A203">
            <v>4597</v>
          </cell>
          <cell r="B203">
            <v>6685</v>
          </cell>
          <cell r="C203">
            <v>2098</v>
          </cell>
          <cell r="D203" t="str">
            <v>БЕНЗИН АВТОМОБИЛЬНЫЙ АИ-80</v>
          </cell>
          <cell r="E203">
            <v>222000001</v>
          </cell>
          <cell r="F203" t="str">
            <v>20</v>
          </cell>
          <cell r="G203" t="str">
            <v/>
          </cell>
          <cell r="H203" t="str">
            <v/>
          </cell>
          <cell r="I203" t="str">
            <v>0000006685</v>
          </cell>
          <cell r="J203">
            <v>10000581</v>
          </cell>
          <cell r="K203">
            <v>37803</v>
          </cell>
          <cell r="L203">
            <v>37803</v>
          </cell>
          <cell r="M203">
            <v>37803</v>
          </cell>
          <cell r="N203">
            <v>8924.83</v>
          </cell>
          <cell r="O203">
            <v>50.999000000000002</v>
          </cell>
          <cell r="P203">
            <v>0</v>
          </cell>
          <cell r="Q203" t="str">
            <v>01_31_07</v>
          </cell>
          <cell r="R203" t="str">
            <v>01_24</v>
          </cell>
          <cell r="S203" t="str">
            <v>'301.0020</v>
          </cell>
          <cell r="T203" t="str">
            <v>'702.7210</v>
          </cell>
          <cell r="U203" t="str">
            <v>H</v>
          </cell>
          <cell r="V203">
            <v>-8924.83</v>
          </cell>
          <cell r="W203">
            <v>-8924.83</v>
          </cell>
          <cell r="X203">
            <v>0</v>
          </cell>
          <cell r="Y203" t="str">
            <v>702.7210</v>
          </cell>
          <cell r="Z203">
            <v>-1318018.8899999999</v>
          </cell>
          <cell r="AA203">
            <v>-8924.83</v>
          </cell>
          <cell r="AB203">
            <v>-50.999000000000002</v>
          </cell>
        </row>
        <row r="204">
          <cell r="A204">
            <v>4598</v>
          </cell>
          <cell r="B204">
            <v>6686</v>
          </cell>
          <cell r="C204">
            <v>2098</v>
          </cell>
          <cell r="D204" t="str">
            <v>БЕНЗИН АВТОМОБИЛЬНЫЙ АИ-80</v>
          </cell>
          <cell r="E204">
            <v>222000001</v>
          </cell>
          <cell r="F204" t="str">
            <v>20</v>
          </cell>
          <cell r="G204" t="str">
            <v/>
          </cell>
          <cell r="H204" t="str">
            <v/>
          </cell>
          <cell r="I204" t="str">
            <v>0000006686</v>
          </cell>
          <cell r="J204">
            <v>10000580</v>
          </cell>
          <cell r="K204">
            <v>37803</v>
          </cell>
          <cell r="L204">
            <v>37803</v>
          </cell>
          <cell r="M204">
            <v>37803</v>
          </cell>
          <cell r="N204">
            <v>17119.55</v>
          </cell>
          <cell r="O204">
            <v>97.825999999999993</v>
          </cell>
          <cell r="P204">
            <v>0</v>
          </cell>
          <cell r="Q204" t="str">
            <v>01_31_07</v>
          </cell>
          <cell r="R204" t="str">
            <v>01_24</v>
          </cell>
          <cell r="S204" t="str">
            <v>'301.0020</v>
          </cell>
          <cell r="T204" t="str">
            <v>'702.7210</v>
          </cell>
          <cell r="U204" t="str">
            <v>H</v>
          </cell>
          <cell r="V204">
            <v>-17119.55</v>
          </cell>
          <cell r="W204">
            <v>-17119.55</v>
          </cell>
          <cell r="X204">
            <v>0</v>
          </cell>
          <cell r="Y204" t="str">
            <v>702.7210</v>
          </cell>
          <cell r="Z204">
            <v>-2528215.14</v>
          </cell>
          <cell r="AA204">
            <v>-17119.55</v>
          </cell>
          <cell r="AB204">
            <v>-97.825999999999993</v>
          </cell>
        </row>
        <row r="205">
          <cell r="A205">
            <v>4599</v>
          </cell>
          <cell r="B205">
            <v>6687</v>
          </cell>
          <cell r="C205">
            <v>2098</v>
          </cell>
          <cell r="D205" t="str">
            <v>БЕНЗИН АВТОМОБИЛЬНЫЙ АИ-80</v>
          </cell>
          <cell r="E205">
            <v>222000001</v>
          </cell>
          <cell r="F205" t="str">
            <v>20</v>
          </cell>
          <cell r="G205" t="str">
            <v/>
          </cell>
          <cell r="H205" t="str">
            <v/>
          </cell>
          <cell r="I205" t="str">
            <v>0000006687</v>
          </cell>
          <cell r="J205">
            <v>10000592</v>
          </cell>
          <cell r="K205">
            <v>37803</v>
          </cell>
          <cell r="L205">
            <v>37803</v>
          </cell>
          <cell r="M205">
            <v>37803</v>
          </cell>
          <cell r="N205">
            <v>17150.7</v>
          </cell>
          <cell r="O205">
            <v>98.004000000000005</v>
          </cell>
          <cell r="P205">
            <v>0</v>
          </cell>
          <cell r="Q205" t="str">
            <v>01_31_07</v>
          </cell>
          <cell r="R205" t="str">
            <v>01_24</v>
          </cell>
          <cell r="S205" t="str">
            <v>'301.0020</v>
          </cell>
          <cell r="T205" t="str">
            <v>'702.7210</v>
          </cell>
          <cell r="U205" t="str">
            <v>H</v>
          </cell>
          <cell r="V205">
            <v>-17150.7</v>
          </cell>
          <cell r="W205">
            <v>-17150.7</v>
          </cell>
          <cell r="X205">
            <v>0</v>
          </cell>
          <cell r="Y205" t="str">
            <v>702.7210</v>
          </cell>
          <cell r="Z205">
            <v>-2532815.38</v>
          </cell>
          <cell r="AA205">
            <v>-17150.7</v>
          </cell>
          <cell r="AB205">
            <v>-98.004000000000005</v>
          </cell>
        </row>
        <row r="206">
          <cell r="A206">
            <v>4600</v>
          </cell>
          <cell r="B206">
            <v>6688</v>
          </cell>
          <cell r="C206">
            <v>2098</v>
          </cell>
          <cell r="D206" t="str">
            <v>БЕНЗИН АВТОМОБИЛЬНЫЙ АИ-80</v>
          </cell>
          <cell r="E206">
            <v>222000001</v>
          </cell>
          <cell r="F206" t="str">
            <v>20</v>
          </cell>
          <cell r="G206" t="str">
            <v/>
          </cell>
          <cell r="H206" t="str">
            <v/>
          </cell>
          <cell r="I206" t="str">
            <v>0000006688</v>
          </cell>
          <cell r="J206">
            <v>10000592</v>
          </cell>
          <cell r="K206">
            <v>37803</v>
          </cell>
          <cell r="L206">
            <v>37803</v>
          </cell>
          <cell r="M206">
            <v>37803</v>
          </cell>
          <cell r="N206">
            <v>17180.63</v>
          </cell>
          <cell r="O206">
            <v>98.174999999999997</v>
          </cell>
          <cell r="P206">
            <v>0</v>
          </cell>
          <cell r="Q206" t="str">
            <v>01_31_07</v>
          </cell>
          <cell r="R206" t="str">
            <v>01_24</v>
          </cell>
          <cell r="S206" t="str">
            <v>'301.0020</v>
          </cell>
          <cell r="T206" t="str">
            <v>'702.7210</v>
          </cell>
          <cell r="U206" t="str">
            <v>H</v>
          </cell>
          <cell r="V206">
            <v>-17180.63</v>
          </cell>
          <cell r="W206">
            <v>-17180.63</v>
          </cell>
          <cell r="X206">
            <v>0</v>
          </cell>
          <cell r="Y206" t="str">
            <v>702.7210</v>
          </cell>
          <cell r="Z206">
            <v>-2537235.44</v>
          </cell>
          <cell r="AA206">
            <v>-17180.63</v>
          </cell>
          <cell r="AB206">
            <v>-98.174999999999997</v>
          </cell>
        </row>
        <row r="207">
          <cell r="A207">
            <v>4601</v>
          </cell>
          <cell r="B207">
            <v>6689</v>
          </cell>
          <cell r="C207">
            <v>2098</v>
          </cell>
          <cell r="D207" t="str">
            <v>ДИЗЕЛЬНОЕ ТОПЛИВО ЛД-02</v>
          </cell>
          <cell r="E207">
            <v>221000044</v>
          </cell>
          <cell r="F207" t="str">
            <v>20</v>
          </cell>
          <cell r="G207" t="str">
            <v/>
          </cell>
          <cell r="H207" t="str">
            <v/>
          </cell>
          <cell r="I207" t="str">
            <v>0000006689</v>
          </cell>
          <cell r="J207">
            <v>10000591</v>
          </cell>
          <cell r="K207">
            <v>37803</v>
          </cell>
          <cell r="L207">
            <v>37803</v>
          </cell>
          <cell r="M207">
            <v>37803</v>
          </cell>
          <cell r="N207">
            <v>8068.67</v>
          </cell>
          <cell r="O207">
            <v>55.646000000000001</v>
          </cell>
          <cell r="P207">
            <v>0</v>
          </cell>
          <cell r="Q207" t="str">
            <v>01_31_07</v>
          </cell>
          <cell r="R207" t="str">
            <v>01_24</v>
          </cell>
          <cell r="S207" t="str">
            <v>'301.0020</v>
          </cell>
          <cell r="T207" t="str">
            <v>'701.7420</v>
          </cell>
          <cell r="U207" t="str">
            <v>H</v>
          </cell>
          <cell r="V207">
            <v>-8068.67</v>
          </cell>
          <cell r="W207">
            <v>-8068.67</v>
          </cell>
          <cell r="X207">
            <v>0</v>
          </cell>
          <cell r="Y207" t="str">
            <v>701.7420</v>
          </cell>
          <cell r="Z207">
            <v>-1191581.19</v>
          </cell>
          <cell r="AA207">
            <v>-8068.67</v>
          </cell>
          <cell r="AB207">
            <v>-55.646000000000001</v>
          </cell>
        </row>
        <row r="208">
          <cell r="A208">
            <v>4602</v>
          </cell>
          <cell r="B208">
            <v>6690</v>
          </cell>
          <cell r="C208">
            <v>2098</v>
          </cell>
          <cell r="D208" t="str">
            <v>ДИЗЕЛЬНОЕ ТОПЛИВО ЛД-02</v>
          </cell>
          <cell r="E208">
            <v>221000044</v>
          </cell>
          <cell r="F208" t="str">
            <v>20</v>
          </cell>
          <cell r="G208" t="str">
            <v/>
          </cell>
          <cell r="H208" t="str">
            <v/>
          </cell>
          <cell r="I208" t="str">
            <v>0000006690</v>
          </cell>
          <cell r="J208">
            <v>10000591</v>
          </cell>
          <cell r="K208">
            <v>37803</v>
          </cell>
          <cell r="L208">
            <v>37803</v>
          </cell>
          <cell r="M208">
            <v>37803</v>
          </cell>
          <cell r="N208">
            <v>8115.22</v>
          </cell>
          <cell r="O208">
            <v>55.966999999999999</v>
          </cell>
          <cell r="P208">
            <v>0</v>
          </cell>
          <cell r="Q208" t="str">
            <v>01_31_07</v>
          </cell>
          <cell r="R208" t="str">
            <v>01_24</v>
          </cell>
          <cell r="S208" t="str">
            <v>'301.0020</v>
          </cell>
          <cell r="T208" t="str">
            <v>'701.7420</v>
          </cell>
          <cell r="U208" t="str">
            <v>H</v>
          </cell>
          <cell r="V208">
            <v>-8115.22</v>
          </cell>
          <cell r="W208">
            <v>-8115.22</v>
          </cell>
          <cell r="X208">
            <v>0</v>
          </cell>
          <cell r="Y208" t="str">
            <v>701.7420</v>
          </cell>
          <cell r="Z208">
            <v>-1198455.69</v>
          </cell>
          <cell r="AA208">
            <v>-8115.22</v>
          </cell>
          <cell r="AB208">
            <v>-55.966999999999999</v>
          </cell>
        </row>
        <row r="209">
          <cell r="A209">
            <v>4603</v>
          </cell>
          <cell r="B209">
            <v>6691</v>
          </cell>
          <cell r="C209">
            <v>2098</v>
          </cell>
          <cell r="D209" t="str">
            <v>ДИЗЕЛЬНОЕ ТОПЛИВО ЛД-02</v>
          </cell>
          <cell r="E209">
            <v>221000044</v>
          </cell>
          <cell r="F209" t="str">
            <v>20</v>
          </cell>
          <cell r="G209" t="str">
            <v/>
          </cell>
          <cell r="H209" t="str">
            <v/>
          </cell>
          <cell r="I209" t="str">
            <v>0000006691</v>
          </cell>
          <cell r="J209">
            <v>10000591</v>
          </cell>
          <cell r="K209">
            <v>37803</v>
          </cell>
          <cell r="L209">
            <v>37803</v>
          </cell>
          <cell r="M209">
            <v>37803</v>
          </cell>
          <cell r="N209">
            <v>8068.67</v>
          </cell>
          <cell r="O209">
            <v>55.646000000000001</v>
          </cell>
          <cell r="P209">
            <v>0</v>
          </cell>
          <cell r="Q209" t="str">
            <v>01_31_07</v>
          </cell>
          <cell r="R209" t="str">
            <v>01_24</v>
          </cell>
          <cell r="S209" t="str">
            <v>'301.0020</v>
          </cell>
          <cell r="T209" t="str">
            <v>'701.7420</v>
          </cell>
          <cell r="U209" t="str">
            <v>H</v>
          </cell>
          <cell r="V209">
            <v>-8068.67</v>
          </cell>
          <cell r="W209">
            <v>-8068.67</v>
          </cell>
          <cell r="X209">
            <v>0</v>
          </cell>
          <cell r="Y209" t="str">
            <v>701.7420</v>
          </cell>
          <cell r="Z209">
            <v>-1191581.19</v>
          </cell>
          <cell r="AA209">
            <v>-8068.67</v>
          </cell>
          <cell r="AB209">
            <v>-55.646000000000001</v>
          </cell>
        </row>
        <row r="210">
          <cell r="A210">
            <v>4604</v>
          </cell>
          <cell r="B210">
            <v>6692</v>
          </cell>
          <cell r="C210">
            <v>2098</v>
          </cell>
          <cell r="D210" t="str">
            <v>ДИЗЕЛЬНОЕ ТОПЛИВО ЛД-02</v>
          </cell>
          <cell r="E210">
            <v>221000044</v>
          </cell>
          <cell r="F210" t="str">
            <v>20</v>
          </cell>
          <cell r="G210" t="str">
            <v/>
          </cell>
          <cell r="H210" t="str">
            <v/>
          </cell>
          <cell r="I210" t="str">
            <v>0000006692</v>
          </cell>
          <cell r="J210">
            <v>10000591</v>
          </cell>
          <cell r="K210">
            <v>37803</v>
          </cell>
          <cell r="L210">
            <v>37803</v>
          </cell>
          <cell r="M210">
            <v>37803</v>
          </cell>
          <cell r="N210">
            <v>8313</v>
          </cell>
          <cell r="O210">
            <v>57.331000000000003</v>
          </cell>
          <cell r="P210">
            <v>0</v>
          </cell>
          <cell r="Q210" t="str">
            <v>01_31_07</v>
          </cell>
          <cell r="R210" t="str">
            <v>01_24</v>
          </cell>
          <cell r="S210" t="str">
            <v>'301.0020</v>
          </cell>
          <cell r="T210" t="str">
            <v>'701.7420</v>
          </cell>
          <cell r="U210" t="str">
            <v>H</v>
          </cell>
          <cell r="V210">
            <v>-8313</v>
          </cell>
          <cell r="W210">
            <v>-8313</v>
          </cell>
          <cell r="X210">
            <v>0</v>
          </cell>
          <cell r="Y210" t="str">
            <v>701.7420</v>
          </cell>
          <cell r="Z210">
            <v>-1227663.8400000001</v>
          </cell>
          <cell r="AA210">
            <v>-8313</v>
          </cell>
          <cell r="AB210">
            <v>-57.331000000000003</v>
          </cell>
        </row>
        <row r="211">
          <cell r="A211">
            <v>4605</v>
          </cell>
          <cell r="B211">
            <v>6693</v>
          </cell>
          <cell r="C211">
            <v>2098</v>
          </cell>
          <cell r="D211" t="str">
            <v>ДИЗЕЛЬНОЕ ТОПЛИВО ЛД-02</v>
          </cell>
          <cell r="E211">
            <v>221000044</v>
          </cell>
          <cell r="F211" t="str">
            <v>20</v>
          </cell>
          <cell r="G211" t="str">
            <v/>
          </cell>
          <cell r="H211" t="str">
            <v/>
          </cell>
          <cell r="I211" t="str">
            <v>0000006693</v>
          </cell>
          <cell r="J211">
            <v>10000591</v>
          </cell>
          <cell r="K211">
            <v>37803</v>
          </cell>
          <cell r="L211">
            <v>37803</v>
          </cell>
          <cell r="M211">
            <v>37803</v>
          </cell>
          <cell r="N211">
            <v>8265.8700000000008</v>
          </cell>
          <cell r="O211">
            <v>57.006</v>
          </cell>
          <cell r="P211">
            <v>0</v>
          </cell>
          <cell r="Q211" t="str">
            <v>01_31_07</v>
          </cell>
          <cell r="R211" t="str">
            <v>01_24</v>
          </cell>
          <cell r="S211" t="str">
            <v>'301.0020</v>
          </cell>
          <cell r="T211" t="str">
            <v>'701.7420</v>
          </cell>
          <cell r="U211" t="str">
            <v>H</v>
          </cell>
          <cell r="V211">
            <v>-8265.8700000000008</v>
          </cell>
          <cell r="W211">
            <v>-8265.8700000000008</v>
          </cell>
          <cell r="X211">
            <v>0</v>
          </cell>
          <cell r="Y211" t="str">
            <v>701.7420</v>
          </cell>
          <cell r="Z211">
            <v>-1220703.68</v>
          </cell>
          <cell r="AA211">
            <v>-8265.8700000000008</v>
          </cell>
          <cell r="AB211">
            <v>-57.006</v>
          </cell>
        </row>
        <row r="212">
          <cell r="A212">
            <v>4606</v>
          </cell>
          <cell r="B212">
            <v>6694</v>
          </cell>
          <cell r="C212">
            <v>2098</v>
          </cell>
          <cell r="D212" t="str">
            <v>БЕНЗИН АВТОМОБИЛЬНЫЙ АИ-80</v>
          </cell>
          <cell r="E212">
            <v>222000001</v>
          </cell>
          <cell r="F212" t="str">
            <v>20</v>
          </cell>
          <cell r="G212" t="str">
            <v/>
          </cell>
          <cell r="H212" t="str">
            <v/>
          </cell>
          <cell r="I212" t="str">
            <v>0000006694</v>
          </cell>
          <cell r="J212">
            <v>10000594</v>
          </cell>
          <cell r="K212">
            <v>37803</v>
          </cell>
          <cell r="L212">
            <v>37803</v>
          </cell>
          <cell r="M212">
            <v>37803</v>
          </cell>
          <cell r="N212">
            <v>8906.98</v>
          </cell>
          <cell r="O212">
            <v>50.896999999999998</v>
          </cell>
          <cell r="P212">
            <v>0</v>
          </cell>
          <cell r="Q212" t="str">
            <v>01_31_07</v>
          </cell>
          <cell r="R212" t="str">
            <v>01_24</v>
          </cell>
          <cell r="S212" t="str">
            <v>'301.0020</v>
          </cell>
          <cell r="T212" t="str">
            <v>'702.7210</v>
          </cell>
          <cell r="U212" t="str">
            <v>H</v>
          </cell>
          <cell r="V212">
            <v>-8906.98</v>
          </cell>
          <cell r="W212">
            <v>-8906.98</v>
          </cell>
          <cell r="X212">
            <v>0</v>
          </cell>
          <cell r="Y212" t="str">
            <v>702.7210</v>
          </cell>
          <cell r="Z212">
            <v>-1315382.81</v>
          </cell>
          <cell r="AA212">
            <v>-8906.98</v>
          </cell>
          <cell r="AB212">
            <v>-50.896999999999998</v>
          </cell>
        </row>
        <row r="213">
          <cell r="A213">
            <v>4607</v>
          </cell>
          <cell r="B213">
            <v>6695</v>
          </cell>
          <cell r="C213">
            <v>2098</v>
          </cell>
          <cell r="D213" t="str">
            <v>БЕНЗИН АВТОМОБИЛЬНЫЙ АИ-80</v>
          </cell>
          <cell r="E213">
            <v>222000001</v>
          </cell>
          <cell r="F213" t="str">
            <v>20</v>
          </cell>
          <cell r="G213" t="str">
            <v/>
          </cell>
          <cell r="H213" t="str">
            <v/>
          </cell>
          <cell r="I213" t="str">
            <v>0000006695</v>
          </cell>
          <cell r="J213">
            <v>10000594</v>
          </cell>
          <cell r="K213">
            <v>37803</v>
          </cell>
          <cell r="L213">
            <v>37803</v>
          </cell>
          <cell r="M213">
            <v>37803</v>
          </cell>
          <cell r="N213">
            <v>8906.98</v>
          </cell>
          <cell r="O213">
            <v>50.896999999999998</v>
          </cell>
          <cell r="P213">
            <v>0</v>
          </cell>
          <cell r="Q213" t="str">
            <v>01_31_07</v>
          </cell>
          <cell r="R213" t="str">
            <v>01_24</v>
          </cell>
          <cell r="S213" t="str">
            <v>'301.0020</v>
          </cell>
          <cell r="T213" t="str">
            <v>'702.7210</v>
          </cell>
          <cell r="U213" t="str">
            <v>H</v>
          </cell>
          <cell r="V213">
            <v>-8906.98</v>
          </cell>
          <cell r="W213">
            <v>-8906.98</v>
          </cell>
          <cell r="X213">
            <v>0</v>
          </cell>
          <cell r="Y213" t="str">
            <v>702.7210</v>
          </cell>
          <cell r="Z213">
            <v>-1315382.81</v>
          </cell>
          <cell r="AA213">
            <v>-8906.98</v>
          </cell>
          <cell r="AB213">
            <v>-50.896999999999998</v>
          </cell>
        </row>
        <row r="214">
          <cell r="A214">
            <v>4608</v>
          </cell>
          <cell r="B214">
            <v>6696</v>
          </cell>
          <cell r="C214">
            <v>2098</v>
          </cell>
          <cell r="D214" t="str">
            <v>БЕНЗИН АВТОМОБИЛЬНЫЙ АИ-80</v>
          </cell>
          <cell r="E214">
            <v>222000001</v>
          </cell>
          <cell r="F214" t="str">
            <v>20</v>
          </cell>
          <cell r="G214" t="str">
            <v/>
          </cell>
          <cell r="H214" t="str">
            <v/>
          </cell>
          <cell r="I214" t="str">
            <v>0000006696</v>
          </cell>
          <cell r="J214">
            <v>10000594</v>
          </cell>
          <cell r="K214">
            <v>37803</v>
          </cell>
          <cell r="L214">
            <v>37803</v>
          </cell>
          <cell r="M214">
            <v>37803</v>
          </cell>
          <cell r="N214">
            <v>8874.7800000000007</v>
          </cell>
          <cell r="O214">
            <v>50.713000000000001</v>
          </cell>
          <cell r="P214">
            <v>0</v>
          </cell>
          <cell r="Q214" t="str">
            <v>01_31_07</v>
          </cell>
          <cell r="R214" t="str">
            <v>01_24</v>
          </cell>
          <cell r="S214" t="str">
            <v>'301.0020</v>
          </cell>
          <cell r="T214" t="str">
            <v>'702.7210</v>
          </cell>
          <cell r="U214" t="str">
            <v>H</v>
          </cell>
          <cell r="V214">
            <v>-8874.7800000000007</v>
          </cell>
          <cell r="W214">
            <v>-8874.7800000000007</v>
          </cell>
          <cell r="X214">
            <v>0</v>
          </cell>
          <cell r="Y214" t="str">
            <v>702.7210</v>
          </cell>
          <cell r="Z214">
            <v>-1310627.51</v>
          </cell>
          <cell r="AA214">
            <v>-8874.7800000000007</v>
          </cell>
          <cell r="AB214">
            <v>-50.713000000000001</v>
          </cell>
        </row>
        <row r="215">
          <cell r="A215">
            <v>4609</v>
          </cell>
          <cell r="B215">
            <v>6697</v>
          </cell>
          <cell r="C215">
            <v>2098</v>
          </cell>
          <cell r="D215" t="str">
            <v>БЕНЗИН АВТОМОБИЛЬНЫЙ АИ-80</v>
          </cell>
          <cell r="E215">
            <v>222000001</v>
          </cell>
          <cell r="F215" t="str">
            <v>20</v>
          </cell>
          <cell r="G215" t="str">
            <v/>
          </cell>
          <cell r="H215" t="str">
            <v/>
          </cell>
          <cell r="I215" t="str">
            <v>0000006697</v>
          </cell>
          <cell r="J215">
            <v>10000594</v>
          </cell>
          <cell r="K215">
            <v>37803</v>
          </cell>
          <cell r="L215">
            <v>37803</v>
          </cell>
          <cell r="M215">
            <v>37803</v>
          </cell>
          <cell r="N215">
            <v>8890.8799999999992</v>
          </cell>
          <cell r="O215">
            <v>50.805</v>
          </cell>
          <cell r="P215">
            <v>0</v>
          </cell>
          <cell r="Q215" t="str">
            <v>01_31_07</v>
          </cell>
          <cell r="R215" t="str">
            <v>01_24</v>
          </cell>
          <cell r="S215" t="str">
            <v>'301.0020</v>
          </cell>
          <cell r="T215" t="str">
            <v>'702.7210</v>
          </cell>
          <cell r="U215" t="str">
            <v>H</v>
          </cell>
          <cell r="V215">
            <v>-8890.8799999999992</v>
          </cell>
          <cell r="W215">
            <v>-8890.8799999999992</v>
          </cell>
          <cell r="X215">
            <v>0</v>
          </cell>
          <cell r="Y215" t="str">
            <v>702.7210</v>
          </cell>
          <cell r="Z215">
            <v>-1313005.1599999999</v>
          </cell>
          <cell r="AA215">
            <v>-8890.8799999999992</v>
          </cell>
          <cell r="AB215">
            <v>-50.805</v>
          </cell>
        </row>
        <row r="216">
          <cell r="A216">
            <v>4610</v>
          </cell>
          <cell r="B216">
            <v>6698</v>
          </cell>
          <cell r="C216">
            <v>2098</v>
          </cell>
          <cell r="D216" t="str">
            <v>БЕНЗИН АВТОМОБИЛЬНЫЙ АИ-80</v>
          </cell>
          <cell r="E216">
            <v>222000001</v>
          </cell>
          <cell r="F216" t="str">
            <v>20</v>
          </cell>
          <cell r="G216" t="str">
            <v/>
          </cell>
          <cell r="H216" t="str">
            <v/>
          </cell>
          <cell r="I216" t="str">
            <v>0000006698</v>
          </cell>
          <cell r="J216">
            <v>10000594</v>
          </cell>
          <cell r="K216">
            <v>37803</v>
          </cell>
          <cell r="L216">
            <v>37803</v>
          </cell>
          <cell r="M216">
            <v>37803</v>
          </cell>
          <cell r="N216">
            <v>8822.7999999999993</v>
          </cell>
          <cell r="O216">
            <v>50.415999999999997</v>
          </cell>
          <cell r="P216">
            <v>0</v>
          </cell>
          <cell r="Q216" t="str">
            <v>01_31_07</v>
          </cell>
          <cell r="R216" t="str">
            <v>01_24</v>
          </cell>
          <cell r="S216" t="str">
            <v>'301.0020</v>
          </cell>
          <cell r="T216" t="str">
            <v>'702.7210</v>
          </cell>
          <cell r="U216" t="str">
            <v>H</v>
          </cell>
          <cell r="V216">
            <v>-8822.7999999999993</v>
          </cell>
          <cell r="W216">
            <v>-8822.7999999999993</v>
          </cell>
          <cell r="X216">
            <v>0</v>
          </cell>
          <cell r="Y216" t="str">
            <v>702.7210</v>
          </cell>
          <cell r="Z216">
            <v>-1302951.1000000001</v>
          </cell>
          <cell r="AA216">
            <v>-8822.7999999999993</v>
          </cell>
          <cell r="AB216">
            <v>-50.415999999999997</v>
          </cell>
        </row>
        <row r="217">
          <cell r="A217">
            <v>4611</v>
          </cell>
          <cell r="B217">
            <v>6699</v>
          </cell>
          <cell r="C217">
            <v>2098</v>
          </cell>
          <cell r="D217" t="str">
            <v>ДИЗЕЛЬНОЕ ТОПЛИВО ЛД-02</v>
          </cell>
          <cell r="E217">
            <v>222000044</v>
          </cell>
          <cell r="F217" t="str">
            <v>20</v>
          </cell>
          <cell r="G217" t="str">
            <v/>
          </cell>
          <cell r="H217" t="str">
            <v/>
          </cell>
          <cell r="I217" t="str">
            <v>0000006699</v>
          </cell>
          <cell r="J217">
            <v>10000595</v>
          </cell>
          <cell r="K217">
            <v>37803</v>
          </cell>
          <cell r="L217">
            <v>37803</v>
          </cell>
          <cell r="M217">
            <v>37803</v>
          </cell>
          <cell r="N217">
            <v>8270.2199999999993</v>
          </cell>
          <cell r="O217">
            <v>57.036000000000001</v>
          </cell>
          <cell r="P217">
            <v>0</v>
          </cell>
          <cell r="Q217" t="str">
            <v>01_31_07</v>
          </cell>
          <cell r="R217" t="str">
            <v>01_24</v>
          </cell>
          <cell r="S217" t="str">
            <v>'301.0020</v>
          </cell>
          <cell r="T217" t="str">
            <v>'702.7220</v>
          </cell>
          <cell r="U217" t="str">
            <v>H</v>
          </cell>
          <cell r="V217">
            <v>-8270.2199999999993</v>
          </cell>
          <cell r="W217">
            <v>-8270.2199999999993</v>
          </cell>
          <cell r="X217">
            <v>0</v>
          </cell>
          <cell r="Y217" t="str">
            <v>702.7220</v>
          </cell>
          <cell r="Z217">
            <v>-1221346.0900000001</v>
          </cell>
          <cell r="AA217">
            <v>-8270.2199999999993</v>
          </cell>
          <cell r="AB217">
            <v>-57.036000000000001</v>
          </cell>
        </row>
        <row r="218">
          <cell r="A218">
            <v>4612</v>
          </cell>
          <cell r="B218">
            <v>6700</v>
          </cell>
          <cell r="C218">
            <v>2098</v>
          </cell>
          <cell r="D218" t="str">
            <v>ДИЗЕЛЬНОЕ ТОПЛИВО ЛД-02</v>
          </cell>
          <cell r="E218">
            <v>222000044</v>
          </cell>
          <cell r="F218" t="str">
            <v>20</v>
          </cell>
          <cell r="G218" t="str">
            <v/>
          </cell>
          <cell r="H218" t="str">
            <v/>
          </cell>
          <cell r="I218" t="str">
            <v>0000006700</v>
          </cell>
          <cell r="J218">
            <v>10000595</v>
          </cell>
          <cell r="K218">
            <v>37803</v>
          </cell>
          <cell r="L218">
            <v>37803</v>
          </cell>
          <cell r="M218">
            <v>37803</v>
          </cell>
          <cell r="N218">
            <v>8287.77</v>
          </cell>
          <cell r="O218">
            <v>57.156999999999996</v>
          </cell>
          <cell r="P218">
            <v>0</v>
          </cell>
          <cell r="Q218" t="str">
            <v>01_31_07</v>
          </cell>
          <cell r="R218" t="str">
            <v>01_24</v>
          </cell>
          <cell r="S218" t="str">
            <v>'301.0020</v>
          </cell>
          <cell r="T218" t="str">
            <v>'702.7220</v>
          </cell>
          <cell r="U218" t="str">
            <v>H</v>
          </cell>
          <cell r="V218">
            <v>-8287.77</v>
          </cell>
          <cell r="W218">
            <v>-8287.77</v>
          </cell>
          <cell r="X218">
            <v>0</v>
          </cell>
          <cell r="Y218" t="str">
            <v>702.7220</v>
          </cell>
          <cell r="Z218">
            <v>-1223937.8700000001</v>
          </cell>
          <cell r="AA218">
            <v>-8287.77</v>
          </cell>
          <cell r="AB218">
            <v>-57.156999999999996</v>
          </cell>
        </row>
        <row r="219">
          <cell r="A219">
            <v>4613</v>
          </cell>
          <cell r="B219">
            <v>6701</v>
          </cell>
          <cell r="C219">
            <v>2098</v>
          </cell>
          <cell r="D219" t="str">
            <v>ДИЗЕЛЬНОЕ ТОПЛИВО ЛД-02</v>
          </cell>
          <cell r="E219">
            <v>222000044</v>
          </cell>
          <cell r="F219" t="str">
            <v>20</v>
          </cell>
          <cell r="G219" t="str">
            <v/>
          </cell>
          <cell r="H219" t="str">
            <v/>
          </cell>
          <cell r="I219" t="str">
            <v>0000006701</v>
          </cell>
          <cell r="J219">
            <v>10000595</v>
          </cell>
          <cell r="K219">
            <v>37803</v>
          </cell>
          <cell r="L219">
            <v>37803</v>
          </cell>
          <cell r="M219">
            <v>37803</v>
          </cell>
          <cell r="N219">
            <v>7042.8</v>
          </cell>
          <cell r="O219">
            <v>48.570999999999998</v>
          </cell>
          <cell r="P219">
            <v>0</v>
          </cell>
          <cell r="Q219" t="str">
            <v>01_31_07</v>
          </cell>
          <cell r="R219" t="str">
            <v>01_24</v>
          </cell>
          <cell r="S219" t="str">
            <v>'301.0020</v>
          </cell>
          <cell r="T219" t="str">
            <v>'702.7220</v>
          </cell>
          <cell r="U219" t="str">
            <v>H</v>
          </cell>
          <cell r="V219">
            <v>-7042.8</v>
          </cell>
          <cell r="W219">
            <v>-7042.8</v>
          </cell>
          <cell r="X219">
            <v>0</v>
          </cell>
          <cell r="Y219" t="str">
            <v>702.7220</v>
          </cell>
          <cell r="Z219">
            <v>-1040080.7</v>
          </cell>
          <cell r="AA219">
            <v>-7042.8</v>
          </cell>
          <cell r="AB219">
            <v>-48.570999999999998</v>
          </cell>
        </row>
        <row r="220">
          <cell r="A220">
            <v>4614</v>
          </cell>
          <cell r="B220">
            <v>6702</v>
          </cell>
          <cell r="C220">
            <v>2098</v>
          </cell>
          <cell r="D220" t="str">
            <v>ДИЗЕЛЬНОЕ ТОПЛИВО ЛД-02</v>
          </cell>
          <cell r="E220">
            <v>222000044</v>
          </cell>
          <cell r="F220" t="str">
            <v>20</v>
          </cell>
          <cell r="G220" t="str">
            <v/>
          </cell>
          <cell r="H220" t="str">
            <v/>
          </cell>
          <cell r="I220" t="str">
            <v>0000006702</v>
          </cell>
          <cell r="J220">
            <v>10000595</v>
          </cell>
          <cell r="K220">
            <v>37803</v>
          </cell>
          <cell r="L220">
            <v>37803</v>
          </cell>
          <cell r="M220">
            <v>37803</v>
          </cell>
          <cell r="N220">
            <v>8354.0300000000007</v>
          </cell>
          <cell r="O220">
            <v>57.613999999999997</v>
          </cell>
          <cell r="P220">
            <v>0</v>
          </cell>
          <cell r="Q220" t="str">
            <v>01_31_07</v>
          </cell>
          <cell r="R220" t="str">
            <v>01_24</v>
          </cell>
          <cell r="S220" t="str">
            <v>'301.0020</v>
          </cell>
          <cell r="T220" t="str">
            <v>'702.7220</v>
          </cell>
          <cell r="U220" t="str">
            <v>H</v>
          </cell>
          <cell r="V220">
            <v>-8354.0300000000007</v>
          </cell>
          <cell r="W220">
            <v>-8354.0300000000007</v>
          </cell>
          <cell r="X220">
            <v>0</v>
          </cell>
          <cell r="Y220" t="str">
            <v>702.7220</v>
          </cell>
          <cell r="Z220">
            <v>-1233723.1499999999</v>
          </cell>
          <cell r="AA220">
            <v>-8354.0300000000007</v>
          </cell>
          <cell r="AB220">
            <v>-57.613999999999997</v>
          </cell>
        </row>
        <row r="221">
          <cell r="A221">
            <v>4615</v>
          </cell>
          <cell r="B221">
            <v>6703</v>
          </cell>
          <cell r="C221">
            <v>2098</v>
          </cell>
          <cell r="D221" t="str">
            <v>ДИЗЕЛЬНОЕ ТОПЛИВО ЛД-02</v>
          </cell>
          <cell r="E221">
            <v>222000044</v>
          </cell>
          <cell r="F221" t="str">
            <v>20</v>
          </cell>
          <cell r="G221" t="str">
            <v/>
          </cell>
          <cell r="H221" t="str">
            <v/>
          </cell>
          <cell r="I221" t="str">
            <v>0000006703</v>
          </cell>
          <cell r="J221">
            <v>10000595</v>
          </cell>
          <cell r="K221">
            <v>37803</v>
          </cell>
          <cell r="L221">
            <v>37803</v>
          </cell>
          <cell r="M221">
            <v>37803</v>
          </cell>
          <cell r="N221">
            <v>8417.25</v>
          </cell>
          <cell r="O221">
            <v>58.05</v>
          </cell>
          <cell r="P221">
            <v>0</v>
          </cell>
          <cell r="Q221" t="str">
            <v>01_31_07</v>
          </cell>
          <cell r="R221" t="str">
            <v>01_24</v>
          </cell>
          <cell r="S221" t="str">
            <v>'301.0020</v>
          </cell>
          <cell r="T221" t="str">
            <v>'702.7220</v>
          </cell>
          <cell r="U221" t="str">
            <v>H</v>
          </cell>
          <cell r="V221">
            <v>-8417.25</v>
          </cell>
          <cell r="W221">
            <v>-8417.25</v>
          </cell>
          <cell r="X221">
            <v>0</v>
          </cell>
          <cell r="Y221" t="str">
            <v>702.7220</v>
          </cell>
          <cell r="Z221">
            <v>-1243059.48</v>
          </cell>
          <cell r="AA221">
            <v>-8417.25</v>
          </cell>
          <cell r="AB221">
            <v>-58.05</v>
          </cell>
        </row>
        <row r="222">
          <cell r="A222">
            <v>4616</v>
          </cell>
          <cell r="B222">
            <v>6704</v>
          </cell>
          <cell r="C222">
            <v>2098</v>
          </cell>
          <cell r="D222" t="str">
            <v>ДИЗЕЛЬНОЕ ТОПЛИВО ЛД-02</v>
          </cell>
          <cell r="E222">
            <v>222000044</v>
          </cell>
          <cell r="F222" t="str">
            <v>20</v>
          </cell>
          <cell r="G222" t="str">
            <v/>
          </cell>
          <cell r="H222" t="str">
            <v/>
          </cell>
          <cell r="I222" t="str">
            <v>0000006704</v>
          </cell>
          <cell r="J222">
            <v>10000595</v>
          </cell>
          <cell r="K222">
            <v>37803</v>
          </cell>
          <cell r="L222">
            <v>37803</v>
          </cell>
          <cell r="M222">
            <v>37803</v>
          </cell>
          <cell r="N222">
            <v>8354.0300000000007</v>
          </cell>
          <cell r="O222">
            <v>57.613999999999997</v>
          </cell>
          <cell r="P222">
            <v>0</v>
          </cell>
          <cell r="Q222" t="str">
            <v>01_31_07</v>
          </cell>
          <cell r="R222" t="str">
            <v>01_24</v>
          </cell>
          <cell r="S222" t="str">
            <v>'301.0020</v>
          </cell>
          <cell r="T222" t="str">
            <v>'702.7220</v>
          </cell>
          <cell r="U222" t="str">
            <v>H</v>
          </cell>
          <cell r="V222">
            <v>-8354.0300000000007</v>
          </cell>
          <cell r="W222">
            <v>-8354.0300000000007</v>
          </cell>
          <cell r="X222">
            <v>0</v>
          </cell>
          <cell r="Y222" t="str">
            <v>702.7220</v>
          </cell>
          <cell r="Z222">
            <v>-1233723.1499999999</v>
          </cell>
          <cell r="AA222">
            <v>-8354.0300000000007</v>
          </cell>
          <cell r="AB222">
            <v>-57.613999999999997</v>
          </cell>
        </row>
        <row r="223">
          <cell r="A223">
            <v>4617</v>
          </cell>
          <cell r="B223">
            <v>6705</v>
          </cell>
          <cell r="C223">
            <v>2098</v>
          </cell>
          <cell r="D223" t="str">
            <v>ДИЗЕЛЬНОЕ ТОПЛИВО ЛД-02</v>
          </cell>
          <cell r="E223">
            <v>222000044</v>
          </cell>
          <cell r="F223" t="str">
            <v>20</v>
          </cell>
          <cell r="G223" t="str">
            <v/>
          </cell>
          <cell r="H223" t="str">
            <v/>
          </cell>
          <cell r="I223" t="str">
            <v>0000006705</v>
          </cell>
          <cell r="J223">
            <v>10000595</v>
          </cell>
          <cell r="K223">
            <v>37803</v>
          </cell>
          <cell r="L223">
            <v>37803</v>
          </cell>
          <cell r="M223">
            <v>37803</v>
          </cell>
          <cell r="N223">
            <v>8305.17</v>
          </cell>
          <cell r="O223">
            <v>57.277000000000001</v>
          </cell>
          <cell r="P223">
            <v>0</v>
          </cell>
          <cell r="Q223" t="str">
            <v>01_31_07</v>
          </cell>
          <cell r="R223" t="str">
            <v>01_24</v>
          </cell>
          <cell r="S223" t="str">
            <v>'301.0020</v>
          </cell>
          <cell r="T223" t="str">
            <v>'702.7220</v>
          </cell>
          <cell r="U223" t="str">
            <v>H</v>
          </cell>
          <cell r="V223">
            <v>-8305.17</v>
          </cell>
          <cell r="W223">
            <v>-8305.17</v>
          </cell>
          <cell r="X223">
            <v>0</v>
          </cell>
          <cell r="Y223" t="str">
            <v>702.7220</v>
          </cell>
          <cell r="Z223">
            <v>-1226507.51</v>
          </cell>
          <cell r="AA223">
            <v>-8305.17</v>
          </cell>
          <cell r="AB223">
            <v>-57.277000000000001</v>
          </cell>
        </row>
        <row r="224">
          <cell r="A224">
            <v>4618</v>
          </cell>
          <cell r="B224">
            <v>6706</v>
          </cell>
          <cell r="C224">
            <v>2098</v>
          </cell>
          <cell r="D224" t="str">
            <v>ДИЗЕЛЬНОЕ ТОПЛИВО ЛД-02</v>
          </cell>
          <cell r="E224">
            <v>222000044</v>
          </cell>
          <cell r="F224" t="str">
            <v>20</v>
          </cell>
          <cell r="G224" t="str">
            <v/>
          </cell>
          <cell r="H224" t="str">
            <v/>
          </cell>
          <cell r="I224" t="str">
            <v>0000006706</v>
          </cell>
          <cell r="J224">
            <v>10000595</v>
          </cell>
          <cell r="K224">
            <v>37803</v>
          </cell>
          <cell r="L224">
            <v>37803</v>
          </cell>
          <cell r="M224">
            <v>37803</v>
          </cell>
          <cell r="N224">
            <v>15468.75</v>
          </cell>
          <cell r="O224">
            <v>106.681</v>
          </cell>
          <cell r="P224">
            <v>0</v>
          </cell>
          <cell r="Q224" t="str">
            <v>01_31_07</v>
          </cell>
          <cell r="R224" t="str">
            <v>01_24</v>
          </cell>
          <cell r="S224" t="str">
            <v>'301.0020</v>
          </cell>
          <cell r="T224" t="str">
            <v>'702.7220</v>
          </cell>
          <cell r="U224" t="str">
            <v>H</v>
          </cell>
          <cell r="V224">
            <v>-15468.75</v>
          </cell>
          <cell r="W224">
            <v>-15468.75</v>
          </cell>
          <cell r="X224">
            <v>0</v>
          </cell>
          <cell r="Y224" t="str">
            <v>702.7220</v>
          </cell>
          <cell r="Z224">
            <v>-2284425</v>
          </cell>
          <cell r="AA224">
            <v>-15468.75</v>
          </cell>
          <cell r="AB224">
            <v>-106.681</v>
          </cell>
        </row>
        <row r="225">
          <cell r="A225">
            <v>4619</v>
          </cell>
          <cell r="B225">
            <v>6707</v>
          </cell>
          <cell r="C225">
            <v>2098</v>
          </cell>
          <cell r="D225" t="str">
            <v>ДИЗЕЛЬНОЕ ТОПЛИВО ЛД-02</v>
          </cell>
          <cell r="E225">
            <v>221000044</v>
          </cell>
          <cell r="F225" t="str">
            <v>20</v>
          </cell>
          <cell r="G225" t="str">
            <v/>
          </cell>
          <cell r="H225" t="str">
            <v/>
          </cell>
          <cell r="I225" t="str">
            <v>0000006707</v>
          </cell>
          <cell r="J225">
            <v>10000570</v>
          </cell>
          <cell r="K225">
            <v>37803</v>
          </cell>
          <cell r="L225">
            <v>37803</v>
          </cell>
          <cell r="M225">
            <v>37803</v>
          </cell>
          <cell r="N225">
            <v>2478.92</v>
          </cell>
          <cell r="O225">
            <v>17.096</v>
          </cell>
          <cell r="P225">
            <v>0</v>
          </cell>
          <cell r="Q225" t="str">
            <v>01_31_07</v>
          </cell>
          <cell r="R225" t="str">
            <v>01_24</v>
          </cell>
          <cell r="S225" t="str">
            <v>'301.0020</v>
          </cell>
          <cell r="T225" t="str">
            <v>'701.7420</v>
          </cell>
          <cell r="U225" t="str">
            <v>H</v>
          </cell>
          <cell r="V225">
            <v>-2478.92</v>
          </cell>
          <cell r="W225">
            <v>-2478.92</v>
          </cell>
          <cell r="X225">
            <v>0</v>
          </cell>
          <cell r="Y225" t="str">
            <v>701.7420</v>
          </cell>
          <cell r="Z225">
            <v>-366086.91</v>
          </cell>
          <cell r="AA225">
            <v>-2478.92</v>
          </cell>
          <cell r="AB225">
            <v>-17.096</v>
          </cell>
        </row>
        <row r="226">
          <cell r="A226">
            <v>4620</v>
          </cell>
          <cell r="B226">
            <v>6708</v>
          </cell>
          <cell r="C226">
            <v>2098</v>
          </cell>
          <cell r="D226" t="str">
            <v>ДИЗЕЛЬНОЕ ТОПЛИВО ЛД-02</v>
          </cell>
          <cell r="E226">
            <v>221000044</v>
          </cell>
          <cell r="F226" t="str">
            <v>20</v>
          </cell>
          <cell r="G226" t="str">
            <v/>
          </cell>
          <cell r="H226" t="str">
            <v/>
          </cell>
          <cell r="I226" t="str">
            <v>0000006708</v>
          </cell>
          <cell r="J226">
            <v>10000570</v>
          </cell>
          <cell r="K226">
            <v>37803</v>
          </cell>
          <cell r="L226">
            <v>37803</v>
          </cell>
          <cell r="M226">
            <v>37803</v>
          </cell>
          <cell r="N226">
            <v>17487.439999999999</v>
          </cell>
          <cell r="O226">
            <v>120.60299999999999</v>
          </cell>
          <cell r="P226">
            <v>0</v>
          </cell>
          <cell r="Q226" t="str">
            <v>01_31_07</v>
          </cell>
          <cell r="R226" t="str">
            <v>01_24</v>
          </cell>
          <cell r="S226" t="str">
            <v>'301.0020</v>
          </cell>
          <cell r="T226" t="str">
            <v>'701.7420</v>
          </cell>
          <cell r="U226" t="str">
            <v>H</v>
          </cell>
          <cell r="V226">
            <v>-17487.439999999999</v>
          </cell>
          <cell r="W226">
            <v>-17487.439999999999</v>
          </cell>
          <cell r="X226">
            <v>0</v>
          </cell>
          <cell r="Y226" t="str">
            <v>701.7420</v>
          </cell>
          <cell r="Z226">
            <v>-2582545.14</v>
          </cell>
          <cell r="AA226">
            <v>-17487.439999999999</v>
          </cell>
          <cell r="AB226">
            <v>-120.60299999999999</v>
          </cell>
        </row>
        <row r="227">
          <cell r="A227">
            <v>4621</v>
          </cell>
          <cell r="B227">
            <v>6709</v>
          </cell>
          <cell r="C227">
            <v>2098</v>
          </cell>
          <cell r="D227" t="str">
            <v>ДИЗЕЛЬНОЕ ТОПЛИВО ЛД-02</v>
          </cell>
          <cell r="E227">
            <v>221000044</v>
          </cell>
          <cell r="F227" t="str">
            <v>20</v>
          </cell>
          <cell r="G227" t="str">
            <v/>
          </cell>
          <cell r="H227" t="str">
            <v/>
          </cell>
          <cell r="I227" t="str">
            <v>0000006709</v>
          </cell>
          <cell r="J227">
            <v>10000570</v>
          </cell>
          <cell r="K227">
            <v>37803</v>
          </cell>
          <cell r="L227">
            <v>37803</v>
          </cell>
          <cell r="M227">
            <v>37803</v>
          </cell>
          <cell r="N227">
            <v>17536.16</v>
          </cell>
          <cell r="O227">
            <v>120.93899999999999</v>
          </cell>
          <cell r="P227">
            <v>0</v>
          </cell>
          <cell r="Q227" t="str">
            <v>01_31_07</v>
          </cell>
          <cell r="R227" t="str">
            <v>01_24</v>
          </cell>
          <cell r="S227" t="str">
            <v>'301.0020</v>
          </cell>
          <cell r="T227" t="str">
            <v>'701.7420</v>
          </cell>
          <cell r="U227" t="str">
            <v>H</v>
          </cell>
          <cell r="V227">
            <v>-17536.16</v>
          </cell>
          <cell r="W227">
            <v>-17536.16</v>
          </cell>
          <cell r="X227">
            <v>0</v>
          </cell>
          <cell r="Y227" t="str">
            <v>701.7420</v>
          </cell>
          <cell r="Z227">
            <v>-2589740.11</v>
          </cell>
          <cell r="AA227">
            <v>-17536.16</v>
          </cell>
          <cell r="AB227">
            <v>-120.93899999999999</v>
          </cell>
        </row>
        <row r="228">
          <cell r="A228">
            <v>4622</v>
          </cell>
          <cell r="B228">
            <v>6710</v>
          </cell>
          <cell r="C228">
            <v>2098</v>
          </cell>
          <cell r="D228" t="str">
            <v>ДИЗЕЛЬНОЕ ТОПЛИВО ЛД-02</v>
          </cell>
          <cell r="E228">
            <v>221000044</v>
          </cell>
          <cell r="F228" t="str">
            <v>20</v>
          </cell>
          <cell r="G228" t="str">
            <v/>
          </cell>
          <cell r="H228" t="str">
            <v/>
          </cell>
          <cell r="I228" t="str">
            <v>0000006710</v>
          </cell>
          <cell r="J228">
            <v>10000570</v>
          </cell>
          <cell r="K228">
            <v>37803</v>
          </cell>
          <cell r="L228">
            <v>37803</v>
          </cell>
          <cell r="M228">
            <v>37803</v>
          </cell>
          <cell r="N228">
            <v>15920.57</v>
          </cell>
          <cell r="O228">
            <v>109.797</v>
          </cell>
          <cell r="P228">
            <v>0</v>
          </cell>
          <cell r="Q228" t="str">
            <v>01_31_07</v>
          </cell>
          <cell r="R228" t="str">
            <v>01_24</v>
          </cell>
          <cell r="S228" t="str">
            <v>'301.0020</v>
          </cell>
          <cell r="T228" t="str">
            <v>'701.7420</v>
          </cell>
          <cell r="U228" t="str">
            <v>H</v>
          </cell>
          <cell r="V228">
            <v>-15920.57</v>
          </cell>
          <cell r="W228">
            <v>-15920.57</v>
          </cell>
          <cell r="X228">
            <v>0</v>
          </cell>
          <cell r="Y228" t="str">
            <v>701.7420</v>
          </cell>
          <cell r="Z228">
            <v>-2351149.7799999998</v>
          </cell>
          <cell r="AA228">
            <v>-15920.57</v>
          </cell>
          <cell r="AB228">
            <v>-109.797</v>
          </cell>
        </row>
        <row r="229">
          <cell r="A229">
            <v>4623</v>
          </cell>
          <cell r="B229">
            <v>6711</v>
          </cell>
          <cell r="C229">
            <v>2098</v>
          </cell>
          <cell r="D229" t="str">
            <v>БЕНЗИН АВТОМОБИЛЬНЫЙ АИ-80</v>
          </cell>
          <cell r="E229">
            <v>222000001</v>
          </cell>
          <cell r="F229" t="str">
            <v>20</v>
          </cell>
          <cell r="G229" t="str">
            <v/>
          </cell>
          <cell r="H229" t="str">
            <v/>
          </cell>
          <cell r="I229" t="str">
            <v>0000006711</v>
          </cell>
          <cell r="J229">
            <v>10000604</v>
          </cell>
          <cell r="K229">
            <v>37803</v>
          </cell>
          <cell r="L229">
            <v>37803</v>
          </cell>
          <cell r="M229">
            <v>37803</v>
          </cell>
          <cell r="N229">
            <v>16979.73</v>
          </cell>
          <cell r="O229">
            <v>97.027000000000001</v>
          </cell>
          <cell r="P229">
            <v>0</v>
          </cell>
          <cell r="Q229" t="str">
            <v>01_31_07</v>
          </cell>
          <cell r="R229" t="str">
            <v>01_24</v>
          </cell>
          <cell r="S229" t="str">
            <v>'301.0020</v>
          </cell>
          <cell r="T229" t="str">
            <v>'702.7210</v>
          </cell>
          <cell r="U229" t="str">
            <v>H</v>
          </cell>
          <cell r="V229">
            <v>-16979.73</v>
          </cell>
          <cell r="W229">
            <v>-16979.73</v>
          </cell>
          <cell r="X229">
            <v>0</v>
          </cell>
          <cell r="Y229" t="str">
            <v>702.7210</v>
          </cell>
          <cell r="Z229">
            <v>-2507566.5299999998</v>
          </cell>
          <cell r="AA229">
            <v>-16979.73</v>
          </cell>
          <cell r="AB229">
            <v>-97.027000000000001</v>
          </cell>
        </row>
        <row r="230">
          <cell r="A230">
            <v>4624</v>
          </cell>
          <cell r="B230">
            <v>6712</v>
          </cell>
          <cell r="C230">
            <v>2098</v>
          </cell>
          <cell r="D230" t="str">
            <v>БЕНЗИН АВТОМОБИЛЬНЫЙ АИ-80</v>
          </cell>
          <cell r="E230">
            <v>222000001</v>
          </cell>
          <cell r="F230" t="str">
            <v>20</v>
          </cell>
          <cell r="G230" t="str">
            <v/>
          </cell>
          <cell r="H230" t="str">
            <v/>
          </cell>
          <cell r="I230" t="str">
            <v>0000006712</v>
          </cell>
          <cell r="J230">
            <v>10000605</v>
          </cell>
          <cell r="K230">
            <v>37803</v>
          </cell>
          <cell r="L230">
            <v>37803</v>
          </cell>
          <cell r="M230">
            <v>37803</v>
          </cell>
          <cell r="N230">
            <v>19826.63</v>
          </cell>
          <cell r="O230">
            <v>113.295</v>
          </cell>
          <cell r="P230">
            <v>0</v>
          </cell>
          <cell r="Q230" t="str">
            <v>01_31_07</v>
          </cell>
          <cell r="R230" t="str">
            <v>01_24</v>
          </cell>
          <cell r="S230" t="str">
            <v>'301.0020</v>
          </cell>
          <cell r="T230" t="str">
            <v>'702.7210</v>
          </cell>
          <cell r="U230" t="str">
            <v>H</v>
          </cell>
          <cell r="V230">
            <v>-19826.63</v>
          </cell>
          <cell r="W230">
            <v>-19826.63</v>
          </cell>
          <cell r="X230">
            <v>0</v>
          </cell>
          <cell r="Y230" t="str">
            <v>702.7210</v>
          </cell>
          <cell r="Z230">
            <v>-2927996.72</v>
          </cell>
          <cell r="AA230">
            <v>-19826.63</v>
          </cell>
          <cell r="AB230">
            <v>-113.295</v>
          </cell>
        </row>
        <row r="231">
          <cell r="A231">
            <v>4625</v>
          </cell>
          <cell r="B231">
            <v>6713</v>
          </cell>
          <cell r="C231">
            <v>2098</v>
          </cell>
          <cell r="D231" t="str">
            <v>БЕНЗИН АВТОМОБИЛЬНЫЙ АИ-80</v>
          </cell>
          <cell r="E231">
            <v>222000001</v>
          </cell>
          <cell r="F231" t="str">
            <v>20</v>
          </cell>
          <cell r="G231" t="str">
            <v/>
          </cell>
          <cell r="H231" t="str">
            <v/>
          </cell>
          <cell r="I231" t="str">
            <v>0000006713</v>
          </cell>
          <cell r="J231">
            <v>10000605</v>
          </cell>
          <cell r="K231">
            <v>37803</v>
          </cell>
          <cell r="L231">
            <v>37803</v>
          </cell>
          <cell r="M231">
            <v>37803</v>
          </cell>
          <cell r="N231">
            <v>17026.099999999999</v>
          </cell>
          <cell r="O231">
            <v>97.292000000000002</v>
          </cell>
          <cell r="P231">
            <v>0</v>
          </cell>
          <cell r="Q231" t="str">
            <v>01_31_07</v>
          </cell>
          <cell r="R231" t="str">
            <v>01_24</v>
          </cell>
          <cell r="S231" t="str">
            <v>'301.0020</v>
          </cell>
          <cell r="T231" t="str">
            <v>'702.7210</v>
          </cell>
          <cell r="U231" t="str">
            <v>H</v>
          </cell>
          <cell r="V231">
            <v>-17026.099999999999</v>
          </cell>
          <cell r="W231">
            <v>-17026.099999999999</v>
          </cell>
          <cell r="X231">
            <v>0</v>
          </cell>
          <cell r="Y231" t="str">
            <v>702.7210</v>
          </cell>
          <cell r="Z231">
            <v>-2514414.4500000002</v>
          </cell>
          <cell r="AA231">
            <v>-17026.099999999999</v>
          </cell>
          <cell r="AB231">
            <v>-97.292000000000002</v>
          </cell>
        </row>
        <row r="232">
          <cell r="A232">
            <v>4626</v>
          </cell>
          <cell r="B232">
            <v>6714</v>
          </cell>
          <cell r="C232">
            <v>2098</v>
          </cell>
          <cell r="D232" t="str">
            <v>БЕНЗИН АВТОМОБИЛЬНЫЙ АИ-80</v>
          </cell>
          <cell r="E232">
            <v>222000001</v>
          </cell>
          <cell r="F232" t="str">
            <v>20</v>
          </cell>
          <cell r="G232" t="str">
            <v/>
          </cell>
          <cell r="H232" t="str">
            <v/>
          </cell>
          <cell r="I232" t="str">
            <v>0000006714</v>
          </cell>
          <cell r="J232">
            <v>10000605</v>
          </cell>
          <cell r="K232">
            <v>37803</v>
          </cell>
          <cell r="L232">
            <v>37803</v>
          </cell>
          <cell r="M232">
            <v>37803</v>
          </cell>
          <cell r="N232">
            <v>19826.63</v>
          </cell>
          <cell r="O232">
            <v>113.295</v>
          </cell>
          <cell r="P232">
            <v>0</v>
          </cell>
          <cell r="Q232" t="str">
            <v>01_31_07</v>
          </cell>
          <cell r="R232" t="str">
            <v>01_24</v>
          </cell>
          <cell r="S232" t="str">
            <v>'301.0020</v>
          </cell>
          <cell r="T232" t="str">
            <v>'702.7210</v>
          </cell>
          <cell r="U232" t="str">
            <v>H</v>
          </cell>
          <cell r="V232">
            <v>-19826.63</v>
          </cell>
          <cell r="W232">
            <v>-19826.63</v>
          </cell>
          <cell r="X232">
            <v>0</v>
          </cell>
          <cell r="Y232" t="str">
            <v>702.7210</v>
          </cell>
          <cell r="Z232">
            <v>-2927996.72</v>
          </cell>
          <cell r="AA232">
            <v>-19826.63</v>
          </cell>
          <cell r="AB232">
            <v>-113.295</v>
          </cell>
        </row>
        <row r="233">
          <cell r="A233">
            <v>4627</v>
          </cell>
          <cell r="B233">
            <v>6715</v>
          </cell>
          <cell r="C233">
            <v>2098</v>
          </cell>
          <cell r="D233" t="str">
            <v>БЕНЗИН АВТОМОБИЛЬНЫЙ АИ-80</v>
          </cell>
          <cell r="E233">
            <v>222000001</v>
          </cell>
          <cell r="F233" t="str">
            <v>20</v>
          </cell>
          <cell r="G233" t="str">
            <v/>
          </cell>
          <cell r="H233" t="str">
            <v/>
          </cell>
          <cell r="I233" t="str">
            <v>0000006715</v>
          </cell>
          <cell r="J233">
            <v>10000605</v>
          </cell>
          <cell r="K233">
            <v>37803</v>
          </cell>
          <cell r="L233">
            <v>37803</v>
          </cell>
          <cell r="M233">
            <v>37803</v>
          </cell>
          <cell r="N233">
            <v>19623.28</v>
          </cell>
          <cell r="O233">
            <v>112.133</v>
          </cell>
          <cell r="P233">
            <v>0</v>
          </cell>
          <cell r="Q233" t="str">
            <v>01_31_07</v>
          </cell>
          <cell r="R233" t="str">
            <v>01_24</v>
          </cell>
          <cell r="S233" t="str">
            <v>'301.0020</v>
          </cell>
          <cell r="T233" t="str">
            <v>'702.7210</v>
          </cell>
          <cell r="U233" t="str">
            <v>H</v>
          </cell>
          <cell r="V233">
            <v>-19623.28</v>
          </cell>
          <cell r="W233">
            <v>-19623.28</v>
          </cell>
          <cell r="X233">
            <v>0</v>
          </cell>
          <cell r="Y233" t="str">
            <v>702.7210</v>
          </cell>
          <cell r="Z233">
            <v>-2897965.99</v>
          </cell>
          <cell r="AA233">
            <v>-19623.28</v>
          </cell>
          <cell r="AB233">
            <v>-112.133</v>
          </cell>
        </row>
        <row r="234">
          <cell r="A234">
            <v>4628</v>
          </cell>
          <cell r="B234">
            <v>6716</v>
          </cell>
          <cell r="C234">
            <v>2098</v>
          </cell>
          <cell r="D234" t="str">
            <v>ДИЗЕЛЬНОЕ ТОПЛИВО ЛД-02</v>
          </cell>
          <cell r="E234">
            <v>221000044</v>
          </cell>
          <cell r="F234" t="str">
            <v>20</v>
          </cell>
          <cell r="G234" t="str">
            <v/>
          </cell>
          <cell r="H234" t="str">
            <v/>
          </cell>
          <cell r="I234" t="str">
            <v>0000006716</v>
          </cell>
          <cell r="J234">
            <v>10000570</v>
          </cell>
          <cell r="K234">
            <v>37803</v>
          </cell>
          <cell r="L234">
            <v>37803</v>
          </cell>
          <cell r="M234">
            <v>37803</v>
          </cell>
          <cell r="N234">
            <v>16075.28</v>
          </cell>
          <cell r="O234">
            <v>110.864</v>
          </cell>
          <cell r="P234">
            <v>0</v>
          </cell>
          <cell r="Q234" t="str">
            <v>01_31_07</v>
          </cell>
          <cell r="R234" t="str">
            <v>01_24</v>
          </cell>
          <cell r="S234" t="str">
            <v>'301.0020</v>
          </cell>
          <cell r="T234" t="str">
            <v>'701.7420</v>
          </cell>
          <cell r="U234" t="str">
            <v>H</v>
          </cell>
          <cell r="V234">
            <v>-16075.28</v>
          </cell>
          <cell r="W234">
            <v>-16075.28</v>
          </cell>
          <cell r="X234">
            <v>0</v>
          </cell>
          <cell r="Y234" t="str">
            <v>701.7420</v>
          </cell>
          <cell r="Z234">
            <v>-2373997.35</v>
          </cell>
          <cell r="AA234">
            <v>-16075.28</v>
          </cell>
          <cell r="AB234">
            <v>-110.864</v>
          </cell>
        </row>
        <row r="235">
          <cell r="A235">
            <v>4629</v>
          </cell>
          <cell r="B235">
            <v>6717</v>
          </cell>
          <cell r="C235">
            <v>2098</v>
          </cell>
          <cell r="D235" t="str">
            <v>ДИЗЕЛЬНОЕ ТОПЛИВО ЛД-02</v>
          </cell>
          <cell r="E235">
            <v>221000044</v>
          </cell>
          <cell r="F235" t="str">
            <v>20</v>
          </cell>
          <cell r="G235" t="str">
            <v/>
          </cell>
          <cell r="H235" t="str">
            <v/>
          </cell>
          <cell r="I235" t="str">
            <v>0000006717</v>
          </cell>
          <cell r="J235">
            <v>10000570</v>
          </cell>
          <cell r="K235">
            <v>37803</v>
          </cell>
          <cell r="L235">
            <v>37803</v>
          </cell>
          <cell r="M235">
            <v>37803</v>
          </cell>
          <cell r="N235">
            <v>16046.14</v>
          </cell>
          <cell r="O235">
            <v>110.663</v>
          </cell>
          <cell r="P235">
            <v>0</v>
          </cell>
          <cell r="Q235" t="str">
            <v>01_31_07</v>
          </cell>
          <cell r="R235" t="str">
            <v>01_24</v>
          </cell>
          <cell r="S235" t="str">
            <v>'301.0020</v>
          </cell>
          <cell r="T235" t="str">
            <v>'701.7420</v>
          </cell>
          <cell r="U235" t="str">
            <v>H</v>
          </cell>
          <cell r="V235">
            <v>-16046.14</v>
          </cell>
          <cell r="W235">
            <v>-16046.14</v>
          </cell>
          <cell r="X235">
            <v>0</v>
          </cell>
          <cell r="Y235" t="str">
            <v>701.7420</v>
          </cell>
          <cell r="Z235">
            <v>-2369693.96</v>
          </cell>
          <cell r="AA235">
            <v>-16046.14</v>
          </cell>
          <cell r="AB235">
            <v>-110.663</v>
          </cell>
        </row>
        <row r="236">
          <cell r="A236">
            <v>4630</v>
          </cell>
          <cell r="B236">
            <v>6718</v>
          </cell>
          <cell r="C236">
            <v>2098</v>
          </cell>
          <cell r="D236" t="str">
            <v>ДИЗЕЛЬНОЕ ТОПЛИВО ЛД-02</v>
          </cell>
          <cell r="E236">
            <v>221000044</v>
          </cell>
          <cell r="F236" t="str">
            <v>20</v>
          </cell>
          <cell r="G236" t="str">
            <v/>
          </cell>
          <cell r="H236" t="str">
            <v/>
          </cell>
          <cell r="I236" t="str">
            <v>0000006718</v>
          </cell>
          <cell r="J236">
            <v>10000570</v>
          </cell>
          <cell r="K236">
            <v>37803</v>
          </cell>
          <cell r="L236">
            <v>37803</v>
          </cell>
          <cell r="M236">
            <v>37803</v>
          </cell>
          <cell r="N236">
            <v>17581.98</v>
          </cell>
          <cell r="O236">
            <v>121.255</v>
          </cell>
          <cell r="P236">
            <v>0</v>
          </cell>
          <cell r="Q236" t="str">
            <v>01_31_07</v>
          </cell>
          <cell r="R236" t="str">
            <v>01_24</v>
          </cell>
          <cell r="S236" t="str">
            <v>'301.0020</v>
          </cell>
          <cell r="T236" t="str">
            <v>'701.7420</v>
          </cell>
          <cell r="U236" t="str">
            <v>H</v>
          </cell>
          <cell r="V236">
            <v>-17581.98</v>
          </cell>
          <cell r="W236">
            <v>-17581.98</v>
          </cell>
          <cell r="X236">
            <v>0</v>
          </cell>
          <cell r="Y236" t="str">
            <v>701.7420</v>
          </cell>
          <cell r="Z236">
            <v>-2596506.81</v>
          </cell>
          <cell r="AA236">
            <v>-17581.98</v>
          </cell>
          <cell r="AB236">
            <v>-121.255</v>
          </cell>
        </row>
        <row r="237">
          <cell r="A237">
            <v>4631</v>
          </cell>
          <cell r="B237">
            <v>6719</v>
          </cell>
          <cell r="C237">
            <v>2098</v>
          </cell>
          <cell r="D237" t="str">
            <v>ДИЗЕЛЬНОЕ ТОПЛИВО ЛД-02</v>
          </cell>
          <cell r="E237">
            <v>221000044</v>
          </cell>
          <cell r="F237" t="str">
            <v>20</v>
          </cell>
          <cell r="G237" t="str">
            <v/>
          </cell>
          <cell r="H237" t="str">
            <v/>
          </cell>
          <cell r="I237" t="str">
            <v>0000006719</v>
          </cell>
          <cell r="J237">
            <v>10000570</v>
          </cell>
          <cell r="K237">
            <v>37803</v>
          </cell>
          <cell r="L237">
            <v>37803</v>
          </cell>
          <cell r="M237">
            <v>37803</v>
          </cell>
          <cell r="N237">
            <v>16016.27</v>
          </cell>
          <cell r="O237">
            <v>110.45699999999999</v>
          </cell>
          <cell r="P237">
            <v>0</v>
          </cell>
          <cell r="Q237" t="str">
            <v>01_31_07</v>
          </cell>
          <cell r="R237" t="str">
            <v>01_24</v>
          </cell>
          <cell r="S237" t="str">
            <v>'301.0020</v>
          </cell>
          <cell r="T237" t="str">
            <v>'701.7420</v>
          </cell>
          <cell r="U237" t="str">
            <v>H</v>
          </cell>
          <cell r="V237">
            <v>-16016.27</v>
          </cell>
          <cell r="W237">
            <v>-16016.27</v>
          </cell>
          <cell r="X237">
            <v>0</v>
          </cell>
          <cell r="Y237" t="str">
            <v>701.7420</v>
          </cell>
          <cell r="Z237">
            <v>-2365282.75</v>
          </cell>
          <cell r="AA237">
            <v>-16016.27</v>
          </cell>
          <cell r="AB237">
            <v>-110.45699999999999</v>
          </cell>
        </row>
        <row r="238">
          <cell r="A238">
            <v>4632</v>
          </cell>
          <cell r="B238">
            <v>6720</v>
          </cell>
          <cell r="C238">
            <v>2098</v>
          </cell>
          <cell r="D238" t="str">
            <v>ДИЗЕЛЬНОЕ ТОПЛИВО ЛД-02</v>
          </cell>
          <cell r="E238">
            <v>221000044</v>
          </cell>
          <cell r="F238" t="str">
            <v>20</v>
          </cell>
          <cell r="G238" t="str">
            <v/>
          </cell>
          <cell r="H238" t="str">
            <v/>
          </cell>
          <cell r="I238" t="str">
            <v>0000006720</v>
          </cell>
          <cell r="J238">
            <v>10000570</v>
          </cell>
          <cell r="K238">
            <v>37803</v>
          </cell>
          <cell r="L238">
            <v>37803</v>
          </cell>
          <cell r="M238">
            <v>37803</v>
          </cell>
          <cell r="N238">
            <v>16016.27</v>
          </cell>
          <cell r="O238">
            <v>110.45699999999999</v>
          </cell>
          <cell r="P238">
            <v>0</v>
          </cell>
          <cell r="Q238" t="str">
            <v>01_31_07</v>
          </cell>
          <cell r="R238" t="str">
            <v>01_24</v>
          </cell>
          <cell r="S238" t="str">
            <v>'301.0020</v>
          </cell>
          <cell r="T238" t="str">
            <v>'701.7420</v>
          </cell>
          <cell r="U238" t="str">
            <v>H</v>
          </cell>
          <cell r="V238">
            <v>-16016.27</v>
          </cell>
          <cell r="W238">
            <v>-16016.27</v>
          </cell>
          <cell r="X238">
            <v>0</v>
          </cell>
          <cell r="Y238" t="str">
            <v>701.7420</v>
          </cell>
          <cell r="Z238">
            <v>-2365282.75</v>
          </cell>
          <cell r="AA238">
            <v>-16016.27</v>
          </cell>
          <cell r="AB238">
            <v>-110.45699999999999</v>
          </cell>
        </row>
        <row r="239">
          <cell r="A239">
            <v>4633</v>
          </cell>
          <cell r="B239">
            <v>6721</v>
          </cell>
          <cell r="C239">
            <v>2098</v>
          </cell>
          <cell r="D239" t="str">
            <v>ДИЗЕЛЬНОЕ ТОПЛИВО ЛД-02</v>
          </cell>
          <cell r="E239">
            <v>221000044</v>
          </cell>
          <cell r="F239" t="str">
            <v>20</v>
          </cell>
          <cell r="G239" t="str">
            <v/>
          </cell>
          <cell r="H239" t="str">
            <v/>
          </cell>
          <cell r="I239" t="str">
            <v>0000006721</v>
          </cell>
          <cell r="J239">
            <v>10000570</v>
          </cell>
          <cell r="K239">
            <v>37803</v>
          </cell>
          <cell r="L239">
            <v>37803</v>
          </cell>
          <cell r="M239">
            <v>37803</v>
          </cell>
          <cell r="N239">
            <v>15974.51</v>
          </cell>
          <cell r="O239">
            <v>110.169</v>
          </cell>
          <cell r="P239">
            <v>0</v>
          </cell>
          <cell r="Q239" t="str">
            <v>01_31_07</v>
          </cell>
          <cell r="R239" t="str">
            <v>01_24</v>
          </cell>
          <cell r="S239" t="str">
            <v>'301.0020</v>
          </cell>
          <cell r="T239" t="str">
            <v>'701.7420</v>
          </cell>
          <cell r="U239" t="str">
            <v>H</v>
          </cell>
          <cell r="V239">
            <v>-15974.51</v>
          </cell>
          <cell r="W239">
            <v>-15974.51</v>
          </cell>
          <cell r="X239">
            <v>0</v>
          </cell>
          <cell r="Y239" t="str">
            <v>701.7420</v>
          </cell>
          <cell r="Z239">
            <v>-2359115.64</v>
          </cell>
          <cell r="AA239">
            <v>-15974.51</v>
          </cell>
          <cell r="AB239">
            <v>-110.169</v>
          </cell>
        </row>
        <row r="240">
          <cell r="A240">
            <v>4634</v>
          </cell>
          <cell r="B240">
            <v>6722</v>
          </cell>
          <cell r="C240">
            <v>2098</v>
          </cell>
          <cell r="D240" t="str">
            <v>ДИЗЕЛЬНОЕ ТОПЛИВО ЛД-02</v>
          </cell>
          <cell r="E240">
            <v>221000044</v>
          </cell>
          <cell r="F240" t="str">
            <v>20</v>
          </cell>
          <cell r="G240" t="str">
            <v/>
          </cell>
          <cell r="H240" t="str">
            <v/>
          </cell>
          <cell r="I240" t="str">
            <v>0000006722</v>
          </cell>
          <cell r="J240">
            <v>10000554</v>
          </cell>
          <cell r="K240">
            <v>37803</v>
          </cell>
          <cell r="L240">
            <v>37803</v>
          </cell>
          <cell r="M240">
            <v>37803</v>
          </cell>
          <cell r="N240">
            <v>8369.26</v>
          </cell>
          <cell r="O240">
            <v>57.719000000000001</v>
          </cell>
          <cell r="P240">
            <v>0</v>
          </cell>
          <cell r="Q240" t="str">
            <v>01_31_07</v>
          </cell>
          <cell r="R240" t="str">
            <v>01_24</v>
          </cell>
          <cell r="S240" t="str">
            <v>'301.0020</v>
          </cell>
          <cell r="T240" t="str">
            <v>'701.7420</v>
          </cell>
          <cell r="U240" t="str">
            <v>H</v>
          </cell>
          <cell r="V240">
            <v>-8369.26</v>
          </cell>
          <cell r="W240">
            <v>-8369.26</v>
          </cell>
          <cell r="X240">
            <v>0</v>
          </cell>
          <cell r="Y240" t="str">
            <v>701.7420</v>
          </cell>
          <cell r="Z240">
            <v>-1235972.32</v>
          </cell>
          <cell r="AA240">
            <v>-8369.26</v>
          </cell>
          <cell r="AB240">
            <v>-57.719000000000001</v>
          </cell>
        </row>
        <row r="241">
          <cell r="A241">
            <v>4635</v>
          </cell>
          <cell r="B241">
            <v>6723</v>
          </cell>
          <cell r="C241">
            <v>2098</v>
          </cell>
          <cell r="D241" t="str">
            <v>ДИЗЕЛЬНОЕ ТОПЛИВО ЛД-02</v>
          </cell>
          <cell r="E241">
            <v>221000044</v>
          </cell>
          <cell r="F241" t="str">
            <v>20</v>
          </cell>
          <cell r="G241" t="str">
            <v/>
          </cell>
          <cell r="H241" t="str">
            <v/>
          </cell>
          <cell r="I241" t="str">
            <v>0000006723</v>
          </cell>
          <cell r="J241">
            <v>10000554</v>
          </cell>
          <cell r="K241">
            <v>37803</v>
          </cell>
          <cell r="L241">
            <v>37803</v>
          </cell>
          <cell r="M241">
            <v>37803</v>
          </cell>
          <cell r="N241">
            <v>8305.17</v>
          </cell>
          <cell r="O241">
            <v>57.277000000000001</v>
          </cell>
          <cell r="P241">
            <v>0</v>
          </cell>
          <cell r="Q241" t="str">
            <v>01_31_07</v>
          </cell>
          <cell r="R241" t="str">
            <v>01_24</v>
          </cell>
          <cell r="S241" t="str">
            <v>'301.0020</v>
          </cell>
          <cell r="T241" t="str">
            <v>'701.7420</v>
          </cell>
          <cell r="U241" t="str">
            <v>H</v>
          </cell>
          <cell r="V241">
            <v>-8305.17</v>
          </cell>
          <cell r="W241">
            <v>-8305.17</v>
          </cell>
          <cell r="X241">
            <v>0</v>
          </cell>
          <cell r="Y241" t="str">
            <v>701.7420</v>
          </cell>
          <cell r="Z241">
            <v>-1226507.51</v>
          </cell>
          <cell r="AA241">
            <v>-8305.17</v>
          </cell>
          <cell r="AB241">
            <v>-57.277000000000001</v>
          </cell>
        </row>
        <row r="242">
          <cell r="A242">
            <v>4636</v>
          </cell>
          <cell r="B242">
            <v>6724</v>
          </cell>
          <cell r="C242">
            <v>2098</v>
          </cell>
          <cell r="D242" t="str">
            <v>ДИЗЕЛЬНОЕ ТОПЛИВО ЛД-02</v>
          </cell>
          <cell r="E242">
            <v>221000044</v>
          </cell>
          <cell r="F242" t="str">
            <v>20</v>
          </cell>
          <cell r="G242" t="str">
            <v/>
          </cell>
          <cell r="H242" t="str">
            <v/>
          </cell>
          <cell r="I242" t="str">
            <v>0000006724</v>
          </cell>
          <cell r="J242">
            <v>10000618</v>
          </cell>
          <cell r="K242">
            <v>37803</v>
          </cell>
          <cell r="L242">
            <v>37803</v>
          </cell>
          <cell r="M242">
            <v>37803</v>
          </cell>
          <cell r="N242">
            <v>8135.23</v>
          </cell>
          <cell r="O242">
            <v>56.104999999999997</v>
          </cell>
          <cell r="P242">
            <v>0</v>
          </cell>
          <cell r="Q242" t="str">
            <v>01_31_07</v>
          </cell>
          <cell r="R242" t="str">
            <v>01_24</v>
          </cell>
          <cell r="S242" t="str">
            <v>'301.0020</v>
          </cell>
          <cell r="T242" t="str">
            <v>'701.7420</v>
          </cell>
          <cell r="U242" t="str">
            <v>H</v>
          </cell>
          <cell r="V242">
            <v>-8135.23</v>
          </cell>
          <cell r="W242">
            <v>-8135.23</v>
          </cell>
          <cell r="X242">
            <v>0</v>
          </cell>
          <cell r="Y242" t="str">
            <v>701.7420</v>
          </cell>
          <cell r="Z242">
            <v>-1201410.77</v>
          </cell>
          <cell r="AA242">
            <v>-8135.23</v>
          </cell>
          <cell r="AB242">
            <v>-56.104999999999997</v>
          </cell>
        </row>
        <row r="243">
          <cell r="A243">
            <v>4637</v>
          </cell>
          <cell r="B243">
            <v>6725</v>
          </cell>
          <cell r="C243">
            <v>2098</v>
          </cell>
          <cell r="D243" t="str">
            <v>ДИЗЕЛЬНОЕ ТОПЛИВО ЛД-02</v>
          </cell>
          <cell r="E243">
            <v>221000044</v>
          </cell>
          <cell r="F243" t="str">
            <v>20</v>
          </cell>
          <cell r="G243" t="str">
            <v/>
          </cell>
          <cell r="H243" t="str">
            <v/>
          </cell>
          <cell r="I243" t="str">
            <v>0000006725</v>
          </cell>
          <cell r="J243">
            <v>10000618</v>
          </cell>
          <cell r="K243">
            <v>37803</v>
          </cell>
          <cell r="L243">
            <v>37803</v>
          </cell>
          <cell r="M243">
            <v>37803</v>
          </cell>
          <cell r="N243">
            <v>17438.28</v>
          </cell>
          <cell r="O243">
            <v>120.264</v>
          </cell>
          <cell r="P243">
            <v>0</v>
          </cell>
          <cell r="Q243" t="str">
            <v>01_31_07</v>
          </cell>
          <cell r="R243" t="str">
            <v>01_24</v>
          </cell>
          <cell r="S243" t="str">
            <v>'301.0020</v>
          </cell>
          <cell r="T243" t="str">
            <v>'701.7420</v>
          </cell>
          <cell r="U243" t="str">
            <v>H</v>
          </cell>
          <cell r="V243">
            <v>-17438.28</v>
          </cell>
          <cell r="W243">
            <v>-17438.28</v>
          </cell>
          <cell r="X243">
            <v>0</v>
          </cell>
          <cell r="Y243" t="str">
            <v>701.7420</v>
          </cell>
          <cell r="Z243">
            <v>-2575285.19</v>
          </cell>
          <cell r="AA243">
            <v>-17438.28</v>
          </cell>
          <cell r="AB243">
            <v>-120.264</v>
          </cell>
        </row>
        <row r="244">
          <cell r="A244">
            <v>4638</v>
          </cell>
          <cell r="B244">
            <v>6726</v>
          </cell>
          <cell r="C244">
            <v>2098</v>
          </cell>
          <cell r="D244" t="str">
            <v>ДИЗЕЛЬНОЕ ТОПЛИВО ЛД-02</v>
          </cell>
          <cell r="E244">
            <v>221000044</v>
          </cell>
          <cell r="F244" t="str">
            <v>20</v>
          </cell>
          <cell r="G244" t="str">
            <v/>
          </cell>
          <cell r="H244" t="str">
            <v/>
          </cell>
          <cell r="I244" t="str">
            <v>0000006726</v>
          </cell>
          <cell r="J244">
            <v>10000618</v>
          </cell>
          <cell r="K244">
            <v>37803</v>
          </cell>
          <cell r="L244">
            <v>37803</v>
          </cell>
          <cell r="M244">
            <v>37803</v>
          </cell>
          <cell r="N244">
            <v>17678.689999999999</v>
          </cell>
          <cell r="O244">
            <v>121.922</v>
          </cell>
          <cell r="P244">
            <v>0</v>
          </cell>
          <cell r="Q244" t="str">
            <v>01_31_07</v>
          </cell>
          <cell r="R244" t="str">
            <v>01_24</v>
          </cell>
          <cell r="S244" t="str">
            <v>'301.0020</v>
          </cell>
          <cell r="T244" t="str">
            <v>'701.7420</v>
          </cell>
          <cell r="U244" t="str">
            <v>H</v>
          </cell>
          <cell r="V244">
            <v>-17678.689999999999</v>
          </cell>
          <cell r="W244">
            <v>-17678.689999999999</v>
          </cell>
          <cell r="X244">
            <v>0</v>
          </cell>
          <cell r="Y244" t="str">
            <v>701.7420</v>
          </cell>
          <cell r="Z244">
            <v>-2610788.94</v>
          </cell>
          <cell r="AA244">
            <v>-17678.689999999999</v>
          </cell>
          <cell r="AB244">
            <v>-121.922</v>
          </cell>
        </row>
        <row r="245">
          <cell r="A245">
            <v>4639</v>
          </cell>
          <cell r="B245">
            <v>6727</v>
          </cell>
          <cell r="C245">
            <v>2098</v>
          </cell>
          <cell r="D245" t="str">
            <v>ДИЗЕЛЬНОЕ ТОПЛИВО ЛД-02</v>
          </cell>
          <cell r="E245">
            <v>221000044</v>
          </cell>
          <cell r="F245" t="str">
            <v>20</v>
          </cell>
          <cell r="G245" t="str">
            <v/>
          </cell>
          <cell r="H245" t="str">
            <v/>
          </cell>
          <cell r="I245" t="str">
            <v>0000006727</v>
          </cell>
          <cell r="J245">
            <v>10000619</v>
          </cell>
          <cell r="K245">
            <v>37803</v>
          </cell>
          <cell r="L245">
            <v>37803</v>
          </cell>
          <cell r="M245">
            <v>37803</v>
          </cell>
          <cell r="N245">
            <v>17947.669999999998</v>
          </cell>
          <cell r="O245">
            <v>123.777</v>
          </cell>
          <cell r="P245">
            <v>0</v>
          </cell>
          <cell r="Q245" t="str">
            <v>01_31_07</v>
          </cell>
          <cell r="R245" t="str">
            <v>01_24</v>
          </cell>
          <cell r="S245" t="str">
            <v>'301.0020</v>
          </cell>
          <cell r="T245" t="str">
            <v>'701.7420</v>
          </cell>
          <cell r="U245" t="str">
            <v>H</v>
          </cell>
          <cell r="V245">
            <v>-17947.669999999998</v>
          </cell>
          <cell r="W245">
            <v>-17947.669999999998</v>
          </cell>
          <cell r="X245">
            <v>0</v>
          </cell>
          <cell r="Y245" t="str">
            <v>701.7420</v>
          </cell>
          <cell r="Z245">
            <v>-2650511.91</v>
          </cell>
          <cell r="AA245">
            <v>-17947.669999999998</v>
          </cell>
          <cell r="AB245">
            <v>-123.777</v>
          </cell>
        </row>
        <row r="246">
          <cell r="A246">
            <v>4640</v>
          </cell>
          <cell r="B246">
            <v>6728</v>
          </cell>
          <cell r="C246">
            <v>2098</v>
          </cell>
          <cell r="D246" t="str">
            <v>ДИЗЕЛЬНОЕ ТОПЛИВО ЛД-02</v>
          </cell>
          <cell r="E246">
            <v>221000044</v>
          </cell>
          <cell r="F246" t="str">
            <v>20</v>
          </cell>
          <cell r="G246" t="str">
            <v/>
          </cell>
          <cell r="H246" t="str">
            <v/>
          </cell>
          <cell r="I246" t="str">
            <v>0000006728</v>
          </cell>
          <cell r="J246">
            <v>10000619</v>
          </cell>
          <cell r="K246">
            <v>37803</v>
          </cell>
          <cell r="L246">
            <v>37803</v>
          </cell>
          <cell r="M246">
            <v>37803</v>
          </cell>
          <cell r="N246">
            <v>17388.400000000001</v>
          </cell>
          <cell r="O246">
            <v>119.92</v>
          </cell>
          <cell r="P246">
            <v>0</v>
          </cell>
          <cell r="Q246" t="str">
            <v>01_31_07</v>
          </cell>
          <cell r="R246" t="str">
            <v>01_24</v>
          </cell>
          <cell r="S246" t="str">
            <v>'301.0020</v>
          </cell>
          <cell r="T246" t="str">
            <v>'701.7420</v>
          </cell>
          <cell r="U246" t="str">
            <v>H</v>
          </cell>
          <cell r="V246">
            <v>-17388.400000000001</v>
          </cell>
          <cell r="W246">
            <v>-17388.400000000001</v>
          </cell>
          <cell r="X246">
            <v>0</v>
          </cell>
          <cell r="Y246" t="str">
            <v>701.7420</v>
          </cell>
          <cell r="Z246">
            <v>-2567918.91</v>
          </cell>
          <cell r="AA246">
            <v>-17388.400000000001</v>
          </cell>
          <cell r="AB246">
            <v>-119.92</v>
          </cell>
        </row>
        <row r="247">
          <cell r="A247">
            <v>4641</v>
          </cell>
          <cell r="B247">
            <v>6729</v>
          </cell>
          <cell r="C247">
            <v>2098</v>
          </cell>
          <cell r="D247" t="str">
            <v>ДИЗЕЛЬНОЕ ТОПЛИВО ЛД-02</v>
          </cell>
          <cell r="E247">
            <v>221000044</v>
          </cell>
          <cell r="F247" t="str">
            <v>20</v>
          </cell>
          <cell r="G247" t="str">
            <v/>
          </cell>
          <cell r="H247" t="str">
            <v/>
          </cell>
          <cell r="I247" t="str">
            <v>0000006729</v>
          </cell>
          <cell r="J247">
            <v>10000619</v>
          </cell>
          <cell r="K247">
            <v>37803</v>
          </cell>
          <cell r="L247">
            <v>37803</v>
          </cell>
          <cell r="M247">
            <v>37803</v>
          </cell>
          <cell r="N247">
            <v>8200.91</v>
          </cell>
          <cell r="O247">
            <v>56.558</v>
          </cell>
          <cell r="P247">
            <v>0</v>
          </cell>
          <cell r="Q247" t="str">
            <v>01_31_07</v>
          </cell>
          <cell r="R247" t="str">
            <v>01_24</v>
          </cell>
          <cell r="S247" t="str">
            <v>'301.0020</v>
          </cell>
          <cell r="T247" t="str">
            <v>'701.7420</v>
          </cell>
          <cell r="U247" t="str">
            <v>H</v>
          </cell>
          <cell r="V247">
            <v>-8200.91</v>
          </cell>
          <cell r="W247">
            <v>-8200.91</v>
          </cell>
          <cell r="X247">
            <v>0</v>
          </cell>
          <cell r="Y247" t="str">
            <v>701.7420</v>
          </cell>
          <cell r="Z247">
            <v>-1211110.3899999999</v>
          </cell>
          <cell r="AA247">
            <v>-8200.91</v>
          </cell>
          <cell r="AB247">
            <v>-56.558</v>
          </cell>
        </row>
        <row r="248">
          <cell r="A248">
            <v>4642</v>
          </cell>
          <cell r="B248">
            <v>6730</v>
          </cell>
          <cell r="C248">
            <v>2098</v>
          </cell>
          <cell r="D248" t="str">
            <v>ДИЗЕЛЬНОЕ ТОПЛИВО ЛД-02</v>
          </cell>
          <cell r="E248">
            <v>221000044</v>
          </cell>
          <cell r="F248" t="str">
            <v>20</v>
          </cell>
          <cell r="G248" t="str">
            <v/>
          </cell>
          <cell r="H248" t="str">
            <v/>
          </cell>
          <cell r="I248" t="str">
            <v>0000006730</v>
          </cell>
          <cell r="J248">
            <v>10000619</v>
          </cell>
          <cell r="K248">
            <v>37803</v>
          </cell>
          <cell r="L248">
            <v>37803</v>
          </cell>
          <cell r="M248">
            <v>37803</v>
          </cell>
          <cell r="N248">
            <v>8290.81</v>
          </cell>
          <cell r="O248">
            <v>57.177999999999997</v>
          </cell>
          <cell r="P248">
            <v>0</v>
          </cell>
          <cell r="Q248" t="str">
            <v>01_31_07</v>
          </cell>
          <cell r="R248" t="str">
            <v>01_24</v>
          </cell>
          <cell r="S248" t="str">
            <v>'301.0020</v>
          </cell>
          <cell r="T248" t="str">
            <v>'701.7420</v>
          </cell>
          <cell r="U248" t="str">
            <v>H</v>
          </cell>
          <cell r="V248">
            <v>-8290.81</v>
          </cell>
          <cell r="W248">
            <v>-8290.81</v>
          </cell>
          <cell r="X248">
            <v>0</v>
          </cell>
          <cell r="Y248" t="str">
            <v>701.7420</v>
          </cell>
          <cell r="Z248">
            <v>-1224386.82</v>
          </cell>
          <cell r="AA248">
            <v>-8290.81</v>
          </cell>
          <cell r="AB248">
            <v>-57.177999999999997</v>
          </cell>
        </row>
        <row r="249">
          <cell r="A249">
            <v>4643</v>
          </cell>
          <cell r="B249">
            <v>6731</v>
          </cell>
          <cell r="C249">
            <v>2098</v>
          </cell>
          <cell r="D249" t="str">
            <v>ДИЗЕЛЬНОЕ ТОПЛИВО ЛД-02</v>
          </cell>
          <cell r="E249">
            <v>221000044</v>
          </cell>
          <cell r="F249" t="str">
            <v>20</v>
          </cell>
          <cell r="G249" t="str">
            <v/>
          </cell>
          <cell r="H249" t="str">
            <v/>
          </cell>
          <cell r="I249" t="str">
            <v>0000006731</v>
          </cell>
          <cell r="J249">
            <v>10000621</v>
          </cell>
          <cell r="K249">
            <v>37803</v>
          </cell>
          <cell r="L249">
            <v>37803</v>
          </cell>
          <cell r="M249">
            <v>37803</v>
          </cell>
          <cell r="N249">
            <v>8416.9599999999991</v>
          </cell>
          <cell r="O249">
            <v>58.048000000000002</v>
          </cell>
          <cell r="P249">
            <v>0</v>
          </cell>
          <cell r="Q249" t="str">
            <v>01_31_07</v>
          </cell>
          <cell r="R249" t="str">
            <v>01_24</v>
          </cell>
          <cell r="S249" t="str">
            <v>'301.0020</v>
          </cell>
          <cell r="T249" t="str">
            <v>'701.7420</v>
          </cell>
          <cell r="U249" t="str">
            <v>H</v>
          </cell>
          <cell r="V249">
            <v>-8416.9599999999991</v>
          </cell>
          <cell r="W249">
            <v>-8416.9599999999991</v>
          </cell>
          <cell r="X249">
            <v>0</v>
          </cell>
          <cell r="Y249" t="str">
            <v>701.7420</v>
          </cell>
          <cell r="Z249">
            <v>-1243016.6499999999</v>
          </cell>
          <cell r="AA249">
            <v>-8416.9599999999991</v>
          </cell>
          <cell r="AB249">
            <v>-58.048000000000002</v>
          </cell>
        </row>
        <row r="250">
          <cell r="A250">
            <v>4644</v>
          </cell>
          <cell r="B250">
            <v>6732</v>
          </cell>
          <cell r="C250">
            <v>2098</v>
          </cell>
          <cell r="D250" t="str">
            <v>ДИЗЕЛЬНОЕ ТОПЛИВО ЛД-02</v>
          </cell>
          <cell r="E250">
            <v>221000044</v>
          </cell>
          <cell r="F250" t="str">
            <v>20</v>
          </cell>
          <cell r="G250" t="str">
            <v/>
          </cell>
          <cell r="H250" t="str">
            <v/>
          </cell>
          <cell r="I250" t="str">
            <v>0000006732</v>
          </cell>
          <cell r="J250">
            <v>10000621</v>
          </cell>
          <cell r="K250">
            <v>37803</v>
          </cell>
          <cell r="L250">
            <v>37803</v>
          </cell>
          <cell r="M250">
            <v>37803</v>
          </cell>
          <cell r="N250">
            <v>8438.1299999999992</v>
          </cell>
          <cell r="O250">
            <v>58.194000000000003</v>
          </cell>
          <cell r="P250">
            <v>0</v>
          </cell>
          <cell r="Q250" t="str">
            <v>01_31_07</v>
          </cell>
          <cell r="R250" t="str">
            <v>01_24</v>
          </cell>
          <cell r="S250" t="str">
            <v>'301.0020</v>
          </cell>
          <cell r="T250" t="str">
            <v>'701.7420</v>
          </cell>
          <cell r="U250" t="str">
            <v>H</v>
          </cell>
          <cell r="V250">
            <v>-8438.1299999999992</v>
          </cell>
          <cell r="W250">
            <v>-8438.1299999999992</v>
          </cell>
          <cell r="X250">
            <v>0</v>
          </cell>
          <cell r="Y250" t="str">
            <v>701.7420</v>
          </cell>
          <cell r="Z250">
            <v>-1246143.04</v>
          </cell>
          <cell r="AA250">
            <v>-8438.1299999999992</v>
          </cell>
          <cell r="AB250">
            <v>-58.194000000000003</v>
          </cell>
        </row>
        <row r="251">
          <cell r="A251">
            <v>4645</v>
          </cell>
          <cell r="B251">
            <v>6733</v>
          </cell>
          <cell r="C251">
            <v>2098</v>
          </cell>
          <cell r="D251" t="str">
            <v>ДИЗЕЛЬНОЕ ТОПЛИВО ЛД-02</v>
          </cell>
          <cell r="E251">
            <v>221000044</v>
          </cell>
          <cell r="F251" t="str">
            <v>20</v>
          </cell>
          <cell r="G251" t="str">
            <v/>
          </cell>
          <cell r="H251" t="str">
            <v/>
          </cell>
          <cell r="I251" t="str">
            <v>0000006733</v>
          </cell>
          <cell r="J251">
            <v>10000621</v>
          </cell>
          <cell r="K251">
            <v>37803</v>
          </cell>
          <cell r="L251">
            <v>37803</v>
          </cell>
          <cell r="M251">
            <v>37803</v>
          </cell>
          <cell r="N251">
            <v>8136.53</v>
          </cell>
          <cell r="O251">
            <v>56.113999999999997</v>
          </cell>
          <cell r="P251">
            <v>0</v>
          </cell>
          <cell r="Q251" t="str">
            <v>01_31_07</v>
          </cell>
          <cell r="R251" t="str">
            <v>01_24</v>
          </cell>
          <cell r="S251" t="str">
            <v>'301.0020</v>
          </cell>
          <cell r="T251" t="str">
            <v>'701.7420</v>
          </cell>
          <cell r="U251" t="str">
            <v>H</v>
          </cell>
          <cell r="V251">
            <v>-8136.53</v>
          </cell>
          <cell r="W251">
            <v>-8136.53</v>
          </cell>
          <cell r="X251">
            <v>0</v>
          </cell>
          <cell r="Y251" t="str">
            <v>701.7420</v>
          </cell>
          <cell r="Z251">
            <v>-1201602.75</v>
          </cell>
          <cell r="AA251">
            <v>-8136.53</v>
          </cell>
          <cell r="AB251">
            <v>-56.113999999999997</v>
          </cell>
        </row>
        <row r="252">
          <cell r="A252">
            <v>4646</v>
          </cell>
          <cell r="B252">
            <v>6734</v>
          </cell>
          <cell r="C252">
            <v>2098</v>
          </cell>
          <cell r="D252" t="str">
            <v>ДИЗЕЛЬНОЕ ТОПЛИВО ЛД-02</v>
          </cell>
          <cell r="E252">
            <v>221000044</v>
          </cell>
          <cell r="F252" t="str">
            <v>20</v>
          </cell>
          <cell r="G252" t="str">
            <v/>
          </cell>
          <cell r="H252" t="str">
            <v/>
          </cell>
          <cell r="I252" t="str">
            <v>0000006734</v>
          </cell>
          <cell r="J252">
            <v>10000621</v>
          </cell>
          <cell r="K252">
            <v>37803</v>
          </cell>
          <cell r="L252">
            <v>37803</v>
          </cell>
          <cell r="M252">
            <v>37803</v>
          </cell>
          <cell r="N252">
            <v>8282.69</v>
          </cell>
          <cell r="O252">
            <v>57.122</v>
          </cell>
          <cell r="P252">
            <v>0</v>
          </cell>
          <cell r="Q252" t="str">
            <v>01_31_07</v>
          </cell>
          <cell r="R252" t="str">
            <v>01_24</v>
          </cell>
          <cell r="S252" t="str">
            <v>'301.0020</v>
          </cell>
          <cell r="T252" t="str">
            <v>'701.7420</v>
          </cell>
          <cell r="U252" t="str">
            <v>H</v>
          </cell>
          <cell r="V252">
            <v>-8282.69</v>
          </cell>
          <cell r="W252">
            <v>-8282.69</v>
          </cell>
          <cell r="X252">
            <v>0</v>
          </cell>
          <cell r="Y252" t="str">
            <v>701.7420</v>
          </cell>
          <cell r="Z252">
            <v>-1223187.6599999999</v>
          </cell>
          <cell r="AA252">
            <v>-8282.69</v>
          </cell>
          <cell r="AB252">
            <v>-57.122</v>
          </cell>
        </row>
        <row r="253">
          <cell r="A253">
            <v>4647</v>
          </cell>
          <cell r="B253">
            <v>6735</v>
          </cell>
          <cell r="C253">
            <v>2098</v>
          </cell>
          <cell r="D253" t="str">
            <v>ДИЗЕЛЬНОЕ ТОПЛИВО ЛД-02</v>
          </cell>
          <cell r="E253">
            <v>221000044</v>
          </cell>
          <cell r="F253" t="str">
            <v>20</v>
          </cell>
          <cell r="G253" t="str">
            <v/>
          </cell>
          <cell r="H253" t="str">
            <v/>
          </cell>
          <cell r="I253" t="str">
            <v>0000006735</v>
          </cell>
          <cell r="J253">
            <v>10000621</v>
          </cell>
          <cell r="K253">
            <v>37803</v>
          </cell>
          <cell r="L253">
            <v>37803</v>
          </cell>
          <cell r="M253">
            <v>37803</v>
          </cell>
          <cell r="N253">
            <v>8265.8700000000008</v>
          </cell>
          <cell r="O253">
            <v>57.006</v>
          </cell>
          <cell r="P253">
            <v>0</v>
          </cell>
          <cell r="Q253" t="str">
            <v>01_31_07</v>
          </cell>
          <cell r="R253" t="str">
            <v>01_24</v>
          </cell>
          <cell r="S253" t="str">
            <v>'301.0020</v>
          </cell>
          <cell r="T253" t="str">
            <v>'701.7420</v>
          </cell>
          <cell r="U253" t="str">
            <v>H</v>
          </cell>
          <cell r="V253">
            <v>-8265.8700000000008</v>
          </cell>
          <cell r="W253">
            <v>-8265.8700000000008</v>
          </cell>
          <cell r="X253">
            <v>0</v>
          </cell>
          <cell r="Y253" t="str">
            <v>701.7420</v>
          </cell>
          <cell r="Z253">
            <v>-1220703.68</v>
          </cell>
          <cell r="AA253">
            <v>-8265.8700000000008</v>
          </cell>
          <cell r="AB253">
            <v>-57.006</v>
          </cell>
        </row>
        <row r="254">
          <cell r="A254">
            <v>4648</v>
          </cell>
          <cell r="B254">
            <v>6736</v>
          </cell>
          <cell r="C254">
            <v>2098</v>
          </cell>
          <cell r="D254" t="str">
            <v>ДИЗЕЛЬНОЕ ТОПЛИВО ЛД-02</v>
          </cell>
          <cell r="E254">
            <v>221000044</v>
          </cell>
          <cell r="F254" t="str">
            <v>20</v>
          </cell>
          <cell r="G254" t="str">
            <v/>
          </cell>
          <cell r="H254" t="str">
            <v/>
          </cell>
          <cell r="I254" t="str">
            <v>0000006736</v>
          </cell>
          <cell r="J254">
            <v>10000621</v>
          </cell>
          <cell r="K254">
            <v>37803</v>
          </cell>
          <cell r="L254">
            <v>37803</v>
          </cell>
          <cell r="M254">
            <v>37803</v>
          </cell>
          <cell r="N254">
            <v>8248.4699999999993</v>
          </cell>
          <cell r="O254">
            <v>56.886000000000003</v>
          </cell>
          <cell r="P254">
            <v>0</v>
          </cell>
          <cell r="Q254" t="str">
            <v>01_31_07</v>
          </cell>
          <cell r="R254" t="str">
            <v>01_24</v>
          </cell>
          <cell r="S254" t="str">
            <v>'301.0020</v>
          </cell>
          <cell r="T254" t="str">
            <v>'701.7420</v>
          </cell>
          <cell r="U254" t="str">
            <v>H</v>
          </cell>
          <cell r="V254">
            <v>-8248.4699999999993</v>
          </cell>
          <cell r="W254">
            <v>-8248.4699999999993</v>
          </cell>
          <cell r="X254">
            <v>0</v>
          </cell>
          <cell r="Y254" t="str">
            <v>701.7420</v>
          </cell>
          <cell r="Z254">
            <v>-1218134.05</v>
          </cell>
          <cell r="AA254">
            <v>-8248.4699999999993</v>
          </cell>
          <cell r="AB254">
            <v>-56.886000000000003</v>
          </cell>
        </row>
        <row r="255">
          <cell r="A255">
            <v>4649</v>
          </cell>
          <cell r="B255">
            <v>6737</v>
          </cell>
          <cell r="C255">
            <v>2098</v>
          </cell>
          <cell r="D255" t="str">
            <v>ДИЗЕЛЬНОЕ ТОПЛИВО ЛД-02</v>
          </cell>
          <cell r="E255">
            <v>221000044</v>
          </cell>
          <cell r="F255" t="str">
            <v>20</v>
          </cell>
          <cell r="G255" t="str">
            <v/>
          </cell>
          <cell r="H255" t="str">
            <v/>
          </cell>
          <cell r="I255" t="str">
            <v>0000006737</v>
          </cell>
          <cell r="J255">
            <v>10000622</v>
          </cell>
          <cell r="K255">
            <v>37803</v>
          </cell>
          <cell r="L255">
            <v>37803</v>
          </cell>
          <cell r="M255">
            <v>37803</v>
          </cell>
          <cell r="N255">
            <v>8314.59</v>
          </cell>
          <cell r="O255">
            <v>57.341999999999999</v>
          </cell>
          <cell r="P255">
            <v>0</v>
          </cell>
          <cell r="Q255" t="str">
            <v>01_31_07</v>
          </cell>
          <cell r="R255" t="str">
            <v>01_24</v>
          </cell>
          <cell r="S255" t="str">
            <v>'301.0020</v>
          </cell>
          <cell r="T255" t="str">
            <v>'701.7420</v>
          </cell>
          <cell r="U255" t="str">
            <v>H</v>
          </cell>
          <cell r="V255">
            <v>-8314.59</v>
          </cell>
          <cell r="W255">
            <v>-8314.59</v>
          </cell>
          <cell r="X255">
            <v>0</v>
          </cell>
          <cell r="Y255" t="str">
            <v>701.7420</v>
          </cell>
          <cell r="Z255">
            <v>-1227898.6499999999</v>
          </cell>
          <cell r="AA255">
            <v>-8314.59</v>
          </cell>
          <cell r="AB255">
            <v>-57.341999999999999</v>
          </cell>
        </row>
        <row r="256">
          <cell r="A256">
            <v>4650</v>
          </cell>
          <cell r="B256">
            <v>6738</v>
          </cell>
          <cell r="C256">
            <v>2098</v>
          </cell>
          <cell r="D256" t="str">
            <v>ДИЗЕЛЬНОЕ ТОПЛИВО ЛД-02</v>
          </cell>
          <cell r="E256">
            <v>221000044</v>
          </cell>
          <cell r="F256" t="str">
            <v>20</v>
          </cell>
          <cell r="G256" t="str">
            <v/>
          </cell>
          <cell r="H256" t="str">
            <v/>
          </cell>
          <cell r="I256" t="str">
            <v>0000006738</v>
          </cell>
          <cell r="J256">
            <v>10000622</v>
          </cell>
          <cell r="K256">
            <v>37803</v>
          </cell>
          <cell r="L256">
            <v>37803</v>
          </cell>
          <cell r="M256">
            <v>37803</v>
          </cell>
          <cell r="N256">
            <v>8068.67</v>
          </cell>
          <cell r="O256">
            <v>55.646000000000001</v>
          </cell>
          <cell r="P256">
            <v>0</v>
          </cell>
          <cell r="Q256" t="str">
            <v>01_31_07</v>
          </cell>
          <cell r="R256" t="str">
            <v>01_24</v>
          </cell>
          <cell r="S256" t="str">
            <v>'301.0020</v>
          </cell>
          <cell r="T256" t="str">
            <v>'701.7420</v>
          </cell>
          <cell r="U256" t="str">
            <v>H</v>
          </cell>
          <cell r="V256">
            <v>-8068.67</v>
          </cell>
          <cell r="W256">
            <v>-8068.67</v>
          </cell>
          <cell r="X256">
            <v>0</v>
          </cell>
          <cell r="Y256" t="str">
            <v>701.7420</v>
          </cell>
          <cell r="Z256">
            <v>-1191581.19</v>
          </cell>
          <cell r="AA256">
            <v>-8068.67</v>
          </cell>
          <cell r="AB256">
            <v>-55.646000000000001</v>
          </cell>
        </row>
        <row r="257">
          <cell r="A257">
            <v>4651</v>
          </cell>
          <cell r="B257">
            <v>6739</v>
          </cell>
          <cell r="C257">
            <v>2098</v>
          </cell>
          <cell r="D257" t="str">
            <v>ДИЗЕЛЬНОЕ ТОПЛИВО ЛД-02</v>
          </cell>
          <cell r="E257">
            <v>221000044</v>
          </cell>
          <cell r="F257" t="str">
            <v>20</v>
          </cell>
          <cell r="G257" t="str">
            <v/>
          </cell>
          <cell r="H257" t="str">
            <v/>
          </cell>
          <cell r="I257" t="str">
            <v>0000006739</v>
          </cell>
          <cell r="J257">
            <v>10000622</v>
          </cell>
          <cell r="K257">
            <v>37803</v>
          </cell>
          <cell r="L257">
            <v>37803</v>
          </cell>
          <cell r="M257">
            <v>37803</v>
          </cell>
          <cell r="N257">
            <v>8046.92</v>
          </cell>
          <cell r="O257">
            <v>55.496000000000002</v>
          </cell>
          <cell r="P257">
            <v>0</v>
          </cell>
          <cell r="Q257" t="str">
            <v>01_31_07</v>
          </cell>
          <cell r="R257" t="str">
            <v>01_24</v>
          </cell>
          <cell r="S257" t="str">
            <v>'301.0020</v>
          </cell>
          <cell r="T257" t="str">
            <v>'701.7420</v>
          </cell>
          <cell r="U257" t="str">
            <v>H</v>
          </cell>
          <cell r="V257">
            <v>-8046.92</v>
          </cell>
          <cell r="W257">
            <v>-8046.92</v>
          </cell>
          <cell r="X257">
            <v>0</v>
          </cell>
          <cell r="Y257" t="str">
            <v>701.7420</v>
          </cell>
          <cell r="Z257">
            <v>-1188369.1499999999</v>
          </cell>
          <cell r="AA257">
            <v>-8046.92</v>
          </cell>
          <cell r="AB257">
            <v>-55.496000000000002</v>
          </cell>
        </row>
        <row r="258">
          <cell r="A258">
            <v>4652</v>
          </cell>
          <cell r="B258">
            <v>6740</v>
          </cell>
          <cell r="C258">
            <v>2098</v>
          </cell>
          <cell r="D258" t="str">
            <v>ДИЗЕЛЬНОЕ ТОПЛИВО ЛД-02</v>
          </cell>
          <cell r="E258">
            <v>221000044</v>
          </cell>
          <cell r="F258" t="str">
            <v>20</v>
          </cell>
          <cell r="G258" t="str">
            <v/>
          </cell>
          <cell r="H258" t="str">
            <v/>
          </cell>
          <cell r="I258" t="str">
            <v>0000006740</v>
          </cell>
          <cell r="J258">
            <v>10000554</v>
          </cell>
          <cell r="K258">
            <v>37803</v>
          </cell>
          <cell r="L258">
            <v>37803</v>
          </cell>
          <cell r="M258">
            <v>37803</v>
          </cell>
          <cell r="N258">
            <v>6984.65</v>
          </cell>
          <cell r="O258">
            <v>48.17</v>
          </cell>
          <cell r="P258">
            <v>0</v>
          </cell>
          <cell r="Q258" t="str">
            <v>01_31_07</v>
          </cell>
          <cell r="R258" t="str">
            <v>01_24</v>
          </cell>
          <cell r="S258" t="str">
            <v>'301.0020</v>
          </cell>
          <cell r="T258" t="str">
            <v>'701.7420</v>
          </cell>
          <cell r="U258" t="str">
            <v>H</v>
          </cell>
          <cell r="V258">
            <v>-6984.65</v>
          </cell>
          <cell r="W258">
            <v>-6984.65</v>
          </cell>
          <cell r="X258">
            <v>0</v>
          </cell>
          <cell r="Y258" t="str">
            <v>701.7420</v>
          </cell>
          <cell r="Z258">
            <v>-1031493.11</v>
          </cell>
          <cell r="AA258">
            <v>-6984.65</v>
          </cell>
          <cell r="AB258">
            <v>-48.17</v>
          </cell>
        </row>
        <row r="259">
          <cell r="A259">
            <v>4653</v>
          </cell>
          <cell r="B259">
            <v>6741</v>
          </cell>
          <cell r="C259">
            <v>2098</v>
          </cell>
          <cell r="D259" t="str">
            <v>ДИЗЕЛЬНОЕ ТОПЛИВО ЛД-02</v>
          </cell>
          <cell r="E259">
            <v>222000044</v>
          </cell>
          <cell r="F259" t="str">
            <v>20</v>
          </cell>
          <cell r="G259" t="str">
            <v/>
          </cell>
          <cell r="H259" t="str">
            <v/>
          </cell>
          <cell r="I259" t="str">
            <v>0000006741</v>
          </cell>
          <cell r="J259">
            <v>10000630</v>
          </cell>
          <cell r="K259">
            <v>37803</v>
          </cell>
          <cell r="L259">
            <v>37803</v>
          </cell>
          <cell r="M259">
            <v>37803</v>
          </cell>
          <cell r="N259">
            <v>8252.5300000000007</v>
          </cell>
          <cell r="O259">
            <v>56.914000000000001</v>
          </cell>
          <cell r="P259">
            <v>0</v>
          </cell>
          <cell r="Q259" t="str">
            <v>01_31_07</v>
          </cell>
          <cell r="R259" t="str">
            <v>01_24</v>
          </cell>
          <cell r="S259" t="str">
            <v>'301.0020</v>
          </cell>
          <cell r="T259" t="str">
            <v>'702.7220</v>
          </cell>
          <cell r="U259" t="str">
            <v>H</v>
          </cell>
          <cell r="V259">
            <v>-8252.5300000000007</v>
          </cell>
          <cell r="W259">
            <v>-8252.5300000000007</v>
          </cell>
          <cell r="X259">
            <v>0</v>
          </cell>
          <cell r="Y259" t="str">
            <v>702.7220</v>
          </cell>
          <cell r="Z259">
            <v>-1218733.6299999999</v>
          </cell>
          <cell r="AA259">
            <v>-8252.5300000000007</v>
          </cell>
          <cell r="AB259">
            <v>-56.914000000000001</v>
          </cell>
        </row>
        <row r="260">
          <cell r="A260">
            <v>4654</v>
          </cell>
          <cell r="B260">
            <v>6742</v>
          </cell>
          <cell r="C260">
            <v>2098</v>
          </cell>
          <cell r="D260" t="str">
            <v>ДИЗЕЛЬНОЕ ТОПЛИВО ЛД-02</v>
          </cell>
          <cell r="E260">
            <v>222000044</v>
          </cell>
          <cell r="F260" t="str">
            <v>20</v>
          </cell>
          <cell r="G260" t="str">
            <v/>
          </cell>
          <cell r="H260" t="str">
            <v/>
          </cell>
          <cell r="I260" t="str">
            <v>0000006742</v>
          </cell>
          <cell r="J260">
            <v>10000630</v>
          </cell>
          <cell r="K260">
            <v>37803</v>
          </cell>
          <cell r="L260">
            <v>37803</v>
          </cell>
          <cell r="M260">
            <v>37803</v>
          </cell>
          <cell r="N260">
            <v>8298.93</v>
          </cell>
          <cell r="O260">
            <v>57.234000000000002</v>
          </cell>
          <cell r="P260">
            <v>0</v>
          </cell>
          <cell r="Q260" t="str">
            <v>01_31_07</v>
          </cell>
          <cell r="R260" t="str">
            <v>01_24</v>
          </cell>
          <cell r="S260" t="str">
            <v>'301.0020</v>
          </cell>
          <cell r="T260" t="str">
            <v>'702.7220</v>
          </cell>
          <cell r="U260" t="str">
            <v>H</v>
          </cell>
          <cell r="V260">
            <v>-8298.93</v>
          </cell>
          <cell r="W260">
            <v>-8298.93</v>
          </cell>
          <cell r="X260">
            <v>0</v>
          </cell>
          <cell r="Y260" t="str">
            <v>702.7220</v>
          </cell>
          <cell r="Z260">
            <v>-1225585.98</v>
          </cell>
          <cell r="AA260">
            <v>-8298.93</v>
          </cell>
          <cell r="AB260">
            <v>-57.234000000000002</v>
          </cell>
        </row>
        <row r="261">
          <cell r="A261">
            <v>4655</v>
          </cell>
          <cell r="B261">
            <v>6743</v>
          </cell>
          <cell r="C261">
            <v>2098</v>
          </cell>
          <cell r="D261" t="str">
            <v>ДИЗЕЛЬНОЕ ТОПЛИВО ЛД-02</v>
          </cell>
          <cell r="E261">
            <v>222000044</v>
          </cell>
          <cell r="F261" t="str">
            <v>20</v>
          </cell>
          <cell r="G261" t="str">
            <v/>
          </cell>
          <cell r="H261" t="str">
            <v/>
          </cell>
          <cell r="I261" t="str">
            <v>0000006743</v>
          </cell>
          <cell r="J261">
            <v>10000630</v>
          </cell>
          <cell r="K261">
            <v>37803</v>
          </cell>
          <cell r="L261">
            <v>37803</v>
          </cell>
          <cell r="M261">
            <v>37803</v>
          </cell>
          <cell r="N261">
            <v>8344.75</v>
          </cell>
          <cell r="O261">
            <v>57.55</v>
          </cell>
          <cell r="P261">
            <v>0</v>
          </cell>
          <cell r="Q261" t="str">
            <v>01_31_07</v>
          </cell>
          <cell r="R261" t="str">
            <v>01_24</v>
          </cell>
          <cell r="S261" t="str">
            <v>'301.0020</v>
          </cell>
          <cell r="T261" t="str">
            <v>'702.7220</v>
          </cell>
          <cell r="U261" t="str">
            <v>H</v>
          </cell>
          <cell r="V261">
            <v>-8344.75</v>
          </cell>
          <cell r="W261">
            <v>-8344.75</v>
          </cell>
          <cell r="X261">
            <v>0</v>
          </cell>
          <cell r="Y261" t="str">
            <v>702.7220</v>
          </cell>
          <cell r="Z261">
            <v>-1232352.68</v>
          </cell>
          <cell r="AA261">
            <v>-8344.75</v>
          </cell>
          <cell r="AB261">
            <v>-57.55</v>
          </cell>
        </row>
        <row r="262">
          <cell r="A262">
            <v>4656</v>
          </cell>
          <cell r="B262">
            <v>6744</v>
          </cell>
          <cell r="C262">
            <v>2098</v>
          </cell>
          <cell r="D262" t="str">
            <v>ДИЗЕЛЬНОЕ ТОПЛИВО ЛД-02</v>
          </cell>
          <cell r="E262">
            <v>222000044</v>
          </cell>
          <cell r="F262" t="str">
            <v>20</v>
          </cell>
          <cell r="G262" t="str">
            <v/>
          </cell>
          <cell r="H262" t="str">
            <v/>
          </cell>
          <cell r="I262" t="str">
            <v>0000006744</v>
          </cell>
          <cell r="J262">
            <v>10000630</v>
          </cell>
          <cell r="K262">
            <v>37803</v>
          </cell>
          <cell r="L262">
            <v>37803</v>
          </cell>
          <cell r="M262">
            <v>37803</v>
          </cell>
          <cell r="N262">
            <v>8248.4699999999993</v>
          </cell>
          <cell r="O262">
            <v>56.886000000000003</v>
          </cell>
          <cell r="P262">
            <v>0</v>
          </cell>
          <cell r="Q262" t="str">
            <v>01_31_07</v>
          </cell>
          <cell r="R262" t="str">
            <v>01_24</v>
          </cell>
          <cell r="S262" t="str">
            <v>'301.0020</v>
          </cell>
          <cell r="T262" t="str">
            <v>'702.7220</v>
          </cell>
          <cell r="U262" t="str">
            <v>H</v>
          </cell>
          <cell r="V262">
            <v>-8248.4699999999993</v>
          </cell>
          <cell r="W262">
            <v>-8248.4699999999993</v>
          </cell>
          <cell r="X262">
            <v>0</v>
          </cell>
          <cell r="Y262" t="str">
            <v>702.7220</v>
          </cell>
          <cell r="Z262">
            <v>-1218134.05</v>
          </cell>
          <cell r="AA262">
            <v>-8248.4699999999993</v>
          </cell>
          <cell r="AB262">
            <v>-56.886000000000003</v>
          </cell>
        </row>
        <row r="263">
          <cell r="A263">
            <v>4657</v>
          </cell>
          <cell r="B263">
            <v>6745</v>
          </cell>
          <cell r="C263">
            <v>2098</v>
          </cell>
          <cell r="D263" t="str">
            <v>ДИЗЕЛЬНОЕ ТОПЛИВО ЛД-02</v>
          </cell>
          <cell r="E263">
            <v>222000044</v>
          </cell>
          <cell r="F263" t="str">
            <v>20</v>
          </cell>
          <cell r="G263" t="str">
            <v/>
          </cell>
          <cell r="H263" t="str">
            <v/>
          </cell>
          <cell r="I263" t="str">
            <v>0000006745</v>
          </cell>
          <cell r="J263">
            <v>10000630</v>
          </cell>
          <cell r="K263">
            <v>37803</v>
          </cell>
          <cell r="L263">
            <v>37803</v>
          </cell>
          <cell r="M263">
            <v>37803</v>
          </cell>
          <cell r="N263">
            <v>8265.8700000000008</v>
          </cell>
          <cell r="O263">
            <v>57.006</v>
          </cell>
          <cell r="P263">
            <v>0</v>
          </cell>
          <cell r="Q263" t="str">
            <v>01_31_07</v>
          </cell>
          <cell r="R263" t="str">
            <v>01_24</v>
          </cell>
          <cell r="S263" t="str">
            <v>'301.0020</v>
          </cell>
          <cell r="T263" t="str">
            <v>'702.7220</v>
          </cell>
          <cell r="U263" t="str">
            <v>H</v>
          </cell>
          <cell r="V263">
            <v>-8265.8700000000008</v>
          </cell>
          <cell r="W263">
            <v>-8265.8700000000008</v>
          </cell>
          <cell r="X263">
            <v>0</v>
          </cell>
          <cell r="Y263" t="str">
            <v>702.7220</v>
          </cell>
          <cell r="Z263">
            <v>-1220703.68</v>
          </cell>
          <cell r="AA263">
            <v>-8265.8700000000008</v>
          </cell>
          <cell r="AB263">
            <v>-57.006</v>
          </cell>
        </row>
        <row r="264">
          <cell r="A264">
            <v>4658</v>
          </cell>
          <cell r="B264">
            <v>6746</v>
          </cell>
          <cell r="C264">
            <v>2098</v>
          </cell>
          <cell r="D264" t="str">
            <v>ДИЗЕЛЬНОЕ ТОПЛИВО ЛД-02</v>
          </cell>
          <cell r="E264">
            <v>222000044</v>
          </cell>
          <cell r="F264" t="str">
            <v>20</v>
          </cell>
          <cell r="G264" t="str">
            <v/>
          </cell>
          <cell r="H264" t="str">
            <v/>
          </cell>
          <cell r="I264" t="str">
            <v>0000006746</v>
          </cell>
          <cell r="J264">
            <v>10000630</v>
          </cell>
          <cell r="K264">
            <v>37803</v>
          </cell>
          <cell r="L264">
            <v>37803</v>
          </cell>
          <cell r="M264">
            <v>37803</v>
          </cell>
          <cell r="N264">
            <v>15701.33</v>
          </cell>
          <cell r="O264">
            <v>108.285</v>
          </cell>
          <cell r="P264">
            <v>0</v>
          </cell>
          <cell r="Q264" t="str">
            <v>01_31_07</v>
          </cell>
          <cell r="R264" t="str">
            <v>01_24</v>
          </cell>
          <cell r="S264" t="str">
            <v>'301.0020</v>
          </cell>
          <cell r="T264" t="str">
            <v>'702.7220</v>
          </cell>
          <cell r="U264" t="str">
            <v>H</v>
          </cell>
          <cell r="V264">
            <v>-15701.33</v>
          </cell>
          <cell r="W264">
            <v>-15701.33</v>
          </cell>
          <cell r="X264">
            <v>0</v>
          </cell>
          <cell r="Y264" t="str">
            <v>702.7220</v>
          </cell>
          <cell r="Z264">
            <v>-2318772.41</v>
          </cell>
          <cell r="AA264">
            <v>-15701.33</v>
          </cell>
          <cell r="AB264">
            <v>-108.285</v>
          </cell>
        </row>
        <row r="265">
          <cell r="A265">
            <v>4659</v>
          </cell>
          <cell r="B265">
            <v>6747</v>
          </cell>
          <cell r="C265">
            <v>2098</v>
          </cell>
          <cell r="D265" t="str">
            <v>ДИЗЕЛЬНОЕ ТОПЛИВО ЛД-02</v>
          </cell>
          <cell r="E265">
            <v>222000044</v>
          </cell>
          <cell r="F265" t="str">
            <v>20</v>
          </cell>
          <cell r="G265" t="str">
            <v/>
          </cell>
          <cell r="H265" t="str">
            <v/>
          </cell>
          <cell r="I265" t="str">
            <v>0000006747</v>
          </cell>
          <cell r="J265">
            <v>10000630</v>
          </cell>
          <cell r="K265">
            <v>37803</v>
          </cell>
          <cell r="L265">
            <v>37803</v>
          </cell>
          <cell r="M265">
            <v>37803</v>
          </cell>
          <cell r="N265">
            <v>15868.22</v>
          </cell>
          <cell r="O265">
            <v>109.43600000000001</v>
          </cell>
          <cell r="P265">
            <v>0</v>
          </cell>
          <cell r="Q265" t="str">
            <v>01_31_07</v>
          </cell>
          <cell r="R265" t="str">
            <v>01_24</v>
          </cell>
          <cell r="S265" t="str">
            <v>'301.0020</v>
          </cell>
          <cell r="T265" t="str">
            <v>'702.7220</v>
          </cell>
          <cell r="U265" t="str">
            <v>H</v>
          </cell>
          <cell r="V265">
            <v>-15868.22</v>
          </cell>
          <cell r="W265">
            <v>-15868.22</v>
          </cell>
          <cell r="X265">
            <v>0</v>
          </cell>
          <cell r="Y265" t="str">
            <v>702.7220</v>
          </cell>
          <cell r="Z265">
            <v>-2343418.73</v>
          </cell>
          <cell r="AA265">
            <v>-15868.22</v>
          </cell>
          <cell r="AB265">
            <v>-109.43600000000001</v>
          </cell>
        </row>
        <row r="266">
          <cell r="A266">
            <v>4660</v>
          </cell>
          <cell r="B266">
            <v>6748</v>
          </cell>
          <cell r="C266">
            <v>2098</v>
          </cell>
          <cell r="D266" t="str">
            <v>ДИЗЕЛЬНОЕ ТОПЛИВО ЛД-02</v>
          </cell>
          <cell r="E266">
            <v>222000044</v>
          </cell>
          <cell r="F266" t="str">
            <v>20</v>
          </cell>
          <cell r="G266" t="str">
            <v/>
          </cell>
          <cell r="H266" t="str">
            <v/>
          </cell>
          <cell r="I266" t="str">
            <v>0000006748</v>
          </cell>
          <cell r="J266">
            <v>10000630</v>
          </cell>
          <cell r="K266">
            <v>37803</v>
          </cell>
          <cell r="L266">
            <v>37803</v>
          </cell>
          <cell r="M266">
            <v>37803</v>
          </cell>
          <cell r="N266">
            <v>17686.669999999998</v>
          </cell>
          <cell r="O266">
            <v>121.977</v>
          </cell>
          <cell r="P266">
            <v>0</v>
          </cell>
          <cell r="Q266" t="str">
            <v>01_31_07</v>
          </cell>
          <cell r="R266" t="str">
            <v>01_24</v>
          </cell>
          <cell r="S266" t="str">
            <v>'301.0020</v>
          </cell>
          <cell r="T266" t="str">
            <v>'702.7220</v>
          </cell>
          <cell r="U266" t="str">
            <v>H</v>
          </cell>
          <cell r="V266">
            <v>-17686.669999999998</v>
          </cell>
          <cell r="W266">
            <v>-17686.669999999998</v>
          </cell>
          <cell r="X266">
            <v>0</v>
          </cell>
          <cell r="Y266" t="str">
            <v>702.7220</v>
          </cell>
          <cell r="Z266">
            <v>-2611967.4300000002</v>
          </cell>
          <cell r="AA266">
            <v>-17686.669999999998</v>
          </cell>
          <cell r="AB266">
            <v>-121.977</v>
          </cell>
        </row>
        <row r="267">
          <cell r="A267">
            <v>4661</v>
          </cell>
          <cell r="B267">
            <v>6749</v>
          </cell>
          <cell r="C267">
            <v>2098</v>
          </cell>
          <cell r="D267" t="str">
            <v>ДИЗЕЛЬНОЕ ТОПЛИВО ЛД-02</v>
          </cell>
          <cell r="E267">
            <v>222000044</v>
          </cell>
          <cell r="F267" t="str">
            <v>20</v>
          </cell>
          <cell r="G267" t="str">
            <v/>
          </cell>
          <cell r="H267" t="str">
            <v/>
          </cell>
          <cell r="I267" t="str">
            <v>0000006749</v>
          </cell>
          <cell r="J267">
            <v>10000630</v>
          </cell>
          <cell r="K267">
            <v>37803</v>
          </cell>
          <cell r="L267">
            <v>37803</v>
          </cell>
          <cell r="M267">
            <v>37803</v>
          </cell>
          <cell r="N267">
            <v>15770.35</v>
          </cell>
          <cell r="O267">
            <v>108.761</v>
          </cell>
          <cell r="P267">
            <v>0</v>
          </cell>
          <cell r="Q267" t="str">
            <v>01_31_07</v>
          </cell>
          <cell r="R267" t="str">
            <v>01_24</v>
          </cell>
          <cell r="S267" t="str">
            <v>'301.0020</v>
          </cell>
          <cell r="T267" t="str">
            <v>'702.7220</v>
          </cell>
          <cell r="U267" t="str">
            <v>H</v>
          </cell>
          <cell r="V267">
            <v>-15770.35</v>
          </cell>
          <cell r="W267">
            <v>-15770.35</v>
          </cell>
          <cell r="X267">
            <v>0</v>
          </cell>
          <cell r="Y267" t="str">
            <v>702.7220</v>
          </cell>
          <cell r="Z267">
            <v>-2328965.29</v>
          </cell>
          <cell r="AA267">
            <v>-15770.35</v>
          </cell>
          <cell r="AB267">
            <v>-108.761</v>
          </cell>
        </row>
        <row r="268">
          <cell r="A268">
            <v>4662</v>
          </cell>
          <cell r="B268">
            <v>6750</v>
          </cell>
          <cell r="C268">
            <v>2098</v>
          </cell>
          <cell r="D268" t="str">
            <v>ДИЗЕЛЬНОЕ ТОПЛИВО ЛД-02</v>
          </cell>
          <cell r="E268">
            <v>222000044</v>
          </cell>
          <cell r="F268" t="str">
            <v>20</v>
          </cell>
          <cell r="G268" t="str">
            <v/>
          </cell>
          <cell r="H268" t="str">
            <v/>
          </cell>
          <cell r="I268" t="str">
            <v>0000006750</v>
          </cell>
          <cell r="J268">
            <v>10000630</v>
          </cell>
          <cell r="K268">
            <v>37803</v>
          </cell>
          <cell r="L268">
            <v>37803</v>
          </cell>
          <cell r="M268">
            <v>37803</v>
          </cell>
          <cell r="N268">
            <v>8248.4699999999993</v>
          </cell>
          <cell r="O268">
            <v>56.886000000000003</v>
          </cell>
          <cell r="P268">
            <v>0</v>
          </cell>
          <cell r="Q268" t="str">
            <v>01_31_07</v>
          </cell>
          <cell r="R268" t="str">
            <v>01_24</v>
          </cell>
          <cell r="S268" t="str">
            <v>'301.0020</v>
          </cell>
          <cell r="T268" t="str">
            <v>'702.7220</v>
          </cell>
          <cell r="U268" t="str">
            <v>H</v>
          </cell>
          <cell r="V268">
            <v>-8248.4699999999993</v>
          </cell>
          <cell r="W268">
            <v>-8248.4699999999993</v>
          </cell>
          <cell r="X268">
            <v>0</v>
          </cell>
          <cell r="Y268" t="str">
            <v>702.7220</v>
          </cell>
          <cell r="Z268">
            <v>-1218134.05</v>
          </cell>
          <cell r="AA268">
            <v>-8248.4699999999993</v>
          </cell>
          <cell r="AB268">
            <v>-56.886000000000003</v>
          </cell>
        </row>
        <row r="269">
          <cell r="A269">
            <v>4663</v>
          </cell>
          <cell r="B269">
            <v>6751</v>
          </cell>
          <cell r="C269">
            <v>2098</v>
          </cell>
          <cell r="D269" t="str">
            <v>БЕНЗИН АВТОМОБИЛЬНЫЙ АИ-80</v>
          </cell>
          <cell r="E269">
            <v>221000001</v>
          </cell>
          <cell r="F269" t="str">
            <v>20</v>
          </cell>
          <cell r="G269" t="str">
            <v/>
          </cell>
          <cell r="H269" t="str">
            <v/>
          </cell>
          <cell r="I269" t="str">
            <v>0000006751</v>
          </cell>
          <cell r="J269">
            <v>10000637</v>
          </cell>
          <cell r="K269">
            <v>37803</v>
          </cell>
          <cell r="L269">
            <v>37803</v>
          </cell>
          <cell r="M269">
            <v>37803</v>
          </cell>
          <cell r="N269">
            <v>8894.5499999999993</v>
          </cell>
          <cell r="O269">
            <v>50.826000000000001</v>
          </cell>
          <cell r="P269">
            <v>0</v>
          </cell>
          <cell r="Q269" t="str">
            <v>01_31_07</v>
          </cell>
          <cell r="R269" t="str">
            <v>01_24</v>
          </cell>
          <cell r="S269" t="str">
            <v>'301.0020</v>
          </cell>
          <cell r="T269" t="str">
            <v>'701.7410</v>
          </cell>
          <cell r="U269" t="str">
            <v>H</v>
          </cell>
          <cell r="V269">
            <v>-8894.5499999999993</v>
          </cell>
          <cell r="W269">
            <v>-8894.5499999999993</v>
          </cell>
          <cell r="X269">
            <v>0</v>
          </cell>
          <cell r="Y269" t="str">
            <v>701.7410</v>
          </cell>
          <cell r="Z269">
            <v>-1313547.1399999999</v>
          </cell>
          <cell r="AA269">
            <v>-8894.5499999999993</v>
          </cell>
          <cell r="AB269">
            <v>-50.826000000000001</v>
          </cell>
        </row>
        <row r="270">
          <cell r="A270">
            <v>4664</v>
          </cell>
          <cell r="B270">
            <v>6752</v>
          </cell>
          <cell r="C270">
            <v>2099</v>
          </cell>
          <cell r="D270" t="str">
            <v>БЕНЗИН АВТОМОБИЛЬНЫЙ АИ-80</v>
          </cell>
          <cell r="E270">
            <v>222000001</v>
          </cell>
          <cell r="F270" t="str">
            <v>20</v>
          </cell>
          <cell r="G270" t="str">
            <v/>
          </cell>
          <cell r="H270" t="str">
            <v/>
          </cell>
          <cell r="I270" t="str">
            <v>0000006752</v>
          </cell>
          <cell r="J270">
            <v>10000585</v>
          </cell>
          <cell r="K270">
            <v>37803</v>
          </cell>
          <cell r="L270">
            <v>37803</v>
          </cell>
          <cell r="M270">
            <v>37803</v>
          </cell>
          <cell r="N270">
            <v>10184.81</v>
          </cell>
          <cell r="O270">
            <v>59.213999999999999</v>
          </cell>
          <cell r="P270">
            <v>0</v>
          </cell>
          <cell r="Q270" t="str">
            <v>01_31_07</v>
          </cell>
          <cell r="R270" t="str">
            <v>01_24</v>
          </cell>
          <cell r="S270" t="str">
            <v>'301.0020</v>
          </cell>
          <cell r="T270" t="str">
            <v>'702.7210</v>
          </cell>
          <cell r="U270" t="str">
            <v>H</v>
          </cell>
          <cell r="V270">
            <v>-10184.81</v>
          </cell>
          <cell r="W270">
            <v>-10184.81</v>
          </cell>
          <cell r="X270">
            <v>0</v>
          </cell>
          <cell r="Y270" t="str">
            <v>702.7210</v>
          </cell>
          <cell r="Z270">
            <v>-1504092.74</v>
          </cell>
          <cell r="AA270">
            <v>-10184.81</v>
          </cell>
          <cell r="AB270">
            <v>-59.213999999999999</v>
          </cell>
        </row>
        <row r="271">
          <cell r="A271">
            <v>4665</v>
          </cell>
          <cell r="B271">
            <v>6753</v>
          </cell>
          <cell r="C271">
            <v>2099</v>
          </cell>
          <cell r="D271" t="str">
            <v>БЕНЗИН АВТОМОБИЛЬНЫЙ АИ-80</v>
          </cell>
          <cell r="E271">
            <v>222000001</v>
          </cell>
          <cell r="F271" t="str">
            <v>20</v>
          </cell>
          <cell r="G271" t="str">
            <v/>
          </cell>
          <cell r="H271" t="str">
            <v/>
          </cell>
          <cell r="I271" t="str">
            <v>0000006753</v>
          </cell>
          <cell r="J271">
            <v>10000585</v>
          </cell>
          <cell r="K271">
            <v>37803</v>
          </cell>
          <cell r="L271">
            <v>37803</v>
          </cell>
          <cell r="M271">
            <v>37803</v>
          </cell>
          <cell r="N271">
            <v>40791.18</v>
          </cell>
          <cell r="O271">
            <v>237.15799999999999</v>
          </cell>
          <cell r="P271">
            <v>0</v>
          </cell>
          <cell r="Q271" t="str">
            <v>01_31_07</v>
          </cell>
          <cell r="R271" t="str">
            <v>01_24</v>
          </cell>
          <cell r="S271" t="str">
            <v>'301.0020</v>
          </cell>
          <cell r="T271" t="str">
            <v>'702.7210</v>
          </cell>
          <cell r="U271" t="str">
            <v>H</v>
          </cell>
          <cell r="V271">
            <v>-40791.18</v>
          </cell>
          <cell r="W271">
            <v>-40791.18</v>
          </cell>
          <cell r="X271">
            <v>0</v>
          </cell>
          <cell r="Y271" t="str">
            <v>702.7210</v>
          </cell>
          <cell r="Z271">
            <v>-6024041.46</v>
          </cell>
          <cell r="AA271">
            <v>-40791.18</v>
          </cell>
          <cell r="AB271">
            <v>-237.15799999999999</v>
          </cell>
        </row>
        <row r="272">
          <cell r="A272">
            <v>4666</v>
          </cell>
          <cell r="B272">
            <v>6754</v>
          </cell>
          <cell r="C272">
            <v>2099</v>
          </cell>
          <cell r="D272" t="str">
            <v>БЕНЗИН АВТОМОБИЛЬНЫЙ АИ-80</v>
          </cell>
          <cell r="E272">
            <v>222000001</v>
          </cell>
          <cell r="F272" t="str">
            <v>20</v>
          </cell>
          <cell r="G272" t="str">
            <v/>
          </cell>
          <cell r="H272" t="str">
            <v/>
          </cell>
          <cell r="I272" t="str">
            <v>0000006754</v>
          </cell>
          <cell r="J272">
            <v>10000598</v>
          </cell>
          <cell r="K272">
            <v>37803</v>
          </cell>
          <cell r="L272">
            <v>37803</v>
          </cell>
          <cell r="M272">
            <v>37803</v>
          </cell>
          <cell r="N272">
            <v>19390.080000000002</v>
          </cell>
          <cell r="O272">
            <v>112.733</v>
          </cell>
          <cell r="P272">
            <v>0</v>
          </cell>
          <cell r="Q272" t="str">
            <v>01_31_07</v>
          </cell>
          <cell r="R272" t="str">
            <v>01_24</v>
          </cell>
          <cell r="S272" t="str">
            <v>'301.0020</v>
          </cell>
          <cell r="T272" t="str">
            <v>'702.7210</v>
          </cell>
          <cell r="U272" t="str">
            <v>H</v>
          </cell>
          <cell r="V272">
            <v>-19390.080000000002</v>
          </cell>
          <cell r="W272">
            <v>-19390.080000000002</v>
          </cell>
          <cell r="X272">
            <v>0</v>
          </cell>
          <cell r="Y272" t="str">
            <v>702.7210</v>
          </cell>
          <cell r="Z272">
            <v>-2863527.01</v>
          </cell>
          <cell r="AA272">
            <v>-19390.080000000002</v>
          </cell>
          <cell r="AB272">
            <v>-112.733</v>
          </cell>
        </row>
        <row r="273">
          <cell r="A273">
            <v>4667</v>
          </cell>
          <cell r="B273">
            <v>6755</v>
          </cell>
          <cell r="C273">
            <v>2099</v>
          </cell>
          <cell r="D273" t="str">
            <v>БЕНЗИН АВТОМОБИЛЬНЫЙ АИ-80</v>
          </cell>
          <cell r="E273">
            <v>222000001</v>
          </cell>
          <cell r="F273" t="str">
            <v>20</v>
          </cell>
          <cell r="G273" t="str">
            <v/>
          </cell>
          <cell r="H273" t="str">
            <v/>
          </cell>
          <cell r="I273" t="str">
            <v>0000006755</v>
          </cell>
          <cell r="J273">
            <v>10000599</v>
          </cell>
          <cell r="K273">
            <v>37803</v>
          </cell>
          <cell r="L273">
            <v>37803</v>
          </cell>
          <cell r="M273">
            <v>37803</v>
          </cell>
          <cell r="N273">
            <v>8804.68</v>
          </cell>
          <cell r="O273">
            <v>51.19</v>
          </cell>
          <cell r="P273">
            <v>0</v>
          </cell>
          <cell r="Q273" t="str">
            <v>01_31_07</v>
          </cell>
          <cell r="R273" t="str">
            <v>01_24</v>
          </cell>
          <cell r="S273" t="str">
            <v>'301.0020</v>
          </cell>
          <cell r="T273" t="str">
            <v>'702.7210</v>
          </cell>
          <cell r="U273" t="str">
            <v>H</v>
          </cell>
          <cell r="V273">
            <v>-8804.68</v>
          </cell>
          <cell r="W273">
            <v>-8804.68</v>
          </cell>
          <cell r="X273">
            <v>0</v>
          </cell>
          <cell r="Y273" t="str">
            <v>702.7210</v>
          </cell>
          <cell r="Z273">
            <v>-1300275.1399999999</v>
          </cell>
          <cell r="AA273">
            <v>-8804.68</v>
          </cell>
          <cell r="AB273">
            <v>-51.19</v>
          </cell>
        </row>
        <row r="274">
          <cell r="A274">
            <v>4668</v>
          </cell>
          <cell r="B274">
            <v>6756</v>
          </cell>
          <cell r="C274">
            <v>2099</v>
          </cell>
          <cell r="D274" t="str">
            <v>БЕНЗИН АВТОМОБИЛЬНЫЙ АИ-80</v>
          </cell>
          <cell r="E274">
            <v>222000001</v>
          </cell>
          <cell r="F274" t="str">
            <v>20</v>
          </cell>
          <cell r="G274" t="str">
            <v/>
          </cell>
          <cell r="H274" t="str">
            <v/>
          </cell>
          <cell r="I274" t="str">
            <v>0000006756</v>
          </cell>
          <cell r="J274">
            <v>10000600</v>
          </cell>
          <cell r="K274">
            <v>37803</v>
          </cell>
          <cell r="L274">
            <v>37803</v>
          </cell>
          <cell r="M274">
            <v>37803</v>
          </cell>
          <cell r="N274">
            <v>16719.78</v>
          </cell>
          <cell r="O274">
            <v>97.207999999999998</v>
          </cell>
          <cell r="P274">
            <v>0</v>
          </cell>
          <cell r="Q274" t="str">
            <v>01_31_07</v>
          </cell>
          <cell r="R274" t="str">
            <v>01_24</v>
          </cell>
          <cell r="S274" t="str">
            <v>'301.0020</v>
          </cell>
          <cell r="T274" t="str">
            <v>'702.7210</v>
          </cell>
          <cell r="U274" t="str">
            <v>H</v>
          </cell>
          <cell r="V274">
            <v>-16719.78</v>
          </cell>
          <cell r="W274">
            <v>-16719.78</v>
          </cell>
          <cell r="X274">
            <v>0</v>
          </cell>
          <cell r="Y274" t="str">
            <v>702.7210</v>
          </cell>
          <cell r="Z274">
            <v>-2469177.11</v>
          </cell>
          <cell r="AA274">
            <v>-16719.78</v>
          </cell>
          <cell r="AB274">
            <v>-97.207999999999998</v>
          </cell>
        </row>
        <row r="275">
          <cell r="A275">
            <v>4669</v>
          </cell>
          <cell r="B275">
            <v>6757</v>
          </cell>
          <cell r="C275">
            <v>2099</v>
          </cell>
          <cell r="D275" t="str">
            <v>БЕНЗИН АВТОМОБИЛЬНЫЙ АИ-80</v>
          </cell>
          <cell r="E275">
            <v>222000001</v>
          </cell>
          <cell r="F275" t="str">
            <v>20</v>
          </cell>
          <cell r="G275" t="str">
            <v/>
          </cell>
          <cell r="H275" t="str">
            <v/>
          </cell>
          <cell r="I275" t="str">
            <v>0000006757</v>
          </cell>
          <cell r="J275">
            <v>10000600</v>
          </cell>
          <cell r="K275">
            <v>37803</v>
          </cell>
          <cell r="L275">
            <v>37803</v>
          </cell>
          <cell r="M275">
            <v>37803</v>
          </cell>
          <cell r="N275">
            <v>16808.009999999998</v>
          </cell>
          <cell r="O275">
            <v>97.721000000000004</v>
          </cell>
          <cell r="P275">
            <v>0</v>
          </cell>
          <cell r="Q275" t="str">
            <v>01_31_07</v>
          </cell>
          <cell r="R275" t="str">
            <v>01_24</v>
          </cell>
          <cell r="S275" t="str">
            <v>'301.0020</v>
          </cell>
          <cell r="T275" t="str">
            <v>'702.7210</v>
          </cell>
          <cell r="U275" t="str">
            <v>H</v>
          </cell>
          <cell r="V275">
            <v>-16808.009999999998</v>
          </cell>
          <cell r="W275">
            <v>-16808.009999999998</v>
          </cell>
          <cell r="X275">
            <v>0</v>
          </cell>
          <cell r="Y275" t="str">
            <v>702.7210</v>
          </cell>
          <cell r="Z275">
            <v>-2482206.92</v>
          </cell>
          <cell r="AA275">
            <v>-16808.009999999998</v>
          </cell>
          <cell r="AB275">
            <v>-97.721000000000004</v>
          </cell>
        </row>
        <row r="276">
          <cell r="A276">
            <v>4670</v>
          </cell>
          <cell r="B276">
            <v>6758</v>
          </cell>
          <cell r="C276">
            <v>2099</v>
          </cell>
          <cell r="D276" t="str">
            <v>БЕНЗИН АВТОМОБИЛЬНЫЙ АИ-80</v>
          </cell>
          <cell r="E276">
            <v>222000001</v>
          </cell>
          <cell r="F276" t="str">
            <v>20</v>
          </cell>
          <cell r="G276" t="str">
            <v/>
          </cell>
          <cell r="H276" t="str">
            <v/>
          </cell>
          <cell r="I276" t="str">
            <v>0000006758</v>
          </cell>
          <cell r="J276">
            <v>10000600</v>
          </cell>
          <cell r="K276">
            <v>37803</v>
          </cell>
          <cell r="L276">
            <v>37803</v>
          </cell>
          <cell r="M276">
            <v>37803</v>
          </cell>
          <cell r="N276">
            <v>16688.64</v>
          </cell>
          <cell r="O276">
            <v>97.027000000000001</v>
          </cell>
          <cell r="P276">
            <v>0</v>
          </cell>
          <cell r="Q276" t="str">
            <v>01_31_07</v>
          </cell>
          <cell r="R276" t="str">
            <v>01_24</v>
          </cell>
          <cell r="S276" t="str">
            <v>'301.0020</v>
          </cell>
          <cell r="T276" t="str">
            <v>'702.7210</v>
          </cell>
          <cell r="U276" t="str">
            <v>H</v>
          </cell>
          <cell r="V276">
            <v>-16688.64</v>
          </cell>
          <cell r="W276">
            <v>-16688.64</v>
          </cell>
          <cell r="X276">
            <v>0</v>
          </cell>
          <cell r="Y276" t="str">
            <v>702.7210</v>
          </cell>
          <cell r="Z276">
            <v>-2464578.36</v>
          </cell>
          <cell r="AA276">
            <v>-16688.64</v>
          </cell>
          <cell r="AB276">
            <v>-97.027000000000001</v>
          </cell>
        </row>
        <row r="277">
          <cell r="A277">
            <v>4671</v>
          </cell>
          <cell r="B277">
            <v>6759</v>
          </cell>
          <cell r="C277">
            <v>2099</v>
          </cell>
          <cell r="D277" t="str">
            <v>БЕНЗИН АВТОМОБИЛЬНЫЙ АИ-80</v>
          </cell>
          <cell r="E277">
            <v>222000001</v>
          </cell>
          <cell r="F277" t="str">
            <v>20</v>
          </cell>
          <cell r="G277" t="str">
            <v/>
          </cell>
          <cell r="H277" t="str">
            <v/>
          </cell>
          <cell r="I277" t="str">
            <v>0000006759</v>
          </cell>
          <cell r="J277">
            <v>10000601</v>
          </cell>
          <cell r="K277">
            <v>37803</v>
          </cell>
          <cell r="L277">
            <v>37803</v>
          </cell>
          <cell r="M277">
            <v>37803</v>
          </cell>
          <cell r="N277">
            <v>16630.849999999999</v>
          </cell>
          <cell r="O277">
            <v>96.691000000000003</v>
          </cell>
          <cell r="P277">
            <v>0</v>
          </cell>
          <cell r="Q277" t="str">
            <v>01_31_07</v>
          </cell>
          <cell r="R277" t="str">
            <v>01_24</v>
          </cell>
          <cell r="S277" t="str">
            <v>'301.0020</v>
          </cell>
          <cell r="T277" t="str">
            <v>'702.7210</v>
          </cell>
          <cell r="U277" t="str">
            <v>H</v>
          </cell>
          <cell r="V277">
            <v>-16630.849999999999</v>
          </cell>
          <cell r="W277">
            <v>-16630.849999999999</v>
          </cell>
          <cell r="X277">
            <v>0</v>
          </cell>
          <cell r="Y277" t="str">
            <v>702.7210</v>
          </cell>
          <cell r="Z277">
            <v>-2456043.9300000002</v>
          </cell>
          <cell r="AA277">
            <v>-16630.849999999999</v>
          </cell>
          <cell r="AB277">
            <v>-96.691000000000003</v>
          </cell>
        </row>
        <row r="278">
          <cell r="A278">
            <v>4672</v>
          </cell>
          <cell r="B278">
            <v>6760</v>
          </cell>
          <cell r="C278">
            <v>2099</v>
          </cell>
          <cell r="D278" t="str">
            <v>БЕНЗИН АВТОМОБИЛЬНЫЙ АИ-80</v>
          </cell>
          <cell r="E278">
            <v>222000001</v>
          </cell>
          <cell r="F278" t="str">
            <v>20</v>
          </cell>
          <cell r="G278" t="str">
            <v/>
          </cell>
          <cell r="H278" t="str">
            <v/>
          </cell>
          <cell r="I278" t="str">
            <v>0000006760</v>
          </cell>
          <cell r="J278">
            <v>10000601</v>
          </cell>
          <cell r="K278">
            <v>37803</v>
          </cell>
          <cell r="L278">
            <v>37803</v>
          </cell>
          <cell r="M278">
            <v>37803</v>
          </cell>
          <cell r="N278">
            <v>16734.22</v>
          </cell>
          <cell r="O278">
            <v>97.292000000000002</v>
          </cell>
          <cell r="P278">
            <v>0</v>
          </cell>
          <cell r="Q278" t="str">
            <v>01_31_07</v>
          </cell>
          <cell r="R278" t="str">
            <v>01_24</v>
          </cell>
          <cell r="S278" t="str">
            <v>'301.0020</v>
          </cell>
          <cell r="T278" t="str">
            <v>'702.7210</v>
          </cell>
          <cell r="U278" t="str">
            <v>H</v>
          </cell>
          <cell r="V278">
            <v>-16734.22</v>
          </cell>
          <cell r="W278">
            <v>-16734.22</v>
          </cell>
          <cell r="X278">
            <v>0</v>
          </cell>
          <cell r="Y278" t="str">
            <v>702.7210</v>
          </cell>
          <cell r="Z278">
            <v>-2471309.61</v>
          </cell>
          <cell r="AA278">
            <v>-16734.22</v>
          </cell>
          <cell r="AB278">
            <v>-97.292000000000002</v>
          </cell>
        </row>
        <row r="279">
          <cell r="A279">
            <v>4673</v>
          </cell>
          <cell r="B279">
            <v>6761</v>
          </cell>
          <cell r="C279">
            <v>2099</v>
          </cell>
          <cell r="D279" t="str">
            <v>БЕНЗИН АВТОМОБИЛЬНЫЙ АИ-80</v>
          </cell>
          <cell r="E279">
            <v>222000001</v>
          </cell>
          <cell r="F279" t="str">
            <v>20</v>
          </cell>
          <cell r="G279" t="str">
            <v/>
          </cell>
          <cell r="H279" t="str">
            <v/>
          </cell>
          <cell r="I279" t="str">
            <v>0000006761</v>
          </cell>
          <cell r="J279">
            <v>10000602</v>
          </cell>
          <cell r="K279">
            <v>37803</v>
          </cell>
          <cell r="L279">
            <v>37803</v>
          </cell>
          <cell r="M279">
            <v>37803</v>
          </cell>
          <cell r="N279">
            <v>16797.689999999999</v>
          </cell>
          <cell r="O279">
            <v>97.661000000000001</v>
          </cell>
          <cell r="P279">
            <v>0</v>
          </cell>
          <cell r="Q279" t="str">
            <v>01_31_07</v>
          </cell>
          <cell r="R279" t="str">
            <v>01_24</v>
          </cell>
          <cell r="S279" t="str">
            <v>'301.0020</v>
          </cell>
          <cell r="T279" t="str">
            <v>'702.7210</v>
          </cell>
          <cell r="U279" t="str">
            <v>H</v>
          </cell>
          <cell r="V279">
            <v>-16797.689999999999</v>
          </cell>
          <cell r="W279">
            <v>-16797.689999999999</v>
          </cell>
          <cell r="X279">
            <v>0</v>
          </cell>
          <cell r="Y279" t="str">
            <v>702.7210</v>
          </cell>
          <cell r="Z279">
            <v>-2480682.86</v>
          </cell>
          <cell r="AA279">
            <v>-16797.689999999999</v>
          </cell>
          <cell r="AB279">
            <v>-97.661000000000001</v>
          </cell>
        </row>
        <row r="280">
          <cell r="A280">
            <v>4674</v>
          </cell>
          <cell r="B280">
            <v>6762</v>
          </cell>
          <cell r="C280">
            <v>2099</v>
          </cell>
          <cell r="D280" t="str">
            <v>БЕНЗИН АВТОМОБИЛЬНЫЙ АИ-80</v>
          </cell>
          <cell r="E280">
            <v>222000001</v>
          </cell>
          <cell r="F280" t="str">
            <v>20</v>
          </cell>
          <cell r="G280" t="str">
            <v/>
          </cell>
          <cell r="H280" t="str">
            <v/>
          </cell>
          <cell r="I280" t="str">
            <v>0000006762</v>
          </cell>
          <cell r="J280">
            <v>10000602</v>
          </cell>
          <cell r="K280">
            <v>37803</v>
          </cell>
          <cell r="L280">
            <v>37803</v>
          </cell>
          <cell r="M280">
            <v>37803</v>
          </cell>
          <cell r="N280">
            <v>16797.689999999999</v>
          </cell>
          <cell r="O280">
            <v>97.661000000000001</v>
          </cell>
          <cell r="P280">
            <v>0</v>
          </cell>
          <cell r="Q280" t="str">
            <v>01_31_07</v>
          </cell>
          <cell r="R280" t="str">
            <v>01_24</v>
          </cell>
          <cell r="S280" t="str">
            <v>'301.0020</v>
          </cell>
          <cell r="T280" t="str">
            <v>'702.7210</v>
          </cell>
          <cell r="U280" t="str">
            <v>H</v>
          </cell>
          <cell r="V280">
            <v>-16797.689999999999</v>
          </cell>
          <cell r="W280">
            <v>-16797.689999999999</v>
          </cell>
          <cell r="X280">
            <v>0</v>
          </cell>
          <cell r="Y280" t="str">
            <v>702.7210</v>
          </cell>
          <cell r="Z280">
            <v>-2480682.86</v>
          </cell>
          <cell r="AA280">
            <v>-16797.689999999999</v>
          </cell>
          <cell r="AB280">
            <v>-97.661000000000001</v>
          </cell>
        </row>
        <row r="281">
          <cell r="A281">
            <v>4675</v>
          </cell>
          <cell r="B281">
            <v>6763</v>
          </cell>
          <cell r="C281">
            <v>2099</v>
          </cell>
          <cell r="D281" t="str">
            <v>БЕНЗИН АВТОМОБИЛЬНЫЙ АИ-80</v>
          </cell>
          <cell r="E281">
            <v>222000001</v>
          </cell>
          <cell r="F281" t="str">
            <v>20</v>
          </cell>
          <cell r="G281" t="str">
            <v/>
          </cell>
          <cell r="H281" t="str">
            <v/>
          </cell>
          <cell r="I281" t="str">
            <v>0000006763</v>
          </cell>
          <cell r="J281">
            <v>10000603</v>
          </cell>
          <cell r="K281">
            <v>37803</v>
          </cell>
          <cell r="L281">
            <v>37803</v>
          </cell>
          <cell r="M281">
            <v>37803</v>
          </cell>
          <cell r="N281">
            <v>16594.900000000001</v>
          </cell>
          <cell r="O281">
            <v>96.481999999999999</v>
          </cell>
          <cell r="P281">
            <v>0</v>
          </cell>
          <cell r="Q281" t="str">
            <v>01_31_07</v>
          </cell>
          <cell r="R281" t="str">
            <v>01_24</v>
          </cell>
          <cell r="S281" t="str">
            <v>'301.0020</v>
          </cell>
          <cell r="T281" t="str">
            <v>'702.7210</v>
          </cell>
          <cell r="U281" t="str">
            <v>H</v>
          </cell>
          <cell r="V281">
            <v>-16594.900000000001</v>
          </cell>
          <cell r="W281">
            <v>-16594.900000000001</v>
          </cell>
          <cell r="X281">
            <v>0</v>
          </cell>
          <cell r="Y281" t="str">
            <v>702.7210</v>
          </cell>
          <cell r="Z281">
            <v>-2450734.83</v>
          </cell>
          <cell r="AA281">
            <v>-16594.900000000001</v>
          </cell>
          <cell r="AB281">
            <v>-96.481999999999999</v>
          </cell>
        </row>
        <row r="282">
          <cell r="A282">
            <v>4676</v>
          </cell>
          <cell r="B282">
            <v>6764</v>
          </cell>
          <cell r="C282">
            <v>2099</v>
          </cell>
          <cell r="D282" t="str">
            <v>БЕНЗИН АВТОМОБИЛЬНЫЙ АИ-80</v>
          </cell>
          <cell r="E282">
            <v>222000001</v>
          </cell>
          <cell r="F282" t="str">
            <v>20</v>
          </cell>
          <cell r="G282" t="str">
            <v/>
          </cell>
          <cell r="H282" t="str">
            <v/>
          </cell>
          <cell r="I282" t="str">
            <v>0000006764</v>
          </cell>
          <cell r="J282">
            <v>10000603</v>
          </cell>
          <cell r="K282">
            <v>37803</v>
          </cell>
          <cell r="L282">
            <v>37803</v>
          </cell>
          <cell r="M282">
            <v>37803</v>
          </cell>
          <cell r="N282">
            <v>16797.689999999999</v>
          </cell>
          <cell r="O282">
            <v>97.661000000000001</v>
          </cell>
          <cell r="P282">
            <v>0</v>
          </cell>
          <cell r="Q282" t="str">
            <v>01_31_07</v>
          </cell>
          <cell r="R282" t="str">
            <v>01_24</v>
          </cell>
          <cell r="S282" t="str">
            <v>'301.0020</v>
          </cell>
          <cell r="T282" t="str">
            <v>'702.7210</v>
          </cell>
          <cell r="U282" t="str">
            <v>H</v>
          </cell>
          <cell r="V282">
            <v>-16797.689999999999</v>
          </cell>
          <cell r="W282">
            <v>-16797.689999999999</v>
          </cell>
          <cell r="X282">
            <v>0</v>
          </cell>
          <cell r="Y282" t="str">
            <v>702.7210</v>
          </cell>
          <cell r="Z282">
            <v>-2480682.86</v>
          </cell>
          <cell r="AA282">
            <v>-16797.689999999999</v>
          </cell>
          <cell r="AB282">
            <v>-97.661000000000001</v>
          </cell>
        </row>
        <row r="283">
          <cell r="A283">
            <v>4677</v>
          </cell>
          <cell r="B283">
            <v>6765</v>
          </cell>
          <cell r="C283">
            <v>2099</v>
          </cell>
          <cell r="D283" t="str">
            <v>БЕНЗИН АВТОМОБИЛЬНЫЙ АИ-80</v>
          </cell>
          <cell r="E283">
            <v>222000001</v>
          </cell>
          <cell r="F283" t="str">
            <v>20</v>
          </cell>
          <cell r="G283" t="str">
            <v/>
          </cell>
          <cell r="H283" t="str">
            <v/>
          </cell>
          <cell r="I283" t="str">
            <v>0000006765</v>
          </cell>
          <cell r="J283">
            <v>10000603</v>
          </cell>
          <cell r="K283">
            <v>37803</v>
          </cell>
          <cell r="L283">
            <v>37803</v>
          </cell>
          <cell r="M283">
            <v>37803</v>
          </cell>
          <cell r="N283">
            <v>16719.78</v>
          </cell>
          <cell r="O283">
            <v>97.207999999999998</v>
          </cell>
          <cell r="P283">
            <v>0</v>
          </cell>
          <cell r="Q283" t="str">
            <v>01_31_07</v>
          </cell>
          <cell r="R283" t="str">
            <v>01_24</v>
          </cell>
          <cell r="S283" t="str">
            <v>'301.0020</v>
          </cell>
          <cell r="T283" t="str">
            <v>'702.7210</v>
          </cell>
          <cell r="U283" t="str">
            <v>H</v>
          </cell>
          <cell r="V283">
            <v>-16719.78</v>
          </cell>
          <cell r="W283">
            <v>-16719.78</v>
          </cell>
          <cell r="X283">
            <v>0</v>
          </cell>
          <cell r="Y283" t="str">
            <v>702.7210</v>
          </cell>
          <cell r="Z283">
            <v>-2469177.11</v>
          </cell>
          <cell r="AA283">
            <v>-16719.78</v>
          </cell>
          <cell r="AB283">
            <v>-97.207999999999998</v>
          </cell>
        </row>
        <row r="284">
          <cell r="A284">
            <v>4678</v>
          </cell>
          <cell r="B284">
            <v>6766</v>
          </cell>
          <cell r="C284">
            <v>2100</v>
          </cell>
          <cell r="D284" t="str">
            <v>ГАЗЫ УГЛЕВОДОРОДНЫЕ СЖИЖЕННЫЕ СПБТ</v>
          </cell>
          <cell r="E284">
            <v>222000063</v>
          </cell>
          <cell r="F284" t="str">
            <v>20</v>
          </cell>
          <cell r="G284" t="str">
            <v/>
          </cell>
          <cell r="H284" t="str">
            <v/>
          </cell>
          <cell r="I284" t="str">
            <v>0000006766</v>
          </cell>
          <cell r="J284">
            <v>10000573</v>
          </cell>
          <cell r="K284">
            <v>37803</v>
          </cell>
          <cell r="L284">
            <v>37803</v>
          </cell>
          <cell r="M284">
            <v>37803</v>
          </cell>
          <cell r="N284">
            <v>2791.1</v>
          </cell>
          <cell r="O284">
            <v>24.7</v>
          </cell>
          <cell r="P284">
            <v>0</v>
          </cell>
          <cell r="Q284" t="str">
            <v>01_31_07</v>
          </cell>
          <cell r="R284" t="str">
            <v>01_24</v>
          </cell>
          <cell r="S284" t="str">
            <v>'301.0020</v>
          </cell>
          <cell r="T284" t="str">
            <v>'702.7241</v>
          </cell>
          <cell r="U284" t="str">
            <v>H</v>
          </cell>
          <cell r="V284">
            <v>-2791.1</v>
          </cell>
          <cell r="W284">
            <v>-2791.1</v>
          </cell>
          <cell r="X284">
            <v>0</v>
          </cell>
          <cell r="Y284" t="str">
            <v>702.7241</v>
          </cell>
          <cell r="Z284">
            <v>-412189.65</v>
          </cell>
          <cell r="AA284">
            <v>-2791.1</v>
          </cell>
          <cell r="AB284">
            <v>-24.7</v>
          </cell>
        </row>
        <row r="285">
          <cell r="A285">
            <v>4679</v>
          </cell>
          <cell r="B285">
            <v>6767</v>
          </cell>
          <cell r="C285">
            <v>2100</v>
          </cell>
          <cell r="D285" t="str">
            <v>ДИЗЕЛЬНОЕ ТОПЛИВО ЛД-02</v>
          </cell>
          <cell r="E285">
            <v>222000044</v>
          </cell>
          <cell r="F285" t="str">
            <v>20</v>
          </cell>
          <cell r="G285" t="str">
            <v/>
          </cell>
          <cell r="H285" t="str">
            <v/>
          </cell>
          <cell r="I285" t="str">
            <v>0000006767</v>
          </cell>
          <cell r="J285">
            <v>10000626</v>
          </cell>
          <cell r="K285">
            <v>37803</v>
          </cell>
          <cell r="L285">
            <v>37803</v>
          </cell>
          <cell r="M285">
            <v>37803</v>
          </cell>
          <cell r="N285">
            <v>31935.68</v>
          </cell>
          <cell r="O285">
            <v>228.11199999999999</v>
          </cell>
          <cell r="P285">
            <v>0</v>
          </cell>
          <cell r="Q285" t="str">
            <v>01_31_07</v>
          </cell>
          <cell r="R285" t="str">
            <v>01_24</v>
          </cell>
          <cell r="S285" t="str">
            <v>'301.0020</v>
          </cell>
          <cell r="T285" t="str">
            <v>'702.7220</v>
          </cell>
          <cell r="U285" t="str">
            <v>H</v>
          </cell>
          <cell r="V285">
            <v>-31935.68</v>
          </cell>
          <cell r="W285">
            <v>-31935.68</v>
          </cell>
          <cell r="X285">
            <v>0</v>
          </cell>
          <cell r="Y285" t="str">
            <v>702.7220</v>
          </cell>
          <cell r="Z285">
            <v>-4716261.22</v>
          </cell>
          <cell r="AA285">
            <v>-31935.68</v>
          </cell>
          <cell r="AB285">
            <v>-228.11199999999999</v>
          </cell>
        </row>
        <row r="286">
          <cell r="A286">
            <v>4049</v>
          </cell>
          <cell r="B286">
            <v>6137</v>
          </cell>
          <cell r="C286">
            <v>2040</v>
          </cell>
          <cell r="D286" t="str">
            <v>ДИЗЕЛЬНОЕ ТОПЛИВО ЛД-02</v>
          </cell>
          <cell r="E286">
            <v>221000044</v>
          </cell>
          <cell r="F286" t="str">
            <v>20</v>
          </cell>
          <cell r="G286" t="str">
            <v/>
          </cell>
          <cell r="H286" t="str">
            <v/>
          </cell>
          <cell r="I286" t="str">
            <v>0000006137</v>
          </cell>
          <cell r="J286">
            <v>10000661</v>
          </cell>
          <cell r="K286">
            <v>37804</v>
          </cell>
          <cell r="L286">
            <v>37804</v>
          </cell>
          <cell r="M286">
            <v>37804</v>
          </cell>
          <cell r="N286">
            <v>7762.86</v>
          </cell>
          <cell r="O286">
            <v>55.448999999999998</v>
          </cell>
          <cell r="P286">
            <v>0</v>
          </cell>
          <cell r="Q286" t="str">
            <v>01_31_07</v>
          </cell>
          <cell r="R286" t="str">
            <v>01_24</v>
          </cell>
          <cell r="S286" t="str">
            <v>'301.0020</v>
          </cell>
          <cell r="T286" t="str">
            <v>'701.7420</v>
          </cell>
          <cell r="U286" t="str">
            <v>H</v>
          </cell>
          <cell r="V286">
            <v>-7364.97</v>
          </cell>
          <cell r="W286">
            <v>-7364.97</v>
          </cell>
          <cell r="X286">
            <v>397.88999999999942</v>
          </cell>
          <cell r="Y286" t="str">
            <v>701.7420</v>
          </cell>
          <cell r="Z286">
            <v>-1086701.32</v>
          </cell>
          <cell r="AA286">
            <v>-7364.97</v>
          </cell>
          <cell r="AB286">
            <v>-55.448999999999998</v>
          </cell>
        </row>
        <row r="287">
          <cell r="A287">
            <v>4050</v>
          </cell>
          <cell r="B287">
            <v>6138</v>
          </cell>
          <cell r="C287">
            <v>2040</v>
          </cell>
          <cell r="D287" t="str">
            <v>ДИЗЕЛЬНОЕ ТОПЛИВО ЛД-02</v>
          </cell>
          <cell r="E287">
            <v>221000044</v>
          </cell>
          <cell r="F287" t="str">
            <v>20</v>
          </cell>
          <cell r="G287" t="str">
            <v/>
          </cell>
          <cell r="H287" t="str">
            <v/>
          </cell>
          <cell r="I287" t="str">
            <v>0000006138</v>
          </cell>
          <cell r="J287">
            <v>10000661</v>
          </cell>
          <cell r="K287">
            <v>37804</v>
          </cell>
          <cell r="L287">
            <v>37804</v>
          </cell>
          <cell r="M287">
            <v>37804</v>
          </cell>
          <cell r="N287">
            <v>7878.92</v>
          </cell>
          <cell r="O287">
            <v>56.277999999999999</v>
          </cell>
          <cell r="P287">
            <v>0</v>
          </cell>
          <cell r="Q287" t="str">
            <v>01_31_07</v>
          </cell>
          <cell r="R287" t="str">
            <v>01_24</v>
          </cell>
          <cell r="S287" t="str">
            <v>'301.0020</v>
          </cell>
          <cell r="T287" t="str">
            <v>'701.7420</v>
          </cell>
          <cell r="U287" t="str">
            <v>H</v>
          </cell>
          <cell r="V287">
            <v>-7473.92</v>
          </cell>
          <cell r="W287">
            <v>-7473.92</v>
          </cell>
          <cell r="X287">
            <v>405</v>
          </cell>
          <cell r="Y287" t="str">
            <v>701.7420</v>
          </cell>
          <cell r="Z287">
            <v>-1102776.8999999999</v>
          </cell>
          <cell r="AA287">
            <v>-7473.92</v>
          </cell>
          <cell r="AB287">
            <v>-56.277999999999999</v>
          </cell>
        </row>
        <row r="288">
          <cell r="A288">
            <v>4051</v>
          </cell>
          <cell r="B288">
            <v>6139</v>
          </cell>
          <cell r="C288">
            <v>2040</v>
          </cell>
          <cell r="D288" t="str">
            <v>ДИЗЕЛЬНОЕ ТОПЛИВО ЛД-02</v>
          </cell>
          <cell r="E288">
            <v>221000044</v>
          </cell>
          <cell r="F288" t="str">
            <v>20</v>
          </cell>
          <cell r="G288" t="str">
            <v/>
          </cell>
          <cell r="H288" t="str">
            <v/>
          </cell>
          <cell r="I288" t="str">
            <v>0000006139</v>
          </cell>
          <cell r="J288">
            <v>10000661</v>
          </cell>
          <cell r="K288">
            <v>37804</v>
          </cell>
          <cell r="L288">
            <v>37804</v>
          </cell>
          <cell r="M288">
            <v>37804</v>
          </cell>
          <cell r="N288">
            <v>7981.82</v>
          </cell>
          <cell r="O288">
            <v>57.012999999999998</v>
          </cell>
          <cell r="P288">
            <v>0</v>
          </cell>
          <cell r="Q288" t="str">
            <v>01_31_07</v>
          </cell>
          <cell r="R288" t="str">
            <v>01_24</v>
          </cell>
          <cell r="S288" t="str">
            <v>'301.0020</v>
          </cell>
          <cell r="T288" t="str">
            <v>'701.7420</v>
          </cell>
          <cell r="U288" t="str">
            <v>H</v>
          </cell>
          <cell r="V288">
            <v>-7569.71</v>
          </cell>
          <cell r="W288">
            <v>-7569.71</v>
          </cell>
          <cell r="X288">
            <v>412.10999999999967</v>
          </cell>
          <cell r="Y288" t="str">
            <v>701.7420</v>
          </cell>
          <cell r="Z288">
            <v>-1116910.71</v>
          </cell>
          <cell r="AA288">
            <v>-7569.71</v>
          </cell>
          <cell r="AB288">
            <v>-57.012999999999998</v>
          </cell>
        </row>
        <row r="289">
          <cell r="A289">
            <v>4052</v>
          </cell>
          <cell r="B289">
            <v>6140</v>
          </cell>
          <cell r="C289">
            <v>2040</v>
          </cell>
          <cell r="D289" t="str">
            <v>ДИЗЕЛЬНОЕ ТОПЛИВО ЛД-02</v>
          </cell>
          <cell r="E289">
            <v>221000044</v>
          </cell>
          <cell r="F289" t="str">
            <v>20</v>
          </cell>
          <cell r="G289" t="str">
            <v/>
          </cell>
          <cell r="H289" t="str">
            <v/>
          </cell>
          <cell r="I289" t="str">
            <v>0000006140</v>
          </cell>
          <cell r="J289">
            <v>10000661</v>
          </cell>
          <cell r="K289">
            <v>37804</v>
          </cell>
          <cell r="L289">
            <v>37804</v>
          </cell>
          <cell r="M289">
            <v>37804</v>
          </cell>
          <cell r="N289">
            <v>7994.7</v>
          </cell>
          <cell r="O289">
            <v>57.104999999999997</v>
          </cell>
          <cell r="P289">
            <v>0</v>
          </cell>
          <cell r="Q289" t="str">
            <v>01_31_07</v>
          </cell>
          <cell r="R289" t="str">
            <v>01_24</v>
          </cell>
          <cell r="S289" t="str">
            <v>'301.0020</v>
          </cell>
          <cell r="T289" t="str">
            <v>'701.7420</v>
          </cell>
          <cell r="U289" t="str">
            <v>H</v>
          </cell>
          <cell r="V289">
            <v>-7582.59</v>
          </cell>
          <cell r="W289">
            <v>-7582.59</v>
          </cell>
          <cell r="X289">
            <v>412.10999999999967</v>
          </cell>
          <cell r="Y289" t="str">
            <v>701.7420</v>
          </cell>
          <cell r="Z289">
            <v>-1118811.1499999999</v>
          </cell>
          <cell r="AA289">
            <v>-7582.59</v>
          </cell>
          <cell r="AB289">
            <v>-57.104999999999997</v>
          </cell>
        </row>
        <row r="290">
          <cell r="A290">
            <v>4053</v>
          </cell>
          <cell r="B290">
            <v>6141</v>
          </cell>
          <cell r="C290">
            <v>2040</v>
          </cell>
          <cell r="D290" t="str">
            <v>ДИЗЕЛЬНОЕ ТОПЛИВО ЛД-02</v>
          </cell>
          <cell r="E290">
            <v>221000044</v>
          </cell>
          <cell r="F290" t="str">
            <v>20</v>
          </cell>
          <cell r="G290" t="str">
            <v/>
          </cell>
          <cell r="H290" t="str">
            <v/>
          </cell>
          <cell r="I290" t="str">
            <v>0000006141</v>
          </cell>
          <cell r="J290">
            <v>10000661</v>
          </cell>
          <cell r="K290">
            <v>37804</v>
          </cell>
          <cell r="L290">
            <v>37804</v>
          </cell>
          <cell r="M290">
            <v>37804</v>
          </cell>
          <cell r="N290">
            <v>8043.42</v>
          </cell>
          <cell r="O290">
            <v>57.453000000000003</v>
          </cell>
          <cell r="P290">
            <v>0</v>
          </cell>
          <cell r="Q290" t="str">
            <v>01_31_07</v>
          </cell>
          <cell r="R290" t="str">
            <v>01_24</v>
          </cell>
          <cell r="S290" t="str">
            <v>'301.0020</v>
          </cell>
          <cell r="T290" t="str">
            <v>'701.7420</v>
          </cell>
          <cell r="U290" t="str">
            <v>H</v>
          </cell>
          <cell r="V290">
            <v>-7631.31</v>
          </cell>
          <cell r="W290">
            <v>-7631.31</v>
          </cell>
          <cell r="X290">
            <v>412.10999999999967</v>
          </cell>
          <cell r="Y290" t="str">
            <v>701.7420</v>
          </cell>
          <cell r="Z290">
            <v>-1125999.79</v>
          </cell>
          <cell r="AA290">
            <v>-7631.31</v>
          </cell>
          <cell r="AB290">
            <v>-57.453000000000003</v>
          </cell>
        </row>
        <row r="291">
          <cell r="A291">
            <v>4054</v>
          </cell>
          <cell r="B291">
            <v>6142</v>
          </cell>
          <cell r="C291">
            <v>2040</v>
          </cell>
          <cell r="D291" t="str">
            <v>ДИЗЕЛЬНОЕ ТОПЛИВО ЛД-02</v>
          </cell>
          <cell r="E291">
            <v>221000044</v>
          </cell>
          <cell r="F291" t="str">
            <v>20</v>
          </cell>
          <cell r="G291" t="str">
            <v/>
          </cell>
          <cell r="H291" t="str">
            <v/>
          </cell>
          <cell r="I291" t="str">
            <v>0000006142</v>
          </cell>
          <cell r="J291">
            <v>10000661</v>
          </cell>
          <cell r="K291">
            <v>37804</v>
          </cell>
          <cell r="L291">
            <v>37804</v>
          </cell>
          <cell r="M291">
            <v>37804</v>
          </cell>
          <cell r="N291">
            <v>7981.82</v>
          </cell>
          <cell r="O291">
            <v>57.012999999999998</v>
          </cell>
          <cell r="P291">
            <v>0</v>
          </cell>
          <cell r="Q291" t="str">
            <v>01_31_07</v>
          </cell>
          <cell r="R291" t="str">
            <v>01_24</v>
          </cell>
          <cell r="S291" t="str">
            <v>'301.0020</v>
          </cell>
          <cell r="T291" t="str">
            <v>'701.7420</v>
          </cell>
          <cell r="U291" t="str">
            <v>H</v>
          </cell>
          <cell r="V291">
            <v>-7569.71</v>
          </cell>
          <cell r="W291">
            <v>-7569.71</v>
          </cell>
          <cell r="X291">
            <v>412.10999999999967</v>
          </cell>
          <cell r="Y291" t="str">
            <v>701.7420</v>
          </cell>
          <cell r="Z291">
            <v>-1116910.71</v>
          </cell>
          <cell r="AA291">
            <v>-7569.71</v>
          </cell>
          <cell r="AB291">
            <v>-57.012999999999998</v>
          </cell>
        </row>
        <row r="292">
          <cell r="A292">
            <v>4055</v>
          </cell>
          <cell r="B292">
            <v>6143</v>
          </cell>
          <cell r="C292">
            <v>2040</v>
          </cell>
          <cell r="D292" t="str">
            <v>ДИЗЕЛЬНОЕ ТОПЛИВО ЛД-02</v>
          </cell>
          <cell r="E292">
            <v>221000044</v>
          </cell>
          <cell r="F292" t="str">
            <v>20</v>
          </cell>
          <cell r="G292" t="str">
            <v/>
          </cell>
          <cell r="H292" t="str">
            <v/>
          </cell>
          <cell r="I292" t="str">
            <v>0000006143</v>
          </cell>
          <cell r="J292">
            <v>10000661</v>
          </cell>
          <cell r="K292">
            <v>37804</v>
          </cell>
          <cell r="L292">
            <v>37804</v>
          </cell>
          <cell r="M292">
            <v>37804</v>
          </cell>
          <cell r="N292">
            <v>7852.46</v>
          </cell>
          <cell r="O292">
            <v>56.088999999999999</v>
          </cell>
          <cell r="P292">
            <v>0</v>
          </cell>
          <cell r="Q292" t="str">
            <v>01_31_07</v>
          </cell>
          <cell r="R292" t="str">
            <v>01_24</v>
          </cell>
          <cell r="S292" t="str">
            <v>'301.0020</v>
          </cell>
          <cell r="T292" t="str">
            <v>'701.7420</v>
          </cell>
          <cell r="U292" t="str">
            <v>H</v>
          </cell>
          <cell r="V292">
            <v>-7447.46</v>
          </cell>
          <cell r="W292">
            <v>-7447.46</v>
          </cell>
          <cell r="X292">
            <v>405</v>
          </cell>
          <cell r="Y292" t="str">
            <v>701.7420</v>
          </cell>
          <cell r="Z292">
            <v>-1098872.72</v>
          </cell>
          <cell r="AA292">
            <v>-7447.46</v>
          </cell>
          <cell r="AB292">
            <v>-56.088999999999999</v>
          </cell>
        </row>
        <row r="293">
          <cell r="A293">
            <v>4056</v>
          </cell>
          <cell r="B293">
            <v>6144</v>
          </cell>
          <cell r="C293">
            <v>2040</v>
          </cell>
          <cell r="D293" t="str">
            <v>ДИЗЕЛЬНОЕ ТОПЛИВО ЛД-02</v>
          </cell>
          <cell r="E293">
            <v>221000044</v>
          </cell>
          <cell r="F293" t="str">
            <v>20</v>
          </cell>
          <cell r="G293" t="str">
            <v/>
          </cell>
          <cell r="H293" t="str">
            <v/>
          </cell>
          <cell r="I293" t="str">
            <v>0000006144</v>
          </cell>
          <cell r="J293">
            <v>10000661</v>
          </cell>
          <cell r="K293">
            <v>37804</v>
          </cell>
          <cell r="L293">
            <v>37804</v>
          </cell>
          <cell r="M293">
            <v>37804</v>
          </cell>
          <cell r="N293">
            <v>7981.82</v>
          </cell>
          <cell r="O293">
            <v>57.012999999999998</v>
          </cell>
          <cell r="P293">
            <v>0</v>
          </cell>
          <cell r="Q293" t="str">
            <v>01_31_07</v>
          </cell>
          <cell r="R293" t="str">
            <v>01_24</v>
          </cell>
          <cell r="S293" t="str">
            <v>'301.0020</v>
          </cell>
          <cell r="T293" t="str">
            <v>'701.7420</v>
          </cell>
          <cell r="U293" t="str">
            <v>H</v>
          </cell>
          <cell r="V293">
            <v>-7569.71</v>
          </cell>
          <cell r="W293">
            <v>-7569.71</v>
          </cell>
          <cell r="X293">
            <v>412.10999999999967</v>
          </cell>
          <cell r="Y293" t="str">
            <v>701.7420</v>
          </cell>
          <cell r="Z293">
            <v>-1116910.71</v>
          </cell>
          <cell r="AA293">
            <v>-7569.71</v>
          </cell>
          <cell r="AB293">
            <v>-57.012999999999998</v>
          </cell>
        </row>
        <row r="294">
          <cell r="A294">
            <v>4057</v>
          </cell>
          <cell r="B294">
            <v>6145</v>
          </cell>
          <cell r="C294">
            <v>2040</v>
          </cell>
          <cell r="D294" t="str">
            <v>ДИЗЕЛЬНОЕ ТОПЛИВО ЛД-02</v>
          </cell>
          <cell r="E294">
            <v>221000044</v>
          </cell>
          <cell r="F294" t="str">
            <v>20</v>
          </cell>
          <cell r="G294" t="str">
            <v/>
          </cell>
          <cell r="H294" t="str">
            <v/>
          </cell>
          <cell r="I294" t="str">
            <v>0000006145</v>
          </cell>
          <cell r="J294">
            <v>10000661</v>
          </cell>
          <cell r="K294">
            <v>37804</v>
          </cell>
          <cell r="L294">
            <v>37804</v>
          </cell>
          <cell r="M294">
            <v>37804</v>
          </cell>
          <cell r="N294">
            <v>8027.32</v>
          </cell>
          <cell r="O294">
            <v>57.338000000000001</v>
          </cell>
          <cell r="P294">
            <v>0</v>
          </cell>
          <cell r="Q294" t="str">
            <v>01_31_07</v>
          </cell>
          <cell r="R294" t="str">
            <v>01_24</v>
          </cell>
          <cell r="S294" t="str">
            <v>'301.0020</v>
          </cell>
          <cell r="T294" t="str">
            <v>'701.7420</v>
          </cell>
          <cell r="U294" t="str">
            <v>H</v>
          </cell>
          <cell r="V294">
            <v>-7615.21</v>
          </cell>
          <cell r="W294">
            <v>-7615.21</v>
          </cell>
          <cell r="X294">
            <v>412.10999999999967</v>
          </cell>
          <cell r="Y294" t="str">
            <v>701.7420</v>
          </cell>
          <cell r="Z294">
            <v>-1123624.24</v>
          </cell>
          <cell r="AA294">
            <v>-7615.21</v>
          </cell>
          <cell r="AB294">
            <v>-57.338000000000001</v>
          </cell>
        </row>
        <row r="295">
          <cell r="A295">
            <v>4058</v>
          </cell>
          <cell r="B295">
            <v>6146</v>
          </cell>
          <cell r="C295">
            <v>2040</v>
          </cell>
          <cell r="D295" t="str">
            <v>ДИЗЕЛЬНОЕ ТОПЛИВО ЛД-02</v>
          </cell>
          <cell r="E295">
            <v>221000044</v>
          </cell>
          <cell r="F295" t="str">
            <v>20</v>
          </cell>
          <cell r="G295" t="str">
            <v/>
          </cell>
          <cell r="H295" t="str">
            <v/>
          </cell>
          <cell r="I295" t="str">
            <v>0000006146</v>
          </cell>
          <cell r="J295">
            <v>10000661</v>
          </cell>
          <cell r="K295">
            <v>37804</v>
          </cell>
          <cell r="L295">
            <v>37804</v>
          </cell>
          <cell r="M295">
            <v>37804</v>
          </cell>
          <cell r="N295">
            <v>7749.28</v>
          </cell>
          <cell r="O295">
            <v>55.351999999999997</v>
          </cell>
          <cell r="P295">
            <v>0</v>
          </cell>
          <cell r="Q295" t="str">
            <v>01_31_07</v>
          </cell>
          <cell r="R295" t="str">
            <v>01_24</v>
          </cell>
          <cell r="S295" t="str">
            <v>'301.0020</v>
          </cell>
          <cell r="T295" t="str">
            <v>'701.7420</v>
          </cell>
          <cell r="U295" t="str">
            <v>H</v>
          </cell>
          <cell r="V295">
            <v>-7351.38</v>
          </cell>
          <cell r="W295">
            <v>-7351.38</v>
          </cell>
          <cell r="X295">
            <v>397.89999999999964</v>
          </cell>
          <cell r="Y295" t="str">
            <v>701.7420</v>
          </cell>
          <cell r="Z295">
            <v>-1084696.1200000001</v>
          </cell>
          <cell r="AA295">
            <v>-7351.38</v>
          </cell>
          <cell r="AB295">
            <v>-55.351999999999997</v>
          </cell>
        </row>
        <row r="296">
          <cell r="A296">
            <v>4059</v>
          </cell>
          <cell r="B296">
            <v>6147</v>
          </cell>
          <cell r="C296">
            <v>2040</v>
          </cell>
          <cell r="D296" t="str">
            <v>ДИЗЕЛЬНОЕ ТОПЛИВО ЛД-02</v>
          </cell>
          <cell r="E296">
            <v>221000044</v>
          </cell>
          <cell r="F296" t="str">
            <v>20</v>
          </cell>
          <cell r="G296" t="str">
            <v/>
          </cell>
          <cell r="H296" t="str">
            <v/>
          </cell>
          <cell r="I296" t="str">
            <v>0000006147</v>
          </cell>
          <cell r="J296">
            <v>10000661</v>
          </cell>
          <cell r="K296">
            <v>37804</v>
          </cell>
          <cell r="L296">
            <v>37804</v>
          </cell>
          <cell r="M296">
            <v>37804</v>
          </cell>
          <cell r="N296">
            <v>7870.8</v>
          </cell>
          <cell r="O296">
            <v>56.22</v>
          </cell>
          <cell r="P296">
            <v>0</v>
          </cell>
          <cell r="Q296" t="str">
            <v>01_31_07</v>
          </cell>
          <cell r="R296" t="str">
            <v>01_24</v>
          </cell>
          <cell r="S296" t="str">
            <v>'301.0020</v>
          </cell>
          <cell r="T296" t="str">
            <v>'701.7420</v>
          </cell>
          <cell r="U296" t="str">
            <v>H</v>
          </cell>
          <cell r="V296">
            <v>-7465.8</v>
          </cell>
          <cell r="W296">
            <v>-7465.8</v>
          </cell>
          <cell r="X296">
            <v>405</v>
          </cell>
          <cell r="Y296" t="str">
            <v>701.7420</v>
          </cell>
          <cell r="Z296">
            <v>-1101578.79</v>
          </cell>
          <cell r="AA296">
            <v>-7465.8</v>
          </cell>
          <cell r="AB296">
            <v>-56.22</v>
          </cell>
        </row>
        <row r="297">
          <cell r="A297">
            <v>4060</v>
          </cell>
          <cell r="B297">
            <v>6148</v>
          </cell>
          <cell r="C297">
            <v>2040</v>
          </cell>
          <cell r="D297" t="str">
            <v>ДИЗЕЛЬНОЕ ТОПЛИВО ЛД-02</v>
          </cell>
          <cell r="E297">
            <v>221000044</v>
          </cell>
          <cell r="F297" t="str">
            <v>20</v>
          </cell>
          <cell r="G297" t="str">
            <v/>
          </cell>
          <cell r="H297" t="str">
            <v/>
          </cell>
          <cell r="I297" t="str">
            <v>0000006148</v>
          </cell>
          <cell r="J297">
            <v>10000661</v>
          </cell>
          <cell r="K297">
            <v>37804</v>
          </cell>
          <cell r="L297">
            <v>37804</v>
          </cell>
          <cell r="M297">
            <v>37804</v>
          </cell>
          <cell r="N297">
            <v>7984.2</v>
          </cell>
          <cell r="O297">
            <v>57.03</v>
          </cell>
          <cell r="P297">
            <v>0</v>
          </cell>
          <cell r="Q297" t="str">
            <v>01_31_07</v>
          </cell>
          <cell r="R297" t="str">
            <v>01_24</v>
          </cell>
          <cell r="S297" t="str">
            <v>'301.0020</v>
          </cell>
          <cell r="T297" t="str">
            <v>'701.7420</v>
          </cell>
          <cell r="U297" t="str">
            <v>H</v>
          </cell>
          <cell r="V297">
            <v>-7572.09</v>
          </cell>
          <cell r="W297">
            <v>-7572.09</v>
          </cell>
          <cell r="X297">
            <v>412.10999999999967</v>
          </cell>
          <cell r="Y297" t="str">
            <v>701.7420</v>
          </cell>
          <cell r="Z297">
            <v>-1117261.8799999999</v>
          </cell>
          <cell r="AA297">
            <v>-7572.09</v>
          </cell>
          <cell r="AB297">
            <v>-57.03</v>
          </cell>
        </row>
        <row r="298">
          <cell r="A298">
            <v>4061</v>
          </cell>
          <cell r="B298">
            <v>6149</v>
          </cell>
          <cell r="C298">
            <v>2040</v>
          </cell>
          <cell r="D298" t="str">
            <v>ДИЗЕЛЬНОЕ ТОПЛИВО ЛД-02</v>
          </cell>
          <cell r="E298">
            <v>221000044</v>
          </cell>
          <cell r="F298" t="str">
            <v>20</v>
          </cell>
          <cell r="G298" t="str">
            <v/>
          </cell>
          <cell r="H298" t="str">
            <v/>
          </cell>
          <cell r="I298" t="str">
            <v>0000006149</v>
          </cell>
          <cell r="J298">
            <v>10000661</v>
          </cell>
          <cell r="K298">
            <v>37804</v>
          </cell>
          <cell r="L298">
            <v>37804</v>
          </cell>
          <cell r="M298">
            <v>37804</v>
          </cell>
          <cell r="N298">
            <v>8005.9</v>
          </cell>
          <cell r="O298">
            <v>57.185000000000002</v>
          </cell>
          <cell r="P298">
            <v>0</v>
          </cell>
          <cell r="Q298" t="str">
            <v>01_31_07</v>
          </cell>
          <cell r="R298" t="str">
            <v>01_24</v>
          </cell>
          <cell r="S298" t="str">
            <v>'301.0020</v>
          </cell>
          <cell r="T298" t="str">
            <v>'701.7420</v>
          </cell>
          <cell r="U298" t="str">
            <v>H</v>
          </cell>
          <cell r="V298">
            <v>-7593.79</v>
          </cell>
          <cell r="W298">
            <v>-7593.79</v>
          </cell>
          <cell r="X298">
            <v>412.10999999999967</v>
          </cell>
          <cell r="Y298" t="str">
            <v>701.7420</v>
          </cell>
          <cell r="Z298">
            <v>-1120463.71</v>
          </cell>
          <cell r="AA298">
            <v>-7593.79</v>
          </cell>
          <cell r="AB298">
            <v>-57.185000000000002</v>
          </cell>
        </row>
        <row r="299">
          <cell r="A299">
            <v>4062</v>
          </cell>
          <cell r="B299">
            <v>6150</v>
          </cell>
          <cell r="C299">
            <v>2040</v>
          </cell>
          <cell r="D299" t="str">
            <v>ДИЗЕЛЬНОЕ ТОПЛИВО ЛД-02</v>
          </cell>
          <cell r="E299">
            <v>221000044</v>
          </cell>
          <cell r="F299" t="str">
            <v>20</v>
          </cell>
          <cell r="G299" t="str">
            <v/>
          </cell>
          <cell r="H299" t="str">
            <v/>
          </cell>
          <cell r="I299" t="str">
            <v>0000006150</v>
          </cell>
          <cell r="J299">
            <v>10000661</v>
          </cell>
          <cell r="K299">
            <v>37804</v>
          </cell>
          <cell r="L299">
            <v>37804</v>
          </cell>
          <cell r="M299">
            <v>37804</v>
          </cell>
          <cell r="N299">
            <v>8027.32</v>
          </cell>
          <cell r="O299">
            <v>57.338000000000001</v>
          </cell>
          <cell r="P299">
            <v>0</v>
          </cell>
          <cell r="Q299" t="str">
            <v>01_31_07</v>
          </cell>
          <cell r="R299" t="str">
            <v>01_24</v>
          </cell>
          <cell r="S299" t="str">
            <v>'301.0020</v>
          </cell>
          <cell r="T299" t="str">
            <v>'701.7420</v>
          </cell>
          <cell r="U299" t="str">
            <v>H</v>
          </cell>
          <cell r="V299">
            <v>-7615.21</v>
          </cell>
          <cell r="W299">
            <v>-7615.21</v>
          </cell>
          <cell r="X299">
            <v>412.10999999999967</v>
          </cell>
          <cell r="Y299" t="str">
            <v>701.7420</v>
          </cell>
          <cell r="Z299">
            <v>-1123624.24</v>
          </cell>
          <cell r="AA299">
            <v>-7615.21</v>
          </cell>
          <cell r="AB299">
            <v>-57.338000000000001</v>
          </cell>
        </row>
        <row r="300">
          <cell r="A300">
            <v>4063</v>
          </cell>
          <cell r="B300">
            <v>6151</v>
          </cell>
          <cell r="C300">
            <v>2040</v>
          </cell>
          <cell r="D300" t="str">
            <v>ДИЗЕЛЬНОЕ ТОПЛИВО ЛД-02</v>
          </cell>
          <cell r="E300">
            <v>221000044</v>
          </cell>
          <cell r="F300" t="str">
            <v>20</v>
          </cell>
          <cell r="G300" t="str">
            <v/>
          </cell>
          <cell r="H300" t="str">
            <v/>
          </cell>
          <cell r="I300" t="str">
            <v>0000006151</v>
          </cell>
          <cell r="J300">
            <v>10000661</v>
          </cell>
          <cell r="K300">
            <v>37804</v>
          </cell>
          <cell r="L300">
            <v>37804</v>
          </cell>
          <cell r="M300">
            <v>37804</v>
          </cell>
          <cell r="N300">
            <v>8013.74</v>
          </cell>
          <cell r="O300">
            <v>57.241</v>
          </cell>
          <cell r="P300">
            <v>0</v>
          </cell>
          <cell r="Q300" t="str">
            <v>01_31_07</v>
          </cell>
          <cell r="R300" t="str">
            <v>01_24</v>
          </cell>
          <cell r="S300" t="str">
            <v>'301.0020</v>
          </cell>
          <cell r="T300" t="str">
            <v>'701.7420</v>
          </cell>
          <cell r="U300" t="str">
            <v>H</v>
          </cell>
          <cell r="V300">
            <v>-7601.63</v>
          </cell>
          <cell r="W300">
            <v>-7601.63</v>
          </cell>
          <cell r="X300">
            <v>412.10999999999967</v>
          </cell>
          <cell r="Y300" t="str">
            <v>701.7420</v>
          </cell>
          <cell r="Z300">
            <v>-1121620.51</v>
          </cell>
          <cell r="AA300">
            <v>-7601.63</v>
          </cell>
          <cell r="AB300">
            <v>-57.241</v>
          </cell>
        </row>
        <row r="301">
          <cell r="A301">
            <v>4064</v>
          </cell>
          <cell r="B301">
            <v>6152</v>
          </cell>
          <cell r="C301">
            <v>2040</v>
          </cell>
          <cell r="D301" t="str">
            <v>ДИЗЕЛЬНОЕ ТОПЛИВО ЛД-02</v>
          </cell>
          <cell r="E301">
            <v>221000044</v>
          </cell>
          <cell r="F301" t="str">
            <v>20</v>
          </cell>
          <cell r="G301" t="str">
            <v/>
          </cell>
          <cell r="H301" t="str">
            <v/>
          </cell>
          <cell r="I301" t="str">
            <v>0000006152</v>
          </cell>
          <cell r="J301">
            <v>10000661</v>
          </cell>
          <cell r="K301">
            <v>37804</v>
          </cell>
          <cell r="L301">
            <v>37804</v>
          </cell>
          <cell r="M301">
            <v>37804</v>
          </cell>
          <cell r="N301">
            <v>6738.76</v>
          </cell>
          <cell r="O301">
            <v>48.134</v>
          </cell>
          <cell r="P301">
            <v>0</v>
          </cell>
          <cell r="Q301" t="str">
            <v>01_31_07</v>
          </cell>
          <cell r="R301" t="str">
            <v>01_24</v>
          </cell>
          <cell r="S301" t="str">
            <v>'301.0020</v>
          </cell>
          <cell r="T301" t="str">
            <v>'701.7420</v>
          </cell>
          <cell r="U301" t="str">
            <v>H</v>
          </cell>
          <cell r="V301">
            <v>-6390.6</v>
          </cell>
          <cell r="W301">
            <v>-6390.6</v>
          </cell>
          <cell r="X301">
            <v>348.15999999999985</v>
          </cell>
          <cell r="Y301" t="str">
            <v>701.7420</v>
          </cell>
          <cell r="Z301">
            <v>-942933.03</v>
          </cell>
          <cell r="AA301">
            <v>-6390.6</v>
          </cell>
          <cell r="AB301">
            <v>-48.134</v>
          </cell>
        </row>
        <row r="302">
          <cell r="A302">
            <v>4065</v>
          </cell>
          <cell r="B302">
            <v>6153</v>
          </cell>
          <cell r="C302">
            <v>2040</v>
          </cell>
          <cell r="D302" t="str">
            <v>ДИЗЕЛЬНОЕ ТОПЛИВО ЛД-02</v>
          </cell>
          <cell r="E302">
            <v>221000044</v>
          </cell>
          <cell r="F302" t="str">
            <v>20</v>
          </cell>
          <cell r="G302" t="str">
            <v/>
          </cell>
          <cell r="H302" t="str">
            <v/>
          </cell>
          <cell r="I302" t="str">
            <v>0000006153</v>
          </cell>
          <cell r="J302">
            <v>10000661</v>
          </cell>
          <cell r="K302">
            <v>37804</v>
          </cell>
          <cell r="L302">
            <v>37804</v>
          </cell>
          <cell r="M302">
            <v>37804</v>
          </cell>
          <cell r="N302">
            <v>8066.52</v>
          </cell>
          <cell r="O302">
            <v>57.618000000000002</v>
          </cell>
          <cell r="P302">
            <v>0</v>
          </cell>
          <cell r="Q302" t="str">
            <v>01_31_07</v>
          </cell>
          <cell r="R302" t="str">
            <v>01_24</v>
          </cell>
          <cell r="S302" t="str">
            <v>'301.0020</v>
          </cell>
          <cell r="T302" t="str">
            <v>'701.7420</v>
          </cell>
          <cell r="U302" t="str">
            <v>H</v>
          </cell>
          <cell r="V302">
            <v>-7654.41</v>
          </cell>
          <cell r="W302">
            <v>-7654.41</v>
          </cell>
          <cell r="X302">
            <v>412.11000000000058</v>
          </cell>
          <cell r="Y302" t="str">
            <v>701.7420</v>
          </cell>
          <cell r="Z302">
            <v>-1129408.2</v>
          </cell>
          <cell r="AA302">
            <v>-7654.41</v>
          </cell>
          <cell r="AB302">
            <v>-57.618000000000002</v>
          </cell>
        </row>
        <row r="303">
          <cell r="A303">
            <v>4066</v>
          </cell>
          <cell r="B303">
            <v>6154</v>
          </cell>
          <cell r="C303">
            <v>2040</v>
          </cell>
          <cell r="D303" t="str">
            <v>ДИЗЕЛЬНОЕ ТОПЛИВО ЛД-02</v>
          </cell>
          <cell r="E303">
            <v>221000044</v>
          </cell>
          <cell r="F303" t="str">
            <v>20</v>
          </cell>
          <cell r="G303" t="str">
            <v/>
          </cell>
          <cell r="H303" t="str">
            <v/>
          </cell>
          <cell r="I303" t="str">
            <v>0000006154</v>
          </cell>
          <cell r="J303">
            <v>10000661</v>
          </cell>
          <cell r="K303">
            <v>37804</v>
          </cell>
          <cell r="L303">
            <v>37804</v>
          </cell>
          <cell r="M303">
            <v>37804</v>
          </cell>
          <cell r="N303">
            <v>8017.66</v>
          </cell>
          <cell r="O303">
            <v>57.268999999999998</v>
          </cell>
          <cell r="P303">
            <v>0</v>
          </cell>
          <cell r="Q303" t="str">
            <v>01_31_07</v>
          </cell>
          <cell r="R303" t="str">
            <v>01_24</v>
          </cell>
          <cell r="S303" t="str">
            <v>'301.0020</v>
          </cell>
          <cell r="T303" t="str">
            <v>'701.7420</v>
          </cell>
          <cell r="U303" t="str">
            <v>H</v>
          </cell>
          <cell r="V303">
            <v>-7605.55</v>
          </cell>
          <cell r="W303">
            <v>-7605.55</v>
          </cell>
          <cell r="X303">
            <v>412.10999999999967</v>
          </cell>
          <cell r="Y303" t="str">
            <v>701.7420</v>
          </cell>
          <cell r="Z303">
            <v>-1122198.8999999999</v>
          </cell>
          <cell r="AA303">
            <v>-7605.55</v>
          </cell>
          <cell r="AB303">
            <v>-57.268999999999998</v>
          </cell>
        </row>
        <row r="304">
          <cell r="A304">
            <v>4067</v>
          </cell>
          <cell r="B304">
            <v>6155</v>
          </cell>
          <cell r="C304">
            <v>2040</v>
          </cell>
          <cell r="D304" t="str">
            <v>ДИЗЕЛЬНОЕ ТОПЛИВО ЛД-02</v>
          </cell>
          <cell r="E304">
            <v>221000044</v>
          </cell>
          <cell r="F304" t="str">
            <v>20</v>
          </cell>
          <cell r="G304" t="str">
            <v/>
          </cell>
          <cell r="H304" t="str">
            <v/>
          </cell>
          <cell r="I304" t="str">
            <v>0000006155</v>
          </cell>
          <cell r="J304">
            <v>10000661</v>
          </cell>
          <cell r="K304">
            <v>37804</v>
          </cell>
          <cell r="L304">
            <v>37804</v>
          </cell>
          <cell r="M304">
            <v>37804</v>
          </cell>
          <cell r="N304">
            <v>7656.6</v>
          </cell>
          <cell r="O304">
            <v>54.69</v>
          </cell>
          <cell r="P304">
            <v>0</v>
          </cell>
          <cell r="Q304" t="str">
            <v>01_31_07</v>
          </cell>
          <cell r="R304" t="str">
            <v>01_24</v>
          </cell>
          <cell r="S304" t="str">
            <v>'301.0020</v>
          </cell>
          <cell r="T304" t="str">
            <v>'701.7420</v>
          </cell>
          <cell r="U304" t="str">
            <v>H</v>
          </cell>
          <cell r="V304">
            <v>-7265.81</v>
          </cell>
          <cell r="W304">
            <v>-7265.81</v>
          </cell>
          <cell r="X304">
            <v>390.78999999999996</v>
          </cell>
          <cell r="Y304" t="str">
            <v>701.7420</v>
          </cell>
          <cell r="Z304">
            <v>-1072070.27</v>
          </cell>
          <cell r="AA304">
            <v>-7265.81</v>
          </cell>
          <cell r="AB304">
            <v>-54.69</v>
          </cell>
        </row>
        <row r="305">
          <cell r="A305">
            <v>4068</v>
          </cell>
          <cell r="B305">
            <v>6156</v>
          </cell>
          <cell r="C305">
            <v>2040</v>
          </cell>
          <cell r="D305" t="str">
            <v>ДИЗЕЛЬНОЕ ТОПЛИВО ЛД-02</v>
          </cell>
          <cell r="E305">
            <v>221000044</v>
          </cell>
          <cell r="F305" t="str">
            <v>20</v>
          </cell>
          <cell r="G305" t="str">
            <v/>
          </cell>
          <cell r="H305" t="str">
            <v/>
          </cell>
          <cell r="I305" t="str">
            <v>0000006156</v>
          </cell>
          <cell r="J305">
            <v>10000661</v>
          </cell>
          <cell r="K305">
            <v>37804</v>
          </cell>
          <cell r="L305">
            <v>37804</v>
          </cell>
          <cell r="M305">
            <v>37804</v>
          </cell>
          <cell r="N305">
            <v>7953.68</v>
          </cell>
          <cell r="O305">
            <v>56.811999999999998</v>
          </cell>
          <cell r="P305">
            <v>0</v>
          </cell>
          <cell r="Q305" t="str">
            <v>01_31_07</v>
          </cell>
          <cell r="R305" t="str">
            <v>01_24</v>
          </cell>
          <cell r="S305" t="str">
            <v>'301.0020</v>
          </cell>
          <cell r="T305" t="str">
            <v>'701.7420</v>
          </cell>
          <cell r="U305" t="str">
            <v>H</v>
          </cell>
          <cell r="V305">
            <v>-7548.68</v>
          </cell>
          <cell r="W305">
            <v>-7548.68</v>
          </cell>
          <cell r="X305">
            <v>405</v>
          </cell>
          <cell r="Y305" t="str">
            <v>701.7420</v>
          </cell>
          <cell r="Z305">
            <v>-1113807.73</v>
          </cell>
          <cell r="AA305">
            <v>-7548.68</v>
          </cell>
          <cell r="AB305">
            <v>-56.811999999999998</v>
          </cell>
        </row>
        <row r="306">
          <cell r="A306">
            <v>4069</v>
          </cell>
          <cell r="B306">
            <v>6157</v>
          </cell>
          <cell r="C306">
            <v>2040</v>
          </cell>
          <cell r="D306" t="str">
            <v>ДИЗЕЛЬНОЕ ТОПЛИВО ЛД-02</v>
          </cell>
          <cell r="E306">
            <v>221000044</v>
          </cell>
          <cell r="F306" t="str">
            <v>20</v>
          </cell>
          <cell r="G306" t="str">
            <v/>
          </cell>
          <cell r="H306" t="str">
            <v/>
          </cell>
          <cell r="I306" t="str">
            <v>0000006157</v>
          </cell>
          <cell r="J306">
            <v>10000661</v>
          </cell>
          <cell r="K306">
            <v>37804</v>
          </cell>
          <cell r="L306">
            <v>37804</v>
          </cell>
          <cell r="M306">
            <v>37804</v>
          </cell>
          <cell r="N306">
            <v>8021.02</v>
          </cell>
          <cell r="O306">
            <v>57.292999999999999</v>
          </cell>
          <cell r="P306">
            <v>0</v>
          </cell>
          <cell r="Q306" t="str">
            <v>01_31_07</v>
          </cell>
          <cell r="R306" t="str">
            <v>01_24</v>
          </cell>
          <cell r="S306" t="str">
            <v>'301.0020</v>
          </cell>
          <cell r="T306" t="str">
            <v>'701.7420</v>
          </cell>
          <cell r="U306" t="str">
            <v>H</v>
          </cell>
          <cell r="V306">
            <v>-7608.91</v>
          </cell>
          <cell r="W306">
            <v>-7608.91</v>
          </cell>
          <cell r="X306">
            <v>412.11000000000058</v>
          </cell>
          <cell r="Y306" t="str">
            <v>701.7420</v>
          </cell>
          <cell r="Z306">
            <v>-1122694.67</v>
          </cell>
          <cell r="AA306">
            <v>-7608.91</v>
          </cell>
          <cell r="AB306">
            <v>-57.292999999999999</v>
          </cell>
        </row>
        <row r="307">
          <cell r="A307">
            <v>4070</v>
          </cell>
          <cell r="B307">
            <v>6158</v>
          </cell>
          <cell r="C307">
            <v>2040</v>
          </cell>
          <cell r="D307" t="str">
            <v>ДИЗЕЛЬНОЕ ТОПЛИВО ЛД-02</v>
          </cell>
          <cell r="E307">
            <v>221000044</v>
          </cell>
          <cell r="F307" t="str">
            <v>20</v>
          </cell>
          <cell r="G307" t="str">
            <v/>
          </cell>
          <cell r="H307" t="str">
            <v/>
          </cell>
          <cell r="I307" t="str">
            <v>0000006158</v>
          </cell>
          <cell r="J307">
            <v>10000661</v>
          </cell>
          <cell r="K307">
            <v>37804</v>
          </cell>
          <cell r="L307">
            <v>37804</v>
          </cell>
          <cell r="M307">
            <v>37804</v>
          </cell>
          <cell r="N307">
            <v>8021.02</v>
          </cell>
          <cell r="O307">
            <v>57.292999999999999</v>
          </cell>
          <cell r="P307">
            <v>0</v>
          </cell>
          <cell r="Q307" t="str">
            <v>01_31_07</v>
          </cell>
          <cell r="R307" t="str">
            <v>01_24</v>
          </cell>
          <cell r="S307" t="str">
            <v>'301.0020</v>
          </cell>
          <cell r="T307" t="str">
            <v>'701.7420</v>
          </cell>
          <cell r="U307" t="str">
            <v>H</v>
          </cell>
          <cell r="V307">
            <v>-7608.91</v>
          </cell>
          <cell r="W307">
            <v>-7608.91</v>
          </cell>
          <cell r="X307">
            <v>412.11000000000058</v>
          </cell>
          <cell r="Y307" t="str">
            <v>701.7420</v>
          </cell>
          <cell r="Z307">
            <v>-1122694.67</v>
          </cell>
          <cell r="AA307">
            <v>-7608.91</v>
          </cell>
          <cell r="AB307">
            <v>-57.292999999999999</v>
          </cell>
        </row>
        <row r="308">
          <cell r="A308">
            <v>4071</v>
          </cell>
          <cell r="B308">
            <v>6159</v>
          </cell>
          <cell r="C308">
            <v>2040</v>
          </cell>
          <cell r="D308" t="str">
            <v>ДИЗЕЛЬНОЕ ТОПЛИВО ЛД-02</v>
          </cell>
          <cell r="E308">
            <v>221000044</v>
          </cell>
          <cell r="F308" t="str">
            <v>20</v>
          </cell>
          <cell r="G308" t="str">
            <v/>
          </cell>
          <cell r="H308" t="str">
            <v/>
          </cell>
          <cell r="I308" t="str">
            <v>0000006159</v>
          </cell>
          <cell r="J308">
            <v>10000661</v>
          </cell>
          <cell r="K308">
            <v>37804</v>
          </cell>
          <cell r="L308">
            <v>37804</v>
          </cell>
          <cell r="M308">
            <v>37804</v>
          </cell>
          <cell r="N308">
            <v>7971.18</v>
          </cell>
          <cell r="O308">
            <v>56.936999999999998</v>
          </cell>
          <cell r="P308">
            <v>0</v>
          </cell>
          <cell r="Q308" t="str">
            <v>01_31_07</v>
          </cell>
          <cell r="R308" t="str">
            <v>01_24</v>
          </cell>
          <cell r="S308" t="str">
            <v>'301.0020</v>
          </cell>
          <cell r="T308" t="str">
            <v>'701.7420</v>
          </cell>
          <cell r="U308" t="str">
            <v>H</v>
          </cell>
          <cell r="V308">
            <v>-7566.18</v>
          </cell>
          <cell r="W308">
            <v>-7566.18</v>
          </cell>
          <cell r="X308">
            <v>405</v>
          </cell>
          <cell r="Y308" t="str">
            <v>701.7420</v>
          </cell>
          <cell r="Z308">
            <v>-1116389.8600000001</v>
          </cell>
          <cell r="AA308">
            <v>-7566.18</v>
          </cell>
          <cell r="AB308">
            <v>-56.936999999999998</v>
          </cell>
        </row>
        <row r="309">
          <cell r="A309">
            <v>4072</v>
          </cell>
          <cell r="B309">
            <v>6160</v>
          </cell>
          <cell r="C309">
            <v>2040</v>
          </cell>
          <cell r="D309" t="str">
            <v>ДИЗЕЛЬНОЕ ТОПЛИВО ЛД-02</v>
          </cell>
          <cell r="E309">
            <v>221000044</v>
          </cell>
          <cell r="F309" t="str">
            <v>20</v>
          </cell>
          <cell r="G309" t="str">
            <v/>
          </cell>
          <cell r="H309" t="str">
            <v/>
          </cell>
          <cell r="I309" t="str">
            <v>0000006160</v>
          </cell>
          <cell r="J309">
            <v>10000661</v>
          </cell>
          <cell r="K309">
            <v>37804</v>
          </cell>
          <cell r="L309">
            <v>37804</v>
          </cell>
          <cell r="M309">
            <v>37804</v>
          </cell>
          <cell r="N309">
            <v>7718.48</v>
          </cell>
          <cell r="O309">
            <v>55.131999999999998</v>
          </cell>
          <cell r="P309">
            <v>0</v>
          </cell>
          <cell r="Q309" t="str">
            <v>01_31_07</v>
          </cell>
          <cell r="R309" t="str">
            <v>01_24</v>
          </cell>
          <cell r="S309" t="str">
            <v>'301.0020</v>
          </cell>
          <cell r="T309" t="str">
            <v>'701.7420</v>
          </cell>
          <cell r="U309" t="str">
            <v>H</v>
          </cell>
          <cell r="V309">
            <v>-7320.58</v>
          </cell>
          <cell r="W309">
            <v>-7320.58</v>
          </cell>
          <cell r="X309">
            <v>397.89999999999964</v>
          </cell>
          <cell r="Y309" t="str">
            <v>701.7420</v>
          </cell>
          <cell r="Z309">
            <v>-1080151.58</v>
          </cell>
          <cell r="AA309">
            <v>-7320.58</v>
          </cell>
          <cell r="AB309">
            <v>-55.131999999999998</v>
          </cell>
        </row>
        <row r="310">
          <cell r="A310">
            <v>4073</v>
          </cell>
          <cell r="B310">
            <v>6161</v>
          </cell>
          <cell r="C310">
            <v>2040</v>
          </cell>
          <cell r="D310" t="str">
            <v>ДИЗЕЛЬНОЕ ТОПЛИВО ЛД-02</v>
          </cell>
          <cell r="E310">
            <v>221000044</v>
          </cell>
          <cell r="F310" t="str">
            <v>20</v>
          </cell>
          <cell r="G310" t="str">
            <v/>
          </cell>
          <cell r="H310" t="str">
            <v/>
          </cell>
          <cell r="I310" t="str">
            <v>0000006161</v>
          </cell>
          <cell r="J310">
            <v>10000661</v>
          </cell>
          <cell r="K310">
            <v>37804</v>
          </cell>
          <cell r="L310">
            <v>37804</v>
          </cell>
          <cell r="M310">
            <v>37804</v>
          </cell>
          <cell r="N310">
            <v>8066.52</v>
          </cell>
          <cell r="O310">
            <v>57.618000000000002</v>
          </cell>
          <cell r="P310">
            <v>0</v>
          </cell>
          <cell r="Q310" t="str">
            <v>01_31_07</v>
          </cell>
          <cell r="R310" t="str">
            <v>01_24</v>
          </cell>
          <cell r="S310" t="str">
            <v>'301.0020</v>
          </cell>
          <cell r="T310" t="str">
            <v>'701.7420</v>
          </cell>
          <cell r="U310" t="str">
            <v>H</v>
          </cell>
          <cell r="V310">
            <v>-7654.41</v>
          </cell>
          <cell r="W310">
            <v>-7654.41</v>
          </cell>
          <cell r="X310">
            <v>412.11000000000058</v>
          </cell>
          <cell r="Y310" t="str">
            <v>701.7420</v>
          </cell>
          <cell r="Z310">
            <v>-1129408.2</v>
          </cell>
          <cell r="AA310">
            <v>-7654.41</v>
          </cell>
          <cell r="AB310">
            <v>-57.618000000000002</v>
          </cell>
        </row>
        <row r="311">
          <cell r="A311">
            <v>4074</v>
          </cell>
          <cell r="B311">
            <v>6162</v>
          </cell>
          <cell r="C311">
            <v>2040</v>
          </cell>
          <cell r="D311" t="str">
            <v>ДИЗЕЛЬНОЕ ТОПЛИВО ЛД-02</v>
          </cell>
          <cell r="E311">
            <v>221000044</v>
          </cell>
          <cell r="F311" t="str">
            <v>20</v>
          </cell>
          <cell r="G311" t="str">
            <v/>
          </cell>
          <cell r="H311" t="str">
            <v/>
          </cell>
          <cell r="I311" t="str">
            <v>0000006162</v>
          </cell>
          <cell r="J311">
            <v>10000661</v>
          </cell>
          <cell r="K311">
            <v>37804</v>
          </cell>
          <cell r="L311">
            <v>37804</v>
          </cell>
          <cell r="M311">
            <v>37804</v>
          </cell>
          <cell r="N311">
            <v>8095.22</v>
          </cell>
          <cell r="O311">
            <v>57.823</v>
          </cell>
          <cell r="P311">
            <v>0</v>
          </cell>
          <cell r="Q311" t="str">
            <v>01_31_07</v>
          </cell>
          <cell r="R311" t="str">
            <v>01_24</v>
          </cell>
          <cell r="S311" t="str">
            <v>'301.0020</v>
          </cell>
          <cell r="T311" t="str">
            <v>'701.7420</v>
          </cell>
          <cell r="U311" t="str">
            <v>H</v>
          </cell>
          <cell r="V311">
            <v>-7683.11</v>
          </cell>
          <cell r="W311">
            <v>-7683.11</v>
          </cell>
          <cell r="X311">
            <v>412.11000000000058</v>
          </cell>
          <cell r="Y311" t="str">
            <v>701.7420</v>
          </cell>
          <cell r="Z311">
            <v>-1133642.8799999999</v>
          </cell>
          <cell r="AA311">
            <v>-7683.11</v>
          </cell>
          <cell r="AB311">
            <v>-57.823</v>
          </cell>
        </row>
        <row r="312">
          <cell r="A312">
            <v>4075</v>
          </cell>
          <cell r="B312">
            <v>6163</v>
          </cell>
          <cell r="C312">
            <v>2040</v>
          </cell>
          <cell r="D312" t="str">
            <v>ДИЗЕЛЬНОЕ ТОПЛИВО ЛД-02</v>
          </cell>
          <cell r="E312">
            <v>221000044</v>
          </cell>
          <cell r="F312" t="str">
            <v>20</v>
          </cell>
          <cell r="G312" t="str">
            <v/>
          </cell>
          <cell r="H312" t="str">
            <v/>
          </cell>
          <cell r="I312" t="str">
            <v>0000006163</v>
          </cell>
          <cell r="J312">
            <v>10000661</v>
          </cell>
          <cell r="K312">
            <v>37804</v>
          </cell>
          <cell r="L312">
            <v>37804</v>
          </cell>
          <cell r="M312">
            <v>37804</v>
          </cell>
          <cell r="N312">
            <v>8017.66</v>
          </cell>
          <cell r="O312">
            <v>57.268999999999998</v>
          </cell>
          <cell r="P312">
            <v>0</v>
          </cell>
          <cell r="Q312" t="str">
            <v>01_31_07</v>
          </cell>
          <cell r="R312" t="str">
            <v>01_24</v>
          </cell>
          <cell r="S312" t="str">
            <v>'301.0020</v>
          </cell>
          <cell r="T312" t="str">
            <v>'701.7420</v>
          </cell>
          <cell r="U312" t="str">
            <v>H</v>
          </cell>
          <cell r="V312">
            <v>-7605.55</v>
          </cell>
          <cell r="W312">
            <v>-7605.55</v>
          </cell>
          <cell r="X312">
            <v>412.10999999999967</v>
          </cell>
          <cell r="Y312" t="str">
            <v>701.7420</v>
          </cell>
          <cell r="Z312">
            <v>-1122198.8999999999</v>
          </cell>
          <cell r="AA312">
            <v>-7605.55</v>
          </cell>
          <cell r="AB312">
            <v>-57.268999999999998</v>
          </cell>
        </row>
        <row r="313">
          <cell r="A313">
            <v>4076</v>
          </cell>
          <cell r="B313">
            <v>6164</v>
          </cell>
          <cell r="C313">
            <v>2040</v>
          </cell>
          <cell r="D313" t="str">
            <v>ДИЗЕЛЬНОЕ ТОПЛИВО ЛД-02</v>
          </cell>
          <cell r="E313">
            <v>221000044</v>
          </cell>
          <cell r="F313" t="str">
            <v>20</v>
          </cell>
          <cell r="G313" t="str">
            <v/>
          </cell>
          <cell r="H313" t="str">
            <v/>
          </cell>
          <cell r="I313" t="str">
            <v>0000006164</v>
          </cell>
          <cell r="J313">
            <v>10000661</v>
          </cell>
          <cell r="K313">
            <v>37804</v>
          </cell>
          <cell r="L313">
            <v>37804</v>
          </cell>
          <cell r="M313">
            <v>37804</v>
          </cell>
          <cell r="N313">
            <v>7985.18</v>
          </cell>
          <cell r="O313">
            <v>57.036999999999999</v>
          </cell>
          <cell r="P313">
            <v>0</v>
          </cell>
          <cell r="Q313" t="str">
            <v>01_31_07</v>
          </cell>
          <cell r="R313" t="str">
            <v>01_24</v>
          </cell>
          <cell r="S313" t="str">
            <v>'301.0020</v>
          </cell>
          <cell r="T313" t="str">
            <v>'701.7420</v>
          </cell>
          <cell r="U313" t="str">
            <v>H</v>
          </cell>
          <cell r="V313">
            <v>-7573.07</v>
          </cell>
          <cell r="W313">
            <v>-7573.07</v>
          </cell>
          <cell r="X313">
            <v>412.11000000000058</v>
          </cell>
          <cell r="Y313" t="str">
            <v>701.7420</v>
          </cell>
          <cell r="Z313">
            <v>-1117406.48</v>
          </cell>
          <cell r="AA313">
            <v>-7573.07</v>
          </cell>
          <cell r="AB313">
            <v>-57.036999999999999</v>
          </cell>
        </row>
        <row r="314">
          <cell r="A314">
            <v>4077</v>
          </cell>
          <cell r="B314">
            <v>6165</v>
          </cell>
          <cell r="C314">
            <v>2040</v>
          </cell>
          <cell r="D314" t="str">
            <v>ДИЗЕЛЬНОЕ ТОПЛИВО ЛД-02</v>
          </cell>
          <cell r="E314">
            <v>221000044</v>
          </cell>
          <cell r="F314" t="str">
            <v>20</v>
          </cell>
          <cell r="G314" t="str">
            <v/>
          </cell>
          <cell r="H314" t="str">
            <v/>
          </cell>
          <cell r="I314" t="str">
            <v>0000006165</v>
          </cell>
          <cell r="J314">
            <v>10000661</v>
          </cell>
          <cell r="K314">
            <v>37804</v>
          </cell>
          <cell r="L314">
            <v>37804</v>
          </cell>
          <cell r="M314">
            <v>37804</v>
          </cell>
          <cell r="N314">
            <v>8112.72</v>
          </cell>
          <cell r="O314">
            <v>57.948</v>
          </cell>
          <cell r="P314">
            <v>0</v>
          </cell>
          <cell r="Q314" t="str">
            <v>01_31_07</v>
          </cell>
          <cell r="R314" t="str">
            <v>01_24</v>
          </cell>
          <cell r="S314" t="str">
            <v>'301.0020</v>
          </cell>
          <cell r="T314" t="str">
            <v>'701.7420</v>
          </cell>
          <cell r="U314" t="str">
            <v>H</v>
          </cell>
          <cell r="V314">
            <v>-7700.61</v>
          </cell>
          <cell r="W314">
            <v>-7700.61</v>
          </cell>
          <cell r="X314">
            <v>412.11000000000058</v>
          </cell>
          <cell r="Y314" t="str">
            <v>701.7420</v>
          </cell>
          <cell r="Z314">
            <v>-1136225.01</v>
          </cell>
          <cell r="AA314">
            <v>-7700.61</v>
          </cell>
          <cell r="AB314">
            <v>-57.948</v>
          </cell>
        </row>
        <row r="315">
          <cell r="A315">
            <v>4078</v>
          </cell>
          <cell r="B315">
            <v>6166</v>
          </cell>
          <cell r="C315">
            <v>2040</v>
          </cell>
          <cell r="D315" t="str">
            <v>ДИЗЕЛЬНОЕ ТОПЛИВО ЛД-02</v>
          </cell>
          <cell r="E315">
            <v>221000044</v>
          </cell>
          <cell r="F315" t="str">
            <v>20</v>
          </cell>
          <cell r="G315" t="str">
            <v/>
          </cell>
          <cell r="H315" t="str">
            <v/>
          </cell>
          <cell r="I315" t="str">
            <v>0000006166</v>
          </cell>
          <cell r="J315">
            <v>10000661</v>
          </cell>
          <cell r="K315">
            <v>37804</v>
          </cell>
          <cell r="L315">
            <v>37804</v>
          </cell>
          <cell r="M315">
            <v>37804</v>
          </cell>
          <cell r="N315">
            <v>8004.78</v>
          </cell>
          <cell r="O315">
            <v>57.177</v>
          </cell>
          <cell r="P315">
            <v>0</v>
          </cell>
          <cell r="Q315" t="str">
            <v>01_31_07</v>
          </cell>
          <cell r="R315" t="str">
            <v>01_24</v>
          </cell>
          <cell r="S315" t="str">
            <v>'301.0020</v>
          </cell>
          <cell r="T315" t="str">
            <v>'701.7420</v>
          </cell>
          <cell r="U315" t="str">
            <v>H</v>
          </cell>
          <cell r="V315">
            <v>-7592.67</v>
          </cell>
          <cell r="W315">
            <v>-7592.67</v>
          </cell>
          <cell r="X315">
            <v>412.10999999999967</v>
          </cell>
          <cell r="Y315" t="str">
            <v>701.7420</v>
          </cell>
          <cell r="Z315">
            <v>-1120298.46</v>
          </cell>
          <cell r="AA315">
            <v>-7592.67</v>
          </cell>
          <cell r="AB315">
            <v>-57.177</v>
          </cell>
        </row>
        <row r="316">
          <cell r="A316">
            <v>4079</v>
          </cell>
          <cell r="B316">
            <v>6167</v>
          </cell>
          <cell r="C316">
            <v>2040</v>
          </cell>
          <cell r="D316" t="str">
            <v>ДИЗЕЛЬНОЕ ТОПЛИВО ЛД-02</v>
          </cell>
          <cell r="E316">
            <v>221000044</v>
          </cell>
          <cell r="F316" t="str">
            <v>20</v>
          </cell>
          <cell r="G316" t="str">
            <v/>
          </cell>
          <cell r="H316" t="str">
            <v/>
          </cell>
          <cell r="I316" t="str">
            <v>0000006167</v>
          </cell>
          <cell r="J316">
            <v>10000661</v>
          </cell>
          <cell r="K316">
            <v>37804</v>
          </cell>
          <cell r="L316">
            <v>37804</v>
          </cell>
          <cell r="M316">
            <v>37804</v>
          </cell>
          <cell r="N316">
            <v>8021.02</v>
          </cell>
          <cell r="O316">
            <v>57.292999999999999</v>
          </cell>
          <cell r="P316">
            <v>0</v>
          </cell>
          <cell r="Q316" t="str">
            <v>01_31_07</v>
          </cell>
          <cell r="R316" t="str">
            <v>01_24</v>
          </cell>
          <cell r="S316" t="str">
            <v>'301.0020</v>
          </cell>
          <cell r="T316" t="str">
            <v>'701.7420</v>
          </cell>
          <cell r="U316" t="str">
            <v>H</v>
          </cell>
          <cell r="V316">
            <v>-7608.91</v>
          </cell>
          <cell r="W316">
            <v>-7608.91</v>
          </cell>
          <cell r="X316">
            <v>412.11000000000058</v>
          </cell>
          <cell r="Y316" t="str">
            <v>701.7420</v>
          </cell>
          <cell r="Z316">
            <v>-1122694.67</v>
          </cell>
          <cell r="AA316">
            <v>-7608.91</v>
          </cell>
          <cell r="AB316">
            <v>-57.292999999999999</v>
          </cell>
        </row>
        <row r="317">
          <cell r="A317">
            <v>4080</v>
          </cell>
          <cell r="B317">
            <v>6168</v>
          </cell>
          <cell r="C317">
            <v>2040</v>
          </cell>
          <cell r="D317" t="str">
            <v>ДИЗЕЛЬНОЕ ТОПЛИВО ЛД-02</v>
          </cell>
          <cell r="E317">
            <v>221000044</v>
          </cell>
          <cell r="F317" t="str">
            <v>20</v>
          </cell>
          <cell r="G317" t="str">
            <v/>
          </cell>
          <cell r="H317" t="str">
            <v/>
          </cell>
          <cell r="I317" t="str">
            <v>0000006168</v>
          </cell>
          <cell r="J317">
            <v>10000661</v>
          </cell>
          <cell r="K317">
            <v>37804</v>
          </cell>
          <cell r="L317">
            <v>37804</v>
          </cell>
          <cell r="M317">
            <v>37804</v>
          </cell>
          <cell r="N317">
            <v>8066.52</v>
          </cell>
          <cell r="O317">
            <v>57.618000000000002</v>
          </cell>
          <cell r="P317">
            <v>0</v>
          </cell>
          <cell r="Q317" t="str">
            <v>01_31_07</v>
          </cell>
          <cell r="R317" t="str">
            <v>01_24</v>
          </cell>
          <cell r="S317" t="str">
            <v>'301.0020</v>
          </cell>
          <cell r="T317" t="str">
            <v>'701.7420</v>
          </cell>
          <cell r="U317" t="str">
            <v>H</v>
          </cell>
          <cell r="V317">
            <v>-7654.41</v>
          </cell>
          <cell r="W317">
            <v>-7654.41</v>
          </cell>
          <cell r="X317">
            <v>412.11000000000058</v>
          </cell>
          <cell r="Y317" t="str">
            <v>701.7420</v>
          </cell>
          <cell r="Z317">
            <v>-1129408.2</v>
          </cell>
          <cell r="AA317">
            <v>-7654.41</v>
          </cell>
          <cell r="AB317">
            <v>-57.618000000000002</v>
          </cell>
        </row>
        <row r="318">
          <cell r="A318">
            <v>4081</v>
          </cell>
          <cell r="B318">
            <v>6169</v>
          </cell>
          <cell r="C318">
            <v>2040</v>
          </cell>
          <cell r="D318" t="str">
            <v>ДИЗЕЛЬНОЕ ТОПЛИВО ЛД-02</v>
          </cell>
          <cell r="E318">
            <v>221000044</v>
          </cell>
          <cell r="F318" t="str">
            <v>20</v>
          </cell>
          <cell r="G318" t="str">
            <v/>
          </cell>
          <cell r="H318" t="str">
            <v/>
          </cell>
          <cell r="I318" t="str">
            <v>0000006169</v>
          </cell>
          <cell r="J318">
            <v>10000661</v>
          </cell>
          <cell r="K318">
            <v>37804</v>
          </cell>
          <cell r="L318">
            <v>37804</v>
          </cell>
          <cell r="M318">
            <v>37804</v>
          </cell>
          <cell r="N318">
            <v>8092.42</v>
          </cell>
          <cell r="O318">
            <v>57.802999999999997</v>
          </cell>
          <cell r="P318">
            <v>0</v>
          </cell>
          <cell r="Q318" t="str">
            <v>01_31_07</v>
          </cell>
          <cell r="R318" t="str">
            <v>01_24</v>
          </cell>
          <cell r="S318" t="str">
            <v>'301.0020</v>
          </cell>
          <cell r="T318" t="str">
            <v>'701.7420</v>
          </cell>
          <cell r="U318" t="str">
            <v>H</v>
          </cell>
          <cell r="V318">
            <v>-7680.31</v>
          </cell>
          <cell r="W318">
            <v>-7680.31</v>
          </cell>
          <cell r="X318">
            <v>412.10999999999967</v>
          </cell>
          <cell r="Y318" t="str">
            <v>701.7420</v>
          </cell>
          <cell r="Z318">
            <v>-1133229.74</v>
          </cell>
          <cell r="AA318">
            <v>-7680.31</v>
          </cell>
          <cell r="AB318">
            <v>-57.802999999999997</v>
          </cell>
        </row>
        <row r="319">
          <cell r="A319">
            <v>3256</v>
          </cell>
          <cell r="B319">
            <v>5268</v>
          </cell>
          <cell r="C319">
            <v>1145</v>
          </cell>
          <cell r="D319" t="str">
            <v>БЕНЗИН АВТОМОБИЛЬНЫЙ АИ-80</v>
          </cell>
          <cell r="E319">
            <v>221000001</v>
          </cell>
          <cell r="F319" t="str">
            <v>10</v>
          </cell>
          <cell r="G319" t="str">
            <v/>
          </cell>
          <cell r="H319" t="str">
            <v/>
          </cell>
          <cell r="I319" t="str">
            <v>0000005268</v>
          </cell>
          <cell r="J319">
            <v>10000738</v>
          </cell>
          <cell r="K319">
            <v>37805</v>
          </cell>
          <cell r="L319">
            <v>37805</v>
          </cell>
          <cell r="M319">
            <v>37805</v>
          </cell>
          <cell r="N319">
            <v>24045757.760000002</v>
          </cell>
          <cell r="O319">
            <v>999</v>
          </cell>
          <cell r="P319">
            <v>3847321.24</v>
          </cell>
          <cell r="Q319" t="str">
            <v>01_31_07</v>
          </cell>
          <cell r="R319" t="str">
            <v>01_24</v>
          </cell>
          <cell r="S319" t="str">
            <v>'301.0010</v>
          </cell>
          <cell r="T319" t="str">
            <v>'701.7510</v>
          </cell>
          <cell r="U319" t="str">
            <v>H</v>
          </cell>
          <cell r="V319">
            <v>-24045757.649999999</v>
          </cell>
          <cell r="W319">
            <v>-162922.67000000001</v>
          </cell>
          <cell r="X319">
            <v>0.11000000312924385</v>
          </cell>
          <cell r="Y319" t="str">
            <v>701.7510</v>
          </cell>
          <cell r="Z319">
            <v>-24045757.649999999</v>
          </cell>
          <cell r="AA319">
            <v>-162922.67000000001</v>
          </cell>
          <cell r="AB319">
            <v>-999</v>
          </cell>
        </row>
        <row r="320">
          <cell r="A320">
            <v>4082</v>
          </cell>
          <cell r="B320">
            <v>6170</v>
          </cell>
          <cell r="C320">
            <v>2040</v>
          </cell>
          <cell r="D320" t="str">
            <v>ДИЗЕЛЬНОЕ ТОПЛИВО ЛД-02</v>
          </cell>
          <cell r="E320">
            <v>221000044</v>
          </cell>
          <cell r="F320" t="str">
            <v>20</v>
          </cell>
          <cell r="G320" t="str">
            <v/>
          </cell>
          <cell r="H320" t="str">
            <v/>
          </cell>
          <cell r="I320" t="str">
            <v>0000006170</v>
          </cell>
          <cell r="J320">
            <v>10000661</v>
          </cell>
          <cell r="K320">
            <v>37805</v>
          </cell>
          <cell r="L320">
            <v>37805</v>
          </cell>
          <cell r="M320">
            <v>37805</v>
          </cell>
          <cell r="N320">
            <v>8080.24</v>
          </cell>
          <cell r="O320">
            <v>57.716000000000001</v>
          </cell>
          <cell r="P320">
            <v>0</v>
          </cell>
          <cell r="Q320" t="str">
            <v>01_31_07</v>
          </cell>
          <cell r="R320" t="str">
            <v>01_24</v>
          </cell>
          <cell r="S320" t="str">
            <v>'301.0020</v>
          </cell>
          <cell r="T320" t="str">
            <v>'701.7420</v>
          </cell>
          <cell r="U320" t="str">
            <v>H</v>
          </cell>
          <cell r="V320">
            <v>-7666.74</v>
          </cell>
          <cell r="W320">
            <v>-7666.74</v>
          </cell>
          <cell r="X320">
            <v>413.5</v>
          </cell>
          <cell r="Y320" t="str">
            <v>701.7420</v>
          </cell>
          <cell r="Z320">
            <v>-1131534.1599999999</v>
          </cell>
          <cell r="AA320">
            <v>-7666.74</v>
          </cell>
          <cell r="AB320">
            <v>-57.716000000000001</v>
          </cell>
        </row>
        <row r="321">
          <cell r="A321">
            <v>4083</v>
          </cell>
          <cell r="B321">
            <v>6171</v>
          </cell>
          <cell r="C321">
            <v>2040</v>
          </cell>
          <cell r="D321" t="str">
            <v>ДИЗЕЛЬНОЕ ТОПЛИВО ЛД-02</v>
          </cell>
          <cell r="E321">
            <v>221000044</v>
          </cell>
          <cell r="F321" t="str">
            <v>20</v>
          </cell>
          <cell r="G321" t="str">
            <v/>
          </cell>
          <cell r="H321" t="str">
            <v/>
          </cell>
          <cell r="I321" t="str">
            <v>0000006171</v>
          </cell>
          <cell r="J321">
            <v>10000661</v>
          </cell>
          <cell r="K321">
            <v>37805</v>
          </cell>
          <cell r="L321">
            <v>37805</v>
          </cell>
          <cell r="M321">
            <v>37805</v>
          </cell>
          <cell r="N321">
            <v>7716.52</v>
          </cell>
          <cell r="O321">
            <v>55.118000000000002</v>
          </cell>
          <cell r="P321">
            <v>0</v>
          </cell>
          <cell r="Q321" t="str">
            <v>01_31_07</v>
          </cell>
          <cell r="R321" t="str">
            <v>01_24</v>
          </cell>
          <cell r="S321" t="str">
            <v>'301.0020</v>
          </cell>
          <cell r="T321" t="str">
            <v>'701.7420</v>
          </cell>
          <cell r="U321" t="str">
            <v>H</v>
          </cell>
          <cell r="V321">
            <v>-7317.28</v>
          </cell>
          <cell r="W321">
            <v>-7317.28</v>
          </cell>
          <cell r="X321">
            <v>399.24000000000069</v>
          </cell>
          <cell r="Y321" t="str">
            <v>701.7420</v>
          </cell>
          <cell r="Z321">
            <v>-1079957.3600000001</v>
          </cell>
          <cell r="AA321">
            <v>-7317.28</v>
          </cell>
          <cell r="AB321">
            <v>-55.118000000000002</v>
          </cell>
        </row>
        <row r="322">
          <cell r="A322">
            <v>4084</v>
          </cell>
          <cell r="B322">
            <v>6172</v>
          </cell>
          <cell r="C322">
            <v>2040</v>
          </cell>
          <cell r="D322" t="str">
            <v>ДИЗЕЛЬНОЕ ТОПЛИВО ЛД-02</v>
          </cell>
          <cell r="E322">
            <v>221000044</v>
          </cell>
          <cell r="F322" t="str">
            <v>20</v>
          </cell>
          <cell r="G322" t="str">
            <v/>
          </cell>
          <cell r="H322" t="str">
            <v/>
          </cell>
          <cell r="I322" t="str">
            <v>0000006172</v>
          </cell>
          <cell r="J322">
            <v>10000661</v>
          </cell>
          <cell r="K322">
            <v>37805</v>
          </cell>
          <cell r="L322">
            <v>37805</v>
          </cell>
          <cell r="M322">
            <v>37805</v>
          </cell>
          <cell r="N322">
            <v>8039.92</v>
          </cell>
          <cell r="O322">
            <v>57.427999999999997</v>
          </cell>
          <cell r="P322">
            <v>0</v>
          </cell>
          <cell r="Q322" t="str">
            <v>01_31_07</v>
          </cell>
          <cell r="R322" t="str">
            <v>01_24</v>
          </cell>
          <cell r="S322" t="str">
            <v>'301.0020</v>
          </cell>
          <cell r="T322" t="str">
            <v>'701.7420</v>
          </cell>
          <cell r="U322" t="str">
            <v>H</v>
          </cell>
          <cell r="V322">
            <v>-7626.42</v>
          </cell>
          <cell r="W322">
            <v>-7626.42</v>
          </cell>
          <cell r="X322">
            <v>413.5</v>
          </cell>
          <cell r="Y322" t="str">
            <v>701.7420</v>
          </cell>
          <cell r="Z322">
            <v>-1125583.33</v>
          </cell>
          <cell r="AA322">
            <v>-7626.42</v>
          </cell>
          <cell r="AB322">
            <v>-57.427999999999997</v>
          </cell>
        </row>
        <row r="323">
          <cell r="A323">
            <v>4086</v>
          </cell>
          <cell r="B323">
            <v>6174</v>
          </cell>
          <cell r="C323">
            <v>2040</v>
          </cell>
          <cell r="D323" t="str">
            <v>ДИЗЕЛЬНОЕ ТОПЛИВО ЛД-02</v>
          </cell>
          <cell r="E323">
            <v>221000044</v>
          </cell>
          <cell r="F323" t="str">
            <v>20</v>
          </cell>
          <cell r="G323" t="str">
            <v/>
          </cell>
          <cell r="H323" t="str">
            <v/>
          </cell>
          <cell r="I323" t="str">
            <v>0000006174</v>
          </cell>
          <cell r="J323">
            <v>10000661</v>
          </cell>
          <cell r="K323">
            <v>37805</v>
          </cell>
          <cell r="L323">
            <v>37805</v>
          </cell>
          <cell r="M323">
            <v>37805</v>
          </cell>
          <cell r="N323">
            <v>7959.28</v>
          </cell>
          <cell r="O323">
            <v>56.851999999999997</v>
          </cell>
          <cell r="P323">
            <v>0</v>
          </cell>
          <cell r="Q323" t="str">
            <v>01_31_07</v>
          </cell>
          <cell r="R323" t="str">
            <v>01_24</v>
          </cell>
          <cell r="S323" t="str">
            <v>'301.0020</v>
          </cell>
          <cell r="T323" t="str">
            <v>'701.7420</v>
          </cell>
          <cell r="U323" t="str">
            <v>H</v>
          </cell>
          <cell r="V323">
            <v>-7552.91</v>
          </cell>
          <cell r="W323">
            <v>-7552.91</v>
          </cell>
          <cell r="X323">
            <v>406.36999999999989</v>
          </cell>
          <cell r="Y323" t="str">
            <v>701.7420</v>
          </cell>
          <cell r="Z323">
            <v>-1114733.99</v>
          </cell>
          <cell r="AA323">
            <v>-7552.91</v>
          </cell>
          <cell r="AB323">
            <v>-56.851999999999997</v>
          </cell>
        </row>
        <row r="324">
          <cell r="A324">
            <v>4087</v>
          </cell>
          <cell r="B324">
            <v>6175</v>
          </cell>
          <cell r="C324">
            <v>2040</v>
          </cell>
          <cell r="D324" t="str">
            <v>ДИЗЕЛЬНОЕ ТОПЛИВО ЛД-02</v>
          </cell>
          <cell r="E324">
            <v>221000044</v>
          </cell>
          <cell r="F324" t="str">
            <v>20</v>
          </cell>
          <cell r="G324" t="str">
            <v/>
          </cell>
          <cell r="H324" t="str">
            <v/>
          </cell>
          <cell r="I324" t="str">
            <v>0000006175</v>
          </cell>
          <cell r="J324">
            <v>10000661</v>
          </cell>
          <cell r="K324">
            <v>37805</v>
          </cell>
          <cell r="L324">
            <v>37805</v>
          </cell>
          <cell r="M324">
            <v>37805</v>
          </cell>
          <cell r="N324">
            <v>8069.04</v>
          </cell>
          <cell r="O324">
            <v>57.636000000000003</v>
          </cell>
          <cell r="P324">
            <v>0</v>
          </cell>
          <cell r="Q324" t="str">
            <v>01_31_07</v>
          </cell>
          <cell r="R324" t="str">
            <v>01_24</v>
          </cell>
          <cell r="S324" t="str">
            <v>'301.0020</v>
          </cell>
          <cell r="T324" t="str">
            <v>'701.7420</v>
          </cell>
          <cell r="U324" t="str">
            <v>H</v>
          </cell>
          <cell r="V324">
            <v>-7655.54</v>
          </cell>
          <cell r="W324">
            <v>-7655.54</v>
          </cell>
          <cell r="X324">
            <v>413.5</v>
          </cell>
          <cell r="Y324" t="str">
            <v>701.7420</v>
          </cell>
          <cell r="Z324">
            <v>-1129881.1499999999</v>
          </cell>
          <cell r="AA324">
            <v>-7655.54</v>
          </cell>
          <cell r="AB324">
            <v>-57.636000000000003</v>
          </cell>
        </row>
        <row r="325">
          <cell r="A325">
            <v>4088</v>
          </cell>
          <cell r="B325">
            <v>6176</v>
          </cell>
          <cell r="C325">
            <v>2040</v>
          </cell>
          <cell r="D325" t="str">
            <v>ДИЗЕЛЬНОЕ ТОПЛИВО ЛД-02</v>
          </cell>
          <cell r="E325">
            <v>221000044</v>
          </cell>
          <cell r="F325" t="str">
            <v>20</v>
          </cell>
          <cell r="G325" t="str">
            <v/>
          </cell>
          <cell r="H325" t="str">
            <v/>
          </cell>
          <cell r="I325" t="str">
            <v>0000006176</v>
          </cell>
          <cell r="J325">
            <v>10000661</v>
          </cell>
          <cell r="K325">
            <v>37805</v>
          </cell>
          <cell r="L325">
            <v>37805</v>
          </cell>
          <cell r="M325">
            <v>37805</v>
          </cell>
          <cell r="N325">
            <v>7936.74</v>
          </cell>
          <cell r="O325">
            <v>56.691000000000003</v>
          </cell>
          <cell r="P325">
            <v>0</v>
          </cell>
          <cell r="Q325" t="str">
            <v>01_31_07</v>
          </cell>
          <cell r="R325" t="str">
            <v>01_24</v>
          </cell>
          <cell r="S325" t="str">
            <v>'301.0020</v>
          </cell>
          <cell r="T325" t="str">
            <v>'701.7420</v>
          </cell>
          <cell r="U325" t="str">
            <v>H</v>
          </cell>
          <cell r="V325">
            <v>-7530.37</v>
          </cell>
          <cell r="W325">
            <v>-7530.37</v>
          </cell>
          <cell r="X325">
            <v>406.36999999999989</v>
          </cell>
          <cell r="Y325" t="str">
            <v>701.7420</v>
          </cell>
          <cell r="Z325">
            <v>-1111407.31</v>
          </cell>
          <cell r="AA325">
            <v>-7530.37</v>
          </cell>
          <cell r="AB325">
            <v>-56.691000000000003</v>
          </cell>
        </row>
        <row r="326">
          <cell r="A326">
            <v>4089</v>
          </cell>
          <cell r="B326">
            <v>6177</v>
          </cell>
          <cell r="C326">
            <v>2040</v>
          </cell>
          <cell r="D326" t="str">
            <v>ДИЗЕЛЬНОЕ ТОПЛИВО ЛД-02</v>
          </cell>
          <cell r="E326">
            <v>221000044</v>
          </cell>
          <cell r="F326" t="str">
            <v>20</v>
          </cell>
          <cell r="G326" t="str">
            <v/>
          </cell>
          <cell r="H326" t="str">
            <v/>
          </cell>
          <cell r="I326" t="str">
            <v>0000006177</v>
          </cell>
          <cell r="J326">
            <v>10000661</v>
          </cell>
          <cell r="K326">
            <v>37805</v>
          </cell>
          <cell r="L326">
            <v>37805</v>
          </cell>
          <cell r="M326">
            <v>37805</v>
          </cell>
          <cell r="N326">
            <v>6766.2</v>
          </cell>
          <cell r="O326">
            <v>48.33</v>
          </cell>
          <cell r="P326">
            <v>0</v>
          </cell>
          <cell r="Q326" t="str">
            <v>01_31_07</v>
          </cell>
          <cell r="R326" t="str">
            <v>01_24</v>
          </cell>
          <cell r="S326" t="str">
            <v>'301.0020</v>
          </cell>
          <cell r="T326" t="str">
            <v>'701.7420</v>
          </cell>
          <cell r="U326" t="str">
            <v>H</v>
          </cell>
          <cell r="V326">
            <v>-6416.86</v>
          </cell>
          <cell r="W326">
            <v>-6416.86</v>
          </cell>
          <cell r="X326">
            <v>349.34000000000015</v>
          </cell>
          <cell r="Y326" t="str">
            <v>701.7420</v>
          </cell>
          <cell r="Z326">
            <v>-947064.37</v>
          </cell>
          <cell r="AA326">
            <v>-6416.86</v>
          </cell>
          <cell r="AB326">
            <v>-48.33</v>
          </cell>
        </row>
        <row r="327">
          <cell r="A327">
            <v>4090</v>
          </cell>
          <cell r="B327">
            <v>6178</v>
          </cell>
          <cell r="C327">
            <v>2040</v>
          </cell>
          <cell r="D327" t="str">
            <v>ДИЗЕЛЬНОЕ ТОПЛИВО ЛД-02</v>
          </cell>
          <cell r="E327">
            <v>221000044</v>
          </cell>
          <cell r="F327" t="str">
            <v>20</v>
          </cell>
          <cell r="G327" t="str">
            <v/>
          </cell>
          <cell r="H327" t="str">
            <v/>
          </cell>
          <cell r="I327" t="str">
            <v>0000006178</v>
          </cell>
          <cell r="J327">
            <v>10000661</v>
          </cell>
          <cell r="K327">
            <v>37805</v>
          </cell>
          <cell r="L327">
            <v>37805</v>
          </cell>
          <cell r="M327">
            <v>37805</v>
          </cell>
          <cell r="N327">
            <v>8100.4</v>
          </cell>
          <cell r="O327">
            <v>57.86</v>
          </cell>
          <cell r="P327">
            <v>0</v>
          </cell>
          <cell r="Q327" t="str">
            <v>01_31_07</v>
          </cell>
          <cell r="R327" t="str">
            <v>01_24</v>
          </cell>
          <cell r="S327" t="str">
            <v>'301.0020</v>
          </cell>
          <cell r="T327" t="str">
            <v>'701.7420</v>
          </cell>
          <cell r="U327" t="str">
            <v>H</v>
          </cell>
          <cell r="V327">
            <v>-7686.9</v>
          </cell>
          <cell r="W327">
            <v>-7686.9</v>
          </cell>
          <cell r="X327">
            <v>413.5</v>
          </cell>
          <cell r="Y327" t="str">
            <v>701.7420</v>
          </cell>
          <cell r="Z327">
            <v>-1134509.57</v>
          </cell>
          <cell r="AA327">
            <v>-7686.9</v>
          </cell>
          <cell r="AB327">
            <v>-57.86</v>
          </cell>
        </row>
        <row r="328">
          <cell r="A328">
            <v>4092</v>
          </cell>
          <cell r="B328">
            <v>6180</v>
          </cell>
          <cell r="C328">
            <v>2040</v>
          </cell>
          <cell r="D328" t="str">
            <v>ДИЗЕЛЬНОЕ ТОПЛИВО ЛД-02</v>
          </cell>
          <cell r="E328">
            <v>221000044</v>
          </cell>
          <cell r="F328" t="str">
            <v>20</v>
          </cell>
          <cell r="G328" t="str">
            <v/>
          </cell>
          <cell r="H328" t="str">
            <v/>
          </cell>
          <cell r="I328" t="str">
            <v>0000006180</v>
          </cell>
          <cell r="J328">
            <v>10000661</v>
          </cell>
          <cell r="K328">
            <v>37805</v>
          </cell>
          <cell r="L328">
            <v>37805</v>
          </cell>
          <cell r="M328">
            <v>37805</v>
          </cell>
          <cell r="N328">
            <v>8074.64</v>
          </cell>
          <cell r="O328">
            <v>57.676000000000002</v>
          </cell>
          <cell r="P328">
            <v>0</v>
          </cell>
          <cell r="Q328" t="str">
            <v>01_31_07</v>
          </cell>
          <cell r="R328" t="str">
            <v>01_24</v>
          </cell>
          <cell r="S328" t="str">
            <v>'301.0020</v>
          </cell>
          <cell r="T328" t="str">
            <v>'701.7420</v>
          </cell>
          <cell r="U328" t="str">
            <v>H</v>
          </cell>
          <cell r="V328">
            <v>-7661.14</v>
          </cell>
          <cell r="W328">
            <v>-7661.14</v>
          </cell>
          <cell r="X328">
            <v>413.5</v>
          </cell>
          <cell r="Y328" t="str">
            <v>701.7420</v>
          </cell>
          <cell r="Z328">
            <v>-1130707.6499999999</v>
          </cell>
          <cell r="AA328">
            <v>-7661.14</v>
          </cell>
          <cell r="AB328">
            <v>-57.676000000000002</v>
          </cell>
        </row>
        <row r="329">
          <cell r="A329">
            <v>4093</v>
          </cell>
          <cell r="B329">
            <v>6181</v>
          </cell>
          <cell r="C329">
            <v>2040</v>
          </cell>
          <cell r="D329" t="str">
            <v>ДИЗЕЛЬНОЕ ТОПЛИВО ЛД-02</v>
          </cell>
          <cell r="E329">
            <v>221000044</v>
          </cell>
          <cell r="F329" t="str">
            <v>20</v>
          </cell>
          <cell r="G329" t="str">
            <v/>
          </cell>
          <cell r="H329" t="str">
            <v/>
          </cell>
          <cell r="I329" t="str">
            <v>0000006181</v>
          </cell>
          <cell r="J329">
            <v>10000661</v>
          </cell>
          <cell r="K329">
            <v>37805</v>
          </cell>
          <cell r="L329">
            <v>37805</v>
          </cell>
          <cell r="M329">
            <v>37805</v>
          </cell>
          <cell r="N329">
            <v>8044.82</v>
          </cell>
          <cell r="O329">
            <v>57.463000000000001</v>
          </cell>
          <cell r="P329">
            <v>0</v>
          </cell>
          <cell r="Q329" t="str">
            <v>01_31_07</v>
          </cell>
          <cell r="R329" t="str">
            <v>01_24</v>
          </cell>
          <cell r="S329" t="str">
            <v>'301.0020</v>
          </cell>
          <cell r="T329" t="str">
            <v>'701.7420</v>
          </cell>
          <cell r="U329" t="str">
            <v>H</v>
          </cell>
          <cell r="V329">
            <v>-7631.32</v>
          </cell>
          <cell r="W329">
            <v>-7631.32</v>
          </cell>
          <cell r="X329">
            <v>413.5</v>
          </cell>
          <cell r="Y329" t="str">
            <v>701.7420</v>
          </cell>
          <cell r="Z329">
            <v>-1126306.52</v>
          </cell>
          <cell r="AA329">
            <v>-7631.32</v>
          </cell>
          <cell r="AB329">
            <v>-57.463000000000001</v>
          </cell>
        </row>
        <row r="330">
          <cell r="A330">
            <v>4095</v>
          </cell>
          <cell r="B330">
            <v>6183</v>
          </cell>
          <cell r="C330">
            <v>2040</v>
          </cell>
          <cell r="D330" t="str">
            <v>ДИЗЕЛЬНОЕ ТОПЛИВО ЛД-02</v>
          </cell>
          <cell r="E330">
            <v>221000044</v>
          </cell>
          <cell r="F330" t="str">
            <v>20</v>
          </cell>
          <cell r="G330" t="str">
            <v/>
          </cell>
          <cell r="H330" t="str">
            <v/>
          </cell>
          <cell r="I330" t="str">
            <v>0000006183</v>
          </cell>
          <cell r="J330">
            <v>10000661</v>
          </cell>
          <cell r="K330">
            <v>37805</v>
          </cell>
          <cell r="L330">
            <v>37805</v>
          </cell>
          <cell r="M330">
            <v>37805</v>
          </cell>
          <cell r="N330">
            <v>6834.8</v>
          </cell>
          <cell r="O330">
            <v>48.82</v>
          </cell>
          <cell r="P330">
            <v>0</v>
          </cell>
          <cell r="Q330" t="str">
            <v>01_31_07</v>
          </cell>
          <cell r="R330" t="str">
            <v>01_24</v>
          </cell>
          <cell r="S330" t="str">
            <v>'301.0020</v>
          </cell>
          <cell r="T330" t="str">
            <v>'701.7420</v>
          </cell>
          <cell r="U330" t="str">
            <v>H</v>
          </cell>
          <cell r="V330">
            <v>-6485.46</v>
          </cell>
          <cell r="W330">
            <v>-6485.46</v>
          </cell>
          <cell r="X330">
            <v>349.34000000000015</v>
          </cell>
          <cell r="Y330" t="str">
            <v>701.7420</v>
          </cell>
          <cell r="Z330">
            <v>-957189.04</v>
          </cell>
          <cell r="AA330">
            <v>-6485.46</v>
          </cell>
          <cell r="AB330">
            <v>-48.82</v>
          </cell>
        </row>
        <row r="331">
          <cell r="A331">
            <v>4096</v>
          </cell>
          <cell r="B331">
            <v>6184</v>
          </cell>
          <cell r="C331">
            <v>2040</v>
          </cell>
          <cell r="D331" t="str">
            <v>ДИЗЕЛЬНОЕ ТОПЛИВО ЛД-02</v>
          </cell>
          <cell r="E331">
            <v>221000044</v>
          </cell>
          <cell r="F331" t="str">
            <v>20</v>
          </cell>
          <cell r="G331" t="str">
            <v/>
          </cell>
          <cell r="H331" t="str">
            <v/>
          </cell>
          <cell r="I331" t="str">
            <v>0000006184</v>
          </cell>
          <cell r="J331">
            <v>10000661</v>
          </cell>
          <cell r="K331">
            <v>37805</v>
          </cell>
          <cell r="L331">
            <v>37805</v>
          </cell>
          <cell r="M331">
            <v>37805</v>
          </cell>
          <cell r="N331">
            <v>8029.14</v>
          </cell>
          <cell r="O331">
            <v>57.350999999999999</v>
          </cell>
          <cell r="P331">
            <v>0</v>
          </cell>
          <cell r="Q331" t="str">
            <v>01_31_07</v>
          </cell>
          <cell r="R331" t="str">
            <v>01_24</v>
          </cell>
          <cell r="S331" t="str">
            <v>'301.0020</v>
          </cell>
          <cell r="T331" t="str">
            <v>'701.7420</v>
          </cell>
          <cell r="U331" t="str">
            <v>H</v>
          </cell>
          <cell r="V331">
            <v>-7615.64</v>
          </cell>
          <cell r="W331">
            <v>-7615.64</v>
          </cell>
          <cell r="X331">
            <v>413.5</v>
          </cell>
          <cell r="Y331" t="str">
            <v>701.7420</v>
          </cell>
          <cell r="Z331">
            <v>-1123992.31</v>
          </cell>
          <cell r="AA331">
            <v>-7615.64</v>
          </cell>
          <cell r="AB331">
            <v>-57.350999999999999</v>
          </cell>
        </row>
        <row r="332">
          <cell r="A332">
            <v>4097</v>
          </cell>
          <cell r="B332">
            <v>6185</v>
          </cell>
          <cell r="C332">
            <v>2040</v>
          </cell>
          <cell r="D332" t="str">
            <v>ДИЗЕЛЬНОЕ ТОПЛИВО ЛД-02</v>
          </cell>
          <cell r="E332">
            <v>221000044</v>
          </cell>
          <cell r="F332" t="str">
            <v>20</v>
          </cell>
          <cell r="G332" t="str">
            <v/>
          </cell>
          <cell r="H332" t="str">
            <v/>
          </cell>
          <cell r="I332" t="str">
            <v>0000006185</v>
          </cell>
          <cell r="J332">
            <v>10000661</v>
          </cell>
          <cell r="K332">
            <v>37805</v>
          </cell>
          <cell r="L332">
            <v>37805</v>
          </cell>
          <cell r="M332">
            <v>37805</v>
          </cell>
          <cell r="N332">
            <v>8029.14</v>
          </cell>
          <cell r="O332">
            <v>57.350999999999999</v>
          </cell>
          <cell r="P332">
            <v>0</v>
          </cell>
          <cell r="Q332" t="str">
            <v>01_31_07</v>
          </cell>
          <cell r="R332" t="str">
            <v>01_24</v>
          </cell>
          <cell r="S332" t="str">
            <v>'301.0020</v>
          </cell>
          <cell r="T332" t="str">
            <v>'701.7420</v>
          </cell>
          <cell r="U332" t="str">
            <v>H</v>
          </cell>
          <cell r="V332">
            <v>-7615.64</v>
          </cell>
          <cell r="W332">
            <v>-7615.64</v>
          </cell>
          <cell r="X332">
            <v>413.5</v>
          </cell>
          <cell r="Y332" t="str">
            <v>701.7420</v>
          </cell>
          <cell r="Z332">
            <v>-1123992.31</v>
          </cell>
          <cell r="AA332">
            <v>-7615.64</v>
          </cell>
          <cell r="AB332">
            <v>-57.350999999999999</v>
          </cell>
        </row>
        <row r="333">
          <cell r="A333">
            <v>4098</v>
          </cell>
          <cell r="B333">
            <v>6186</v>
          </cell>
          <cell r="C333">
            <v>2040</v>
          </cell>
          <cell r="D333" t="str">
            <v>ДИЗЕЛЬНОЕ ТОПЛИВО ЛД-02</v>
          </cell>
          <cell r="E333">
            <v>221000044</v>
          </cell>
          <cell r="F333" t="str">
            <v>20</v>
          </cell>
          <cell r="G333" t="str">
            <v/>
          </cell>
          <cell r="H333" t="str">
            <v/>
          </cell>
          <cell r="I333" t="str">
            <v>0000006186</v>
          </cell>
          <cell r="J333">
            <v>10000661</v>
          </cell>
          <cell r="K333">
            <v>37805</v>
          </cell>
          <cell r="L333">
            <v>37805</v>
          </cell>
          <cell r="M333">
            <v>37805</v>
          </cell>
          <cell r="N333">
            <v>8029.14</v>
          </cell>
          <cell r="O333">
            <v>57.350999999999999</v>
          </cell>
          <cell r="P333">
            <v>0</v>
          </cell>
          <cell r="Q333" t="str">
            <v>01_31_07</v>
          </cell>
          <cell r="R333" t="str">
            <v>01_24</v>
          </cell>
          <cell r="S333" t="str">
            <v>'301.0020</v>
          </cell>
          <cell r="T333" t="str">
            <v>'701.7420</v>
          </cell>
          <cell r="U333" t="str">
            <v>H</v>
          </cell>
          <cell r="V333">
            <v>-7615.64</v>
          </cell>
          <cell r="W333">
            <v>-7615.64</v>
          </cell>
          <cell r="X333">
            <v>413.5</v>
          </cell>
          <cell r="Y333" t="str">
            <v>701.7420</v>
          </cell>
          <cell r="Z333">
            <v>-1123992.31</v>
          </cell>
          <cell r="AA333">
            <v>-7615.64</v>
          </cell>
          <cell r="AB333">
            <v>-57.350999999999999</v>
          </cell>
        </row>
        <row r="334">
          <cell r="A334">
            <v>4099</v>
          </cell>
          <cell r="B334">
            <v>6187</v>
          </cell>
          <cell r="C334">
            <v>2040</v>
          </cell>
          <cell r="D334" t="str">
            <v>ДИЗЕЛЬНОЕ ТОПЛИВО ЛД-02</v>
          </cell>
          <cell r="E334">
            <v>221000044</v>
          </cell>
          <cell r="F334" t="str">
            <v>20</v>
          </cell>
          <cell r="G334" t="str">
            <v/>
          </cell>
          <cell r="H334" t="str">
            <v/>
          </cell>
          <cell r="I334" t="str">
            <v>0000006187</v>
          </cell>
          <cell r="J334">
            <v>10000661</v>
          </cell>
          <cell r="K334">
            <v>37805</v>
          </cell>
          <cell r="L334">
            <v>37805</v>
          </cell>
          <cell r="M334">
            <v>37805</v>
          </cell>
          <cell r="N334">
            <v>6758.36</v>
          </cell>
          <cell r="O334">
            <v>48.274000000000001</v>
          </cell>
          <cell r="P334">
            <v>0</v>
          </cell>
          <cell r="Q334" t="str">
            <v>01_31_07</v>
          </cell>
          <cell r="R334" t="str">
            <v>01_24</v>
          </cell>
          <cell r="S334" t="str">
            <v>'301.0020</v>
          </cell>
          <cell r="T334" t="str">
            <v>'701.7420</v>
          </cell>
          <cell r="U334" t="str">
            <v>H</v>
          </cell>
          <cell r="V334">
            <v>-6409.02</v>
          </cell>
          <cell r="W334">
            <v>-6409.02</v>
          </cell>
          <cell r="X334">
            <v>349.33999999999924</v>
          </cell>
          <cell r="Y334" t="str">
            <v>701.7420</v>
          </cell>
          <cell r="Z334">
            <v>-945907.26</v>
          </cell>
          <cell r="AA334">
            <v>-6409.02</v>
          </cell>
          <cell r="AB334">
            <v>-48.274000000000001</v>
          </cell>
        </row>
        <row r="335">
          <cell r="A335">
            <v>4100</v>
          </cell>
          <cell r="B335">
            <v>6188</v>
          </cell>
          <cell r="C335">
            <v>2040</v>
          </cell>
          <cell r="D335" t="str">
            <v>ДИЗЕЛЬНОЕ ТОПЛИВО ЛД-02</v>
          </cell>
          <cell r="E335">
            <v>221000044</v>
          </cell>
          <cell r="F335" t="str">
            <v>20</v>
          </cell>
          <cell r="G335" t="str">
            <v/>
          </cell>
          <cell r="H335" t="str">
            <v/>
          </cell>
          <cell r="I335" t="str">
            <v>0000006188</v>
          </cell>
          <cell r="J335">
            <v>10000661</v>
          </cell>
          <cell r="K335">
            <v>37805</v>
          </cell>
          <cell r="L335">
            <v>37805</v>
          </cell>
          <cell r="M335">
            <v>37805</v>
          </cell>
          <cell r="N335">
            <v>8044.82</v>
          </cell>
          <cell r="O335">
            <v>57.463000000000001</v>
          </cell>
          <cell r="P335">
            <v>0</v>
          </cell>
          <cell r="Q335" t="str">
            <v>01_31_07</v>
          </cell>
          <cell r="R335" t="str">
            <v>01_24</v>
          </cell>
          <cell r="S335" t="str">
            <v>'301.0020</v>
          </cell>
          <cell r="T335" t="str">
            <v>'701.7420</v>
          </cell>
          <cell r="U335" t="str">
            <v>H</v>
          </cell>
          <cell r="V335">
            <v>-7631.32</v>
          </cell>
          <cell r="W335">
            <v>-7631.32</v>
          </cell>
          <cell r="X335">
            <v>413.5</v>
          </cell>
          <cell r="Y335" t="str">
            <v>701.7420</v>
          </cell>
          <cell r="Z335">
            <v>-1126306.52</v>
          </cell>
          <cell r="AA335">
            <v>-7631.32</v>
          </cell>
          <cell r="AB335">
            <v>-57.463000000000001</v>
          </cell>
        </row>
        <row r="336">
          <cell r="A336">
            <v>4102</v>
          </cell>
          <cell r="B336">
            <v>6190</v>
          </cell>
          <cell r="C336">
            <v>2040</v>
          </cell>
          <cell r="D336" t="str">
            <v>ДИЗЕЛЬНОЕ ТОПЛИВО ЛД-02</v>
          </cell>
          <cell r="E336">
            <v>221000044</v>
          </cell>
          <cell r="F336" t="str">
            <v>20</v>
          </cell>
          <cell r="G336" t="str">
            <v/>
          </cell>
          <cell r="H336" t="str">
            <v/>
          </cell>
          <cell r="I336" t="str">
            <v>0000006190</v>
          </cell>
          <cell r="J336">
            <v>10000661</v>
          </cell>
          <cell r="K336">
            <v>37805</v>
          </cell>
          <cell r="L336">
            <v>37805</v>
          </cell>
          <cell r="M336">
            <v>37805</v>
          </cell>
          <cell r="N336">
            <v>8118.88</v>
          </cell>
          <cell r="O336">
            <v>57.991999999999997</v>
          </cell>
          <cell r="P336">
            <v>0</v>
          </cell>
          <cell r="Q336" t="str">
            <v>01_31_07</v>
          </cell>
          <cell r="R336" t="str">
            <v>01_24</v>
          </cell>
          <cell r="S336" t="str">
            <v>'301.0020</v>
          </cell>
          <cell r="T336" t="str">
            <v>'701.7420</v>
          </cell>
          <cell r="U336" t="str">
            <v>H</v>
          </cell>
          <cell r="V336">
            <v>-7705.38</v>
          </cell>
          <cell r="W336">
            <v>-7705.38</v>
          </cell>
          <cell r="X336">
            <v>413.5</v>
          </cell>
          <cell r="Y336" t="str">
            <v>701.7420</v>
          </cell>
          <cell r="Z336">
            <v>-1137237.03</v>
          </cell>
          <cell r="AA336">
            <v>-7705.38</v>
          </cell>
          <cell r="AB336">
            <v>-57.991999999999997</v>
          </cell>
        </row>
        <row r="337">
          <cell r="A337">
            <v>4103</v>
          </cell>
          <cell r="B337">
            <v>6191</v>
          </cell>
          <cell r="C337">
            <v>2040</v>
          </cell>
          <cell r="D337" t="str">
            <v>ДИЗЕЛЬНОЕ ТОПЛИВО ЛД-02</v>
          </cell>
          <cell r="E337">
            <v>221000044</v>
          </cell>
          <cell r="F337" t="str">
            <v>20</v>
          </cell>
          <cell r="G337" t="str">
            <v/>
          </cell>
          <cell r="H337" t="str">
            <v/>
          </cell>
          <cell r="I337" t="str">
            <v>0000006191</v>
          </cell>
          <cell r="J337">
            <v>10000661</v>
          </cell>
          <cell r="K337">
            <v>37805</v>
          </cell>
          <cell r="L337">
            <v>37805</v>
          </cell>
          <cell r="M337">
            <v>37805</v>
          </cell>
          <cell r="N337">
            <v>7977.06</v>
          </cell>
          <cell r="O337">
            <v>56.978999999999999</v>
          </cell>
          <cell r="P337">
            <v>0</v>
          </cell>
          <cell r="Q337" t="str">
            <v>01_31_07</v>
          </cell>
          <cell r="R337" t="str">
            <v>01_24</v>
          </cell>
          <cell r="S337" t="str">
            <v>'301.0020</v>
          </cell>
          <cell r="T337" t="str">
            <v>'701.7420</v>
          </cell>
          <cell r="U337" t="str">
            <v>H</v>
          </cell>
          <cell r="V337">
            <v>-7570.69</v>
          </cell>
          <cell r="W337">
            <v>-7570.69</v>
          </cell>
          <cell r="X337">
            <v>406.3700000000008</v>
          </cell>
          <cell r="Y337" t="str">
            <v>701.7420</v>
          </cell>
          <cell r="Z337">
            <v>-1117358.1399999999</v>
          </cell>
          <cell r="AA337">
            <v>-7570.69</v>
          </cell>
          <cell r="AB337">
            <v>-56.978999999999999</v>
          </cell>
        </row>
        <row r="338">
          <cell r="A338">
            <v>4105</v>
          </cell>
          <cell r="B338">
            <v>6193</v>
          </cell>
          <cell r="C338">
            <v>2040</v>
          </cell>
          <cell r="D338" t="str">
            <v>ДИЗЕЛЬНОЕ ТОПЛИВО ЛД-02</v>
          </cell>
          <cell r="E338">
            <v>221000044</v>
          </cell>
          <cell r="F338" t="str">
            <v>20</v>
          </cell>
          <cell r="G338" t="str">
            <v/>
          </cell>
          <cell r="H338" t="str">
            <v/>
          </cell>
          <cell r="I338" t="str">
            <v>0000006193</v>
          </cell>
          <cell r="J338">
            <v>10000661</v>
          </cell>
          <cell r="K338">
            <v>37805</v>
          </cell>
          <cell r="L338">
            <v>37805</v>
          </cell>
          <cell r="M338">
            <v>37805</v>
          </cell>
          <cell r="N338">
            <v>7828.66</v>
          </cell>
          <cell r="O338">
            <v>55.918999999999997</v>
          </cell>
          <cell r="P338">
            <v>0</v>
          </cell>
          <cell r="Q338" t="str">
            <v>01_31_07</v>
          </cell>
          <cell r="R338" t="str">
            <v>01_24</v>
          </cell>
          <cell r="S338" t="str">
            <v>'301.0020</v>
          </cell>
          <cell r="T338" t="str">
            <v>'701.7420</v>
          </cell>
          <cell r="U338" t="str">
            <v>H</v>
          </cell>
          <cell r="V338">
            <v>-7429.42</v>
          </cell>
          <cell r="W338">
            <v>-7429.42</v>
          </cell>
          <cell r="X338">
            <v>399.23999999999978</v>
          </cell>
          <cell r="Y338" t="str">
            <v>701.7420</v>
          </cell>
          <cell r="Z338">
            <v>-1096508.1000000001</v>
          </cell>
          <cell r="AA338">
            <v>-7429.42</v>
          </cell>
          <cell r="AB338">
            <v>-55.918999999999997</v>
          </cell>
        </row>
        <row r="339">
          <cell r="A339">
            <v>4106</v>
          </cell>
          <cell r="B339">
            <v>6194</v>
          </cell>
          <cell r="C339">
            <v>2040</v>
          </cell>
          <cell r="D339" t="str">
            <v>ДИЗЕЛЬНОЕ ТОПЛИВО ЛД-02</v>
          </cell>
          <cell r="E339">
            <v>221000044</v>
          </cell>
          <cell r="F339" t="str">
            <v>20</v>
          </cell>
          <cell r="G339" t="str">
            <v/>
          </cell>
          <cell r="H339" t="str">
            <v/>
          </cell>
          <cell r="I339" t="str">
            <v>0000006194</v>
          </cell>
          <cell r="J339">
            <v>10000661</v>
          </cell>
          <cell r="K339">
            <v>37805</v>
          </cell>
          <cell r="L339">
            <v>37805</v>
          </cell>
          <cell r="M339">
            <v>37805</v>
          </cell>
          <cell r="N339">
            <v>8010.8</v>
          </cell>
          <cell r="O339">
            <v>57.22</v>
          </cell>
          <cell r="P339">
            <v>0</v>
          </cell>
          <cell r="Q339" t="str">
            <v>01_31_07</v>
          </cell>
          <cell r="R339" t="str">
            <v>01_24</v>
          </cell>
          <cell r="S339" t="str">
            <v>'301.0020</v>
          </cell>
          <cell r="T339" t="str">
            <v>'701.7420</v>
          </cell>
          <cell r="U339" t="str">
            <v>H</v>
          </cell>
          <cell r="V339">
            <v>-7597.3</v>
          </cell>
          <cell r="W339">
            <v>-7597.3</v>
          </cell>
          <cell r="X339">
            <v>413.5</v>
          </cell>
          <cell r="Y339" t="str">
            <v>701.7420</v>
          </cell>
          <cell r="Z339">
            <v>-1121285.51</v>
          </cell>
          <cell r="AA339">
            <v>-7597.3</v>
          </cell>
          <cell r="AB339">
            <v>-57.22</v>
          </cell>
        </row>
        <row r="340">
          <cell r="A340">
            <v>4107</v>
          </cell>
          <cell r="B340">
            <v>6195</v>
          </cell>
          <cell r="C340">
            <v>2040</v>
          </cell>
          <cell r="D340" t="str">
            <v>ДИЗЕЛЬНОЕ ТОПЛИВО ЛД-02</v>
          </cell>
          <cell r="E340">
            <v>221000044</v>
          </cell>
          <cell r="F340" t="str">
            <v>20</v>
          </cell>
          <cell r="G340" t="str">
            <v/>
          </cell>
          <cell r="H340" t="str">
            <v/>
          </cell>
          <cell r="I340" t="str">
            <v>0000006195</v>
          </cell>
          <cell r="J340">
            <v>10000661</v>
          </cell>
          <cell r="K340">
            <v>37805</v>
          </cell>
          <cell r="L340">
            <v>37805</v>
          </cell>
          <cell r="M340">
            <v>37805</v>
          </cell>
          <cell r="N340">
            <v>6793.22</v>
          </cell>
          <cell r="O340">
            <v>48.523000000000003</v>
          </cell>
          <cell r="P340">
            <v>0</v>
          </cell>
          <cell r="Q340" t="str">
            <v>01_31_07</v>
          </cell>
          <cell r="R340" t="str">
            <v>01_24</v>
          </cell>
          <cell r="S340" t="str">
            <v>'301.0020</v>
          </cell>
          <cell r="T340" t="str">
            <v>'701.7420</v>
          </cell>
          <cell r="U340" t="str">
            <v>H</v>
          </cell>
          <cell r="V340">
            <v>-6443.88</v>
          </cell>
          <cell r="W340">
            <v>-6443.88</v>
          </cell>
          <cell r="X340">
            <v>349.34000000000015</v>
          </cell>
          <cell r="Y340" t="str">
            <v>701.7420</v>
          </cell>
          <cell r="Z340">
            <v>-951052.25</v>
          </cell>
          <cell r="AA340">
            <v>-6443.88</v>
          </cell>
          <cell r="AB340">
            <v>-48.523000000000003</v>
          </cell>
        </row>
        <row r="341">
          <cell r="A341">
            <v>4108</v>
          </cell>
          <cell r="B341">
            <v>6196</v>
          </cell>
          <cell r="C341">
            <v>2040</v>
          </cell>
          <cell r="D341" t="str">
            <v>ДИЗЕЛЬНОЕ ТОПЛИВО ЛД-02</v>
          </cell>
          <cell r="E341">
            <v>221000044</v>
          </cell>
          <cell r="F341" t="str">
            <v>20</v>
          </cell>
          <cell r="G341" t="str">
            <v/>
          </cell>
          <cell r="H341" t="str">
            <v/>
          </cell>
          <cell r="I341" t="str">
            <v>0000006196</v>
          </cell>
          <cell r="J341">
            <v>10000661</v>
          </cell>
          <cell r="K341">
            <v>37805</v>
          </cell>
          <cell r="L341">
            <v>37805</v>
          </cell>
          <cell r="M341">
            <v>37805</v>
          </cell>
          <cell r="N341">
            <v>7819.7</v>
          </cell>
          <cell r="O341">
            <v>55.854999999999997</v>
          </cell>
          <cell r="P341">
            <v>0</v>
          </cell>
          <cell r="Q341" t="str">
            <v>01_31_07</v>
          </cell>
          <cell r="R341" t="str">
            <v>01_24</v>
          </cell>
          <cell r="S341" t="str">
            <v>'301.0020</v>
          </cell>
          <cell r="T341" t="str">
            <v>'701.7420</v>
          </cell>
          <cell r="U341" t="str">
            <v>H</v>
          </cell>
          <cell r="V341">
            <v>-7420.46</v>
          </cell>
          <cell r="W341">
            <v>-7420.46</v>
          </cell>
          <cell r="X341">
            <v>399.23999999999978</v>
          </cell>
          <cell r="Y341" t="str">
            <v>701.7420</v>
          </cell>
          <cell r="Z341">
            <v>-1095185.69</v>
          </cell>
          <cell r="AA341">
            <v>-7420.46</v>
          </cell>
          <cell r="AB341">
            <v>-55.854999999999997</v>
          </cell>
        </row>
        <row r="342">
          <cell r="A342">
            <v>4109</v>
          </cell>
          <cell r="B342">
            <v>6197</v>
          </cell>
          <cell r="C342">
            <v>2040</v>
          </cell>
          <cell r="D342" t="str">
            <v>ДИЗЕЛЬНОЕ ТОПЛИВО ЛД-02</v>
          </cell>
          <cell r="E342">
            <v>221000044</v>
          </cell>
          <cell r="F342" t="str">
            <v>20</v>
          </cell>
          <cell r="G342" t="str">
            <v/>
          </cell>
          <cell r="H342" t="str">
            <v/>
          </cell>
          <cell r="I342" t="str">
            <v>0000006197</v>
          </cell>
          <cell r="J342">
            <v>10000661</v>
          </cell>
          <cell r="K342">
            <v>37805</v>
          </cell>
          <cell r="L342">
            <v>37805</v>
          </cell>
          <cell r="M342">
            <v>37805</v>
          </cell>
          <cell r="N342">
            <v>17353.98</v>
          </cell>
          <cell r="O342">
            <v>123.95699999999999</v>
          </cell>
          <cell r="P342">
            <v>0</v>
          </cell>
          <cell r="Q342" t="str">
            <v>01_31_07</v>
          </cell>
          <cell r="R342" t="str">
            <v>01_24</v>
          </cell>
          <cell r="S342" t="str">
            <v>'301.0020</v>
          </cell>
          <cell r="T342" t="str">
            <v>'701.7420</v>
          </cell>
          <cell r="U342" t="str">
            <v>H</v>
          </cell>
          <cell r="V342">
            <v>-16469.95</v>
          </cell>
          <cell r="W342">
            <v>-16469.95</v>
          </cell>
          <cell r="X342">
            <v>884.02999999999884</v>
          </cell>
          <cell r="Y342" t="str">
            <v>701.7420</v>
          </cell>
          <cell r="Z342">
            <v>-2430799.92</v>
          </cell>
          <cell r="AA342">
            <v>-16469.95</v>
          </cell>
          <cell r="AB342">
            <v>-123.95699999999999</v>
          </cell>
        </row>
        <row r="343">
          <cell r="A343">
            <v>4110</v>
          </cell>
          <cell r="B343">
            <v>6198</v>
          </cell>
          <cell r="C343">
            <v>2040</v>
          </cell>
          <cell r="D343" t="str">
            <v>ДИЗЕЛЬНОЕ ТОПЛИВО ЛД-02</v>
          </cell>
          <cell r="E343">
            <v>221000044</v>
          </cell>
          <cell r="F343" t="str">
            <v>20</v>
          </cell>
          <cell r="G343" t="str">
            <v/>
          </cell>
          <cell r="H343" t="str">
            <v/>
          </cell>
          <cell r="I343" t="str">
            <v>0000006198</v>
          </cell>
          <cell r="J343">
            <v>10000661</v>
          </cell>
          <cell r="K343">
            <v>37805</v>
          </cell>
          <cell r="L343">
            <v>37805</v>
          </cell>
          <cell r="M343">
            <v>37805</v>
          </cell>
          <cell r="N343">
            <v>17353.98</v>
          </cell>
          <cell r="O343">
            <v>123.95699999999999</v>
          </cell>
          <cell r="P343">
            <v>0</v>
          </cell>
          <cell r="Q343" t="str">
            <v>01_31_07</v>
          </cell>
          <cell r="R343" t="str">
            <v>01_24</v>
          </cell>
          <cell r="S343" t="str">
            <v>'301.0020</v>
          </cell>
          <cell r="T343" t="str">
            <v>'701.7420</v>
          </cell>
          <cell r="U343" t="str">
            <v>H</v>
          </cell>
          <cell r="V343">
            <v>-16469.95</v>
          </cell>
          <cell r="W343">
            <v>-16469.95</v>
          </cell>
          <cell r="X343">
            <v>884.02999999999884</v>
          </cell>
          <cell r="Y343" t="str">
            <v>701.7420</v>
          </cell>
          <cell r="Z343">
            <v>-2430799.92</v>
          </cell>
          <cell r="AA343">
            <v>-16469.95</v>
          </cell>
          <cell r="AB343">
            <v>-123.95699999999999</v>
          </cell>
        </row>
        <row r="344">
          <cell r="A344">
            <v>4111</v>
          </cell>
          <cell r="B344">
            <v>6199</v>
          </cell>
          <cell r="C344">
            <v>2040</v>
          </cell>
          <cell r="D344" t="str">
            <v>ДИЗЕЛЬНОЕ ТОПЛИВО ЛД-02</v>
          </cell>
          <cell r="E344">
            <v>221000044</v>
          </cell>
          <cell r="F344" t="str">
            <v>20</v>
          </cell>
          <cell r="G344" t="str">
            <v/>
          </cell>
          <cell r="H344" t="str">
            <v/>
          </cell>
          <cell r="I344" t="str">
            <v>0000006199</v>
          </cell>
          <cell r="J344">
            <v>10000661</v>
          </cell>
          <cell r="K344">
            <v>37805</v>
          </cell>
          <cell r="L344">
            <v>37805</v>
          </cell>
          <cell r="M344">
            <v>37805</v>
          </cell>
          <cell r="N344">
            <v>15313.2</v>
          </cell>
          <cell r="O344">
            <v>109.38</v>
          </cell>
          <cell r="P344">
            <v>0</v>
          </cell>
          <cell r="Q344" t="str">
            <v>01_31_07</v>
          </cell>
          <cell r="R344" t="str">
            <v>01_24</v>
          </cell>
          <cell r="S344" t="str">
            <v>'301.0020</v>
          </cell>
          <cell r="T344" t="str">
            <v>'701.7420</v>
          </cell>
          <cell r="U344" t="str">
            <v>H</v>
          </cell>
          <cell r="V344">
            <v>-14528.98</v>
          </cell>
          <cell r="W344">
            <v>-14528.98</v>
          </cell>
          <cell r="X344">
            <v>784.22000000000116</v>
          </cell>
          <cell r="Y344" t="str">
            <v>701.7420</v>
          </cell>
          <cell r="Z344">
            <v>-2144332.16</v>
          </cell>
          <cell r="AA344">
            <v>-14528.98</v>
          </cell>
          <cell r="AB344">
            <v>-109.38</v>
          </cell>
        </row>
        <row r="345">
          <cell r="A345">
            <v>4112</v>
          </cell>
          <cell r="B345">
            <v>6200</v>
          </cell>
          <cell r="C345">
            <v>2040</v>
          </cell>
          <cell r="D345" t="str">
            <v>ДИЗЕЛЬНОЕ ТОПЛИВО ЛД-02</v>
          </cell>
          <cell r="E345">
            <v>221000044</v>
          </cell>
          <cell r="F345" t="str">
            <v>20</v>
          </cell>
          <cell r="G345" t="str">
            <v/>
          </cell>
          <cell r="H345" t="str">
            <v/>
          </cell>
          <cell r="I345" t="str">
            <v>0000006200</v>
          </cell>
          <cell r="J345">
            <v>10000661</v>
          </cell>
          <cell r="K345">
            <v>37805</v>
          </cell>
          <cell r="L345">
            <v>37805</v>
          </cell>
          <cell r="M345">
            <v>37805</v>
          </cell>
          <cell r="N345">
            <v>15373.82</v>
          </cell>
          <cell r="O345">
            <v>109.813</v>
          </cell>
          <cell r="P345">
            <v>0</v>
          </cell>
          <cell r="Q345" t="str">
            <v>01_31_07</v>
          </cell>
          <cell r="R345" t="str">
            <v>01_24</v>
          </cell>
          <cell r="S345" t="str">
            <v>'301.0020</v>
          </cell>
          <cell r="T345" t="str">
            <v>'701.7420</v>
          </cell>
          <cell r="U345" t="str">
            <v>H</v>
          </cell>
          <cell r="V345">
            <v>-14589.6</v>
          </cell>
          <cell r="W345">
            <v>-14589.6</v>
          </cell>
          <cell r="X345">
            <v>784.21999999999935</v>
          </cell>
          <cell r="Y345" t="str">
            <v>701.7420</v>
          </cell>
          <cell r="Z345">
            <v>-2153279.06</v>
          </cell>
          <cell r="AA345">
            <v>-14589.6</v>
          </cell>
          <cell r="AB345">
            <v>-109.813</v>
          </cell>
        </row>
        <row r="346">
          <cell r="A346">
            <v>4113</v>
          </cell>
          <cell r="B346">
            <v>6201</v>
          </cell>
          <cell r="C346">
            <v>2040</v>
          </cell>
          <cell r="D346" t="str">
            <v>ДИЗЕЛЬНОЕ ТОПЛИВО ЛД-02</v>
          </cell>
          <cell r="E346">
            <v>221000044</v>
          </cell>
          <cell r="F346" t="str">
            <v>20</v>
          </cell>
          <cell r="G346" t="str">
            <v/>
          </cell>
          <cell r="H346" t="str">
            <v/>
          </cell>
          <cell r="I346" t="str">
            <v>0000006201</v>
          </cell>
          <cell r="J346">
            <v>10000661</v>
          </cell>
          <cell r="K346">
            <v>37805</v>
          </cell>
          <cell r="L346">
            <v>37805</v>
          </cell>
          <cell r="M346">
            <v>37805</v>
          </cell>
          <cell r="N346">
            <v>15313.2</v>
          </cell>
          <cell r="O346">
            <v>109.38</v>
          </cell>
          <cell r="P346">
            <v>0</v>
          </cell>
          <cell r="Q346" t="str">
            <v>01_31_07</v>
          </cell>
          <cell r="R346" t="str">
            <v>01_24</v>
          </cell>
          <cell r="S346" t="str">
            <v>'301.0020</v>
          </cell>
          <cell r="T346" t="str">
            <v>'701.7420</v>
          </cell>
          <cell r="U346" t="str">
            <v>H</v>
          </cell>
          <cell r="V346">
            <v>-14528.98</v>
          </cell>
          <cell r="W346">
            <v>-14528.98</v>
          </cell>
          <cell r="X346">
            <v>784.22000000000116</v>
          </cell>
          <cell r="Y346" t="str">
            <v>701.7420</v>
          </cell>
          <cell r="Z346">
            <v>-2144332.16</v>
          </cell>
          <cell r="AA346">
            <v>-14528.98</v>
          </cell>
          <cell r="AB346">
            <v>-109.38</v>
          </cell>
        </row>
        <row r="347">
          <cell r="A347">
            <v>4114</v>
          </cell>
          <cell r="B347">
            <v>6202</v>
          </cell>
          <cell r="C347">
            <v>2040</v>
          </cell>
          <cell r="D347" t="str">
            <v>ДИЗЕЛЬНОЕ ТОПЛИВО ЛД-02</v>
          </cell>
          <cell r="E347">
            <v>221000044</v>
          </cell>
          <cell r="F347" t="str">
            <v>20</v>
          </cell>
          <cell r="G347" t="str">
            <v/>
          </cell>
          <cell r="H347" t="str">
            <v/>
          </cell>
          <cell r="I347" t="str">
            <v>0000006202</v>
          </cell>
          <cell r="J347">
            <v>10000661</v>
          </cell>
          <cell r="K347">
            <v>37805</v>
          </cell>
          <cell r="L347">
            <v>37805</v>
          </cell>
          <cell r="M347">
            <v>37805</v>
          </cell>
          <cell r="N347">
            <v>17145.939999999999</v>
          </cell>
          <cell r="O347">
            <v>122.471</v>
          </cell>
          <cell r="P347">
            <v>0</v>
          </cell>
          <cell r="Q347" t="str">
            <v>01_31_07</v>
          </cell>
          <cell r="R347" t="str">
            <v>01_24</v>
          </cell>
          <cell r="S347" t="str">
            <v>'301.0020</v>
          </cell>
          <cell r="T347" t="str">
            <v>'701.7420</v>
          </cell>
          <cell r="U347" t="str">
            <v>H</v>
          </cell>
          <cell r="V347">
            <v>-16269.04</v>
          </cell>
          <cell r="W347">
            <v>-16269.04</v>
          </cell>
          <cell r="X347">
            <v>876.89999999999782</v>
          </cell>
          <cell r="Y347" t="str">
            <v>701.7420</v>
          </cell>
          <cell r="Z347">
            <v>-2401147.61</v>
          </cell>
          <cell r="AA347">
            <v>-16269.04</v>
          </cell>
          <cell r="AB347">
            <v>-122.471</v>
          </cell>
        </row>
        <row r="348">
          <cell r="A348">
            <v>4115</v>
          </cell>
          <cell r="B348">
            <v>6203</v>
          </cell>
          <cell r="C348">
            <v>2040</v>
          </cell>
          <cell r="D348" t="str">
            <v>ДИЗЕЛЬНОЕ ТОПЛИВО ЛД-02</v>
          </cell>
          <cell r="E348">
            <v>221000044</v>
          </cell>
          <cell r="F348" t="str">
            <v>20</v>
          </cell>
          <cell r="G348" t="str">
            <v/>
          </cell>
          <cell r="H348" t="str">
            <v/>
          </cell>
          <cell r="I348" t="str">
            <v>0000006203</v>
          </cell>
          <cell r="J348">
            <v>10000661</v>
          </cell>
          <cell r="K348">
            <v>37805</v>
          </cell>
          <cell r="L348">
            <v>37805</v>
          </cell>
          <cell r="M348">
            <v>37805</v>
          </cell>
          <cell r="N348">
            <v>17313.52</v>
          </cell>
          <cell r="O348">
            <v>123.66800000000001</v>
          </cell>
          <cell r="P348">
            <v>0</v>
          </cell>
          <cell r="Q348" t="str">
            <v>01_31_07</v>
          </cell>
          <cell r="R348" t="str">
            <v>01_24</v>
          </cell>
          <cell r="S348" t="str">
            <v>'301.0020</v>
          </cell>
          <cell r="T348" t="str">
            <v>'701.7420</v>
          </cell>
          <cell r="U348" t="str">
            <v>H</v>
          </cell>
          <cell r="V348">
            <v>-16429.490000000002</v>
          </cell>
          <cell r="W348">
            <v>-16429.490000000002</v>
          </cell>
          <cell r="X348">
            <v>884.02999999999884</v>
          </cell>
          <cell r="Y348" t="str">
            <v>701.7420</v>
          </cell>
          <cell r="Z348">
            <v>-2424828.4300000002</v>
          </cell>
          <cell r="AA348">
            <v>-16429.490000000002</v>
          </cell>
          <cell r="AB348">
            <v>-123.66800000000001</v>
          </cell>
        </row>
        <row r="349">
          <cell r="A349">
            <v>4116</v>
          </cell>
          <cell r="B349">
            <v>6204</v>
          </cell>
          <cell r="C349">
            <v>2040</v>
          </cell>
          <cell r="D349" t="str">
            <v>ДИЗЕЛЬНОЕ ТОПЛИВО ЛД-02</v>
          </cell>
          <cell r="E349">
            <v>221000044</v>
          </cell>
          <cell r="F349" t="str">
            <v>20</v>
          </cell>
          <cell r="G349" t="str">
            <v/>
          </cell>
          <cell r="H349" t="str">
            <v/>
          </cell>
          <cell r="I349" t="str">
            <v>0000006204</v>
          </cell>
          <cell r="J349">
            <v>10000661</v>
          </cell>
          <cell r="K349">
            <v>37805</v>
          </cell>
          <cell r="L349">
            <v>37805</v>
          </cell>
          <cell r="M349">
            <v>37805</v>
          </cell>
          <cell r="N349">
            <v>7976.08</v>
          </cell>
          <cell r="O349">
            <v>56.972000000000001</v>
          </cell>
          <cell r="P349">
            <v>0</v>
          </cell>
          <cell r="Q349" t="str">
            <v>01_31_07</v>
          </cell>
          <cell r="R349" t="str">
            <v>01_24</v>
          </cell>
          <cell r="S349" t="str">
            <v>'301.0020</v>
          </cell>
          <cell r="T349" t="str">
            <v>'701.7420</v>
          </cell>
          <cell r="U349" t="str">
            <v>H</v>
          </cell>
          <cell r="V349">
            <v>-7569.71</v>
          </cell>
          <cell r="W349">
            <v>-7569.71</v>
          </cell>
          <cell r="X349">
            <v>406.36999999999989</v>
          </cell>
          <cell r="Y349" t="str">
            <v>701.7420</v>
          </cell>
          <cell r="Z349">
            <v>-1117213.5</v>
          </cell>
          <cell r="AA349">
            <v>-7569.71</v>
          </cell>
          <cell r="AB349">
            <v>-56.972000000000001</v>
          </cell>
        </row>
        <row r="350">
          <cell r="A350">
            <v>4170</v>
          </cell>
          <cell r="B350">
            <v>6258</v>
          </cell>
          <cell r="C350">
            <v>2100</v>
          </cell>
          <cell r="D350" t="str">
            <v>ТОПЛИВО САМОЛЕТНОЕ ТС-1 ВКК</v>
          </cell>
          <cell r="E350">
            <v>222000043</v>
          </cell>
          <cell r="F350" t="str">
            <v>20</v>
          </cell>
          <cell r="G350" t="str">
            <v/>
          </cell>
          <cell r="H350" t="str">
            <v/>
          </cell>
          <cell r="I350" t="str">
            <v>0000006258</v>
          </cell>
          <cell r="J350">
            <v>10000692</v>
          </cell>
          <cell r="K350">
            <v>37805</v>
          </cell>
          <cell r="L350">
            <v>37805</v>
          </cell>
          <cell r="M350">
            <v>37805</v>
          </cell>
          <cell r="N350">
            <v>136037.66</v>
          </cell>
          <cell r="O350">
            <v>635.69000000000005</v>
          </cell>
          <cell r="P350">
            <v>0</v>
          </cell>
          <cell r="Q350" t="str">
            <v>01_31_07</v>
          </cell>
          <cell r="R350" t="str">
            <v>01_24</v>
          </cell>
          <cell r="S350" t="str">
            <v>'301.0020</v>
          </cell>
          <cell r="T350" t="str">
            <v>'702.7241</v>
          </cell>
          <cell r="U350" t="str">
            <v>H</v>
          </cell>
          <cell r="V350">
            <v>-130178.2</v>
          </cell>
          <cell r="W350">
            <v>-130178.2</v>
          </cell>
          <cell r="X350">
            <v>5859.4600000000064</v>
          </cell>
          <cell r="Y350" t="str">
            <v>702.7241</v>
          </cell>
          <cell r="Z350">
            <v>-19213000.539999999</v>
          </cell>
          <cell r="AA350">
            <v>-130178.2</v>
          </cell>
          <cell r="AB350">
            <v>-635.69000000000005</v>
          </cell>
        </row>
        <row r="351">
          <cell r="A351">
            <v>4171</v>
          </cell>
          <cell r="B351">
            <v>6259</v>
          </cell>
          <cell r="C351">
            <v>2100</v>
          </cell>
          <cell r="D351" t="str">
            <v>ТОПЛИВО САМОЛЕТНОЕ ТС-1 ВКК</v>
          </cell>
          <cell r="E351">
            <v>222000043</v>
          </cell>
          <cell r="F351" t="str">
            <v>20</v>
          </cell>
          <cell r="G351" t="str">
            <v/>
          </cell>
          <cell r="H351" t="str">
            <v/>
          </cell>
          <cell r="I351" t="str">
            <v>0000006259</v>
          </cell>
          <cell r="J351">
            <v>10000692</v>
          </cell>
          <cell r="K351">
            <v>37805</v>
          </cell>
          <cell r="L351">
            <v>37805</v>
          </cell>
          <cell r="M351">
            <v>37805</v>
          </cell>
          <cell r="N351">
            <v>13685.09</v>
          </cell>
          <cell r="O351">
            <v>63.948999999999998</v>
          </cell>
          <cell r="P351">
            <v>0</v>
          </cell>
          <cell r="Q351" t="str">
            <v>01_31_07</v>
          </cell>
          <cell r="R351" t="str">
            <v>01_24</v>
          </cell>
          <cell r="S351" t="str">
            <v>'301.0020</v>
          </cell>
          <cell r="T351" t="str">
            <v>'702.7241</v>
          </cell>
          <cell r="U351" t="str">
            <v>H</v>
          </cell>
          <cell r="V351">
            <v>-13100.06</v>
          </cell>
          <cell r="W351">
            <v>-13100.06</v>
          </cell>
          <cell r="X351">
            <v>585.03000000000065</v>
          </cell>
          <cell r="Y351" t="str">
            <v>702.7241</v>
          </cell>
          <cell r="Z351">
            <v>-1933437.86</v>
          </cell>
          <cell r="AA351">
            <v>-13100.06</v>
          </cell>
          <cell r="AB351">
            <v>-63.948999999999998</v>
          </cell>
        </row>
        <row r="352">
          <cell r="A352">
            <v>4218</v>
          </cell>
          <cell r="B352">
            <v>6306</v>
          </cell>
          <cell r="C352">
            <v>2100</v>
          </cell>
          <cell r="D352" t="str">
            <v>ТОПЛИВО САМОЛЕТНОЕ ТС-1 ВКК</v>
          </cell>
          <cell r="E352">
            <v>222000043</v>
          </cell>
          <cell r="F352" t="str">
            <v>20</v>
          </cell>
          <cell r="G352" t="str">
            <v/>
          </cell>
          <cell r="H352" t="str">
            <v/>
          </cell>
          <cell r="I352" t="str">
            <v>0000006306</v>
          </cell>
          <cell r="J352">
            <v>10000697</v>
          </cell>
          <cell r="K352">
            <v>37805</v>
          </cell>
          <cell r="L352">
            <v>37805</v>
          </cell>
          <cell r="M352">
            <v>37805</v>
          </cell>
          <cell r="N352">
            <v>136598.98000000001</v>
          </cell>
          <cell r="O352">
            <v>638.31299999999999</v>
          </cell>
          <cell r="P352">
            <v>0</v>
          </cell>
          <cell r="Q352" t="str">
            <v>01_31_07</v>
          </cell>
          <cell r="R352" t="str">
            <v>01_24</v>
          </cell>
          <cell r="S352" t="str">
            <v>'301.0020</v>
          </cell>
          <cell r="T352" t="str">
            <v>'702.7241</v>
          </cell>
          <cell r="U352" t="str">
            <v>H</v>
          </cell>
          <cell r="V352">
            <v>-130692.56</v>
          </cell>
          <cell r="W352">
            <v>-130692.56</v>
          </cell>
          <cell r="X352">
            <v>5906.4200000000128</v>
          </cell>
          <cell r="Y352" t="str">
            <v>702.7241</v>
          </cell>
          <cell r="Z352">
            <v>-19288914.93</v>
          </cell>
          <cell r="AA352">
            <v>-130692.56</v>
          </cell>
          <cell r="AB352">
            <v>-638.31299999999999</v>
          </cell>
        </row>
        <row r="353">
          <cell r="A353">
            <v>4253</v>
          </cell>
          <cell r="B353">
            <v>6341</v>
          </cell>
          <cell r="C353">
            <v>2098</v>
          </cell>
          <cell r="D353" t="str">
            <v>ДИЗЕЛЬНОЕ ТОПЛИВО ЛД-02</v>
          </cell>
          <cell r="E353">
            <v>221000044</v>
          </cell>
          <cell r="F353" t="str">
            <v>20</v>
          </cell>
          <cell r="G353" t="str">
            <v/>
          </cell>
          <cell r="H353" t="str">
            <v/>
          </cell>
          <cell r="I353" t="str">
            <v>0000006341</v>
          </cell>
          <cell r="J353">
            <v>10000652</v>
          </cell>
          <cell r="K353">
            <v>37806</v>
          </cell>
          <cell r="L353">
            <v>37806</v>
          </cell>
          <cell r="M353">
            <v>37806</v>
          </cell>
          <cell r="N353">
            <v>8315.61</v>
          </cell>
          <cell r="O353">
            <v>57.348999999999997</v>
          </cell>
          <cell r="P353">
            <v>0</v>
          </cell>
          <cell r="Q353" t="str">
            <v>01_31_07</v>
          </cell>
          <cell r="R353" t="str">
            <v>01_24</v>
          </cell>
          <cell r="S353" t="str">
            <v>'301.0020</v>
          </cell>
          <cell r="T353" t="str">
            <v>'701.7420</v>
          </cell>
          <cell r="U353" t="str">
            <v>H</v>
          </cell>
          <cell r="V353">
            <v>-7903.94</v>
          </cell>
          <cell r="W353">
            <v>-7903.94</v>
          </cell>
          <cell r="X353">
            <v>411.67000000000098</v>
          </cell>
          <cell r="Y353" t="str">
            <v>701.7420</v>
          </cell>
          <cell r="Z353">
            <v>-1168360.4099999999</v>
          </cell>
          <cell r="AA353">
            <v>-7903.94</v>
          </cell>
          <cell r="AB353">
            <v>-57.348999999999997</v>
          </cell>
        </row>
        <row r="354">
          <cell r="A354">
            <v>4254</v>
          </cell>
          <cell r="B354">
            <v>6342</v>
          </cell>
          <cell r="C354">
            <v>2098</v>
          </cell>
          <cell r="D354" t="str">
            <v>ДИЗЕЛЬНОЕ ТОПЛИВО ЛД-02</v>
          </cell>
          <cell r="E354">
            <v>221000044</v>
          </cell>
          <cell r="F354" t="str">
            <v>20</v>
          </cell>
          <cell r="G354" t="str">
            <v/>
          </cell>
          <cell r="H354" t="str">
            <v/>
          </cell>
          <cell r="I354" t="str">
            <v>0000006342</v>
          </cell>
          <cell r="J354">
            <v>10000652</v>
          </cell>
          <cell r="K354">
            <v>37806</v>
          </cell>
          <cell r="L354">
            <v>37806</v>
          </cell>
          <cell r="M354">
            <v>37806</v>
          </cell>
          <cell r="N354">
            <v>8283.7099999999991</v>
          </cell>
          <cell r="O354">
            <v>57.128999999999998</v>
          </cell>
          <cell r="P354">
            <v>0</v>
          </cell>
          <cell r="Q354" t="str">
            <v>01_31_07</v>
          </cell>
          <cell r="R354" t="str">
            <v>01_24</v>
          </cell>
          <cell r="S354" t="str">
            <v>'301.0020</v>
          </cell>
          <cell r="T354" t="str">
            <v>'701.7420</v>
          </cell>
          <cell r="U354" t="str">
            <v>H</v>
          </cell>
          <cell r="V354">
            <v>-7872.04</v>
          </cell>
          <cell r="W354">
            <v>-7872.04</v>
          </cell>
          <cell r="X354">
            <v>411.66999999999916</v>
          </cell>
          <cell r="Y354" t="str">
            <v>701.7420</v>
          </cell>
          <cell r="Z354">
            <v>-1163644.95</v>
          </cell>
          <cell r="AA354">
            <v>-7872.04</v>
          </cell>
          <cell r="AB354">
            <v>-57.128999999999998</v>
          </cell>
        </row>
        <row r="355">
          <cell r="A355">
            <v>4255</v>
          </cell>
          <cell r="B355">
            <v>6343</v>
          </cell>
          <cell r="C355">
            <v>2098</v>
          </cell>
          <cell r="D355" t="str">
            <v>ДИЗЕЛЬНОЕ ТОПЛИВО ЛД-02</v>
          </cell>
          <cell r="E355">
            <v>221000044</v>
          </cell>
          <cell r="F355" t="str">
            <v>20</v>
          </cell>
          <cell r="G355" t="str">
            <v/>
          </cell>
          <cell r="H355" t="str">
            <v/>
          </cell>
          <cell r="I355" t="str">
            <v>0000006343</v>
          </cell>
          <cell r="J355">
            <v>10000652</v>
          </cell>
          <cell r="K355">
            <v>37806</v>
          </cell>
          <cell r="L355">
            <v>37806</v>
          </cell>
          <cell r="M355">
            <v>37806</v>
          </cell>
          <cell r="N355">
            <v>8330.69</v>
          </cell>
          <cell r="O355">
            <v>57.453000000000003</v>
          </cell>
          <cell r="P355">
            <v>0</v>
          </cell>
          <cell r="Q355" t="str">
            <v>01_31_07</v>
          </cell>
          <cell r="R355" t="str">
            <v>01_24</v>
          </cell>
          <cell r="S355" t="str">
            <v>'301.0020</v>
          </cell>
          <cell r="T355" t="str">
            <v>'701.7420</v>
          </cell>
          <cell r="U355" t="str">
            <v>H</v>
          </cell>
          <cell r="V355">
            <v>-7919.02</v>
          </cell>
          <cell r="W355">
            <v>-7919.02</v>
          </cell>
          <cell r="X355">
            <v>411.67000000000007</v>
          </cell>
          <cell r="Y355" t="str">
            <v>701.7420</v>
          </cell>
          <cell r="Z355">
            <v>-1170589.54</v>
          </cell>
          <cell r="AA355">
            <v>-7919.02</v>
          </cell>
          <cell r="AB355">
            <v>-57.453000000000003</v>
          </cell>
        </row>
        <row r="356">
          <cell r="A356">
            <v>4256</v>
          </cell>
          <cell r="B356">
            <v>6344</v>
          </cell>
          <cell r="C356">
            <v>2098</v>
          </cell>
          <cell r="D356" t="str">
            <v>ДИЗЕЛЬНОЕ ТОПЛИВО ЛД-02</v>
          </cell>
          <cell r="E356">
            <v>221000044</v>
          </cell>
          <cell r="F356" t="str">
            <v>20</v>
          </cell>
          <cell r="G356" t="str">
            <v/>
          </cell>
          <cell r="H356" t="str">
            <v/>
          </cell>
          <cell r="I356" t="str">
            <v>0000006344</v>
          </cell>
          <cell r="J356">
            <v>10000711</v>
          </cell>
          <cell r="K356">
            <v>37806</v>
          </cell>
          <cell r="L356">
            <v>37806</v>
          </cell>
          <cell r="M356">
            <v>37806</v>
          </cell>
          <cell r="N356">
            <v>9378.4599999999991</v>
          </cell>
          <cell r="O356">
            <v>64.679000000000002</v>
          </cell>
          <cell r="P356">
            <v>0</v>
          </cell>
          <cell r="Q356" t="str">
            <v>01_31_07</v>
          </cell>
          <cell r="R356" t="str">
            <v>01_24</v>
          </cell>
          <cell r="S356" t="str">
            <v>'301.0020</v>
          </cell>
          <cell r="T356" t="str">
            <v>'701.7420</v>
          </cell>
          <cell r="U356" t="str">
            <v>H</v>
          </cell>
          <cell r="V356">
            <v>-8923.8700000000008</v>
          </cell>
          <cell r="W356">
            <v>-8923.8700000000008</v>
          </cell>
          <cell r="X356">
            <v>454.58999999999833</v>
          </cell>
          <cell r="Y356" t="str">
            <v>701.7420</v>
          </cell>
          <cell r="Z356">
            <v>-1319126.46</v>
          </cell>
          <cell r="AA356">
            <v>-8923.8700000000008</v>
          </cell>
          <cell r="AB356">
            <v>-64.679000000000002</v>
          </cell>
        </row>
        <row r="357">
          <cell r="A357">
            <v>4257</v>
          </cell>
          <cell r="B357">
            <v>6345</v>
          </cell>
          <cell r="C357">
            <v>2098</v>
          </cell>
          <cell r="D357" t="str">
            <v>ДИЗЕЛЬНОЕ ТОПЛИВО ЛД-02</v>
          </cell>
          <cell r="E357">
            <v>221000044</v>
          </cell>
          <cell r="F357" t="str">
            <v>20</v>
          </cell>
          <cell r="G357" t="str">
            <v/>
          </cell>
          <cell r="H357" t="str">
            <v/>
          </cell>
          <cell r="I357" t="str">
            <v>0000006345</v>
          </cell>
          <cell r="J357">
            <v>10000711</v>
          </cell>
          <cell r="K357">
            <v>37806</v>
          </cell>
          <cell r="L357">
            <v>37806</v>
          </cell>
          <cell r="M357">
            <v>37806</v>
          </cell>
          <cell r="N357">
            <v>8232.09</v>
          </cell>
          <cell r="O357">
            <v>56.773000000000003</v>
          </cell>
          <cell r="P357">
            <v>0</v>
          </cell>
          <cell r="Q357" t="str">
            <v>01_31_07</v>
          </cell>
          <cell r="R357" t="str">
            <v>01_24</v>
          </cell>
          <cell r="S357" t="str">
            <v>'301.0020</v>
          </cell>
          <cell r="T357" t="str">
            <v>'701.7420</v>
          </cell>
          <cell r="U357" t="str">
            <v>H</v>
          </cell>
          <cell r="V357">
            <v>-7833.45</v>
          </cell>
          <cell r="W357">
            <v>-7833.45</v>
          </cell>
          <cell r="X357">
            <v>398.64000000000033</v>
          </cell>
          <cell r="Y357" t="str">
            <v>701.7420</v>
          </cell>
          <cell r="Z357">
            <v>-1157940.58</v>
          </cell>
          <cell r="AA357">
            <v>-7833.45</v>
          </cell>
          <cell r="AB357">
            <v>-56.773000000000003</v>
          </cell>
        </row>
        <row r="358">
          <cell r="A358">
            <v>4258</v>
          </cell>
          <cell r="B358">
            <v>6346</v>
          </cell>
          <cell r="C358">
            <v>2098</v>
          </cell>
          <cell r="D358" t="str">
            <v>ДИЗЕЛЬНОЕ ТОПЛИВО ЛД-02</v>
          </cell>
          <cell r="E358">
            <v>221000044</v>
          </cell>
          <cell r="F358" t="str">
            <v>20</v>
          </cell>
          <cell r="G358" t="str">
            <v/>
          </cell>
          <cell r="H358" t="str">
            <v/>
          </cell>
          <cell r="I358" t="str">
            <v>0000006346</v>
          </cell>
          <cell r="J358">
            <v>10000711</v>
          </cell>
          <cell r="K358">
            <v>37806</v>
          </cell>
          <cell r="L358">
            <v>37806</v>
          </cell>
          <cell r="M358">
            <v>37806</v>
          </cell>
          <cell r="N358">
            <v>8345.77</v>
          </cell>
          <cell r="O358">
            <v>57.557000000000002</v>
          </cell>
          <cell r="P358">
            <v>0</v>
          </cell>
          <cell r="Q358" t="str">
            <v>01_31_07</v>
          </cell>
          <cell r="R358" t="str">
            <v>01_24</v>
          </cell>
          <cell r="S358" t="str">
            <v>'301.0020</v>
          </cell>
          <cell r="T358" t="str">
            <v>'701.7420</v>
          </cell>
          <cell r="U358" t="str">
            <v>H</v>
          </cell>
          <cell r="V358">
            <v>-7940.14</v>
          </cell>
          <cell r="W358">
            <v>-7940.14</v>
          </cell>
          <cell r="X358">
            <v>405.63000000000011</v>
          </cell>
          <cell r="Y358" t="str">
            <v>701.7420</v>
          </cell>
          <cell r="Z358">
            <v>-1173711.49</v>
          </cell>
          <cell r="AA358">
            <v>-7940.14</v>
          </cell>
          <cell r="AB358">
            <v>-57.557000000000002</v>
          </cell>
        </row>
        <row r="359">
          <cell r="A359">
            <v>4259</v>
          </cell>
          <cell r="B359">
            <v>6347</v>
          </cell>
          <cell r="C359">
            <v>2098</v>
          </cell>
          <cell r="D359" t="str">
            <v>ДИЗЕЛЬНОЕ ТОПЛИВО ЛД-02</v>
          </cell>
          <cell r="E359">
            <v>221000044</v>
          </cell>
          <cell r="F359" t="str">
            <v>20</v>
          </cell>
          <cell r="G359" t="str">
            <v/>
          </cell>
          <cell r="H359" t="str">
            <v/>
          </cell>
          <cell r="I359" t="str">
            <v>0000006347</v>
          </cell>
          <cell r="J359">
            <v>10000711</v>
          </cell>
          <cell r="K359">
            <v>37806</v>
          </cell>
          <cell r="L359">
            <v>37806</v>
          </cell>
          <cell r="M359">
            <v>37806</v>
          </cell>
          <cell r="N359">
            <v>8283.7099999999991</v>
          </cell>
          <cell r="O359">
            <v>57.128999999999998</v>
          </cell>
          <cell r="P359">
            <v>0</v>
          </cell>
          <cell r="Q359" t="str">
            <v>01_31_07</v>
          </cell>
          <cell r="R359" t="str">
            <v>01_24</v>
          </cell>
          <cell r="S359" t="str">
            <v>'301.0020</v>
          </cell>
          <cell r="T359" t="str">
            <v>'701.7420</v>
          </cell>
          <cell r="U359" t="str">
            <v>H</v>
          </cell>
          <cell r="V359">
            <v>-7878.08</v>
          </cell>
          <cell r="W359">
            <v>-7878.08</v>
          </cell>
          <cell r="X359">
            <v>405.6299999999992</v>
          </cell>
          <cell r="Y359" t="str">
            <v>701.7420</v>
          </cell>
          <cell r="Z359">
            <v>-1164537.79</v>
          </cell>
          <cell r="AA359">
            <v>-7878.08</v>
          </cell>
          <cell r="AB359">
            <v>-57.128999999999998</v>
          </cell>
        </row>
        <row r="360">
          <cell r="A360">
            <v>4260</v>
          </cell>
          <cell r="B360">
            <v>6348</v>
          </cell>
          <cell r="C360">
            <v>2098</v>
          </cell>
          <cell r="D360" t="str">
            <v>ДИЗЕЛЬНОЕ ТОПЛИВО ЛД-02</v>
          </cell>
          <cell r="E360">
            <v>221000044</v>
          </cell>
          <cell r="F360" t="str">
            <v>20</v>
          </cell>
          <cell r="G360" t="str">
            <v/>
          </cell>
          <cell r="H360" t="str">
            <v/>
          </cell>
          <cell r="I360" t="str">
            <v>0000006348</v>
          </cell>
          <cell r="J360">
            <v>10000711</v>
          </cell>
          <cell r="K360">
            <v>37806</v>
          </cell>
          <cell r="L360">
            <v>37806</v>
          </cell>
          <cell r="M360">
            <v>37806</v>
          </cell>
          <cell r="N360">
            <v>8209.0300000000007</v>
          </cell>
          <cell r="O360">
            <v>56.613999999999997</v>
          </cell>
          <cell r="P360">
            <v>0</v>
          </cell>
          <cell r="Q360" t="str">
            <v>01_31_07</v>
          </cell>
          <cell r="R360" t="str">
            <v>01_24</v>
          </cell>
          <cell r="S360" t="str">
            <v>'301.0020</v>
          </cell>
          <cell r="T360" t="str">
            <v>'701.7420</v>
          </cell>
          <cell r="U360" t="str">
            <v>H</v>
          </cell>
          <cell r="V360">
            <v>-7810.39</v>
          </cell>
          <cell r="W360">
            <v>-7810.39</v>
          </cell>
          <cell r="X360">
            <v>398.64000000000033</v>
          </cell>
          <cell r="Y360" t="str">
            <v>701.7420</v>
          </cell>
          <cell r="Z360">
            <v>-1154531.8500000001</v>
          </cell>
          <cell r="AA360">
            <v>-7810.39</v>
          </cell>
          <cell r="AB360">
            <v>-56.613999999999997</v>
          </cell>
        </row>
        <row r="361">
          <cell r="A361">
            <v>4266</v>
          </cell>
          <cell r="B361">
            <v>6354</v>
          </cell>
          <cell r="C361">
            <v>2098</v>
          </cell>
          <cell r="D361" t="str">
            <v>ДИЗЕЛЬНОЕ ТОПЛИВО ЛД-02</v>
          </cell>
          <cell r="E361">
            <v>221000044</v>
          </cell>
          <cell r="F361" t="str">
            <v>20</v>
          </cell>
          <cell r="G361" t="str">
            <v/>
          </cell>
          <cell r="H361" t="str">
            <v/>
          </cell>
          <cell r="I361" t="str">
            <v>0000006354</v>
          </cell>
          <cell r="J361">
            <v>10000658</v>
          </cell>
          <cell r="K361">
            <v>37806</v>
          </cell>
          <cell r="L361">
            <v>37806</v>
          </cell>
          <cell r="M361">
            <v>37806</v>
          </cell>
          <cell r="N361">
            <v>8345.77</v>
          </cell>
          <cell r="O361">
            <v>57.557000000000002</v>
          </cell>
          <cell r="P361">
            <v>0</v>
          </cell>
          <cell r="Q361" t="str">
            <v>01_31_07</v>
          </cell>
          <cell r="R361" t="str">
            <v>01_24</v>
          </cell>
          <cell r="S361" t="str">
            <v>'301.0020</v>
          </cell>
          <cell r="T361" t="str">
            <v>'701.7420</v>
          </cell>
          <cell r="U361" t="str">
            <v>H</v>
          </cell>
          <cell r="V361">
            <v>-7934.35</v>
          </cell>
          <cell r="W361">
            <v>-7934.35</v>
          </cell>
          <cell r="X361">
            <v>411.42000000000007</v>
          </cell>
          <cell r="Y361" t="str">
            <v>701.7420</v>
          </cell>
          <cell r="Z361">
            <v>-1172855.6200000001</v>
          </cell>
          <cell r="AA361">
            <v>-7934.35</v>
          </cell>
          <cell r="AB361">
            <v>-57.557000000000002</v>
          </cell>
        </row>
        <row r="362">
          <cell r="A362">
            <v>4267</v>
          </cell>
          <cell r="B362">
            <v>6355</v>
          </cell>
          <cell r="C362">
            <v>2040</v>
          </cell>
          <cell r="D362" t="str">
            <v>ДИЗЕЛЬНОЕ ТОПЛИВО ЛД-02</v>
          </cell>
          <cell r="E362">
            <v>221000044</v>
          </cell>
          <cell r="F362" t="str">
            <v>20</v>
          </cell>
          <cell r="G362" t="str">
            <v/>
          </cell>
          <cell r="H362" t="str">
            <v/>
          </cell>
          <cell r="I362" t="str">
            <v>0000006355</v>
          </cell>
          <cell r="J362">
            <v>10000661</v>
          </cell>
          <cell r="K362">
            <v>37806</v>
          </cell>
          <cell r="L362">
            <v>37806</v>
          </cell>
          <cell r="M362">
            <v>37806</v>
          </cell>
          <cell r="N362">
            <v>15228.36</v>
          </cell>
          <cell r="O362">
            <v>108.774</v>
          </cell>
          <cell r="P362">
            <v>0</v>
          </cell>
          <cell r="Q362" t="str">
            <v>01_31_07</v>
          </cell>
          <cell r="R362" t="str">
            <v>01_24</v>
          </cell>
          <cell r="S362" t="str">
            <v>'301.0020</v>
          </cell>
          <cell r="T362" t="str">
            <v>'701.7420</v>
          </cell>
          <cell r="U362" t="str">
            <v>H</v>
          </cell>
          <cell r="V362">
            <v>-14455.15</v>
          </cell>
          <cell r="W362">
            <v>-14455.15</v>
          </cell>
          <cell r="X362">
            <v>773.21000000000095</v>
          </cell>
          <cell r="Y362" t="str">
            <v>701.7420</v>
          </cell>
          <cell r="Z362">
            <v>-2136760.27</v>
          </cell>
          <cell r="AA362">
            <v>-14455.15</v>
          </cell>
          <cell r="AB362">
            <v>-108.774</v>
          </cell>
        </row>
        <row r="363">
          <cell r="A363">
            <v>4268</v>
          </cell>
          <cell r="B363">
            <v>6356</v>
          </cell>
          <cell r="C363">
            <v>2040</v>
          </cell>
          <cell r="D363" t="str">
            <v>ДИЗЕЛЬНОЕ ТОПЛИВО ЛД-02</v>
          </cell>
          <cell r="E363">
            <v>221000044</v>
          </cell>
          <cell r="F363" t="str">
            <v>20</v>
          </cell>
          <cell r="G363" t="str">
            <v/>
          </cell>
          <cell r="H363" t="str">
            <v/>
          </cell>
          <cell r="I363" t="str">
            <v>0000006356</v>
          </cell>
          <cell r="J363">
            <v>10000661</v>
          </cell>
          <cell r="K363">
            <v>37806</v>
          </cell>
          <cell r="L363">
            <v>37806</v>
          </cell>
          <cell r="M363">
            <v>37806</v>
          </cell>
          <cell r="N363">
            <v>16899.68</v>
          </cell>
          <cell r="O363">
            <v>120.712</v>
          </cell>
          <cell r="P363">
            <v>0</v>
          </cell>
          <cell r="Q363" t="str">
            <v>01_31_07</v>
          </cell>
          <cell r="R363" t="str">
            <v>01_24</v>
          </cell>
          <cell r="S363" t="str">
            <v>'301.0020</v>
          </cell>
          <cell r="T363" t="str">
            <v>'701.7420</v>
          </cell>
          <cell r="U363" t="str">
            <v>H</v>
          </cell>
          <cell r="V363">
            <v>-16041.35</v>
          </cell>
          <cell r="W363">
            <v>-16041.35</v>
          </cell>
          <cell r="X363">
            <v>858.32999999999993</v>
          </cell>
          <cell r="Y363" t="str">
            <v>701.7420</v>
          </cell>
          <cell r="Z363">
            <v>-2371232.36</v>
          </cell>
          <cell r="AA363">
            <v>-16041.35</v>
          </cell>
          <cell r="AB363">
            <v>-120.712</v>
          </cell>
        </row>
        <row r="364">
          <cell r="A364">
            <v>4269</v>
          </cell>
          <cell r="B364">
            <v>6357</v>
          </cell>
          <cell r="C364">
            <v>2040</v>
          </cell>
          <cell r="D364" t="str">
            <v>ДИЗЕЛЬНОЕ ТОПЛИВО ЛД-02</v>
          </cell>
          <cell r="E364">
            <v>221000044</v>
          </cell>
          <cell r="F364" t="str">
            <v>20</v>
          </cell>
          <cell r="G364" t="str">
            <v/>
          </cell>
          <cell r="H364" t="str">
            <v/>
          </cell>
          <cell r="I364" t="str">
            <v>0000006357</v>
          </cell>
          <cell r="J364">
            <v>10000661</v>
          </cell>
          <cell r="K364">
            <v>37806</v>
          </cell>
          <cell r="L364">
            <v>37806</v>
          </cell>
          <cell r="M364">
            <v>37806</v>
          </cell>
          <cell r="N364">
            <v>15228.36</v>
          </cell>
          <cell r="O364">
            <v>108.774</v>
          </cell>
          <cell r="P364">
            <v>0</v>
          </cell>
          <cell r="Q364" t="str">
            <v>01_31_07</v>
          </cell>
          <cell r="R364" t="str">
            <v>01_24</v>
          </cell>
          <cell r="S364" t="str">
            <v>'301.0020</v>
          </cell>
          <cell r="T364" t="str">
            <v>'701.7420</v>
          </cell>
          <cell r="U364" t="str">
            <v>H</v>
          </cell>
          <cell r="V364">
            <v>-14455.15</v>
          </cell>
          <cell r="W364">
            <v>-14455.15</v>
          </cell>
          <cell r="X364">
            <v>773.21000000000095</v>
          </cell>
          <cell r="Y364" t="str">
            <v>701.7420</v>
          </cell>
          <cell r="Z364">
            <v>-2136760.27</v>
          </cell>
          <cell r="AA364">
            <v>-14455.15</v>
          </cell>
          <cell r="AB364">
            <v>-108.774</v>
          </cell>
        </row>
        <row r="365">
          <cell r="A365">
            <v>4270</v>
          </cell>
          <cell r="B365">
            <v>6358</v>
          </cell>
          <cell r="C365">
            <v>2040</v>
          </cell>
          <cell r="D365" t="str">
            <v>ДИЗЕЛЬНОЕ ТОПЛИВО ЛД-02</v>
          </cell>
          <cell r="E365">
            <v>221000044</v>
          </cell>
          <cell r="F365" t="str">
            <v>20</v>
          </cell>
          <cell r="G365" t="str">
            <v/>
          </cell>
          <cell r="H365" t="str">
            <v/>
          </cell>
          <cell r="I365" t="str">
            <v>0000006358</v>
          </cell>
          <cell r="J365">
            <v>10000661</v>
          </cell>
          <cell r="K365">
            <v>37806</v>
          </cell>
          <cell r="L365">
            <v>37806</v>
          </cell>
          <cell r="M365">
            <v>37806</v>
          </cell>
          <cell r="N365">
            <v>15260.84</v>
          </cell>
          <cell r="O365">
            <v>109.006</v>
          </cell>
          <cell r="P365">
            <v>0</v>
          </cell>
          <cell r="Q365" t="str">
            <v>01_31_07</v>
          </cell>
          <cell r="R365" t="str">
            <v>01_24</v>
          </cell>
          <cell r="S365" t="str">
            <v>'301.0020</v>
          </cell>
          <cell r="T365" t="str">
            <v>'701.7420</v>
          </cell>
          <cell r="U365" t="str">
            <v>H</v>
          </cell>
          <cell r="V365">
            <v>-14480.54</v>
          </cell>
          <cell r="W365">
            <v>-14480.54</v>
          </cell>
          <cell r="X365">
            <v>780.29999999999927</v>
          </cell>
          <cell r="Y365" t="str">
            <v>701.7420</v>
          </cell>
          <cell r="Z365">
            <v>-2140513.42</v>
          </cell>
          <cell r="AA365">
            <v>-14480.54</v>
          </cell>
          <cell r="AB365">
            <v>-109.006</v>
          </cell>
        </row>
        <row r="366">
          <cell r="A366">
            <v>4271</v>
          </cell>
          <cell r="B366">
            <v>6359</v>
          </cell>
          <cell r="C366">
            <v>2040</v>
          </cell>
          <cell r="D366" t="str">
            <v>ДИЗЕЛЬНОЕ ТОПЛИВО ЛД-02</v>
          </cell>
          <cell r="E366">
            <v>221000044</v>
          </cell>
          <cell r="F366" t="str">
            <v>20</v>
          </cell>
          <cell r="G366" t="str">
            <v/>
          </cell>
          <cell r="H366" t="str">
            <v/>
          </cell>
          <cell r="I366" t="str">
            <v>0000006359</v>
          </cell>
          <cell r="J366">
            <v>10000661</v>
          </cell>
          <cell r="K366">
            <v>37806</v>
          </cell>
          <cell r="L366">
            <v>37806</v>
          </cell>
          <cell r="M366">
            <v>37806</v>
          </cell>
          <cell r="N366">
            <v>15323</v>
          </cell>
          <cell r="O366">
            <v>109.45</v>
          </cell>
          <cell r="P366">
            <v>0</v>
          </cell>
          <cell r="Q366" t="str">
            <v>01_31_07</v>
          </cell>
          <cell r="R366" t="str">
            <v>01_24</v>
          </cell>
          <cell r="S366" t="str">
            <v>'301.0020</v>
          </cell>
          <cell r="T366" t="str">
            <v>'701.7420</v>
          </cell>
          <cell r="U366" t="str">
            <v>H</v>
          </cell>
          <cell r="V366">
            <v>-14542.7</v>
          </cell>
          <cell r="W366">
            <v>-14542.7</v>
          </cell>
          <cell r="X366">
            <v>780.29999999999927</v>
          </cell>
          <cell r="Y366" t="str">
            <v>701.7420</v>
          </cell>
          <cell r="Z366">
            <v>-2149701.91</v>
          </cell>
          <cell r="AA366">
            <v>-14542.7</v>
          </cell>
          <cell r="AB366">
            <v>-109.45</v>
          </cell>
        </row>
        <row r="367">
          <cell r="A367">
            <v>4272</v>
          </cell>
          <cell r="B367">
            <v>6360</v>
          </cell>
          <cell r="C367">
            <v>2040</v>
          </cell>
          <cell r="D367" t="str">
            <v>ДИЗЕЛЬНОЕ ТОПЛИВО ЛД-02</v>
          </cell>
          <cell r="E367">
            <v>221000044</v>
          </cell>
          <cell r="F367" t="str">
            <v>20</v>
          </cell>
          <cell r="G367" t="str">
            <v/>
          </cell>
          <cell r="H367" t="str">
            <v/>
          </cell>
          <cell r="I367" t="str">
            <v>0000006360</v>
          </cell>
          <cell r="J367">
            <v>10000661</v>
          </cell>
          <cell r="K367">
            <v>37806</v>
          </cell>
          <cell r="L367">
            <v>37806</v>
          </cell>
          <cell r="M367">
            <v>37806</v>
          </cell>
          <cell r="N367">
            <v>17207.259999999998</v>
          </cell>
          <cell r="O367">
            <v>122.90900000000001</v>
          </cell>
          <cell r="P367">
            <v>0</v>
          </cell>
          <cell r="Q367" t="str">
            <v>01_31_07</v>
          </cell>
          <cell r="R367" t="str">
            <v>01_24</v>
          </cell>
          <cell r="S367" t="str">
            <v>'301.0020</v>
          </cell>
          <cell r="T367" t="str">
            <v>'701.7420</v>
          </cell>
          <cell r="U367" t="str">
            <v>H</v>
          </cell>
          <cell r="V367">
            <v>-16334.75</v>
          </cell>
          <cell r="W367">
            <v>-16334.75</v>
          </cell>
          <cell r="X367">
            <v>872.5099999999984</v>
          </cell>
          <cell r="Y367" t="str">
            <v>701.7420</v>
          </cell>
          <cell r="Z367">
            <v>-2414602.75</v>
          </cell>
          <cell r="AA367">
            <v>-16334.75</v>
          </cell>
          <cell r="AB367">
            <v>-122.90900000000001</v>
          </cell>
        </row>
        <row r="368">
          <cell r="A368">
            <v>4273</v>
          </cell>
          <cell r="B368">
            <v>6361</v>
          </cell>
          <cell r="C368">
            <v>2040</v>
          </cell>
          <cell r="D368" t="str">
            <v>ДИЗЕЛЬНОЕ ТОПЛИВО ЛД-02</v>
          </cell>
          <cell r="E368">
            <v>221000044</v>
          </cell>
          <cell r="F368" t="str">
            <v>20</v>
          </cell>
          <cell r="G368" t="str">
            <v/>
          </cell>
          <cell r="H368" t="str">
            <v/>
          </cell>
          <cell r="I368" t="str">
            <v>0000006361</v>
          </cell>
          <cell r="J368">
            <v>10000661</v>
          </cell>
          <cell r="K368">
            <v>37806</v>
          </cell>
          <cell r="L368">
            <v>37806</v>
          </cell>
          <cell r="M368">
            <v>37806</v>
          </cell>
          <cell r="N368">
            <v>15381.24</v>
          </cell>
          <cell r="O368">
            <v>109.866</v>
          </cell>
          <cell r="P368">
            <v>0</v>
          </cell>
          <cell r="Q368" t="str">
            <v>01_31_07</v>
          </cell>
          <cell r="R368" t="str">
            <v>01_24</v>
          </cell>
          <cell r="S368" t="str">
            <v>'301.0020</v>
          </cell>
          <cell r="T368" t="str">
            <v>'701.7420</v>
          </cell>
          <cell r="U368" t="str">
            <v>H</v>
          </cell>
          <cell r="V368">
            <v>-14600.94</v>
          </cell>
          <cell r="W368">
            <v>-14600.94</v>
          </cell>
          <cell r="X368">
            <v>780.29999999999927</v>
          </cell>
          <cell r="Y368" t="str">
            <v>701.7420</v>
          </cell>
          <cell r="Z368">
            <v>-2158310.9500000002</v>
          </cell>
          <cell r="AA368">
            <v>-14600.94</v>
          </cell>
          <cell r="AB368">
            <v>-109.866</v>
          </cell>
        </row>
        <row r="369">
          <cell r="A369">
            <v>4274</v>
          </cell>
          <cell r="B369">
            <v>6362</v>
          </cell>
          <cell r="C369">
            <v>2040</v>
          </cell>
          <cell r="D369" t="str">
            <v>ДИЗЕЛЬНОЕ ТОПЛИВО ЛД-02</v>
          </cell>
          <cell r="E369">
            <v>221000044</v>
          </cell>
          <cell r="F369" t="str">
            <v>20</v>
          </cell>
          <cell r="G369" t="str">
            <v/>
          </cell>
          <cell r="H369" t="str">
            <v/>
          </cell>
          <cell r="I369" t="str">
            <v>0000006362</v>
          </cell>
          <cell r="J369">
            <v>10000661</v>
          </cell>
          <cell r="K369">
            <v>37806</v>
          </cell>
          <cell r="L369">
            <v>37806</v>
          </cell>
          <cell r="M369">
            <v>37806</v>
          </cell>
          <cell r="N369">
            <v>16663.22</v>
          </cell>
          <cell r="O369">
            <v>119.023</v>
          </cell>
          <cell r="P369">
            <v>0</v>
          </cell>
          <cell r="Q369" t="str">
            <v>01_31_07</v>
          </cell>
          <cell r="R369" t="str">
            <v>01_24</v>
          </cell>
          <cell r="S369" t="str">
            <v>'301.0020</v>
          </cell>
          <cell r="T369" t="str">
            <v>'701.7420</v>
          </cell>
          <cell r="U369" t="str">
            <v>H</v>
          </cell>
          <cell r="V369">
            <v>-15811.99</v>
          </cell>
          <cell r="W369">
            <v>-15811.99</v>
          </cell>
          <cell r="X369">
            <v>851.23000000000138</v>
          </cell>
          <cell r="Y369" t="str">
            <v>701.7420</v>
          </cell>
          <cell r="Z369">
            <v>-2337328.36</v>
          </cell>
          <cell r="AA369">
            <v>-15811.99</v>
          </cell>
          <cell r="AB369">
            <v>-119.023</v>
          </cell>
        </row>
        <row r="370">
          <cell r="A370">
            <v>4275</v>
          </cell>
          <cell r="B370">
            <v>6363</v>
          </cell>
          <cell r="C370">
            <v>2040</v>
          </cell>
          <cell r="D370" t="str">
            <v>ДИЗЕЛЬНОЕ ТОПЛИВО ЛД-02</v>
          </cell>
          <cell r="E370">
            <v>221000044</v>
          </cell>
          <cell r="F370" t="str">
            <v>20</v>
          </cell>
          <cell r="G370" t="str">
            <v/>
          </cell>
          <cell r="H370" t="str">
            <v/>
          </cell>
          <cell r="I370" t="str">
            <v>0000006363</v>
          </cell>
          <cell r="J370">
            <v>10000661</v>
          </cell>
          <cell r="K370">
            <v>37806</v>
          </cell>
          <cell r="L370">
            <v>37806</v>
          </cell>
          <cell r="M370">
            <v>37806</v>
          </cell>
          <cell r="N370">
            <v>17034.919999999998</v>
          </cell>
          <cell r="O370">
            <v>121.678</v>
          </cell>
          <cell r="P370">
            <v>0</v>
          </cell>
          <cell r="Q370" t="str">
            <v>01_31_07</v>
          </cell>
          <cell r="R370" t="str">
            <v>01_24</v>
          </cell>
          <cell r="S370" t="str">
            <v>'301.0020</v>
          </cell>
          <cell r="T370" t="str">
            <v>'701.7420</v>
          </cell>
          <cell r="U370" t="str">
            <v>H</v>
          </cell>
          <cell r="V370">
            <v>-16169.49</v>
          </cell>
          <cell r="W370">
            <v>-16169.49</v>
          </cell>
          <cell r="X370">
            <v>865.42999999999847</v>
          </cell>
          <cell r="Y370" t="str">
            <v>701.7420</v>
          </cell>
          <cell r="Z370">
            <v>-2390174.0099999998</v>
          </cell>
          <cell r="AA370">
            <v>-16169.49</v>
          </cell>
          <cell r="AB370">
            <v>-121.678</v>
          </cell>
        </row>
        <row r="371">
          <cell r="A371">
            <v>4276</v>
          </cell>
          <cell r="B371">
            <v>6364</v>
          </cell>
          <cell r="C371">
            <v>2040</v>
          </cell>
          <cell r="D371" t="str">
            <v>ДИЗЕЛЬНОЕ ТОПЛИВО ЛД-02</v>
          </cell>
          <cell r="E371">
            <v>221000044</v>
          </cell>
          <cell r="F371" t="str">
            <v>20</v>
          </cell>
          <cell r="G371" t="str">
            <v/>
          </cell>
          <cell r="H371" t="str">
            <v/>
          </cell>
          <cell r="I371" t="str">
            <v>0000006364</v>
          </cell>
          <cell r="J371">
            <v>10000661</v>
          </cell>
          <cell r="K371">
            <v>37806</v>
          </cell>
          <cell r="L371">
            <v>37806</v>
          </cell>
          <cell r="M371">
            <v>37806</v>
          </cell>
          <cell r="N371">
            <v>15260.84</v>
          </cell>
          <cell r="O371">
            <v>109.006</v>
          </cell>
          <cell r="P371">
            <v>0</v>
          </cell>
          <cell r="Q371" t="str">
            <v>01_31_07</v>
          </cell>
          <cell r="R371" t="str">
            <v>01_24</v>
          </cell>
          <cell r="S371" t="str">
            <v>'301.0020</v>
          </cell>
          <cell r="T371" t="str">
            <v>'701.7420</v>
          </cell>
          <cell r="U371" t="str">
            <v>H</v>
          </cell>
          <cell r="V371">
            <v>-14480.54</v>
          </cell>
          <cell r="W371">
            <v>-14480.54</v>
          </cell>
          <cell r="X371">
            <v>780.29999999999927</v>
          </cell>
          <cell r="Y371" t="str">
            <v>701.7420</v>
          </cell>
          <cell r="Z371">
            <v>-2140513.42</v>
          </cell>
          <cell r="AA371">
            <v>-14480.54</v>
          </cell>
          <cell r="AB371">
            <v>-109.006</v>
          </cell>
        </row>
        <row r="372">
          <cell r="A372">
            <v>4277</v>
          </cell>
          <cell r="B372">
            <v>6365</v>
          </cell>
          <cell r="C372">
            <v>2040</v>
          </cell>
          <cell r="D372" t="str">
            <v>ДИЗЕЛЬНОЕ ТОПЛИВО ЛД-02</v>
          </cell>
          <cell r="E372">
            <v>221000044</v>
          </cell>
          <cell r="F372" t="str">
            <v>20</v>
          </cell>
          <cell r="G372" t="str">
            <v/>
          </cell>
          <cell r="H372" t="str">
            <v/>
          </cell>
          <cell r="I372" t="str">
            <v>0000006365</v>
          </cell>
          <cell r="J372">
            <v>10000661</v>
          </cell>
          <cell r="K372">
            <v>37806</v>
          </cell>
          <cell r="L372">
            <v>37806</v>
          </cell>
          <cell r="M372">
            <v>37806</v>
          </cell>
          <cell r="N372">
            <v>15323</v>
          </cell>
          <cell r="O372">
            <v>109.45</v>
          </cell>
          <cell r="P372">
            <v>0</v>
          </cell>
          <cell r="Q372" t="str">
            <v>01_31_07</v>
          </cell>
          <cell r="R372" t="str">
            <v>01_24</v>
          </cell>
          <cell r="S372" t="str">
            <v>'301.0020</v>
          </cell>
          <cell r="T372" t="str">
            <v>'701.7420</v>
          </cell>
          <cell r="U372" t="str">
            <v>H</v>
          </cell>
          <cell r="V372">
            <v>-14542.7</v>
          </cell>
          <cell r="W372">
            <v>-14542.7</v>
          </cell>
          <cell r="X372">
            <v>780.29999999999927</v>
          </cell>
          <cell r="Y372" t="str">
            <v>701.7420</v>
          </cell>
          <cell r="Z372">
            <v>-2149701.91</v>
          </cell>
          <cell r="AA372">
            <v>-14542.7</v>
          </cell>
          <cell r="AB372">
            <v>-109.45</v>
          </cell>
        </row>
        <row r="373">
          <cell r="A373">
            <v>4278</v>
          </cell>
          <cell r="B373">
            <v>6366</v>
          </cell>
          <cell r="C373">
            <v>2040</v>
          </cell>
          <cell r="D373" t="str">
            <v>ДИЗЕЛЬНОЕ ТОПЛИВО ЛД-02</v>
          </cell>
          <cell r="E373">
            <v>221000044</v>
          </cell>
          <cell r="F373" t="str">
            <v>20</v>
          </cell>
          <cell r="G373" t="str">
            <v/>
          </cell>
          <cell r="H373" t="str">
            <v/>
          </cell>
          <cell r="I373" t="str">
            <v>0000006366</v>
          </cell>
          <cell r="J373">
            <v>10000661</v>
          </cell>
          <cell r="K373">
            <v>37806</v>
          </cell>
          <cell r="L373">
            <v>37806</v>
          </cell>
          <cell r="M373">
            <v>37806</v>
          </cell>
          <cell r="N373">
            <v>8013.74</v>
          </cell>
          <cell r="O373">
            <v>57.241</v>
          </cell>
          <cell r="P373">
            <v>0</v>
          </cell>
          <cell r="Q373" t="str">
            <v>01_31_07</v>
          </cell>
          <cell r="R373" t="str">
            <v>01_24</v>
          </cell>
          <cell r="S373" t="str">
            <v>'301.0020</v>
          </cell>
          <cell r="T373" t="str">
            <v>'701.7420</v>
          </cell>
          <cell r="U373" t="str">
            <v>H</v>
          </cell>
          <cell r="V373">
            <v>-7602.32</v>
          </cell>
          <cell r="W373">
            <v>-7602.32</v>
          </cell>
          <cell r="X373">
            <v>411.42000000000007</v>
          </cell>
          <cell r="Y373" t="str">
            <v>701.7420</v>
          </cell>
          <cell r="Z373">
            <v>-1123774.94</v>
          </cell>
          <cell r="AA373">
            <v>-7602.32</v>
          </cell>
          <cell r="AB373">
            <v>-57.241</v>
          </cell>
        </row>
        <row r="374">
          <cell r="A374">
            <v>4279</v>
          </cell>
          <cell r="B374">
            <v>6367</v>
          </cell>
          <cell r="C374">
            <v>2040</v>
          </cell>
          <cell r="D374" t="str">
            <v>ДИЗЕЛЬНОЕ ТОПЛИВО ЛД-02</v>
          </cell>
          <cell r="E374">
            <v>221000044</v>
          </cell>
          <cell r="F374" t="str">
            <v>20</v>
          </cell>
          <cell r="G374" t="str">
            <v/>
          </cell>
          <cell r="H374" t="str">
            <v/>
          </cell>
          <cell r="I374" t="str">
            <v>0000006367</v>
          </cell>
          <cell r="J374">
            <v>10000661</v>
          </cell>
          <cell r="K374">
            <v>37806</v>
          </cell>
          <cell r="L374">
            <v>37806</v>
          </cell>
          <cell r="M374">
            <v>37806</v>
          </cell>
          <cell r="N374">
            <v>7706.02</v>
          </cell>
          <cell r="O374">
            <v>55.042999999999999</v>
          </cell>
          <cell r="P374">
            <v>0</v>
          </cell>
          <cell r="Q374" t="str">
            <v>01_31_07</v>
          </cell>
          <cell r="R374" t="str">
            <v>01_24</v>
          </cell>
          <cell r="S374" t="str">
            <v>'301.0020</v>
          </cell>
          <cell r="T374" t="str">
            <v>'701.7420</v>
          </cell>
          <cell r="U374" t="str">
            <v>H</v>
          </cell>
          <cell r="V374">
            <v>-7308.78</v>
          </cell>
          <cell r="W374">
            <v>-7308.78</v>
          </cell>
          <cell r="X374">
            <v>397.24000000000069</v>
          </cell>
          <cell r="Y374" t="str">
            <v>701.7420</v>
          </cell>
          <cell r="Z374">
            <v>-1080383.8600000001</v>
          </cell>
          <cell r="AA374">
            <v>-7308.78</v>
          </cell>
          <cell r="AB374">
            <v>-55.042999999999999</v>
          </cell>
        </row>
        <row r="375">
          <cell r="A375">
            <v>4280</v>
          </cell>
          <cell r="B375">
            <v>6368</v>
          </cell>
          <cell r="C375">
            <v>2040</v>
          </cell>
          <cell r="D375" t="str">
            <v>ДИЗЕЛЬНОЕ ТОПЛИВО ЛД-02</v>
          </cell>
          <cell r="E375">
            <v>221000044</v>
          </cell>
          <cell r="F375" t="str">
            <v>20</v>
          </cell>
          <cell r="G375" t="str">
            <v/>
          </cell>
          <cell r="H375" t="str">
            <v/>
          </cell>
          <cell r="I375" t="str">
            <v>0000006368</v>
          </cell>
          <cell r="J375">
            <v>10000661</v>
          </cell>
          <cell r="K375">
            <v>37806</v>
          </cell>
          <cell r="L375">
            <v>37806</v>
          </cell>
          <cell r="M375">
            <v>37806</v>
          </cell>
          <cell r="N375">
            <v>7940.38</v>
          </cell>
          <cell r="O375">
            <v>56.716999999999999</v>
          </cell>
          <cell r="P375">
            <v>0</v>
          </cell>
          <cell r="Q375" t="str">
            <v>01_31_07</v>
          </cell>
          <cell r="R375" t="str">
            <v>01_24</v>
          </cell>
          <cell r="S375" t="str">
            <v>'301.0020</v>
          </cell>
          <cell r="T375" t="str">
            <v>'701.7420</v>
          </cell>
          <cell r="U375" t="str">
            <v>H</v>
          </cell>
          <cell r="V375">
            <v>-7536.04</v>
          </cell>
          <cell r="W375">
            <v>-7536.04</v>
          </cell>
          <cell r="X375">
            <v>404.34000000000015</v>
          </cell>
          <cell r="Y375" t="str">
            <v>701.7420</v>
          </cell>
          <cell r="Z375">
            <v>-1113977.43</v>
          </cell>
          <cell r="AA375">
            <v>-7536.04</v>
          </cell>
          <cell r="AB375">
            <v>-56.716999999999999</v>
          </cell>
        </row>
        <row r="376">
          <cell r="A376">
            <v>4281</v>
          </cell>
          <cell r="B376">
            <v>6369</v>
          </cell>
          <cell r="C376">
            <v>2040</v>
          </cell>
          <cell r="D376" t="str">
            <v>ДИЗЕЛЬНОЕ ТОПЛИВО ЛД-02</v>
          </cell>
          <cell r="E376">
            <v>221000044</v>
          </cell>
          <cell r="F376" t="str">
            <v>20</v>
          </cell>
          <cell r="G376" t="str">
            <v/>
          </cell>
          <cell r="H376" t="str">
            <v/>
          </cell>
          <cell r="I376" t="str">
            <v>0000006369</v>
          </cell>
          <cell r="J376">
            <v>10000661</v>
          </cell>
          <cell r="K376">
            <v>37806</v>
          </cell>
          <cell r="L376">
            <v>37806</v>
          </cell>
          <cell r="M376">
            <v>37806</v>
          </cell>
          <cell r="N376">
            <v>8048.32</v>
          </cell>
          <cell r="O376">
            <v>57.488</v>
          </cell>
          <cell r="P376">
            <v>0</v>
          </cell>
          <cell r="Q376" t="str">
            <v>01_31_07</v>
          </cell>
          <cell r="R376" t="str">
            <v>01_24</v>
          </cell>
          <cell r="S376" t="str">
            <v>'301.0020</v>
          </cell>
          <cell r="T376" t="str">
            <v>'701.7420</v>
          </cell>
          <cell r="U376" t="str">
            <v>H</v>
          </cell>
          <cell r="V376">
            <v>-7636.9</v>
          </cell>
          <cell r="W376">
            <v>-7636.9</v>
          </cell>
          <cell r="X376">
            <v>411.42000000000007</v>
          </cell>
          <cell r="Y376" t="str">
            <v>701.7420</v>
          </cell>
          <cell r="Z376">
            <v>-1128886.56</v>
          </cell>
          <cell r="AA376">
            <v>-7636.9</v>
          </cell>
          <cell r="AB376">
            <v>-57.488</v>
          </cell>
        </row>
        <row r="377">
          <cell r="A377">
            <v>4282</v>
          </cell>
          <cell r="B377">
            <v>6370</v>
          </cell>
          <cell r="C377">
            <v>2040</v>
          </cell>
          <cell r="D377" t="str">
            <v>ДИЗЕЛЬНОЕ ТОПЛИВО ЛД-02</v>
          </cell>
          <cell r="E377">
            <v>221000044</v>
          </cell>
          <cell r="F377" t="str">
            <v>20</v>
          </cell>
          <cell r="G377" t="str">
            <v/>
          </cell>
          <cell r="H377" t="str">
            <v/>
          </cell>
          <cell r="I377" t="str">
            <v>0000006370</v>
          </cell>
          <cell r="J377">
            <v>10000661</v>
          </cell>
          <cell r="K377">
            <v>37806</v>
          </cell>
          <cell r="L377">
            <v>37806</v>
          </cell>
          <cell r="M377">
            <v>37806</v>
          </cell>
          <cell r="N377">
            <v>7968.94</v>
          </cell>
          <cell r="O377">
            <v>56.920999999999999</v>
          </cell>
          <cell r="P377">
            <v>0</v>
          </cell>
          <cell r="Q377" t="str">
            <v>01_31_07</v>
          </cell>
          <cell r="R377" t="str">
            <v>01_24</v>
          </cell>
          <cell r="S377" t="str">
            <v>'301.0020</v>
          </cell>
          <cell r="T377" t="str">
            <v>'701.7420</v>
          </cell>
          <cell r="U377" t="str">
            <v>H</v>
          </cell>
          <cell r="V377">
            <v>-7564.6</v>
          </cell>
          <cell r="W377">
            <v>-7564.6</v>
          </cell>
          <cell r="X377">
            <v>404.33999999999924</v>
          </cell>
          <cell r="Y377" t="str">
            <v>701.7420</v>
          </cell>
          <cell r="Z377">
            <v>-1118199.17</v>
          </cell>
          <cell r="AA377">
            <v>-7564.6</v>
          </cell>
          <cell r="AB377">
            <v>-56.920999999999999</v>
          </cell>
        </row>
        <row r="378">
          <cell r="A378">
            <v>4284</v>
          </cell>
          <cell r="B378">
            <v>6372</v>
          </cell>
          <cell r="C378">
            <v>2040</v>
          </cell>
          <cell r="D378" t="str">
            <v>ДИЗЕЛЬНОЕ ТОПЛИВО ЛД-02</v>
          </cell>
          <cell r="E378">
            <v>221000044</v>
          </cell>
          <cell r="F378" t="str">
            <v>20</v>
          </cell>
          <cell r="G378" t="str">
            <v/>
          </cell>
          <cell r="H378" t="str">
            <v/>
          </cell>
          <cell r="I378" t="str">
            <v>0000006372</v>
          </cell>
          <cell r="J378">
            <v>10000660</v>
          </cell>
          <cell r="K378">
            <v>37806</v>
          </cell>
          <cell r="L378">
            <v>37806</v>
          </cell>
          <cell r="M378">
            <v>37806</v>
          </cell>
          <cell r="N378">
            <v>8081.36</v>
          </cell>
          <cell r="O378">
            <v>57.723999999999997</v>
          </cell>
          <cell r="P378">
            <v>0</v>
          </cell>
          <cell r="Q378" t="str">
            <v>01_31_07</v>
          </cell>
          <cell r="R378" t="str">
            <v>01_24</v>
          </cell>
          <cell r="S378" t="str">
            <v>'301.0020</v>
          </cell>
          <cell r="T378" t="str">
            <v>'701.7420</v>
          </cell>
          <cell r="U378" t="str">
            <v>H</v>
          </cell>
          <cell r="V378">
            <v>-7669.94</v>
          </cell>
          <cell r="W378">
            <v>-7669.94</v>
          </cell>
          <cell r="X378">
            <v>411.42000000000007</v>
          </cell>
          <cell r="Y378" t="str">
            <v>701.7420</v>
          </cell>
          <cell r="Z378">
            <v>-1133770.53</v>
          </cell>
          <cell r="AA378">
            <v>-7669.94</v>
          </cell>
          <cell r="AB378">
            <v>-57.723999999999997</v>
          </cell>
        </row>
        <row r="379">
          <cell r="A379">
            <v>4285</v>
          </cell>
          <cell r="B379">
            <v>6373</v>
          </cell>
          <cell r="C379">
            <v>2040</v>
          </cell>
          <cell r="D379" t="str">
            <v>ДИЗЕЛЬНОЕ ТОПЛИВО ЛД-02</v>
          </cell>
          <cell r="E379">
            <v>221000044</v>
          </cell>
          <cell r="F379" t="str">
            <v>20</v>
          </cell>
          <cell r="G379" t="str">
            <v/>
          </cell>
          <cell r="H379" t="str">
            <v/>
          </cell>
          <cell r="I379" t="str">
            <v>0000006373</v>
          </cell>
          <cell r="J379">
            <v>10000660</v>
          </cell>
          <cell r="K379">
            <v>37806</v>
          </cell>
          <cell r="L379">
            <v>37806</v>
          </cell>
          <cell r="M379">
            <v>37806</v>
          </cell>
          <cell r="N379">
            <v>9237.6200000000008</v>
          </cell>
          <cell r="O379">
            <v>65.983000000000004</v>
          </cell>
          <cell r="P379">
            <v>0</v>
          </cell>
          <cell r="Q379" t="str">
            <v>01_31_07</v>
          </cell>
          <cell r="R379" t="str">
            <v>01_24</v>
          </cell>
          <cell r="S379" t="str">
            <v>'301.0020</v>
          </cell>
          <cell r="T379" t="str">
            <v>'701.7420</v>
          </cell>
          <cell r="U379" t="str">
            <v>H</v>
          </cell>
          <cell r="V379">
            <v>-8769.44</v>
          </cell>
          <cell r="W379">
            <v>-8769.44</v>
          </cell>
          <cell r="X379">
            <v>468.18000000000029</v>
          </cell>
          <cell r="Y379" t="str">
            <v>701.7420</v>
          </cell>
          <cell r="Z379">
            <v>-1296298.6200000001</v>
          </cell>
          <cell r="AA379">
            <v>-8769.44</v>
          </cell>
          <cell r="AB379">
            <v>-65.983000000000004</v>
          </cell>
        </row>
        <row r="380">
          <cell r="A380">
            <v>4286</v>
          </cell>
          <cell r="B380">
            <v>6374</v>
          </cell>
          <cell r="C380">
            <v>2040</v>
          </cell>
          <cell r="D380" t="str">
            <v>ДИЗЕЛЬНОЕ ТОПЛИВО ЛД-02</v>
          </cell>
          <cell r="E380">
            <v>221000044</v>
          </cell>
          <cell r="F380" t="str">
            <v>20</v>
          </cell>
          <cell r="G380" t="str">
            <v/>
          </cell>
          <cell r="H380" t="str">
            <v/>
          </cell>
          <cell r="I380" t="str">
            <v>0000006374</v>
          </cell>
          <cell r="J380">
            <v>10000660</v>
          </cell>
          <cell r="K380">
            <v>37806</v>
          </cell>
          <cell r="L380">
            <v>37806</v>
          </cell>
          <cell r="M380">
            <v>37806</v>
          </cell>
          <cell r="N380">
            <v>7973.84</v>
          </cell>
          <cell r="O380">
            <v>56.956000000000003</v>
          </cell>
          <cell r="P380">
            <v>0</v>
          </cell>
          <cell r="Q380" t="str">
            <v>01_31_07</v>
          </cell>
          <cell r="R380" t="str">
            <v>01_24</v>
          </cell>
          <cell r="S380" t="str">
            <v>'301.0020</v>
          </cell>
          <cell r="T380" t="str">
            <v>'701.7420</v>
          </cell>
          <cell r="U380" t="str">
            <v>H</v>
          </cell>
          <cell r="V380">
            <v>-7569.5</v>
          </cell>
          <cell r="W380">
            <v>-7569.5</v>
          </cell>
          <cell r="X380">
            <v>404.34000000000015</v>
          </cell>
          <cell r="Y380" t="str">
            <v>701.7420</v>
          </cell>
          <cell r="Z380">
            <v>-1118923.49</v>
          </cell>
          <cell r="AA380">
            <v>-7569.5</v>
          </cell>
          <cell r="AB380">
            <v>-56.956000000000003</v>
          </cell>
        </row>
        <row r="381">
          <cell r="A381">
            <v>4287</v>
          </cell>
          <cell r="B381">
            <v>6375</v>
          </cell>
          <cell r="C381">
            <v>2040</v>
          </cell>
          <cell r="D381" t="str">
            <v>ДИЗЕЛЬНОЕ ТОПЛИВО ЛД-02</v>
          </cell>
          <cell r="E381">
            <v>221000044</v>
          </cell>
          <cell r="F381" t="str">
            <v>20</v>
          </cell>
          <cell r="G381" t="str">
            <v/>
          </cell>
          <cell r="H381" t="str">
            <v/>
          </cell>
          <cell r="I381" t="str">
            <v>0000006375</v>
          </cell>
          <cell r="J381">
            <v>10000660</v>
          </cell>
          <cell r="K381">
            <v>37806</v>
          </cell>
          <cell r="L381">
            <v>37806</v>
          </cell>
          <cell r="M381">
            <v>37806</v>
          </cell>
          <cell r="N381">
            <v>8020.88</v>
          </cell>
          <cell r="O381">
            <v>57.292000000000002</v>
          </cell>
          <cell r="P381">
            <v>0</v>
          </cell>
          <cell r="Q381" t="str">
            <v>01_31_07</v>
          </cell>
          <cell r="R381" t="str">
            <v>01_24</v>
          </cell>
          <cell r="S381" t="str">
            <v>'301.0020</v>
          </cell>
          <cell r="T381" t="str">
            <v>'701.7420</v>
          </cell>
          <cell r="U381" t="str">
            <v>H</v>
          </cell>
          <cell r="V381">
            <v>-7609.46</v>
          </cell>
          <cell r="W381">
            <v>-7609.46</v>
          </cell>
          <cell r="X381">
            <v>411.42000000000007</v>
          </cell>
          <cell r="Y381" t="str">
            <v>701.7420</v>
          </cell>
          <cell r="Z381">
            <v>-1124830.3799999999</v>
          </cell>
          <cell r="AA381">
            <v>-7609.46</v>
          </cell>
          <cell r="AB381">
            <v>-57.292000000000002</v>
          </cell>
        </row>
        <row r="382">
          <cell r="A382">
            <v>4288</v>
          </cell>
          <cell r="B382">
            <v>6376</v>
          </cell>
          <cell r="C382">
            <v>2040</v>
          </cell>
          <cell r="D382" t="str">
            <v>ДИЗЕЛЬНОЕ ТОПЛИВО ЛД-02</v>
          </cell>
          <cell r="E382">
            <v>221000044</v>
          </cell>
          <cell r="F382" t="str">
            <v>20</v>
          </cell>
          <cell r="G382" t="str">
            <v/>
          </cell>
          <cell r="H382" t="str">
            <v/>
          </cell>
          <cell r="I382" t="str">
            <v>0000006376</v>
          </cell>
          <cell r="J382">
            <v>10000660</v>
          </cell>
          <cell r="K382">
            <v>37806</v>
          </cell>
          <cell r="L382">
            <v>37806</v>
          </cell>
          <cell r="M382">
            <v>37806</v>
          </cell>
          <cell r="N382">
            <v>9257.08</v>
          </cell>
          <cell r="O382">
            <v>66.122</v>
          </cell>
          <cell r="P382">
            <v>0</v>
          </cell>
          <cell r="Q382" t="str">
            <v>01_31_07</v>
          </cell>
          <cell r="R382" t="str">
            <v>01_24</v>
          </cell>
          <cell r="S382" t="str">
            <v>'301.0020</v>
          </cell>
          <cell r="T382" t="str">
            <v>'701.7420</v>
          </cell>
          <cell r="U382" t="str">
            <v>H</v>
          </cell>
          <cell r="V382">
            <v>-8781.7999999999993</v>
          </cell>
          <cell r="W382">
            <v>-8781.7999999999993</v>
          </cell>
          <cell r="X382">
            <v>475.28000000000065</v>
          </cell>
          <cell r="Y382" t="str">
            <v>701.7420</v>
          </cell>
          <cell r="Z382">
            <v>-1298125.68</v>
          </cell>
          <cell r="AA382">
            <v>-8781.7999999999993</v>
          </cell>
          <cell r="AB382">
            <v>-66.122</v>
          </cell>
        </row>
        <row r="383">
          <cell r="A383">
            <v>4289</v>
          </cell>
          <cell r="B383">
            <v>6377</v>
          </cell>
          <cell r="C383">
            <v>2040</v>
          </cell>
          <cell r="D383" t="str">
            <v>ДИЗЕЛЬНОЕ ТОПЛИВО ЛД-02</v>
          </cell>
          <cell r="E383">
            <v>221000044</v>
          </cell>
          <cell r="F383" t="str">
            <v>20</v>
          </cell>
          <cell r="G383" t="str">
            <v/>
          </cell>
          <cell r="H383" t="str">
            <v/>
          </cell>
          <cell r="I383" t="str">
            <v>0000006377</v>
          </cell>
          <cell r="J383">
            <v>10000660</v>
          </cell>
          <cell r="K383">
            <v>37806</v>
          </cell>
          <cell r="L383">
            <v>37806</v>
          </cell>
          <cell r="M383">
            <v>37806</v>
          </cell>
          <cell r="N383">
            <v>6750.1</v>
          </cell>
          <cell r="O383">
            <v>48.215000000000003</v>
          </cell>
          <cell r="P383">
            <v>0</v>
          </cell>
          <cell r="Q383" t="str">
            <v>01_31_07</v>
          </cell>
          <cell r="R383" t="str">
            <v>01_24</v>
          </cell>
          <cell r="S383" t="str">
            <v>'301.0020</v>
          </cell>
          <cell r="T383" t="str">
            <v>'701.7420</v>
          </cell>
          <cell r="U383" t="str">
            <v>H</v>
          </cell>
          <cell r="V383">
            <v>-6402.52</v>
          </cell>
          <cell r="W383">
            <v>-6402.52</v>
          </cell>
          <cell r="X383">
            <v>347.57999999999993</v>
          </cell>
          <cell r="Y383" t="str">
            <v>701.7420</v>
          </cell>
          <cell r="Z383">
            <v>-946420.51</v>
          </cell>
          <cell r="AA383">
            <v>-6402.52</v>
          </cell>
          <cell r="AB383">
            <v>-48.215000000000003</v>
          </cell>
        </row>
        <row r="384">
          <cell r="A384">
            <v>4290</v>
          </cell>
          <cell r="B384">
            <v>6378</v>
          </cell>
          <cell r="C384">
            <v>2040</v>
          </cell>
          <cell r="D384" t="str">
            <v>ДИЗЕЛЬНОЕ ТОПЛИВО ЛД-02</v>
          </cell>
          <cell r="E384">
            <v>221000044</v>
          </cell>
          <cell r="F384" t="str">
            <v>20</v>
          </cell>
          <cell r="G384" t="str">
            <v/>
          </cell>
          <cell r="H384" t="str">
            <v/>
          </cell>
          <cell r="I384" t="str">
            <v>0000006378</v>
          </cell>
          <cell r="J384">
            <v>10000660</v>
          </cell>
          <cell r="K384">
            <v>37806</v>
          </cell>
          <cell r="L384">
            <v>37806</v>
          </cell>
          <cell r="M384">
            <v>37806</v>
          </cell>
          <cell r="N384">
            <v>6725.6</v>
          </cell>
          <cell r="O384">
            <v>48.04</v>
          </cell>
          <cell r="P384">
            <v>0</v>
          </cell>
          <cell r="Q384" t="str">
            <v>01_31_07</v>
          </cell>
          <cell r="R384" t="str">
            <v>01_24</v>
          </cell>
          <cell r="S384" t="str">
            <v>'301.0020</v>
          </cell>
          <cell r="T384" t="str">
            <v>'701.7420</v>
          </cell>
          <cell r="U384" t="str">
            <v>H</v>
          </cell>
          <cell r="V384">
            <v>-6378.02</v>
          </cell>
          <cell r="W384">
            <v>-6378.02</v>
          </cell>
          <cell r="X384">
            <v>347.57999999999993</v>
          </cell>
          <cell r="Y384" t="str">
            <v>701.7420</v>
          </cell>
          <cell r="Z384">
            <v>-942798.92</v>
          </cell>
          <cell r="AA384">
            <v>-6378.02</v>
          </cell>
          <cell r="AB384">
            <v>-48.04</v>
          </cell>
        </row>
        <row r="385">
          <cell r="A385">
            <v>4291</v>
          </cell>
          <cell r="B385">
            <v>6379</v>
          </cell>
          <cell r="C385">
            <v>2040</v>
          </cell>
          <cell r="D385" t="str">
            <v>ДИЗЕЛЬНОЕ ТОПЛИВО ЛД-02</v>
          </cell>
          <cell r="E385">
            <v>221000044</v>
          </cell>
          <cell r="F385" t="str">
            <v>20</v>
          </cell>
          <cell r="G385" t="str">
            <v/>
          </cell>
          <cell r="H385" t="str">
            <v/>
          </cell>
          <cell r="I385" t="str">
            <v>0000006379</v>
          </cell>
          <cell r="J385">
            <v>10000660</v>
          </cell>
          <cell r="K385">
            <v>37806</v>
          </cell>
          <cell r="L385">
            <v>37806</v>
          </cell>
          <cell r="M385">
            <v>37806</v>
          </cell>
          <cell r="N385">
            <v>8005.76</v>
          </cell>
          <cell r="O385">
            <v>57.183999999999997</v>
          </cell>
          <cell r="P385">
            <v>0</v>
          </cell>
          <cell r="Q385" t="str">
            <v>01_31_07</v>
          </cell>
          <cell r="R385" t="str">
            <v>01_24</v>
          </cell>
          <cell r="S385" t="str">
            <v>'301.0020</v>
          </cell>
          <cell r="T385" t="str">
            <v>'701.7420</v>
          </cell>
          <cell r="U385" t="str">
            <v>H</v>
          </cell>
          <cell r="V385">
            <v>-7594.34</v>
          </cell>
          <cell r="W385">
            <v>-7594.34</v>
          </cell>
          <cell r="X385">
            <v>411.42000000000007</v>
          </cell>
          <cell r="Y385" t="str">
            <v>701.7420</v>
          </cell>
          <cell r="Z385">
            <v>-1122595.3400000001</v>
          </cell>
          <cell r="AA385">
            <v>-7594.34</v>
          </cell>
          <cell r="AB385">
            <v>-57.183999999999997</v>
          </cell>
        </row>
        <row r="386">
          <cell r="A386">
            <v>4292</v>
          </cell>
          <cell r="B386">
            <v>6380</v>
          </cell>
          <cell r="C386">
            <v>2040</v>
          </cell>
          <cell r="D386" t="str">
            <v>ДИЗЕЛЬНОЕ ТОПЛИВО ЛД-02</v>
          </cell>
          <cell r="E386">
            <v>221000044</v>
          </cell>
          <cell r="F386" t="str">
            <v>20</v>
          </cell>
          <cell r="G386" t="str">
            <v/>
          </cell>
          <cell r="H386" t="str">
            <v/>
          </cell>
          <cell r="I386" t="str">
            <v>0000006380</v>
          </cell>
          <cell r="J386">
            <v>10000660</v>
          </cell>
          <cell r="K386">
            <v>37806</v>
          </cell>
          <cell r="L386">
            <v>37806</v>
          </cell>
          <cell r="M386">
            <v>37806</v>
          </cell>
          <cell r="N386">
            <v>9237.6200000000008</v>
          </cell>
          <cell r="O386">
            <v>65.983000000000004</v>
          </cell>
          <cell r="P386">
            <v>0</v>
          </cell>
          <cell r="Q386" t="str">
            <v>01_31_07</v>
          </cell>
          <cell r="R386" t="str">
            <v>01_24</v>
          </cell>
          <cell r="S386" t="str">
            <v>'301.0020</v>
          </cell>
          <cell r="T386" t="str">
            <v>'701.7420</v>
          </cell>
          <cell r="U386" t="str">
            <v>H</v>
          </cell>
          <cell r="V386">
            <v>-8769.44</v>
          </cell>
          <cell r="W386">
            <v>-8769.44</v>
          </cell>
          <cell r="X386">
            <v>468.18000000000029</v>
          </cell>
          <cell r="Y386" t="str">
            <v>701.7420</v>
          </cell>
          <cell r="Z386">
            <v>-1296298.6200000001</v>
          </cell>
          <cell r="AA386">
            <v>-8769.44</v>
          </cell>
          <cell r="AB386">
            <v>-65.983000000000004</v>
          </cell>
        </row>
        <row r="387">
          <cell r="A387">
            <v>4293</v>
          </cell>
          <cell r="B387">
            <v>6381</v>
          </cell>
          <cell r="C387">
            <v>2040</v>
          </cell>
          <cell r="D387" t="str">
            <v>ДИЗЕЛЬНОЕ ТОПЛИВО ЛД-02</v>
          </cell>
          <cell r="E387">
            <v>221000044</v>
          </cell>
          <cell r="F387" t="str">
            <v>20</v>
          </cell>
          <cell r="G387" t="str">
            <v/>
          </cell>
          <cell r="H387" t="str">
            <v/>
          </cell>
          <cell r="I387" t="str">
            <v>0000006381</v>
          </cell>
          <cell r="J387">
            <v>10000660</v>
          </cell>
          <cell r="K387">
            <v>37806</v>
          </cell>
          <cell r="L387">
            <v>37806</v>
          </cell>
          <cell r="M387">
            <v>37806</v>
          </cell>
          <cell r="N387">
            <v>9276.1200000000008</v>
          </cell>
          <cell r="O387">
            <v>66.257999999999996</v>
          </cell>
          <cell r="P387">
            <v>0</v>
          </cell>
          <cell r="Q387" t="str">
            <v>01_31_07</v>
          </cell>
          <cell r="R387" t="str">
            <v>01_24</v>
          </cell>
          <cell r="S387" t="str">
            <v>'301.0020</v>
          </cell>
          <cell r="T387" t="str">
            <v>'701.7420</v>
          </cell>
          <cell r="U387" t="str">
            <v>H</v>
          </cell>
          <cell r="V387">
            <v>-8800.84</v>
          </cell>
          <cell r="W387">
            <v>-8800.84</v>
          </cell>
          <cell r="X387">
            <v>475.28000000000065</v>
          </cell>
          <cell r="Y387" t="str">
            <v>701.7420</v>
          </cell>
          <cell r="Z387">
            <v>-1300940.17</v>
          </cell>
          <cell r="AA387">
            <v>-8800.84</v>
          </cell>
          <cell r="AB387">
            <v>-66.257999999999996</v>
          </cell>
        </row>
        <row r="388">
          <cell r="A388">
            <v>4294</v>
          </cell>
          <cell r="B388">
            <v>6382</v>
          </cell>
          <cell r="C388">
            <v>2040</v>
          </cell>
          <cell r="D388" t="str">
            <v>ДИЗЕЛЬНОЕ ТОПЛИВО ЛД-02</v>
          </cell>
          <cell r="E388">
            <v>221000044</v>
          </cell>
          <cell r="F388" t="str">
            <v>20</v>
          </cell>
          <cell r="G388" t="str">
            <v/>
          </cell>
          <cell r="H388" t="str">
            <v/>
          </cell>
          <cell r="I388" t="str">
            <v>0000006382</v>
          </cell>
          <cell r="J388">
            <v>10000660</v>
          </cell>
          <cell r="K388">
            <v>37806</v>
          </cell>
          <cell r="L388">
            <v>37806</v>
          </cell>
          <cell r="M388">
            <v>37806</v>
          </cell>
          <cell r="N388">
            <v>9217.74</v>
          </cell>
          <cell r="O388">
            <v>65.840999999999994</v>
          </cell>
          <cell r="P388">
            <v>0</v>
          </cell>
          <cell r="Q388" t="str">
            <v>01_31_07</v>
          </cell>
          <cell r="R388" t="str">
            <v>01_24</v>
          </cell>
          <cell r="S388" t="str">
            <v>'301.0020</v>
          </cell>
          <cell r="T388" t="str">
            <v>'701.7420</v>
          </cell>
          <cell r="U388" t="str">
            <v>H</v>
          </cell>
          <cell r="V388">
            <v>-8749.56</v>
          </cell>
          <cell r="W388">
            <v>-8749.56</v>
          </cell>
          <cell r="X388">
            <v>468.18000000000029</v>
          </cell>
          <cell r="Y388" t="str">
            <v>701.7420</v>
          </cell>
          <cell r="Z388">
            <v>-1293359.96</v>
          </cell>
          <cell r="AA388">
            <v>-8749.56</v>
          </cell>
          <cell r="AB388">
            <v>-65.840999999999994</v>
          </cell>
        </row>
        <row r="389">
          <cell r="A389">
            <v>4295</v>
          </cell>
          <cell r="B389">
            <v>6383</v>
          </cell>
          <cell r="C389">
            <v>2040</v>
          </cell>
          <cell r="D389" t="str">
            <v>ДИЗЕЛЬНОЕ ТОПЛИВО ЛД-02</v>
          </cell>
          <cell r="E389">
            <v>221000044</v>
          </cell>
          <cell r="F389" t="str">
            <v>20</v>
          </cell>
          <cell r="G389" t="str">
            <v/>
          </cell>
          <cell r="H389" t="str">
            <v/>
          </cell>
          <cell r="I389" t="str">
            <v>0000006383</v>
          </cell>
          <cell r="J389">
            <v>10000660</v>
          </cell>
          <cell r="K389">
            <v>37806</v>
          </cell>
          <cell r="L389">
            <v>37806</v>
          </cell>
          <cell r="M389">
            <v>37806</v>
          </cell>
          <cell r="N389">
            <v>8005.76</v>
          </cell>
          <cell r="O389">
            <v>57.183999999999997</v>
          </cell>
          <cell r="P389">
            <v>0</v>
          </cell>
          <cell r="Q389" t="str">
            <v>01_31_07</v>
          </cell>
          <cell r="R389" t="str">
            <v>01_24</v>
          </cell>
          <cell r="S389" t="str">
            <v>'301.0020</v>
          </cell>
          <cell r="T389" t="str">
            <v>'701.7420</v>
          </cell>
          <cell r="U389" t="str">
            <v>H</v>
          </cell>
          <cell r="V389">
            <v>-7594.34</v>
          </cell>
          <cell r="W389">
            <v>-7594.34</v>
          </cell>
          <cell r="X389">
            <v>411.42000000000007</v>
          </cell>
          <cell r="Y389" t="str">
            <v>701.7420</v>
          </cell>
          <cell r="Z389">
            <v>-1122595.3400000001</v>
          </cell>
          <cell r="AA389">
            <v>-7594.34</v>
          </cell>
          <cell r="AB389">
            <v>-57.183999999999997</v>
          </cell>
        </row>
        <row r="390">
          <cell r="A390">
            <v>2728</v>
          </cell>
          <cell r="B390">
            <v>4829</v>
          </cell>
          <cell r="C390">
            <v>1137</v>
          </cell>
          <cell r="D390" t="str">
            <v>БЕНЗИН АВТОМОБИЛЬНЫЙ АИ-80</v>
          </cell>
          <cell r="E390">
            <v>221000001</v>
          </cell>
          <cell r="F390" t="str">
            <v>10</v>
          </cell>
          <cell r="G390" t="str">
            <v/>
          </cell>
          <cell r="H390" t="str">
            <v/>
          </cell>
          <cell r="I390" t="str">
            <v>0000004829</v>
          </cell>
          <cell r="J390">
            <v>10000667</v>
          </cell>
          <cell r="K390">
            <v>37807</v>
          </cell>
          <cell r="L390">
            <v>37807</v>
          </cell>
          <cell r="M390">
            <v>37807</v>
          </cell>
          <cell r="N390">
            <v>5968378.5199999996</v>
          </cell>
          <cell r="O390">
            <v>247.96100000000001</v>
          </cell>
          <cell r="P390">
            <v>954940.56</v>
          </cell>
          <cell r="Q390" t="str">
            <v>01_31_07</v>
          </cell>
          <cell r="R390" t="str">
            <v>01_24</v>
          </cell>
          <cell r="S390" t="str">
            <v>'301.0010</v>
          </cell>
          <cell r="T390" t="str">
            <v>'701.7510</v>
          </cell>
          <cell r="U390" t="str">
            <v>H</v>
          </cell>
          <cell r="V390">
            <v>-5968378.5199999996</v>
          </cell>
          <cell r="W390">
            <v>-40400.589999999997</v>
          </cell>
          <cell r="X390">
            <v>0</v>
          </cell>
          <cell r="Y390" t="str">
            <v>701.7510</v>
          </cell>
          <cell r="Z390">
            <v>-5968378.5199999996</v>
          </cell>
          <cell r="AA390">
            <v>-40400.589999999997</v>
          </cell>
          <cell r="AB390">
            <v>-247.96100000000001</v>
          </cell>
        </row>
        <row r="391">
          <cell r="A391">
            <v>2730</v>
          </cell>
          <cell r="B391">
            <v>4831</v>
          </cell>
          <cell r="C391">
            <v>1145</v>
          </cell>
          <cell r="D391" t="str">
            <v>БЕНЗИН АВТОМОБИЛЬНЫЙ АИ-80</v>
          </cell>
          <cell r="E391">
            <v>221000001</v>
          </cell>
          <cell r="F391" t="str">
            <v>10</v>
          </cell>
          <cell r="G391" t="str">
            <v/>
          </cell>
          <cell r="H391" t="str">
            <v/>
          </cell>
          <cell r="I391" t="str">
            <v>0000004831</v>
          </cell>
          <cell r="J391">
            <v>10000668</v>
          </cell>
          <cell r="K391">
            <v>37807</v>
          </cell>
          <cell r="L391">
            <v>37807</v>
          </cell>
          <cell r="M391">
            <v>37807</v>
          </cell>
          <cell r="N391">
            <v>6812820.2800000003</v>
          </cell>
          <cell r="O391">
            <v>283.04399999999998</v>
          </cell>
          <cell r="P391">
            <v>1090051.24</v>
          </cell>
          <cell r="Q391" t="str">
            <v>01_31_07</v>
          </cell>
          <cell r="R391" t="str">
            <v>01_24</v>
          </cell>
          <cell r="S391" t="str">
            <v>'301.0010</v>
          </cell>
          <cell r="T391" t="str">
            <v>'701.7510</v>
          </cell>
          <cell r="U391" t="str">
            <v>H</v>
          </cell>
          <cell r="V391">
            <v>-6812820.2800000003</v>
          </cell>
          <cell r="W391">
            <v>-46116.71</v>
          </cell>
          <cell r="X391">
            <v>0</v>
          </cell>
          <cell r="Y391" t="str">
            <v>701.7510</v>
          </cell>
          <cell r="Z391">
            <v>-6812820.2800000003</v>
          </cell>
          <cell r="AA391">
            <v>-46116.71</v>
          </cell>
          <cell r="AB391">
            <v>-283.04399999999998</v>
          </cell>
        </row>
        <row r="392">
          <cell r="A392">
            <v>2731</v>
          </cell>
          <cell r="B392">
            <v>4832</v>
          </cell>
          <cell r="C392">
            <v>1145</v>
          </cell>
          <cell r="D392" t="str">
            <v>БЕНЗИН АВТОМОБИЛЬНЫЙ АИ-80</v>
          </cell>
          <cell r="E392">
            <v>221000001</v>
          </cell>
          <cell r="F392" t="str">
            <v>10</v>
          </cell>
          <cell r="G392" t="str">
            <v/>
          </cell>
          <cell r="H392" t="str">
            <v/>
          </cell>
          <cell r="I392" t="str">
            <v>0000004832</v>
          </cell>
          <cell r="J392">
            <v>10000668</v>
          </cell>
          <cell r="K392">
            <v>37807</v>
          </cell>
          <cell r="L392">
            <v>37807</v>
          </cell>
          <cell r="M392">
            <v>37807</v>
          </cell>
          <cell r="N392">
            <v>1031536.53</v>
          </cell>
          <cell r="O392">
            <v>42.856000000000002</v>
          </cell>
          <cell r="P392">
            <v>165045.85</v>
          </cell>
          <cell r="Q392" t="str">
            <v>01_31_07</v>
          </cell>
          <cell r="R392" t="str">
            <v>01_24</v>
          </cell>
          <cell r="S392" t="str">
            <v>'301.0010</v>
          </cell>
          <cell r="T392" t="str">
            <v>'701.7510</v>
          </cell>
          <cell r="U392" t="str">
            <v>H</v>
          </cell>
          <cell r="V392">
            <v>-1031536.53</v>
          </cell>
          <cell r="W392">
            <v>-6982.58</v>
          </cell>
          <cell r="X392">
            <v>0</v>
          </cell>
          <cell r="Y392" t="str">
            <v>701.7510</v>
          </cell>
          <cell r="Z392">
            <v>-1031536.53</v>
          </cell>
          <cell r="AA392">
            <v>-6982.58</v>
          </cell>
          <cell r="AB392">
            <v>-42.856000000000002</v>
          </cell>
        </row>
        <row r="393">
          <cell r="A393">
            <v>2732</v>
          </cell>
          <cell r="B393">
            <v>4833</v>
          </cell>
          <cell r="C393">
            <v>1146</v>
          </cell>
          <cell r="D393" t="str">
            <v>БЕНЗИН АВТОМОБИЛЬНЫЙ АИ-80</v>
          </cell>
          <cell r="E393">
            <v>221000001</v>
          </cell>
          <cell r="F393" t="str">
            <v>10</v>
          </cell>
          <cell r="G393" t="str">
            <v/>
          </cell>
          <cell r="H393" t="str">
            <v/>
          </cell>
          <cell r="I393" t="str">
            <v>0000004833</v>
          </cell>
          <cell r="J393">
            <v>10000671</v>
          </cell>
          <cell r="K393">
            <v>37807</v>
          </cell>
          <cell r="L393">
            <v>37807</v>
          </cell>
          <cell r="M393">
            <v>37807</v>
          </cell>
          <cell r="N393">
            <v>3942782.18</v>
          </cell>
          <cell r="O393">
            <v>163.80600000000001</v>
          </cell>
          <cell r="P393">
            <v>630845.15</v>
          </cell>
          <cell r="Q393" t="str">
            <v>01_31_07</v>
          </cell>
          <cell r="R393" t="str">
            <v>01_24</v>
          </cell>
          <cell r="S393" t="str">
            <v>'301.0010</v>
          </cell>
          <cell r="T393" t="str">
            <v>'701.7510</v>
          </cell>
          <cell r="U393" t="str">
            <v>H</v>
          </cell>
          <cell r="V393">
            <v>-3942782.18</v>
          </cell>
          <cell r="W393">
            <v>-26689.11</v>
          </cell>
          <cell r="X393">
            <v>0</v>
          </cell>
          <cell r="Y393" t="str">
            <v>701.7510</v>
          </cell>
          <cell r="Z393">
            <v>-3942782.18</v>
          </cell>
          <cell r="AA393">
            <v>-26689.11</v>
          </cell>
          <cell r="AB393">
            <v>-163.80600000000001</v>
          </cell>
        </row>
        <row r="394">
          <cell r="A394">
            <v>2736</v>
          </cell>
          <cell r="B394">
            <v>4837</v>
          </cell>
          <cell r="C394">
            <v>1140</v>
          </cell>
          <cell r="D394" t="str">
            <v>БЕНЗИН АВТОМОБИЛЬНЫЙ АИ-80</v>
          </cell>
          <cell r="E394">
            <v>221000001</v>
          </cell>
          <cell r="F394" t="str">
            <v>10</v>
          </cell>
          <cell r="G394" t="str">
            <v/>
          </cell>
          <cell r="H394" t="str">
            <v/>
          </cell>
          <cell r="I394" t="str">
            <v>0000004837</v>
          </cell>
          <cell r="J394">
            <v>10000672</v>
          </cell>
          <cell r="K394">
            <v>37807</v>
          </cell>
          <cell r="L394">
            <v>37807</v>
          </cell>
          <cell r="M394">
            <v>37807</v>
          </cell>
          <cell r="N394">
            <v>1036133.87</v>
          </cell>
          <cell r="O394">
            <v>43.046999999999997</v>
          </cell>
          <cell r="P394">
            <v>165781.42000000001</v>
          </cell>
          <cell r="Q394" t="str">
            <v>01_31_07</v>
          </cell>
          <cell r="R394" t="str">
            <v>01_24</v>
          </cell>
          <cell r="S394" t="str">
            <v>'301.0010</v>
          </cell>
          <cell r="T394" t="str">
            <v>'701.7510</v>
          </cell>
          <cell r="U394" t="str">
            <v>H</v>
          </cell>
          <cell r="V394">
            <v>-1036133.87</v>
          </cell>
          <cell r="W394">
            <v>-7013.71</v>
          </cell>
          <cell r="X394">
            <v>0</v>
          </cell>
          <cell r="Y394" t="str">
            <v>701.7510</v>
          </cell>
          <cell r="Z394">
            <v>-1036133.87</v>
          </cell>
          <cell r="AA394">
            <v>-7013.71</v>
          </cell>
          <cell r="AB394">
            <v>-43.046999999999997</v>
          </cell>
        </row>
        <row r="395">
          <cell r="A395">
            <v>2737</v>
          </cell>
          <cell r="B395">
            <v>4838</v>
          </cell>
          <cell r="C395">
            <v>1145</v>
          </cell>
          <cell r="D395" t="str">
            <v>БЕНЗИН АВТОМОБИЛЬНЫЙ АИ-80</v>
          </cell>
          <cell r="E395">
            <v>221000001</v>
          </cell>
          <cell r="F395" t="str">
            <v>10</v>
          </cell>
          <cell r="G395" t="str">
            <v/>
          </cell>
          <cell r="H395" t="str">
            <v/>
          </cell>
          <cell r="I395" t="str">
            <v>0000004838</v>
          </cell>
          <cell r="J395">
            <v>10000673</v>
          </cell>
          <cell r="K395">
            <v>37807</v>
          </cell>
          <cell r="L395">
            <v>37807</v>
          </cell>
          <cell r="M395">
            <v>37807</v>
          </cell>
          <cell r="N395">
            <v>2235316.75</v>
          </cell>
          <cell r="O395">
            <v>92.867999999999995</v>
          </cell>
          <cell r="P395">
            <v>357650.68</v>
          </cell>
          <cell r="Q395" t="str">
            <v>01_31_07</v>
          </cell>
          <cell r="R395" t="str">
            <v>01_24</v>
          </cell>
          <cell r="S395" t="str">
            <v>'301.0010</v>
          </cell>
          <cell r="T395" t="str">
            <v>'701.7510</v>
          </cell>
          <cell r="U395" t="str">
            <v>H</v>
          </cell>
          <cell r="V395">
            <v>-2235316.75</v>
          </cell>
          <cell r="W395">
            <v>-15131.09</v>
          </cell>
          <cell r="X395">
            <v>0</v>
          </cell>
          <cell r="Y395" t="str">
            <v>701.7510</v>
          </cell>
          <cell r="Z395">
            <v>-2235316.75</v>
          </cell>
          <cell r="AA395">
            <v>-15131.09</v>
          </cell>
          <cell r="AB395">
            <v>-92.867999999999995</v>
          </cell>
        </row>
        <row r="396">
          <cell r="A396">
            <v>2964</v>
          </cell>
          <cell r="B396">
            <v>5055</v>
          </cell>
          <cell r="C396">
            <v>1146</v>
          </cell>
          <cell r="D396" t="str">
            <v>БЕНЗИН АВТОМОБИЛЬНЫЙ АИ-80</v>
          </cell>
          <cell r="E396">
            <v>221000001</v>
          </cell>
          <cell r="F396" t="str">
            <v>10</v>
          </cell>
          <cell r="G396" t="str">
            <v/>
          </cell>
          <cell r="H396" t="str">
            <v/>
          </cell>
          <cell r="I396" t="str">
            <v>0000005055</v>
          </cell>
          <cell r="J396">
            <v>10000705</v>
          </cell>
          <cell r="K396">
            <v>37807</v>
          </cell>
          <cell r="L396">
            <v>37807</v>
          </cell>
          <cell r="M396">
            <v>37807</v>
          </cell>
          <cell r="N396">
            <v>4274512.54</v>
          </cell>
          <cell r="O396">
            <v>177.58799999999999</v>
          </cell>
          <cell r="P396">
            <v>683922.01</v>
          </cell>
          <cell r="Q396" t="str">
            <v>01_31_07</v>
          </cell>
          <cell r="R396" t="str">
            <v>01_24</v>
          </cell>
          <cell r="S396" t="str">
            <v>'301.0010</v>
          </cell>
          <cell r="T396" t="str">
            <v>'701.7510</v>
          </cell>
          <cell r="U396" t="str">
            <v>H</v>
          </cell>
          <cell r="V396">
            <v>-4274512.54</v>
          </cell>
          <cell r="W396">
            <v>-28934.62</v>
          </cell>
          <cell r="X396">
            <v>0</v>
          </cell>
          <cell r="Y396" t="str">
            <v>701.7510</v>
          </cell>
          <cell r="Z396">
            <v>-4274512.54</v>
          </cell>
          <cell r="AA396">
            <v>-28934.62</v>
          </cell>
          <cell r="AB396">
            <v>-177.58799999999999</v>
          </cell>
        </row>
        <row r="397">
          <cell r="A397">
            <v>2965</v>
          </cell>
          <cell r="B397">
            <v>5056</v>
          </cell>
          <cell r="C397">
            <v>1160</v>
          </cell>
          <cell r="D397" t="str">
            <v>БЕНЗИН АВТОМОБИЛЬНЫЙ АИ-80</v>
          </cell>
          <cell r="E397">
            <v>221000001</v>
          </cell>
          <cell r="F397" t="str">
            <v>10</v>
          </cell>
          <cell r="G397" t="str">
            <v/>
          </cell>
          <cell r="H397" t="str">
            <v/>
          </cell>
          <cell r="I397" t="str">
            <v>0000005056</v>
          </cell>
          <cell r="J397">
            <v>10000706</v>
          </cell>
          <cell r="K397">
            <v>37807</v>
          </cell>
          <cell r="L397">
            <v>37807</v>
          </cell>
          <cell r="M397">
            <v>37807</v>
          </cell>
          <cell r="N397">
            <v>3701963.55</v>
          </cell>
          <cell r="O397">
            <v>153.80099999999999</v>
          </cell>
          <cell r="P397">
            <v>592314.17000000004</v>
          </cell>
          <cell r="Q397" t="str">
            <v>01_31_07</v>
          </cell>
          <cell r="R397" t="str">
            <v>01_24</v>
          </cell>
          <cell r="S397" t="str">
            <v>'301.0010</v>
          </cell>
          <cell r="T397" t="str">
            <v>'701.7510</v>
          </cell>
          <cell r="U397" t="str">
            <v>H</v>
          </cell>
          <cell r="V397">
            <v>-3701963.55</v>
          </cell>
          <cell r="W397">
            <v>-25058.98</v>
          </cell>
          <cell r="X397">
            <v>0</v>
          </cell>
          <cell r="Y397" t="str">
            <v>701.7510</v>
          </cell>
          <cell r="Z397">
            <v>-3701963.55</v>
          </cell>
          <cell r="AA397">
            <v>-25058.98</v>
          </cell>
          <cell r="AB397">
            <v>-153.80099999999999</v>
          </cell>
        </row>
        <row r="398">
          <cell r="A398">
            <v>3968</v>
          </cell>
          <cell r="B398">
            <v>6056</v>
          </cell>
          <cell r="C398">
            <v>2040</v>
          </cell>
          <cell r="D398" t="str">
            <v>ДИЗЕЛЬНОЕ ТОПЛИВО ЛД-02</v>
          </cell>
          <cell r="E398">
            <v>221000044</v>
          </cell>
          <cell r="F398" t="str">
            <v>20</v>
          </cell>
          <cell r="G398" t="str">
            <v/>
          </cell>
          <cell r="H398" t="str">
            <v/>
          </cell>
          <cell r="I398" t="str">
            <v>0000006056</v>
          </cell>
          <cell r="J398">
            <v>10000656</v>
          </cell>
          <cell r="K398">
            <v>37807</v>
          </cell>
          <cell r="L398">
            <v>37807</v>
          </cell>
          <cell r="M398">
            <v>37807</v>
          </cell>
          <cell r="N398">
            <v>6773.34</v>
          </cell>
          <cell r="O398">
            <v>48.381</v>
          </cell>
          <cell r="P398">
            <v>0</v>
          </cell>
          <cell r="Q398" t="str">
            <v>01_31_07</v>
          </cell>
          <cell r="R398" t="str">
            <v>01_24</v>
          </cell>
          <cell r="S398" t="str">
            <v>'301.0020</v>
          </cell>
          <cell r="T398" t="str">
            <v>'701.7420</v>
          </cell>
          <cell r="U398" t="str">
            <v>H</v>
          </cell>
          <cell r="V398">
            <v>-6427.35</v>
          </cell>
          <cell r="W398">
            <v>-6427.35</v>
          </cell>
          <cell r="X398">
            <v>345.98999999999978</v>
          </cell>
          <cell r="Y398" t="str">
            <v>701.7420</v>
          </cell>
          <cell r="Z398">
            <v>-949512.42</v>
          </cell>
          <cell r="AA398">
            <v>-6427.35</v>
          </cell>
          <cell r="AB398">
            <v>-48.381</v>
          </cell>
        </row>
        <row r="399">
          <cell r="A399">
            <v>3969</v>
          </cell>
          <cell r="B399">
            <v>6057</v>
          </cell>
          <cell r="C399">
            <v>2040</v>
          </cell>
          <cell r="D399" t="str">
            <v>ДИЗЕЛЬНОЕ ТОПЛИВО ЛД-02</v>
          </cell>
          <cell r="E399">
            <v>221000044</v>
          </cell>
          <cell r="F399" t="str">
            <v>20</v>
          </cell>
          <cell r="G399" t="str">
            <v/>
          </cell>
          <cell r="H399" t="str">
            <v/>
          </cell>
          <cell r="I399" t="str">
            <v>0000006057</v>
          </cell>
          <cell r="J399">
            <v>10000656</v>
          </cell>
          <cell r="K399">
            <v>37807</v>
          </cell>
          <cell r="L399">
            <v>37807</v>
          </cell>
          <cell r="M399">
            <v>37807</v>
          </cell>
          <cell r="N399">
            <v>15156.12</v>
          </cell>
          <cell r="O399">
            <v>108.258</v>
          </cell>
          <cell r="P399">
            <v>0</v>
          </cell>
          <cell r="Q399" t="str">
            <v>01_31_07</v>
          </cell>
          <cell r="R399" t="str">
            <v>01_24</v>
          </cell>
          <cell r="S399" t="str">
            <v>'301.0020</v>
          </cell>
          <cell r="T399" t="str">
            <v>'701.7420</v>
          </cell>
          <cell r="U399" t="str">
            <v>H</v>
          </cell>
          <cell r="V399">
            <v>-14386.47</v>
          </cell>
          <cell r="W399">
            <v>-14386.47</v>
          </cell>
          <cell r="X399">
            <v>769.65000000000146</v>
          </cell>
          <cell r="Y399" t="str">
            <v>701.7420</v>
          </cell>
          <cell r="Z399">
            <v>-2125313.21</v>
          </cell>
          <cell r="AA399">
            <v>-14386.47</v>
          </cell>
          <cell r="AB399">
            <v>-108.258</v>
          </cell>
        </row>
        <row r="400">
          <cell r="A400">
            <v>3970</v>
          </cell>
          <cell r="B400">
            <v>6058</v>
          </cell>
          <cell r="C400">
            <v>2040</v>
          </cell>
          <cell r="D400" t="str">
            <v>ДИЗЕЛЬНОЕ ТОПЛИВО ЛД-02</v>
          </cell>
          <cell r="E400">
            <v>221000044</v>
          </cell>
          <cell r="F400" t="str">
            <v>20</v>
          </cell>
          <cell r="G400" t="str">
            <v/>
          </cell>
          <cell r="H400" t="str">
            <v/>
          </cell>
          <cell r="I400" t="str">
            <v>0000006058</v>
          </cell>
          <cell r="J400">
            <v>10000656</v>
          </cell>
          <cell r="K400">
            <v>37807</v>
          </cell>
          <cell r="L400">
            <v>37807</v>
          </cell>
          <cell r="M400">
            <v>37807</v>
          </cell>
          <cell r="N400">
            <v>8074.64</v>
          </cell>
          <cell r="O400">
            <v>57.676000000000002</v>
          </cell>
          <cell r="P400">
            <v>0</v>
          </cell>
          <cell r="Q400" t="str">
            <v>01_31_07</v>
          </cell>
          <cell r="R400" t="str">
            <v>01_24</v>
          </cell>
          <cell r="S400" t="str">
            <v>'301.0020</v>
          </cell>
          <cell r="T400" t="str">
            <v>'701.7420</v>
          </cell>
          <cell r="U400" t="str">
            <v>H</v>
          </cell>
          <cell r="V400">
            <v>-7665.1</v>
          </cell>
          <cell r="W400">
            <v>-7665.1</v>
          </cell>
          <cell r="X400">
            <v>409.53999999999996</v>
          </cell>
          <cell r="Y400" t="str">
            <v>701.7420</v>
          </cell>
          <cell r="Z400">
            <v>-1132365.22</v>
          </cell>
          <cell r="AA400">
            <v>-7665.1</v>
          </cell>
          <cell r="AB400">
            <v>-57.676000000000002</v>
          </cell>
        </row>
        <row r="401">
          <cell r="A401">
            <v>3971</v>
          </cell>
          <cell r="B401">
            <v>6059</v>
          </cell>
          <cell r="C401">
            <v>2040</v>
          </cell>
          <cell r="D401" t="str">
            <v>ДИЗЕЛЬНОЕ ТОПЛИВО ЛД-02</v>
          </cell>
          <cell r="E401">
            <v>221000044</v>
          </cell>
          <cell r="F401" t="str">
            <v>20</v>
          </cell>
          <cell r="G401" t="str">
            <v/>
          </cell>
          <cell r="H401" t="str">
            <v/>
          </cell>
          <cell r="I401" t="str">
            <v>0000006059</v>
          </cell>
          <cell r="J401">
            <v>10000656</v>
          </cell>
          <cell r="K401">
            <v>37807</v>
          </cell>
          <cell r="L401">
            <v>37807</v>
          </cell>
          <cell r="M401">
            <v>37807</v>
          </cell>
          <cell r="N401">
            <v>9340.3799999999992</v>
          </cell>
          <cell r="O401">
            <v>66.716999999999999</v>
          </cell>
          <cell r="P401">
            <v>0</v>
          </cell>
          <cell r="Q401" t="str">
            <v>01_31_07</v>
          </cell>
          <cell r="R401" t="str">
            <v>01_24</v>
          </cell>
          <cell r="S401" t="str">
            <v>'301.0020</v>
          </cell>
          <cell r="T401" t="str">
            <v>'701.7420</v>
          </cell>
          <cell r="U401" t="str">
            <v>H</v>
          </cell>
          <cell r="V401">
            <v>-8867.2900000000009</v>
          </cell>
          <cell r="W401">
            <v>-8867.2900000000009</v>
          </cell>
          <cell r="X401">
            <v>473.08999999999833</v>
          </cell>
          <cell r="Y401" t="str">
            <v>701.7420</v>
          </cell>
          <cell r="Z401">
            <v>-1309964.75</v>
          </cell>
          <cell r="AA401">
            <v>-8867.2900000000009</v>
          </cell>
          <cell r="AB401">
            <v>-66.716999999999999</v>
          </cell>
        </row>
        <row r="402">
          <cell r="A402">
            <v>3972</v>
          </cell>
          <cell r="B402">
            <v>6060</v>
          </cell>
          <cell r="C402">
            <v>2040</v>
          </cell>
          <cell r="D402" t="str">
            <v>ДИЗЕЛЬНОЕ ТОПЛИВО ЛД-02</v>
          </cell>
          <cell r="E402">
            <v>221000044</v>
          </cell>
          <cell r="F402" t="str">
            <v>20</v>
          </cell>
          <cell r="G402" t="str">
            <v/>
          </cell>
          <cell r="H402" t="str">
            <v/>
          </cell>
          <cell r="I402" t="str">
            <v>0000006060</v>
          </cell>
          <cell r="J402">
            <v>10000656</v>
          </cell>
          <cell r="K402">
            <v>37807</v>
          </cell>
          <cell r="L402">
            <v>37807</v>
          </cell>
          <cell r="M402">
            <v>37807</v>
          </cell>
          <cell r="N402">
            <v>9340.3799999999992</v>
          </cell>
          <cell r="O402">
            <v>66.716999999999999</v>
          </cell>
          <cell r="P402">
            <v>0</v>
          </cell>
          <cell r="Q402" t="str">
            <v>01_31_07</v>
          </cell>
          <cell r="R402" t="str">
            <v>01_24</v>
          </cell>
          <cell r="S402" t="str">
            <v>'301.0020</v>
          </cell>
          <cell r="T402" t="str">
            <v>'701.7420</v>
          </cell>
          <cell r="U402" t="str">
            <v>H</v>
          </cell>
          <cell r="V402">
            <v>-8867.2900000000009</v>
          </cell>
          <cell r="W402">
            <v>-8867.2900000000009</v>
          </cell>
          <cell r="X402">
            <v>473.08999999999833</v>
          </cell>
          <cell r="Y402" t="str">
            <v>701.7420</v>
          </cell>
          <cell r="Z402">
            <v>-1309964.75</v>
          </cell>
          <cell r="AA402">
            <v>-8867.2900000000009</v>
          </cell>
          <cell r="AB402">
            <v>-66.716999999999999</v>
          </cell>
        </row>
        <row r="403">
          <cell r="A403">
            <v>3973</v>
          </cell>
          <cell r="B403">
            <v>6061</v>
          </cell>
          <cell r="C403">
            <v>2040</v>
          </cell>
          <cell r="D403" t="str">
            <v>ДИЗЕЛЬНОЕ ТОПЛИВО ЛД-02</v>
          </cell>
          <cell r="E403">
            <v>221000044</v>
          </cell>
          <cell r="F403" t="str">
            <v>20</v>
          </cell>
          <cell r="G403" t="str">
            <v/>
          </cell>
          <cell r="H403" t="str">
            <v/>
          </cell>
          <cell r="I403" t="str">
            <v>0000006061</v>
          </cell>
          <cell r="J403">
            <v>10000656</v>
          </cell>
          <cell r="K403">
            <v>37807</v>
          </cell>
          <cell r="L403">
            <v>37807</v>
          </cell>
          <cell r="M403">
            <v>37807</v>
          </cell>
          <cell r="N403">
            <v>9411.08</v>
          </cell>
          <cell r="O403">
            <v>67.221999999999994</v>
          </cell>
          <cell r="P403">
            <v>0</v>
          </cell>
          <cell r="Q403" t="str">
            <v>01_31_07</v>
          </cell>
          <cell r="R403" t="str">
            <v>01_24</v>
          </cell>
          <cell r="S403" t="str">
            <v>'301.0020</v>
          </cell>
          <cell r="T403" t="str">
            <v>'701.7420</v>
          </cell>
          <cell r="U403" t="str">
            <v>H</v>
          </cell>
          <cell r="V403">
            <v>-8930.93</v>
          </cell>
          <cell r="W403">
            <v>-8930.93</v>
          </cell>
          <cell r="X403">
            <v>480.14999999999964</v>
          </cell>
          <cell r="Y403" t="str">
            <v>701.7420</v>
          </cell>
          <cell r="Z403">
            <v>-1319366.29</v>
          </cell>
          <cell r="AA403">
            <v>-8930.93</v>
          </cell>
          <cell r="AB403">
            <v>-67.221999999999994</v>
          </cell>
        </row>
        <row r="404">
          <cell r="A404">
            <v>3974</v>
          </cell>
          <cell r="B404">
            <v>6062</v>
          </cell>
          <cell r="C404">
            <v>2040</v>
          </cell>
          <cell r="D404" t="str">
            <v>ДИЗЕЛЬНОЕ ТОПЛИВО ЛД-02</v>
          </cell>
          <cell r="E404">
            <v>221000044</v>
          </cell>
          <cell r="F404" t="str">
            <v>20</v>
          </cell>
          <cell r="G404" t="str">
            <v/>
          </cell>
          <cell r="H404" t="str">
            <v/>
          </cell>
          <cell r="I404" t="str">
            <v>0000006062</v>
          </cell>
          <cell r="J404">
            <v>10000656</v>
          </cell>
          <cell r="K404">
            <v>37807</v>
          </cell>
          <cell r="L404">
            <v>37807</v>
          </cell>
          <cell r="M404">
            <v>37807</v>
          </cell>
          <cell r="N404">
            <v>8103.2</v>
          </cell>
          <cell r="O404">
            <v>57.88</v>
          </cell>
          <cell r="P404">
            <v>0</v>
          </cell>
          <cell r="Q404" t="str">
            <v>01_31_07</v>
          </cell>
          <cell r="R404" t="str">
            <v>01_24</v>
          </cell>
          <cell r="S404" t="str">
            <v>'301.0020</v>
          </cell>
          <cell r="T404" t="str">
            <v>'701.7420</v>
          </cell>
          <cell r="U404" t="str">
            <v>H</v>
          </cell>
          <cell r="V404">
            <v>-7693.66</v>
          </cell>
          <cell r="W404">
            <v>-7693.66</v>
          </cell>
          <cell r="X404">
            <v>409.53999999999996</v>
          </cell>
          <cell r="Y404" t="str">
            <v>701.7420</v>
          </cell>
          <cell r="Z404">
            <v>-1136584.3899999999</v>
          </cell>
          <cell r="AA404">
            <v>-7693.66</v>
          </cell>
          <cell r="AB404">
            <v>-57.88</v>
          </cell>
        </row>
        <row r="405">
          <cell r="A405">
            <v>3975</v>
          </cell>
          <cell r="B405">
            <v>6063</v>
          </cell>
          <cell r="C405">
            <v>2040</v>
          </cell>
          <cell r="D405" t="str">
            <v>ДИЗЕЛЬНОЕ ТОПЛИВО ЛД-02</v>
          </cell>
          <cell r="E405">
            <v>221000044</v>
          </cell>
          <cell r="F405" t="str">
            <v>20</v>
          </cell>
          <cell r="G405" t="str">
            <v/>
          </cell>
          <cell r="H405" t="str">
            <v/>
          </cell>
          <cell r="I405" t="str">
            <v>0000006063</v>
          </cell>
          <cell r="J405">
            <v>10000656</v>
          </cell>
          <cell r="K405">
            <v>37807</v>
          </cell>
          <cell r="L405">
            <v>37807</v>
          </cell>
          <cell r="M405">
            <v>37807</v>
          </cell>
          <cell r="N405">
            <v>8141.14</v>
          </cell>
          <cell r="O405">
            <v>58.151000000000003</v>
          </cell>
          <cell r="P405">
            <v>0</v>
          </cell>
          <cell r="Q405" t="str">
            <v>01_31_07</v>
          </cell>
          <cell r="R405" t="str">
            <v>01_24</v>
          </cell>
          <cell r="S405" t="str">
            <v>'301.0020</v>
          </cell>
          <cell r="T405" t="str">
            <v>'701.7420</v>
          </cell>
          <cell r="U405" t="str">
            <v>H</v>
          </cell>
          <cell r="V405">
            <v>-7724.54</v>
          </cell>
          <cell r="W405">
            <v>-7724.54</v>
          </cell>
          <cell r="X405">
            <v>416.60000000000036</v>
          </cell>
          <cell r="Y405" t="str">
            <v>701.7420</v>
          </cell>
          <cell r="Z405">
            <v>-1141146.29</v>
          </cell>
          <cell r="AA405">
            <v>-7724.54</v>
          </cell>
          <cell r="AB405">
            <v>-58.151000000000003</v>
          </cell>
        </row>
        <row r="406">
          <cell r="A406">
            <v>3976</v>
          </cell>
          <cell r="B406">
            <v>6064</v>
          </cell>
          <cell r="C406">
            <v>2040</v>
          </cell>
          <cell r="D406" t="str">
            <v>ДИЗЕЛЬНОЕ ТОПЛИВО ЛД-02</v>
          </cell>
          <cell r="E406">
            <v>221000044</v>
          </cell>
          <cell r="F406" t="str">
            <v>20</v>
          </cell>
          <cell r="G406" t="str">
            <v/>
          </cell>
          <cell r="H406" t="str">
            <v/>
          </cell>
          <cell r="I406" t="str">
            <v>0000006064</v>
          </cell>
          <cell r="J406">
            <v>10000656</v>
          </cell>
          <cell r="K406">
            <v>37807</v>
          </cell>
          <cell r="L406">
            <v>37807</v>
          </cell>
          <cell r="M406">
            <v>37807</v>
          </cell>
          <cell r="N406">
            <v>8012.76</v>
          </cell>
          <cell r="O406">
            <v>57.234000000000002</v>
          </cell>
          <cell r="P406">
            <v>0</v>
          </cell>
          <cell r="Q406" t="str">
            <v>01_31_07</v>
          </cell>
          <cell r="R406" t="str">
            <v>01_24</v>
          </cell>
          <cell r="S406" t="str">
            <v>'301.0020</v>
          </cell>
          <cell r="T406" t="str">
            <v>'701.7420</v>
          </cell>
          <cell r="U406" t="str">
            <v>H</v>
          </cell>
          <cell r="V406">
            <v>-7603.22</v>
          </cell>
          <cell r="W406">
            <v>-7603.22</v>
          </cell>
          <cell r="X406">
            <v>409.53999999999996</v>
          </cell>
          <cell r="Y406" t="str">
            <v>701.7420</v>
          </cell>
          <cell r="Z406">
            <v>-1123223.69</v>
          </cell>
          <cell r="AA406">
            <v>-7603.22</v>
          </cell>
          <cell r="AB406">
            <v>-57.234000000000002</v>
          </cell>
        </row>
        <row r="407">
          <cell r="A407">
            <v>3977</v>
          </cell>
          <cell r="B407">
            <v>6065</v>
          </cell>
          <cell r="C407">
            <v>2040</v>
          </cell>
          <cell r="D407" t="str">
            <v>ДИЗЕЛЬНОЕ ТОПЛИВО ЛД-02</v>
          </cell>
          <cell r="E407">
            <v>221000044</v>
          </cell>
          <cell r="F407" t="str">
            <v>20</v>
          </cell>
          <cell r="G407" t="str">
            <v/>
          </cell>
          <cell r="H407" t="str">
            <v/>
          </cell>
          <cell r="I407" t="str">
            <v>0000006065</v>
          </cell>
          <cell r="J407">
            <v>10000656</v>
          </cell>
          <cell r="K407">
            <v>37807</v>
          </cell>
          <cell r="L407">
            <v>37807</v>
          </cell>
          <cell r="M407">
            <v>37807</v>
          </cell>
          <cell r="N407">
            <v>7999.88</v>
          </cell>
          <cell r="O407">
            <v>57.142000000000003</v>
          </cell>
          <cell r="P407">
            <v>0</v>
          </cell>
          <cell r="Q407" t="str">
            <v>01_31_07</v>
          </cell>
          <cell r="R407" t="str">
            <v>01_24</v>
          </cell>
          <cell r="S407" t="str">
            <v>'301.0020</v>
          </cell>
          <cell r="T407" t="str">
            <v>'701.7420</v>
          </cell>
          <cell r="U407" t="str">
            <v>H</v>
          </cell>
          <cell r="V407">
            <v>-7590.34</v>
          </cell>
          <cell r="W407">
            <v>-7590.34</v>
          </cell>
          <cell r="X407">
            <v>409.53999999999996</v>
          </cell>
          <cell r="Y407" t="str">
            <v>701.7420</v>
          </cell>
          <cell r="Z407">
            <v>-1121320.93</v>
          </cell>
          <cell r="AA407">
            <v>-7590.34</v>
          </cell>
          <cell r="AB407">
            <v>-57.142000000000003</v>
          </cell>
        </row>
        <row r="408">
          <cell r="A408">
            <v>3978</v>
          </cell>
          <cell r="B408">
            <v>6066</v>
          </cell>
          <cell r="C408">
            <v>2040</v>
          </cell>
          <cell r="D408" t="str">
            <v>ДИЗЕЛЬНОЕ ТОПЛИВО ЛД-02</v>
          </cell>
          <cell r="E408">
            <v>221000044</v>
          </cell>
          <cell r="F408" t="str">
            <v>20</v>
          </cell>
          <cell r="G408" t="str">
            <v/>
          </cell>
          <cell r="H408" t="str">
            <v/>
          </cell>
          <cell r="I408" t="str">
            <v>0000006066</v>
          </cell>
          <cell r="J408">
            <v>10000656</v>
          </cell>
          <cell r="K408">
            <v>37807</v>
          </cell>
          <cell r="L408">
            <v>37807</v>
          </cell>
          <cell r="M408">
            <v>37807</v>
          </cell>
          <cell r="N408">
            <v>8038.1</v>
          </cell>
          <cell r="O408">
            <v>57.414999999999999</v>
          </cell>
          <cell r="P408">
            <v>0</v>
          </cell>
          <cell r="Q408" t="str">
            <v>01_31_07</v>
          </cell>
          <cell r="R408" t="str">
            <v>01_24</v>
          </cell>
          <cell r="S408" t="str">
            <v>'301.0020</v>
          </cell>
          <cell r="T408" t="str">
            <v>'701.7420</v>
          </cell>
          <cell r="U408" t="str">
            <v>H</v>
          </cell>
          <cell r="V408">
            <v>-7628.56</v>
          </cell>
          <cell r="W408">
            <v>-7628.56</v>
          </cell>
          <cell r="X408">
            <v>409.53999999999996</v>
          </cell>
          <cell r="Y408" t="str">
            <v>701.7420</v>
          </cell>
          <cell r="Z408">
            <v>-1126967.17</v>
          </cell>
          <cell r="AA408">
            <v>-7628.56</v>
          </cell>
          <cell r="AB408">
            <v>-57.414999999999999</v>
          </cell>
        </row>
        <row r="409">
          <cell r="A409">
            <v>3979</v>
          </cell>
          <cell r="B409">
            <v>6067</v>
          </cell>
          <cell r="C409">
            <v>2040</v>
          </cell>
          <cell r="D409" t="str">
            <v>ДИЗЕЛЬНОЕ ТОПЛИВО ЛД-02</v>
          </cell>
          <cell r="E409">
            <v>221000044</v>
          </cell>
          <cell r="F409" t="str">
            <v>20</v>
          </cell>
          <cell r="G409" t="str">
            <v/>
          </cell>
          <cell r="H409" t="str">
            <v/>
          </cell>
          <cell r="I409" t="str">
            <v>0000006067</v>
          </cell>
          <cell r="J409">
            <v>10000656</v>
          </cell>
          <cell r="K409">
            <v>37807</v>
          </cell>
          <cell r="L409">
            <v>37807</v>
          </cell>
          <cell r="M409">
            <v>37807</v>
          </cell>
          <cell r="N409">
            <v>8029.14</v>
          </cell>
          <cell r="O409">
            <v>57.350999999999999</v>
          </cell>
          <cell r="P409">
            <v>0</v>
          </cell>
          <cell r="Q409" t="str">
            <v>01_31_07</v>
          </cell>
          <cell r="R409" t="str">
            <v>01_24</v>
          </cell>
          <cell r="S409" t="str">
            <v>'301.0020</v>
          </cell>
          <cell r="T409" t="str">
            <v>'701.7420</v>
          </cell>
          <cell r="U409" t="str">
            <v>H</v>
          </cell>
          <cell r="V409">
            <v>-7619.6</v>
          </cell>
          <cell r="W409">
            <v>-7619.6</v>
          </cell>
          <cell r="X409">
            <v>409.53999999999996</v>
          </cell>
          <cell r="Y409" t="str">
            <v>701.7420</v>
          </cell>
          <cell r="Z409">
            <v>-1125643.51</v>
          </cell>
          <cell r="AA409">
            <v>-7619.6</v>
          </cell>
          <cell r="AB409">
            <v>-57.350999999999999</v>
          </cell>
        </row>
        <row r="410">
          <cell r="A410">
            <v>3980</v>
          </cell>
          <cell r="B410">
            <v>6068</v>
          </cell>
          <cell r="C410">
            <v>2040</v>
          </cell>
          <cell r="D410" t="str">
            <v>ДИЗЕЛЬНОЕ ТОПЛИВО ЛД-02</v>
          </cell>
          <cell r="E410">
            <v>221000044</v>
          </cell>
          <cell r="F410" t="str">
            <v>20</v>
          </cell>
          <cell r="G410" t="str">
            <v/>
          </cell>
          <cell r="H410" t="str">
            <v/>
          </cell>
          <cell r="I410" t="str">
            <v>0000006068</v>
          </cell>
          <cell r="J410">
            <v>10000656</v>
          </cell>
          <cell r="K410">
            <v>37807</v>
          </cell>
          <cell r="L410">
            <v>37807</v>
          </cell>
          <cell r="M410">
            <v>37807</v>
          </cell>
          <cell r="N410">
            <v>6758.36</v>
          </cell>
          <cell r="O410">
            <v>48.274000000000001</v>
          </cell>
          <cell r="P410">
            <v>0</v>
          </cell>
          <cell r="Q410" t="str">
            <v>01_31_07</v>
          </cell>
          <cell r="R410" t="str">
            <v>01_24</v>
          </cell>
          <cell r="S410" t="str">
            <v>'301.0020</v>
          </cell>
          <cell r="T410" t="str">
            <v>'701.7420</v>
          </cell>
          <cell r="U410" t="str">
            <v>H</v>
          </cell>
          <cell r="V410">
            <v>-6412.37</v>
          </cell>
          <cell r="W410">
            <v>-6412.37</v>
          </cell>
          <cell r="X410">
            <v>345.98999999999978</v>
          </cell>
          <cell r="Y410" t="str">
            <v>701.7420</v>
          </cell>
          <cell r="Z410">
            <v>-947299.42</v>
          </cell>
          <cell r="AA410">
            <v>-6412.37</v>
          </cell>
          <cell r="AB410">
            <v>-48.274000000000001</v>
          </cell>
        </row>
        <row r="411">
          <cell r="A411">
            <v>3981</v>
          </cell>
          <cell r="B411">
            <v>6069</v>
          </cell>
          <cell r="C411">
            <v>2040</v>
          </cell>
          <cell r="D411" t="str">
            <v>ДИЗЕЛЬНОЕ ТОПЛИВО ЛД-02</v>
          </cell>
          <cell r="E411">
            <v>221000044</v>
          </cell>
          <cell r="F411" t="str">
            <v>20</v>
          </cell>
          <cell r="G411" t="str">
            <v/>
          </cell>
          <cell r="H411" t="str">
            <v/>
          </cell>
          <cell r="I411" t="str">
            <v>0000006069</v>
          </cell>
          <cell r="J411">
            <v>10000656</v>
          </cell>
          <cell r="K411">
            <v>37807</v>
          </cell>
          <cell r="L411">
            <v>37807</v>
          </cell>
          <cell r="M411">
            <v>37807</v>
          </cell>
          <cell r="N411">
            <v>8059.94</v>
          </cell>
          <cell r="O411">
            <v>57.570999999999998</v>
          </cell>
          <cell r="P411">
            <v>0</v>
          </cell>
          <cell r="Q411" t="str">
            <v>01_31_07</v>
          </cell>
          <cell r="R411" t="str">
            <v>01_24</v>
          </cell>
          <cell r="S411" t="str">
            <v>'301.0020</v>
          </cell>
          <cell r="T411" t="str">
            <v>'701.7420</v>
          </cell>
          <cell r="U411" t="str">
            <v>H</v>
          </cell>
          <cell r="V411">
            <v>-7650.4</v>
          </cell>
          <cell r="W411">
            <v>-7650.4</v>
          </cell>
          <cell r="X411">
            <v>409.53999999999996</v>
          </cell>
          <cell r="Y411" t="str">
            <v>701.7420</v>
          </cell>
          <cell r="Z411">
            <v>-1130193.5900000001</v>
          </cell>
          <cell r="AA411">
            <v>-7650.4</v>
          </cell>
          <cell r="AB411">
            <v>-57.570999999999998</v>
          </cell>
        </row>
        <row r="412">
          <cell r="A412">
            <v>3982</v>
          </cell>
          <cell r="B412">
            <v>6070</v>
          </cell>
          <cell r="C412">
            <v>2040</v>
          </cell>
          <cell r="D412" t="str">
            <v>ДИЗЕЛЬНОЕ ТОПЛИВО ЛД-02</v>
          </cell>
          <cell r="E412">
            <v>221000044</v>
          </cell>
          <cell r="F412" t="str">
            <v>20</v>
          </cell>
          <cell r="G412" t="str">
            <v/>
          </cell>
          <cell r="H412" t="str">
            <v/>
          </cell>
          <cell r="I412" t="str">
            <v>0000006070</v>
          </cell>
          <cell r="J412">
            <v>10000656</v>
          </cell>
          <cell r="K412">
            <v>37807</v>
          </cell>
          <cell r="L412">
            <v>37807</v>
          </cell>
          <cell r="M412">
            <v>37807</v>
          </cell>
          <cell r="N412">
            <v>8051.12</v>
          </cell>
          <cell r="O412">
            <v>57.508000000000003</v>
          </cell>
          <cell r="P412">
            <v>0</v>
          </cell>
          <cell r="Q412" t="str">
            <v>01_31_07</v>
          </cell>
          <cell r="R412" t="str">
            <v>01_24</v>
          </cell>
          <cell r="S412" t="str">
            <v>'301.0020</v>
          </cell>
          <cell r="T412" t="str">
            <v>'701.7420</v>
          </cell>
          <cell r="U412" t="str">
            <v>H</v>
          </cell>
          <cell r="V412">
            <v>-7641.58</v>
          </cell>
          <cell r="W412">
            <v>-7641.58</v>
          </cell>
          <cell r="X412">
            <v>409.53999999999996</v>
          </cell>
          <cell r="Y412" t="str">
            <v>701.7420</v>
          </cell>
          <cell r="Z412">
            <v>-1128890.6100000001</v>
          </cell>
          <cell r="AA412">
            <v>-7641.58</v>
          </cell>
          <cell r="AB412">
            <v>-57.508000000000003</v>
          </cell>
        </row>
        <row r="413">
          <cell r="A413">
            <v>3983</v>
          </cell>
          <cell r="B413">
            <v>6071</v>
          </cell>
          <cell r="C413">
            <v>2040</v>
          </cell>
          <cell r="D413" t="str">
            <v>ДИЗЕЛЬНОЕ ТОПЛИВО ЛД-02</v>
          </cell>
          <cell r="E413">
            <v>221000044</v>
          </cell>
          <cell r="F413" t="str">
            <v>20</v>
          </cell>
          <cell r="G413" t="str">
            <v/>
          </cell>
          <cell r="H413" t="str">
            <v/>
          </cell>
          <cell r="I413" t="str">
            <v>0000006071</v>
          </cell>
          <cell r="J413">
            <v>10000656</v>
          </cell>
          <cell r="K413">
            <v>37807</v>
          </cell>
          <cell r="L413">
            <v>37807</v>
          </cell>
          <cell r="M413">
            <v>37807</v>
          </cell>
          <cell r="N413">
            <v>8066.94</v>
          </cell>
          <cell r="O413">
            <v>57.621000000000002</v>
          </cell>
          <cell r="P413">
            <v>0</v>
          </cell>
          <cell r="Q413" t="str">
            <v>01_31_07</v>
          </cell>
          <cell r="R413" t="str">
            <v>01_24</v>
          </cell>
          <cell r="S413" t="str">
            <v>'301.0020</v>
          </cell>
          <cell r="T413" t="str">
            <v>'701.7420</v>
          </cell>
          <cell r="U413" t="str">
            <v>H</v>
          </cell>
          <cell r="V413">
            <v>-7657.4</v>
          </cell>
          <cell r="W413">
            <v>-7657.4</v>
          </cell>
          <cell r="X413">
            <v>409.53999999999996</v>
          </cell>
          <cell r="Y413" t="str">
            <v>701.7420</v>
          </cell>
          <cell r="Z413">
            <v>-1131227.7</v>
          </cell>
          <cell r="AA413">
            <v>-7657.4</v>
          </cell>
          <cell r="AB413">
            <v>-57.621000000000002</v>
          </cell>
        </row>
        <row r="414">
          <cell r="A414">
            <v>3984</v>
          </cell>
          <cell r="B414">
            <v>6072</v>
          </cell>
          <cell r="C414">
            <v>2040</v>
          </cell>
          <cell r="D414" t="str">
            <v>ДИЗЕЛЬНОЕ ТОПЛИВО ЛД-02</v>
          </cell>
          <cell r="E414">
            <v>221000044</v>
          </cell>
          <cell r="F414" t="str">
            <v>20</v>
          </cell>
          <cell r="G414" t="str">
            <v/>
          </cell>
          <cell r="H414" t="str">
            <v/>
          </cell>
          <cell r="I414" t="str">
            <v>0000006072</v>
          </cell>
          <cell r="J414">
            <v>10000656</v>
          </cell>
          <cell r="K414">
            <v>37807</v>
          </cell>
          <cell r="L414">
            <v>37807</v>
          </cell>
          <cell r="M414">
            <v>37807</v>
          </cell>
          <cell r="N414">
            <v>8082.06</v>
          </cell>
          <cell r="O414">
            <v>57.728999999999999</v>
          </cell>
          <cell r="P414">
            <v>0</v>
          </cell>
          <cell r="Q414" t="str">
            <v>01_31_07</v>
          </cell>
          <cell r="R414" t="str">
            <v>01_24</v>
          </cell>
          <cell r="S414" t="str">
            <v>'301.0020</v>
          </cell>
          <cell r="T414" t="str">
            <v>'701.7420</v>
          </cell>
          <cell r="U414" t="str">
            <v>H</v>
          </cell>
          <cell r="V414">
            <v>-7672.52</v>
          </cell>
          <cell r="W414">
            <v>-7672.52</v>
          </cell>
          <cell r="X414">
            <v>409.53999999999996</v>
          </cell>
          <cell r="Y414" t="str">
            <v>701.7420</v>
          </cell>
          <cell r="Z414">
            <v>-1133461.3799999999</v>
          </cell>
          <cell r="AA414">
            <v>-7672.52</v>
          </cell>
          <cell r="AB414">
            <v>-57.728999999999999</v>
          </cell>
        </row>
        <row r="415">
          <cell r="A415">
            <v>3985</v>
          </cell>
          <cell r="B415">
            <v>6073</v>
          </cell>
          <cell r="C415">
            <v>2040</v>
          </cell>
          <cell r="D415" t="str">
            <v>ДИЗЕЛЬНОЕ ТОПЛИВО ЛД-02</v>
          </cell>
          <cell r="E415">
            <v>221000044</v>
          </cell>
          <cell r="F415" t="str">
            <v>20</v>
          </cell>
          <cell r="G415" t="str">
            <v/>
          </cell>
          <cell r="H415" t="str">
            <v/>
          </cell>
          <cell r="I415" t="str">
            <v>0000006073</v>
          </cell>
          <cell r="J415">
            <v>10000656</v>
          </cell>
          <cell r="K415">
            <v>37807</v>
          </cell>
          <cell r="L415">
            <v>37807</v>
          </cell>
          <cell r="M415">
            <v>37807</v>
          </cell>
          <cell r="N415">
            <v>8082.06</v>
          </cell>
          <cell r="O415">
            <v>57.728999999999999</v>
          </cell>
          <cell r="P415">
            <v>0</v>
          </cell>
          <cell r="Q415" t="str">
            <v>01_31_07</v>
          </cell>
          <cell r="R415" t="str">
            <v>01_24</v>
          </cell>
          <cell r="S415" t="str">
            <v>'301.0020</v>
          </cell>
          <cell r="T415" t="str">
            <v>'701.7420</v>
          </cell>
          <cell r="U415" t="str">
            <v>H</v>
          </cell>
          <cell r="V415">
            <v>-7672.52</v>
          </cell>
          <cell r="W415">
            <v>-7672.52</v>
          </cell>
          <cell r="X415">
            <v>409.53999999999996</v>
          </cell>
          <cell r="Y415" t="str">
            <v>701.7420</v>
          </cell>
          <cell r="Z415">
            <v>-1133461.3799999999</v>
          </cell>
          <cell r="AA415">
            <v>-7672.52</v>
          </cell>
          <cell r="AB415">
            <v>-57.728999999999999</v>
          </cell>
        </row>
        <row r="416">
          <cell r="A416">
            <v>3986</v>
          </cell>
          <cell r="B416">
            <v>6074</v>
          </cell>
          <cell r="C416">
            <v>2040</v>
          </cell>
          <cell r="D416" t="str">
            <v>ДИЗЕЛЬНОЕ ТОПЛИВО ЛД-02</v>
          </cell>
          <cell r="E416">
            <v>221000044</v>
          </cell>
          <cell r="F416" t="str">
            <v>20</v>
          </cell>
          <cell r="G416" t="str">
            <v/>
          </cell>
          <cell r="H416" t="str">
            <v/>
          </cell>
          <cell r="I416" t="str">
            <v>0000006074</v>
          </cell>
          <cell r="J416">
            <v>10000656</v>
          </cell>
          <cell r="K416">
            <v>37807</v>
          </cell>
          <cell r="L416">
            <v>37807</v>
          </cell>
          <cell r="M416">
            <v>37807</v>
          </cell>
          <cell r="N416">
            <v>6789.3</v>
          </cell>
          <cell r="O416">
            <v>48.494999999999997</v>
          </cell>
          <cell r="P416">
            <v>0</v>
          </cell>
          <cell r="Q416" t="str">
            <v>01_31_07</v>
          </cell>
          <cell r="R416" t="str">
            <v>01_24</v>
          </cell>
          <cell r="S416" t="str">
            <v>'301.0020</v>
          </cell>
          <cell r="T416" t="str">
            <v>'701.7420</v>
          </cell>
          <cell r="U416" t="str">
            <v>H</v>
          </cell>
          <cell r="V416">
            <v>-6443.31</v>
          </cell>
          <cell r="W416">
            <v>-6443.31</v>
          </cell>
          <cell r="X416">
            <v>345.98999999999978</v>
          </cell>
          <cell r="Y416" t="str">
            <v>701.7420</v>
          </cell>
          <cell r="Z416">
            <v>-951870.19</v>
          </cell>
          <cell r="AA416">
            <v>-6443.31</v>
          </cell>
          <cell r="AB416">
            <v>-48.494999999999997</v>
          </cell>
        </row>
        <row r="417">
          <cell r="A417">
            <v>3987</v>
          </cell>
          <cell r="B417">
            <v>6075</v>
          </cell>
          <cell r="C417">
            <v>2040</v>
          </cell>
          <cell r="D417" t="str">
            <v>ДИЗЕЛЬНОЕ ТОПЛИВО ЛД-02</v>
          </cell>
          <cell r="E417">
            <v>221000044</v>
          </cell>
          <cell r="F417" t="str">
            <v>20</v>
          </cell>
          <cell r="G417" t="str">
            <v/>
          </cell>
          <cell r="H417" t="str">
            <v/>
          </cell>
          <cell r="I417" t="str">
            <v>0000006075</v>
          </cell>
          <cell r="J417">
            <v>10000656</v>
          </cell>
          <cell r="K417">
            <v>37807</v>
          </cell>
          <cell r="L417">
            <v>37807</v>
          </cell>
          <cell r="M417">
            <v>37807</v>
          </cell>
          <cell r="N417">
            <v>7833.28</v>
          </cell>
          <cell r="O417">
            <v>55.951999999999998</v>
          </cell>
          <cell r="P417">
            <v>0</v>
          </cell>
          <cell r="Q417" t="str">
            <v>01_31_07</v>
          </cell>
          <cell r="R417" t="str">
            <v>01_24</v>
          </cell>
          <cell r="S417" t="str">
            <v>'301.0020</v>
          </cell>
          <cell r="T417" t="str">
            <v>'701.7420</v>
          </cell>
          <cell r="U417" t="str">
            <v>H</v>
          </cell>
          <cell r="V417">
            <v>-7437.86</v>
          </cell>
          <cell r="W417">
            <v>-7437.86</v>
          </cell>
          <cell r="X417">
            <v>395.42000000000007</v>
          </cell>
          <cell r="Y417" t="str">
            <v>701.7420</v>
          </cell>
          <cell r="Z417">
            <v>-1098795.06</v>
          </cell>
          <cell r="AA417">
            <v>-7437.86</v>
          </cell>
          <cell r="AB417">
            <v>-55.951999999999998</v>
          </cell>
        </row>
        <row r="418">
          <cell r="A418">
            <v>3988</v>
          </cell>
          <cell r="B418">
            <v>6076</v>
          </cell>
          <cell r="C418">
            <v>2040</v>
          </cell>
          <cell r="D418" t="str">
            <v>ДИЗЕЛЬНОЕ ТОПЛИВО ЛД-02</v>
          </cell>
          <cell r="E418">
            <v>221000044</v>
          </cell>
          <cell r="F418" t="str">
            <v>20</v>
          </cell>
          <cell r="G418" t="str">
            <v/>
          </cell>
          <cell r="H418" t="str">
            <v/>
          </cell>
          <cell r="I418" t="str">
            <v>0000006076</v>
          </cell>
          <cell r="J418">
            <v>10000656</v>
          </cell>
          <cell r="K418">
            <v>37807</v>
          </cell>
          <cell r="L418">
            <v>37807</v>
          </cell>
          <cell r="M418">
            <v>37807</v>
          </cell>
          <cell r="N418">
            <v>9160.48</v>
          </cell>
          <cell r="O418">
            <v>65.432000000000002</v>
          </cell>
          <cell r="P418">
            <v>0</v>
          </cell>
          <cell r="Q418" t="str">
            <v>01_31_07</v>
          </cell>
          <cell r="R418" t="str">
            <v>01_24</v>
          </cell>
          <cell r="S418" t="str">
            <v>'301.0020</v>
          </cell>
          <cell r="T418" t="str">
            <v>'701.7420</v>
          </cell>
          <cell r="U418" t="str">
            <v>H</v>
          </cell>
          <cell r="V418">
            <v>-8694.4500000000007</v>
          </cell>
          <cell r="W418">
            <v>-8694.4500000000007</v>
          </cell>
          <cell r="X418">
            <v>466.02999999999884</v>
          </cell>
          <cell r="Y418" t="str">
            <v>701.7420</v>
          </cell>
          <cell r="Z418">
            <v>-1284431.1000000001</v>
          </cell>
          <cell r="AA418">
            <v>-8694.4500000000007</v>
          </cell>
          <cell r="AB418">
            <v>-65.432000000000002</v>
          </cell>
        </row>
        <row r="419">
          <cell r="A419">
            <v>3989</v>
          </cell>
          <cell r="B419">
            <v>6077</v>
          </cell>
          <cell r="C419">
            <v>2040</v>
          </cell>
          <cell r="D419" t="str">
            <v>ДИЗЕЛЬНОЕ ТОПЛИВО ЛД-02</v>
          </cell>
          <cell r="E419">
            <v>221000044</v>
          </cell>
          <cell r="F419" t="str">
            <v>20</v>
          </cell>
          <cell r="G419" t="str">
            <v/>
          </cell>
          <cell r="H419" t="str">
            <v/>
          </cell>
          <cell r="I419" t="str">
            <v>0000006077</v>
          </cell>
          <cell r="J419">
            <v>10000656</v>
          </cell>
          <cell r="K419">
            <v>37807</v>
          </cell>
          <cell r="L419">
            <v>37807</v>
          </cell>
          <cell r="M419">
            <v>37807</v>
          </cell>
          <cell r="N419">
            <v>8034.74</v>
          </cell>
          <cell r="O419">
            <v>57.390999999999998</v>
          </cell>
          <cell r="P419">
            <v>0</v>
          </cell>
          <cell r="Q419" t="str">
            <v>01_31_07</v>
          </cell>
          <cell r="R419" t="str">
            <v>01_24</v>
          </cell>
          <cell r="S419" t="str">
            <v>'301.0020</v>
          </cell>
          <cell r="T419" t="str">
            <v>'701.7420</v>
          </cell>
          <cell r="U419" t="str">
            <v>H</v>
          </cell>
          <cell r="V419">
            <v>-7625.2</v>
          </cell>
          <cell r="W419">
            <v>-7625.2</v>
          </cell>
          <cell r="X419">
            <v>409.53999999999996</v>
          </cell>
          <cell r="Y419" t="str">
            <v>701.7420</v>
          </cell>
          <cell r="Z419">
            <v>-1126470.8</v>
          </cell>
          <cell r="AA419">
            <v>-7625.2</v>
          </cell>
          <cell r="AB419">
            <v>-57.390999999999998</v>
          </cell>
        </row>
        <row r="420">
          <cell r="A420">
            <v>3990</v>
          </cell>
          <cell r="B420">
            <v>6078</v>
          </cell>
          <cell r="C420">
            <v>2040</v>
          </cell>
          <cell r="D420" t="str">
            <v>ДИЗЕЛЬНОЕ ТОПЛИВО ЛД-02</v>
          </cell>
          <cell r="E420">
            <v>221000044</v>
          </cell>
          <cell r="F420" t="str">
            <v>20</v>
          </cell>
          <cell r="G420" t="str">
            <v/>
          </cell>
          <cell r="H420" t="str">
            <v/>
          </cell>
          <cell r="I420" t="str">
            <v>0000006078</v>
          </cell>
          <cell r="J420">
            <v>10000656</v>
          </cell>
          <cell r="K420">
            <v>37807</v>
          </cell>
          <cell r="L420">
            <v>37807</v>
          </cell>
          <cell r="M420">
            <v>37807</v>
          </cell>
          <cell r="N420">
            <v>8062.04</v>
          </cell>
          <cell r="O420">
            <v>57.585999999999999</v>
          </cell>
          <cell r="P420">
            <v>0</v>
          </cell>
          <cell r="Q420" t="str">
            <v>01_31_07</v>
          </cell>
          <cell r="R420" t="str">
            <v>01_24</v>
          </cell>
          <cell r="S420" t="str">
            <v>'301.0020</v>
          </cell>
          <cell r="T420" t="str">
            <v>'701.7420</v>
          </cell>
          <cell r="U420" t="str">
            <v>H</v>
          </cell>
          <cell r="V420">
            <v>-7652.5</v>
          </cell>
          <cell r="W420">
            <v>-7652.5</v>
          </cell>
          <cell r="X420">
            <v>409.53999999999996</v>
          </cell>
          <cell r="Y420" t="str">
            <v>701.7420</v>
          </cell>
          <cell r="Z420">
            <v>-1130503.83</v>
          </cell>
          <cell r="AA420">
            <v>-7652.5</v>
          </cell>
          <cell r="AB420">
            <v>-57.585999999999999</v>
          </cell>
        </row>
        <row r="421">
          <cell r="A421">
            <v>3991</v>
          </cell>
          <cell r="B421">
            <v>6079</v>
          </cell>
          <cell r="C421">
            <v>2040</v>
          </cell>
          <cell r="D421" t="str">
            <v>ДИЗЕЛЬНОЕ ТОПЛИВО ЛД-02</v>
          </cell>
          <cell r="E421">
            <v>221000044</v>
          </cell>
          <cell r="F421" t="str">
            <v>20</v>
          </cell>
          <cell r="G421" t="str">
            <v/>
          </cell>
          <cell r="H421" t="str">
            <v/>
          </cell>
          <cell r="I421" t="str">
            <v>0000006079</v>
          </cell>
          <cell r="J421">
            <v>10000656</v>
          </cell>
          <cell r="K421">
            <v>37807</v>
          </cell>
          <cell r="L421">
            <v>37807</v>
          </cell>
          <cell r="M421">
            <v>37807</v>
          </cell>
          <cell r="N421">
            <v>8040.06</v>
          </cell>
          <cell r="O421">
            <v>57.429000000000002</v>
          </cell>
          <cell r="P421">
            <v>0</v>
          </cell>
          <cell r="Q421" t="str">
            <v>01_31_07</v>
          </cell>
          <cell r="R421" t="str">
            <v>01_24</v>
          </cell>
          <cell r="S421" t="str">
            <v>'301.0020</v>
          </cell>
          <cell r="T421" t="str">
            <v>'701.7420</v>
          </cell>
          <cell r="U421" t="str">
            <v>H</v>
          </cell>
          <cell r="V421">
            <v>-7630.52</v>
          </cell>
          <cell r="W421">
            <v>-7630.52</v>
          </cell>
          <cell r="X421">
            <v>409.53999999999996</v>
          </cell>
          <cell r="Y421" t="str">
            <v>701.7420</v>
          </cell>
          <cell r="Z421">
            <v>-1127256.72</v>
          </cell>
          <cell r="AA421">
            <v>-7630.52</v>
          </cell>
          <cell r="AB421">
            <v>-57.429000000000002</v>
          </cell>
        </row>
        <row r="422">
          <cell r="A422">
            <v>3992</v>
          </cell>
          <cell r="B422">
            <v>6080</v>
          </cell>
          <cell r="C422">
            <v>2040</v>
          </cell>
          <cell r="D422" t="str">
            <v>ДИЗЕЛЬНОЕ ТОПЛИВО ЛД-02</v>
          </cell>
          <cell r="E422">
            <v>221000044</v>
          </cell>
          <cell r="F422" t="str">
            <v>20</v>
          </cell>
          <cell r="G422" t="str">
            <v/>
          </cell>
          <cell r="H422" t="str">
            <v/>
          </cell>
          <cell r="I422" t="str">
            <v>0000006080</v>
          </cell>
          <cell r="J422">
            <v>10000656</v>
          </cell>
          <cell r="K422">
            <v>37807</v>
          </cell>
          <cell r="L422">
            <v>37807</v>
          </cell>
          <cell r="M422">
            <v>37807</v>
          </cell>
          <cell r="N422">
            <v>8081.5</v>
          </cell>
          <cell r="O422">
            <v>57.725000000000001</v>
          </cell>
          <cell r="P422">
            <v>0</v>
          </cell>
          <cell r="Q422" t="str">
            <v>01_31_07</v>
          </cell>
          <cell r="R422" t="str">
            <v>01_24</v>
          </cell>
          <cell r="S422" t="str">
            <v>'301.0020</v>
          </cell>
          <cell r="T422" t="str">
            <v>'701.7420</v>
          </cell>
          <cell r="U422" t="str">
            <v>H</v>
          </cell>
          <cell r="V422">
            <v>-7671.96</v>
          </cell>
          <cell r="W422">
            <v>-7671.96</v>
          </cell>
          <cell r="X422">
            <v>409.53999999999996</v>
          </cell>
          <cell r="Y422" t="str">
            <v>701.7420</v>
          </cell>
          <cell r="Z422">
            <v>-1133378.6499999999</v>
          </cell>
          <cell r="AA422">
            <v>-7671.96</v>
          </cell>
          <cell r="AB422">
            <v>-57.725000000000001</v>
          </cell>
        </row>
        <row r="423">
          <cell r="A423">
            <v>3993</v>
          </cell>
          <cell r="B423">
            <v>6081</v>
          </cell>
          <cell r="C423">
            <v>2040</v>
          </cell>
          <cell r="D423" t="str">
            <v>ДИЗЕЛЬНОЕ ТОПЛИВО ЛД-02</v>
          </cell>
          <cell r="E423">
            <v>221000044</v>
          </cell>
          <cell r="F423" t="str">
            <v>20</v>
          </cell>
          <cell r="G423" t="str">
            <v/>
          </cell>
          <cell r="H423" t="str">
            <v/>
          </cell>
          <cell r="I423" t="str">
            <v>0000006081</v>
          </cell>
          <cell r="J423">
            <v>10000656</v>
          </cell>
          <cell r="K423">
            <v>37807</v>
          </cell>
          <cell r="L423">
            <v>37807</v>
          </cell>
          <cell r="M423">
            <v>37807</v>
          </cell>
          <cell r="N423">
            <v>8091.16</v>
          </cell>
          <cell r="O423">
            <v>57.793999999999997</v>
          </cell>
          <cell r="P423">
            <v>0</v>
          </cell>
          <cell r="Q423" t="str">
            <v>01_31_07</v>
          </cell>
          <cell r="R423" t="str">
            <v>01_24</v>
          </cell>
          <cell r="S423" t="str">
            <v>'301.0020</v>
          </cell>
          <cell r="T423" t="str">
            <v>'701.7420</v>
          </cell>
          <cell r="U423" t="str">
            <v>H</v>
          </cell>
          <cell r="V423">
            <v>-7681.62</v>
          </cell>
          <cell r="W423">
            <v>-7681.62</v>
          </cell>
          <cell r="X423">
            <v>409.53999999999996</v>
          </cell>
          <cell r="Y423" t="str">
            <v>701.7420</v>
          </cell>
          <cell r="Z423">
            <v>-1134805.72</v>
          </cell>
          <cell r="AA423">
            <v>-7681.62</v>
          </cell>
          <cell r="AB423">
            <v>-57.793999999999997</v>
          </cell>
        </row>
        <row r="424">
          <cell r="A424">
            <v>4035</v>
          </cell>
          <cell r="B424">
            <v>6123</v>
          </cell>
          <cell r="C424">
            <v>2099</v>
          </cell>
          <cell r="D424" t="str">
            <v>БЕНЗИН АВТОМОБИЛЬНЫЙ АИ-92</v>
          </cell>
          <cell r="E424">
            <v>222000004</v>
          </cell>
          <cell r="F424" t="str">
            <v>20</v>
          </cell>
          <cell r="G424" t="str">
            <v/>
          </cell>
          <cell r="H424" t="str">
            <v/>
          </cell>
          <cell r="I424" t="str">
            <v>0000006123</v>
          </cell>
          <cell r="J424">
            <v>10000654</v>
          </cell>
          <cell r="K424">
            <v>37807</v>
          </cell>
          <cell r="L424">
            <v>37807</v>
          </cell>
          <cell r="M424">
            <v>37807</v>
          </cell>
          <cell r="N424">
            <v>51715.65</v>
          </cell>
          <cell r="O424">
            <v>246.26499999999999</v>
          </cell>
          <cell r="P424">
            <v>0</v>
          </cell>
          <cell r="Q424" t="str">
            <v>01_31_07</v>
          </cell>
          <cell r="R424" t="str">
            <v>01_24</v>
          </cell>
          <cell r="S424" t="str">
            <v>'301.0020</v>
          </cell>
          <cell r="T424" t="str">
            <v>'702.7212</v>
          </cell>
          <cell r="U424" t="str">
            <v>H</v>
          </cell>
          <cell r="V424">
            <v>-49468.800000000003</v>
          </cell>
          <cell r="W424">
            <v>-49468.800000000003</v>
          </cell>
          <cell r="X424">
            <v>2246.8499999999985</v>
          </cell>
          <cell r="Y424" t="str">
            <v>702.7212</v>
          </cell>
          <cell r="Z424">
            <v>-7308025.8200000003</v>
          </cell>
          <cell r="AA424">
            <v>-49468.800000000003</v>
          </cell>
          <cell r="AB424">
            <v>-246.26499999999999</v>
          </cell>
        </row>
        <row r="425">
          <cell r="A425">
            <v>4036</v>
          </cell>
          <cell r="B425">
            <v>6124</v>
          </cell>
          <cell r="C425">
            <v>2040</v>
          </cell>
          <cell r="D425" t="str">
            <v>ДИЗЕЛЬНОЕ ТОПЛИВО ЛД-02</v>
          </cell>
          <cell r="E425">
            <v>221000044</v>
          </cell>
          <cell r="F425" t="str">
            <v>20</v>
          </cell>
          <cell r="G425" t="str">
            <v/>
          </cell>
          <cell r="H425" t="str">
            <v/>
          </cell>
          <cell r="I425" t="str">
            <v>0000006124</v>
          </cell>
          <cell r="J425">
            <v>10000660</v>
          </cell>
          <cell r="K425">
            <v>37807</v>
          </cell>
          <cell r="L425">
            <v>37807</v>
          </cell>
          <cell r="M425">
            <v>37807</v>
          </cell>
          <cell r="N425">
            <v>9324.98</v>
          </cell>
          <cell r="O425">
            <v>66.606999999999999</v>
          </cell>
          <cell r="P425">
            <v>0</v>
          </cell>
          <cell r="Q425" t="str">
            <v>01_31_07</v>
          </cell>
          <cell r="R425" t="str">
            <v>01_24</v>
          </cell>
          <cell r="S425" t="str">
            <v>'301.0020</v>
          </cell>
          <cell r="T425" t="str">
            <v>'701.7420</v>
          </cell>
          <cell r="U425" t="str">
            <v>H</v>
          </cell>
          <cell r="V425">
            <v>-8848.75</v>
          </cell>
          <cell r="W425">
            <v>-8848.75</v>
          </cell>
          <cell r="X425">
            <v>476.22999999999956</v>
          </cell>
          <cell r="Y425" t="str">
            <v>701.7420</v>
          </cell>
          <cell r="Z425">
            <v>-1307225.8400000001</v>
          </cell>
          <cell r="AA425">
            <v>-8848.75</v>
          </cell>
          <cell r="AB425">
            <v>-66.606999999999999</v>
          </cell>
        </row>
        <row r="426">
          <cell r="A426">
            <v>4037</v>
          </cell>
          <cell r="B426">
            <v>6125</v>
          </cell>
          <cell r="C426">
            <v>2040</v>
          </cell>
          <cell r="D426" t="str">
            <v>ДИЗЕЛЬНОЕ ТОПЛИВО ЛД-02</v>
          </cell>
          <cell r="E426">
            <v>221000044</v>
          </cell>
          <cell r="F426" t="str">
            <v>20</v>
          </cell>
          <cell r="G426" t="str">
            <v/>
          </cell>
          <cell r="H426" t="str">
            <v/>
          </cell>
          <cell r="I426" t="str">
            <v>0000006125</v>
          </cell>
          <cell r="J426">
            <v>10000660</v>
          </cell>
          <cell r="K426">
            <v>37807</v>
          </cell>
          <cell r="L426">
            <v>37807</v>
          </cell>
          <cell r="M426">
            <v>37807</v>
          </cell>
          <cell r="N426">
            <v>8103.48</v>
          </cell>
          <cell r="O426">
            <v>57.881999999999998</v>
          </cell>
          <cell r="P426">
            <v>0</v>
          </cell>
          <cell r="Q426" t="str">
            <v>01_31_07</v>
          </cell>
          <cell r="R426" t="str">
            <v>01_24</v>
          </cell>
          <cell r="S426" t="str">
            <v>'301.0020</v>
          </cell>
          <cell r="T426" t="str">
            <v>'701.7420</v>
          </cell>
          <cell r="U426" t="str">
            <v>H</v>
          </cell>
          <cell r="V426">
            <v>-7691.22</v>
          </cell>
          <cell r="W426">
            <v>-7691.22</v>
          </cell>
          <cell r="X426">
            <v>412.25999999999931</v>
          </cell>
          <cell r="Y426" t="str">
            <v>701.7420</v>
          </cell>
          <cell r="Z426">
            <v>-1136223.93</v>
          </cell>
          <cell r="AA426">
            <v>-7691.22</v>
          </cell>
          <cell r="AB426">
            <v>-57.881999999999998</v>
          </cell>
        </row>
        <row r="427">
          <cell r="A427">
            <v>4038</v>
          </cell>
          <cell r="B427">
            <v>6126</v>
          </cell>
          <cell r="C427">
            <v>2040</v>
          </cell>
          <cell r="D427" t="str">
            <v>ДИЗЕЛЬНОЕ ТОПЛИВО ЛД-02</v>
          </cell>
          <cell r="E427">
            <v>221000044</v>
          </cell>
          <cell r="F427" t="str">
            <v>20</v>
          </cell>
          <cell r="G427" t="str">
            <v/>
          </cell>
          <cell r="H427" t="str">
            <v/>
          </cell>
          <cell r="I427" t="str">
            <v>0000006126</v>
          </cell>
          <cell r="J427">
            <v>10000660</v>
          </cell>
          <cell r="K427">
            <v>37807</v>
          </cell>
          <cell r="L427">
            <v>37807</v>
          </cell>
          <cell r="M427">
            <v>37807</v>
          </cell>
          <cell r="N427">
            <v>8063.02</v>
          </cell>
          <cell r="O427">
            <v>57.593000000000004</v>
          </cell>
          <cell r="P427">
            <v>0</v>
          </cell>
          <cell r="Q427" t="str">
            <v>01_31_07</v>
          </cell>
          <cell r="R427" t="str">
            <v>01_24</v>
          </cell>
          <cell r="S427" t="str">
            <v>'301.0020</v>
          </cell>
          <cell r="T427" t="str">
            <v>'701.7420</v>
          </cell>
          <cell r="U427" t="str">
            <v>H</v>
          </cell>
          <cell r="V427">
            <v>-7650.76</v>
          </cell>
          <cell r="W427">
            <v>-7650.76</v>
          </cell>
          <cell r="X427">
            <v>412.26000000000022</v>
          </cell>
          <cell r="Y427" t="str">
            <v>701.7420</v>
          </cell>
          <cell r="Z427">
            <v>-1130246.77</v>
          </cell>
          <cell r="AA427">
            <v>-7650.76</v>
          </cell>
          <cell r="AB427">
            <v>-57.593000000000004</v>
          </cell>
        </row>
        <row r="428">
          <cell r="A428">
            <v>4039</v>
          </cell>
          <cell r="B428">
            <v>6127</v>
          </cell>
          <cell r="C428">
            <v>2040</v>
          </cell>
          <cell r="D428" t="str">
            <v>ДИЗЕЛЬНОЕ ТОПЛИВО ЛД-02</v>
          </cell>
          <cell r="E428">
            <v>221000044</v>
          </cell>
          <cell r="F428" t="str">
            <v>20</v>
          </cell>
          <cell r="G428" t="str">
            <v/>
          </cell>
          <cell r="H428" t="str">
            <v/>
          </cell>
          <cell r="I428" t="str">
            <v>0000006127</v>
          </cell>
          <cell r="J428">
            <v>10000660</v>
          </cell>
          <cell r="K428">
            <v>37807</v>
          </cell>
          <cell r="L428">
            <v>37807</v>
          </cell>
          <cell r="M428">
            <v>37807</v>
          </cell>
          <cell r="N428">
            <v>8047.76</v>
          </cell>
          <cell r="O428">
            <v>57.484000000000002</v>
          </cell>
          <cell r="P428">
            <v>0</v>
          </cell>
          <cell r="Q428" t="str">
            <v>01_31_07</v>
          </cell>
          <cell r="R428" t="str">
            <v>01_24</v>
          </cell>
          <cell r="S428" t="str">
            <v>'301.0020</v>
          </cell>
          <cell r="T428" t="str">
            <v>'701.7420</v>
          </cell>
          <cell r="U428" t="str">
            <v>H</v>
          </cell>
          <cell r="V428">
            <v>-7635.5</v>
          </cell>
          <cell r="W428">
            <v>-7635.5</v>
          </cell>
          <cell r="X428">
            <v>412.26000000000022</v>
          </cell>
          <cell r="Y428" t="str">
            <v>701.7420</v>
          </cell>
          <cell r="Z428">
            <v>-1127992.42</v>
          </cell>
          <cell r="AA428">
            <v>-7635.5</v>
          </cell>
          <cell r="AB428">
            <v>-57.484000000000002</v>
          </cell>
        </row>
        <row r="429">
          <cell r="A429">
            <v>4040</v>
          </cell>
          <cell r="B429">
            <v>6128</v>
          </cell>
          <cell r="C429">
            <v>2040</v>
          </cell>
          <cell r="D429" t="str">
            <v>ДИЗЕЛЬНОЕ ТОПЛИВО ЛД-02</v>
          </cell>
          <cell r="E429">
            <v>221000044</v>
          </cell>
          <cell r="F429" t="str">
            <v>20</v>
          </cell>
          <cell r="G429" t="str">
            <v/>
          </cell>
          <cell r="H429" t="str">
            <v/>
          </cell>
          <cell r="I429" t="str">
            <v>0000006128</v>
          </cell>
          <cell r="J429">
            <v>10000660</v>
          </cell>
          <cell r="K429">
            <v>37807</v>
          </cell>
          <cell r="L429">
            <v>37807</v>
          </cell>
          <cell r="M429">
            <v>37807</v>
          </cell>
          <cell r="N429">
            <v>8063.02</v>
          </cell>
          <cell r="O429">
            <v>57.593000000000004</v>
          </cell>
          <cell r="P429">
            <v>0</v>
          </cell>
          <cell r="Q429" t="str">
            <v>01_31_07</v>
          </cell>
          <cell r="R429" t="str">
            <v>01_24</v>
          </cell>
          <cell r="S429" t="str">
            <v>'301.0020</v>
          </cell>
          <cell r="T429" t="str">
            <v>'701.7420</v>
          </cell>
          <cell r="U429" t="str">
            <v>H</v>
          </cell>
          <cell r="V429">
            <v>-7650.76</v>
          </cell>
          <cell r="W429">
            <v>-7650.76</v>
          </cell>
          <cell r="X429">
            <v>412.26000000000022</v>
          </cell>
          <cell r="Y429" t="str">
            <v>701.7420</v>
          </cell>
          <cell r="Z429">
            <v>-1130246.77</v>
          </cell>
          <cell r="AA429">
            <v>-7650.76</v>
          </cell>
          <cell r="AB429">
            <v>-57.593000000000004</v>
          </cell>
        </row>
        <row r="430">
          <cell r="A430">
            <v>4042</v>
          </cell>
          <cell r="B430">
            <v>6130</v>
          </cell>
          <cell r="C430">
            <v>2040</v>
          </cell>
          <cell r="D430" t="str">
            <v>ДИЗЕЛЬНОЕ ТОПЛИВО ЛД-02</v>
          </cell>
          <cell r="E430">
            <v>221000044</v>
          </cell>
          <cell r="F430" t="str">
            <v>20</v>
          </cell>
          <cell r="G430" t="str">
            <v/>
          </cell>
          <cell r="H430" t="str">
            <v/>
          </cell>
          <cell r="I430" t="str">
            <v>0000006130</v>
          </cell>
          <cell r="J430">
            <v>10000660</v>
          </cell>
          <cell r="K430">
            <v>37807</v>
          </cell>
          <cell r="L430">
            <v>37807</v>
          </cell>
          <cell r="M430">
            <v>37807</v>
          </cell>
          <cell r="N430">
            <v>6785.66</v>
          </cell>
          <cell r="O430">
            <v>48.469000000000001</v>
          </cell>
          <cell r="P430">
            <v>0</v>
          </cell>
          <cell r="Q430" t="str">
            <v>01_31_07</v>
          </cell>
          <cell r="R430" t="str">
            <v>01_24</v>
          </cell>
          <cell r="S430" t="str">
            <v>'301.0020</v>
          </cell>
          <cell r="T430" t="str">
            <v>'701.7420</v>
          </cell>
          <cell r="U430" t="str">
            <v>H</v>
          </cell>
          <cell r="V430">
            <v>-6437.37</v>
          </cell>
          <cell r="W430">
            <v>-6437.37</v>
          </cell>
          <cell r="X430">
            <v>348.28999999999996</v>
          </cell>
          <cell r="Y430" t="str">
            <v>701.7420</v>
          </cell>
          <cell r="Z430">
            <v>-950992.67</v>
          </cell>
          <cell r="AA430">
            <v>-6437.37</v>
          </cell>
          <cell r="AB430">
            <v>-48.469000000000001</v>
          </cell>
        </row>
        <row r="431">
          <cell r="A431">
            <v>4043</v>
          </cell>
          <cell r="B431">
            <v>6131</v>
          </cell>
          <cell r="C431">
            <v>2040</v>
          </cell>
          <cell r="D431" t="str">
            <v>ДИЗЕЛЬНОЕ ТОПЛИВО ЛД-02</v>
          </cell>
          <cell r="E431">
            <v>221000044</v>
          </cell>
          <cell r="F431" t="str">
            <v>20</v>
          </cell>
          <cell r="G431" t="str">
            <v/>
          </cell>
          <cell r="H431" t="str">
            <v/>
          </cell>
          <cell r="I431" t="str">
            <v>0000006131</v>
          </cell>
          <cell r="J431">
            <v>10000660</v>
          </cell>
          <cell r="K431">
            <v>37807</v>
          </cell>
          <cell r="L431">
            <v>37807</v>
          </cell>
          <cell r="M431">
            <v>37807</v>
          </cell>
          <cell r="N431">
            <v>8077.58</v>
          </cell>
          <cell r="O431">
            <v>57.697000000000003</v>
          </cell>
          <cell r="P431">
            <v>0</v>
          </cell>
          <cell r="Q431" t="str">
            <v>01_31_07</v>
          </cell>
          <cell r="R431" t="str">
            <v>01_24</v>
          </cell>
          <cell r="S431" t="str">
            <v>'301.0020</v>
          </cell>
          <cell r="T431" t="str">
            <v>'701.7420</v>
          </cell>
          <cell r="U431" t="str">
            <v>H</v>
          </cell>
          <cell r="V431">
            <v>-7665.32</v>
          </cell>
          <cell r="W431">
            <v>-7665.32</v>
          </cell>
          <cell r="X431">
            <v>412.26000000000022</v>
          </cell>
          <cell r="Y431" t="str">
            <v>701.7420</v>
          </cell>
          <cell r="Z431">
            <v>-1132397.72</v>
          </cell>
          <cell r="AA431">
            <v>-7665.32</v>
          </cell>
          <cell r="AB431">
            <v>-57.697000000000003</v>
          </cell>
        </row>
        <row r="432">
          <cell r="A432">
            <v>4044</v>
          </cell>
          <cell r="B432">
            <v>6132</v>
          </cell>
          <cell r="C432">
            <v>2040</v>
          </cell>
          <cell r="D432" t="str">
            <v>ДИЗЕЛЬНОЕ ТОПЛИВО ЛД-02</v>
          </cell>
          <cell r="E432">
            <v>221000044</v>
          </cell>
          <cell r="F432" t="str">
            <v>20</v>
          </cell>
          <cell r="G432" t="str">
            <v/>
          </cell>
          <cell r="H432" t="str">
            <v/>
          </cell>
          <cell r="I432" t="str">
            <v>0000006132</v>
          </cell>
          <cell r="J432">
            <v>10000660</v>
          </cell>
          <cell r="K432">
            <v>37807</v>
          </cell>
          <cell r="L432">
            <v>37807</v>
          </cell>
          <cell r="M432">
            <v>37807</v>
          </cell>
          <cell r="N432">
            <v>8015.84</v>
          </cell>
          <cell r="O432">
            <v>57.256</v>
          </cell>
          <cell r="P432">
            <v>0</v>
          </cell>
          <cell r="Q432" t="str">
            <v>01_31_07</v>
          </cell>
          <cell r="R432" t="str">
            <v>01_24</v>
          </cell>
          <cell r="S432" t="str">
            <v>'301.0020</v>
          </cell>
          <cell r="T432" t="str">
            <v>'701.7420</v>
          </cell>
          <cell r="U432" t="str">
            <v>H</v>
          </cell>
          <cell r="V432">
            <v>-7603.58</v>
          </cell>
          <cell r="W432">
            <v>-7603.58</v>
          </cell>
          <cell r="X432">
            <v>412.26000000000022</v>
          </cell>
          <cell r="Y432" t="str">
            <v>701.7420</v>
          </cell>
          <cell r="Z432">
            <v>-1123276.8700000001</v>
          </cell>
          <cell r="AA432">
            <v>-7603.58</v>
          </cell>
          <cell r="AB432">
            <v>-57.256</v>
          </cell>
        </row>
        <row r="433">
          <cell r="A433">
            <v>4045</v>
          </cell>
          <cell r="B433">
            <v>6133</v>
          </cell>
          <cell r="C433">
            <v>2040</v>
          </cell>
          <cell r="D433" t="str">
            <v>ДИЗЕЛЬНОЕ ТОПЛИВО ЛД-02</v>
          </cell>
          <cell r="E433">
            <v>221000044</v>
          </cell>
          <cell r="F433" t="str">
            <v>20</v>
          </cell>
          <cell r="G433" t="str">
            <v/>
          </cell>
          <cell r="H433" t="str">
            <v/>
          </cell>
          <cell r="I433" t="str">
            <v>0000006133</v>
          </cell>
          <cell r="J433">
            <v>10000660</v>
          </cell>
          <cell r="K433">
            <v>37807</v>
          </cell>
          <cell r="L433">
            <v>37807</v>
          </cell>
          <cell r="M433">
            <v>37807</v>
          </cell>
          <cell r="N433">
            <v>15357.3</v>
          </cell>
          <cell r="O433">
            <v>109.69499999999999</v>
          </cell>
          <cell r="P433">
            <v>0</v>
          </cell>
          <cell r="Q433" t="str">
            <v>01_31_07</v>
          </cell>
          <cell r="R433" t="str">
            <v>01_24</v>
          </cell>
          <cell r="S433" t="str">
            <v>'301.0020</v>
          </cell>
          <cell r="T433" t="str">
            <v>'701.7420</v>
          </cell>
          <cell r="U433" t="str">
            <v>H</v>
          </cell>
          <cell r="V433">
            <v>-14575.43</v>
          </cell>
          <cell r="W433">
            <v>-14575.43</v>
          </cell>
          <cell r="X433">
            <v>781.86999999999898</v>
          </cell>
          <cell r="Y433" t="str">
            <v>701.7420</v>
          </cell>
          <cell r="Z433">
            <v>-2153228.27</v>
          </cell>
          <cell r="AA433">
            <v>-14575.43</v>
          </cell>
          <cell r="AB433">
            <v>-109.69499999999999</v>
          </cell>
        </row>
        <row r="434">
          <cell r="A434">
            <v>4046</v>
          </cell>
          <cell r="B434">
            <v>6134</v>
          </cell>
          <cell r="C434">
            <v>2040</v>
          </cell>
          <cell r="D434" t="str">
            <v>ДИЗЕЛЬНОЕ ТОПЛИВО ЛД-02</v>
          </cell>
          <cell r="E434">
            <v>221000044</v>
          </cell>
          <cell r="F434" t="str">
            <v>20</v>
          </cell>
          <cell r="G434" t="str">
            <v/>
          </cell>
          <cell r="H434" t="str">
            <v/>
          </cell>
          <cell r="I434" t="str">
            <v>0000006134</v>
          </cell>
          <cell r="J434">
            <v>10000660</v>
          </cell>
          <cell r="K434">
            <v>37807</v>
          </cell>
          <cell r="L434">
            <v>37807</v>
          </cell>
          <cell r="M434">
            <v>37807</v>
          </cell>
          <cell r="N434">
            <v>16635.64</v>
          </cell>
          <cell r="O434">
            <v>118.82599999999999</v>
          </cell>
          <cell r="P434">
            <v>0</v>
          </cell>
          <cell r="Q434" t="str">
            <v>01_31_07</v>
          </cell>
          <cell r="R434" t="str">
            <v>01_24</v>
          </cell>
          <cell r="S434" t="str">
            <v>'301.0020</v>
          </cell>
          <cell r="T434" t="str">
            <v>'701.7420</v>
          </cell>
          <cell r="U434" t="str">
            <v>H</v>
          </cell>
          <cell r="V434">
            <v>-15789.8</v>
          </cell>
          <cell r="W434">
            <v>-15789.8</v>
          </cell>
          <cell r="X434">
            <v>845.84000000000015</v>
          </cell>
          <cell r="Y434" t="str">
            <v>701.7420</v>
          </cell>
          <cell r="Z434">
            <v>-2332627.15</v>
          </cell>
          <cell r="AA434">
            <v>-15789.8</v>
          </cell>
          <cell r="AB434">
            <v>-118.82599999999999</v>
          </cell>
        </row>
        <row r="435">
          <cell r="A435">
            <v>4047</v>
          </cell>
          <cell r="B435">
            <v>6135</v>
          </cell>
          <cell r="C435">
            <v>2040</v>
          </cell>
          <cell r="D435" t="str">
            <v>ДИЗЕЛЬНОЕ ТОПЛИВО ЛД-02</v>
          </cell>
          <cell r="E435">
            <v>221000044</v>
          </cell>
          <cell r="F435" t="str">
            <v>20</v>
          </cell>
          <cell r="G435" t="str">
            <v/>
          </cell>
          <cell r="H435" t="str">
            <v/>
          </cell>
          <cell r="I435" t="str">
            <v>0000006135</v>
          </cell>
          <cell r="J435">
            <v>10000660</v>
          </cell>
          <cell r="K435">
            <v>37807</v>
          </cell>
          <cell r="L435">
            <v>37807</v>
          </cell>
          <cell r="M435">
            <v>37807</v>
          </cell>
          <cell r="N435">
            <v>15474.76</v>
          </cell>
          <cell r="O435">
            <v>110.53400000000001</v>
          </cell>
          <cell r="P435">
            <v>0</v>
          </cell>
          <cell r="Q435" t="str">
            <v>01_31_07</v>
          </cell>
          <cell r="R435" t="str">
            <v>01_24</v>
          </cell>
          <cell r="S435" t="str">
            <v>'301.0020</v>
          </cell>
          <cell r="T435" t="str">
            <v>'701.7420</v>
          </cell>
          <cell r="U435" t="str">
            <v>H</v>
          </cell>
          <cell r="V435">
            <v>-14685.78</v>
          </cell>
          <cell r="W435">
            <v>-14685.78</v>
          </cell>
          <cell r="X435">
            <v>788.97999999999956</v>
          </cell>
          <cell r="Y435" t="str">
            <v>701.7420</v>
          </cell>
          <cell r="Z435">
            <v>-2169530.2799999998</v>
          </cell>
          <cell r="AA435">
            <v>-14685.78</v>
          </cell>
          <cell r="AB435">
            <v>-110.53400000000001</v>
          </cell>
        </row>
        <row r="436">
          <cell r="A436">
            <v>4048</v>
          </cell>
          <cell r="B436">
            <v>6136</v>
          </cell>
          <cell r="C436">
            <v>2040</v>
          </cell>
          <cell r="D436" t="str">
            <v>ДИЗЕЛЬНОЕ ТОПЛИВО ЛД-02</v>
          </cell>
          <cell r="E436">
            <v>221000044</v>
          </cell>
          <cell r="F436" t="str">
            <v>20</v>
          </cell>
          <cell r="G436" t="str">
            <v/>
          </cell>
          <cell r="H436" t="str">
            <v/>
          </cell>
          <cell r="I436" t="str">
            <v>0000006136</v>
          </cell>
          <cell r="J436">
            <v>10000660</v>
          </cell>
          <cell r="K436">
            <v>37807</v>
          </cell>
          <cell r="L436">
            <v>37807</v>
          </cell>
          <cell r="M436">
            <v>37807</v>
          </cell>
          <cell r="N436">
            <v>15388.1</v>
          </cell>
          <cell r="O436">
            <v>109.91500000000001</v>
          </cell>
          <cell r="P436">
            <v>0</v>
          </cell>
          <cell r="Q436" t="str">
            <v>01_31_07</v>
          </cell>
          <cell r="R436" t="str">
            <v>01_24</v>
          </cell>
          <cell r="S436" t="str">
            <v>'301.0020</v>
          </cell>
          <cell r="T436" t="str">
            <v>'701.7420</v>
          </cell>
          <cell r="U436" t="str">
            <v>H</v>
          </cell>
          <cell r="V436">
            <v>-14606.23</v>
          </cell>
          <cell r="W436">
            <v>-14606.23</v>
          </cell>
          <cell r="X436">
            <v>781.8700000000008</v>
          </cell>
          <cell r="Y436" t="str">
            <v>701.7420</v>
          </cell>
          <cell r="Z436">
            <v>-2157778.36</v>
          </cell>
          <cell r="AA436">
            <v>-14606.23</v>
          </cell>
          <cell r="AB436">
            <v>-109.91500000000001</v>
          </cell>
        </row>
        <row r="437">
          <cell r="A437">
            <v>4212</v>
          </cell>
          <cell r="B437">
            <v>6300</v>
          </cell>
          <cell r="C437">
            <v>2099</v>
          </cell>
          <cell r="D437" t="str">
            <v>БЕНЗИН АВТОМОБИЛЬНЫЙ АИ-92</v>
          </cell>
          <cell r="E437">
            <v>222000004</v>
          </cell>
          <cell r="F437" t="str">
            <v>20</v>
          </cell>
          <cell r="G437" t="str">
            <v/>
          </cell>
          <cell r="H437" t="str">
            <v/>
          </cell>
          <cell r="I437" t="str">
            <v>0000006300</v>
          </cell>
          <cell r="J437">
            <v>10000695</v>
          </cell>
          <cell r="K437">
            <v>37807</v>
          </cell>
          <cell r="L437">
            <v>37807</v>
          </cell>
          <cell r="M437">
            <v>37807</v>
          </cell>
          <cell r="N437">
            <v>51767.519999999997</v>
          </cell>
          <cell r="O437">
            <v>246.512</v>
          </cell>
          <cell r="P437">
            <v>0</v>
          </cell>
          <cell r="Q437" t="str">
            <v>01_31_07</v>
          </cell>
          <cell r="R437" t="str">
            <v>01_24</v>
          </cell>
          <cell r="S437" t="str">
            <v>'301.0020</v>
          </cell>
          <cell r="T437" t="str">
            <v>'702.7212</v>
          </cell>
          <cell r="U437" t="str">
            <v>H</v>
          </cell>
          <cell r="V437">
            <v>-49520.639999999999</v>
          </cell>
          <cell r="W437">
            <v>-49520.639999999999</v>
          </cell>
          <cell r="X437">
            <v>2246.8799999999974</v>
          </cell>
          <cell r="Y437" t="str">
            <v>702.7212</v>
          </cell>
          <cell r="Z437">
            <v>-7315684.1500000004</v>
          </cell>
          <cell r="AA437">
            <v>-49520.639999999999</v>
          </cell>
          <cell r="AB437">
            <v>-246.512</v>
          </cell>
        </row>
        <row r="438">
          <cell r="A438">
            <v>6216</v>
          </cell>
          <cell r="B438">
            <v>8311</v>
          </cell>
          <cell r="C438">
            <v>2099</v>
          </cell>
          <cell r="D438" t="str">
            <v>БЕНЗИН АВТОМОБИЛЬНЫЙ АИ-92</v>
          </cell>
          <cell r="E438">
            <v>222000004</v>
          </cell>
          <cell r="F438" t="str">
            <v>20</v>
          </cell>
          <cell r="G438" t="str">
            <v/>
          </cell>
          <cell r="H438" t="str">
            <v/>
          </cell>
          <cell r="I438" t="str">
            <v>282945</v>
          </cell>
          <cell r="J438">
            <v>10000708</v>
          </cell>
          <cell r="K438">
            <v>37895</v>
          </cell>
          <cell r="L438">
            <v>37807</v>
          </cell>
          <cell r="M438">
            <v>37895</v>
          </cell>
          <cell r="N438">
            <v>51769.41</v>
          </cell>
          <cell r="O438">
            <v>246.52099999999999</v>
          </cell>
          <cell r="P438">
            <v>0</v>
          </cell>
          <cell r="Q438" t="str">
            <v>01_31_07</v>
          </cell>
          <cell r="R438" t="str">
            <v>01_24</v>
          </cell>
          <cell r="S438" t="str">
            <v>'301.0020</v>
          </cell>
          <cell r="T438" t="str">
            <v>'702.7212</v>
          </cell>
          <cell r="U438" t="str">
            <v>H</v>
          </cell>
          <cell r="V438">
            <v>-49513.8</v>
          </cell>
          <cell r="W438">
            <v>-49513.8</v>
          </cell>
          <cell r="X438">
            <v>2255.6100000000006</v>
          </cell>
          <cell r="Y438" t="str">
            <v>702.7212</v>
          </cell>
          <cell r="Z438">
            <v>-7376070.79</v>
          </cell>
          <cell r="AA438">
            <v>-49513.8</v>
          </cell>
          <cell r="AB438">
            <v>-246.52099999999999</v>
          </cell>
        </row>
        <row r="439">
          <cell r="A439">
            <v>3948</v>
          </cell>
          <cell r="B439">
            <v>6036</v>
          </cell>
          <cell r="C439">
            <v>2040</v>
          </cell>
          <cell r="D439" t="str">
            <v>ДИЗЕЛЬНОЕ ТОПЛИВО ЛД-02</v>
          </cell>
          <cell r="E439">
            <v>222000044</v>
          </cell>
          <cell r="F439" t="str">
            <v>20</v>
          </cell>
          <cell r="G439" t="str">
            <v/>
          </cell>
          <cell r="H439" t="str">
            <v/>
          </cell>
          <cell r="I439" t="str">
            <v>0000006036</v>
          </cell>
          <cell r="J439">
            <v>10000653</v>
          </cell>
          <cell r="K439">
            <v>37808</v>
          </cell>
          <cell r="L439">
            <v>37808</v>
          </cell>
          <cell r="M439">
            <v>37808</v>
          </cell>
          <cell r="N439">
            <v>16759.12</v>
          </cell>
          <cell r="O439">
            <v>119.708</v>
          </cell>
          <cell r="P439">
            <v>0</v>
          </cell>
          <cell r="Q439" t="str">
            <v>01_31_07</v>
          </cell>
          <cell r="R439" t="str">
            <v>01_24</v>
          </cell>
          <cell r="S439" t="str">
            <v>'301.0020</v>
          </cell>
          <cell r="T439" t="str">
            <v>'702.7220</v>
          </cell>
          <cell r="U439" t="str">
            <v>H</v>
          </cell>
          <cell r="V439">
            <v>-16759.12</v>
          </cell>
          <cell r="W439">
            <v>-16759.12</v>
          </cell>
          <cell r="X439">
            <v>0</v>
          </cell>
          <cell r="Y439" t="str">
            <v>702.7220</v>
          </cell>
          <cell r="Z439">
            <v>-2475824.7999999998</v>
          </cell>
          <cell r="AA439">
            <v>-16759.12</v>
          </cell>
          <cell r="AB439">
            <v>-119.708</v>
          </cell>
        </row>
        <row r="440">
          <cell r="A440">
            <v>3949</v>
          </cell>
          <cell r="B440">
            <v>6037</v>
          </cell>
          <cell r="C440">
            <v>2040</v>
          </cell>
          <cell r="D440" t="str">
            <v>ДИЗЕЛЬНОЕ ТОПЛИВО ЛД-02</v>
          </cell>
          <cell r="E440">
            <v>222000044</v>
          </cell>
          <cell r="F440" t="str">
            <v>20</v>
          </cell>
          <cell r="G440" t="str">
            <v/>
          </cell>
          <cell r="H440" t="str">
            <v/>
          </cell>
          <cell r="I440" t="str">
            <v>0000006037</v>
          </cell>
          <cell r="J440">
            <v>10000653</v>
          </cell>
          <cell r="K440">
            <v>37808</v>
          </cell>
          <cell r="L440">
            <v>37808</v>
          </cell>
          <cell r="M440">
            <v>37808</v>
          </cell>
          <cell r="N440">
            <v>15411.2</v>
          </cell>
          <cell r="O440">
            <v>110.08</v>
          </cell>
          <cell r="P440">
            <v>0</v>
          </cell>
          <cell r="Q440" t="str">
            <v>01_31_07</v>
          </cell>
          <cell r="R440" t="str">
            <v>01_24</v>
          </cell>
          <cell r="S440" t="str">
            <v>'301.0020</v>
          </cell>
          <cell r="T440" t="str">
            <v>'702.7220</v>
          </cell>
          <cell r="U440" t="str">
            <v>H</v>
          </cell>
          <cell r="V440">
            <v>-15411.2</v>
          </cell>
          <cell r="W440">
            <v>-15411.2</v>
          </cell>
          <cell r="X440">
            <v>0</v>
          </cell>
          <cell r="Y440" t="str">
            <v>702.7220</v>
          </cell>
          <cell r="Z440">
            <v>-2276696.58</v>
          </cell>
          <cell r="AA440">
            <v>-15411.2</v>
          </cell>
          <cell r="AB440">
            <v>-110.08</v>
          </cell>
        </row>
        <row r="441">
          <cell r="A441">
            <v>3950</v>
          </cell>
          <cell r="B441">
            <v>6038</v>
          </cell>
          <cell r="C441">
            <v>2040</v>
          </cell>
          <cell r="D441" t="str">
            <v>ДИЗЕЛЬНОЕ ТОПЛИВО ЛД-02</v>
          </cell>
          <cell r="E441">
            <v>222000044</v>
          </cell>
          <cell r="F441" t="str">
            <v>20</v>
          </cell>
          <cell r="G441" t="str">
            <v/>
          </cell>
          <cell r="H441" t="str">
            <v/>
          </cell>
          <cell r="I441" t="str">
            <v>0000006038</v>
          </cell>
          <cell r="J441">
            <v>10000653</v>
          </cell>
          <cell r="K441">
            <v>37808</v>
          </cell>
          <cell r="L441">
            <v>37808</v>
          </cell>
          <cell r="M441">
            <v>37808</v>
          </cell>
          <cell r="N441">
            <v>15380.26</v>
          </cell>
          <cell r="O441">
            <v>109.85899999999999</v>
          </cell>
          <cell r="P441">
            <v>0</v>
          </cell>
          <cell r="Q441" t="str">
            <v>01_31_07</v>
          </cell>
          <cell r="R441" t="str">
            <v>01_24</v>
          </cell>
          <cell r="S441" t="str">
            <v>'301.0020</v>
          </cell>
          <cell r="T441" t="str">
            <v>'702.7220</v>
          </cell>
          <cell r="U441" t="str">
            <v>H</v>
          </cell>
          <cell r="V441">
            <v>-15380.26</v>
          </cell>
          <cell r="W441">
            <v>-15380.26</v>
          </cell>
          <cell r="X441">
            <v>0</v>
          </cell>
          <cell r="Y441" t="str">
            <v>702.7220</v>
          </cell>
          <cell r="Z441">
            <v>-2272125.81</v>
          </cell>
          <cell r="AA441">
            <v>-15380.26</v>
          </cell>
          <cell r="AB441">
            <v>-109.85899999999999</v>
          </cell>
        </row>
        <row r="442">
          <cell r="A442">
            <v>3951</v>
          </cell>
          <cell r="B442">
            <v>6039</v>
          </cell>
          <cell r="C442">
            <v>2040</v>
          </cell>
          <cell r="D442" t="str">
            <v>ДИЗЕЛЬНОЕ ТОПЛИВО ЛД-02</v>
          </cell>
          <cell r="E442">
            <v>222000044</v>
          </cell>
          <cell r="F442" t="str">
            <v>20</v>
          </cell>
          <cell r="G442" t="str">
            <v/>
          </cell>
          <cell r="H442" t="str">
            <v/>
          </cell>
          <cell r="I442" t="str">
            <v>0000006039</v>
          </cell>
          <cell r="J442">
            <v>10000653</v>
          </cell>
          <cell r="K442">
            <v>37808</v>
          </cell>
          <cell r="L442">
            <v>37808</v>
          </cell>
          <cell r="M442">
            <v>37808</v>
          </cell>
          <cell r="N442">
            <v>15576.68</v>
          </cell>
          <cell r="O442">
            <v>111.262</v>
          </cell>
          <cell r="P442">
            <v>0</v>
          </cell>
          <cell r="Q442" t="str">
            <v>01_31_07</v>
          </cell>
          <cell r="R442" t="str">
            <v>01_24</v>
          </cell>
          <cell r="S442" t="str">
            <v>'301.0020</v>
          </cell>
          <cell r="T442" t="str">
            <v>'702.7220</v>
          </cell>
          <cell r="U442" t="str">
            <v>H</v>
          </cell>
          <cell r="V442">
            <v>-15576.68</v>
          </cell>
          <cell r="W442">
            <v>-15576.68</v>
          </cell>
          <cell r="X442">
            <v>0</v>
          </cell>
          <cell r="Y442" t="str">
            <v>702.7220</v>
          </cell>
          <cell r="Z442">
            <v>-2301142.94</v>
          </cell>
          <cell r="AA442">
            <v>-15576.68</v>
          </cell>
          <cell r="AB442">
            <v>-111.262</v>
          </cell>
        </row>
        <row r="443">
          <cell r="A443">
            <v>3952</v>
          </cell>
          <cell r="B443">
            <v>6040</v>
          </cell>
          <cell r="C443">
            <v>2040</v>
          </cell>
          <cell r="D443" t="str">
            <v>ДИЗЕЛЬНОЕ ТОПЛИВО ЛД-02</v>
          </cell>
          <cell r="E443">
            <v>222000044</v>
          </cell>
          <cell r="F443" t="str">
            <v>20</v>
          </cell>
          <cell r="G443" t="str">
            <v/>
          </cell>
          <cell r="H443" t="str">
            <v/>
          </cell>
          <cell r="I443" t="str">
            <v>0000006040</v>
          </cell>
          <cell r="J443">
            <v>10000653</v>
          </cell>
          <cell r="K443">
            <v>37808</v>
          </cell>
          <cell r="L443">
            <v>37808</v>
          </cell>
          <cell r="M443">
            <v>37808</v>
          </cell>
          <cell r="N443">
            <v>7856.94</v>
          </cell>
          <cell r="O443">
            <v>56.121000000000002</v>
          </cell>
          <cell r="P443">
            <v>0</v>
          </cell>
          <cell r="Q443" t="str">
            <v>01_31_07</v>
          </cell>
          <cell r="R443" t="str">
            <v>01_24</v>
          </cell>
          <cell r="S443" t="str">
            <v>'301.0020</v>
          </cell>
          <cell r="T443" t="str">
            <v>'702.7220</v>
          </cell>
          <cell r="U443" t="str">
            <v>H</v>
          </cell>
          <cell r="V443">
            <v>-7856.94</v>
          </cell>
          <cell r="W443">
            <v>-7856.94</v>
          </cell>
          <cell r="X443">
            <v>0</v>
          </cell>
          <cell r="Y443" t="str">
            <v>702.7220</v>
          </cell>
          <cell r="Z443">
            <v>-1160705.75</v>
          </cell>
          <cell r="AA443">
            <v>-7856.94</v>
          </cell>
          <cell r="AB443">
            <v>-56.121000000000002</v>
          </cell>
        </row>
        <row r="444">
          <cell r="A444">
            <v>3953</v>
          </cell>
          <cell r="B444">
            <v>6041</v>
          </cell>
          <cell r="C444">
            <v>2040</v>
          </cell>
          <cell r="D444" t="str">
            <v>ДИЗЕЛЬНОЕ ТОПЛИВО ЛД-02</v>
          </cell>
          <cell r="E444">
            <v>222000044</v>
          </cell>
          <cell r="F444" t="str">
            <v>20</v>
          </cell>
          <cell r="G444" t="str">
            <v/>
          </cell>
          <cell r="H444" t="str">
            <v/>
          </cell>
          <cell r="I444" t="str">
            <v>0000006041</v>
          </cell>
          <cell r="J444">
            <v>10000653</v>
          </cell>
          <cell r="K444">
            <v>37808</v>
          </cell>
          <cell r="L444">
            <v>37808</v>
          </cell>
          <cell r="M444">
            <v>37808</v>
          </cell>
          <cell r="N444">
            <v>8053.92</v>
          </cell>
          <cell r="O444">
            <v>57.527999999999999</v>
          </cell>
          <cell r="P444">
            <v>0</v>
          </cell>
          <cell r="Q444" t="str">
            <v>01_31_07</v>
          </cell>
          <cell r="R444" t="str">
            <v>01_24</v>
          </cell>
          <cell r="S444" t="str">
            <v>'301.0020</v>
          </cell>
          <cell r="T444" t="str">
            <v>'702.7220</v>
          </cell>
          <cell r="U444" t="str">
            <v>H</v>
          </cell>
          <cell r="V444">
            <v>-8053.92</v>
          </cell>
          <cell r="W444">
            <v>-8053.92</v>
          </cell>
          <cell r="X444">
            <v>0</v>
          </cell>
          <cell r="Y444" t="str">
            <v>702.7220</v>
          </cell>
          <cell r="Z444">
            <v>-1189805.6000000001</v>
          </cell>
          <cell r="AA444">
            <v>-8053.92</v>
          </cell>
          <cell r="AB444">
            <v>-57.527999999999999</v>
          </cell>
        </row>
        <row r="445">
          <cell r="A445">
            <v>3954</v>
          </cell>
          <cell r="B445">
            <v>6042</v>
          </cell>
          <cell r="C445">
            <v>2040</v>
          </cell>
          <cell r="D445" t="str">
            <v>ДИЗЕЛЬНОЕ ТОПЛИВО ЛД-02</v>
          </cell>
          <cell r="E445">
            <v>222000044</v>
          </cell>
          <cell r="F445" t="str">
            <v>20</v>
          </cell>
          <cell r="G445" t="str">
            <v/>
          </cell>
          <cell r="H445" t="str">
            <v/>
          </cell>
          <cell r="I445" t="str">
            <v>0000006042</v>
          </cell>
          <cell r="J445">
            <v>10000653</v>
          </cell>
          <cell r="K445">
            <v>37808</v>
          </cell>
          <cell r="L445">
            <v>37808</v>
          </cell>
          <cell r="M445">
            <v>37808</v>
          </cell>
          <cell r="N445">
            <v>8097.18</v>
          </cell>
          <cell r="O445">
            <v>57.837000000000003</v>
          </cell>
          <cell r="P445">
            <v>0</v>
          </cell>
          <cell r="Q445" t="str">
            <v>01_31_07</v>
          </cell>
          <cell r="R445" t="str">
            <v>01_24</v>
          </cell>
          <cell r="S445" t="str">
            <v>'301.0020</v>
          </cell>
          <cell r="T445" t="str">
            <v>'702.7220</v>
          </cell>
          <cell r="U445" t="str">
            <v>H</v>
          </cell>
          <cell r="V445">
            <v>-8097.18</v>
          </cell>
          <cell r="W445">
            <v>-8097.18</v>
          </cell>
          <cell r="X445">
            <v>0</v>
          </cell>
          <cell r="Y445" t="str">
            <v>702.7220</v>
          </cell>
          <cell r="Z445">
            <v>-1196196.3999999999</v>
          </cell>
          <cell r="AA445">
            <v>-8097.18</v>
          </cell>
          <cell r="AB445">
            <v>-57.837000000000003</v>
          </cell>
        </row>
        <row r="446">
          <cell r="A446">
            <v>3955</v>
          </cell>
          <cell r="B446">
            <v>6043</v>
          </cell>
          <cell r="C446">
            <v>2040</v>
          </cell>
          <cell r="D446" t="str">
            <v>ДИЗЕЛЬНОЕ ТОПЛИВО ЛД-02</v>
          </cell>
          <cell r="E446">
            <v>222000044</v>
          </cell>
          <cell r="F446" t="str">
            <v>20</v>
          </cell>
          <cell r="G446" t="str">
            <v/>
          </cell>
          <cell r="H446" t="str">
            <v/>
          </cell>
          <cell r="I446" t="str">
            <v>0000006043</v>
          </cell>
          <cell r="J446">
            <v>10000653</v>
          </cell>
          <cell r="K446">
            <v>37808</v>
          </cell>
          <cell r="L446">
            <v>37808</v>
          </cell>
          <cell r="M446">
            <v>37808</v>
          </cell>
          <cell r="N446">
            <v>6753.32</v>
          </cell>
          <cell r="O446">
            <v>48.238</v>
          </cell>
          <cell r="P446">
            <v>0</v>
          </cell>
          <cell r="Q446" t="str">
            <v>01_31_07</v>
          </cell>
          <cell r="R446" t="str">
            <v>01_24</v>
          </cell>
          <cell r="S446" t="str">
            <v>'301.0020</v>
          </cell>
          <cell r="T446" t="str">
            <v>'702.7220</v>
          </cell>
          <cell r="U446" t="str">
            <v>H</v>
          </cell>
          <cell r="V446">
            <v>-6753.32</v>
          </cell>
          <cell r="W446">
            <v>-6753.32</v>
          </cell>
          <cell r="X446">
            <v>0</v>
          </cell>
          <cell r="Y446" t="str">
            <v>702.7220</v>
          </cell>
          <cell r="Z446">
            <v>-997667.96</v>
          </cell>
          <cell r="AA446">
            <v>-6753.32</v>
          </cell>
          <cell r="AB446">
            <v>-48.238</v>
          </cell>
        </row>
        <row r="447">
          <cell r="A447">
            <v>3956</v>
          </cell>
          <cell r="B447">
            <v>6044</v>
          </cell>
          <cell r="C447">
            <v>2040</v>
          </cell>
          <cell r="D447" t="str">
            <v>ДИЗЕЛЬНОЕ ТОПЛИВО ЛД-02</v>
          </cell>
          <cell r="E447">
            <v>222000044</v>
          </cell>
          <cell r="F447" t="str">
            <v>20</v>
          </cell>
          <cell r="G447" t="str">
            <v/>
          </cell>
          <cell r="H447" t="str">
            <v/>
          </cell>
          <cell r="I447" t="str">
            <v>0000006044</v>
          </cell>
          <cell r="J447">
            <v>10000653</v>
          </cell>
          <cell r="K447">
            <v>37808</v>
          </cell>
          <cell r="L447">
            <v>37808</v>
          </cell>
          <cell r="M447">
            <v>37808</v>
          </cell>
          <cell r="N447">
            <v>8083.18</v>
          </cell>
          <cell r="O447">
            <v>57.737000000000002</v>
          </cell>
          <cell r="P447">
            <v>0</v>
          </cell>
          <cell r="Q447" t="str">
            <v>01_31_07</v>
          </cell>
          <cell r="R447" t="str">
            <v>01_24</v>
          </cell>
          <cell r="S447" t="str">
            <v>'301.0020</v>
          </cell>
          <cell r="T447" t="str">
            <v>'702.7220</v>
          </cell>
          <cell r="U447" t="str">
            <v>H</v>
          </cell>
          <cell r="V447">
            <v>-8083.18</v>
          </cell>
          <cell r="W447">
            <v>-8083.18</v>
          </cell>
          <cell r="X447">
            <v>0</v>
          </cell>
          <cell r="Y447" t="str">
            <v>702.7220</v>
          </cell>
          <cell r="Z447">
            <v>-1194128.18</v>
          </cell>
          <cell r="AA447">
            <v>-8083.18</v>
          </cell>
          <cell r="AB447">
            <v>-57.737000000000002</v>
          </cell>
        </row>
        <row r="448">
          <cell r="A448">
            <v>3957</v>
          </cell>
          <cell r="B448">
            <v>6045</v>
          </cell>
          <cell r="C448">
            <v>2040</v>
          </cell>
          <cell r="D448" t="str">
            <v>ДИЗЕЛЬНОЕ ТОПЛИВО ЛД-02</v>
          </cell>
          <cell r="E448">
            <v>222000044</v>
          </cell>
          <cell r="F448" t="str">
            <v>20</v>
          </cell>
          <cell r="G448" t="str">
            <v/>
          </cell>
          <cell r="H448" t="str">
            <v/>
          </cell>
          <cell r="I448" t="str">
            <v>0000006045</v>
          </cell>
          <cell r="J448">
            <v>10000653</v>
          </cell>
          <cell r="K448">
            <v>37808</v>
          </cell>
          <cell r="L448">
            <v>37808</v>
          </cell>
          <cell r="M448">
            <v>37808</v>
          </cell>
          <cell r="N448">
            <v>6778.1</v>
          </cell>
          <cell r="O448">
            <v>48.414999999999999</v>
          </cell>
          <cell r="P448">
            <v>0</v>
          </cell>
          <cell r="Q448" t="str">
            <v>01_31_07</v>
          </cell>
          <cell r="R448" t="str">
            <v>01_24</v>
          </cell>
          <cell r="S448" t="str">
            <v>'301.0020</v>
          </cell>
          <cell r="T448" t="str">
            <v>'702.7220</v>
          </cell>
          <cell r="U448" t="str">
            <v>H</v>
          </cell>
          <cell r="V448">
            <v>-6778.1</v>
          </cell>
          <cell r="W448">
            <v>-6778.1</v>
          </cell>
          <cell r="X448">
            <v>0</v>
          </cell>
          <cell r="Y448" t="str">
            <v>702.7220</v>
          </cell>
          <cell r="Z448">
            <v>-1001328.71</v>
          </cell>
          <cell r="AA448">
            <v>-6778.1</v>
          </cell>
          <cell r="AB448">
            <v>-48.414999999999999</v>
          </cell>
        </row>
        <row r="449">
          <cell r="A449">
            <v>3958</v>
          </cell>
          <cell r="B449">
            <v>6046</v>
          </cell>
          <cell r="C449">
            <v>2040</v>
          </cell>
          <cell r="D449" t="str">
            <v>ДИЗЕЛЬНОЕ ТОПЛИВО ЛД-02</v>
          </cell>
          <cell r="E449">
            <v>222000044</v>
          </cell>
          <cell r="F449" t="str">
            <v>20</v>
          </cell>
          <cell r="G449" t="str">
            <v/>
          </cell>
          <cell r="H449" t="str">
            <v/>
          </cell>
          <cell r="I449" t="str">
            <v>0000006046</v>
          </cell>
          <cell r="J449">
            <v>10000653</v>
          </cell>
          <cell r="K449">
            <v>37808</v>
          </cell>
          <cell r="L449">
            <v>37808</v>
          </cell>
          <cell r="M449">
            <v>37808</v>
          </cell>
          <cell r="N449">
            <v>8038.8</v>
          </cell>
          <cell r="O449">
            <v>57.42</v>
          </cell>
          <cell r="P449">
            <v>0</v>
          </cell>
          <cell r="Q449" t="str">
            <v>01_31_07</v>
          </cell>
          <cell r="R449" t="str">
            <v>01_24</v>
          </cell>
          <cell r="S449" t="str">
            <v>'301.0020</v>
          </cell>
          <cell r="T449" t="str">
            <v>'702.7220</v>
          </cell>
          <cell r="U449" t="str">
            <v>H</v>
          </cell>
          <cell r="V449">
            <v>-8038.8</v>
          </cell>
          <cell r="W449">
            <v>-8038.8</v>
          </cell>
          <cell r="X449">
            <v>0</v>
          </cell>
          <cell r="Y449" t="str">
            <v>702.7220</v>
          </cell>
          <cell r="Z449">
            <v>-1187571.92</v>
          </cell>
          <cell r="AA449">
            <v>-8038.8</v>
          </cell>
          <cell r="AB449">
            <v>-57.42</v>
          </cell>
        </row>
        <row r="450">
          <cell r="A450">
            <v>3959</v>
          </cell>
          <cell r="B450">
            <v>6047</v>
          </cell>
          <cell r="C450">
            <v>2040</v>
          </cell>
          <cell r="D450" t="str">
            <v>ДИЗЕЛЬНОЕ ТОПЛИВО ЛД-02</v>
          </cell>
          <cell r="E450">
            <v>222000044</v>
          </cell>
          <cell r="F450" t="str">
            <v>20</v>
          </cell>
          <cell r="G450" t="str">
            <v/>
          </cell>
          <cell r="H450" t="str">
            <v/>
          </cell>
          <cell r="I450" t="str">
            <v>0000006047</v>
          </cell>
          <cell r="J450">
            <v>10000653</v>
          </cell>
          <cell r="K450">
            <v>37808</v>
          </cell>
          <cell r="L450">
            <v>37808</v>
          </cell>
          <cell r="M450">
            <v>37808</v>
          </cell>
          <cell r="N450">
            <v>7815.78</v>
          </cell>
          <cell r="O450">
            <v>55.826999999999998</v>
          </cell>
          <cell r="P450">
            <v>0</v>
          </cell>
          <cell r="Q450" t="str">
            <v>01_31_07</v>
          </cell>
          <cell r="R450" t="str">
            <v>01_24</v>
          </cell>
          <cell r="S450" t="str">
            <v>'301.0020</v>
          </cell>
          <cell r="T450" t="str">
            <v>'702.7220</v>
          </cell>
          <cell r="U450" t="str">
            <v>H</v>
          </cell>
          <cell r="V450">
            <v>-7815.78</v>
          </cell>
          <cell r="W450">
            <v>-7815.78</v>
          </cell>
          <cell r="X450">
            <v>0</v>
          </cell>
          <cell r="Y450" t="str">
            <v>702.7220</v>
          </cell>
          <cell r="Z450">
            <v>-1154625.18</v>
          </cell>
          <cell r="AA450">
            <v>-7815.78</v>
          </cell>
          <cell r="AB450">
            <v>-55.826999999999998</v>
          </cell>
        </row>
        <row r="451">
          <cell r="A451">
            <v>3960</v>
          </cell>
          <cell r="B451">
            <v>6048</v>
          </cell>
          <cell r="C451">
            <v>2040</v>
          </cell>
          <cell r="D451" t="str">
            <v>ДИЗЕЛЬНОЕ ТОПЛИВО ЛД-02</v>
          </cell>
          <cell r="E451">
            <v>222000044</v>
          </cell>
          <cell r="F451" t="str">
            <v>20</v>
          </cell>
          <cell r="G451" t="str">
            <v/>
          </cell>
          <cell r="H451" t="str">
            <v/>
          </cell>
          <cell r="I451" t="str">
            <v>0000006048</v>
          </cell>
          <cell r="J451">
            <v>10000653</v>
          </cell>
          <cell r="K451">
            <v>37808</v>
          </cell>
          <cell r="L451">
            <v>37808</v>
          </cell>
          <cell r="M451">
            <v>37808</v>
          </cell>
          <cell r="N451">
            <v>8030.96</v>
          </cell>
          <cell r="O451">
            <v>57.363999999999997</v>
          </cell>
          <cell r="P451">
            <v>0</v>
          </cell>
          <cell r="Q451" t="str">
            <v>01_31_07</v>
          </cell>
          <cell r="R451" t="str">
            <v>01_24</v>
          </cell>
          <cell r="S451" t="str">
            <v>'301.0020</v>
          </cell>
          <cell r="T451" t="str">
            <v>'702.7220</v>
          </cell>
          <cell r="U451" t="str">
            <v>H</v>
          </cell>
          <cell r="V451">
            <v>-8030.96</v>
          </cell>
          <cell r="W451">
            <v>-8030.96</v>
          </cell>
          <cell r="X451">
            <v>0</v>
          </cell>
          <cell r="Y451" t="str">
            <v>702.7220</v>
          </cell>
          <cell r="Z451">
            <v>-1186413.72</v>
          </cell>
          <cell r="AA451">
            <v>-8030.96</v>
          </cell>
          <cell r="AB451">
            <v>-57.363999999999997</v>
          </cell>
        </row>
        <row r="452">
          <cell r="A452">
            <v>3961</v>
          </cell>
          <cell r="B452">
            <v>6049</v>
          </cell>
          <cell r="C452">
            <v>2040</v>
          </cell>
          <cell r="D452" t="str">
            <v>ДИЗЕЛЬНОЕ ТОПЛИВО ЛД-02</v>
          </cell>
          <cell r="E452">
            <v>222000044</v>
          </cell>
          <cell r="F452" t="str">
            <v>20</v>
          </cell>
          <cell r="G452" t="str">
            <v/>
          </cell>
          <cell r="H452" t="str">
            <v/>
          </cell>
          <cell r="I452" t="str">
            <v>0000006049</v>
          </cell>
          <cell r="J452">
            <v>10000653</v>
          </cell>
          <cell r="K452">
            <v>37808</v>
          </cell>
          <cell r="L452">
            <v>37808</v>
          </cell>
          <cell r="M452">
            <v>37808</v>
          </cell>
          <cell r="N452">
            <v>8023.12</v>
          </cell>
          <cell r="O452">
            <v>57.308</v>
          </cell>
          <cell r="P452">
            <v>0</v>
          </cell>
          <cell r="Q452" t="str">
            <v>01_31_07</v>
          </cell>
          <cell r="R452" t="str">
            <v>01_24</v>
          </cell>
          <cell r="S452" t="str">
            <v>'301.0020</v>
          </cell>
          <cell r="T452" t="str">
            <v>'702.7220</v>
          </cell>
          <cell r="U452" t="str">
            <v>H</v>
          </cell>
          <cell r="V452">
            <v>-8023.12</v>
          </cell>
          <cell r="W452">
            <v>-8023.12</v>
          </cell>
          <cell r="X452">
            <v>0</v>
          </cell>
          <cell r="Y452" t="str">
            <v>702.7220</v>
          </cell>
          <cell r="Z452">
            <v>-1185255.52</v>
          </cell>
          <cell r="AA452">
            <v>-8023.12</v>
          </cell>
          <cell r="AB452">
            <v>-57.308</v>
          </cell>
        </row>
        <row r="453">
          <cell r="A453">
            <v>3963</v>
          </cell>
          <cell r="B453">
            <v>6051</v>
          </cell>
          <cell r="C453">
            <v>2040</v>
          </cell>
          <cell r="D453" t="str">
            <v>ДИЗЕЛЬНОЕ ТОПЛИВО ЛД-02</v>
          </cell>
          <cell r="E453">
            <v>222000044</v>
          </cell>
          <cell r="F453" t="str">
            <v>20</v>
          </cell>
          <cell r="G453" t="str">
            <v/>
          </cell>
          <cell r="H453" t="str">
            <v/>
          </cell>
          <cell r="I453" t="str">
            <v>0000006051</v>
          </cell>
          <cell r="J453">
            <v>10000653</v>
          </cell>
          <cell r="K453">
            <v>37808</v>
          </cell>
          <cell r="L453">
            <v>37808</v>
          </cell>
          <cell r="M453">
            <v>37808</v>
          </cell>
          <cell r="N453">
            <v>6765.78</v>
          </cell>
          <cell r="O453">
            <v>48.326999999999998</v>
          </cell>
          <cell r="P453">
            <v>0</v>
          </cell>
          <cell r="Q453" t="str">
            <v>01_31_07</v>
          </cell>
          <cell r="R453" t="str">
            <v>01_24</v>
          </cell>
          <cell r="S453" t="str">
            <v>'301.0020</v>
          </cell>
          <cell r="T453" t="str">
            <v>'702.7220</v>
          </cell>
          <cell r="U453" t="str">
            <v>H</v>
          </cell>
          <cell r="V453">
            <v>-6419.79</v>
          </cell>
          <cell r="W453">
            <v>-6419.79</v>
          </cell>
          <cell r="X453">
            <v>345.98999999999978</v>
          </cell>
          <cell r="Y453" t="str">
            <v>702.7220</v>
          </cell>
          <cell r="Z453">
            <v>-948395.58</v>
          </cell>
          <cell r="AA453">
            <v>-6419.79</v>
          </cell>
          <cell r="AB453">
            <v>-48.326999999999998</v>
          </cell>
        </row>
        <row r="454">
          <cell r="A454">
            <v>3964</v>
          </cell>
          <cell r="B454">
            <v>6052</v>
          </cell>
          <cell r="C454">
            <v>2040</v>
          </cell>
          <cell r="D454" t="str">
            <v>ДИЗЕЛЬНОЕ ТОПЛИВО ЛД-02</v>
          </cell>
          <cell r="E454">
            <v>222000044</v>
          </cell>
          <cell r="F454" t="str">
            <v>20</v>
          </cell>
          <cell r="G454" t="str">
            <v/>
          </cell>
          <cell r="H454" t="str">
            <v/>
          </cell>
          <cell r="I454" t="str">
            <v>0000006052</v>
          </cell>
          <cell r="J454">
            <v>10000653</v>
          </cell>
          <cell r="K454">
            <v>37808</v>
          </cell>
          <cell r="L454">
            <v>37808</v>
          </cell>
          <cell r="M454">
            <v>37808</v>
          </cell>
          <cell r="N454">
            <v>8053.92</v>
          </cell>
          <cell r="O454">
            <v>57.527999999999999</v>
          </cell>
          <cell r="P454">
            <v>0</v>
          </cell>
          <cell r="Q454" t="str">
            <v>01_31_07</v>
          </cell>
          <cell r="R454" t="str">
            <v>01_24</v>
          </cell>
          <cell r="S454" t="str">
            <v>'301.0020</v>
          </cell>
          <cell r="T454" t="str">
            <v>'702.7220</v>
          </cell>
          <cell r="U454" t="str">
            <v>H</v>
          </cell>
          <cell r="V454">
            <v>-7644.38</v>
          </cell>
          <cell r="W454">
            <v>-7644.38</v>
          </cell>
          <cell r="X454">
            <v>409.53999999999996</v>
          </cell>
          <cell r="Y454" t="str">
            <v>702.7220</v>
          </cell>
          <cell r="Z454">
            <v>-1129304.26</v>
          </cell>
          <cell r="AA454">
            <v>-7644.38</v>
          </cell>
          <cell r="AB454">
            <v>-57.527999999999999</v>
          </cell>
        </row>
        <row r="455">
          <cell r="A455">
            <v>3965</v>
          </cell>
          <cell r="B455">
            <v>6053</v>
          </cell>
          <cell r="C455">
            <v>2040</v>
          </cell>
          <cell r="D455" t="str">
            <v>ДИЗЕЛЬНОЕ ТОПЛИВО ЛД-02</v>
          </cell>
          <cell r="E455">
            <v>222000044</v>
          </cell>
          <cell r="F455" t="str">
            <v>20</v>
          </cell>
          <cell r="G455" t="str">
            <v/>
          </cell>
          <cell r="H455" t="str">
            <v/>
          </cell>
          <cell r="I455" t="str">
            <v>0000006053</v>
          </cell>
          <cell r="J455">
            <v>10000653</v>
          </cell>
          <cell r="K455">
            <v>37808</v>
          </cell>
          <cell r="L455">
            <v>37808</v>
          </cell>
          <cell r="M455">
            <v>37808</v>
          </cell>
          <cell r="N455">
            <v>7955.78</v>
          </cell>
          <cell r="O455">
            <v>56.826999999999998</v>
          </cell>
          <cell r="P455">
            <v>0</v>
          </cell>
          <cell r="Q455" t="str">
            <v>01_31_07</v>
          </cell>
          <cell r="R455" t="str">
            <v>01_24</v>
          </cell>
          <cell r="S455" t="str">
            <v>'301.0020</v>
          </cell>
          <cell r="T455" t="str">
            <v>'702.7220</v>
          </cell>
          <cell r="U455" t="str">
            <v>H</v>
          </cell>
          <cell r="V455">
            <v>-7553.3</v>
          </cell>
          <cell r="W455">
            <v>-7553.3</v>
          </cell>
          <cell r="X455">
            <v>402.47999999999956</v>
          </cell>
          <cell r="Y455" t="str">
            <v>702.7220</v>
          </cell>
          <cell r="Z455">
            <v>-1115849.01</v>
          </cell>
          <cell r="AA455">
            <v>-7553.3</v>
          </cell>
          <cell r="AB455">
            <v>-56.826999999999998</v>
          </cell>
        </row>
        <row r="456">
          <cell r="A456">
            <v>3966</v>
          </cell>
          <cell r="B456">
            <v>6054</v>
          </cell>
          <cell r="C456">
            <v>2040</v>
          </cell>
          <cell r="D456" t="str">
            <v>ДИЗЕЛЬНОЕ ТОПЛИВО ЛД-02</v>
          </cell>
          <cell r="E456">
            <v>222000044</v>
          </cell>
          <cell r="F456" t="str">
            <v>20</v>
          </cell>
          <cell r="G456" t="str">
            <v/>
          </cell>
          <cell r="H456" t="str">
            <v/>
          </cell>
          <cell r="I456" t="str">
            <v>0000006054</v>
          </cell>
          <cell r="J456">
            <v>10000653</v>
          </cell>
          <cell r="K456">
            <v>37808</v>
          </cell>
          <cell r="L456">
            <v>37808</v>
          </cell>
          <cell r="M456">
            <v>37808</v>
          </cell>
          <cell r="N456">
            <v>9235.52</v>
          </cell>
          <cell r="O456">
            <v>65.968000000000004</v>
          </cell>
          <cell r="P456">
            <v>0</v>
          </cell>
          <cell r="Q456" t="str">
            <v>01_31_07</v>
          </cell>
          <cell r="R456" t="str">
            <v>01_24</v>
          </cell>
          <cell r="S456" t="str">
            <v>'301.0020</v>
          </cell>
          <cell r="T456" t="str">
            <v>'702.7220</v>
          </cell>
          <cell r="U456" t="str">
            <v>H</v>
          </cell>
          <cell r="V456">
            <v>-8769.49</v>
          </cell>
          <cell r="W456">
            <v>-8769.49</v>
          </cell>
          <cell r="X456">
            <v>466.03000000000065</v>
          </cell>
          <cell r="Y456" t="str">
            <v>702.7220</v>
          </cell>
          <cell r="Z456">
            <v>-1295516.76</v>
          </cell>
          <cell r="AA456">
            <v>-8769.49</v>
          </cell>
          <cell r="AB456">
            <v>-65.968000000000004</v>
          </cell>
        </row>
        <row r="457">
          <cell r="A457">
            <v>3967</v>
          </cell>
          <cell r="B457">
            <v>6055</v>
          </cell>
          <cell r="C457">
            <v>2040</v>
          </cell>
          <cell r="D457" t="str">
            <v>ДИЗЕЛЬНОЕ ТОПЛИВО ЛД-02</v>
          </cell>
          <cell r="E457">
            <v>221000044</v>
          </cell>
          <cell r="F457" t="str">
            <v>20</v>
          </cell>
          <cell r="G457" t="str">
            <v/>
          </cell>
          <cell r="H457" t="str">
            <v/>
          </cell>
          <cell r="I457" t="str">
            <v>0000006055</v>
          </cell>
          <cell r="J457">
            <v>10000656</v>
          </cell>
          <cell r="K457">
            <v>37808</v>
          </cell>
          <cell r="L457">
            <v>37808</v>
          </cell>
          <cell r="M457">
            <v>37808</v>
          </cell>
          <cell r="N457">
            <v>7973.14</v>
          </cell>
          <cell r="O457">
            <v>56.951000000000001</v>
          </cell>
          <cell r="P457">
            <v>0</v>
          </cell>
          <cell r="Q457" t="str">
            <v>01_31_07</v>
          </cell>
          <cell r="R457" t="str">
            <v>01_24</v>
          </cell>
          <cell r="S457" t="str">
            <v>'301.0020</v>
          </cell>
          <cell r="T457" t="str">
            <v>'701.7420</v>
          </cell>
          <cell r="U457" t="str">
            <v>H</v>
          </cell>
          <cell r="V457">
            <v>-7570.66</v>
          </cell>
          <cell r="W457">
            <v>-7570.66</v>
          </cell>
          <cell r="X457">
            <v>402.48000000000047</v>
          </cell>
          <cell r="Y457" t="str">
            <v>701.7420</v>
          </cell>
          <cell r="Z457">
            <v>-1118413.6000000001</v>
          </cell>
          <cell r="AA457">
            <v>-7570.66</v>
          </cell>
          <cell r="AB457">
            <v>-56.951000000000001</v>
          </cell>
        </row>
        <row r="458">
          <cell r="A458">
            <v>4220</v>
          </cell>
          <cell r="B458">
            <v>6308</v>
          </cell>
          <cell r="C458">
            <v>2100</v>
          </cell>
          <cell r="D458" t="str">
            <v>ТОПЛИВО САМОЛЕТНОЕ ТС-1 ВКК</v>
          </cell>
          <cell r="E458">
            <v>222000043</v>
          </cell>
          <cell r="F458" t="str">
            <v>20</v>
          </cell>
          <cell r="G458" t="str">
            <v/>
          </cell>
          <cell r="H458" t="str">
            <v/>
          </cell>
          <cell r="I458" t="str">
            <v>0000006308</v>
          </cell>
          <cell r="J458">
            <v>10000697</v>
          </cell>
          <cell r="K458">
            <v>37808</v>
          </cell>
          <cell r="L458">
            <v>37808</v>
          </cell>
          <cell r="M458">
            <v>37808</v>
          </cell>
          <cell r="N458">
            <v>11694.89</v>
          </cell>
          <cell r="O458">
            <v>54.649000000000001</v>
          </cell>
          <cell r="P458">
            <v>0</v>
          </cell>
          <cell r="Q458" t="str">
            <v>01_31_07</v>
          </cell>
          <cell r="R458" t="str">
            <v>01_24</v>
          </cell>
          <cell r="S458" t="str">
            <v>'301.0020</v>
          </cell>
          <cell r="T458" t="str">
            <v>'702.7241</v>
          </cell>
          <cell r="U458" t="str">
            <v>H</v>
          </cell>
          <cell r="V458">
            <v>-11128.94</v>
          </cell>
          <cell r="W458">
            <v>-11128.94</v>
          </cell>
          <cell r="X458">
            <v>565.94999999999891</v>
          </cell>
          <cell r="Y458" t="str">
            <v>702.7241</v>
          </cell>
          <cell r="Z458">
            <v>-1644078.31</v>
          </cell>
          <cell r="AA458">
            <v>-11128.94</v>
          </cell>
          <cell r="AB458">
            <v>-54.649000000000001</v>
          </cell>
        </row>
        <row r="459">
          <cell r="A459">
            <v>4221</v>
          </cell>
          <cell r="B459">
            <v>6309</v>
          </cell>
          <cell r="C459">
            <v>2100</v>
          </cell>
          <cell r="D459" t="str">
            <v>ТОПЛИВО САМОЛЕТНОЕ ТС-1 ВКК</v>
          </cell>
          <cell r="E459">
            <v>222000043</v>
          </cell>
          <cell r="F459" t="str">
            <v>20</v>
          </cell>
          <cell r="G459" t="str">
            <v/>
          </cell>
          <cell r="H459" t="str">
            <v/>
          </cell>
          <cell r="I459" t="str">
            <v>0000006309</v>
          </cell>
          <cell r="J459">
            <v>10000697</v>
          </cell>
          <cell r="K459">
            <v>37808</v>
          </cell>
          <cell r="L459">
            <v>37808</v>
          </cell>
          <cell r="M459">
            <v>37808</v>
          </cell>
          <cell r="N459">
            <v>133815.70000000001</v>
          </cell>
          <cell r="O459">
            <v>625.30700000000002</v>
          </cell>
          <cell r="P459">
            <v>0</v>
          </cell>
          <cell r="Q459" t="str">
            <v>01_31_07</v>
          </cell>
          <cell r="R459" t="str">
            <v>01_24</v>
          </cell>
          <cell r="S459" t="str">
            <v>'301.0020</v>
          </cell>
          <cell r="T459" t="str">
            <v>'702.7241</v>
          </cell>
          <cell r="U459" t="str">
            <v>H</v>
          </cell>
          <cell r="V459">
            <v>-128036.89</v>
          </cell>
          <cell r="W459">
            <v>-128036.89</v>
          </cell>
          <cell r="X459">
            <v>5778.8100000000122</v>
          </cell>
          <cell r="Y459" t="str">
            <v>702.7241</v>
          </cell>
          <cell r="Z459">
            <v>-18914889.760000002</v>
          </cell>
          <cell r="AA459">
            <v>-128036.89</v>
          </cell>
          <cell r="AB459">
            <v>-625.30700000000002</v>
          </cell>
        </row>
        <row r="460">
          <cell r="A460">
            <v>4222</v>
          </cell>
          <cell r="B460">
            <v>6310</v>
          </cell>
          <cell r="C460">
            <v>2100</v>
          </cell>
          <cell r="D460" t="str">
            <v>ТОПЛИВО САМОЛЕТНОЕ ТС-1 ВКК</v>
          </cell>
          <cell r="E460">
            <v>222000043</v>
          </cell>
          <cell r="F460" t="str">
            <v>20</v>
          </cell>
          <cell r="G460" t="str">
            <v/>
          </cell>
          <cell r="H460" t="str">
            <v/>
          </cell>
          <cell r="I460" t="str">
            <v>0000006310</v>
          </cell>
          <cell r="J460">
            <v>10000697</v>
          </cell>
          <cell r="K460">
            <v>37808</v>
          </cell>
          <cell r="L460">
            <v>37808</v>
          </cell>
          <cell r="M460">
            <v>37808</v>
          </cell>
          <cell r="N460">
            <v>133871.54999999999</v>
          </cell>
          <cell r="O460">
            <v>625.56799999999998</v>
          </cell>
          <cell r="P460">
            <v>0</v>
          </cell>
          <cell r="Q460" t="str">
            <v>01_31_07</v>
          </cell>
          <cell r="R460" t="str">
            <v>01_24</v>
          </cell>
          <cell r="S460" t="str">
            <v>'301.0020</v>
          </cell>
          <cell r="T460" t="str">
            <v>'702.7241</v>
          </cell>
          <cell r="U460" t="str">
            <v>H</v>
          </cell>
          <cell r="V460">
            <v>-128101.9</v>
          </cell>
          <cell r="W460">
            <v>-128101.9</v>
          </cell>
          <cell r="X460">
            <v>5769.6499999999942</v>
          </cell>
          <cell r="Y460" t="str">
            <v>702.7241</v>
          </cell>
          <cell r="Z460">
            <v>-18924493.690000001</v>
          </cell>
          <cell r="AA460">
            <v>-128101.9</v>
          </cell>
          <cell r="AB460">
            <v>-625.56799999999998</v>
          </cell>
        </row>
        <row r="461">
          <cell r="A461">
            <v>4223</v>
          </cell>
          <cell r="B461">
            <v>6311</v>
          </cell>
          <cell r="C461">
            <v>2100</v>
          </cell>
          <cell r="D461" t="str">
            <v>ТОПЛИВО САМОЛЕТНОЕ ТС-1 ВКК</v>
          </cell>
          <cell r="E461">
            <v>222000043</v>
          </cell>
          <cell r="F461" t="str">
            <v>20</v>
          </cell>
          <cell r="G461" t="str">
            <v/>
          </cell>
          <cell r="H461" t="str">
            <v/>
          </cell>
          <cell r="I461" t="str">
            <v>0000006311</v>
          </cell>
          <cell r="J461">
            <v>10000697</v>
          </cell>
          <cell r="K461">
            <v>37808</v>
          </cell>
          <cell r="L461">
            <v>37808</v>
          </cell>
          <cell r="M461">
            <v>37808</v>
          </cell>
          <cell r="N461">
            <v>54654.32</v>
          </cell>
          <cell r="O461">
            <v>255.39400000000001</v>
          </cell>
          <cell r="P461">
            <v>0</v>
          </cell>
          <cell r="Q461" t="str">
            <v>01_31_07</v>
          </cell>
          <cell r="R461" t="str">
            <v>01_24</v>
          </cell>
          <cell r="S461" t="str">
            <v>'301.0020</v>
          </cell>
          <cell r="T461" t="str">
            <v>'702.7241</v>
          </cell>
          <cell r="U461" t="str">
            <v>H</v>
          </cell>
          <cell r="V461">
            <v>-52300.67</v>
          </cell>
          <cell r="W461">
            <v>-52300.67</v>
          </cell>
          <cell r="X461">
            <v>2353.6500000000015</v>
          </cell>
          <cell r="Y461" t="str">
            <v>702.7241</v>
          </cell>
          <cell r="Z461">
            <v>-7726377.9800000004</v>
          </cell>
          <cell r="AA461">
            <v>-52300.67</v>
          </cell>
          <cell r="AB461">
            <v>-255.39400000000001</v>
          </cell>
        </row>
        <row r="462">
          <cell r="A462">
            <v>2665</v>
          </cell>
          <cell r="B462">
            <v>4761</v>
          </cell>
          <cell r="C462">
            <v>1146</v>
          </cell>
          <cell r="D462" t="str">
            <v>БЕНЗИН АВТОМОБИЛЬНЫЙ АИ-80</v>
          </cell>
          <cell r="E462">
            <v>222000001</v>
          </cell>
          <cell r="F462" t="str">
            <v>10</v>
          </cell>
          <cell r="G462" t="str">
            <v/>
          </cell>
          <cell r="H462" t="str">
            <v/>
          </cell>
          <cell r="I462" t="str">
            <v>0000004761</v>
          </cell>
          <cell r="J462">
            <v>10000634</v>
          </cell>
          <cell r="K462">
            <v>37809</v>
          </cell>
          <cell r="L462">
            <v>37809</v>
          </cell>
          <cell r="M462">
            <v>37809</v>
          </cell>
          <cell r="N462">
            <v>2500494.04</v>
          </cell>
          <cell r="O462">
            <v>103.88500000000001</v>
          </cell>
          <cell r="P462">
            <v>400079.05</v>
          </cell>
          <cell r="Q462" t="str">
            <v>01_31_07</v>
          </cell>
          <cell r="R462" t="str">
            <v>01_24</v>
          </cell>
          <cell r="S462" t="str">
            <v>'301.0010</v>
          </cell>
          <cell r="T462" t="str">
            <v>'702.7310</v>
          </cell>
          <cell r="U462" t="str">
            <v>H</v>
          </cell>
          <cell r="V462">
            <v>-2500494.04</v>
          </cell>
          <cell r="W462">
            <v>-16926.11</v>
          </cell>
          <cell r="X462">
            <v>0</v>
          </cell>
          <cell r="Y462" t="str">
            <v>702.7310</v>
          </cell>
          <cell r="Z462">
            <v>-2500494.04</v>
          </cell>
          <cell r="AA462">
            <v>-16926.11</v>
          </cell>
          <cell r="AB462">
            <v>-103.88500000000001</v>
          </cell>
        </row>
        <row r="463">
          <cell r="A463">
            <v>2821</v>
          </cell>
          <cell r="B463">
            <v>4917</v>
          </cell>
          <cell r="C463">
            <v>1140</v>
          </cell>
          <cell r="D463" t="str">
            <v>БЕНЗИН АВТОМОБИЛЬНЫЙ АИ-80</v>
          </cell>
          <cell r="E463">
            <v>221000001</v>
          </cell>
          <cell r="F463" t="str">
            <v>10</v>
          </cell>
          <cell r="G463" t="str">
            <v/>
          </cell>
          <cell r="H463" t="str">
            <v/>
          </cell>
          <cell r="I463" t="str">
            <v>0000004917</v>
          </cell>
          <cell r="J463">
            <v>10000672</v>
          </cell>
          <cell r="K463">
            <v>37809</v>
          </cell>
          <cell r="L463">
            <v>37809</v>
          </cell>
          <cell r="M463">
            <v>37809</v>
          </cell>
          <cell r="N463">
            <v>5955934.4100000001</v>
          </cell>
          <cell r="O463">
            <v>247.44399999999999</v>
          </cell>
          <cell r="P463">
            <v>952949.51</v>
          </cell>
          <cell r="Q463" t="str">
            <v>01_31_07</v>
          </cell>
          <cell r="R463" t="str">
            <v>01_24</v>
          </cell>
          <cell r="S463" t="str">
            <v>'301.0010</v>
          </cell>
          <cell r="T463" t="str">
            <v>'701.7510</v>
          </cell>
          <cell r="U463" t="str">
            <v>H</v>
          </cell>
          <cell r="V463">
            <v>-5955934.4100000001</v>
          </cell>
          <cell r="W463">
            <v>-40316.339999999997</v>
          </cell>
          <cell r="X463">
            <v>0</v>
          </cell>
          <cell r="Y463" t="str">
            <v>701.7510</v>
          </cell>
          <cell r="Z463">
            <v>-5955934.4100000001</v>
          </cell>
          <cell r="AA463">
            <v>-40316.339999999997</v>
          </cell>
          <cell r="AB463">
            <v>-247.44399999999999</v>
          </cell>
        </row>
        <row r="464">
          <cell r="A464">
            <v>2828</v>
          </cell>
          <cell r="B464">
            <v>4924</v>
          </cell>
          <cell r="C464">
            <v>1140</v>
          </cell>
          <cell r="D464" t="str">
            <v>БЕНЗИН АВТОМОБИЛЬНЫЙ АИ-80</v>
          </cell>
          <cell r="E464">
            <v>221000001</v>
          </cell>
          <cell r="F464" t="str">
            <v>10</v>
          </cell>
          <cell r="G464" t="str">
            <v/>
          </cell>
          <cell r="H464" t="str">
            <v/>
          </cell>
          <cell r="I464" t="str">
            <v>0000004924</v>
          </cell>
          <cell r="J464">
            <v>10000677</v>
          </cell>
          <cell r="K464">
            <v>37809</v>
          </cell>
          <cell r="L464">
            <v>37809</v>
          </cell>
          <cell r="M464">
            <v>37809</v>
          </cell>
          <cell r="N464">
            <v>2253080.2799999998</v>
          </cell>
          <cell r="O464">
            <v>93.605999999999995</v>
          </cell>
          <cell r="P464">
            <v>360492.85</v>
          </cell>
          <cell r="Q464" t="str">
            <v>01_31_07</v>
          </cell>
          <cell r="R464" t="str">
            <v>01_24</v>
          </cell>
          <cell r="S464" t="str">
            <v>'301.0010</v>
          </cell>
          <cell r="T464" t="str">
            <v>'701.7510</v>
          </cell>
          <cell r="U464" t="str">
            <v>H</v>
          </cell>
          <cell r="V464">
            <v>-2253080.2799999998</v>
          </cell>
          <cell r="W464">
            <v>-15251.35</v>
          </cell>
          <cell r="X464">
            <v>0</v>
          </cell>
          <cell r="Y464" t="str">
            <v>701.7510</v>
          </cell>
          <cell r="Z464">
            <v>-2253080.2799999998</v>
          </cell>
          <cell r="AA464">
            <v>-15251.35</v>
          </cell>
          <cell r="AB464">
            <v>-93.605999999999995</v>
          </cell>
        </row>
        <row r="465">
          <cell r="A465">
            <v>3262</v>
          </cell>
          <cell r="B465">
            <v>5277</v>
          </cell>
          <cell r="C465">
            <v>1160</v>
          </cell>
          <cell r="D465" t="str">
            <v>БЕНЗИН АВТОМОБИЛЬНЫЙ АИ-80</v>
          </cell>
          <cell r="E465">
            <v>221000001</v>
          </cell>
          <cell r="F465" t="str">
            <v>10</v>
          </cell>
          <cell r="G465" t="str">
            <v/>
          </cell>
          <cell r="H465" t="str">
            <v/>
          </cell>
          <cell r="I465" t="str">
            <v>0000005277</v>
          </cell>
          <cell r="J465">
            <v>10000740</v>
          </cell>
          <cell r="K465">
            <v>37809</v>
          </cell>
          <cell r="L465">
            <v>37809</v>
          </cell>
          <cell r="M465">
            <v>37809</v>
          </cell>
          <cell r="N465">
            <v>24055385.690000001</v>
          </cell>
          <cell r="O465">
            <v>999.4</v>
          </cell>
          <cell r="P465">
            <v>3848861.71</v>
          </cell>
          <cell r="Q465" t="str">
            <v>01_31_07</v>
          </cell>
          <cell r="R465" t="str">
            <v>01_24</v>
          </cell>
          <cell r="S465" t="str">
            <v>'301.0010</v>
          </cell>
          <cell r="T465" t="str">
            <v>'701.7510</v>
          </cell>
          <cell r="U465" t="str">
            <v>H</v>
          </cell>
          <cell r="V465">
            <v>-24055385.690000001</v>
          </cell>
          <cell r="W465">
            <v>-162833.45000000001</v>
          </cell>
          <cell r="X465">
            <v>0</v>
          </cell>
          <cell r="Y465" t="str">
            <v>701.7510</v>
          </cell>
          <cell r="Z465">
            <v>-24055385.690000001</v>
          </cell>
          <cell r="AA465">
            <v>-162833.45000000001</v>
          </cell>
          <cell r="AB465">
            <v>-999.4</v>
          </cell>
        </row>
        <row r="466">
          <cell r="A466">
            <v>3994</v>
          </cell>
          <cell r="B466">
            <v>6082</v>
          </cell>
          <cell r="C466">
            <v>2040</v>
          </cell>
          <cell r="D466" t="str">
            <v>ДИЗЕЛЬНОЕ ТОПЛИВО ЛД-02</v>
          </cell>
          <cell r="E466">
            <v>221000044</v>
          </cell>
          <cell r="F466" t="str">
            <v>20</v>
          </cell>
          <cell r="G466" t="str">
            <v/>
          </cell>
          <cell r="H466" t="str">
            <v/>
          </cell>
          <cell r="I466" t="str">
            <v>0000006082</v>
          </cell>
          <cell r="J466">
            <v>10000656</v>
          </cell>
          <cell r="K466">
            <v>37809</v>
          </cell>
          <cell r="L466">
            <v>37809</v>
          </cell>
          <cell r="M466">
            <v>37809</v>
          </cell>
          <cell r="N466">
            <v>8116.36</v>
          </cell>
          <cell r="O466">
            <v>57.973999999999997</v>
          </cell>
          <cell r="P466">
            <v>0</v>
          </cell>
          <cell r="Q466" t="str">
            <v>01_31_07</v>
          </cell>
          <cell r="R466" t="str">
            <v>01_24</v>
          </cell>
          <cell r="S466" t="str">
            <v>'301.0020</v>
          </cell>
          <cell r="T466" t="str">
            <v>'701.7420</v>
          </cell>
          <cell r="U466" t="str">
            <v>H</v>
          </cell>
          <cell r="V466">
            <v>-7706.82</v>
          </cell>
          <cell r="W466">
            <v>-7706.82</v>
          </cell>
          <cell r="X466">
            <v>409.53999999999996</v>
          </cell>
          <cell r="Y466" t="str">
            <v>701.7420</v>
          </cell>
          <cell r="Z466">
            <v>-1138528.52</v>
          </cell>
          <cell r="AA466">
            <v>-7706.82</v>
          </cell>
          <cell r="AB466">
            <v>-57.973999999999997</v>
          </cell>
        </row>
        <row r="467">
          <cell r="A467">
            <v>3995</v>
          </cell>
          <cell r="B467">
            <v>6083</v>
          </cell>
          <cell r="C467">
            <v>2040</v>
          </cell>
          <cell r="D467" t="str">
            <v>ДИЗЕЛЬНОЕ ТОПЛИВО ЛД-02</v>
          </cell>
          <cell r="E467">
            <v>221000044</v>
          </cell>
          <cell r="F467" t="str">
            <v>20</v>
          </cell>
          <cell r="G467" t="str">
            <v/>
          </cell>
          <cell r="H467" t="str">
            <v/>
          </cell>
          <cell r="I467" t="str">
            <v>0000006083</v>
          </cell>
          <cell r="J467">
            <v>10000656</v>
          </cell>
          <cell r="K467">
            <v>37809</v>
          </cell>
          <cell r="L467">
            <v>37809</v>
          </cell>
          <cell r="M467">
            <v>37809</v>
          </cell>
          <cell r="N467">
            <v>8025.78</v>
          </cell>
          <cell r="O467">
            <v>57.326999999999998</v>
          </cell>
          <cell r="P467">
            <v>0</v>
          </cell>
          <cell r="Q467" t="str">
            <v>01_31_07</v>
          </cell>
          <cell r="R467" t="str">
            <v>01_24</v>
          </cell>
          <cell r="S467" t="str">
            <v>'301.0020</v>
          </cell>
          <cell r="T467" t="str">
            <v>'701.7420</v>
          </cell>
          <cell r="U467" t="str">
            <v>H</v>
          </cell>
          <cell r="V467">
            <v>-7616.24</v>
          </cell>
          <cell r="W467">
            <v>-7616.24</v>
          </cell>
          <cell r="X467">
            <v>409.53999999999996</v>
          </cell>
          <cell r="Y467" t="str">
            <v>701.7420</v>
          </cell>
          <cell r="Z467">
            <v>-1125147.1399999999</v>
          </cell>
          <cell r="AA467">
            <v>-7616.24</v>
          </cell>
          <cell r="AB467">
            <v>-57.326999999999998</v>
          </cell>
        </row>
        <row r="468">
          <cell r="A468">
            <v>3996</v>
          </cell>
          <cell r="B468">
            <v>6084</v>
          </cell>
          <cell r="C468">
            <v>2040</v>
          </cell>
          <cell r="D468" t="str">
            <v>ДИЗЕЛЬНОЕ ТОПЛИВО ЛД-02</v>
          </cell>
          <cell r="E468">
            <v>221000044</v>
          </cell>
          <cell r="F468" t="str">
            <v>20</v>
          </cell>
          <cell r="G468" t="str">
            <v/>
          </cell>
          <cell r="H468" t="str">
            <v/>
          </cell>
          <cell r="I468" t="str">
            <v>0000006084</v>
          </cell>
          <cell r="J468">
            <v>10000656</v>
          </cell>
          <cell r="K468">
            <v>37809</v>
          </cell>
          <cell r="L468">
            <v>37809</v>
          </cell>
          <cell r="M468">
            <v>37809</v>
          </cell>
          <cell r="N468">
            <v>8092.56</v>
          </cell>
          <cell r="O468">
            <v>57.804000000000002</v>
          </cell>
          <cell r="P468">
            <v>0</v>
          </cell>
          <cell r="Q468" t="str">
            <v>01_31_07</v>
          </cell>
          <cell r="R468" t="str">
            <v>01_24</v>
          </cell>
          <cell r="S468" t="str">
            <v>'301.0020</v>
          </cell>
          <cell r="T468" t="str">
            <v>'701.7420</v>
          </cell>
          <cell r="U468" t="str">
            <v>H</v>
          </cell>
          <cell r="V468">
            <v>-7683.02</v>
          </cell>
          <cell r="W468">
            <v>-7683.02</v>
          </cell>
          <cell r="X468">
            <v>409.53999999999996</v>
          </cell>
          <cell r="Y468" t="str">
            <v>701.7420</v>
          </cell>
          <cell r="Z468">
            <v>-1135012.54</v>
          </cell>
          <cell r="AA468">
            <v>-7683.02</v>
          </cell>
          <cell r="AB468">
            <v>-57.804000000000002</v>
          </cell>
        </row>
        <row r="469">
          <cell r="A469">
            <v>3997</v>
          </cell>
          <cell r="B469">
            <v>6085</v>
          </cell>
          <cell r="C469">
            <v>2040</v>
          </cell>
          <cell r="D469" t="str">
            <v>ДИЗЕЛЬНОЕ ТОПЛИВО ЛД-02</v>
          </cell>
          <cell r="E469">
            <v>221000044</v>
          </cell>
          <cell r="F469" t="str">
            <v>20</v>
          </cell>
          <cell r="G469" t="str">
            <v/>
          </cell>
          <cell r="H469" t="str">
            <v/>
          </cell>
          <cell r="I469" t="str">
            <v>0000006085</v>
          </cell>
          <cell r="J469">
            <v>10000656</v>
          </cell>
          <cell r="K469">
            <v>37809</v>
          </cell>
          <cell r="L469">
            <v>37809</v>
          </cell>
          <cell r="M469">
            <v>37809</v>
          </cell>
          <cell r="N469">
            <v>8087.66</v>
          </cell>
          <cell r="O469">
            <v>57.768999999999998</v>
          </cell>
          <cell r="P469">
            <v>0</v>
          </cell>
          <cell r="Q469" t="str">
            <v>01_31_07</v>
          </cell>
          <cell r="R469" t="str">
            <v>01_24</v>
          </cell>
          <cell r="S469" t="str">
            <v>'301.0020</v>
          </cell>
          <cell r="T469" t="str">
            <v>'701.7420</v>
          </cell>
          <cell r="U469" t="str">
            <v>H</v>
          </cell>
          <cell r="V469">
            <v>-7678.12</v>
          </cell>
          <cell r="W469">
            <v>-7678.12</v>
          </cell>
          <cell r="X469">
            <v>409.53999999999996</v>
          </cell>
          <cell r="Y469" t="str">
            <v>701.7420</v>
          </cell>
          <cell r="Z469">
            <v>-1134288.67</v>
          </cell>
          <cell r="AA469">
            <v>-7678.12</v>
          </cell>
          <cell r="AB469">
            <v>-57.768999999999998</v>
          </cell>
        </row>
        <row r="470">
          <cell r="A470">
            <v>3998</v>
          </cell>
          <cell r="B470">
            <v>6086</v>
          </cell>
          <cell r="C470">
            <v>2040</v>
          </cell>
          <cell r="D470" t="str">
            <v>ДИЗЕЛЬНОЕ ТОПЛИВО ЛД-02</v>
          </cell>
          <cell r="E470">
            <v>221000044</v>
          </cell>
          <cell r="F470" t="str">
            <v>20</v>
          </cell>
          <cell r="G470" t="str">
            <v/>
          </cell>
          <cell r="H470" t="str">
            <v/>
          </cell>
          <cell r="I470" t="str">
            <v>0000006086</v>
          </cell>
          <cell r="J470">
            <v>10000656</v>
          </cell>
          <cell r="K470">
            <v>37809</v>
          </cell>
          <cell r="L470">
            <v>37809</v>
          </cell>
          <cell r="M470">
            <v>37809</v>
          </cell>
          <cell r="N470">
            <v>15437.1</v>
          </cell>
          <cell r="O470">
            <v>110.265</v>
          </cell>
          <cell r="P470">
            <v>0</v>
          </cell>
          <cell r="Q470" t="str">
            <v>01_31_07</v>
          </cell>
          <cell r="R470" t="str">
            <v>01_24</v>
          </cell>
          <cell r="S470" t="str">
            <v>'301.0020</v>
          </cell>
          <cell r="T470" t="str">
            <v>'701.7420</v>
          </cell>
          <cell r="U470" t="str">
            <v>H</v>
          </cell>
          <cell r="V470">
            <v>-14653.32</v>
          </cell>
          <cell r="W470">
            <v>-14653.32</v>
          </cell>
          <cell r="X470">
            <v>783.78000000000065</v>
          </cell>
          <cell r="Y470" t="str">
            <v>701.7420</v>
          </cell>
          <cell r="Z470">
            <v>-2164734.96</v>
          </cell>
          <cell r="AA470">
            <v>-14653.32</v>
          </cell>
          <cell r="AB470">
            <v>-110.265</v>
          </cell>
        </row>
        <row r="471">
          <cell r="A471">
            <v>3999</v>
          </cell>
          <cell r="B471">
            <v>6087</v>
          </cell>
          <cell r="C471">
            <v>2040</v>
          </cell>
          <cell r="D471" t="str">
            <v>ДИЗЕЛЬНОЕ ТОПЛИВО ЛД-02</v>
          </cell>
          <cell r="E471">
            <v>221000044</v>
          </cell>
          <cell r="F471" t="str">
            <v>20</v>
          </cell>
          <cell r="G471" t="str">
            <v/>
          </cell>
          <cell r="H471" t="str">
            <v/>
          </cell>
          <cell r="I471" t="str">
            <v>0000006087</v>
          </cell>
          <cell r="J471">
            <v>10000656</v>
          </cell>
          <cell r="K471">
            <v>37809</v>
          </cell>
          <cell r="L471">
            <v>37809</v>
          </cell>
          <cell r="M471">
            <v>37809</v>
          </cell>
          <cell r="N471">
            <v>15493.94</v>
          </cell>
          <cell r="O471">
            <v>110.67100000000001</v>
          </cell>
          <cell r="P471">
            <v>0</v>
          </cell>
          <cell r="Q471" t="str">
            <v>01_31_07</v>
          </cell>
          <cell r="R471" t="str">
            <v>01_24</v>
          </cell>
          <cell r="S471" t="str">
            <v>'301.0020</v>
          </cell>
          <cell r="T471" t="str">
            <v>'701.7420</v>
          </cell>
          <cell r="U471" t="str">
            <v>H</v>
          </cell>
          <cell r="V471">
            <v>-14710.16</v>
          </cell>
          <cell r="W471">
            <v>-14710.16</v>
          </cell>
          <cell r="X471">
            <v>783.78000000000065</v>
          </cell>
          <cell r="Y471" t="str">
            <v>701.7420</v>
          </cell>
          <cell r="Z471">
            <v>-2173131.94</v>
          </cell>
          <cell r="AA471">
            <v>-14710.16</v>
          </cell>
          <cell r="AB471">
            <v>-110.67100000000001</v>
          </cell>
        </row>
        <row r="472">
          <cell r="A472">
            <v>4000</v>
          </cell>
          <cell r="B472">
            <v>6088</v>
          </cell>
          <cell r="C472">
            <v>2040</v>
          </cell>
          <cell r="D472" t="str">
            <v>ДИЗЕЛЬНОЕ ТОПЛИВО ЛД-02</v>
          </cell>
          <cell r="E472">
            <v>221000044</v>
          </cell>
          <cell r="F472" t="str">
            <v>20</v>
          </cell>
          <cell r="G472" t="str">
            <v/>
          </cell>
          <cell r="H472" t="str">
            <v/>
          </cell>
          <cell r="I472" t="str">
            <v>0000006088</v>
          </cell>
          <cell r="J472">
            <v>10000656</v>
          </cell>
          <cell r="K472">
            <v>37809</v>
          </cell>
          <cell r="L472">
            <v>37809</v>
          </cell>
          <cell r="M472">
            <v>37809</v>
          </cell>
          <cell r="N472">
            <v>17384.919999999998</v>
          </cell>
          <cell r="O472">
            <v>124.178</v>
          </cell>
          <cell r="P472">
            <v>0</v>
          </cell>
          <cell r="Q472" t="str">
            <v>01_31_07</v>
          </cell>
          <cell r="R472" t="str">
            <v>01_24</v>
          </cell>
          <cell r="S472" t="str">
            <v>'301.0020</v>
          </cell>
          <cell r="T472" t="str">
            <v>'701.7420</v>
          </cell>
          <cell r="U472" t="str">
            <v>H</v>
          </cell>
          <cell r="V472">
            <v>-16502.29</v>
          </cell>
          <cell r="W472">
            <v>-16502.29</v>
          </cell>
          <cell r="X472">
            <v>882.62999999999738</v>
          </cell>
          <cell r="Y472" t="str">
            <v>701.7420</v>
          </cell>
          <cell r="Z472">
            <v>-2437883.2999999998</v>
          </cell>
          <cell r="AA472">
            <v>-16502.29</v>
          </cell>
          <cell r="AB472">
            <v>-124.178</v>
          </cell>
        </row>
        <row r="473">
          <cell r="A473">
            <v>4001</v>
          </cell>
          <cell r="B473">
            <v>6089</v>
          </cell>
          <cell r="C473">
            <v>2040</v>
          </cell>
          <cell r="D473" t="str">
            <v>ДИЗЕЛЬНОЕ ТОПЛИВО ЛД-02</v>
          </cell>
          <cell r="E473">
            <v>221000044</v>
          </cell>
          <cell r="F473" t="str">
            <v>20</v>
          </cell>
          <cell r="G473" t="str">
            <v/>
          </cell>
          <cell r="H473" t="str">
            <v/>
          </cell>
          <cell r="I473" t="str">
            <v>0000006089</v>
          </cell>
          <cell r="J473">
            <v>10000656</v>
          </cell>
          <cell r="K473">
            <v>37809</v>
          </cell>
          <cell r="L473">
            <v>37809</v>
          </cell>
          <cell r="M473">
            <v>37809</v>
          </cell>
          <cell r="N473">
            <v>15407.28</v>
          </cell>
          <cell r="O473">
            <v>110.05200000000001</v>
          </cell>
          <cell r="P473">
            <v>0</v>
          </cell>
          <cell r="Q473" t="str">
            <v>01_31_07</v>
          </cell>
          <cell r="R473" t="str">
            <v>01_24</v>
          </cell>
          <cell r="S473" t="str">
            <v>'301.0020</v>
          </cell>
          <cell r="T473" t="str">
            <v>'701.7420</v>
          </cell>
          <cell r="U473" t="str">
            <v>H</v>
          </cell>
          <cell r="V473">
            <v>-14623.5</v>
          </cell>
          <cell r="W473">
            <v>-14623.5</v>
          </cell>
          <cell r="X473">
            <v>783.78000000000065</v>
          </cell>
          <cell r="Y473" t="str">
            <v>701.7420</v>
          </cell>
          <cell r="Z473">
            <v>-2160329.66</v>
          </cell>
          <cell r="AA473">
            <v>-14623.5</v>
          </cell>
          <cell r="AB473">
            <v>-110.05200000000001</v>
          </cell>
        </row>
        <row r="474">
          <cell r="A474">
            <v>4002</v>
          </cell>
          <cell r="B474">
            <v>6090</v>
          </cell>
          <cell r="C474">
            <v>2040</v>
          </cell>
          <cell r="D474" t="str">
            <v>ДИЗЕЛЬНОЕ ТОПЛИВО ЛД-02</v>
          </cell>
          <cell r="E474">
            <v>221000044</v>
          </cell>
          <cell r="F474" t="str">
            <v>20</v>
          </cell>
          <cell r="G474" t="str">
            <v/>
          </cell>
          <cell r="H474" t="str">
            <v/>
          </cell>
          <cell r="I474" t="str">
            <v>0000006090</v>
          </cell>
          <cell r="J474">
            <v>10000656</v>
          </cell>
          <cell r="K474">
            <v>37809</v>
          </cell>
          <cell r="L474">
            <v>37809</v>
          </cell>
          <cell r="M474">
            <v>37809</v>
          </cell>
          <cell r="N474">
            <v>15407.28</v>
          </cell>
          <cell r="O474">
            <v>110.05200000000001</v>
          </cell>
          <cell r="P474">
            <v>0</v>
          </cell>
          <cell r="Q474" t="str">
            <v>01_31_07</v>
          </cell>
          <cell r="R474" t="str">
            <v>01_24</v>
          </cell>
          <cell r="S474" t="str">
            <v>'301.0020</v>
          </cell>
          <cell r="T474" t="str">
            <v>'701.7420</v>
          </cell>
          <cell r="U474" t="str">
            <v>H</v>
          </cell>
          <cell r="V474">
            <v>-14623.5</v>
          </cell>
          <cell r="W474">
            <v>-14623.5</v>
          </cell>
          <cell r="X474">
            <v>783.78000000000065</v>
          </cell>
          <cell r="Y474" t="str">
            <v>701.7420</v>
          </cell>
          <cell r="Z474">
            <v>-2160329.66</v>
          </cell>
          <cell r="AA474">
            <v>-14623.5</v>
          </cell>
          <cell r="AB474">
            <v>-110.05200000000001</v>
          </cell>
        </row>
        <row r="475">
          <cell r="A475">
            <v>4003</v>
          </cell>
          <cell r="B475">
            <v>6091</v>
          </cell>
          <cell r="C475">
            <v>2040</v>
          </cell>
          <cell r="D475" t="str">
            <v>ДИЗЕЛЬНОЕ ТОПЛИВО ЛД-02</v>
          </cell>
          <cell r="E475">
            <v>221000044</v>
          </cell>
          <cell r="F475" t="str">
            <v>20</v>
          </cell>
          <cell r="G475" t="str">
            <v/>
          </cell>
          <cell r="H475" t="str">
            <v/>
          </cell>
          <cell r="I475" t="str">
            <v>0000006091</v>
          </cell>
          <cell r="J475">
            <v>10000656</v>
          </cell>
          <cell r="K475">
            <v>37809</v>
          </cell>
          <cell r="L475">
            <v>37809</v>
          </cell>
          <cell r="M475">
            <v>37809</v>
          </cell>
          <cell r="N475">
            <v>8055.88</v>
          </cell>
          <cell r="O475">
            <v>57.542000000000002</v>
          </cell>
          <cell r="P475">
            <v>0</v>
          </cell>
          <cell r="Q475" t="str">
            <v>01_31_07</v>
          </cell>
          <cell r="R475" t="str">
            <v>01_24</v>
          </cell>
          <cell r="S475" t="str">
            <v>'301.0020</v>
          </cell>
          <cell r="T475" t="str">
            <v>'701.7420</v>
          </cell>
          <cell r="U475" t="str">
            <v>H</v>
          </cell>
          <cell r="V475">
            <v>-7646.34</v>
          </cell>
          <cell r="W475">
            <v>-7646.34</v>
          </cell>
          <cell r="X475">
            <v>409.53999999999996</v>
          </cell>
          <cell r="Y475" t="str">
            <v>701.7420</v>
          </cell>
          <cell r="Z475">
            <v>-1129593.81</v>
          </cell>
          <cell r="AA475">
            <v>-7646.34</v>
          </cell>
          <cell r="AB475">
            <v>-57.542000000000002</v>
          </cell>
        </row>
        <row r="476">
          <cell r="A476">
            <v>4004</v>
          </cell>
          <cell r="B476">
            <v>6092</v>
          </cell>
          <cell r="C476">
            <v>2040</v>
          </cell>
          <cell r="D476" t="str">
            <v>ДИЗЕЛЬНОЕ ТОПЛИВО ЛД-02</v>
          </cell>
          <cell r="E476">
            <v>221000044</v>
          </cell>
          <cell r="F476" t="str">
            <v>20</v>
          </cell>
          <cell r="G476" t="str">
            <v/>
          </cell>
          <cell r="H476" t="str">
            <v/>
          </cell>
          <cell r="I476" t="str">
            <v>0000006092</v>
          </cell>
          <cell r="J476">
            <v>10000656</v>
          </cell>
          <cell r="K476">
            <v>37809</v>
          </cell>
          <cell r="L476">
            <v>37809</v>
          </cell>
          <cell r="M476">
            <v>37809</v>
          </cell>
          <cell r="N476">
            <v>7703.78</v>
          </cell>
          <cell r="O476">
            <v>55.027000000000001</v>
          </cell>
          <cell r="P476">
            <v>0</v>
          </cell>
          <cell r="Q476" t="str">
            <v>01_31_07</v>
          </cell>
          <cell r="R476" t="str">
            <v>01_24</v>
          </cell>
          <cell r="S476" t="str">
            <v>'301.0020</v>
          </cell>
          <cell r="T476" t="str">
            <v>'701.7420</v>
          </cell>
          <cell r="U476" t="str">
            <v>H</v>
          </cell>
          <cell r="V476">
            <v>-7308.36</v>
          </cell>
          <cell r="W476">
            <v>-7308.36</v>
          </cell>
          <cell r="X476">
            <v>395.42000000000007</v>
          </cell>
          <cell r="Y476" t="str">
            <v>701.7420</v>
          </cell>
          <cell r="Z476">
            <v>-1079664.02</v>
          </cell>
          <cell r="AA476">
            <v>-7308.36</v>
          </cell>
          <cell r="AB476">
            <v>-55.027000000000001</v>
          </cell>
        </row>
        <row r="477">
          <cell r="A477">
            <v>4005</v>
          </cell>
          <cell r="B477">
            <v>6093</v>
          </cell>
          <cell r="C477">
            <v>2040</v>
          </cell>
          <cell r="D477" t="str">
            <v>ДИЗЕЛЬНОЕ ТОПЛИВО ЛД-02</v>
          </cell>
          <cell r="E477">
            <v>221000044</v>
          </cell>
          <cell r="F477" t="str">
            <v>20</v>
          </cell>
          <cell r="G477" t="str">
            <v/>
          </cell>
          <cell r="H477" t="str">
            <v/>
          </cell>
          <cell r="I477" t="str">
            <v>0000006093</v>
          </cell>
          <cell r="J477">
            <v>10000656</v>
          </cell>
          <cell r="K477">
            <v>37809</v>
          </cell>
          <cell r="L477">
            <v>37809</v>
          </cell>
          <cell r="M477">
            <v>37809</v>
          </cell>
          <cell r="N477">
            <v>7990.08</v>
          </cell>
          <cell r="O477">
            <v>57.072000000000003</v>
          </cell>
          <cell r="P477">
            <v>0</v>
          </cell>
          <cell r="Q477" t="str">
            <v>01_31_07</v>
          </cell>
          <cell r="R477" t="str">
            <v>01_24</v>
          </cell>
          <cell r="S477" t="str">
            <v>'301.0020</v>
          </cell>
          <cell r="T477" t="str">
            <v>'701.7420</v>
          </cell>
          <cell r="U477" t="str">
            <v>H</v>
          </cell>
          <cell r="V477">
            <v>-7580.54</v>
          </cell>
          <cell r="W477">
            <v>-7580.54</v>
          </cell>
          <cell r="X477">
            <v>409.53999999999996</v>
          </cell>
          <cell r="Y477" t="str">
            <v>701.7420</v>
          </cell>
          <cell r="Z477">
            <v>-1119873.17</v>
          </cell>
          <cell r="AA477">
            <v>-7580.54</v>
          </cell>
          <cell r="AB477">
            <v>-57.072000000000003</v>
          </cell>
        </row>
        <row r="478">
          <cell r="A478">
            <v>4006</v>
          </cell>
          <cell r="B478">
            <v>6094</v>
          </cell>
          <cell r="C478">
            <v>2040</v>
          </cell>
          <cell r="D478" t="str">
            <v>ДИЗЕЛЬНОЕ ТОПЛИВО ЛД-02</v>
          </cell>
          <cell r="E478">
            <v>221000044</v>
          </cell>
          <cell r="F478" t="str">
            <v>20</v>
          </cell>
          <cell r="G478" t="str">
            <v/>
          </cell>
          <cell r="H478" t="str">
            <v/>
          </cell>
          <cell r="I478" t="str">
            <v>0000006094</v>
          </cell>
          <cell r="J478">
            <v>10000656</v>
          </cell>
          <cell r="K478">
            <v>37809</v>
          </cell>
          <cell r="L478">
            <v>37809</v>
          </cell>
          <cell r="M478">
            <v>37809</v>
          </cell>
          <cell r="N478">
            <v>9255.1200000000008</v>
          </cell>
          <cell r="O478">
            <v>66.108000000000004</v>
          </cell>
          <cell r="P478">
            <v>0</v>
          </cell>
          <cell r="Q478" t="str">
            <v>01_31_07</v>
          </cell>
          <cell r="R478" t="str">
            <v>01_24</v>
          </cell>
          <cell r="S478" t="str">
            <v>'301.0020</v>
          </cell>
          <cell r="T478" t="str">
            <v>'701.7420</v>
          </cell>
          <cell r="U478" t="str">
            <v>H</v>
          </cell>
          <cell r="V478">
            <v>-8782.0300000000007</v>
          </cell>
          <cell r="W478">
            <v>-8782.0300000000007</v>
          </cell>
          <cell r="X478">
            <v>473.09000000000015</v>
          </cell>
          <cell r="Y478" t="str">
            <v>701.7420</v>
          </cell>
          <cell r="Z478">
            <v>-1297369.29</v>
          </cell>
          <cell r="AA478">
            <v>-8782.0300000000007</v>
          </cell>
          <cell r="AB478">
            <v>-66.108000000000004</v>
          </cell>
        </row>
        <row r="479">
          <cell r="A479">
            <v>4007</v>
          </cell>
          <cell r="B479">
            <v>6095</v>
          </cell>
          <cell r="C479">
            <v>2040</v>
          </cell>
          <cell r="D479" t="str">
            <v>ДИЗЕЛЬНОЕ ТОПЛИВО ЛД-02</v>
          </cell>
          <cell r="E479">
            <v>221000044</v>
          </cell>
          <cell r="F479" t="str">
            <v>20</v>
          </cell>
          <cell r="G479" t="str">
            <v/>
          </cell>
          <cell r="H479" t="str">
            <v/>
          </cell>
          <cell r="I479" t="str">
            <v>0000006095</v>
          </cell>
          <cell r="J479">
            <v>10000656</v>
          </cell>
          <cell r="K479">
            <v>37809</v>
          </cell>
          <cell r="L479">
            <v>37809</v>
          </cell>
          <cell r="M479">
            <v>37809</v>
          </cell>
          <cell r="N479">
            <v>8036.7</v>
          </cell>
          <cell r="O479">
            <v>57.405000000000001</v>
          </cell>
          <cell r="P479">
            <v>0</v>
          </cell>
          <cell r="Q479" t="str">
            <v>01_31_07</v>
          </cell>
          <cell r="R479" t="str">
            <v>01_24</v>
          </cell>
          <cell r="S479" t="str">
            <v>'301.0020</v>
          </cell>
          <cell r="T479" t="str">
            <v>'701.7420</v>
          </cell>
          <cell r="U479" t="str">
            <v>H</v>
          </cell>
          <cell r="V479">
            <v>-7627.16</v>
          </cell>
          <cell r="W479">
            <v>-7627.16</v>
          </cell>
          <cell r="X479">
            <v>409.53999999999996</v>
          </cell>
          <cell r="Y479" t="str">
            <v>701.7420</v>
          </cell>
          <cell r="Z479">
            <v>-1126760.3500000001</v>
          </cell>
          <cell r="AA479">
            <v>-7627.16</v>
          </cell>
          <cell r="AB479">
            <v>-57.405000000000001</v>
          </cell>
        </row>
        <row r="480">
          <cell r="A480">
            <v>4008</v>
          </cell>
          <cell r="B480">
            <v>6096</v>
          </cell>
          <cell r="C480">
            <v>2040</v>
          </cell>
          <cell r="D480" t="str">
            <v>ДИЗЕЛЬНОЕ ТОПЛИВО ЛД-02</v>
          </cell>
          <cell r="E480">
            <v>221000044</v>
          </cell>
          <cell r="F480" t="str">
            <v>20</v>
          </cell>
          <cell r="G480" t="str">
            <v/>
          </cell>
          <cell r="H480" t="str">
            <v/>
          </cell>
          <cell r="I480" t="str">
            <v>0000006096</v>
          </cell>
          <cell r="J480">
            <v>10000656</v>
          </cell>
          <cell r="K480">
            <v>37809</v>
          </cell>
          <cell r="L480">
            <v>37809</v>
          </cell>
          <cell r="M480">
            <v>37809</v>
          </cell>
          <cell r="N480">
            <v>8055.88</v>
          </cell>
          <cell r="O480">
            <v>57.542000000000002</v>
          </cell>
          <cell r="P480">
            <v>0</v>
          </cell>
          <cell r="Q480" t="str">
            <v>01_31_07</v>
          </cell>
          <cell r="R480" t="str">
            <v>01_24</v>
          </cell>
          <cell r="S480" t="str">
            <v>'301.0020</v>
          </cell>
          <cell r="T480" t="str">
            <v>'701.7420</v>
          </cell>
          <cell r="U480" t="str">
            <v>H</v>
          </cell>
          <cell r="V480">
            <v>-7646.34</v>
          </cell>
          <cell r="W480">
            <v>-7646.34</v>
          </cell>
          <cell r="X480">
            <v>409.53999999999996</v>
          </cell>
          <cell r="Y480" t="str">
            <v>701.7420</v>
          </cell>
          <cell r="Z480">
            <v>-1129593.81</v>
          </cell>
          <cell r="AA480">
            <v>-7646.34</v>
          </cell>
          <cell r="AB480">
            <v>-57.542000000000002</v>
          </cell>
        </row>
        <row r="481">
          <cell r="A481">
            <v>4009</v>
          </cell>
          <cell r="B481">
            <v>6097</v>
          </cell>
          <cell r="C481">
            <v>2040</v>
          </cell>
          <cell r="D481" t="str">
            <v>ДИЗЕЛЬНОЕ ТОПЛИВО ЛД-02</v>
          </cell>
          <cell r="E481">
            <v>221000044</v>
          </cell>
          <cell r="F481" t="str">
            <v>20</v>
          </cell>
          <cell r="G481" t="str">
            <v/>
          </cell>
          <cell r="H481" t="str">
            <v/>
          </cell>
          <cell r="I481" t="str">
            <v>0000006097</v>
          </cell>
          <cell r="J481">
            <v>10000656</v>
          </cell>
          <cell r="K481">
            <v>37809</v>
          </cell>
          <cell r="L481">
            <v>37809</v>
          </cell>
          <cell r="M481">
            <v>37809</v>
          </cell>
          <cell r="N481">
            <v>8175.72</v>
          </cell>
          <cell r="O481">
            <v>58.398000000000003</v>
          </cell>
          <cell r="P481">
            <v>0</v>
          </cell>
          <cell r="Q481" t="str">
            <v>01_31_07</v>
          </cell>
          <cell r="R481" t="str">
            <v>01_24</v>
          </cell>
          <cell r="S481" t="str">
            <v>'301.0020</v>
          </cell>
          <cell r="T481" t="str">
            <v>'701.7420</v>
          </cell>
          <cell r="U481" t="str">
            <v>H</v>
          </cell>
          <cell r="V481">
            <v>-7759.12</v>
          </cell>
          <cell r="W481">
            <v>-7759.12</v>
          </cell>
          <cell r="X481">
            <v>416.60000000000036</v>
          </cell>
          <cell r="Y481" t="str">
            <v>701.7420</v>
          </cell>
          <cell r="Z481">
            <v>-1146254.8</v>
          </cell>
          <cell r="AA481">
            <v>-7759.12</v>
          </cell>
          <cell r="AB481">
            <v>-58.398000000000003</v>
          </cell>
        </row>
        <row r="482">
          <cell r="A482">
            <v>4011</v>
          </cell>
          <cell r="B482">
            <v>6099</v>
          </cell>
          <cell r="C482">
            <v>2040</v>
          </cell>
          <cell r="D482" t="str">
            <v>ДИЗЕЛЬНОЕ ТОПЛИВО ЛД-02</v>
          </cell>
          <cell r="E482">
            <v>221000044</v>
          </cell>
          <cell r="F482" t="str">
            <v>20</v>
          </cell>
          <cell r="G482" t="str">
            <v/>
          </cell>
          <cell r="H482" t="str">
            <v/>
          </cell>
          <cell r="I482" t="str">
            <v>0000006099</v>
          </cell>
          <cell r="J482">
            <v>10000656</v>
          </cell>
          <cell r="K482">
            <v>37809</v>
          </cell>
          <cell r="L482">
            <v>37809</v>
          </cell>
          <cell r="M482">
            <v>37809</v>
          </cell>
          <cell r="N482">
            <v>8055.88</v>
          </cell>
          <cell r="O482">
            <v>57.542000000000002</v>
          </cell>
          <cell r="P482">
            <v>0</v>
          </cell>
          <cell r="Q482" t="str">
            <v>01_31_07</v>
          </cell>
          <cell r="R482" t="str">
            <v>01_24</v>
          </cell>
          <cell r="S482" t="str">
            <v>'301.0020</v>
          </cell>
          <cell r="T482" t="str">
            <v>'701.7420</v>
          </cell>
          <cell r="U482" t="str">
            <v>H</v>
          </cell>
          <cell r="V482">
            <v>-7646.34</v>
          </cell>
          <cell r="W482">
            <v>-7646.34</v>
          </cell>
          <cell r="X482">
            <v>409.53999999999996</v>
          </cell>
          <cell r="Y482" t="str">
            <v>701.7420</v>
          </cell>
          <cell r="Z482">
            <v>-1129593.81</v>
          </cell>
          <cell r="AA482">
            <v>-7646.34</v>
          </cell>
          <cell r="AB482">
            <v>-57.542000000000002</v>
          </cell>
        </row>
        <row r="483">
          <cell r="A483">
            <v>4013</v>
          </cell>
          <cell r="B483">
            <v>6101</v>
          </cell>
          <cell r="C483">
            <v>2040</v>
          </cell>
          <cell r="D483" t="str">
            <v>ДИЗЕЛЬНОЕ ТОПЛИВО ЛД-02</v>
          </cell>
          <cell r="E483">
            <v>221000044</v>
          </cell>
          <cell r="F483" t="str">
            <v>20</v>
          </cell>
          <cell r="G483" t="str">
            <v/>
          </cell>
          <cell r="H483" t="str">
            <v/>
          </cell>
          <cell r="I483" t="str">
            <v>0000006101</v>
          </cell>
          <cell r="J483">
            <v>10000656</v>
          </cell>
          <cell r="K483">
            <v>37809</v>
          </cell>
          <cell r="L483">
            <v>37809</v>
          </cell>
          <cell r="M483">
            <v>37809</v>
          </cell>
          <cell r="N483">
            <v>8040.06</v>
          </cell>
          <cell r="O483">
            <v>57.429000000000002</v>
          </cell>
          <cell r="P483">
            <v>0</v>
          </cell>
          <cell r="Q483" t="str">
            <v>01_31_07</v>
          </cell>
          <cell r="R483" t="str">
            <v>01_24</v>
          </cell>
          <cell r="S483" t="str">
            <v>'301.0020</v>
          </cell>
          <cell r="T483" t="str">
            <v>'701.7420</v>
          </cell>
          <cell r="U483" t="str">
            <v>H</v>
          </cell>
          <cell r="V483">
            <v>-7630.52</v>
          </cell>
          <cell r="W483">
            <v>-7630.52</v>
          </cell>
          <cell r="X483">
            <v>409.53999999999996</v>
          </cell>
          <cell r="Y483" t="str">
            <v>701.7420</v>
          </cell>
          <cell r="Z483">
            <v>-1127256.72</v>
          </cell>
          <cell r="AA483">
            <v>-7630.52</v>
          </cell>
          <cell r="AB483">
            <v>-57.429000000000002</v>
          </cell>
        </row>
        <row r="484">
          <cell r="A484">
            <v>4016</v>
          </cell>
          <cell r="B484">
            <v>6104</v>
          </cell>
          <cell r="C484">
            <v>2040</v>
          </cell>
          <cell r="D484" t="str">
            <v>ДИЗЕЛЬНОЕ ТОПЛИВО ЛД-02</v>
          </cell>
          <cell r="E484">
            <v>221000044</v>
          </cell>
          <cell r="F484" t="str">
            <v>20</v>
          </cell>
          <cell r="G484" t="str">
            <v/>
          </cell>
          <cell r="H484" t="str">
            <v/>
          </cell>
          <cell r="I484" t="str">
            <v>0000006104</v>
          </cell>
          <cell r="J484">
            <v>10000656</v>
          </cell>
          <cell r="K484">
            <v>37809</v>
          </cell>
          <cell r="L484">
            <v>37809</v>
          </cell>
          <cell r="M484">
            <v>37809</v>
          </cell>
          <cell r="N484">
            <v>15406.16</v>
          </cell>
          <cell r="O484">
            <v>110.044</v>
          </cell>
          <cell r="P484">
            <v>0</v>
          </cell>
          <cell r="Q484" t="str">
            <v>01_31_07</v>
          </cell>
          <cell r="R484" t="str">
            <v>01_24</v>
          </cell>
          <cell r="S484" t="str">
            <v>'301.0020</v>
          </cell>
          <cell r="T484" t="str">
            <v>'701.7420</v>
          </cell>
          <cell r="U484" t="str">
            <v>H</v>
          </cell>
          <cell r="V484">
            <v>-14622.38</v>
          </cell>
          <cell r="W484">
            <v>-14622.38</v>
          </cell>
          <cell r="X484">
            <v>783.78000000000065</v>
          </cell>
          <cell r="Y484" t="str">
            <v>701.7420</v>
          </cell>
          <cell r="Z484">
            <v>-2160164.2000000002</v>
          </cell>
          <cell r="AA484">
            <v>-14622.38</v>
          </cell>
          <cell r="AB484">
            <v>-110.044</v>
          </cell>
        </row>
        <row r="485">
          <cell r="A485">
            <v>4021</v>
          </cell>
          <cell r="B485">
            <v>6109</v>
          </cell>
          <cell r="C485">
            <v>2098</v>
          </cell>
          <cell r="D485" t="str">
            <v>ДИЗЕЛЬНОЕ ТОПЛИВО ЛД-02</v>
          </cell>
          <cell r="E485">
            <v>221000044</v>
          </cell>
          <cell r="F485" t="str">
            <v>20</v>
          </cell>
          <cell r="G485" t="str">
            <v/>
          </cell>
          <cell r="H485" t="str">
            <v/>
          </cell>
          <cell r="I485" t="str">
            <v>0000006109</v>
          </cell>
          <cell r="J485">
            <v>10000591</v>
          </cell>
          <cell r="K485">
            <v>37809</v>
          </cell>
          <cell r="L485">
            <v>37809</v>
          </cell>
          <cell r="M485">
            <v>37809</v>
          </cell>
          <cell r="N485">
            <v>8309.66</v>
          </cell>
          <cell r="O485">
            <v>57.308</v>
          </cell>
          <cell r="P485">
            <v>0</v>
          </cell>
          <cell r="Q485" t="str">
            <v>01_31_07</v>
          </cell>
          <cell r="R485" t="str">
            <v>01_24</v>
          </cell>
          <cell r="S485" t="str">
            <v>'301.0020</v>
          </cell>
          <cell r="T485" t="str">
            <v>'701.7420</v>
          </cell>
          <cell r="U485" t="str">
            <v>H</v>
          </cell>
          <cell r="V485">
            <v>-7903.21</v>
          </cell>
          <cell r="W485">
            <v>-7903.21</v>
          </cell>
          <cell r="X485">
            <v>406.44999999999982</v>
          </cell>
          <cell r="Y485" t="str">
            <v>701.7420</v>
          </cell>
          <cell r="Z485">
            <v>-1167541.21</v>
          </cell>
          <cell r="AA485">
            <v>-7903.21</v>
          </cell>
          <cell r="AB485">
            <v>-57.308</v>
          </cell>
        </row>
        <row r="486">
          <cell r="A486">
            <v>4022</v>
          </cell>
          <cell r="B486">
            <v>6110</v>
          </cell>
          <cell r="C486">
            <v>2098</v>
          </cell>
          <cell r="D486" t="str">
            <v>ДИЗЕЛЬНОЕ ТОПЛИВО ЛД-02</v>
          </cell>
          <cell r="E486">
            <v>221000044</v>
          </cell>
          <cell r="F486" t="str">
            <v>20</v>
          </cell>
          <cell r="G486" t="str">
            <v/>
          </cell>
          <cell r="H486" t="str">
            <v/>
          </cell>
          <cell r="I486" t="str">
            <v>0000006110</v>
          </cell>
          <cell r="J486">
            <v>10000591</v>
          </cell>
          <cell r="K486">
            <v>37809</v>
          </cell>
          <cell r="L486">
            <v>37809</v>
          </cell>
          <cell r="M486">
            <v>37809</v>
          </cell>
          <cell r="N486">
            <v>6994.51</v>
          </cell>
          <cell r="O486">
            <v>48.238</v>
          </cell>
          <cell r="P486">
            <v>0</v>
          </cell>
          <cell r="Q486" t="str">
            <v>01_31_07</v>
          </cell>
          <cell r="R486" t="str">
            <v>01_24</v>
          </cell>
          <cell r="S486" t="str">
            <v>'301.0020</v>
          </cell>
          <cell r="T486" t="str">
            <v>'701.7420</v>
          </cell>
          <cell r="U486" t="str">
            <v>H</v>
          </cell>
          <cell r="V486">
            <v>-6651.13</v>
          </cell>
          <cell r="W486">
            <v>-6651.13</v>
          </cell>
          <cell r="X486">
            <v>343.38000000000011</v>
          </cell>
          <cell r="Y486" t="str">
            <v>701.7420</v>
          </cell>
          <cell r="Z486">
            <v>-982571.43</v>
          </cell>
          <cell r="AA486">
            <v>-6651.13</v>
          </cell>
          <cell r="AB486">
            <v>-48.238</v>
          </cell>
        </row>
        <row r="487">
          <cell r="A487">
            <v>4023</v>
          </cell>
          <cell r="B487">
            <v>6111</v>
          </cell>
          <cell r="C487">
            <v>2098</v>
          </cell>
          <cell r="D487" t="str">
            <v>ДИЗЕЛЬНОЕ ТОПЛИВО ЛД-02</v>
          </cell>
          <cell r="E487">
            <v>221000044</v>
          </cell>
          <cell r="F487" t="str">
            <v>20</v>
          </cell>
          <cell r="G487" t="str">
            <v/>
          </cell>
          <cell r="H487" t="str">
            <v/>
          </cell>
          <cell r="I487" t="str">
            <v>0000006111</v>
          </cell>
          <cell r="J487">
            <v>10000591</v>
          </cell>
          <cell r="K487">
            <v>37809</v>
          </cell>
          <cell r="L487">
            <v>37809</v>
          </cell>
          <cell r="M487">
            <v>37809</v>
          </cell>
          <cell r="N487">
            <v>8371.8700000000008</v>
          </cell>
          <cell r="O487">
            <v>57.737000000000002</v>
          </cell>
          <cell r="P487">
            <v>0</v>
          </cell>
          <cell r="Q487" t="str">
            <v>01_31_07</v>
          </cell>
          <cell r="R487" t="str">
            <v>01_24</v>
          </cell>
          <cell r="S487" t="str">
            <v>'301.0020</v>
          </cell>
          <cell r="T487" t="str">
            <v>'701.7420</v>
          </cell>
          <cell r="U487" t="str">
            <v>H</v>
          </cell>
          <cell r="V487">
            <v>-7965.42</v>
          </cell>
          <cell r="W487">
            <v>-7965.42</v>
          </cell>
          <cell r="X487">
            <v>406.45000000000073</v>
          </cell>
          <cell r="Y487" t="str">
            <v>701.7420</v>
          </cell>
          <cell r="Z487">
            <v>-1176731.5</v>
          </cell>
          <cell r="AA487">
            <v>-7965.42</v>
          </cell>
          <cell r="AB487">
            <v>-57.737000000000002</v>
          </cell>
        </row>
        <row r="488">
          <cell r="A488">
            <v>4024</v>
          </cell>
          <cell r="B488">
            <v>6112</v>
          </cell>
          <cell r="C488">
            <v>2098</v>
          </cell>
          <cell r="D488" t="str">
            <v>ДИЗЕЛЬНОЕ ТОПЛИВО ЛД-02</v>
          </cell>
          <cell r="E488">
            <v>221000044</v>
          </cell>
          <cell r="F488" t="str">
            <v>20</v>
          </cell>
          <cell r="G488" t="str">
            <v/>
          </cell>
          <cell r="H488" t="str">
            <v/>
          </cell>
          <cell r="I488" t="str">
            <v>0000006112</v>
          </cell>
          <cell r="J488">
            <v>10000664</v>
          </cell>
          <cell r="K488">
            <v>37809</v>
          </cell>
          <cell r="L488">
            <v>37809</v>
          </cell>
          <cell r="M488">
            <v>37809</v>
          </cell>
          <cell r="N488">
            <v>8257.9</v>
          </cell>
          <cell r="O488">
            <v>56.951000000000001</v>
          </cell>
          <cell r="P488">
            <v>0</v>
          </cell>
          <cell r="Q488" t="str">
            <v>01_31_07</v>
          </cell>
          <cell r="R488" t="str">
            <v>01_24</v>
          </cell>
          <cell r="S488" t="str">
            <v>'301.0020</v>
          </cell>
          <cell r="T488" t="str">
            <v>'701.7420</v>
          </cell>
          <cell r="U488" t="str">
            <v>H</v>
          </cell>
          <cell r="V488">
            <v>-7857.55</v>
          </cell>
          <cell r="W488">
            <v>-7857.55</v>
          </cell>
          <cell r="X488">
            <v>400.34999999999945</v>
          </cell>
          <cell r="Y488" t="str">
            <v>701.7420</v>
          </cell>
          <cell r="Z488">
            <v>-1160795.8600000001</v>
          </cell>
          <cell r="AA488">
            <v>-7857.55</v>
          </cell>
          <cell r="AB488">
            <v>-56.951000000000001</v>
          </cell>
        </row>
        <row r="489">
          <cell r="A489">
            <v>4025</v>
          </cell>
          <cell r="B489">
            <v>6113</v>
          </cell>
          <cell r="C489">
            <v>2098</v>
          </cell>
          <cell r="D489" t="str">
            <v>ДИЗЕЛЬНОЕ ТОПЛИВО ЛД-02</v>
          </cell>
          <cell r="E489">
            <v>221000044</v>
          </cell>
          <cell r="F489" t="str">
            <v>20</v>
          </cell>
          <cell r="G489" t="str">
            <v/>
          </cell>
          <cell r="H489" t="str">
            <v/>
          </cell>
          <cell r="I489" t="str">
            <v>0000006113</v>
          </cell>
          <cell r="J489">
            <v>10000664</v>
          </cell>
          <cell r="K489">
            <v>37809</v>
          </cell>
          <cell r="L489">
            <v>37809</v>
          </cell>
          <cell r="M489">
            <v>37809</v>
          </cell>
          <cell r="N489">
            <v>8309.66</v>
          </cell>
          <cell r="O489">
            <v>57.308</v>
          </cell>
          <cell r="P489">
            <v>0</v>
          </cell>
          <cell r="Q489" t="str">
            <v>01_31_07</v>
          </cell>
          <cell r="R489" t="str">
            <v>01_24</v>
          </cell>
          <cell r="S489" t="str">
            <v>'301.0020</v>
          </cell>
          <cell r="T489" t="str">
            <v>'701.7420</v>
          </cell>
          <cell r="U489" t="str">
            <v>H</v>
          </cell>
          <cell r="V489">
            <v>-7902.29</v>
          </cell>
          <cell r="W489">
            <v>-7902.29</v>
          </cell>
          <cell r="X489">
            <v>407.36999999999989</v>
          </cell>
          <cell r="Y489" t="str">
            <v>701.7420</v>
          </cell>
          <cell r="Z489">
            <v>-1167405.3</v>
          </cell>
          <cell r="AA489">
            <v>-7902.29</v>
          </cell>
          <cell r="AB489">
            <v>-57.308</v>
          </cell>
        </row>
        <row r="490">
          <cell r="A490">
            <v>4026</v>
          </cell>
          <cell r="B490">
            <v>6114</v>
          </cell>
          <cell r="C490">
            <v>2098</v>
          </cell>
          <cell r="D490" t="str">
            <v>ДИЗЕЛЬНОЕ ТОПЛИВО ЛД-02</v>
          </cell>
          <cell r="E490">
            <v>221000044</v>
          </cell>
          <cell r="F490" t="str">
            <v>20</v>
          </cell>
          <cell r="G490" t="str">
            <v/>
          </cell>
          <cell r="H490" t="str">
            <v/>
          </cell>
          <cell r="I490" t="str">
            <v>0000006114</v>
          </cell>
          <cell r="J490">
            <v>10000664</v>
          </cell>
          <cell r="K490">
            <v>37809</v>
          </cell>
          <cell r="L490">
            <v>37809</v>
          </cell>
          <cell r="M490">
            <v>37809</v>
          </cell>
          <cell r="N490">
            <v>8361.86</v>
          </cell>
          <cell r="O490">
            <v>57.667999999999999</v>
          </cell>
          <cell r="P490">
            <v>0</v>
          </cell>
          <cell r="Q490" t="str">
            <v>01_31_07</v>
          </cell>
          <cell r="R490" t="str">
            <v>01_24</v>
          </cell>
          <cell r="S490" t="str">
            <v>'301.0020</v>
          </cell>
          <cell r="T490" t="str">
            <v>'701.7420</v>
          </cell>
          <cell r="U490" t="str">
            <v>H</v>
          </cell>
          <cell r="V490">
            <v>-7954.49</v>
          </cell>
          <cell r="W490">
            <v>-7954.49</v>
          </cell>
          <cell r="X490">
            <v>407.3700000000008</v>
          </cell>
          <cell r="Y490" t="str">
            <v>701.7420</v>
          </cell>
          <cell r="Z490">
            <v>-1175116.81</v>
          </cell>
          <cell r="AA490">
            <v>-7954.49</v>
          </cell>
          <cell r="AB490">
            <v>-57.667999999999999</v>
          </cell>
        </row>
        <row r="491">
          <cell r="A491">
            <v>4027</v>
          </cell>
          <cell r="B491">
            <v>6115</v>
          </cell>
          <cell r="C491">
            <v>2098</v>
          </cell>
          <cell r="D491" t="str">
            <v>ДИЗЕЛЬНОЕ ТОПЛИВО ЛД-02</v>
          </cell>
          <cell r="E491">
            <v>221000044</v>
          </cell>
          <cell r="F491" t="str">
            <v>20</v>
          </cell>
          <cell r="G491" t="str">
            <v/>
          </cell>
          <cell r="H491" t="str">
            <v/>
          </cell>
          <cell r="I491" t="str">
            <v>0000006115</v>
          </cell>
          <cell r="J491">
            <v>10000664</v>
          </cell>
          <cell r="K491">
            <v>37809</v>
          </cell>
          <cell r="L491">
            <v>37809</v>
          </cell>
          <cell r="M491">
            <v>37809</v>
          </cell>
          <cell r="N491">
            <v>8339.9699999999993</v>
          </cell>
          <cell r="O491">
            <v>57.517000000000003</v>
          </cell>
          <cell r="P491">
            <v>0</v>
          </cell>
          <cell r="Q491" t="str">
            <v>01_31_07</v>
          </cell>
          <cell r="R491" t="str">
            <v>01_24</v>
          </cell>
          <cell r="S491" t="str">
            <v>'301.0020</v>
          </cell>
          <cell r="T491" t="str">
            <v>'701.7420</v>
          </cell>
          <cell r="U491" t="str">
            <v>H</v>
          </cell>
          <cell r="V491">
            <v>-7932.6</v>
          </cell>
          <cell r="W491">
            <v>-7932.6</v>
          </cell>
          <cell r="X491">
            <v>407.36999999999898</v>
          </cell>
          <cell r="Y491" t="str">
            <v>701.7420</v>
          </cell>
          <cell r="Z491">
            <v>-1171883</v>
          </cell>
          <cell r="AA491">
            <v>-7932.6</v>
          </cell>
          <cell r="AB491">
            <v>-57.517000000000003</v>
          </cell>
        </row>
        <row r="492">
          <cell r="A492">
            <v>4118</v>
          </cell>
          <cell r="B492">
            <v>6206</v>
          </cell>
          <cell r="C492">
            <v>2098</v>
          </cell>
          <cell r="D492" t="str">
            <v>ДИЗЕЛЬНОЕ ТОПЛИВО ЛД-02</v>
          </cell>
          <cell r="E492">
            <v>221000044</v>
          </cell>
          <cell r="F492" t="str">
            <v>20</v>
          </cell>
          <cell r="G492" t="str">
            <v/>
          </cell>
          <cell r="H492" t="str">
            <v/>
          </cell>
          <cell r="I492" t="str">
            <v>0000006206</v>
          </cell>
          <cell r="J492">
            <v>10000658</v>
          </cell>
          <cell r="K492">
            <v>37809</v>
          </cell>
          <cell r="L492">
            <v>37809</v>
          </cell>
          <cell r="M492">
            <v>37809</v>
          </cell>
          <cell r="N492">
            <v>6995.96</v>
          </cell>
          <cell r="O492">
            <v>48.247999999999998</v>
          </cell>
          <cell r="P492">
            <v>0</v>
          </cell>
          <cell r="Q492" t="str">
            <v>01_31_07</v>
          </cell>
          <cell r="R492" t="str">
            <v>01_24</v>
          </cell>
          <cell r="S492" t="str">
            <v>'301.0020</v>
          </cell>
          <cell r="T492" t="str">
            <v>'701.7420</v>
          </cell>
          <cell r="U492" t="str">
            <v>H</v>
          </cell>
          <cell r="V492">
            <v>-6647.67</v>
          </cell>
          <cell r="W492">
            <v>-6647.67</v>
          </cell>
          <cell r="X492">
            <v>348.28999999999996</v>
          </cell>
          <cell r="Y492" t="str">
            <v>701.7420</v>
          </cell>
          <cell r="Z492">
            <v>-982060.29</v>
          </cell>
          <cell r="AA492">
            <v>-6647.67</v>
          </cell>
          <cell r="AB492">
            <v>-48.247999999999998</v>
          </cell>
        </row>
        <row r="493">
          <cell r="A493">
            <v>4119</v>
          </cell>
          <cell r="B493">
            <v>6207</v>
          </cell>
          <cell r="C493">
            <v>2098</v>
          </cell>
          <cell r="D493" t="str">
            <v>ДИЗЕЛЬНОЕ ТОПЛИВО ЛД-02</v>
          </cell>
          <cell r="E493">
            <v>221000044</v>
          </cell>
          <cell r="F493" t="str">
            <v>20</v>
          </cell>
          <cell r="G493" t="str">
            <v/>
          </cell>
          <cell r="H493" t="str">
            <v/>
          </cell>
          <cell r="I493" t="str">
            <v>0000006207</v>
          </cell>
          <cell r="J493">
            <v>10000658</v>
          </cell>
          <cell r="K493">
            <v>37809</v>
          </cell>
          <cell r="L493">
            <v>37809</v>
          </cell>
          <cell r="M493">
            <v>37809</v>
          </cell>
          <cell r="N493">
            <v>7022.21</v>
          </cell>
          <cell r="O493">
            <v>48.429000000000002</v>
          </cell>
          <cell r="P493">
            <v>0</v>
          </cell>
          <cell r="Q493" t="str">
            <v>01_31_07</v>
          </cell>
          <cell r="R493" t="str">
            <v>01_24</v>
          </cell>
          <cell r="S493" t="str">
            <v>'301.0020</v>
          </cell>
          <cell r="T493" t="str">
            <v>'701.7420</v>
          </cell>
          <cell r="U493" t="str">
            <v>H</v>
          </cell>
          <cell r="V493">
            <v>-6673.92</v>
          </cell>
          <cell r="W493">
            <v>-6673.92</v>
          </cell>
          <cell r="X493">
            <v>348.28999999999996</v>
          </cell>
          <cell r="Y493" t="str">
            <v>701.7420</v>
          </cell>
          <cell r="Z493">
            <v>-985938.2</v>
          </cell>
          <cell r="AA493">
            <v>-6673.92</v>
          </cell>
          <cell r="AB493">
            <v>-48.429000000000002</v>
          </cell>
        </row>
        <row r="494">
          <cell r="A494">
            <v>4120</v>
          </cell>
          <cell r="B494">
            <v>6208</v>
          </cell>
          <cell r="C494">
            <v>2098</v>
          </cell>
          <cell r="D494" t="str">
            <v>ДИЗЕЛЬНОЕ ТОПЛИВО ЛД-02</v>
          </cell>
          <cell r="E494">
            <v>221000044</v>
          </cell>
          <cell r="F494" t="str">
            <v>20</v>
          </cell>
          <cell r="G494" t="str">
            <v/>
          </cell>
          <cell r="H494" t="str">
            <v/>
          </cell>
          <cell r="I494" t="str">
            <v>0000006208</v>
          </cell>
          <cell r="J494">
            <v>10000658</v>
          </cell>
          <cell r="K494">
            <v>37809</v>
          </cell>
          <cell r="L494">
            <v>37809</v>
          </cell>
          <cell r="M494">
            <v>37809</v>
          </cell>
          <cell r="N494">
            <v>7022.21</v>
          </cell>
          <cell r="O494">
            <v>48.429000000000002</v>
          </cell>
          <cell r="P494">
            <v>0</v>
          </cell>
          <cell r="Q494" t="str">
            <v>01_31_07</v>
          </cell>
          <cell r="R494" t="str">
            <v>01_24</v>
          </cell>
          <cell r="S494" t="str">
            <v>'301.0020</v>
          </cell>
          <cell r="T494" t="str">
            <v>'701.7420</v>
          </cell>
          <cell r="U494" t="str">
            <v>H</v>
          </cell>
          <cell r="V494">
            <v>-6673.92</v>
          </cell>
          <cell r="W494">
            <v>-6673.92</v>
          </cell>
          <cell r="X494">
            <v>348.28999999999996</v>
          </cell>
          <cell r="Y494" t="str">
            <v>701.7420</v>
          </cell>
          <cell r="Z494">
            <v>-985938.2</v>
          </cell>
          <cell r="AA494">
            <v>-6673.92</v>
          </cell>
          <cell r="AB494">
            <v>-48.429000000000002</v>
          </cell>
        </row>
        <row r="495">
          <cell r="A495">
            <v>4121</v>
          </cell>
          <cell r="B495">
            <v>6209</v>
          </cell>
          <cell r="C495">
            <v>2098</v>
          </cell>
          <cell r="D495" t="str">
            <v>ДИЗЕЛЬНОЕ ТОПЛИВО ЛД-02</v>
          </cell>
          <cell r="E495">
            <v>221000044</v>
          </cell>
          <cell r="F495" t="str">
            <v>20</v>
          </cell>
          <cell r="G495" t="str">
            <v/>
          </cell>
          <cell r="H495" t="str">
            <v/>
          </cell>
          <cell r="I495" t="str">
            <v>0000006209</v>
          </cell>
          <cell r="J495">
            <v>10000658</v>
          </cell>
          <cell r="K495">
            <v>37809</v>
          </cell>
          <cell r="L495">
            <v>37809</v>
          </cell>
          <cell r="M495">
            <v>37809</v>
          </cell>
          <cell r="N495">
            <v>8359.25</v>
          </cell>
          <cell r="O495">
            <v>57.65</v>
          </cell>
          <cell r="P495">
            <v>0</v>
          </cell>
          <cell r="Q495" t="str">
            <v>01_31_07</v>
          </cell>
          <cell r="R495" t="str">
            <v>01_24</v>
          </cell>
          <cell r="S495" t="str">
            <v>'301.0020</v>
          </cell>
          <cell r="T495" t="str">
            <v>'701.7420</v>
          </cell>
          <cell r="U495" t="str">
            <v>H</v>
          </cell>
          <cell r="V495">
            <v>-7946.99</v>
          </cell>
          <cell r="W495">
            <v>-7946.99</v>
          </cell>
          <cell r="X495">
            <v>412.26000000000022</v>
          </cell>
          <cell r="Y495" t="str">
            <v>701.7420</v>
          </cell>
          <cell r="Z495">
            <v>-1174008.83</v>
          </cell>
          <cell r="AA495">
            <v>-7946.99</v>
          </cell>
          <cell r="AB495">
            <v>-57.65</v>
          </cell>
        </row>
        <row r="496">
          <cell r="A496">
            <v>4122</v>
          </cell>
          <cell r="B496">
            <v>6210</v>
          </cell>
          <cell r="C496">
            <v>2098</v>
          </cell>
          <cell r="D496" t="str">
            <v>ДИЗЕЛЬНОЕ ТОПЛИВО ЛД-02</v>
          </cell>
          <cell r="E496">
            <v>221000044</v>
          </cell>
          <cell r="F496" t="str">
            <v>20</v>
          </cell>
          <cell r="G496" t="str">
            <v/>
          </cell>
          <cell r="H496" t="str">
            <v/>
          </cell>
          <cell r="I496" t="str">
            <v>0000006210</v>
          </cell>
          <cell r="J496">
            <v>10000658</v>
          </cell>
          <cell r="K496">
            <v>37809</v>
          </cell>
          <cell r="L496">
            <v>37809</v>
          </cell>
          <cell r="M496">
            <v>37809</v>
          </cell>
          <cell r="N496">
            <v>8389.56</v>
          </cell>
          <cell r="O496">
            <v>57.859000000000002</v>
          </cell>
          <cell r="P496">
            <v>0</v>
          </cell>
          <cell r="Q496" t="str">
            <v>01_31_07</v>
          </cell>
          <cell r="R496" t="str">
            <v>01_24</v>
          </cell>
          <cell r="S496" t="str">
            <v>'301.0020</v>
          </cell>
          <cell r="T496" t="str">
            <v>'701.7420</v>
          </cell>
          <cell r="U496" t="str">
            <v>H</v>
          </cell>
          <cell r="V496">
            <v>-7977.3</v>
          </cell>
          <cell r="W496">
            <v>-7977.3</v>
          </cell>
          <cell r="X496">
            <v>412.25999999999931</v>
          </cell>
          <cell r="Y496" t="str">
            <v>701.7420</v>
          </cell>
          <cell r="Z496">
            <v>-1178486.53</v>
          </cell>
          <cell r="AA496">
            <v>-7977.3</v>
          </cell>
          <cell r="AB496">
            <v>-57.859000000000002</v>
          </cell>
        </row>
        <row r="497">
          <cell r="A497">
            <v>4123</v>
          </cell>
          <cell r="B497">
            <v>6211</v>
          </cell>
          <cell r="C497">
            <v>2098</v>
          </cell>
          <cell r="D497" t="str">
            <v>ДИЗЕЛЬНОЕ ТОПЛИВО ЛД-02</v>
          </cell>
          <cell r="E497">
            <v>221000044</v>
          </cell>
          <cell r="F497" t="str">
            <v>20</v>
          </cell>
          <cell r="G497" t="str">
            <v/>
          </cell>
          <cell r="H497" t="str">
            <v/>
          </cell>
          <cell r="I497" t="str">
            <v>0000006211</v>
          </cell>
          <cell r="J497">
            <v>10000658</v>
          </cell>
          <cell r="K497">
            <v>37809</v>
          </cell>
          <cell r="L497">
            <v>37809</v>
          </cell>
          <cell r="M497">
            <v>37809</v>
          </cell>
          <cell r="N497">
            <v>8359.25</v>
          </cell>
          <cell r="O497">
            <v>57.65</v>
          </cell>
          <cell r="P497">
            <v>0</v>
          </cell>
          <cell r="Q497" t="str">
            <v>01_31_07</v>
          </cell>
          <cell r="R497" t="str">
            <v>01_24</v>
          </cell>
          <cell r="S497" t="str">
            <v>'301.0020</v>
          </cell>
          <cell r="T497" t="str">
            <v>'701.7420</v>
          </cell>
          <cell r="U497" t="str">
            <v>H</v>
          </cell>
          <cell r="V497">
            <v>-7946.99</v>
          </cell>
          <cell r="W497">
            <v>-7946.99</v>
          </cell>
          <cell r="X497">
            <v>412.26000000000022</v>
          </cell>
          <cell r="Y497" t="str">
            <v>701.7420</v>
          </cell>
          <cell r="Z497">
            <v>-1174008.83</v>
          </cell>
          <cell r="AA497">
            <v>-7946.99</v>
          </cell>
          <cell r="AB497">
            <v>-57.65</v>
          </cell>
        </row>
        <row r="498">
          <cell r="A498">
            <v>4124</v>
          </cell>
          <cell r="B498">
            <v>6212</v>
          </cell>
          <cell r="C498">
            <v>2098</v>
          </cell>
          <cell r="D498" t="str">
            <v>ДИЗЕЛЬНОЕ ТОПЛИВО ЛД-02</v>
          </cell>
          <cell r="E498">
            <v>221000044</v>
          </cell>
          <cell r="F498" t="str">
            <v>20</v>
          </cell>
          <cell r="G498" t="str">
            <v/>
          </cell>
          <cell r="H498" t="str">
            <v/>
          </cell>
          <cell r="I498" t="str">
            <v>0000006212</v>
          </cell>
          <cell r="J498">
            <v>10000658</v>
          </cell>
          <cell r="K498">
            <v>37809</v>
          </cell>
          <cell r="L498">
            <v>37809</v>
          </cell>
          <cell r="M498">
            <v>37809</v>
          </cell>
          <cell r="N498">
            <v>8327.2099999999991</v>
          </cell>
          <cell r="O498">
            <v>57.429000000000002</v>
          </cell>
          <cell r="P498">
            <v>0</v>
          </cell>
          <cell r="Q498" t="str">
            <v>01_31_07</v>
          </cell>
          <cell r="R498" t="str">
            <v>01_24</v>
          </cell>
          <cell r="S498" t="str">
            <v>'301.0020</v>
          </cell>
          <cell r="T498" t="str">
            <v>'701.7420</v>
          </cell>
          <cell r="U498" t="str">
            <v>H</v>
          </cell>
          <cell r="V498">
            <v>-7914.95</v>
          </cell>
          <cell r="W498">
            <v>-7914.95</v>
          </cell>
          <cell r="X498">
            <v>412.25999999999931</v>
          </cell>
          <cell r="Y498" t="str">
            <v>701.7420</v>
          </cell>
          <cell r="Z498">
            <v>-1169275.56</v>
          </cell>
          <cell r="AA498">
            <v>-7914.95</v>
          </cell>
          <cell r="AB498">
            <v>-57.429000000000002</v>
          </cell>
        </row>
        <row r="499">
          <cell r="A499">
            <v>4125</v>
          </cell>
          <cell r="B499">
            <v>6213</v>
          </cell>
          <cell r="C499">
            <v>2098</v>
          </cell>
          <cell r="D499" t="str">
            <v>ДИЗЕЛЬНОЕ ТОПЛИВО ЛД-02</v>
          </cell>
          <cell r="E499">
            <v>221000044</v>
          </cell>
          <cell r="F499" t="str">
            <v>20</v>
          </cell>
          <cell r="G499" t="str">
            <v/>
          </cell>
          <cell r="H499" t="str">
            <v/>
          </cell>
          <cell r="I499" t="str">
            <v>0000006213</v>
          </cell>
          <cell r="J499">
            <v>10000658</v>
          </cell>
          <cell r="K499">
            <v>37809</v>
          </cell>
          <cell r="L499">
            <v>37809</v>
          </cell>
          <cell r="M499">
            <v>37809</v>
          </cell>
          <cell r="N499">
            <v>8401.2999999999993</v>
          </cell>
          <cell r="O499">
            <v>57.94</v>
          </cell>
          <cell r="P499">
            <v>0</v>
          </cell>
          <cell r="Q499" t="str">
            <v>01_31_07</v>
          </cell>
          <cell r="R499" t="str">
            <v>01_24</v>
          </cell>
          <cell r="S499" t="str">
            <v>'301.0020</v>
          </cell>
          <cell r="T499" t="str">
            <v>'701.7420</v>
          </cell>
          <cell r="U499" t="str">
            <v>H</v>
          </cell>
          <cell r="V499">
            <v>-7989.04</v>
          </cell>
          <cell r="W499">
            <v>-7989.04</v>
          </cell>
          <cell r="X499">
            <v>412.25999999999931</v>
          </cell>
          <cell r="Y499" t="str">
            <v>701.7420</v>
          </cell>
          <cell r="Z499">
            <v>-1180220.8799999999</v>
          </cell>
          <cell r="AA499">
            <v>-7989.04</v>
          </cell>
          <cell r="AB499">
            <v>-57.94</v>
          </cell>
        </row>
        <row r="500">
          <cell r="A500">
            <v>4126</v>
          </cell>
          <cell r="B500">
            <v>6214</v>
          </cell>
          <cell r="C500">
            <v>2098</v>
          </cell>
          <cell r="D500" t="str">
            <v>ДИЗЕЛЬНОЕ ТОПЛИВО ЛД-02</v>
          </cell>
          <cell r="E500">
            <v>221000044</v>
          </cell>
          <cell r="F500" t="str">
            <v>20</v>
          </cell>
          <cell r="G500" t="str">
            <v/>
          </cell>
          <cell r="H500" t="str">
            <v/>
          </cell>
          <cell r="I500" t="str">
            <v>0000006214</v>
          </cell>
          <cell r="J500">
            <v>10000658</v>
          </cell>
          <cell r="K500">
            <v>37809</v>
          </cell>
          <cell r="L500">
            <v>37809</v>
          </cell>
          <cell r="M500">
            <v>37809</v>
          </cell>
          <cell r="N500">
            <v>8323.73</v>
          </cell>
          <cell r="O500">
            <v>57.405000000000001</v>
          </cell>
          <cell r="P500">
            <v>0</v>
          </cell>
          <cell r="Q500" t="str">
            <v>01_31_07</v>
          </cell>
          <cell r="R500" t="str">
            <v>01_24</v>
          </cell>
          <cell r="S500" t="str">
            <v>'301.0020</v>
          </cell>
          <cell r="T500" t="str">
            <v>'701.7420</v>
          </cell>
          <cell r="U500" t="str">
            <v>H</v>
          </cell>
          <cell r="V500">
            <v>-7911.47</v>
          </cell>
          <cell r="W500">
            <v>-7911.47</v>
          </cell>
          <cell r="X500">
            <v>412.25999999999931</v>
          </cell>
          <cell r="Y500" t="str">
            <v>701.7420</v>
          </cell>
          <cell r="Z500">
            <v>-1168761.46</v>
          </cell>
          <cell r="AA500">
            <v>-7911.47</v>
          </cell>
          <cell r="AB500">
            <v>-57.405000000000001</v>
          </cell>
        </row>
        <row r="501">
          <cell r="A501">
            <v>4127</v>
          </cell>
          <cell r="B501">
            <v>6215</v>
          </cell>
          <cell r="C501">
            <v>2098</v>
          </cell>
          <cell r="D501" t="str">
            <v>ДИЗЕЛЬНОЕ ТОПЛИВО ЛД-02</v>
          </cell>
          <cell r="E501">
            <v>221000044</v>
          </cell>
          <cell r="F501" t="str">
            <v>20</v>
          </cell>
          <cell r="G501" t="str">
            <v/>
          </cell>
          <cell r="H501" t="str">
            <v/>
          </cell>
          <cell r="I501" t="str">
            <v>0000006215</v>
          </cell>
          <cell r="J501">
            <v>10000658</v>
          </cell>
          <cell r="K501">
            <v>37809</v>
          </cell>
          <cell r="L501">
            <v>37809</v>
          </cell>
          <cell r="M501">
            <v>37809</v>
          </cell>
          <cell r="N501">
            <v>8133.63</v>
          </cell>
          <cell r="O501">
            <v>56.094000000000001</v>
          </cell>
          <cell r="P501">
            <v>0</v>
          </cell>
          <cell r="Q501" t="str">
            <v>01_31_07</v>
          </cell>
          <cell r="R501" t="str">
            <v>01_24</v>
          </cell>
          <cell r="S501" t="str">
            <v>'301.0020</v>
          </cell>
          <cell r="T501" t="str">
            <v>'701.7420</v>
          </cell>
          <cell r="U501" t="str">
            <v>H</v>
          </cell>
          <cell r="V501">
            <v>-7728.48</v>
          </cell>
          <cell r="W501">
            <v>-7728.48</v>
          </cell>
          <cell r="X501">
            <v>405.15000000000055</v>
          </cell>
          <cell r="Y501" t="str">
            <v>701.7420</v>
          </cell>
          <cell r="Z501">
            <v>-1141728.3500000001</v>
          </cell>
          <cell r="AA501">
            <v>-7728.48</v>
          </cell>
          <cell r="AB501">
            <v>-56.094000000000001</v>
          </cell>
        </row>
        <row r="502">
          <cell r="A502">
            <v>4128</v>
          </cell>
          <cell r="B502">
            <v>6216</v>
          </cell>
          <cell r="C502">
            <v>2098</v>
          </cell>
          <cell r="D502" t="str">
            <v>ДИЗЕЛЬНОЕ ТОПЛИВО ЛД-02</v>
          </cell>
          <cell r="E502">
            <v>221000044</v>
          </cell>
          <cell r="F502" t="str">
            <v>20</v>
          </cell>
          <cell r="G502" t="str">
            <v/>
          </cell>
          <cell r="H502" t="str">
            <v/>
          </cell>
          <cell r="I502" t="str">
            <v>0000006216</v>
          </cell>
          <cell r="J502">
            <v>10000658</v>
          </cell>
          <cell r="K502">
            <v>37809</v>
          </cell>
          <cell r="L502">
            <v>37809</v>
          </cell>
          <cell r="M502">
            <v>37809</v>
          </cell>
          <cell r="N502">
            <v>7009.45</v>
          </cell>
          <cell r="O502">
            <v>48.341000000000001</v>
          </cell>
          <cell r="P502">
            <v>0</v>
          </cell>
          <cell r="Q502" t="str">
            <v>01_31_07</v>
          </cell>
          <cell r="R502" t="str">
            <v>01_24</v>
          </cell>
          <cell r="S502" t="str">
            <v>'301.0020</v>
          </cell>
          <cell r="T502" t="str">
            <v>'701.7420</v>
          </cell>
          <cell r="U502" t="str">
            <v>H</v>
          </cell>
          <cell r="V502">
            <v>-6661.16</v>
          </cell>
          <cell r="W502">
            <v>-6661.16</v>
          </cell>
          <cell r="X502">
            <v>348.28999999999996</v>
          </cell>
          <cell r="Y502" t="str">
            <v>701.7420</v>
          </cell>
          <cell r="Z502">
            <v>-984053.17</v>
          </cell>
          <cell r="AA502">
            <v>-6661.16</v>
          </cell>
          <cell r="AB502">
            <v>-48.341000000000001</v>
          </cell>
        </row>
        <row r="503">
          <cell r="A503">
            <v>4129</v>
          </cell>
          <cell r="B503">
            <v>6217</v>
          </cell>
          <cell r="C503">
            <v>2098</v>
          </cell>
          <cell r="D503" t="str">
            <v>ДИЗЕЛЬНОЕ ТОПЛИВО ЛД-02</v>
          </cell>
          <cell r="E503">
            <v>221000044</v>
          </cell>
          <cell r="F503" t="str">
            <v>20</v>
          </cell>
          <cell r="G503" t="str">
            <v/>
          </cell>
          <cell r="H503" t="str">
            <v/>
          </cell>
          <cell r="I503" t="str">
            <v>0000006217</v>
          </cell>
          <cell r="J503">
            <v>10000658</v>
          </cell>
          <cell r="K503">
            <v>37809</v>
          </cell>
          <cell r="L503">
            <v>37809</v>
          </cell>
          <cell r="M503">
            <v>37809</v>
          </cell>
          <cell r="N503">
            <v>8430.8799999999992</v>
          </cell>
          <cell r="O503">
            <v>58.143999999999998</v>
          </cell>
          <cell r="P503">
            <v>0</v>
          </cell>
          <cell r="Q503" t="str">
            <v>01_31_07</v>
          </cell>
          <cell r="R503" t="str">
            <v>01_24</v>
          </cell>
          <cell r="S503" t="str">
            <v>'301.0020</v>
          </cell>
          <cell r="T503" t="str">
            <v>'701.7420</v>
          </cell>
          <cell r="U503" t="str">
            <v>H</v>
          </cell>
          <cell r="V503">
            <v>-8011.51</v>
          </cell>
          <cell r="W503">
            <v>-8011.51</v>
          </cell>
          <cell r="X503">
            <v>419.36999999999898</v>
          </cell>
          <cell r="Y503" t="str">
            <v>701.7420</v>
          </cell>
          <cell r="Z503">
            <v>-1183540.3700000001</v>
          </cell>
          <cell r="AA503">
            <v>-8011.51</v>
          </cell>
          <cell r="AB503">
            <v>-58.143999999999998</v>
          </cell>
        </row>
        <row r="504">
          <cell r="A504">
            <v>4130</v>
          </cell>
          <cell r="B504">
            <v>6218</v>
          </cell>
          <cell r="C504">
            <v>2098</v>
          </cell>
          <cell r="D504" t="str">
            <v>ДИЗЕЛЬНОЕ ТОПЛИВО ЛД-02</v>
          </cell>
          <cell r="E504">
            <v>221000044</v>
          </cell>
          <cell r="F504" t="str">
            <v>20</v>
          </cell>
          <cell r="G504" t="str">
            <v/>
          </cell>
          <cell r="H504" t="str">
            <v/>
          </cell>
          <cell r="I504" t="str">
            <v>0000006218</v>
          </cell>
          <cell r="J504">
            <v>10000658</v>
          </cell>
          <cell r="K504">
            <v>37809</v>
          </cell>
          <cell r="L504">
            <v>37809</v>
          </cell>
          <cell r="M504">
            <v>37809</v>
          </cell>
          <cell r="N504">
            <v>15864.16</v>
          </cell>
          <cell r="O504">
            <v>109.408</v>
          </cell>
          <cell r="P504">
            <v>0</v>
          </cell>
          <cell r="Q504" t="str">
            <v>01_31_07</v>
          </cell>
          <cell r="R504" t="str">
            <v>01_24</v>
          </cell>
          <cell r="S504" t="str">
            <v>'301.0020</v>
          </cell>
          <cell r="T504" t="str">
            <v>'701.7420</v>
          </cell>
          <cell r="U504" t="str">
            <v>H</v>
          </cell>
          <cell r="V504">
            <v>-15082.29</v>
          </cell>
          <cell r="W504">
            <v>-15082.29</v>
          </cell>
          <cell r="X504">
            <v>781.86999999999898</v>
          </cell>
          <cell r="Y504" t="str">
            <v>701.7420</v>
          </cell>
          <cell r="Z504">
            <v>-2228106.7000000002</v>
          </cell>
          <cell r="AA504">
            <v>-15082.29</v>
          </cell>
          <cell r="AB504">
            <v>-109.408</v>
          </cell>
        </row>
        <row r="505">
          <cell r="A505">
            <v>4131</v>
          </cell>
          <cell r="B505">
            <v>6219</v>
          </cell>
          <cell r="C505">
            <v>2098</v>
          </cell>
          <cell r="D505" t="str">
            <v>ДИЗЕЛЬНОЕ ТОПЛИВО ЛД-02</v>
          </cell>
          <cell r="E505">
            <v>221000044</v>
          </cell>
          <cell r="F505" t="str">
            <v>20</v>
          </cell>
          <cell r="G505" t="str">
            <v/>
          </cell>
          <cell r="H505" t="str">
            <v/>
          </cell>
          <cell r="I505" t="str">
            <v>0000006219</v>
          </cell>
          <cell r="J505">
            <v>10000658</v>
          </cell>
          <cell r="K505">
            <v>37809</v>
          </cell>
          <cell r="L505">
            <v>37809</v>
          </cell>
          <cell r="M505">
            <v>37809</v>
          </cell>
          <cell r="N505">
            <v>17850.810000000001</v>
          </cell>
          <cell r="O505">
            <v>123.10899999999999</v>
          </cell>
          <cell r="P505">
            <v>0</v>
          </cell>
          <cell r="Q505" t="str">
            <v>01_31_07</v>
          </cell>
          <cell r="R505" t="str">
            <v>01_24</v>
          </cell>
          <cell r="S505" t="str">
            <v>'301.0020</v>
          </cell>
          <cell r="T505" t="str">
            <v>'701.7420</v>
          </cell>
          <cell r="U505" t="str">
            <v>H</v>
          </cell>
          <cell r="V505">
            <v>-16969.43</v>
          </cell>
          <cell r="W505">
            <v>-16969.43</v>
          </cell>
          <cell r="X505">
            <v>881.38000000000102</v>
          </cell>
          <cell r="Y505" t="str">
            <v>701.7420</v>
          </cell>
          <cell r="Z505">
            <v>-2506893.89</v>
          </cell>
          <cell r="AA505">
            <v>-16969.43</v>
          </cell>
          <cell r="AB505">
            <v>-123.10899999999999</v>
          </cell>
        </row>
        <row r="506">
          <cell r="A506">
            <v>4132</v>
          </cell>
          <cell r="B506">
            <v>6220</v>
          </cell>
          <cell r="C506">
            <v>2098</v>
          </cell>
          <cell r="D506" t="str">
            <v>ДИЗЕЛЬНОЕ ТОПЛИВО ЛД-02</v>
          </cell>
          <cell r="E506">
            <v>221000044</v>
          </cell>
          <cell r="F506" t="str">
            <v>20</v>
          </cell>
          <cell r="G506" t="str">
            <v/>
          </cell>
          <cell r="H506" t="str">
            <v/>
          </cell>
          <cell r="I506" t="str">
            <v>0000006220</v>
          </cell>
          <cell r="J506">
            <v>10000658</v>
          </cell>
          <cell r="K506">
            <v>37809</v>
          </cell>
          <cell r="L506">
            <v>37809</v>
          </cell>
          <cell r="M506">
            <v>37809</v>
          </cell>
          <cell r="N506">
            <v>15831.54</v>
          </cell>
          <cell r="O506">
            <v>109.18300000000001</v>
          </cell>
          <cell r="P506">
            <v>0</v>
          </cell>
          <cell r="Q506" t="str">
            <v>01_31_07</v>
          </cell>
          <cell r="R506" t="str">
            <v>01_24</v>
          </cell>
          <cell r="S506" t="str">
            <v>'301.0020</v>
          </cell>
          <cell r="T506" t="str">
            <v>'701.7420</v>
          </cell>
          <cell r="U506" t="str">
            <v>H</v>
          </cell>
          <cell r="V506">
            <v>-15049.67</v>
          </cell>
          <cell r="W506">
            <v>-15049.67</v>
          </cell>
          <cell r="X506">
            <v>781.8700000000008</v>
          </cell>
          <cell r="Y506" t="str">
            <v>701.7420</v>
          </cell>
          <cell r="Z506">
            <v>-2223287.75</v>
          </cell>
          <cell r="AA506">
            <v>-15049.67</v>
          </cell>
          <cell r="AB506">
            <v>-109.18300000000001</v>
          </cell>
        </row>
        <row r="507">
          <cell r="A507">
            <v>4133</v>
          </cell>
          <cell r="B507">
            <v>6221</v>
          </cell>
          <cell r="C507">
            <v>2098</v>
          </cell>
          <cell r="D507" t="str">
            <v>ДИЗЕЛЬНОЕ ТОПЛИВО ЛД-02</v>
          </cell>
          <cell r="E507">
            <v>221000044</v>
          </cell>
          <cell r="F507" t="str">
            <v>20</v>
          </cell>
          <cell r="G507" t="str">
            <v/>
          </cell>
          <cell r="H507" t="str">
            <v/>
          </cell>
          <cell r="I507" t="str">
            <v>0000006221</v>
          </cell>
          <cell r="J507">
            <v>10000658</v>
          </cell>
          <cell r="K507">
            <v>37809</v>
          </cell>
          <cell r="L507">
            <v>37809</v>
          </cell>
          <cell r="M507">
            <v>37809</v>
          </cell>
          <cell r="N507">
            <v>15831.54</v>
          </cell>
          <cell r="O507">
            <v>109.18300000000001</v>
          </cell>
          <cell r="P507">
            <v>0</v>
          </cell>
          <cell r="Q507" t="str">
            <v>01_31_07</v>
          </cell>
          <cell r="R507" t="str">
            <v>01_24</v>
          </cell>
          <cell r="S507" t="str">
            <v>'301.0020</v>
          </cell>
          <cell r="T507" t="str">
            <v>'701.7420</v>
          </cell>
          <cell r="U507" t="str">
            <v>H</v>
          </cell>
          <cell r="V507">
            <v>-15049.67</v>
          </cell>
          <cell r="W507">
            <v>-15049.67</v>
          </cell>
          <cell r="X507">
            <v>781.8700000000008</v>
          </cell>
          <cell r="Y507" t="str">
            <v>701.7420</v>
          </cell>
          <cell r="Z507">
            <v>-2223287.75</v>
          </cell>
          <cell r="AA507">
            <v>-15049.67</v>
          </cell>
          <cell r="AB507">
            <v>-109.18300000000001</v>
          </cell>
        </row>
        <row r="508">
          <cell r="A508">
            <v>4134</v>
          </cell>
          <cell r="B508">
            <v>6222</v>
          </cell>
          <cell r="C508">
            <v>2098</v>
          </cell>
          <cell r="D508" t="str">
            <v>ДИЗЕЛЬНОЕ ТОПЛИВО ЛД-02</v>
          </cell>
          <cell r="E508">
            <v>221000044</v>
          </cell>
          <cell r="F508" t="str">
            <v>20</v>
          </cell>
          <cell r="G508" t="str">
            <v/>
          </cell>
          <cell r="H508" t="str">
            <v/>
          </cell>
          <cell r="I508" t="str">
            <v>0000006222</v>
          </cell>
          <cell r="J508">
            <v>10000659</v>
          </cell>
          <cell r="K508">
            <v>37809</v>
          </cell>
          <cell r="L508">
            <v>37809</v>
          </cell>
          <cell r="M508">
            <v>37809</v>
          </cell>
          <cell r="N508">
            <v>9627.42</v>
          </cell>
          <cell r="O508">
            <v>66.396000000000001</v>
          </cell>
          <cell r="P508">
            <v>0</v>
          </cell>
          <cell r="Q508" t="str">
            <v>01_31_07</v>
          </cell>
          <cell r="R508" t="str">
            <v>01_24</v>
          </cell>
          <cell r="S508" t="str">
            <v>'301.0020</v>
          </cell>
          <cell r="T508" t="str">
            <v>'701.7420</v>
          </cell>
          <cell r="U508" t="str">
            <v>H</v>
          </cell>
          <cell r="V508">
            <v>-9151.19</v>
          </cell>
          <cell r="W508">
            <v>-9151.19</v>
          </cell>
          <cell r="X508">
            <v>476.22999999999956</v>
          </cell>
          <cell r="Y508" t="str">
            <v>701.7420</v>
          </cell>
          <cell r="Z508">
            <v>-1351905.3</v>
          </cell>
          <cell r="AA508">
            <v>-9151.19</v>
          </cell>
          <cell r="AB508">
            <v>-66.396000000000001</v>
          </cell>
        </row>
        <row r="509">
          <cell r="A509">
            <v>4135</v>
          </cell>
          <cell r="B509">
            <v>6223</v>
          </cell>
          <cell r="C509">
            <v>2098</v>
          </cell>
          <cell r="D509" t="str">
            <v>ДИЗЕЛЬНОЕ ТОПЛИВО ЛД-02</v>
          </cell>
          <cell r="E509">
            <v>221000044</v>
          </cell>
          <cell r="F509" t="str">
            <v>20</v>
          </cell>
          <cell r="G509" t="str">
            <v/>
          </cell>
          <cell r="H509" t="str">
            <v/>
          </cell>
          <cell r="I509" t="str">
            <v>0000006223</v>
          </cell>
          <cell r="J509">
            <v>10000659</v>
          </cell>
          <cell r="K509">
            <v>37809</v>
          </cell>
          <cell r="L509">
            <v>37809</v>
          </cell>
          <cell r="M509">
            <v>37809</v>
          </cell>
          <cell r="N509">
            <v>8343.59</v>
          </cell>
          <cell r="O509">
            <v>57.542000000000002</v>
          </cell>
          <cell r="P509">
            <v>0</v>
          </cell>
          <cell r="Q509" t="str">
            <v>01_31_07</v>
          </cell>
          <cell r="R509" t="str">
            <v>01_24</v>
          </cell>
          <cell r="S509" t="str">
            <v>'301.0020</v>
          </cell>
          <cell r="T509" t="str">
            <v>'701.7420</v>
          </cell>
          <cell r="U509" t="str">
            <v>H</v>
          </cell>
          <cell r="V509">
            <v>-7931.33</v>
          </cell>
          <cell r="W509">
            <v>-7931.33</v>
          </cell>
          <cell r="X509">
            <v>412.26000000000022</v>
          </cell>
          <cell r="Y509" t="str">
            <v>701.7420</v>
          </cell>
          <cell r="Z509">
            <v>-1171695.3799999999</v>
          </cell>
          <cell r="AA509">
            <v>-7931.33</v>
          </cell>
          <cell r="AB509">
            <v>-57.542000000000002</v>
          </cell>
        </row>
        <row r="510">
          <cell r="A510">
            <v>4136</v>
          </cell>
          <cell r="B510">
            <v>6224</v>
          </cell>
          <cell r="C510">
            <v>2098</v>
          </cell>
          <cell r="D510" t="str">
            <v>ДИЗЕЛЬНОЕ ТОПЛИВО ЛД-02</v>
          </cell>
          <cell r="E510">
            <v>221000044</v>
          </cell>
          <cell r="F510" t="str">
            <v>20</v>
          </cell>
          <cell r="G510" t="str">
            <v/>
          </cell>
          <cell r="H510" t="str">
            <v/>
          </cell>
          <cell r="I510" t="str">
            <v>0000006224</v>
          </cell>
          <cell r="J510">
            <v>10000659</v>
          </cell>
          <cell r="K510">
            <v>37809</v>
          </cell>
          <cell r="L510">
            <v>37809</v>
          </cell>
          <cell r="M510">
            <v>37809</v>
          </cell>
          <cell r="N510">
            <v>8343.59</v>
          </cell>
          <cell r="O510">
            <v>57.542000000000002</v>
          </cell>
          <cell r="P510">
            <v>0</v>
          </cell>
          <cell r="Q510" t="str">
            <v>01_31_07</v>
          </cell>
          <cell r="R510" t="str">
            <v>01_24</v>
          </cell>
          <cell r="S510" t="str">
            <v>'301.0020</v>
          </cell>
          <cell r="T510" t="str">
            <v>'701.7420</v>
          </cell>
          <cell r="U510" t="str">
            <v>H</v>
          </cell>
          <cell r="V510">
            <v>-7931.33</v>
          </cell>
          <cell r="W510">
            <v>-7931.33</v>
          </cell>
          <cell r="X510">
            <v>412.26000000000022</v>
          </cell>
          <cell r="Y510" t="str">
            <v>701.7420</v>
          </cell>
          <cell r="Z510">
            <v>-1171695.3799999999</v>
          </cell>
          <cell r="AA510">
            <v>-7931.33</v>
          </cell>
          <cell r="AB510">
            <v>-57.542000000000002</v>
          </cell>
        </row>
        <row r="511">
          <cell r="A511">
            <v>4137</v>
          </cell>
          <cell r="B511">
            <v>6225</v>
          </cell>
          <cell r="C511">
            <v>2098</v>
          </cell>
          <cell r="D511" t="str">
            <v>ДИЗЕЛЬНОЕ ТОПЛИВО ЛД-02</v>
          </cell>
          <cell r="E511">
            <v>221000044</v>
          </cell>
          <cell r="F511" t="str">
            <v>20</v>
          </cell>
          <cell r="G511" t="str">
            <v/>
          </cell>
          <cell r="H511" t="str">
            <v/>
          </cell>
          <cell r="I511" t="str">
            <v>0000006225</v>
          </cell>
          <cell r="J511">
            <v>10000659</v>
          </cell>
          <cell r="K511">
            <v>37809</v>
          </cell>
          <cell r="L511">
            <v>37809</v>
          </cell>
          <cell r="M511">
            <v>37809</v>
          </cell>
          <cell r="N511">
            <v>8282.4</v>
          </cell>
          <cell r="O511">
            <v>57.12</v>
          </cell>
          <cell r="P511">
            <v>0</v>
          </cell>
          <cell r="Q511" t="str">
            <v>01_31_07</v>
          </cell>
          <cell r="R511" t="str">
            <v>01_24</v>
          </cell>
          <cell r="S511" t="str">
            <v>'301.0020</v>
          </cell>
          <cell r="T511" t="str">
            <v>'701.7420</v>
          </cell>
          <cell r="U511" t="str">
            <v>H</v>
          </cell>
          <cell r="V511">
            <v>-7870.14</v>
          </cell>
          <cell r="W511">
            <v>-7870.14</v>
          </cell>
          <cell r="X511">
            <v>412.25999999999931</v>
          </cell>
          <cell r="Y511" t="str">
            <v>701.7420</v>
          </cell>
          <cell r="Z511">
            <v>-1162655.78</v>
          </cell>
          <cell r="AA511">
            <v>-7870.14</v>
          </cell>
          <cell r="AB511">
            <v>-57.12</v>
          </cell>
        </row>
        <row r="512">
          <cell r="A512">
            <v>2727</v>
          </cell>
          <cell r="B512">
            <v>4828</v>
          </cell>
          <cell r="C512">
            <v>1133</v>
          </cell>
          <cell r="D512" t="str">
            <v>МАЗУТ М-100</v>
          </cell>
          <cell r="E512">
            <v>221000083</v>
          </cell>
          <cell r="F512" t="str">
            <v>10</v>
          </cell>
          <cell r="G512" t="str">
            <v/>
          </cell>
          <cell r="H512" t="str">
            <v/>
          </cell>
          <cell r="I512" t="str">
            <v>0000004828</v>
          </cell>
          <cell r="J512">
            <v>10000665</v>
          </cell>
          <cell r="K512">
            <v>37810</v>
          </cell>
          <cell r="L512">
            <v>37810</v>
          </cell>
          <cell r="M512">
            <v>37810</v>
          </cell>
          <cell r="N512">
            <v>8467241.3800000008</v>
          </cell>
          <cell r="O512">
            <v>1500</v>
          </cell>
          <cell r="P512">
            <v>1354758.62</v>
          </cell>
          <cell r="Q512" t="str">
            <v>01_31_07</v>
          </cell>
          <cell r="R512" t="str">
            <v>01_24</v>
          </cell>
          <cell r="S512" t="str">
            <v>'301.0010</v>
          </cell>
          <cell r="T512" t="str">
            <v>'701.7530</v>
          </cell>
          <cell r="U512" t="str">
            <v>H</v>
          </cell>
          <cell r="V512">
            <v>-8467240.4000000004</v>
          </cell>
          <cell r="W512">
            <v>-57350.59</v>
          </cell>
          <cell r="X512">
            <v>0.98000000044703484</v>
          </cell>
          <cell r="Y512" t="str">
            <v>701.7530</v>
          </cell>
          <cell r="Z512">
            <v>-8467240.4000000004</v>
          </cell>
          <cell r="AA512">
            <v>-57350.59</v>
          </cell>
          <cell r="AB512">
            <v>-1500</v>
          </cell>
        </row>
        <row r="513">
          <cell r="A513">
            <v>2729</v>
          </cell>
          <cell r="B513">
            <v>4830</v>
          </cell>
          <cell r="C513">
            <v>1130</v>
          </cell>
          <cell r="D513" t="str">
            <v>МАЗУТ М-100</v>
          </cell>
          <cell r="E513">
            <v>221000083</v>
          </cell>
          <cell r="F513" t="str">
            <v>10</v>
          </cell>
          <cell r="G513" t="str">
            <v/>
          </cell>
          <cell r="H513" t="str">
            <v/>
          </cell>
          <cell r="I513" t="str">
            <v>0000004830</v>
          </cell>
          <cell r="J513">
            <v>10000666</v>
          </cell>
          <cell r="K513">
            <v>37810</v>
          </cell>
          <cell r="L513">
            <v>37810</v>
          </cell>
          <cell r="M513">
            <v>37810</v>
          </cell>
          <cell r="N513">
            <v>56448275.859999999</v>
          </cell>
          <cell r="O513">
            <v>10000</v>
          </cell>
          <cell r="P513">
            <v>9031724.1400000006</v>
          </cell>
          <cell r="Q513" t="str">
            <v>01_31_07</v>
          </cell>
          <cell r="R513" t="str">
            <v>01_24</v>
          </cell>
          <cell r="S513" t="str">
            <v>'301.0010</v>
          </cell>
          <cell r="T513" t="str">
            <v>'701.7530</v>
          </cell>
          <cell r="U513" t="str">
            <v>H</v>
          </cell>
          <cell r="V513">
            <v>-56448275.630000003</v>
          </cell>
          <cell r="W513">
            <v>-382337.28000000003</v>
          </cell>
          <cell r="X513">
            <v>0.22999999672174454</v>
          </cell>
          <cell r="Y513" t="str">
            <v>701.7530</v>
          </cell>
          <cell r="Z513">
            <v>-56448275.630000003</v>
          </cell>
          <cell r="AA513">
            <v>-382337.28000000003</v>
          </cell>
          <cell r="AB513">
            <v>-10000</v>
          </cell>
        </row>
        <row r="514">
          <cell r="A514">
            <v>2733</v>
          </cell>
          <cell r="B514">
            <v>4834</v>
          </cell>
          <cell r="C514">
            <v>1131</v>
          </cell>
          <cell r="D514" t="str">
            <v>МАЗУТ М-100</v>
          </cell>
          <cell r="E514">
            <v>221000083</v>
          </cell>
          <cell r="F514" t="str">
            <v>10</v>
          </cell>
          <cell r="G514" t="str">
            <v/>
          </cell>
          <cell r="H514" t="str">
            <v/>
          </cell>
          <cell r="I514" t="str">
            <v>0000004834</v>
          </cell>
          <cell r="J514">
            <v>10000669</v>
          </cell>
          <cell r="K514">
            <v>37810</v>
          </cell>
          <cell r="L514">
            <v>37810</v>
          </cell>
          <cell r="M514">
            <v>37810</v>
          </cell>
          <cell r="N514">
            <v>39513793.100000001</v>
          </cell>
          <cell r="O514">
            <v>7000</v>
          </cell>
          <cell r="P514">
            <v>6322206.9000000004</v>
          </cell>
          <cell r="Q514" t="str">
            <v>01_31_07</v>
          </cell>
          <cell r="R514" t="str">
            <v>01_24</v>
          </cell>
          <cell r="S514" t="str">
            <v>'301.0010</v>
          </cell>
          <cell r="T514" t="str">
            <v>'701.7530</v>
          </cell>
          <cell r="U514" t="str">
            <v>H</v>
          </cell>
          <cell r="V514">
            <v>-39513792.380000003</v>
          </cell>
          <cell r="W514">
            <v>-267636.09000000003</v>
          </cell>
          <cell r="X514">
            <v>0.7199999988079071</v>
          </cell>
          <cell r="Y514" t="str">
            <v>701.7530</v>
          </cell>
          <cell r="Z514">
            <v>-39513792.380000003</v>
          </cell>
          <cell r="AA514">
            <v>-267636.09000000003</v>
          </cell>
          <cell r="AB514">
            <v>-7000</v>
          </cell>
        </row>
        <row r="515">
          <cell r="A515">
            <v>2734</v>
          </cell>
          <cell r="B515">
            <v>4835</v>
          </cell>
          <cell r="C515">
            <v>1134</v>
          </cell>
          <cell r="D515" t="str">
            <v>МАЗУТ М-100</v>
          </cell>
          <cell r="E515">
            <v>221000083</v>
          </cell>
          <cell r="F515" t="str">
            <v>10</v>
          </cell>
          <cell r="G515" t="str">
            <v/>
          </cell>
          <cell r="H515" t="str">
            <v/>
          </cell>
          <cell r="I515" t="str">
            <v>0000004835</v>
          </cell>
          <cell r="J515">
            <v>10000670</v>
          </cell>
          <cell r="K515">
            <v>37810</v>
          </cell>
          <cell r="L515">
            <v>37810</v>
          </cell>
          <cell r="M515">
            <v>37810</v>
          </cell>
          <cell r="N515">
            <v>16934482.760000002</v>
          </cell>
          <cell r="O515">
            <v>3000</v>
          </cell>
          <cell r="P515">
            <v>2709517.24</v>
          </cell>
          <cell r="Q515" t="str">
            <v>01_31_07</v>
          </cell>
          <cell r="R515" t="str">
            <v>01_24</v>
          </cell>
          <cell r="S515" t="str">
            <v>'301.0010</v>
          </cell>
          <cell r="T515" t="str">
            <v>'701.7530</v>
          </cell>
          <cell r="U515" t="str">
            <v>H</v>
          </cell>
          <cell r="V515">
            <v>-16934482.300000001</v>
          </cell>
          <cell r="W515">
            <v>-114701.18</v>
          </cell>
          <cell r="X515">
            <v>0.46000000089406967</v>
          </cell>
          <cell r="Y515" t="str">
            <v>701.7530</v>
          </cell>
          <cell r="Z515">
            <v>-16934482.300000001</v>
          </cell>
          <cell r="AA515">
            <v>-114701.18</v>
          </cell>
          <cell r="AB515">
            <v>-3000</v>
          </cell>
        </row>
        <row r="516">
          <cell r="A516">
            <v>4020</v>
          </cell>
          <cell r="B516">
            <v>6108</v>
          </cell>
          <cell r="C516">
            <v>2098</v>
          </cell>
          <cell r="D516" t="str">
            <v>ДИЗЕЛЬНОЕ ТОПЛИВО ЛД-02</v>
          </cell>
          <cell r="E516">
            <v>221000044</v>
          </cell>
          <cell r="F516" t="str">
            <v>20</v>
          </cell>
          <cell r="G516" t="str">
            <v/>
          </cell>
          <cell r="H516" t="str">
            <v/>
          </cell>
          <cell r="I516" t="str">
            <v>0000006108</v>
          </cell>
          <cell r="J516">
            <v>10000591</v>
          </cell>
          <cell r="K516">
            <v>37810</v>
          </cell>
          <cell r="L516">
            <v>37810</v>
          </cell>
          <cell r="M516">
            <v>37810</v>
          </cell>
          <cell r="N516">
            <v>6986.68</v>
          </cell>
          <cell r="O516">
            <v>48.183999999999997</v>
          </cell>
          <cell r="P516">
            <v>0</v>
          </cell>
          <cell r="Q516" t="str">
            <v>01_31_07</v>
          </cell>
          <cell r="R516" t="str">
            <v>01_24</v>
          </cell>
          <cell r="S516" t="str">
            <v>'301.0020</v>
          </cell>
          <cell r="T516" t="str">
            <v>'701.7420</v>
          </cell>
          <cell r="U516" t="str">
            <v>H</v>
          </cell>
          <cell r="V516">
            <v>-6645.97</v>
          </cell>
          <cell r="W516">
            <v>-6645.97</v>
          </cell>
          <cell r="X516">
            <v>340.71000000000004</v>
          </cell>
          <cell r="Y516" t="str">
            <v>701.7420</v>
          </cell>
          <cell r="Z516">
            <v>-981211.01</v>
          </cell>
          <cell r="AA516">
            <v>-6645.97</v>
          </cell>
          <cell r="AB516">
            <v>-48.183999999999997</v>
          </cell>
        </row>
        <row r="517">
          <cell r="A517">
            <v>4028</v>
          </cell>
          <cell r="B517">
            <v>6116</v>
          </cell>
          <cell r="C517">
            <v>2098</v>
          </cell>
          <cell r="D517" t="str">
            <v>ДИЗЕЛЬНОЕ ТОПЛИВО ЛД-02</v>
          </cell>
          <cell r="E517">
            <v>221000044</v>
          </cell>
          <cell r="F517" t="str">
            <v>20</v>
          </cell>
          <cell r="G517" t="str">
            <v/>
          </cell>
          <cell r="H517" t="str">
            <v/>
          </cell>
          <cell r="I517" t="str">
            <v>0000006116</v>
          </cell>
          <cell r="J517">
            <v>10000664</v>
          </cell>
          <cell r="K517">
            <v>37810</v>
          </cell>
          <cell r="L517">
            <v>37810</v>
          </cell>
          <cell r="M517">
            <v>37810</v>
          </cell>
          <cell r="N517">
            <v>8360.85</v>
          </cell>
          <cell r="O517">
            <v>57.661000000000001</v>
          </cell>
          <cell r="P517">
            <v>0</v>
          </cell>
          <cell r="Q517" t="str">
            <v>01_31_07</v>
          </cell>
          <cell r="R517" t="str">
            <v>01_24</v>
          </cell>
          <cell r="S517" t="str">
            <v>'301.0020</v>
          </cell>
          <cell r="T517" t="str">
            <v>'701.7420</v>
          </cell>
          <cell r="U517" t="str">
            <v>H</v>
          </cell>
          <cell r="V517">
            <v>-7956.64</v>
          </cell>
          <cell r="W517">
            <v>-7956.64</v>
          </cell>
          <cell r="X517">
            <v>404.21000000000004</v>
          </cell>
          <cell r="Y517" t="str">
            <v>701.7420</v>
          </cell>
          <cell r="Z517">
            <v>-1174718.33</v>
          </cell>
          <cell r="AA517">
            <v>-7956.64</v>
          </cell>
          <cell r="AB517">
            <v>-57.661000000000001</v>
          </cell>
        </row>
        <row r="518">
          <cell r="A518">
            <v>4029</v>
          </cell>
          <cell r="B518">
            <v>6117</v>
          </cell>
          <cell r="C518">
            <v>2098</v>
          </cell>
          <cell r="D518" t="str">
            <v>ДИЗЕЛЬНОЕ ТОПЛИВО ЛД-02</v>
          </cell>
          <cell r="E518">
            <v>221000044</v>
          </cell>
          <cell r="F518" t="str">
            <v>20</v>
          </cell>
          <cell r="G518" t="str">
            <v/>
          </cell>
          <cell r="H518" t="str">
            <v/>
          </cell>
          <cell r="I518" t="str">
            <v>0000006117</v>
          </cell>
          <cell r="J518">
            <v>10000664</v>
          </cell>
          <cell r="K518">
            <v>37810</v>
          </cell>
          <cell r="L518">
            <v>37810</v>
          </cell>
          <cell r="M518">
            <v>37810</v>
          </cell>
          <cell r="N518">
            <v>8376.07</v>
          </cell>
          <cell r="O518">
            <v>57.765999999999998</v>
          </cell>
          <cell r="P518">
            <v>0</v>
          </cell>
          <cell r="Q518" t="str">
            <v>01_31_07</v>
          </cell>
          <cell r="R518" t="str">
            <v>01_24</v>
          </cell>
          <cell r="S518" t="str">
            <v>'301.0020</v>
          </cell>
          <cell r="T518" t="str">
            <v>'701.7420</v>
          </cell>
          <cell r="U518" t="str">
            <v>H</v>
          </cell>
          <cell r="V518">
            <v>-7971.86</v>
          </cell>
          <cell r="W518">
            <v>-7971.86</v>
          </cell>
          <cell r="X518">
            <v>404.21000000000004</v>
          </cell>
          <cell r="Y518" t="str">
            <v>701.7420</v>
          </cell>
          <cell r="Z518">
            <v>-1176965.4099999999</v>
          </cell>
          <cell r="AA518">
            <v>-7971.86</v>
          </cell>
          <cell r="AB518">
            <v>-57.765999999999998</v>
          </cell>
        </row>
        <row r="519">
          <cell r="A519">
            <v>4030</v>
          </cell>
          <cell r="B519">
            <v>6118</v>
          </cell>
          <cell r="C519">
            <v>2098</v>
          </cell>
          <cell r="D519" t="str">
            <v>ДИЗЕЛЬНОЕ ТОПЛИВО ЛД-02</v>
          </cell>
          <cell r="E519">
            <v>221000044</v>
          </cell>
          <cell r="F519" t="str">
            <v>20</v>
          </cell>
          <cell r="G519" t="str">
            <v/>
          </cell>
          <cell r="H519" t="str">
            <v/>
          </cell>
          <cell r="I519" t="str">
            <v>0000006118</v>
          </cell>
          <cell r="J519">
            <v>10000664</v>
          </cell>
          <cell r="K519">
            <v>37810</v>
          </cell>
          <cell r="L519">
            <v>37810</v>
          </cell>
          <cell r="M519">
            <v>37810</v>
          </cell>
          <cell r="N519">
            <v>8296.9</v>
          </cell>
          <cell r="O519">
            <v>57.22</v>
          </cell>
          <cell r="P519">
            <v>0</v>
          </cell>
          <cell r="Q519" t="str">
            <v>01_31_07</v>
          </cell>
          <cell r="R519" t="str">
            <v>01_24</v>
          </cell>
          <cell r="S519" t="str">
            <v>'301.0020</v>
          </cell>
          <cell r="T519" t="str">
            <v>'701.7420</v>
          </cell>
          <cell r="U519" t="str">
            <v>H</v>
          </cell>
          <cell r="V519">
            <v>-7892.69</v>
          </cell>
          <cell r="W519">
            <v>-7892.69</v>
          </cell>
          <cell r="X519">
            <v>404.21000000000004</v>
          </cell>
          <cell r="Y519" t="str">
            <v>701.7420</v>
          </cell>
          <cell r="Z519">
            <v>-1165276.75</v>
          </cell>
          <cell r="AA519">
            <v>-7892.69</v>
          </cell>
          <cell r="AB519">
            <v>-57.22</v>
          </cell>
        </row>
        <row r="520">
          <cell r="A520">
            <v>4031</v>
          </cell>
          <cell r="B520">
            <v>6119</v>
          </cell>
          <cell r="C520">
            <v>2098</v>
          </cell>
          <cell r="D520" t="str">
            <v>ДИЗЕЛЬНОЕ ТОПЛИВО ЛД-02</v>
          </cell>
          <cell r="E520">
            <v>221000044</v>
          </cell>
          <cell r="F520" t="str">
            <v>20</v>
          </cell>
          <cell r="G520" t="str">
            <v/>
          </cell>
          <cell r="H520" t="str">
            <v/>
          </cell>
          <cell r="I520" t="str">
            <v>0000006119</v>
          </cell>
          <cell r="J520">
            <v>10000664</v>
          </cell>
          <cell r="K520">
            <v>37810</v>
          </cell>
          <cell r="L520">
            <v>37810</v>
          </cell>
          <cell r="M520">
            <v>37810</v>
          </cell>
          <cell r="N520">
            <v>8390.57</v>
          </cell>
          <cell r="O520">
            <v>57.866</v>
          </cell>
          <cell r="P520">
            <v>0</v>
          </cell>
          <cell r="Q520" t="str">
            <v>01_31_07</v>
          </cell>
          <cell r="R520" t="str">
            <v>01_24</v>
          </cell>
          <cell r="S520" t="str">
            <v>'301.0020</v>
          </cell>
          <cell r="T520" t="str">
            <v>'701.7420</v>
          </cell>
          <cell r="U520" t="str">
            <v>H</v>
          </cell>
          <cell r="V520">
            <v>-7986.36</v>
          </cell>
          <cell r="W520">
            <v>-7986.36</v>
          </cell>
          <cell r="X520">
            <v>404.21000000000004</v>
          </cell>
          <cell r="Y520" t="str">
            <v>701.7420</v>
          </cell>
          <cell r="Z520">
            <v>-1179106.19</v>
          </cell>
          <cell r="AA520">
            <v>-7986.36</v>
          </cell>
          <cell r="AB520">
            <v>-57.866</v>
          </cell>
        </row>
        <row r="521">
          <cell r="A521">
            <v>4032</v>
          </cell>
          <cell r="B521">
            <v>6120</v>
          </cell>
          <cell r="C521">
            <v>2098</v>
          </cell>
          <cell r="D521" t="str">
            <v>ДИЗЕЛЬНОЕ ТОПЛИВО ЛД-02</v>
          </cell>
          <cell r="E521">
            <v>221000044</v>
          </cell>
          <cell r="F521" t="str">
            <v>20</v>
          </cell>
          <cell r="G521" t="str">
            <v/>
          </cell>
          <cell r="H521" t="str">
            <v/>
          </cell>
          <cell r="I521" t="str">
            <v>0000006120</v>
          </cell>
          <cell r="J521">
            <v>10000664</v>
          </cell>
          <cell r="K521">
            <v>37810</v>
          </cell>
          <cell r="L521">
            <v>37810</v>
          </cell>
          <cell r="M521">
            <v>37810</v>
          </cell>
          <cell r="N521">
            <v>8345.77</v>
          </cell>
          <cell r="O521">
            <v>57.557000000000002</v>
          </cell>
          <cell r="P521">
            <v>0</v>
          </cell>
          <cell r="Q521" t="str">
            <v>01_31_07</v>
          </cell>
          <cell r="R521" t="str">
            <v>01_24</v>
          </cell>
          <cell r="S521" t="str">
            <v>'301.0020</v>
          </cell>
          <cell r="T521" t="str">
            <v>'701.7420</v>
          </cell>
          <cell r="U521" t="str">
            <v>H</v>
          </cell>
          <cell r="V521">
            <v>-7941.56</v>
          </cell>
          <cell r="W521">
            <v>-7941.56</v>
          </cell>
          <cell r="X521">
            <v>404.21000000000004</v>
          </cell>
          <cell r="Y521" t="str">
            <v>701.7420</v>
          </cell>
          <cell r="Z521">
            <v>-1172491.92</v>
          </cell>
          <cell r="AA521">
            <v>-7941.56</v>
          </cell>
          <cell r="AB521">
            <v>-57.557000000000002</v>
          </cell>
        </row>
        <row r="522">
          <cell r="A522">
            <v>4033</v>
          </cell>
          <cell r="B522">
            <v>6121</v>
          </cell>
          <cell r="C522">
            <v>2099</v>
          </cell>
          <cell r="D522" t="str">
            <v>БЕНЗИН АВТОМОБИЛЬНЫЙ АИ-80</v>
          </cell>
          <cell r="E522">
            <v>221000001</v>
          </cell>
          <cell r="F522" t="str">
            <v>20</v>
          </cell>
          <cell r="G522" t="str">
            <v/>
          </cell>
          <cell r="H522" t="str">
            <v/>
          </cell>
          <cell r="I522" t="str">
            <v>0000006121</v>
          </cell>
          <cell r="J522">
            <v>10000645</v>
          </cell>
          <cell r="K522">
            <v>37810</v>
          </cell>
          <cell r="L522">
            <v>37810</v>
          </cell>
          <cell r="M522">
            <v>37810</v>
          </cell>
          <cell r="N522">
            <v>7396.69</v>
          </cell>
          <cell r="O522">
            <v>43.003999999999998</v>
          </cell>
          <cell r="P522">
            <v>0</v>
          </cell>
          <cell r="Q522" t="str">
            <v>01_31_07</v>
          </cell>
          <cell r="R522" t="str">
            <v>01_24</v>
          </cell>
          <cell r="S522" t="str">
            <v>'301.0020</v>
          </cell>
          <cell r="T522" t="str">
            <v>'701.7410</v>
          </cell>
          <cell r="U522" t="str">
            <v>H</v>
          </cell>
          <cell r="V522">
            <v>-6952.26</v>
          </cell>
          <cell r="W522">
            <v>-6952.26</v>
          </cell>
          <cell r="X522">
            <v>444.42999999999938</v>
          </cell>
          <cell r="Y522" t="str">
            <v>701.7410</v>
          </cell>
          <cell r="Z522">
            <v>-1026431.67</v>
          </cell>
          <cell r="AA522">
            <v>-6952.26</v>
          </cell>
          <cell r="AB522">
            <v>-43.003999999999998</v>
          </cell>
        </row>
        <row r="523">
          <cell r="A523">
            <v>4034</v>
          </cell>
          <cell r="B523">
            <v>6122</v>
          </cell>
          <cell r="C523">
            <v>2099</v>
          </cell>
          <cell r="D523" t="str">
            <v>БЕНЗИН АВТОМОБИЛЬНЫЙ АИ-80</v>
          </cell>
          <cell r="E523">
            <v>221000001</v>
          </cell>
          <cell r="F523" t="str">
            <v>20</v>
          </cell>
          <cell r="G523" t="str">
            <v/>
          </cell>
          <cell r="H523" t="str">
            <v/>
          </cell>
          <cell r="I523" t="str">
            <v>0000006122</v>
          </cell>
          <cell r="J523">
            <v>10000645</v>
          </cell>
          <cell r="K523">
            <v>37810</v>
          </cell>
          <cell r="L523">
            <v>37810</v>
          </cell>
          <cell r="M523">
            <v>37810</v>
          </cell>
          <cell r="N523">
            <v>17898.66</v>
          </cell>
          <cell r="O523">
            <v>104.062</v>
          </cell>
          <cell r="P523">
            <v>0</v>
          </cell>
          <cell r="Q523" t="str">
            <v>01_31_07</v>
          </cell>
          <cell r="R523" t="str">
            <v>01_24</v>
          </cell>
          <cell r="S523" t="str">
            <v>'301.0020</v>
          </cell>
          <cell r="T523" t="str">
            <v>'701.7410</v>
          </cell>
          <cell r="U523" t="str">
            <v>H</v>
          </cell>
          <cell r="V523">
            <v>-16954.759999999998</v>
          </cell>
          <cell r="W523">
            <v>-16954.759999999998</v>
          </cell>
          <cell r="X523">
            <v>943.90000000000146</v>
          </cell>
          <cell r="Y523" t="str">
            <v>701.7410</v>
          </cell>
          <cell r="Z523">
            <v>-2503200.77</v>
          </cell>
          <cell r="AA523">
            <v>-16954.759999999998</v>
          </cell>
          <cell r="AB523">
            <v>-104.062</v>
          </cell>
        </row>
        <row r="524">
          <cell r="A524">
            <v>4138</v>
          </cell>
          <cell r="B524">
            <v>6226</v>
          </cell>
          <cell r="C524">
            <v>2098</v>
          </cell>
          <cell r="D524" t="str">
            <v>ДИЗЕЛЬНОЕ ТОПЛИВО ЛД-02</v>
          </cell>
          <cell r="E524">
            <v>221000044</v>
          </cell>
          <cell r="F524" t="str">
            <v>20</v>
          </cell>
          <cell r="G524" t="str">
            <v/>
          </cell>
          <cell r="H524" t="str">
            <v/>
          </cell>
          <cell r="I524" t="str">
            <v>0000006226</v>
          </cell>
          <cell r="J524">
            <v>10000679</v>
          </cell>
          <cell r="K524">
            <v>37810</v>
          </cell>
          <cell r="L524">
            <v>37810</v>
          </cell>
          <cell r="M524">
            <v>37810</v>
          </cell>
          <cell r="N524">
            <v>8376.07</v>
          </cell>
          <cell r="O524">
            <v>57.765999999999998</v>
          </cell>
          <cell r="P524">
            <v>0</v>
          </cell>
          <cell r="Q524" t="str">
            <v>01_31_07</v>
          </cell>
          <cell r="R524" t="str">
            <v>01_24</v>
          </cell>
          <cell r="S524" t="str">
            <v>'301.0020</v>
          </cell>
          <cell r="T524" t="str">
            <v>'701.7420</v>
          </cell>
          <cell r="U524" t="str">
            <v>H</v>
          </cell>
          <cell r="V524">
            <v>-7967.4</v>
          </cell>
          <cell r="W524">
            <v>-7967.4</v>
          </cell>
          <cell r="X524">
            <v>408.67000000000007</v>
          </cell>
          <cell r="Y524" t="str">
            <v>701.7420</v>
          </cell>
          <cell r="Z524">
            <v>-1176306.94</v>
          </cell>
          <cell r="AA524">
            <v>-7967.4</v>
          </cell>
          <cell r="AB524">
            <v>-57.765999999999998</v>
          </cell>
        </row>
        <row r="525">
          <cell r="A525">
            <v>4139</v>
          </cell>
          <cell r="B525">
            <v>6227</v>
          </cell>
          <cell r="C525">
            <v>2098</v>
          </cell>
          <cell r="D525" t="str">
            <v>ДИЗЕЛЬНОЕ ТОПЛИВО ЛД-02</v>
          </cell>
          <cell r="E525">
            <v>221000044</v>
          </cell>
          <cell r="F525" t="str">
            <v>20</v>
          </cell>
          <cell r="G525" t="str">
            <v/>
          </cell>
          <cell r="H525" t="str">
            <v/>
          </cell>
          <cell r="I525" t="str">
            <v>0000006227</v>
          </cell>
          <cell r="J525">
            <v>10000679</v>
          </cell>
          <cell r="K525">
            <v>37810</v>
          </cell>
          <cell r="L525">
            <v>37810</v>
          </cell>
          <cell r="M525">
            <v>37810</v>
          </cell>
          <cell r="N525">
            <v>8206.7099999999991</v>
          </cell>
          <cell r="O525">
            <v>56.597999999999999</v>
          </cell>
          <cell r="P525">
            <v>0</v>
          </cell>
          <cell r="Q525" t="str">
            <v>01_31_07</v>
          </cell>
          <cell r="R525" t="str">
            <v>01_24</v>
          </cell>
          <cell r="S525" t="str">
            <v>'301.0020</v>
          </cell>
          <cell r="T525" t="str">
            <v>'701.7420</v>
          </cell>
          <cell r="U525" t="str">
            <v>H</v>
          </cell>
          <cell r="V525">
            <v>-7805.09</v>
          </cell>
          <cell r="W525">
            <v>-7805.09</v>
          </cell>
          <cell r="X525">
            <v>401.61999999999898</v>
          </cell>
          <cell r="Y525" t="str">
            <v>701.7420</v>
          </cell>
          <cell r="Z525">
            <v>-1152343.49</v>
          </cell>
          <cell r="AA525">
            <v>-7805.09</v>
          </cell>
          <cell r="AB525">
            <v>-56.597999999999999</v>
          </cell>
        </row>
        <row r="526">
          <cell r="A526">
            <v>4140</v>
          </cell>
          <cell r="B526">
            <v>6228</v>
          </cell>
          <cell r="C526">
            <v>2098</v>
          </cell>
          <cell r="D526" t="str">
            <v>ДИЗЕЛЬНОЕ ТОПЛИВО ЛД-02</v>
          </cell>
          <cell r="E526">
            <v>221000044</v>
          </cell>
          <cell r="F526" t="str">
            <v>20</v>
          </cell>
          <cell r="G526" t="str">
            <v/>
          </cell>
          <cell r="H526" t="str">
            <v/>
          </cell>
          <cell r="I526" t="str">
            <v>0000006228</v>
          </cell>
          <cell r="J526">
            <v>10000679</v>
          </cell>
          <cell r="K526">
            <v>37810</v>
          </cell>
          <cell r="L526">
            <v>37810</v>
          </cell>
          <cell r="M526">
            <v>37810</v>
          </cell>
          <cell r="N526">
            <v>8223.1</v>
          </cell>
          <cell r="O526">
            <v>56.710999999999999</v>
          </cell>
          <cell r="P526">
            <v>0</v>
          </cell>
          <cell r="Q526" t="str">
            <v>01_31_07</v>
          </cell>
          <cell r="R526" t="str">
            <v>01_24</v>
          </cell>
          <cell r="S526" t="str">
            <v>'301.0020</v>
          </cell>
          <cell r="T526" t="str">
            <v>'701.7420</v>
          </cell>
          <cell r="U526" t="str">
            <v>H</v>
          </cell>
          <cell r="V526">
            <v>-7821.48</v>
          </cell>
          <cell r="W526">
            <v>-7821.48</v>
          </cell>
          <cell r="X526">
            <v>401.6200000000008</v>
          </cell>
          <cell r="Y526" t="str">
            <v>701.7420</v>
          </cell>
          <cell r="Z526">
            <v>-1154763.31</v>
          </cell>
          <cell r="AA526">
            <v>-7821.48</v>
          </cell>
          <cell r="AB526">
            <v>-56.710999999999999</v>
          </cell>
        </row>
        <row r="527">
          <cell r="A527">
            <v>4141</v>
          </cell>
          <cell r="B527">
            <v>6229</v>
          </cell>
          <cell r="C527">
            <v>2098</v>
          </cell>
          <cell r="D527" t="str">
            <v>ДИЗЕЛЬНОЕ ТОПЛИВО ЛД-02</v>
          </cell>
          <cell r="E527">
            <v>221000044</v>
          </cell>
          <cell r="F527" t="str">
            <v>20</v>
          </cell>
          <cell r="G527" t="str">
            <v/>
          </cell>
          <cell r="H527" t="str">
            <v/>
          </cell>
          <cell r="I527" t="str">
            <v>0000006229</v>
          </cell>
          <cell r="J527">
            <v>10000679</v>
          </cell>
          <cell r="K527">
            <v>37810</v>
          </cell>
          <cell r="L527">
            <v>37810</v>
          </cell>
          <cell r="M527">
            <v>37810</v>
          </cell>
          <cell r="N527">
            <v>8313.7199999999993</v>
          </cell>
          <cell r="O527">
            <v>57.335999999999999</v>
          </cell>
          <cell r="P527">
            <v>0</v>
          </cell>
          <cell r="Q527" t="str">
            <v>01_31_07</v>
          </cell>
          <cell r="R527" t="str">
            <v>01_24</v>
          </cell>
          <cell r="S527" t="str">
            <v>'301.0020</v>
          </cell>
          <cell r="T527" t="str">
            <v>'701.7420</v>
          </cell>
          <cell r="U527" t="str">
            <v>H</v>
          </cell>
          <cell r="V527">
            <v>-7905.05</v>
          </cell>
          <cell r="W527">
            <v>-7905.05</v>
          </cell>
          <cell r="X527">
            <v>408.66999999999916</v>
          </cell>
          <cell r="Y527" t="str">
            <v>701.7420</v>
          </cell>
          <cell r="Z527">
            <v>-1167101.58</v>
          </cell>
          <cell r="AA527">
            <v>-7905.05</v>
          </cell>
          <cell r="AB527">
            <v>-57.335999999999999</v>
          </cell>
        </row>
        <row r="528">
          <cell r="A528">
            <v>4142</v>
          </cell>
          <cell r="B528">
            <v>6230</v>
          </cell>
          <cell r="C528">
            <v>2098</v>
          </cell>
          <cell r="D528" t="str">
            <v>ДИЗЕЛЬНОЕ ТОПЛИВО ЛД-02</v>
          </cell>
          <cell r="E528">
            <v>221000044</v>
          </cell>
          <cell r="F528" t="str">
            <v>20</v>
          </cell>
          <cell r="G528" t="str">
            <v/>
          </cell>
          <cell r="H528" t="str">
            <v/>
          </cell>
          <cell r="I528" t="str">
            <v>0000006230</v>
          </cell>
          <cell r="J528">
            <v>10000679</v>
          </cell>
          <cell r="K528">
            <v>37810</v>
          </cell>
          <cell r="L528">
            <v>37810</v>
          </cell>
          <cell r="M528">
            <v>37810</v>
          </cell>
          <cell r="N528">
            <v>8376.07</v>
          </cell>
          <cell r="O528">
            <v>57.765999999999998</v>
          </cell>
          <cell r="P528">
            <v>0</v>
          </cell>
          <cell r="Q528" t="str">
            <v>01_31_07</v>
          </cell>
          <cell r="R528" t="str">
            <v>01_24</v>
          </cell>
          <cell r="S528" t="str">
            <v>'301.0020</v>
          </cell>
          <cell r="T528" t="str">
            <v>'701.7420</v>
          </cell>
          <cell r="U528" t="str">
            <v>H</v>
          </cell>
          <cell r="V528">
            <v>-7967.4</v>
          </cell>
          <cell r="W528">
            <v>-7967.4</v>
          </cell>
          <cell r="X528">
            <v>408.67000000000007</v>
          </cell>
          <cell r="Y528" t="str">
            <v>701.7420</v>
          </cell>
          <cell r="Z528">
            <v>-1176306.94</v>
          </cell>
          <cell r="AA528">
            <v>-7967.4</v>
          </cell>
          <cell r="AB528">
            <v>-57.765999999999998</v>
          </cell>
        </row>
        <row r="529">
          <cell r="A529">
            <v>4143</v>
          </cell>
          <cell r="B529">
            <v>6231</v>
          </cell>
          <cell r="C529">
            <v>2098</v>
          </cell>
          <cell r="D529" t="str">
            <v>ДИЗЕЛЬНОЕ ТОПЛИВО ЛД-02</v>
          </cell>
          <cell r="E529">
            <v>221000044</v>
          </cell>
          <cell r="F529" t="str">
            <v>20</v>
          </cell>
          <cell r="G529" t="str">
            <v/>
          </cell>
          <cell r="H529" t="str">
            <v/>
          </cell>
          <cell r="I529" t="str">
            <v>0000006231</v>
          </cell>
          <cell r="J529">
            <v>10000679</v>
          </cell>
          <cell r="K529">
            <v>37810</v>
          </cell>
          <cell r="L529">
            <v>37810</v>
          </cell>
          <cell r="M529">
            <v>37810</v>
          </cell>
          <cell r="N529">
            <v>8345.77</v>
          </cell>
          <cell r="O529">
            <v>57.557000000000002</v>
          </cell>
          <cell r="P529">
            <v>0</v>
          </cell>
          <cell r="Q529" t="str">
            <v>01_31_07</v>
          </cell>
          <cell r="R529" t="str">
            <v>01_24</v>
          </cell>
          <cell r="S529" t="str">
            <v>'301.0020</v>
          </cell>
          <cell r="T529" t="str">
            <v>'701.7420</v>
          </cell>
          <cell r="U529" t="str">
            <v>H</v>
          </cell>
          <cell r="V529">
            <v>-7937.1</v>
          </cell>
          <cell r="W529">
            <v>-7937.1</v>
          </cell>
          <cell r="X529">
            <v>408.67000000000007</v>
          </cell>
          <cell r="Y529" t="str">
            <v>701.7420</v>
          </cell>
          <cell r="Z529">
            <v>-1171833.44</v>
          </cell>
          <cell r="AA529">
            <v>-7937.1</v>
          </cell>
          <cell r="AB529">
            <v>-57.557000000000002</v>
          </cell>
        </row>
        <row r="530">
          <cell r="A530">
            <v>4144</v>
          </cell>
          <cell r="B530">
            <v>6232</v>
          </cell>
          <cell r="C530">
            <v>2098</v>
          </cell>
          <cell r="D530" t="str">
            <v>ДИЗЕЛЬНОЕ ТОПЛИВО ЛД-02</v>
          </cell>
          <cell r="E530">
            <v>221000044</v>
          </cell>
          <cell r="F530" t="str">
            <v>20</v>
          </cell>
          <cell r="G530" t="str">
            <v/>
          </cell>
          <cell r="H530" t="str">
            <v/>
          </cell>
          <cell r="I530" t="str">
            <v>0000006232</v>
          </cell>
          <cell r="J530">
            <v>10000679</v>
          </cell>
          <cell r="K530">
            <v>37810</v>
          </cell>
          <cell r="L530">
            <v>37810</v>
          </cell>
          <cell r="M530">
            <v>37810</v>
          </cell>
          <cell r="N530">
            <v>8248.33</v>
          </cell>
          <cell r="O530">
            <v>56.884999999999998</v>
          </cell>
          <cell r="P530">
            <v>0</v>
          </cell>
          <cell r="Q530" t="str">
            <v>01_31_07</v>
          </cell>
          <cell r="R530" t="str">
            <v>01_24</v>
          </cell>
          <cell r="S530" t="str">
            <v>'301.0020</v>
          </cell>
          <cell r="T530" t="str">
            <v>'701.7420</v>
          </cell>
          <cell r="U530" t="str">
            <v>H</v>
          </cell>
          <cell r="V530">
            <v>-7846.71</v>
          </cell>
          <cell r="W530">
            <v>-7846.71</v>
          </cell>
          <cell r="X530">
            <v>401.61999999999989</v>
          </cell>
          <cell r="Y530" t="str">
            <v>701.7420</v>
          </cell>
          <cell r="Z530">
            <v>-1158488.26</v>
          </cell>
          <cell r="AA530">
            <v>-7846.71</v>
          </cell>
          <cell r="AB530">
            <v>-56.884999999999998</v>
          </cell>
        </row>
        <row r="531">
          <cell r="A531">
            <v>4145</v>
          </cell>
          <cell r="B531">
            <v>6233</v>
          </cell>
          <cell r="C531">
            <v>2098</v>
          </cell>
          <cell r="D531" t="str">
            <v>ДИЗЕЛЬНОЕ ТОПЛИВО ЛД-02</v>
          </cell>
          <cell r="E531">
            <v>221000044</v>
          </cell>
          <cell r="F531" t="str">
            <v>20</v>
          </cell>
          <cell r="G531" t="str">
            <v/>
          </cell>
          <cell r="H531" t="str">
            <v/>
          </cell>
          <cell r="I531" t="str">
            <v>0000006233</v>
          </cell>
          <cell r="J531">
            <v>10000679</v>
          </cell>
          <cell r="K531">
            <v>37810</v>
          </cell>
          <cell r="L531">
            <v>37810</v>
          </cell>
          <cell r="M531">
            <v>37810</v>
          </cell>
          <cell r="N531">
            <v>8323.15</v>
          </cell>
          <cell r="O531">
            <v>57.401000000000003</v>
          </cell>
          <cell r="P531">
            <v>0</v>
          </cell>
          <cell r="Q531" t="str">
            <v>01_31_07</v>
          </cell>
          <cell r="R531" t="str">
            <v>01_24</v>
          </cell>
          <cell r="S531" t="str">
            <v>'301.0020</v>
          </cell>
          <cell r="T531" t="str">
            <v>'701.7420</v>
          </cell>
          <cell r="U531" t="str">
            <v>H</v>
          </cell>
          <cell r="V531">
            <v>-7914.48</v>
          </cell>
          <cell r="W531">
            <v>-7914.48</v>
          </cell>
          <cell r="X531">
            <v>408.67000000000007</v>
          </cell>
          <cell r="Y531" t="str">
            <v>701.7420</v>
          </cell>
          <cell r="Z531">
            <v>-1168493.83</v>
          </cell>
          <cell r="AA531">
            <v>-7914.48</v>
          </cell>
          <cell r="AB531">
            <v>-57.401000000000003</v>
          </cell>
        </row>
        <row r="532">
          <cell r="A532">
            <v>4241</v>
          </cell>
          <cell r="B532">
            <v>6329</v>
          </cell>
          <cell r="C532">
            <v>2099</v>
          </cell>
          <cell r="D532" t="str">
            <v>БЕНЗИН АВТОМОБИЛЬНЫЙ АИ-80</v>
          </cell>
          <cell r="E532">
            <v>221000001</v>
          </cell>
          <cell r="F532" t="str">
            <v>20</v>
          </cell>
          <cell r="G532" t="str">
            <v/>
          </cell>
          <cell r="H532" t="str">
            <v/>
          </cell>
          <cell r="I532" t="str">
            <v>0000006329</v>
          </cell>
          <cell r="J532">
            <v>10000704</v>
          </cell>
          <cell r="K532">
            <v>37810</v>
          </cell>
          <cell r="L532">
            <v>37810</v>
          </cell>
          <cell r="M532">
            <v>37810</v>
          </cell>
          <cell r="N532">
            <v>49480.62</v>
          </cell>
          <cell r="O532">
            <v>287.678</v>
          </cell>
          <cell r="P532">
            <v>0</v>
          </cell>
          <cell r="Q532" t="str">
            <v>01_31_07</v>
          </cell>
          <cell r="R532" t="str">
            <v>01_24</v>
          </cell>
          <cell r="S532" t="str">
            <v>'301.0020</v>
          </cell>
          <cell r="T532" t="str">
            <v>'701.7410</v>
          </cell>
          <cell r="U532" t="str">
            <v>H</v>
          </cell>
          <cell r="V532">
            <v>-46873.65</v>
          </cell>
          <cell r="W532">
            <v>-46873.65</v>
          </cell>
          <cell r="X532">
            <v>2606.9700000000012</v>
          </cell>
          <cell r="Y532" t="str">
            <v>701.7410</v>
          </cell>
          <cell r="Z532">
            <v>-6920425.6900000004</v>
          </cell>
          <cell r="AA532">
            <v>-46873.65</v>
          </cell>
          <cell r="AB532">
            <v>-287.678</v>
          </cell>
        </row>
        <row r="533">
          <cell r="A533">
            <v>2712</v>
          </cell>
          <cell r="B533">
            <v>4813</v>
          </cell>
          <cell r="C533">
            <v>1146</v>
          </cell>
          <cell r="D533" t="str">
            <v>БЕНЗИН АВТОМОБИЛЬНЫЙ АИ-80</v>
          </cell>
          <cell r="E533">
            <v>222000001</v>
          </cell>
          <cell r="F533" t="str">
            <v>10</v>
          </cell>
          <cell r="G533" t="str">
            <v/>
          </cell>
          <cell r="H533" t="str">
            <v/>
          </cell>
          <cell r="I533" t="str">
            <v>0000004813</v>
          </cell>
          <cell r="J533">
            <v>10000634</v>
          </cell>
          <cell r="K533">
            <v>37811</v>
          </cell>
          <cell r="L533">
            <v>37811</v>
          </cell>
          <cell r="M533">
            <v>37811</v>
          </cell>
          <cell r="N533">
            <v>1252641.97</v>
          </cell>
          <cell r="O533">
            <v>52.042000000000002</v>
          </cell>
          <cell r="P533">
            <v>200422.71</v>
          </cell>
          <cell r="Q533" t="str">
            <v>01_31_07</v>
          </cell>
          <cell r="R533" t="str">
            <v>01_24</v>
          </cell>
          <cell r="S533" t="str">
            <v>'301.0010</v>
          </cell>
          <cell r="T533" t="str">
            <v>'702.7310</v>
          </cell>
          <cell r="U533" t="str">
            <v>H</v>
          </cell>
          <cell r="V533">
            <v>-1252641.97</v>
          </cell>
          <cell r="W533">
            <v>-8499.41</v>
          </cell>
          <cell r="X533">
            <v>0</v>
          </cell>
          <cell r="Y533" t="str">
            <v>702.7310</v>
          </cell>
          <cell r="Z533">
            <v>-1252641.97</v>
          </cell>
          <cell r="AA533">
            <v>-8499.41</v>
          </cell>
          <cell r="AB533">
            <v>-52.042000000000002</v>
          </cell>
        </row>
        <row r="534">
          <cell r="A534">
            <v>2859</v>
          </cell>
          <cell r="B534">
            <v>4955</v>
          </cell>
          <cell r="C534">
            <v>1140</v>
          </cell>
          <cell r="D534" t="str">
            <v>БЕНЗИН АВТОМОБИЛЬНЫЙ АИ-80</v>
          </cell>
          <cell r="E534">
            <v>221000001</v>
          </cell>
          <cell r="F534" t="str">
            <v>10</v>
          </cell>
          <cell r="G534" t="str">
            <v/>
          </cell>
          <cell r="H534" t="str">
            <v/>
          </cell>
          <cell r="I534" t="str">
            <v>0000004955</v>
          </cell>
          <cell r="J534">
            <v>10000677</v>
          </cell>
          <cell r="K534">
            <v>37811</v>
          </cell>
          <cell r="L534">
            <v>37811</v>
          </cell>
          <cell r="M534">
            <v>37811</v>
          </cell>
          <cell r="N534">
            <v>2458251.4900000002</v>
          </cell>
          <cell r="O534">
            <v>102.13</v>
          </cell>
          <cell r="P534">
            <v>393320.24</v>
          </cell>
          <cell r="Q534" t="str">
            <v>01_31_07</v>
          </cell>
          <cell r="R534" t="str">
            <v>01_24</v>
          </cell>
          <cell r="S534" t="str">
            <v>'301.0010</v>
          </cell>
          <cell r="T534" t="str">
            <v>'701.7510</v>
          </cell>
          <cell r="U534" t="str">
            <v>H</v>
          </cell>
          <cell r="V534">
            <v>-2458251.4900000002</v>
          </cell>
          <cell r="W534">
            <v>-16679.68</v>
          </cell>
          <cell r="X534">
            <v>0</v>
          </cell>
          <cell r="Y534" t="str">
            <v>701.7510</v>
          </cell>
          <cell r="Z534">
            <v>-2458251.4900000002</v>
          </cell>
          <cell r="AA534">
            <v>-16679.68</v>
          </cell>
          <cell r="AB534">
            <v>-102.13</v>
          </cell>
        </row>
        <row r="535">
          <cell r="A535">
            <v>3403</v>
          </cell>
          <cell r="B535">
            <v>5508</v>
          </cell>
          <cell r="C535">
            <v>2100</v>
          </cell>
          <cell r="D535" t="str">
            <v>ТОПЛИВО САМОЛЕТНОЕ ТС-1 ВКК</v>
          </cell>
          <cell r="E535">
            <v>222000043</v>
          </cell>
          <cell r="F535" t="str">
            <v>20</v>
          </cell>
          <cell r="G535" t="str">
            <v/>
          </cell>
          <cell r="H535" t="str">
            <v/>
          </cell>
          <cell r="I535" t="str">
            <v>0000005508</v>
          </cell>
          <cell r="J535">
            <v>10000723</v>
          </cell>
          <cell r="K535">
            <v>37811</v>
          </cell>
          <cell r="L535">
            <v>37811</v>
          </cell>
          <cell r="M535">
            <v>37811</v>
          </cell>
          <cell r="N535">
            <v>68317.789999999994</v>
          </cell>
          <cell r="O535">
            <v>319.24200000000002</v>
          </cell>
          <cell r="P535">
            <v>0</v>
          </cell>
          <cell r="Q535" t="str">
            <v>01_31_07</v>
          </cell>
          <cell r="R535" t="str">
            <v>01_24</v>
          </cell>
          <cell r="S535" t="str">
            <v>'301.0020</v>
          </cell>
          <cell r="T535" t="str">
            <v>'702.7241</v>
          </cell>
          <cell r="U535" t="str">
            <v>H</v>
          </cell>
          <cell r="V535">
            <v>-65446.400000000001</v>
          </cell>
          <cell r="W535">
            <v>-65446.400000000001</v>
          </cell>
          <cell r="X535">
            <v>2871.3899999999921</v>
          </cell>
          <cell r="Y535" t="str">
            <v>702.7241</v>
          </cell>
          <cell r="Z535">
            <v>-9645490.4299999997</v>
          </cell>
          <cell r="AA535">
            <v>-65446.400000000001</v>
          </cell>
          <cell r="AB535">
            <v>-319.24200000000002</v>
          </cell>
        </row>
        <row r="536">
          <cell r="A536">
            <v>3474</v>
          </cell>
          <cell r="B536">
            <v>5577</v>
          </cell>
          <cell r="C536">
            <v>2100</v>
          </cell>
          <cell r="D536" t="str">
            <v>ГАЗЫ УГЛЕВОДОРОДНЫЕ СЖИЖЕННЫЕ БТ</v>
          </cell>
          <cell r="E536">
            <v>221000060</v>
          </cell>
          <cell r="F536" t="str">
            <v>20</v>
          </cell>
          <cell r="G536" t="str">
            <v/>
          </cell>
          <cell r="H536" t="str">
            <v/>
          </cell>
          <cell r="I536" t="str">
            <v>0000005577</v>
          </cell>
          <cell r="J536">
            <v>10000713</v>
          </cell>
          <cell r="K536">
            <v>37811</v>
          </cell>
          <cell r="L536">
            <v>37811</v>
          </cell>
          <cell r="M536">
            <v>37811</v>
          </cell>
          <cell r="N536">
            <v>11243.5</v>
          </cell>
          <cell r="O536">
            <v>99.5</v>
          </cell>
          <cell r="P536">
            <v>0</v>
          </cell>
          <cell r="Q536" t="str">
            <v>01_31_07</v>
          </cell>
          <cell r="R536" t="str">
            <v>01_24</v>
          </cell>
          <cell r="S536" t="str">
            <v>'301.0020</v>
          </cell>
          <cell r="T536" t="str">
            <v>'701.7440</v>
          </cell>
          <cell r="U536" t="str">
            <v>H</v>
          </cell>
          <cell r="V536">
            <v>-10644.96</v>
          </cell>
          <cell r="W536">
            <v>-10644.96</v>
          </cell>
          <cell r="X536">
            <v>598.54000000000087</v>
          </cell>
          <cell r="Y536" t="str">
            <v>701.7440</v>
          </cell>
          <cell r="Z536">
            <v>-1568854.2</v>
          </cell>
          <cell r="AA536">
            <v>-10644.96</v>
          </cell>
          <cell r="AB536">
            <v>-99.5</v>
          </cell>
        </row>
        <row r="537">
          <cell r="A537">
            <v>3488</v>
          </cell>
          <cell r="B537">
            <v>5590</v>
          </cell>
          <cell r="C537">
            <v>2100</v>
          </cell>
          <cell r="D537" t="str">
            <v>ГАЗЫ УГЛЕВОДОРОДНЫЕ СЖИЖЕННЫЕ БТ</v>
          </cell>
          <cell r="E537">
            <v>221000060</v>
          </cell>
          <cell r="F537" t="str">
            <v>20</v>
          </cell>
          <cell r="G537" t="str">
            <v/>
          </cell>
          <cell r="H537" t="str">
            <v/>
          </cell>
          <cell r="I537" t="str">
            <v>0000005590</v>
          </cell>
          <cell r="J537">
            <v>10000713</v>
          </cell>
          <cell r="K537">
            <v>37811</v>
          </cell>
          <cell r="L537">
            <v>37811</v>
          </cell>
          <cell r="M537">
            <v>37811</v>
          </cell>
          <cell r="N537">
            <v>11085.3</v>
          </cell>
          <cell r="O537">
            <v>98.1</v>
          </cell>
          <cell r="P537">
            <v>0</v>
          </cell>
          <cell r="Q537" t="str">
            <v>01_31_07</v>
          </cell>
          <cell r="R537" t="str">
            <v>01_24</v>
          </cell>
          <cell r="S537" t="str">
            <v>'301.0020</v>
          </cell>
          <cell r="T537" t="str">
            <v>'701.7440</v>
          </cell>
          <cell r="U537" t="str">
            <v>H</v>
          </cell>
          <cell r="V537">
            <v>-10504.37</v>
          </cell>
          <cell r="W537">
            <v>-10504.37</v>
          </cell>
          <cell r="X537">
            <v>580.92999999999847</v>
          </cell>
          <cell r="Y537" t="str">
            <v>701.7440</v>
          </cell>
          <cell r="Z537">
            <v>-1548134.05</v>
          </cell>
          <cell r="AA537">
            <v>-10504.37</v>
          </cell>
          <cell r="AB537">
            <v>-98.1</v>
          </cell>
        </row>
        <row r="538">
          <cell r="A538">
            <v>4010</v>
          </cell>
          <cell r="B538">
            <v>6098</v>
          </cell>
          <cell r="C538">
            <v>2098</v>
          </cell>
          <cell r="D538" t="str">
            <v>БЕНЗИН АВТОМОБИЛЬНЫЙ АИ-85</v>
          </cell>
          <cell r="E538">
            <v>222000002</v>
          </cell>
          <cell r="F538" t="str">
            <v>20</v>
          </cell>
          <cell r="G538" t="str">
            <v/>
          </cell>
          <cell r="H538" t="str">
            <v/>
          </cell>
          <cell r="I538" t="str">
            <v>0000006098</v>
          </cell>
          <cell r="J538">
            <v>10000663</v>
          </cell>
          <cell r="K538">
            <v>37811</v>
          </cell>
          <cell r="L538">
            <v>37811</v>
          </cell>
          <cell r="M538">
            <v>37811</v>
          </cell>
          <cell r="N538">
            <v>10224.33</v>
          </cell>
          <cell r="O538">
            <v>54.097000000000001</v>
          </cell>
          <cell r="P538">
            <v>0</v>
          </cell>
          <cell r="Q538" t="str">
            <v>01_31_07</v>
          </cell>
          <cell r="R538" t="str">
            <v>01_24</v>
          </cell>
          <cell r="S538" t="str">
            <v>'301.0020</v>
          </cell>
          <cell r="T538" t="str">
            <v>'702.7211</v>
          </cell>
          <cell r="U538" t="str">
            <v>H</v>
          </cell>
          <cell r="V538">
            <v>-9863.7199999999993</v>
          </cell>
          <cell r="W538">
            <v>-9863.7199999999993</v>
          </cell>
          <cell r="X538">
            <v>360.61000000000058</v>
          </cell>
          <cell r="Y538" t="str">
            <v>702.7211</v>
          </cell>
          <cell r="Z538">
            <v>-1453715.05</v>
          </cell>
          <cell r="AA538">
            <v>-9863.7199999999993</v>
          </cell>
          <cell r="AB538">
            <v>-54.097000000000001</v>
          </cell>
        </row>
        <row r="539">
          <cell r="A539">
            <v>4012</v>
          </cell>
          <cell r="B539">
            <v>6100</v>
          </cell>
          <cell r="C539">
            <v>2098</v>
          </cell>
          <cell r="D539" t="str">
            <v>БЕНЗИН АВТОМОБИЛЬНЫЙ АИ-85</v>
          </cell>
          <cell r="E539">
            <v>222000002</v>
          </cell>
          <cell r="F539" t="str">
            <v>20</v>
          </cell>
          <cell r="G539" t="str">
            <v/>
          </cell>
          <cell r="H539" t="str">
            <v/>
          </cell>
          <cell r="I539" t="str">
            <v>0000006100</v>
          </cell>
          <cell r="J539">
            <v>10000663</v>
          </cell>
          <cell r="K539">
            <v>37811</v>
          </cell>
          <cell r="L539">
            <v>37811</v>
          </cell>
          <cell r="M539">
            <v>37811</v>
          </cell>
          <cell r="N539">
            <v>8188.43</v>
          </cell>
          <cell r="O539">
            <v>43.325000000000003</v>
          </cell>
          <cell r="P539">
            <v>0</v>
          </cell>
          <cell r="Q539" t="str">
            <v>01_31_07</v>
          </cell>
          <cell r="R539" t="str">
            <v>01_24</v>
          </cell>
          <cell r="S539" t="str">
            <v>'301.0020</v>
          </cell>
          <cell r="T539" t="str">
            <v>'702.7211</v>
          </cell>
          <cell r="U539" t="str">
            <v>H</v>
          </cell>
          <cell r="V539">
            <v>-7883.3</v>
          </cell>
          <cell r="W539">
            <v>-7883.3</v>
          </cell>
          <cell r="X539">
            <v>305.13000000000011</v>
          </cell>
          <cell r="Y539" t="str">
            <v>702.7211</v>
          </cell>
          <cell r="Z539">
            <v>-1161840.75</v>
          </cell>
          <cell r="AA539">
            <v>-7883.3</v>
          </cell>
          <cell r="AB539">
            <v>-43.325000000000003</v>
          </cell>
        </row>
        <row r="540">
          <cell r="A540">
            <v>4014</v>
          </cell>
          <cell r="B540">
            <v>6102</v>
          </cell>
          <cell r="C540">
            <v>2098</v>
          </cell>
          <cell r="D540" t="str">
            <v>БЕНЗИН АВТОМОБИЛЬНЫЙ АИ-85</v>
          </cell>
          <cell r="E540">
            <v>222000002</v>
          </cell>
          <cell r="F540" t="str">
            <v>20</v>
          </cell>
          <cell r="G540" t="str">
            <v/>
          </cell>
          <cell r="H540" t="str">
            <v/>
          </cell>
          <cell r="I540" t="str">
            <v>0000006102</v>
          </cell>
          <cell r="J540">
            <v>10000663</v>
          </cell>
          <cell r="K540">
            <v>37811</v>
          </cell>
          <cell r="L540">
            <v>37811</v>
          </cell>
          <cell r="M540">
            <v>37811</v>
          </cell>
          <cell r="N540">
            <v>9778.67</v>
          </cell>
          <cell r="O540">
            <v>51.738999999999997</v>
          </cell>
          <cell r="P540">
            <v>0</v>
          </cell>
          <cell r="Q540" t="str">
            <v>01_31_07</v>
          </cell>
          <cell r="R540" t="str">
            <v>01_24</v>
          </cell>
          <cell r="S540" t="str">
            <v>'301.0020</v>
          </cell>
          <cell r="T540" t="str">
            <v>'702.7211</v>
          </cell>
          <cell r="U540" t="str">
            <v>H</v>
          </cell>
          <cell r="V540">
            <v>-9778.67</v>
          </cell>
          <cell r="W540">
            <v>-9778.67</v>
          </cell>
          <cell r="X540">
            <v>0</v>
          </cell>
          <cell r="Y540" t="str">
            <v>702.7211</v>
          </cell>
          <cell r="Z540">
            <v>-1441180.38</v>
          </cell>
          <cell r="AA540">
            <v>-9778.67</v>
          </cell>
          <cell r="AB540">
            <v>-51.738999999999997</v>
          </cell>
        </row>
        <row r="541">
          <cell r="A541">
            <v>4015</v>
          </cell>
          <cell r="B541">
            <v>6103</v>
          </cell>
          <cell r="C541">
            <v>2098</v>
          </cell>
          <cell r="D541" t="str">
            <v>БЕНЗИН АВТОМОБИЛЬНЫЙ АИ-85</v>
          </cell>
          <cell r="E541">
            <v>222000002</v>
          </cell>
          <cell r="F541" t="str">
            <v>20</v>
          </cell>
          <cell r="G541" t="str">
            <v/>
          </cell>
          <cell r="H541" t="str">
            <v/>
          </cell>
          <cell r="I541" t="str">
            <v>0000006103</v>
          </cell>
          <cell r="J541">
            <v>10000663</v>
          </cell>
          <cell r="K541">
            <v>37811</v>
          </cell>
          <cell r="L541">
            <v>37811</v>
          </cell>
          <cell r="M541">
            <v>37811</v>
          </cell>
          <cell r="N541">
            <v>9753.35</v>
          </cell>
          <cell r="O541">
            <v>51.604999999999997</v>
          </cell>
          <cell r="P541">
            <v>0</v>
          </cell>
          <cell r="Q541" t="str">
            <v>01_31_07</v>
          </cell>
          <cell r="R541" t="str">
            <v>01_24</v>
          </cell>
          <cell r="S541" t="str">
            <v>'301.0020</v>
          </cell>
          <cell r="T541" t="str">
            <v>'702.7211</v>
          </cell>
          <cell r="U541" t="str">
            <v>H</v>
          </cell>
          <cell r="V541">
            <v>-9392.74</v>
          </cell>
          <cell r="W541">
            <v>-9392.74</v>
          </cell>
          <cell r="X541">
            <v>360.61000000000058</v>
          </cell>
          <cell r="Y541" t="str">
            <v>702.7211</v>
          </cell>
          <cell r="Z541">
            <v>-1384302.02</v>
          </cell>
          <cell r="AA541">
            <v>-9392.74</v>
          </cell>
          <cell r="AB541">
            <v>-51.604999999999997</v>
          </cell>
        </row>
        <row r="542">
          <cell r="A542">
            <v>4017</v>
          </cell>
          <cell r="B542">
            <v>6105</v>
          </cell>
          <cell r="C542">
            <v>2098</v>
          </cell>
          <cell r="D542" t="str">
            <v>БЕНЗИН АВТОМОБИЛЬНЫЙ АИ-85</v>
          </cell>
          <cell r="E542">
            <v>222000002</v>
          </cell>
          <cell r="F542" t="str">
            <v>20</v>
          </cell>
          <cell r="G542" t="str">
            <v/>
          </cell>
          <cell r="H542" t="str">
            <v/>
          </cell>
          <cell r="I542" t="str">
            <v>0000006105</v>
          </cell>
          <cell r="J542">
            <v>10000663</v>
          </cell>
          <cell r="K542">
            <v>37811</v>
          </cell>
          <cell r="L542">
            <v>37811</v>
          </cell>
          <cell r="M542">
            <v>37811</v>
          </cell>
          <cell r="N542">
            <v>9782.07</v>
          </cell>
          <cell r="O542">
            <v>51.756999999999998</v>
          </cell>
          <cell r="P542">
            <v>0</v>
          </cell>
          <cell r="Q542" t="str">
            <v>01_31_07</v>
          </cell>
          <cell r="R542" t="str">
            <v>01_24</v>
          </cell>
          <cell r="S542" t="str">
            <v>'301.0020</v>
          </cell>
          <cell r="T542" t="str">
            <v>'702.7211</v>
          </cell>
          <cell r="U542" t="str">
            <v>H</v>
          </cell>
          <cell r="V542">
            <v>-9421.4599999999991</v>
          </cell>
          <cell r="W542">
            <v>-9421.4599999999991</v>
          </cell>
          <cell r="X542">
            <v>360.61000000000058</v>
          </cell>
          <cell r="Y542" t="str">
            <v>702.7211</v>
          </cell>
          <cell r="Z542">
            <v>-1388534.77</v>
          </cell>
          <cell r="AA542">
            <v>-9421.4599999999991</v>
          </cell>
          <cell r="AB542">
            <v>-51.756999999999998</v>
          </cell>
        </row>
        <row r="543">
          <cell r="A543">
            <v>4018</v>
          </cell>
          <cell r="B543">
            <v>6106</v>
          </cell>
          <cell r="C543">
            <v>2098</v>
          </cell>
          <cell r="D543" t="str">
            <v>БЕНЗИН АВТОМОБИЛЬНЫЙ АИ-85</v>
          </cell>
          <cell r="E543">
            <v>222000002</v>
          </cell>
          <cell r="F543" t="str">
            <v>20</v>
          </cell>
          <cell r="G543" t="str">
            <v/>
          </cell>
          <cell r="H543" t="str">
            <v/>
          </cell>
          <cell r="I543" t="str">
            <v>0000006106</v>
          </cell>
          <cell r="J543">
            <v>10000663</v>
          </cell>
          <cell r="K543">
            <v>37811</v>
          </cell>
          <cell r="L543">
            <v>37811</v>
          </cell>
          <cell r="M543">
            <v>37811</v>
          </cell>
          <cell r="N543">
            <v>9798.33</v>
          </cell>
          <cell r="O543">
            <v>51.843000000000004</v>
          </cell>
          <cell r="P543">
            <v>0</v>
          </cell>
          <cell r="Q543" t="str">
            <v>01_31_07</v>
          </cell>
          <cell r="R543" t="str">
            <v>01_24</v>
          </cell>
          <cell r="S543" t="str">
            <v>'301.0020</v>
          </cell>
          <cell r="T543" t="str">
            <v>'702.7211</v>
          </cell>
          <cell r="U543" t="str">
            <v>H</v>
          </cell>
          <cell r="V543">
            <v>-9437.7199999999993</v>
          </cell>
          <cell r="W543">
            <v>-9437.7199999999993</v>
          </cell>
          <cell r="X543">
            <v>360.61000000000058</v>
          </cell>
          <cell r="Y543" t="str">
            <v>702.7211</v>
          </cell>
          <cell r="Z543">
            <v>-1390931.17</v>
          </cell>
          <cell r="AA543">
            <v>-9437.7199999999993</v>
          </cell>
          <cell r="AB543">
            <v>-51.843000000000004</v>
          </cell>
        </row>
        <row r="544">
          <cell r="A544">
            <v>4019</v>
          </cell>
          <cell r="B544">
            <v>6107</v>
          </cell>
          <cell r="C544">
            <v>2098</v>
          </cell>
          <cell r="D544" t="str">
            <v>БЕНЗИН АВТОМОБИЛЬНЫЙ АИ-85</v>
          </cell>
          <cell r="E544">
            <v>222000002</v>
          </cell>
          <cell r="F544" t="str">
            <v>20</v>
          </cell>
          <cell r="G544" t="str">
            <v/>
          </cell>
          <cell r="H544" t="str">
            <v/>
          </cell>
          <cell r="I544" t="str">
            <v>0000006107</v>
          </cell>
          <cell r="J544">
            <v>10000663</v>
          </cell>
          <cell r="K544">
            <v>37811</v>
          </cell>
          <cell r="L544">
            <v>37811</v>
          </cell>
          <cell r="M544">
            <v>37811</v>
          </cell>
          <cell r="N544">
            <v>9703.4500000000007</v>
          </cell>
          <cell r="O544">
            <v>51.341000000000001</v>
          </cell>
          <cell r="P544">
            <v>0</v>
          </cell>
          <cell r="Q544" t="str">
            <v>01_31_07</v>
          </cell>
          <cell r="R544" t="str">
            <v>01_24</v>
          </cell>
          <cell r="S544" t="str">
            <v>'301.0020</v>
          </cell>
          <cell r="T544" t="str">
            <v>'702.7211</v>
          </cell>
          <cell r="U544" t="str">
            <v>H</v>
          </cell>
          <cell r="V544">
            <v>-9342.84</v>
          </cell>
          <cell r="W544">
            <v>-9342.84</v>
          </cell>
          <cell r="X544">
            <v>360.61000000000058</v>
          </cell>
          <cell r="Y544" t="str">
            <v>702.7211</v>
          </cell>
          <cell r="Z544">
            <v>-1376947.76</v>
          </cell>
          <cell r="AA544">
            <v>-9342.84</v>
          </cell>
          <cell r="AB544">
            <v>-51.341000000000001</v>
          </cell>
        </row>
        <row r="545">
          <cell r="A545">
            <v>4041</v>
          </cell>
          <cell r="B545">
            <v>6129</v>
          </cell>
          <cell r="C545">
            <v>2099</v>
          </cell>
          <cell r="D545" t="str">
            <v>БЕНЗИН АВТОМОБИЛЬНЫЙ АИ-80</v>
          </cell>
          <cell r="E545">
            <v>221000001</v>
          </cell>
          <cell r="F545" t="str">
            <v>20</v>
          </cell>
          <cell r="G545" t="str">
            <v/>
          </cell>
          <cell r="H545" t="str">
            <v/>
          </cell>
          <cell r="I545" t="str">
            <v>0000006129</v>
          </cell>
          <cell r="J545">
            <v>10000645</v>
          </cell>
          <cell r="K545">
            <v>37811</v>
          </cell>
          <cell r="L545">
            <v>37811</v>
          </cell>
          <cell r="M545">
            <v>37811</v>
          </cell>
          <cell r="N545">
            <v>71255.13</v>
          </cell>
          <cell r="O545">
            <v>414.274</v>
          </cell>
          <cell r="P545">
            <v>0</v>
          </cell>
          <cell r="Q545" t="str">
            <v>01_31_07</v>
          </cell>
          <cell r="R545" t="str">
            <v>01_24</v>
          </cell>
          <cell r="S545" t="str">
            <v>'301.0020</v>
          </cell>
          <cell r="T545" t="str">
            <v>'701.7410</v>
          </cell>
          <cell r="U545" t="str">
            <v>H</v>
          </cell>
          <cell r="V545">
            <v>-67523.3</v>
          </cell>
          <cell r="W545">
            <v>-67523.3</v>
          </cell>
          <cell r="X545">
            <v>3731.8300000000017</v>
          </cell>
          <cell r="Y545" t="str">
            <v>701.7410</v>
          </cell>
          <cell r="Z545">
            <v>-9951583.9499999993</v>
          </cell>
          <cell r="AA545">
            <v>-67523.3</v>
          </cell>
          <cell r="AB545">
            <v>-414.274</v>
          </cell>
        </row>
        <row r="546">
          <cell r="A546">
            <v>4117</v>
          </cell>
          <cell r="B546">
            <v>6205</v>
          </cell>
          <cell r="C546">
            <v>2099</v>
          </cell>
          <cell r="D546" t="str">
            <v>БЕНЗИН АВТОМОБИЛЬНЫЙ АИ-80</v>
          </cell>
          <cell r="E546">
            <v>221000001</v>
          </cell>
          <cell r="F546" t="str">
            <v>20</v>
          </cell>
          <cell r="G546" t="str">
            <v/>
          </cell>
          <cell r="H546" t="str">
            <v/>
          </cell>
          <cell r="I546" t="str">
            <v>0000006205</v>
          </cell>
          <cell r="J546">
            <v>10000676</v>
          </cell>
          <cell r="K546">
            <v>37811</v>
          </cell>
          <cell r="L546">
            <v>37811</v>
          </cell>
          <cell r="M546">
            <v>37811</v>
          </cell>
          <cell r="N546">
            <v>40643.43</v>
          </cell>
          <cell r="O546">
            <v>236.29900000000001</v>
          </cell>
          <cell r="P546">
            <v>0</v>
          </cell>
          <cell r="Q546" t="str">
            <v>01_31_07</v>
          </cell>
          <cell r="R546" t="str">
            <v>01_24</v>
          </cell>
          <cell r="S546" t="str">
            <v>'301.0020</v>
          </cell>
          <cell r="T546" t="str">
            <v>'701.7410</v>
          </cell>
          <cell r="U546" t="str">
            <v>H</v>
          </cell>
          <cell r="V546">
            <v>-38519.839999999997</v>
          </cell>
          <cell r="W546">
            <v>-38519.839999999997</v>
          </cell>
          <cell r="X546">
            <v>2123.5900000000038</v>
          </cell>
          <cell r="Y546" t="str">
            <v>701.7410</v>
          </cell>
          <cell r="Z546">
            <v>-5677054.0199999996</v>
          </cell>
          <cell r="AA546">
            <v>-38519.839999999997</v>
          </cell>
          <cell r="AB546">
            <v>-236.29900000000001</v>
          </cell>
        </row>
        <row r="547">
          <cell r="A547">
            <v>4162</v>
          </cell>
          <cell r="B547">
            <v>6250</v>
          </cell>
          <cell r="C547">
            <v>2040</v>
          </cell>
          <cell r="D547" t="str">
            <v>ДИЗЕЛЬНОЕ ТОПЛИВО ЛД-02</v>
          </cell>
          <cell r="E547">
            <v>221000044</v>
          </cell>
          <cell r="F547" t="str">
            <v>20</v>
          </cell>
          <cell r="G547" t="str">
            <v/>
          </cell>
          <cell r="H547" t="str">
            <v/>
          </cell>
          <cell r="I547" t="str">
            <v>0000006250</v>
          </cell>
          <cell r="J547">
            <v>10000690</v>
          </cell>
          <cell r="K547">
            <v>37811</v>
          </cell>
          <cell r="L547">
            <v>37811</v>
          </cell>
          <cell r="M547">
            <v>37811</v>
          </cell>
          <cell r="N547">
            <v>8043.84</v>
          </cell>
          <cell r="O547">
            <v>57.456000000000003</v>
          </cell>
          <cell r="P547">
            <v>0</v>
          </cell>
          <cell r="Q547" t="str">
            <v>01_31_07</v>
          </cell>
          <cell r="R547" t="str">
            <v>01_24</v>
          </cell>
          <cell r="S547" t="str">
            <v>'301.0020</v>
          </cell>
          <cell r="T547" t="str">
            <v>'701.7420</v>
          </cell>
          <cell r="U547" t="str">
            <v>H</v>
          </cell>
          <cell r="V547">
            <v>-7638.71</v>
          </cell>
          <cell r="W547">
            <v>-7638.71</v>
          </cell>
          <cell r="X547">
            <v>405.13000000000011</v>
          </cell>
          <cell r="Y547" t="str">
            <v>701.7420</v>
          </cell>
          <cell r="Z547">
            <v>-1125793.08</v>
          </cell>
          <cell r="AA547">
            <v>-7638.71</v>
          </cell>
          <cell r="AB547">
            <v>-57.456000000000003</v>
          </cell>
        </row>
        <row r="548">
          <cell r="A548">
            <v>4163</v>
          </cell>
          <cell r="B548">
            <v>6251</v>
          </cell>
          <cell r="C548">
            <v>2040</v>
          </cell>
          <cell r="D548" t="str">
            <v>ДИЗЕЛЬНОЕ ТОПЛИВО ЛД-02</v>
          </cell>
          <cell r="E548">
            <v>221000044</v>
          </cell>
          <cell r="F548" t="str">
            <v>20</v>
          </cell>
          <cell r="G548" t="str">
            <v/>
          </cell>
          <cell r="H548" t="str">
            <v/>
          </cell>
          <cell r="I548" t="str">
            <v>0000006251</v>
          </cell>
          <cell r="J548">
            <v>10000690</v>
          </cell>
          <cell r="K548">
            <v>37811</v>
          </cell>
          <cell r="L548">
            <v>37811</v>
          </cell>
          <cell r="M548">
            <v>37811</v>
          </cell>
          <cell r="N548">
            <v>8028.16</v>
          </cell>
          <cell r="O548">
            <v>57.344000000000001</v>
          </cell>
          <cell r="P548">
            <v>0</v>
          </cell>
          <cell r="Q548" t="str">
            <v>01_31_07</v>
          </cell>
          <cell r="R548" t="str">
            <v>01_24</v>
          </cell>
          <cell r="S548" t="str">
            <v>'301.0020</v>
          </cell>
          <cell r="T548" t="str">
            <v>'701.7420</v>
          </cell>
          <cell r="U548" t="str">
            <v>H</v>
          </cell>
          <cell r="V548">
            <v>-7623.03</v>
          </cell>
          <cell r="W548">
            <v>-7623.03</v>
          </cell>
          <cell r="X548">
            <v>405.13000000000011</v>
          </cell>
          <cell r="Y548" t="str">
            <v>701.7420</v>
          </cell>
          <cell r="Z548">
            <v>-1123482.1599999999</v>
          </cell>
          <cell r="AA548">
            <v>-7623.03</v>
          </cell>
          <cell r="AB548">
            <v>-57.344000000000001</v>
          </cell>
        </row>
        <row r="549">
          <cell r="A549">
            <v>4164</v>
          </cell>
          <cell r="B549">
            <v>6252</v>
          </cell>
          <cell r="C549">
            <v>2040</v>
          </cell>
          <cell r="D549" t="str">
            <v>ДИЗЕЛЬНОЕ ТОПЛИВО ЛД-02</v>
          </cell>
          <cell r="E549">
            <v>221000044</v>
          </cell>
          <cell r="F549" t="str">
            <v>20</v>
          </cell>
          <cell r="G549" t="str">
            <v/>
          </cell>
          <cell r="H549" t="str">
            <v/>
          </cell>
          <cell r="I549" t="str">
            <v>0000006252</v>
          </cell>
          <cell r="J549">
            <v>10000690</v>
          </cell>
          <cell r="K549">
            <v>37811</v>
          </cell>
          <cell r="L549">
            <v>37811</v>
          </cell>
          <cell r="M549">
            <v>37811</v>
          </cell>
          <cell r="N549">
            <v>8028.16</v>
          </cell>
          <cell r="O549">
            <v>57.344000000000001</v>
          </cell>
          <cell r="P549">
            <v>0</v>
          </cell>
          <cell r="Q549" t="str">
            <v>01_31_07</v>
          </cell>
          <cell r="R549" t="str">
            <v>01_24</v>
          </cell>
          <cell r="S549" t="str">
            <v>'301.0020</v>
          </cell>
          <cell r="T549" t="str">
            <v>'701.7420</v>
          </cell>
          <cell r="U549" t="str">
            <v>H</v>
          </cell>
          <cell r="V549">
            <v>-7623.03</v>
          </cell>
          <cell r="W549">
            <v>-7623.03</v>
          </cell>
          <cell r="X549">
            <v>405.13000000000011</v>
          </cell>
          <cell r="Y549" t="str">
            <v>701.7420</v>
          </cell>
          <cell r="Z549">
            <v>-1123482.1599999999</v>
          </cell>
          <cell r="AA549">
            <v>-7623.03</v>
          </cell>
          <cell r="AB549">
            <v>-57.344000000000001</v>
          </cell>
        </row>
        <row r="550">
          <cell r="A550">
            <v>4165</v>
          </cell>
          <cell r="B550">
            <v>6253</v>
          </cell>
          <cell r="C550">
            <v>2040</v>
          </cell>
          <cell r="D550" t="str">
            <v>ДИЗЕЛЬНОЕ ТОПЛИВО ЛД-02</v>
          </cell>
          <cell r="E550">
            <v>221000044</v>
          </cell>
          <cell r="F550" t="str">
            <v>20</v>
          </cell>
          <cell r="G550" t="str">
            <v/>
          </cell>
          <cell r="H550" t="str">
            <v/>
          </cell>
          <cell r="I550" t="str">
            <v>0000006253</v>
          </cell>
          <cell r="J550">
            <v>10000690</v>
          </cell>
          <cell r="K550">
            <v>37811</v>
          </cell>
          <cell r="L550">
            <v>37811</v>
          </cell>
          <cell r="M550">
            <v>37811</v>
          </cell>
          <cell r="N550">
            <v>7970.2</v>
          </cell>
          <cell r="O550">
            <v>56.93</v>
          </cell>
          <cell r="P550">
            <v>0</v>
          </cell>
          <cell r="Q550" t="str">
            <v>01_31_07</v>
          </cell>
          <cell r="R550" t="str">
            <v>01_24</v>
          </cell>
          <cell r="S550" t="str">
            <v>'301.0020</v>
          </cell>
          <cell r="T550" t="str">
            <v>'701.7420</v>
          </cell>
          <cell r="U550" t="str">
            <v>H</v>
          </cell>
          <cell r="V550">
            <v>-7572.05</v>
          </cell>
          <cell r="W550">
            <v>-7572.05</v>
          </cell>
          <cell r="X550">
            <v>398.14999999999964</v>
          </cell>
          <cell r="Y550" t="str">
            <v>701.7420</v>
          </cell>
          <cell r="Z550">
            <v>-1115968.73</v>
          </cell>
          <cell r="AA550">
            <v>-7572.05</v>
          </cell>
          <cell r="AB550">
            <v>-56.93</v>
          </cell>
        </row>
        <row r="551">
          <cell r="A551">
            <v>4166</v>
          </cell>
          <cell r="B551">
            <v>6254</v>
          </cell>
          <cell r="C551">
            <v>2040</v>
          </cell>
          <cell r="D551" t="str">
            <v>ДИЗЕЛЬНОЕ ТОПЛИВО ЛД-02</v>
          </cell>
          <cell r="E551">
            <v>221000044</v>
          </cell>
          <cell r="F551" t="str">
            <v>20</v>
          </cell>
          <cell r="G551" t="str">
            <v/>
          </cell>
          <cell r="H551" t="str">
            <v/>
          </cell>
          <cell r="I551" t="str">
            <v>0000006254</v>
          </cell>
          <cell r="J551">
            <v>10000690</v>
          </cell>
          <cell r="K551">
            <v>37811</v>
          </cell>
          <cell r="L551">
            <v>37811</v>
          </cell>
          <cell r="M551">
            <v>37811</v>
          </cell>
          <cell r="N551">
            <v>8028.16</v>
          </cell>
          <cell r="O551">
            <v>57.344000000000001</v>
          </cell>
          <cell r="P551">
            <v>0</v>
          </cell>
          <cell r="Q551" t="str">
            <v>01_31_07</v>
          </cell>
          <cell r="R551" t="str">
            <v>01_24</v>
          </cell>
          <cell r="S551" t="str">
            <v>'301.0020</v>
          </cell>
          <cell r="T551" t="str">
            <v>'701.7420</v>
          </cell>
          <cell r="U551" t="str">
            <v>H</v>
          </cell>
          <cell r="V551">
            <v>-7623.03</v>
          </cell>
          <cell r="W551">
            <v>-7623.03</v>
          </cell>
          <cell r="X551">
            <v>405.13000000000011</v>
          </cell>
          <cell r="Y551" t="str">
            <v>701.7420</v>
          </cell>
          <cell r="Z551">
            <v>-1123482.1599999999</v>
          </cell>
          <cell r="AA551">
            <v>-7623.03</v>
          </cell>
          <cell r="AB551">
            <v>-57.344000000000001</v>
          </cell>
        </row>
        <row r="552">
          <cell r="A552">
            <v>4167</v>
          </cell>
          <cell r="B552">
            <v>6255</v>
          </cell>
          <cell r="C552">
            <v>2040</v>
          </cell>
          <cell r="D552" t="str">
            <v>ДИЗЕЛЬНОЕ ТОПЛИВО ЛД-02</v>
          </cell>
          <cell r="E552">
            <v>221000044</v>
          </cell>
          <cell r="F552" t="str">
            <v>20</v>
          </cell>
          <cell r="G552" t="str">
            <v/>
          </cell>
          <cell r="H552" t="str">
            <v/>
          </cell>
          <cell r="I552" t="str">
            <v>0000006255</v>
          </cell>
          <cell r="J552">
            <v>10000690</v>
          </cell>
          <cell r="K552">
            <v>37811</v>
          </cell>
          <cell r="L552">
            <v>37811</v>
          </cell>
          <cell r="M552">
            <v>37811</v>
          </cell>
          <cell r="N552">
            <v>6782.3</v>
          </cell>
          <cell r="O552">
            <v>48.445</v>
          </cell>
          <cell r="P552">
            <v>0</v>
          </cell>
          <cell r="Q552" t="str">
            <v>01_31_07</v>
          </cell>
          <cell r="R552" t="str">
            <v>01_24</v>
          </cell>
          <cell r="S552" t="str">
            <v>'301.0020</v>
          </cell>
          <cell r="T552" t="str">
            <v>'701.7420</v>
          </cell>
          <cell r="U552" t="str">
            <v>H</v>
          </cell>
          <cell r="V552">
            <v>-6440.04</v>
          </cell>
          <cell r="W552">
            <v>-6440.04</v>
          </cell>
          <cell r="X552">
            <v>342.26000000000022</v>
          </cell>
          <cell r="Y552" t="str">
            <v>701.7420</v>
          </cell>
          <cell r="Z552">
            <v>-949133.1</v>
          </cell>
          <cell r="AA552">
            <v>-6440.04</v>
          </cell>
          <cell r="AB552">
            <v>-48.445</v>
          </cell>
        </row>
        <row r="553">
          <cell r="A553">
            <v>4168</v>
          </cell>
          <cell r="B553">
            <v>6256</v>
          </cell>
          <cell r="C553">
            <v>2040</v>
          </cell>
          <cell r="D553" t="str">
            <v>ДИЗЕЛЬНОЕ ТОПЛИВО ЛД-02</v>
          </cell>
          <cell r="E553">
            <v>221000044</v>
          </cell>
          <cell r="F553" t="str">
            <v>20</v>
          </cell>
          <cell r="G553" t="str">
            <v/>
          </cell>
          <cell r="H553" t="str">
            <v/>
          </cell>
          <cell r="I553" t="str">
            <v>0000006256</v>
          </cell>
          <cell r="J553">
            <v>10000690</v>
          </cell>
          <cell r="K553">
            <v>37811</v>
          </cell>
          <cell r="L553">
            <v>37811</v>
          </cell>
          <cell r="M553">
            <v>37811</v>
          </cell>
          <cell r="N553">
            <v>8073.52</v>
          </cell>
          <cell r="O553">
            <v>57.667999999999999</v>
          </cell>
          <cell r="P553">
            <v>0</v>
          </cell>
          <cell r="Q553" t="str">
            <v>01_31_07</v>
          </cell>
          <cell r="R553" t="str">
            <v>01_24</v>
          </cell>
          <cell r="S553" t="str">
            <v>'301.0020</v>
          </cell>
          <cell r="T553" t="str">
            <v>'701.7420</v>
          </cell>
          <cell r="U553" t="str">
            <v>H</v>
          </cell>
          <cell r="V553">
            <v>-7668.39</v>
          </cell>
          <cell r="W553">
            <v>-7668.39</v>
          </cell>
          <cell r="X553">
            <v>405.13000000000011</v>
          </cell>
          <cell r="Y553" t="str">
            <v>701.7420</v>
          </cell>
          <cell r="Z553">
            <v>-1130167.32</v>
          </cell>
          <cell r="AA553">
            <v>-7668.39</v>
          </cell>
          <cell r="AB553">
            <v>-57.667999999999999</v>
          </cell>
        </row>
        <row r="554">
          <cell r="A554">
            <v>4243</v>
          </cell>
          <cell r="B554">
            <v>6331</v>
          </cell>
          <cell r="C554">
            <v>2100</v>
          </cell>
          <cell r="D554" t="str">
            <v>ТОПЛИВО САМОЛЕТНОЕ ТС-1 ВКК</v>
          </cell>
          <cell r="E554">
            <v>222000043</v>
          </cell>
          <cell r="F554" t="str">
            <v>20</v>
          </cell>
          <cell r="G554" t="str">
            <v/>
          </cell>
          <cell r="H554" t="str">
            <v/>
          </cell>
          <cell r="I554" t="str">
            <v>0000006331</v>
          </cell>
          <cell r="J554">
            <v>10000699</v>
          </cell>
          <cell r="K554">
            <v>37811</v>
          </cell>
          <cell r="L554">
            <v>37811</v>
          </cell>
          <cell r="M554">
            <v>37811</v>
          </cell>
          <cell r="N554">
            <v>81647.42</v>
          </cell>
          <cell r="O554">
            <v>381.53</v>
          </cell>
          <cell r="P554">
            <v>0</v>
          </cell>
          <cell r="Q554" t="str">
            <v>01_31_07</v>
          </cell>
          <cell r="R554" t="str">
            <v>01_24</v>
          </cell>
          <cell r="S554" t="str">
            <v>'301.0020</v>
          </cell>
          <cell r="T554" t="str">
            <v>'702.7241</v>
          </cell>
          <cell r="U554" t="str">
            <v>H</v>
          </cell>
          <cell r="V554">
            <v>-78192.78</v>
          </cell>
          <cell r="W554">
            <v>-78192.78</v>
          </cell>
          <cell r="X554">
            <v>3454.6399999999994</v>
          </cell>
          <cell r="Y554" t="str">
            <v>702.7241</v>
          </cell>
          <cell r="Z554">
            <v>-11524051.92</v>
          </cell>
          <cell r="AA554">
            <v>-78192.78</v>
          </cell>
          <cell r="AB554">
            <v>-381.53</v>
          </cell>
        </row>
        <row r="555">
          <cell r="A555">
            <v>4244</v>
          </cell>
          <cell r="B555">
            <v>6332</v>
          </cell>
          <cell r="C555">
            <v>2100</v>
          </cell>
          <cell r="D555" t="str">
            <v>ТОПЛИВО САМОЛЕТНОЕ ТС-1 ВКК</v>
          </cell>
          <cell r="E555">
            <v>222000043</v>
          </cell>
          <cell r="F555" t="str">
            <v>20</v>
          </cell>
          <cell r="G555" t="str">
            <v/>
          </cell>
          <cell r="H555" t="str">
            <v/>
          </cell>
          <cell r="I555" t="str">
            <v>0000006332</v>
          </cell>
          <cell r="J555">
            <v>10000699</v>
          </cell>
          <cell r="K555">
            <v>37811</v>
          </cell>
          <cell r="L555">
            <v>37811</v>
          </cell>
          <cell r="M555">
            <v>37811</v>
          </cell>
          <cell r="N555">
            <v>136080.03</v>
          </cell>
          <cell r="O555">
            <v>635.88800000000003</v>
          </cell>
          <cell r="P555">
            <v>0</v>
          </cell>
          <cell r="Q555" t="str">
            <v>01_31_07</v>
          </cell>
          <cell r="R555" t="str">
            <v>01_24</v>
          </cell>
          <cell r="S555" t="str">
            <v>'301.0020</v>
          </cell>
          <cell r="T555" t="str">
            <v>'702.7241</v>
          </cell>
          <cell r="U555" t="str">
            <v>H</v>
          </cell>
          <cell r="V555">
            <v>-130328.27</v>
          </cell>
          <cell r="W555">
            <v>-130328.27</v>
          </cell>
          <cell r="X555">
            <v>5751.7599999999948</v>
          </cell>
          <cell r="Y555" t="str">
            <v>702.7241</v>
          </cell>
          <cell r="Z555">
            <v>-19207780.43</v>
          </cell>
          <cell r="AA555">
            <v>-130328.27</v>
          </cell>
          <cell r="AB555">
            <v>-635.88800000000003</v>
          </cell>
        </row>
        <row r="556">
          <cell r="A556">
            <v>4245</v>
          </cell>
          <cell r="B556">
            <v>6333</v>
          </cell>
          <cell r="C556">
            <v>2100</v>
          </cell>
          <cell r="D556" t="str">
            <v>ТОПЛИВО САМОЛЕТНОЕ ТС-1 ВКК</v>
          </cell>
          <cell r="E556">
            <v>222000043</v>
          </cell>
          <cell r="F556" t="str">
            <v>20</v>
          </cell>
          <cell r="G556" t="str">
            <v/>
          </cell>
          <cell r="H556" t="str">
            <v/>
          </cell>
          <cell r="I556" t="str">
            <v>0000006333</v>
          </cell>
          <cell r="J556">
            <v>10000699</v>
          </cell>
          <cell r="K556">
            <v>37811</v>
          </cell>
          <cell r="L556">
            <v>37811</v>
          </cell>
          <cell r="M556">
            <v>37811</v>
          </cell>
          <cell r="N556">
            <v>27371.67</v>
          </cell>
          <cell r="O556">
            <v>127.905</v>
          </cell>
          <cell r="P556">
            <v>0</v>
          </cell>
          <cell r="Q556" t="str">
            <v>01_31_07</v>
          </cell>
          <cell r="R556" t="str">
            <v>01_24</v>
          </cell>
          <cell r="S556" t="str">
            <v>'301.0020</v>
          </cell>
          <cell r="T556" t="str">
            <v>'702.7241</v>
          </cell>
          <cell r="U556" t="str">
            <v>H</v>
          </cell>
          <cell r="V556">
            <v>-26214.14</v>
          </cell>
          <cell r="W556">
            <v>-26214.14</v>
          </cell>
          <cell r="X556">
            <v>1157.5299999999988</v>
          </cell>
          <cell r="Y556" t="str">
            <v>702.7241</v>
          </cell>
          <cell r="Z556">
            <v>-3863439.95</v>
          </cell>
          <cell r="AA556">
            <v>-26214.14</v>
          </cell>
          <cell r="AB556">
            <v>-127.905</v>
          </cell>
        </row>
        <row r="557">
          <cell r="A557">
            <v>3263</v>
          </cell>
          <cell r="B557">
            <v>5278</v>
          </cell>
          <cell r="C557">
            <v>1159</v>
          </cell>
          <cell r="D557" t="str">
            <v>БЕНЗИН АВТОМОБИЛЬНЫЙ АИ-80</v>
          </cell>
          <cell r="E557">
            <v>221000001</v>
          </cell>
          <cell r="F557" t="str">
            <v>10</v>
          </cell>
          <cell r="G557" t="str">
            <v/>
          </cell>
          <cell r="H557" t="str">
            <v/>
          </cell>
          <cell r="I557" t="str">
            <v>0000005278</v>
          </cell>
          <cell r="J557">
            <v>10000741</v>
          </cell>
          <cell r="K557">
            <v>37812</v>
          </cell>
          <cell r="L557">
            <v>37812</v>
          </cell>
          <cell r="M557">
            <v>37812</v>
          </cell>
          <cell r="N557">
            <v>24060199.66</v>
          </cell>
          <cell r="O557">
            <v>999.6</v>
          </cell>
          <cell r="P557">
            <v>3849631.94</v>
          </cell>
          <cell r="Q557" t="str">
            <v>01_31_07</v>
          </cell>
          <cell r="R557" t="str">
            <v>01_24</v>
          </cell>
          <cell r="S557" t="str">
            <v>'301.0010</v>
          </cell>
          <cell r="T557" t="str">
            <v>'701.7510</v>
          </cell>
          <cell r="U557" t="str">
            <v>H</v>
          </cell>
          <cell r="V557">
            <v>-24060199.66</v>
          </cell>
          <cell r="W557">
            <v>-163507.98000000001</v>
          </cell>
          <cell r="X557">
            <v>0</v>
          </cell>
          <cell r="Y557" t="str">
            <v>701.7510</v>
          </cell>
          <cell r="Z557">
            <v>-24060199.66</v>
          </cell>
          <cell r="AA557">
            <v>-163507.98000000001</v>
          </cell>
          <cell r="AB557">
            <v>-999.6</v>
          </cell>
        </row>
        <row r="558">
          <cell r="A558">
            <v>3475</v>
          </cell>
          <cell r="B558">
            <v>5578</v>
          </cell>
          <cell r="C558">
            <v>2040</v>
          </cell>
          <cell r="D558" t="str">
            <v>ДИЗЕЛЬНОЕ ТОПЛИВО ЛД-02</v>
          </cell>
          <cell r="E558">
            <v>221000044</v>
          </cell>
          <cell r="F558" t="str">
            <v>20</v>
          </cell>
          <cell r="G558" t="str">
            <v/>
          </cell>
          <cell r="H558" t="str">
            <v/>
          </cell>
          <cell r="I558" t="str">
            <v>0000005578</v>
          </cell>
          <cell r="J558">
            <v>10000690</v>
          </cell>
          <cell r="K558">
            <v>37812</v>
          </cell>
          <cell r="L558">
            <v>37812</v>
          </cell>
          <cell r="M558">
            <v>37812</v>
          </cell>
          <cell r="N558">
            <v>6767.04</v>
          </cell>
          <cell r="O558">
            <v>48.335999999999999</v>
          </cell>
          <cell r="P558">
            <v>0</v>
          </cell>
          <cell r="Q558" t="str">
            <v>01_31_07</v>
          </cell>
          <cell r="R558" t="str">
            <v>01_24</v>
          </cell>
          <cell r="S558" t="str">
            <v>'301.0020</v>
          </cell>
          <cell r="T558" t="str">
            <v>'701.7420</v>
          </cell>
          <cell r="U558" t="str">
            <v>H</v>
          </cell>
          <cell r="V558">
            <v>-6422.45</v>
          </cell>
          <cell r="W558">
            <v>-6422.45</v>
          </cell>
          <cell r="X558">
            <v>344.59000000000015</v>
          </cell>
          <cell r="Y558" t="str">
            <v>701.7420</v>
          </cell>
          <cell r="Z558">
            <v>-945063.52</v>
          </cell>
          <cell r="AA558">
            <v>-6422.45</v>
          </cell>
          <cell r="AB558">
            <v>-48.335999999999999</v>
          </cell>
        </row>
        <row r="559">
          <cell r="A559">
            <v>3476</v>
          </cell>
          <cell r="B559">
            <v>5579</v>
          </cell>
          <cell r="C559">
            <v>2040</v>
          </cell>
          <cell r="D559" t="str">
            <v>ДИЗЕЛЬНОЕ ТОПЛИВО ЛД-02</v>
          </cell>
          <cell r="E559">
            <v>221000044</v>
          </cell>
          <cell r="F559" t="str">
            <v>20</v>
          </cell>
          <cell r="G559" t="str">
            <v/>
          </cell>
          <cell r="H559" t="str">
            <v/>
          </cell>
          <cell r="I559" t="str">
            <v>0000005579</v>
          </cell>
          <cell r="J559">
            <v>10000690</v>
          </cell>
          <cell r="K559">
            <v>37812</v>
          </cell>
          <cell r="L559">
            <v>37812</v>
          </cell>
          <cell r="M559">
            <v>37812</v>
          </cell>
          <cell r="N559">
            <v>8030.82</v>
          </cell>
          <cell r="O559">
            <v>57.363</v>
          </cell>
          <cell r="P559">
            <v>0</v>
          </cell>
          <cell r="Q559" t="str">
            <v>01_31_07</v>
          </cell>
          <cell r="R559" t="str">
            <v>01_24</v>
          </cell>
          <cell r="S559" t="str">
            <v>'301.0020</v>
          </cell>
          <cell r="T559" t="str">
            <v>'701.7420</v>
          </cell>
          <cell r="U559" t="str">
            <v>H</v>
          </cell>
          <cell r="V559">
            <v>-7622.94</v>
          </cell>
          <cell r="W559">
            <v>-7622.94</v>
          </cell>
          <cell r="X559">
            <v>407.88000000000011</v>
          </cell>
          <cell r="Y559" t="str">
            <v>701.7420</v>
          </cell>
          <cell r="Z559">
            <v>-1121715.6200000001</v>
          </cell>
          <cell r="AA559">
            <v>-7622.94</v>
          </cell>
          <cell r="AB559">
            <v>-57.363</v>
          </cell>
        </row>
        <row r="560">
          <cell r="A560">
            <v>3477</v>
          </cell>
          <cell r="B560">
            <v>5580</v>
          </cell>
          <cell r="C560">
            <v>2040</v>
          </cell>
          <cell r="D560" t="str">
            <v>ДИЗЕЛЬНОЕ ТОПЛИВО ЛД-02</v>
          </cell>
          <cell r="E560">
            <v>221000044</v>
          </cell>
          <cell r="F560" t="str">
            <v>20</v>
          </cell>
          <cell r="G560" t="str">
            <v/>
          </cell>
          <cell r="H560" t="str">
            <v/>
          </cell>
          <cell r="I560" t="str">
            <v>0000005580</v>
          </cell>
          <cell r="J560">
            <v>10000690</v>
          </cell>
          <cell r="K560">
            <v>37812</v>
          </cell>
          <cell r="L560">
            <v>37812</v>
          </cell>
          <cell r="M560">
            <v>37812</v>
          </cell>
          <cell r="N560">
            <v>7993.86</v>
          </cell>
          <cell r="O560">
            <v>57.098999999999997</v>
          </cell>
          <cell r="P560">
            <v>0</v>
          </cell>
          <cell r="Q560" t="str">
            <v>01_31_07</v>
          </cell>
          <cell r="R560" t="str">
            <v>01_24</v>
          </cell>
          <cell r="S560" t="str">
            <v>'301.0020</v>
          </cell>
          <cell r="T560" t="str">
            <v>'701.7420</v>
          </cell>
          <cell r="U560" t="str">
            <v>H</v>
          </cell>
          <cell r="V560">
            <v>-7585.98</v>
          </cell>
          <cell r="W560">
            <v>-7585.98</v>
          </cell>
          <cell r="X560">
            <v>407.88000000000011</v>
          </cell>
          <cell r="Y560" t="str">
            <v>701.7420</v>
          </cell>
          <cell r="Z560">
            <v>-1116276.96</v>
          </cell>
          <cell r="AA560">
            <v>-7585.98</v>
          </cell>
          <cell r="AB560">
            <v>-57.098999999999997</v>
          </cell>
        </row>
        <row r="561">
          <cell r="A561">
            <v>3478</v>
          </cell>
          <cell r="B561">
            <v>5581</v>
          </cell>
          <cell r="C561">
            <v>2040</v>
          </cell>
          <cell r="D561" t="str">
            <v>ДИЗЕЛЬНОЕ ТОПЛИВО ЛД-02</v>
          </cell>
          <cell r="E561">
            <v>221000044</v>
          </cell>
          <cell r="F561" t="str">
            <v>20</v>
          </cell>
          <cell r="G561" t="str">
            <v/>
          </cell>
          <cell r="H561" t="str">
            <v/>
          </cell>
          <cell r="I561" t="str">
            <v>0000005581</v>
          </cell>
          <cell r="J561">
            <v>10000690</v>
          </cell>
          <cell r="K561">
            <v>37812</v>
          </cell>
          <cell r="L561">
            <v>37812</v>
          </cell>
          <cell r="M561">
            <v>37812</v>
          </cell>
          <cell r="N561">
            <v>9068.64</v>
          </cell>
          <cell r="O561">
            <v>64.775999999999996</v>
          </cell>
          <cell r="P561">
            <v>0</v>
          </cell>
          <cell r="Q561" t="str">
            <v>01_31_07</v>
          </cell>
          <cell r="R561" t="str">
            <v>01_24</v>
          </cell>
          <cell r="S561" t="str">
            <v>'301.0020</v>
          </cell>
          <cell r="T561" t="str">
            <v>'701.7420</v>
          </cell>
          <cell r="U561" t="str">
            <v>H</v>
          </cell>
          <cell r="V561">
            <v>-8611.52</v>
          </cell>
          <cell r="W561">
            <v>-8611.52</v>
          </cell>
          <cell r="X561">
            <v>457.11999999999898</v>
          </cell>
          <cell r="Y561" t="str">
            <v>701.7420</v>
          </cell>
          <cell r="Z561">
            <v>-1267185.17</v>
          </cell>
          <cell r="AA561">
            <v>-8611.52</v>
          </cell>
          <cell r="AB561">
            <v>-64.775999999999996</v>
          </cell>
        </row>
        <row r="562">
          <cell r="A562">
            <v>3479</v>
          </cell>
          <cell r="B562">
            <v>5582</v>
          </cell>
          <cell r="C562">
            <v>2040</v>
          </cell>
          <cell r="D562" t="str">
            <v>ДИЗЕЛЬНОЕ ТОПЛИВО ЛД-02</v>
          </cell>
          <cell r="E562">
            <v>221000044</v>
          </cell>
          <cell r="F562" t="str">
            <v>20</v>
          </cell>
          <cell r="G562" t="str">
            <v/>
          </cell>
          <cell r="H562" t="str">
            <v/>
          </cell>
          <cell r="I562" t="str">
            <v>0000005582</v>
          </cell>
          <cell r="J562">
            <v>10000690</v>
          </cell>
          <cell r="K562">
            <v>37812</v>
          </cell>
          <cell r="L562">
            <v>37812</v>
          </cell>
          <cell r="M562">
            <v>37812</v>
          </cell>
          <cell r="N562">
            <v>7993.86</v>
          </cell>
          <cell r="O562">
            <v>57.098999999999997</v>
          </cell>
          <cell r="P562">
            <v>0</v>
          </cell>
          <cell r="Q562" t="str">
            <v>01_31_07</v>
          </cell>
          <cell r="R562" t="str">
            <v>01_24</v>
          </cell>
          <cell r="S562" t="str">
            <v>'301.0020</v>
          </cell>
          <cell r="T562" t="str">
            <v>'701.7420</v>
          </cell>
          <cell r="U562" t="str">
            <v>H</v>
          </cell>
          <cell r="V562">
            <v>-7585.98</v>
          </cell>
          <cell r="W562">
            <v>-7585.98</v>
          </cell>
          <cell r="X562">
            <v>407.88000000000011</v>
          </cell>
          <cell r="Y562" t="str">
            <v>701.7420</v>
          </cell>
          <cell r="Z562">
            <v>-1116276.96</v>
          </cell>
          <cell r="AA562">
            <v>-7585.98</v>
          </cell>
          <cell r="AB562">
            <v>-57.098999999999997</v>
          </cell>
        </row>
        <row r="563">
          <cell r="A563">
            <v>3480</v>
          </cell>
          <cell r="B563">
            <v>5583</v>
          </cell>
          <cell r="C563">
            <v>2040</v>
          </cell>
          <cell r="D563" t="str">
            <v>ДИЗЕЛЬНОЕ ТОПЛИВО ЛД-02</v>
          </cell>
          <cell r="E563">
            <v>221000044</v>
          </cell>
          <cell r="F563" t="str">
            <v>20</v>
          </cell>
          <cell r="G563" t="str">
            <v/>
          </cell>
          <cell r="H563" t="str">
            <v/>
          </cell>
          <cell r="I563" t="str">
            <v>0000005583</v>
          </cell>
          <cell r="J563">
            <v>10000690</v>
          </cell>
          <cell r="K563">
            <v>37812</v>
          </cell>
          <cell r="L563">
            <v>37812</v>
          </cell>
          <cell r="M563">
            <v>37812</v>
          </cell>
          <cell r="N563">
            <v>8055.46</v>
          </cell>
          <cell r="O563">
            <v>57.539000000000001</v>
          </cell>
          <cell r="P563">
            <v>0</v>
          </cell>
          <cell r="Q563" t="str">
            <v>01_31_07</v>
          </cell>
          <cell r="R563" t="str">
            <v>01_24</v>
          </cell>
          <cell r="S563" t="str">
            <v>'301.0020</v>
          </cell>
          <cell r="T563" t="str">
            <v>'701.7420</v>
          </cell>
          <cell r="U563" t="str">
            <v>H</v>
          </cell>
          <cell r="V563">
            <v>-7647.58</v>
          </cell>
          <cell r="W563">
            <v>-7647.58</v>
          </cell>
          <cell r="X563">
            <v>407.88000000000011</v>
          </cell>
          <cell r="Y563" t="str">
            <v>701.7420</v>
          </cell>
          <cell r="Z563">
            <v>-1125341.3999999999</v>
          </cell>
          <cell r="AA563">
            <v>-7647.58</v>
          </cell>
          <cell r="AB563">
            <v>-57.539000000000001</v>
          </cell>
        </row>
        <row r="564">
          <cell r="A564">
            <v>3481</v>
          </cell>
          <cell r="B564">
            <v>5584</v>
          </cell>
          <cell r="C564">
            <v>2040</v>
          </cell>
          <cell r="D564" t="str">
            <v>ДИЗЕЛЬНОЕ ТОПЛИВО ЛД-02</v>
          </cell>
          <cell r="E564">
            <v>221000044</v>
          </cell>
          <cell r="F564" t="str">
            <v>20</v>
          </cell>
          <cell r="G564" t="str">
            <v/>
          </cell>
          <cell r="H564" t="str">
            <v/>
          </cell>
          <cell r="I564" t="str">
            <v>0000005584</v>
          </cell>
          <cell r="J564">
            <v>10000690</v>
          </cell>
          <cell r="K564">
            <v>37812</v>
          </cell>
          <cell r="L564">
            <v>37812</v>
          </cell>
          <cell r="M564">
            <v>37812</v>
          </cell>
          <cell r="N564">
            <v>15422.68</v>
          </cell>
          <cell r="O564">
            <v>110.16200000000001</v>
          </cell>
          <cell r="P564">
            <v>0</v>
          </cell>
          <cell r="Q564" t="str">
            <v>01_31_07</v>
          </cell>
          <cell r="R564" t="str">
            <v>01_24</v>
          </cell>
          <cell r="S564" t="str">
            <v>'301.0020</v>
          </cell>
          <cell r="T564" t="str">
            <v>'701.7420</v>
          </cell>
          <cell r="U564" t="str">
            <v>H</v>
          </cell>
          <cell r="V564">
            <v>-14642.06</v>
          </cell>
          <cell r="W564">
            <v>-14642.06</v>
          </cell>
          <cell r="X564">
            <v>780.6200000000008</v>
          </cell>
          <cell r="Y564" t="str">
            <v>701.7420</v>
          </cell>
          <cell r="Z564">
            <v>-2154579.13</v>
          </cell>
          <cell r="AA564">
            <v>-14642.06</v>
          </cell>
          <cell r="AB564">
            <v>-110.16200000000001</v>
          </cell>
        </row>
        <row r="565">
          <cell r="A565">
            <v>3482</v>
          </cell>
          <cell r="B565">
            <v>5585</v>
          </cell>
          <cell r="C565">
            <v>2040</v>
          </cell>
          <cell r="D565" t="str">
            <v>ДИЗЕЛЬНОЕ ТОПЛИВО ЛД-02</v>
          </cell>
          <cell r="E565">
            <v>221000044</v>
          </cell>
          <cell r="F565" t="str">
            <v>20</v>
          </cell>
          <cell r="G565" t="str">
            <v/>
          </cell>
          <cell r="H565" t="str">
            <v/>
          </cell>
          <cell r="I565" t="str">
            <v>0000005585</v>
          </cell>
          <cell r="J565">
            <v>10000690</v>
          </cell>
          <cell r="K565">
            <v>37812</v>
          </cell>
          <cell r="L565">
            <v>37812</v>
          </cell>
          <cell r="M565">
            <v>37812</v>
          </cell>
          <cell r="N565">
            <v>15481.2</v>
          </cell>
          <cell r="O565">
            <v>110.58</v>
          </cell>
          <cell r="P565">
            <v>0</v>
          </cell>
          <cell r="Q565" t="str">
            <v>01_31_07</v>
          </cell>
          <cell r="R565" t="str">
            <v>01_24</v>
          </cell>
          <cell r="S565" t="str">
            <v>'301.0020</v>
          </cell>
          <cell r="T565" t="str">
            <v>'701.7420</v>
          </cell>
          <cell r="U565" t="str">
            <v>H</v>
          </cell>
          <cell r="V565">
            <v>-14700.58</v>
          </cell>
          <cell r="W565">
            <v>-14700.58</v>
          </cell>
          <cell r="X565">
            <v>780.6200000000008</v>
          </cell>
          <cell r="Y565" t="str">
            <v>701.7420</v>
          </cell>
          <cell r="Z565">
            <v>-2163190.35</v>
          </cell>
          <cell r="AA565">
            <v>-14700.58</v>
          </cell>
          <cell r="AB565">
            <v>-110.58</v>
          </cell>
        </row>
        <row r="566">
          <cell r="A566">
            <v>3483</v>
          </cell>
          <cell r="B566">
            <v>5586</v>
          </cell>
          <cell r="C566">
            <v>2040</v>
          </cell>
          <cell r="D566" t="str">
            <v>ДИЗЕЛЬНОЕ ТОПЛИВО ЛД-02</v>
          </cell>
          <cell r="E566">
            <v>221000044</v>
          </cell>
          <cell r="F566" t="str">
            <v>20</v>
          </cell>
          <cell r="G566" t="str">
            <v/>
          </cell>
          <cell r="H566" t="str">
            <v/>
          </cell>
          <cell r="I566" t="str">
            <v>0000005586</v>
          </cell>
          <cell r="J566">
            <v>10000690</v>
          </cell>
          <cell r="K566">
            <v>37812</v>
          </cell>
          <cell r="L566">
            <v>37812</v>
          </cell>
          <cell r="M566">
            <v>37812</v>
          </cell>
          <cell r="N566">
            <v>15562.96</v>
          </cell>
          <cell r="O566">
            <v>111.164</v>
          </cell>
          <cell r="P566">
            <v>0</v>
          </cell>
          <cell r="Q566" t="str">
            <v>01_31_07</v>
          </cell>
          <cell r="R566" t="str">
            <v>01_24</v>
          </cell>
          <cell r="S566" t="str">
            <v>'301.0020</v>
          </cell>
          <cell r="T566" t="str">
            <v>'701.7420</v>
          </cell>
          <cell r="U566" t="str">
            <v>H</v>
          </cell>
          <cell r="V566">
            <v>-14775.31</v>
          </cell>
          <cell r="W566">
            <v>-14775.31</v>
          </cell>
          <cell r="X566">
            <v>787.64999999999964</v>
          </cell>
          <cell r="Y566" t="str">
            <v>701.7420</v>
          </cell>
          <cell r="Z566">
            <v>-2174186.87</v>
          </cell>
          <cell r="AA566">
            <v>-14775.31</v>
          </cell>
          <cell r="AB566">
            <v>-111.164</v>
          </cell>
        </row>
        <row r="567">
          <cell r="A567">
            <v>3484</v>
          </cell>
          <cell r="B567">
            <v>5587</v>
          </cell>
          <cell r="C567">
            <v>2040</v>
          </cell>
          <cell r="D567" t="str">
            <v>ДИЗЕЛЬНОЕ ТОПЛИВО ЛД-02</v>
          </cell>
          <cell r="E567">
            <v>221000044</v>
          </cell>
          <cell r="F567" t="str">
            <v>20</v>
          </cell>
          <cell r="G567" t="str">
            <v/>
          </cell>
          <cell r="H567" t="str">
            <v/>
          </cell>
          <cell r="I567" t="str">
            <v>0000005587</v>
          </cell>
          <cell r="J567">
            <v>10000690</v>
          </cell>
          <cell r="K567">
            <v>37812</v>
          </cell>
          <cell r="L567">
            <v>37812</v>
          </cell>
          <cell r="M567">
            <v>37812</v>
          </cell>
          <cell r="N567">
            <v>17190.04</v>
          </cell>
          <cell r="O567">
            <v>122.786</v>
          </cell>
          <cell r="P567">
            <v>0</v>
          </cell>
          <cell r="Q567" t="str">
            <v>01_31_07</v>
          </cell>
          <cell r="R567" t="str">
            <v>01_24</v>
          </cell>
          <cell r="S567" t="str">
            <v>'301.0020</v>
          </cell>
          <cell r="T567" t="str">
            <v>'701.7420</v>
          </cell>
          <cell r="U567" t="str">
            <v>H</v>
          </cell>
          <cell r="V567">
            <v>-16325.04</v>
          </cell>
          <cell r="W567">
            <v>-16325.04</v>
          </cell>
          <cell r="X567">
            <v>865</v>
          </cell>
          <cell r="Y567" t="str">
            <v>701.7420</v>
          </cell>
          <cell r="Z567">
            <v>-2402229.64</v>
          </cell>
          <cell r="AA567">
            <v>-16325.04</v>
          </cell>
          <cell r="AB567">
            <v>-122.786</v>
          </cell>
        </row>
        <row r="568">
          <cell r="A568">
            <v>3485</v>
          </cell>
          <cell r="B568">
            <v>5588</v>
          </cell>
          <cell r="C568">
            <v>2040</v>
          </cell>
          <cell r="D568" t="str">
            <v>ДИЗЕЛЬНОЕ ТОПЛИВО ЛД-02</v>
          </cell>
          <cell r="E568">
            <v>221000044</v>
          </cell>
          <cell r="F568" t="str">
            <v>20</v>
          </cell>
          <cell r="G568" t="str">
            <v/>
          </cell>
          <cell r="H568" t="str">
            <v/>
          </cell>
          <cell r="I568" t="str">
            <v>0000005588</v>
          </cell>
          <cell r="J568">
            <v>10000690</v>
          </cell>
          <cell r="K568">
            <v>37812</v>
          </cell>
          <cell r="L568">
            <v>37812</v>
          </cell>
          <cell r="M568">
            <v>37812</v>
          </cell>
          <cell r="N568">
            <v>15391.74</v>
          </cell>
          <cell r="O568">
            <v>109.941</v>
          </cell>
          <cell r="P568">
            <v>0</v>
          </cell>
          <cell r="Q568" t="str">
            <v>01_31_07</v>
          </cell>
          <cell r="R568" t="str">
            <v>01_24</v>
          </cell>
          <cell r="S568" t="str">
            <v>'301.0020</v>
          </cell>
          <cell r="T568" t="str">
            <v>'701.7420</v>
          </cell>
          <cell r="U568" t="str">
            <v>H</v>
          </cell>
          <cell r="V568">
            <v>-14618.15</v>
          </cell>
          <cell r="W568">
            <v>-14618.15</v>
          </cell>
          <cell r="X568">
            <v>773.59000000000015</v>
          </cell>
          <cell r="Y568" t="str">
            <v>701.7420</v>
          </cell>
          <cell r="Z568">
            <v>-2151060.77</v>
          </cell>
          <cell r="AA568">
            <v>-14618.15</v>
          </cell>
          <cell r="AB568">
            <v>-109.941</v>
          </cell>
        </row>
        <row r="569">
          <cell r="A569">
            <v>3486</v>
          </cell>
          <cell r="B569">
            <v>5589</v>
          </cell>
          <cell r="C569">
            <v>2100</v>
          </cell>
          <cell r="D569" t="str">
            <v>ГАЗЫ УГЛЕВОДОРОДНЫЕ СЖИЖЕННЫЕ БТ</v>
          </cell>
          <cell r="E569">
            <v>221000060</v>
          </cell>
          <cell r="F569" t="str">
            <v>20</v>
          </cell>
          <cell r="G569" t="str">
            <v/>
          </cell>
          <cell r="H569" t="str">
            <v/>
          </cell>
          <cell r="I569" t="str">
            <v>0000005589</v>
          </cell>
          <cell r="J569">
            <v>10000713</v>
          </cell>
          <cell r="K569">
            <v>37812</v>
          </cell>
          <cell r="L569">
            <v>37812</v>
          </cell>
          <cell r="M569">
            <v>37812</v>
          </cell>
          <cell r="N569">
            <v>11096.6</v>
          </cell>
          <cell r="O569">
            <v>98.2</v>
          </cell>
          <cell r="P569">
            <v>0</v>
          </cell>
          <cell r="Q569" t="str">
            <v>01_31_07</v>
          </cell>
          <cell r="R569" t="str">
            <v>01_24</v>
          </cell>
          <cell r="S569" t="str">
            <v>'301.0020</v>
          </cell>
          <cell r="T569" t="str">
            <v>'701.7440</v>
          </cell>
          <cell r="U569" t="str">
            <v>H</v>
          </cell>
          <cell r="V569">
            <v>-10511.72</v>
          </cell>
          <cell r="W569">
            <v>-10511.72</v>
          </cell>
          <cell r="X569">
            <v>584.88000000000102</v>
          </cell>
          <cell r="Y569" t="str">
            <v>701.7440</v>
          </cell>
          <cell r="Z569">
            <v>-1546799.6</v>
          </cell>
          <cell r="AA569">
            <v>-10511.72</v>
          </cell>
          <cell r="AB569">
            <v>-98.2</v>
          </cell>
        </row>
        <row r="570">
          <cell r="A570">
            <v>4215</v>
          </cell>
          <cell r="B570">
            <v>6303</v>
          </cell>
          <cell r="C570">
            <v>2040</v>
          </cell>
          <cell r="D570" t="str">
            <v>ДИЗЕЛЬНОЕ ТОПЛИВО ЛД-02</v>
          </cell>
          <cell r="E570">
            <v>221000044</v>
          </cell>
          <cell r="F570" t="str">
            <v>20</v>
          </cell>
          <cell r="G570" t="str">
            <v/>
          </cell>
          <cell r="H570" t="str">
            <v/>
          </cell>
          <cell r="I570" t="str">
            <v>0000006303</v>
          </cell>
          <cell r="J570">
            <v>10000690</v>
          </cell>
          <cell r="K570">
            <v>37812</v>
          </cell>
          <cell r="L570">
            <v>37812</v>
          </cell>
          <cell r="M570">
            <v>37812</v>
          </cell>
          <cell r="N570">
            <v>15404.2</v>
          </cell>
          <cell r="O570">
            <v>110.03</v>
          </cell>
          <cell r="P570">
            <v>0</v>
          </cell>
          <cell r="Q570" t="str">
            <v>01_31_07</v>
          </cell>
          <cell r="R570" t="str">
            <v>01_24</v>
          </cell>
          <cell r="S570" t="str">
            <v>'301.0020</v>
          </cell>
          <cell r="T570" t="str">
            <v>'701.7420</v>
          </cell>
          <cell r="U570" t="str">
            <v>H</v>
          </cell>
          <cell r="V570">
            <v>-14623.58</v>
          </cell>
          <cell r="W570">
            <v>-14623.58</v>
          </cell>
          <cell r="X570">
            <v>780.6200000000008</v>
          </cell>
          <cell r="Y570" t="str">
            <v>701.7420</v>
          </cell>
          <cell r="Z570">
            <v>-2151859.7999999998</v>
          </cell>
          <cell r="AA570">
            <v>-14623.58</v>
          </cell>
          <cell r="AB570">
            <v>-110.03</v>
          </cell>
        </row>
        <row r="571">
          <cell r="A571">
            <v>4216</v>
          </cell>
          <cell r="B571">
            <v>6304</v>
          </cell>
          <cell r="C571">
            <v>2040</v>
          </cell>
          <cell r="D571" t="str">
            <v>ДИЗЕЛЬНОЕ ТОПЛИВО ЛД-02</v>
          </cell>
          <cell r="E571">
            <v>221000044</v>
          </cell>
          <cell r="F571" t="str">
            <v>20</v>
          </cell>
          <cell r="G571" t="str">
            <v/>
          </cell>
          <cell r="H571" t="str">
            <v/>
          </cell>
          <cell r="I571" t="str">
            <v>0000006304</v>
          </cell>
          <cell r="J571">
            <v>10000690</v>
          </cell>
          <cell r="K571">
            <v>37812</v>
          </cell>
          <cell r="L571">
            <v>37812</v>
          </cell>
          <cell r="M571">
            <v>37812</v>
          </cell>
          <cell r="N571">
            <v>16925.02</v>
          </cell>
          <cell r="O571">
            <v>120.893</v>
          </cell>
          <cell r="P571">
            <v>0</v>
          </cell>
          <cell r="Q571" t="str">
            <v>01_31_07</v>
          </cell>
          <cell r="R571" t="str">
            <v>01_24</v>
          </cell>
          <cell r="S571" t="str">
            <v>'301.0020</v>
          </cell>
          <cell r="T571" t="str">
            <v>'701.7420</v>
          </cell>
          <cell r="U571" t="str">
            <v>H</v>
          </cell>
          <cell r="V571">
            <v>-16074.08</v>
          </cell>
          <cell r="W571">
            <v>-16074.08</v>
          </cell>
          <cell r="X571">
            <v>850.94000000000051</v>
          </cell>
          <cell r="Y571" t="str">
            <v>701.7420</v>
          </cell>
          <cell r="Z571">
            <v>-2365300.87</v>
          </cell>
          <cell r="AA571">
            <v>-16074.08</v>
          </cell>
          <cell r="AB571">
            <v>-120.893</v>
          </cell>
        </row>
        <row r="572">
          <cell r="A572">
            <v>4217</v>
          </cell>
          <cell r="B572">
            <v>6305</v>
          </cell>
          <cell r="C572">
            <v>2040</v>
          </cell>
          <cell r="D572" t="str">
            <v>ДИЗЕЛЬНОЕ ТОПЛИВО ЛД-02</v>
          </cell>
          <cell r="E572">
            <v>221000044</v>
          </cell>
          <cell r="F572" t="str">
            <v>20</v>
          </cell>
          <cell r="G572" t="str">
            <v/>
          </cell>
          <cell r="H572" t="str">
            <v/>
          </cell>
          <cell r="I572" t="str">
            <v>0000006305</v>
          </cell>
          <cell r="J572">
            <v>10000690</v>
          </cell>
          <cell r="K572">
            <v>37812</v>
          </cell>
          <cell r="L572">
            <v>37812</v>
          </cell>
          <cell r="M572">
            <v>37812</v>
          </cell>
          <cell r="N572">
            <v>8025.78</v>
          </cell>
          <cell r="O572">
            <v>57.326999999999998</v>
          </cell>
          <cell r="P572">
            <v>0</v>
          </cell>
          <cell r="Q572" t="str">
            <v>01_31_07</v>
          </cell>
          <cell r="R572" t="str">
            <v>01_24</v>
          </cell>
          <cell r="S572" t="str">
            <v>'301.0020</v>
          </cell>
          <cell r="T572" t="str">
            <v>'701.7420</v>
          </cell>
          <cell r="U572" t="str">
            <v>H</v>
          </cell>
          <cell r="V572">
            <v>-7617.9</v>
          </cell>
          <cell r="W572">
            <v>-7617.9</v>
          </cell>
          <cell r="X572">
            <v>407.88000000000011</v>
          </cell>
          <cell r="Y572" t="str">
            <v>701.7420</v>
          </cell>
          <cell r="Z572">
            <v>-1120973.99</v>
          </cell>
          <cell r="AA572">
            <v>-7617.9</v>
          </cell>
          <cell r="AB572">
            <v>-57.326999999999998</v>
          </cell>
        </row>
        <row r="573">
          <cell r="A573">
            <v>4296</v>
          </cell>
          <cell r="B573">
            <v>6384</v>
          </cell>
          <cell r="C573">
            <v>2040</v>
          </cell>
          <cell r="D573" t="str">
            <v>ДИЗЕЛЬНОЕ ТОПЛИВО ЛД-02</v>
          </cell>
          <cell r="E573">
            <v>221000044</v>
          </cell>
          <cell r="F573" t="str">
            <v>20</v>
          </cell>
          <cell r="G573" t="str">
            <v/>
          </cell>
          <cell r="H573" t="str">
            <v/>
          </cell>
          <cell r="I573" t="str">
            <v>0000006384</v>
          </cell>
          <cell r="J573">
            <v>10000690</v>
          </cell>
          <cell r="K573">
            <v>37812</v>
          </cell>
          <cell r="L573">
            <v>37812</v>
          </cell>
          <cell r="M573">
            <v>37812</v>
          </cell>
          <cell r="N573">
            <v>15283.8</v>
          </cell>
          <cell r="O573">
            <v>109.17</v>
          </cell>
          <cell r="P573">
            <v>0</v>
          </cell>
          <cell r="Q573" t="str">
            <v>01_31_07</v>
          </cell>
          <cell r="R573" t="str">
            <v>01_24</v>
          </cell>
          <cell r="S573" t="str">
            <v>'301.0020</v>
          </cell>
          <cell r="T573" t="str">
            <v>'701.7420</v>
          </cell>
          <cell r="U573" t="str">
            <v>H</v>
          </cell>
          <cell r="V573">
            <v>-14510.21</v>
          </cell>
          <cell r="W573">
            <v>-14510.21</v>
          </cell>
          <cell r="X573">
            <v>773.59000000000015</v>
          </cell>
          <cell r="Y573" t="str">
            <v>701.7420</v>
          </cell>
          <cell r="Z573">
            <v>-2135177.4</v>
          </cell>
          <cell r="AA573">
            <v>-14510.21</v>
          </cell>
          <cell r="AB573">
            <v>-109.17</v>
          </cell>
        </row>
        <row r="574">
          <cell r="A574">
            <v>4297</v>
          </cell>
          <cell r="B574">
            <v>6385</v>
          </cell>
          <cell r="C574">
            <v>2040</v>
          </cell>
          <cell r="D574" t="str">
            <v>ДИЗЕЛЬНОЕ ТОПЛИВО ЛД-02</v>
          </cell>
          <cell r="E574">
            <v>221000044</v>
          </cell>
          <cell r="F574" t="str">
            <v>20</v>
          </cell>
          <cell r="G574" t="str">
            <v/>
          </cell>
          <cell r="H574" t="str">
            <v/>
          </cell>
          <cell r="I574" t="str">
            <v>0000006385</v>
          </cell>
          <cell r="J574">
            <v>10000690</v>
          </cell>
          <cell r="K574">
            <v>37812</v>
          </cell>
          <cell r="L574">
            <v>37812</v>
          </cell>
          <cell r="M574">
            <v>37812</v>
          </cell>
          <cell r="N574">
            <v>17233.16</v>
          </cell>
          <cell r="O574">
            <v>123.09399999999999</v>
          </cell>
          <cell r="P574">
            <v>0</v>
          </cell>
          <cell r="Q574" t="str">
            <v>01_31_07</v>
          </cell>
          <cell r="R574" t="str">
            <v>01_24</v>
          </cell>
          <cell r="S574" t="str">
            <v>'301.0020</v>
          </cell>
          <cell r="T574" t="str">
            <v>'701.7420</v>
          </cell>
          <cell r="U574" t="str">
            <v>H</v>
          </cell>
          <cell r="V574">
            <v>-16361.12</v>
          </cell>
          <cell r="W574">
            <v>-16361.12</v>
          </cell>
          <cell r="X574">
            <v>872.03999999999905</v>
          </cell>
          <cell r="Y574" t="str">
            <v>701.7420</v>
          </cell>
          <cell r="Z574">
            <v>-2407538.81</v>
          </cell>
          <cell r="AA574">
            <v>-16361.12</v>
          </cell>
          <cell r="AB574">
            <v>-123.09399999999999</v>
          </cell>
        </row>
        <row r="575">
          <cell r="A575">
            <v>4298</v>
          </cell>
          <cell r="B575">
            <v>6386</v>
          </cell>
          <cell r="C575">
            <v>2040</v>
          </cell>
          <cell r="D575" t="str">
            <v>ДИЗЕЛЬНОЕ ТОПЛИВО ЛД-02</v>
          </cell>
          <cell r="E575">
            <v>221000044</v>
          </cell>
          <cell r="F575" t="str">
            <v>20</v>
          </cell>
          <cell r="G575" t="str">
            <v/>
          </cell>
          <cell r="H575" t="str">
            <v/>
          </cell>
          <cell r="I575" t="str">
            <v>0000006386</v>
          </cell>
          <cell r="J575">
            <v>10000690</v>
          </cell>
          <cell r="K575">
            <v>37812</v>
          </cell>
          <cell r="L575">
            <v>37812</v>
          </cell>
          <cell r="M575">
            <v>37812</v>
          </cell>
          <cell r="N575">
            <v>17148.04</v>
          </cell>
          <cell r="O575">
            <v>122.486</v>
          </cell>
          <cell r="P575">
            <v>0</v>
          </cell>
          <cell r="Q575" t="str">
            <v>01_31_07</v>
          </cell>
          <cell r="R575" t="str">
            <v>01_24</v>
          </cell>
          <cell r="S575" t="str">
            <v>'301.0020</v>
          </cell>
          <cell r="T575" t="str">
            <v>'701.7420</v>
          </cell>
          <cell r="U575" t="str">
            <v>H</v>
          </cell>
          <cell r="V575">
            <v>-16283.04</v>
          </cell>
          <cell r="W575">
            <v>-16283.04</v>
          </cell>
          <cell r="X575">
            <v>865</v>
          </cell>
          <cell r="Y575" t="str">
            <v>701.7420</v>
          </cell>
          <cell r="Z575">
            <v>-2396049.34</v>
          </cell>
          <cell r="AA575">
            <v>-16283.04</v>
          </cell>
          <cell r="AB575">
            <v>-122.486</v>
          </cell>
        </row>
        <row r="576">
          <cell r="A576">
            <v>4299</v>
          </cell>
          <cell r="B576">
            <v>6387</v>
          </cell>
          <cell r="C576">
            <v>2040</v>
          </cell>
          <cell r="D576" t="str">
            <v>ДИЗЕЛЬНОЕ ТОПЛИВО ЛД-02</v>
          </cell>
          <cell r="E576">
            <v>221000044</v>
          </cell>
          <cell r="F576" t="str">
            <v>20</v>
          </cell>
          <cell r="G576" t="str">
            <v/>
          </cell>
          <cell r="H576" t="str">
            <v/>
          </cell>
          <cell r="I576" t="str">
            <v>0000006387</v>
          </cell>
          <cell r="J576">
            <v>10000690</v>
          </cell>
          <cell r="K576">
            <v>37812</v>
          </cell>
          <cell r="L576">
            <v>37812</v>
          </cell>
          <cell r="M576">
            <v>37812</v>
          </cell>
          <cell r="N576">
            <v>15432.34</v>
          </cell>
          <cell r="O576">
            <v>110.23099999999999</v>
          </cell>
          <cell r="P576">
            <v>0</v>
          </cell>
          <cell r="Q576" t="str">
            <v>01_31_07</v>
          </cell>
          <cell r="R576" t="str">
            <v>01_24</v>
          </cell>
          <cell r="S576" t="str">
            <v>'301.0020</v>
          </cell>
          <cell r="T576" t="str">
            <v>'701.7420</v>
          </cell>
          <cell r="U576" t="str">
            <v>H</v>
          </cell>
          <cell r="V576">
            <v>-14651.72</v>
          </cell>
          <cell r="W576">
            <v>-14651.72</v>
          </cell>
          <cell r="X576">
            <v>780.6200000000008</v>
          </cell>
          <cell r="Y576" t="str">
            <v>701.7420</v>
          </cell>
          <cell r="Z576">
            <v>-2156000.6</v>
          </cell>
          <cell r="AA576">
            <v>-14651.72</v>
          </cell>
          <cell r="AB576">
            <v>-110.23099999999999</v>
          </cell>
        </row>
        <row r="577">
          <cell r="A577">
            <v>4300</v>
          </cell>
          <cell r="B577">
            <v>6388</v>
          </cell>
          <cell r="C577">
            <v>2040</v>
          </cell>
          <cell r="D577" t="str">
            <v>ДИЗЕЛЬНОЕ ТОПЛИВО ЛД-02</v>
          </cell>
          <cell r="E577">
            <v>221000044</v>
          </cell>
          <cell r="F577" t="str">
            <v>20</v>
          </cell>
          <cell r="G577" t="str">
            <v/>
          </cell>
          <cell r="H577" t="str">
            <v/>
          </cell>
          <cell r="I577" t="str">
            <v>0000006388</v>
          </cell>
          <cell r="J577">
            <v>10000690</v>
          </cell>
          <cell r="K577">
            <v>37812</v>
          </cell>
          <cell r="L577">
            <v>37812</v>
          </cell>
          <cell r="M577">
            <v>37812</v>
          </cell>
          <cell r="N577">
            <v>9336.4599999999991</v>
          </cell>
          <cell r="O577">
            <v>66.688999999999993</v>
          </cell>
          <cell r="P577">
            <v>0</v>
          </cell>
          <cell r="Q577" t="str">
            <v>01_31_07</v>
          </cell>
          <cell r="R577" t="str">
            <v>01_24</v>
          </cell>
          <cell r="S577" t="str">
            <v>'301.0020</v>
          </cell>
          <cell r="T577" t="str">
            <v>'701.7420</v>
          </cell>
          <cell r="U577" t="str">
            <v>H</v>
          </cell>
          <cell r="V577">
            <v>-8865.2800000000007</v>
          </cell>
          <cell r="W577">
            <v>-8865.2800000000007</v>
          </cell>
          <cell r="X577">
            <v>471.17999999999847</v>
          </cell>
          <cell r="Y577" t="str">
            <v>701.7420</v>
          </cell>
          <cell r="Z577">
            <v>-1304525.95</v>
          </cell>
          <cell r="AA577">
            <v>-8865.2800000000007</v>
          </cell>
          <cell r="AB577">
            <v>-66.688999999999993</v>
          </cell>
        </row>
        <row r="578">
          <cell r="A578">
            <v>4301</v>
          </cell>
          <cell r="B578">
            <v>6389</v>
          </cell>
          <cell r="C578">
            <v>2040</v>
          </cell>
          <cell r="D578" t="str">
            <v>ДИЗЕЛЬНОЕ ТОПЛИВО ЛД-02</v>
          </cell>
          <cell r="E578">
            <v>221000044</v>
          </cell>
          <cell r="F578" t="str">
            <v>20</v>
          </cell>
          <cell r="G578" t="str">
            <v/>
          </cell>
          <cell r="H578" t="str">
            <v/>
          </cell>
          <cell r="I578" t="str">
            <v>0000006389</v>
          </cell>
          <cell r="J578">
            <v>10000690</v>
          </cell>
          <cell r="K578">
            <v>37812</v>
          </cell>
          <cell r="L578">
            <v>37812</v>
          </cell>
          <cell r="M578">
            <v>37812</v>
          </cell>
          <cell r="N578">
            <v>8070.02</v>
          </cell>
          <cell r="O578">
            <v>57.643000000000001</v>
          </cell>
          <cell r="P578">
            <v>0</v>
          </cell>
          <cell r="Q578" t="str">
            <v>01_31_07</v>
          </cell>
          <cell r="R578" t="str">
            <v>01_24</v>
          </cell>
          <cell r="S578" t="str">
            <v>'301.0020</v>
          </cell>
          <cell r="T578" t="str">
            <v>'701.7420</v>
          </cell>
          <cell r="U578" t="str">
            <v>H</v>
          </cell>
          <cell r="V578">
            <v>-7662.14</v>
          </cell>
          <cell r="W578">
            <v>-7662.14</v>
          </cell>
          <cell r="X578">
            <v>407.88000000000011</v>
          </cell>
          <cell r="Y578" t="str">
            <v>701.7420</v>
          </cell>
          <cell r="Z578">
            <v>-1127483.8999999999</v>
          </cell>
          <cell r="AA578">
            <v>-7662.14</v>
          </cell>
          <cell r="AB578">
            <v>-57.643000000000001</v>
          </cell>
        </row>
        <row r="579">
          <cell r="A579">
            <v>4172</v>
          </cell>
          <cell r="B579">
            <v>6260</v>
          </cell>
          <cell r="C579">
            <v>2101</v>
          </cell>
          <cell r="D579" t="str">
            <v>ДИЗЕЛЬНОЕ ТОПЛИВО ЛД-02</v>
          </cell>
          <cell r="E579">
            <v>221000044</v>
          </cell>
          <cell r="F579" t="str">
            <v>20</v>
          </cell>
          <cell r="G579" t="str">
            <v/>
          </cell>
          <cell r="H579" t="str">
            <v/>
          </cell>
          <cell r="I579" t="str">
            <v>0000006260</v>
          </cell>
          <cell r="J579">
            <v>10000693</v>
          </cell>
          <cell r="K579">
            <v>37813</v>
          </cell>
          <cell r="L579">
            <v>37813</v>
          </cell>
          <cell r="M579">
            <v>37813</v>
          </cell>
          <cell r="N579">
            <v>8063.02</v>
          </cell>
          <cell r="O579">
            <v>57.593000000000004</v>
          </cell>
          <cell r="P579">
            <v>0</v>
          </cell>
          <cell r="Q579" t="str">
            <v>01_31_07</v>
          </cell>
          <cell r="R579" t="str">
            <v>01_24</v>
          </cell>
          <cell r="S579" t="str">
            <v>'301.0020</v>
          </cell>
          <cell r="T579" t="str">
            <v>'701.7420</v>
          </cell>
          <cell r="U579" t="str">
            <v>H</v>
          </cell>
          <cell r="V579">
            <v>-7473.22</v>
          </cell>
          <cell r="W579">
            <v>-7473.22</v>
          </cell>
          <cell r="X579">
            <v>589.80000000000018</v>
          </cell>
          <cell r="Y579" t="str">
            <v>701.7420</v>
          </cell>
          <cell r="Z579">
            <v>-1098189.68</v>
          </cell>
          <cell r="AA579">
            <v>-7473.22</v>
          </cell>
          <cell r="AB579">
            <v>-57.593000000000004</v>
          </cell>
        </row>
        <row r="580">
          <cell r="A580">
            <v>4173</v>
          </cell>
          <cell r="B580">
            <v>6261</v>
          </cell>
          <cell r="C580">
            <v>2101</v>
          </cell>
          <cell r="D580" t="str">
            <v>ДИЗЕЛЬНОЕ ТОПЛИВО ЛД-02</v>
          </cell>
          <cell r="E580">
            <v>221000044</v>
          </cell>
          <cell r="F580" t="str">
            <v>20</v>
          </cell>
          <cell r="G580" t="str">
            <v/>
          </cell>
          <cell r="H580" t="str">
            <v/>
          </cell>
          <cell r="I580" t="str">
            <v>0000006261</v>
          </cell>
          <cell r="J580">
            <v>10000693</v>
          </cell>
          <cell r="K580">
            <v>37813</v>
          </cell>
          <cell r="L580">
            <v>37813</v>
          </cell>
          <cell r="M580">
            <v>37813</v>
          </cell>
          <cell r="N580">
            <v>8106.28</v>
          </cell>
          <cell r="O580">
            <v>57.902000000000001</v>
          </cell>
          <cell r="P580">
            <v>0</v>
          </cell>
          <cell r="Q580" t="str">
            <v>01_31_07</v>
          </cell>
          <cell r="R580" t="str">
            <v>01_24</v>
          </cell>
          <cell r="S580" t="str">
            <v>'301.0020</v>
          </cell>
          <cell r="T580" t="str">
            <v>'701.7420</v>
          </cell>
          <cell r="U580" t="str">
            <v>H</v>
          </cell>
          <cell r="V580">
            <v>-7516.48</v>
          </cell>
          <cell r="W580">
            <v>-7516.48</v>
          </cell>
          <cell r="X580">
            <v>589.80000000000018</v>
          </cell>
          <cell r="Y580" t="str">
            <v>701.7420</v>
          </cell>
          <cell r="Z580">
            <v>-1104546.74</v>
          </cell>
          <cell r="AA580">
            <v>-7516.48</v>
          </cell>
          <cell r="AB580">
            <v>-57.902000000000001</v>
          </cell>
        </row>
        <row r="581">
          <cell r="A581">
            <v>4174</v>
          </cell>
          <cell r="B581">
            <v>6262</v>
          </cell>
          <cell r="C581">
            <v>2101</v>
          </cell>
          <cell r="D581" t="str">
            <v>ДИЗЕЛЬНОЕ ТОПЛИВО ЛД-02</v>
          </cell>
          <cell r="E581">
            <v>221000044</v>
          </cell>
          <cell r="F581" t="str">
            <v>20</v>
          </cell>
          <cell r="G581" t="str">
            <v/>
          </cell>
          <cell r="H581" t="str">
            <v/>
          </cell>
          <cell r="I581" t="str">
            <v>0000006262</v>
          </cell>
          <cell r="J581">
            <v>10000693</v>
          </cell>
          <cell r="K581">
            <v>37813</v>
          </cell>
          <cell r="L581">
            <v>37813</v>
          </cell>
          <cell r="M581">
            <v>37813</v>
          </cell>
          <cell r="N581">
            <v>8092.28</v>
          </cell>
          <cell r="O581">
            <v>57.802</v>
          </cell>
          <cell r="P581">
            <v>0</v>
          </cell>
          <cell r="Q581" t="str">
            <v>01_31_07</v>
          </cell>
          <cell r="R581" t="str">
            <v>01_24</v>
          </cell>
          <cell r="S581" t="str">
            <v>'301.0020</v>
          </cell>
          <cell r="T581" t="str">
            <v>'701.7420</v>
          </cell>
          <cell r="U581" t="str">
            <v>H</v>
          </cell>
          <cell r="V581">
            <v>-7502.48</v>
          </cell>
          <cell r="W581">
            <v>-7502.48</v>
          </cell>
          <cell r="X581">
            <v>589.80000000000018</v>
          </cell>
          <cell r="Y581" t="str">
            <v>701.7420</v>
          </cell>
          <cell r="Z581">
            <v>-1102489.44</v>
          </cell>
          <cell r="AA581">
            <v>-7502.48</v>
          </cell>
          <cell r="AB581">
            <v>-57.802</v>
          </cell>
        </row>
        <row r="582">
          <cell r="A582">
            <v>4175</v>
          </cell>
          <cell r="B582">
            <v>6263</v>
          </cell>
          <cell r="C582">
            <v>2101</v>
          </cell>
          <cell r="D582" t="str">
            <v>ДИЗЕЛЬНОЕ ТОПЛИВО ЛД-02</v>
          </cell>
          <cell r="E582">
            <v>221000044</v>
          </cell>
          <cell r="F582" t="str">
            <v>20</v>
          </cell>
          <cell r="G582" t="str">
            <v/>
          </cell>
          <cell r="H582" t="str">
            <v/>
          </cell>
          <cell r="I582" t="str">
            <v>0000006263</v>
          </cell>
          <cell r="J582">
            <v>10000693</v>
          </cell>
          <cell r="K582">
            <v>37813</v>
          </cell>
          <cell r="L582">
            <v>37813</v>
          </cell>
          <cell r="M582">
            <v>37813</v>
          </cell>
          <cell r="N582">
            <v>6797.42</v>
          </cell>
          <cell r="O582">
            <v>48.552999999999997</v>
          </cell>
          <cell r="P582">
            <v>0</v>
          </cell>
          <cell r="Q582" t="str">
            <v>01_31_07</v>
          </cell>
          <cell r="R582" t="str">
            <v>01_24</v>
          </cell>
          <cell r="S582" t="str">
            <v>'301.0020</v>
          </cell>
          <cell r="T582" t="str">
            <v>'701.7420</v>
          </cell>
          <cell r="U582" t="str">
            <v>H</v>
          </cell>
          <cell r="V582">
            <v>-6299.15</v>
          </cell>
          <cell r="W582">
            <v>-6299.15</v>
          </cell>
          <cell r="X582">
            <v>498.27000000000044</v>
          </cell>
          <cell r="Y582" t="str">
            <v>701.7420</v>
          </cell>
          <cell r="Z582">
            <v>-925660.09</v>
          </cell>
          <cell r="AA582">
            <v>-6299.15</v>
          </cell>
          <cell r="AB582">
            <v>-48.552999999999997</v>
          </cell>
        </row>
        <row r="583">
          <cell r="A583">
            <v>4176</v>
          </cell>
          <cell r="B583">
            <v>6264</v>
          </cell>
          <cell r="C583">
            <v>2101</v>
          </cell>
          <cell r="D583" t="str">
            <v>ДИЗЕЛЬНОЕ ТОПЛИВО ЛД-02</v>
          </cell>
          <cell r="E583">
            <v>221000044</v>
          </cell>
          <cell r="F583" t="str">
            <v>20</v>
          </cell>
          <cell r="G583" t="str">
            <v/>
          </cell>
          <cell r="H583" t="str">
            <v/>
          </cell>
          <cell r="I583" t="str">
            <v>0000006264</v>
          </cell>
          <cell r="J583">
            <v>10000693</v>
          </cell>
          <cell r="K583">
            <v>37813</v>
          </cell>
          <cell r="L583">
            <v>37813</v>
          </cell>
          <cell r="M583">
            <v>37813</v>
          </cell>
          <cell r="N583">
            <v>15357.3</v>
          </cell>
          <cell r="O583">
            <v>109.69499999999999</v>
          </cell>
          <cell r="P583">
            <v>0</v>
          </cell>
          <cell r="Q583" t="str">
            <v>01_31_07</v>
          </cell>
          <cell r="R583" t="str">
            <v>01_24</v>
          </cell>
          <cell r="S583" t="str">
            <v>'301.0020</v>
          </cell>
          <cell r="T583" t="str">
            <v>'701.7420</v>
          </cell>
          <cell r="U583" t="str">
            <v>H</v>
          </cell>
          <cell r="V583">
            <v>-14238.74</v>
          </cell>
          <cell r="W583">
            <v>-14238.74</v>
          </cell>
          <cell r="X583">
            <v>1118.5599999999995</v>
          </cell>
          <cell r="Y583" t="str">
            <v>701.7420</v>
          </cell>
          <cell r="Z583">
            <v>-2092382.84</v>
          </cell>
          <cell r="AA583">
            <v>-14238.74</v>
          </cell>
          <cell r="AB583">
            <v>-109.69499999999999</v>
          </cell>
        </row>
        <row r="584">
          <cell r="A584">
            <v>4177</v>
          </cell>
          <cell r="B584">
            <v>6265</v>
          </cell>
          <cell r="C584">
            <v>2101</v>
          </cell>
          <cell r="D584" t="str">
            <v>ДИЗЕЛЬНОЕ ТОПЛИВО ЛД-02</v>
          </cell>
          <cell r="E584">
            <v>221000044</v>
          </cell>
          <cell r="F584" t="str">
            <v>20</v>
          </cell>
          <cell r="G584" t="str">
            <v/>
          </cell>
          <cell r="H584" t="str">
            <v/>
          </cell>
          <cell r="I584" t="str">
            <v>0000006265</v>
          </cell>
          <cell r="J584">
            <v>10000693</v>
          </cell>
          <cell r="K584">
            <v>37813</v>
          </cell>
          <cell r="L584">
            <v>37813</v>
          </cell>
          <cell r="M584">
            <v>37813</v>
          </cell>
          <cell r="N584">
            <v>15417.92</v>
          </cell>
          <cell r="O584">
            <v>110.128</v>
          </cell>
          <cell r="P584">
            <v>0</v>
          </cell>
          <cell r="Q584" t="str">
            <v>01_31_07</v>
          </cell>
          <cell r="R584" t="str">
            <v>01_24</v>
          </cell>
          <cell r="S584" t="str">
            <v>'301.0020</v>
          </cell>
          <cell r="T584" t="str">
            <v>'701.7420</v>
          </cell>
          <cell r="U584" t="str">
            <v>H</v>
          </cell>
          <cell r="V584">
            <v>-14289.18</v>
          </cell>
          <cell r="W584">
            <v>-14289.18</v>
          </cell>
          <cell r="X584">
            <v>1128.7399999999998</v>
          </cell>
          <cell r="Y584" t="str">
            <v>701.7420</v>
          </cell>
          <cell r="Z584">
            <v>-2099795</v>
          </cell>
          <cell r="AA584">
            <v>-14289.18</v>
          </cell>
          <cell r="AB584">
            <v>-110.128</v>
          </cell>
        </row>
        <row r="585">
          <cell r="A585">
            <v>4178</v>
          </cell>
          <cell r="B585">
            <v>6266</v>
          </cell>
          <cell r="C585">
            <v>2101</v>
          </cell>
          <cell r="D585" t="str">
            <v>ДИЗЕЛЬНОЕ ТОПЛИВО ЛД-02</v>
          </cell>
          <cell r="E585">
            <v>221000044</v>
          </cell>
          <cell r="F585" t="str">
            <v>20</v>
          </cell>
          <cell r="G585" t="str">
            <v/>
          </cell>
          <cell r="H585" t="str">
            <v/>
          </cell>
          <cell r="I585" t="str">
            <v>0000006266</v>
          </cell>
          <cell r="J585">
            <v>10000693</v>
          </cell>
          <cell r="K585">
            <v>37813</v>
          </cell>
          <cell r="L585">
            <v>37813</v>
          </cell>
          <cell r="M585">
            <v>37813</v>
          </cell>
          <cell r="N585">
            <v>15388.1</v>
          </cell>
          <cell r="O585">
            <v>109.91500000000001</v>
          </cell>
          <cell r="P585">
            <v>0</v>
          </cell>
          <cell r="Q585" t="str">
            <v>01_31_07</v>
          </cell>
          <cell r="R585" t="str">
            <v>01_24</v>
          </cell>
          <cell r="S585" t="str">
            <v>'301.0020</v>
          </cell>
          <cell r="T585" t="str">
            <v>'701.7420</v>
          </cell>
          <cell r="U585" t="str">
            <v>H</v>
          </cell>
          <cell r="V585">
            <v>-14269.54</v>
          </cell>
          <cell r="W585">
            <v>-14269.54</v>
          </cell>
          <cell r="X585">
            <v>1118.5599999999995</v>
          </cell>
          <cell r="Y585" t="str">
            <v>701.7420</v>
          </cell>
          <cell r="Z585">
            <v>-2096908.9</v>
          </cell>
          <cell r="AA585">
            <v>-14269.54</v>
          </cell>
          <cell r="AB585">
            <v>-109.91500000000001</v>
          </cell>
        </row>
        <row r="586">
          <cell r="A586">
            <v>4179</v>
          </cell>
          <cell r="B586">
            <v>6267</v>
          </cell>
          <cell r="C586">
            <v>2101</v>
          </cell>
          <cell r="D586" t="str">
            <v>ДИЗЕЛЬНОЕ ТОПЛИВО ЛД-02</v>
          </cell>
          <cell r="E586">
            <v>221000044</v>
          </cell>
          <cell r="F586" t="str">
            <v>20</v>
          </cell>
          <cell r="G586" t="str">
            <v/>
          </cell>
          <cell r="H586" t="str">
            <v/>
          </cell>
          <cell r="I586" t="str">
            <v>0000006267</v>
          </cell>
          <cell r="J586">
            <v>10000693</v>
          </cell>
          <cell r="K586">
            <v>37813</v>
          </cell>
          <cell r="L586">
            <v>37813</v>
          </cell>
          <cell r="M586">
            <v>37813</v>
          </cell>
          <cell r="N586">
            <v>15357.3</v>
          </cell>
          <cell r="O586">
            <v>109.69499999999999</v>
          </cell>
          <cell r="P586">
            <v>0</v>
          </cell>
          <cell r="Q586" t="str">
            <v>01_31_07</v>
          </cell>
          <cell r="R586" t="str">
            <v>01_24</v>
          </cell>
          <cell r="S586" t="str">
            <v>'301.0020</v>
          </cell>
          <cell r="T586" t="str">
            <v>'701.7420</v>
          </cell>
          <cell r="U586" t="str">
            <v>H</v>
          </cell>
          <cell r="V586">
            <v>-14238.74</v>
          </cell>
          <cell r="W586">
            <v>-14238.74</v>
          </cell>
          <cell r="X586">
            <v>1118.5599999999995</v>
          </cell>
          <cell r="Y586" t="str">
            <v>701.7420</v>
          </cell>
          <cell r="Z586">
            <v>-2092382.84</v>
          </cell>
          <cell r="AA586">
            <v>-14238.74</v>
          </cell>
          <cell r="AB586">
            <v>-109.69499999999999</v>
          </cell>
        </row>
        <row r="587">
          <cell r="A587">
            <v>4180</v>
          </cell>
          <cell r="B587">
            <v>6268</v>
          </cell>
          <cell r="C587">
            <v>2101</v>
          </cell>
          <cell r="D587" t="str">
            <v>ДИЗЕЛЬНОЕ ТОПЛИВО ЛД-02</v>
          </cell>
          <cell r="E587">
            <v>221000044</v>
          </cell>
          <cell r="F587" t="str">
            <v>20</v>
          </cell>
          <cell r="G587" t="str">
            <v/>
          </cell>
          <cell r="H587" t="str">
            <v/>
          </cell>
          <cell r="I587" t="str">
            <v>0000006268</v>
          </cell>
          <cell r="J587">
            <v>10000693</v>
          </cell>
          <cell r="K587">
            <v>37813</v>
          </cell>
          <cell r="L587">
            <v>37813</v>
          </cell>
          <cell r="M587">
            <v>37813</v>
          </cell>
          <cell r="N587">
            <v>15446.62</v>
          </cell>
          <cell r="O587">
            <v>110.333</v>
          </cell>
          <cell r="P587">
            <v>0</v>
          </cell>
          <cell r="Q587" t="str">
            <v>01_31_07</v>
          </cell>
          <cell r="R587" t="str">
            <v>01_24</v>
          </cell>
          <cell r="S587" t="str">
            <v>'301.0020</v>
          </cell>
          <cell r="T587" t="str">
            <v>'701.7420</v>
          </cell>
          <cell r="U587" t="str">
            <v>H</v>
          </cell>
          <cell r="V587">
            <v>-14317.88</v>
          </cell>
          <cell r="W587">
            <v>-14317.88</v>
          </cell>
          <cell r="X587">
            <v>1128.7400000000016</v>
          </cell>
          <cell r="Y587" t="str">
            <v>701.7420</v>
          </cell>
          <cell r="Z587">
            <v>-2104012.4700000002</v>
          </cell>
          <cell r="AA587">
            <v>-14317.88</v>
          </cell>
          <cell r="AB587">
            <v>-110.333</v>
          </cell>
        </row>
        <row r="588">
          <cell r="A588">
            <v>4181</v>
          </cell>
          <cell r="B588">
            <v>6269</v>
          </cell>
          <cell r="C588">
            <v>2101</v>
          </cell>
          <cell r="D588" t="str">
            <v>ДИЗЕЛЬНОЕ ТОПЛИВО ЛД-02</v>
          </cell>
          <cell r="E588">
            <v>221000044</v>
          </cell>
          <cell r="F588" t="str">
            <v>20</v>
          </cell>
          <cell r="G588" t="str">
            <v/>
          </cell>
          <cell r="H588" t="str">
            <v/>
          </cell>
          <cell r="I588" t="str">
            <v>0000006269</v>
          </cell>
          <cell r="J588">
            <v>10000693</v>
          </cell>
          <cell r="K588">
            <v>37813</v>
          </cell>
          <cell r="L588">
            <v>37813</v>
          </cell>
          <cell r="M588">
            <v>37813</v>
          </cell>
          <cell r="N588">
            <v>15417.92</v>
          </cell>
          <cell r="O588">
            <v>110.128</v>
          </cell>
          <cell r="P588">
            <v>0</v>
          </cell>
          <cell r="Q588" t="str">
            <v>01_31_07</v>
          </cell>
          <cell r="R588" t="str">
            <v>01_24</v>
          </cell>
          <cell r="S588" t="str">
            <v>'301.0020</v>
          </cell>
          <cell r="T588" t="str">
            <v>'701.7420</v>
          </cell>
          <cell r="U588" t="str">
            <v>H</v>
          </cell>
          <cell r="V588">
            <v>-14289.18</v>
          </cell>
          <cell r="W588">
            <v>-14289.18</v>
          </cell>
          <cell r="X588">
            <v>1128.7399999999998</v>
          </cell>
          <cell r="Y588" t="str">
            <v>701.7420</v>
          </cell>
          <cell r="Z588">
            <v>-2099795</v>
          </cell>
          <cell r="AA588">
            <v>-14289.18</v>
          </cell>
          <cell r="AB588">
            <v>-110.128</v>
          </cell>
        </row>
        <row r="589">
          <cell r="A589">
            <v>4182</v>
          </cell>
          <cell r="B589">
            <v>6270</v>
          </cell>
          <cell r="C589">
            <v>2098</v>
          </cell>
          <cell r="D589" t="str">
            <v>ДИЗЕЛЬНОЕ ТОПЛИВО ЛД-02</v>
          </cell>
          <cell r="E589">
            <v>221000044</v>
          </cell>
          <cell r="F589" t="str">
            <v>20</v>
          </cell>
          <cell r="G589" t="str">
            <v/>
          </cell>
          <cell r="H589" t="str">
            <v/>
          </cell>
          <cell r="I589" t="str">
            <v>0000006270</v>
          </cell>
          <cell r="J589">
            <v>10000657</v>
          </cell>
          <cell r="K589">
            <v>37813</v>
          </cell>
          <cell r="L589">
            <v>37813</v>
          </cell>
          <cell r="M589">
            <v>37813</v>
          </cell>
          <cell r="N589">
            <v>9658.02</v>
          </cell>
          <cell r="O589">
            <v>66.606999999999999</v>
          </cell>
          <cell r="P589">
            <v>0</v>
          </cell>
          <cell r="Q589" t="str">
            <v>01_31_07</v>
          </cell>
          <cell r="R589" t="str">
            <v>01_24</v>
          </cell>
          <cell r="S589" t="str">
            <v>'301.0020</v>
          </cell>
          <cell r="T589" t="str">
            <v>'701.7420</v>
          </cell>
          <cell r="U589" t="str">
            <v>H</v>
          </cell>
          <cell r="V589">
            <v>-9187.56</v>
          </cell>
          <cell r="W589">
            <v>-9187.56</v>
          </cell>
          <cell r="X589">
            <v>470.46000000000095</v>
          </cell>
          <cell r="Y589" t="str">
            <v>701.7420</v>
          </cell>
          <cell r="Z589">
            <v>-1350111.94</v>
          </cell>
          <cell r="AA589">
            <v>-9187.56</v>
          </cell>
          <cell r="AB589">
            <v>-66.606999999999999</v>
          </cell>
        </row>
        <row r="590">
          <cell r="A590">
            <v>4183</v>
          </cell>
          <cell r="B590">
            <v>6271</v>
          </cell>
          <cell r="C590">
            <v>2098</v>
          </cell>
          <cell r="D590" t="str">
            <v>ДИЗЕЛЬНОЕ ТОПЛИВО ЛД-02</v>
          </cell>
          <cell r="E590">
            <v>221000044</v>
          </cell>
          <cell r="F590" t="str">
            <v>20</v>
          </cell>
          <cell r="G590" t="str">
            <v/>
          </cell>
          <cell r="H590" t="str">
            <v/>
          </cell>
          <cell r="I590" t="str">
            <v>0000006271</v>
          </cell>
          <cell r="J590">
            <v>10000657</v>
          </cell>
          <cell r="K590">
            <v>37813</v>
          </cell>
          <cell r="L590">
            <v>37813</v>
          </cell>
          <cell r="M590">
            <v>37813</v>
          </cell>
          <cell r="N590">
            <v>6989</v>
          </cell>
          <cell r="O590">
            <v>48.2</v>
          </cell>
          <cell r="P590">
            <v>0</v>
          </cell>
          <cell r="Q590" t="str">
            <v>01_31_07</v>
          </cell>
          <cell r="R590" t="str">
            <v>01_24</v>
          </cell>
          <cell r="S590" t="str">
            <v>'301.0020</v>
          </cell>
          <cell r="T590" t="str">
            <v>'701.7420</v>
          </cell>
          <cell r="U590" t="str">
            <v>H</v>
          </cell>
          <cell r="V590">
            <v>-6644.93</v>
          </cell>
          <cell r="W590">
            <v>-6644.93</v>
          </cell>
          <cell r="X590">
            <v>344.06999999999971</v>
          </cell>
          <cell r="Y590" t="str">
            <v>701.7420</v>
          </cell>
          <cell r="Z590">
            <v>-976472.46</v>
          </cell>
          <cell r="AA590">
            <v>-6644.93</v>
          </cell>
          <cell r="AB590">
            <v>-48.2</v>
          </cell>
        </row>
        <row r="591">
          <cell r="A591">
            <v>4184</v>
          </cell>
          <cell r="B591">
            <v>6272</v>
          </cell>
          <cell r="C591">
            <v>2098</v>
          </cell>
          <cell r="D591" t="str">
            <v>ДИЗЕЛЬНОЕ ТОПЛИВО ЛД-02</v>
          </cell>
          <cell r="E591">
            <v>221000044</v>
          </cell>
          <cell r="F591" t="str">
            <v>20</v>
          </cell>
          <cell r="G591" t="str">
            <v/>
          </cell>
          <cell r="H591" t="str">
            <v/>
          </cell>
          <cell r="I591" t="str">
            <v>0000006272</v>
          </cell>
          <cell r="J591">
            <v>10000657</v>
          </cell>
          <cell r="K591">
            <v>37813</v>
          </cell>
          <cell r="L591">
            <v>37813</v>
          </cell>
          <cell r="M591">
            <v>37813</v>
          </cell>
          <cell r="N591">
            <v>9658.02</v>
          </cell>
          <cell r="O591">
            <v>66.606999999999999</v>
          </cell>
          <cell r="P591">
            <v>0</v>
          </cell>
          <cell r="Q591" t="str">
            <v>01_31_07</v>
          </cell>
          <cell r="R591" t="str">
            <v>01_24</v>
          </cell>
          <cell r="S591" t="str">
            <v>'301.0020</v>
          </cell>
          <cell r="T591" t="str">
            <v>'701.7420</v>
          </cell>
          <cell r="U591" t="str">
            <v>H</v>
          </cell>
          <cell r="V591">
            <v>-9187.56</v>
          </cell>
          <cell r="W591">
            <v>-9187.56</v>
          </cell>
          <cell r="X591">
            <v>470.46000000000095</v>
          </cell>
          <cell r="Y591" t="str">
            <v>701.7420</v>
          </cell>
          <cell r="Z591">
            <v>-1350111.94</v>
          </cell>
          <cell r="AA591">
            <v>-9187.56</v>
          </cell>
          <cell r="AB591">
            <v>-66.606999999999999</v>
          </cell>
        </row>
        <row r="592">
          <cell r="A592">
            <v>4185</v>
          </cell>
          <cell r="B592">
            <v>6273</v>
          </cell>
          <cell r="C592">
            <v>2098</v>
          </cell>
          <cell r="D592" t="str">
            <v>ДИЗЕЛЬНОЕ ТОПЛИВО ЛД-02</v>
          </cell>
          <cell r="E592">
            <v>221000044</v>
          </cell>
          <cell r="F592" t="str">
            <v>20</v>
          </cell>
          <cell r="G592" t="str">
            <v/>
          </cell>
          <cell r="H592" t="str">
            <v/>
          </cell>
          <cell r="I592" t="str">
            <v>0000006273</v>
          </cell>
          <cell r="J592">
            <v>10000657</v>
          </cell>
          <cell r="K592">
            <v>37813</v>
          </cell>
          <cell r="L592">
            <v>37813</v>
          </cell>
          <cell r="M592">
            <v>37813</v>
          </cell>
          <cell r="N592">
            <v>8318.94</v>
          </cell>
          <cell r="O592">
            <v>57.372</v>
          </cell>
          <cell r="P592">
            <v>0</v>
          </cell>
          <cell r="Q592" t="str">
            <v>01_31_07</v>
          </cell>
          <cell r="R592" t="str">
            <v>01_24</v>
          </cell>
          <cell r="S592" t="str">
            <v>'301.0020</v>
          </cell>
          <cell r="T592" t="str">
            <v>'701.7420</v>
          </cell>
          <cell r="U592" t="str">
            <v>H</v>
          </cell>
          <cell r="V592">
            <v>-7911.68</v>
          </cell>
          <cell r="W592">
            <v>-7911.68</v>
          </cell>
          <cell r="X592">
            <v>407.26000000000022</v>
          </cell>
          <cell r="Y592" t="str">
            <v>701.7420</v>
          </cell>
          <cell r="Z592">
            <v>-1162621.3799999999</v>
          </cell>
          <cell r="AA592">
            <v>-7911.68</v>
          </cell>
          <cell r="AB592">
            <v>-57.372</v>
          </cell>
        </row>
        <row r="593">
          <cell r="A593">
            <v>4186</v>
          </cell>
          <cell r="B593">
            <v>6274</v>
          </cell>
          <cell r="C593">
            <v>2098</v>
          </cell>
          <cell r="D593" t="str">
            <v>ДИЗЕЛЬНОЕ ТОПЛИВО ЛД-02</v>
          </cell>
          <cell r="E593">
            <v>221000044</v>
          </cell>
          <cell r="F593" t="str">
            <v>20</v>
          </cell>
          <cell r="G593" t="str">
            <v/>
          </cell>
          <cell r="H593" t="str">
            <v/>
          </cell>
          <cell r="I593" t="str">
            <v>0000006274</v>
          </cell>
          <cell r="J593">
            <v>10000657</v>
          </cell>
          <cell r="K593">
            <v>37813</v>
          </cell>
          <cell r="L593">
            <v>37813</v>
          </cell>
          <cell r="M593">
            <v>37813</v>
          </cell>
          <cell r="N593">
            <v>8395.7900000000009</v>
          </cell>
          <cell r="O593">
            <v>57.902000000000001</v>
          </cell>
          <cell r="P593">
            <v>0</v>
          </cell>
          <cell r="Q593" t="str">
            <v>01_31_07</v>
          </cell>
          <cell r="R593" t="str">
            <v>01_24</v>
          </cell>
          <cell r="S593" t="str">
            <v>'301.0020</v>
          </cell>
          <cell r="T593" t="str">
            <v>'701.7420</v>
          </cell>
          <cell r="U593" t="str">
            <v>H</v>
          </cell>
          <cell r="V593">
            <v>-7988.53</v>
          </cell>
          <cell r="W593">
            <v>-7988.53</v>
          </cell>
          <cell r="X593">
            <v>407.26000000000113</v>
          </cell>
          <cell r="Y593" t="str">
            <v>701.7420</v>
          </cell>
          <cell r="Z593">
            <v>-1173914.48</v>
          </cell>
          <cell r="AA593">
            <v>-7988.53</v>
          </cell>
          <cell r="AB593">
            <v>-57.902000000000001</v>
          </cell>
        </row>
        <row r="594">
          <cell r="A594">
            <v>4187</v>
          </cell>
          <cell r="B594">
            <v>6275</v>
          </cell>
          <cell r="C594">
            <v>2098</v>
          </cell>
          <cell r="D594" t="str">
            <v>ДИЗЕЛЬНОЕ ТОПЛИВО ЛД-02</v>
          </cell>
          <cell r="E594">
            <v>221000044</v>
          </cell>
          <cell r="F594" t="str">
            <v>20</v>
          </cell>
          <cell r="G594" t="str">
            <v/>
          </cell>
          <cell r="H594" t="str">
            <v/>
          </cell>
          <cell r="I594" t="str">
            <v>0000006275</v>
          </cell>
          <cell r="J594">
            <v>10000657</v>
          </cell>
          <cell r="K594">
            <v>37813</v>
          </cell>
          <cell r="L594">
            <v>37813</v>
          </cell>
          <cell r="M594">
            <v>37813</v>
          </cell>
          <cell r="N594">
            <v>8318.94</v>
          </cell>
          <cell r="O594">
            <v>57.372</v>
          </cell>
          <cell r="P594">
            <v>0</v>
          </cell>
          <cell r="Q594" t="str">
            <v>01_31_07</v>
          </cell>
          <cell r="R594" t="str">
            <v>01_24</v>
          </cell>
          <cell r="S594" t="str">
            <v>'301.0020</v>
          </cell>
          <cell r="T594" t="str">
            <v>'701.7420</v>
          </cell>
          <cell r="U594" t="str">
            <v>H</v>
          </cell>
          <cell r="V594">
            <v>-7911.68</v>
          </cell>
          <cell r="W594">
            <v>-7911.68</v>
          </cell>
          <cell r="X594">
            <v>407.26000000000022</v>
          </cell>
          <cell r="Y594" t="str">
            <v>701.7420</v>
          </cell>
          <cell r="Z594">
            <v>-1162621.3799999999</v>
          </cell>
          <cell r="AA594">
            <v>-7911.68</v>
          </cell>
          <cell r="AB594">
            <v>-57.372</v>
          </cell>
        </row>
        <row r="595">
          <cell r="A595">
            <v>4188</v>
          </cell>
          <cell r="B595">
            <v>6276</v>
          </cell>
          <cell r="C595">
            <v>2098</v>
          </cell>
          <cell r="D595" t="str">
            <v>ДИЗЕЛЬНОЕ ТОПЛИВО ЛД-02</v>
          </cell>
          <cell r="E595">
            <v>221000044</v>
          </cell>
          <cell r="F595" t="str">
            <v>20</v>
          </cell>
          <cell r="G595" t="str">
            <v/>
          </cell>
          <cell r="H595" t="str">
            <v/>
          </cell>
          <cell r="I595" t="str">
            <v>0000006276</v>
          </cell>
          <cell r="J595">
            <v>10000657</v>
          </cell>
          <cell r="K595">
            <v>37813</v>
          </cell>
          <cell r="L595">
            <v>37813</v>
          </cell>
          <cell r="M595">
            <v>37813</v>
          </cell>
          <cell r="N595">
            <v>8302.1200000000008</v>
          </cell>
          <cell r="O595">
            <v>57.256</v>
          </cell>
          <cell r="P595">
            <v>0</v>
          </cell>
          <cell r="Q595" t="str">
            <v>01_31_07</v>
          </cell>
          <cell r="R595" t="str">
            <v>01_24</v>
          </cell>
          <cell r="S595" t="str">
            <v>'301.0020</v>
          </cell>
          <cell r="T595" t="str">
            <v>'701.7420</v>
          </cell>
          <cell r="U595" t="str">
            <v>H</v>
          </cell>
          <cell r="V595">
            <v>-7894.86</v>
          </cell>
          <cell r="W595">
            <v>-7894.86</v>
          </cell>
          <cell r="X595">
            <v>407.26000000000113</v>
          </cell>
          <cell r="Y595" t="str">
            <v>701.7420</v>
          </cell>
          <cell r="Z595">
            <v>-1160149.68</v>
          </cell>
          <cell r="AA595">
            <v>-7894.86</v>
          </cell>
          <cell r="AB595">
            <v>-57.256</v>
          </cell>
        </row>
        <row r="596">
          <cell r="A596">
            <v>4189</v>
          </cell>
          <cell r="B596">
            <v>6277</v>
          </cell>
          <cell r="C596">
            <v>2098</v>
          </cell>
          <cell r="D596" t="str">
            <v>ДИЗЕЛЬНОЕ ТОПЛИВО ЛД-02</v>
          </cell>
          <cell r="E596">
            <v>221000044</v>
          </cell>
          <cell r="F596" t="str">
            <v>20</v>
          </cell>
          <cell r="G596" t="str">
            <v/>
          </cell>
          <cell r="H596" t="str">
            <v/>
          </cell>
          <cell r="I596" t="str">
            <v>0000006277</v>
          </cell>
          <cell r="J596">
            <v>10000657</v>
          </cell>
          <cell r="K596">
            <v>37813</v>
          </cell>
          <cell r="L596">
            <v>37813</v>
          </cell>
          <cell r="M596">
            <v>37813</v>
          </cell>
          <cell r="N596">
            <v>8317.64</v>
          </cell>
          <cell r="O596">
            <v>57.363</v>
          </cell>
          <cell r="P596">
            <v>0</v>
          </cell>
          <cell r="Q596" t="str">
            <v>01_31_07</v>
          </cell>
          <cell r="R596" t="str">
            <v>01_24</v>
          </cell>
          <cell r="S596" t="str">
            <v>'301.0020</v>
          </cell>
          <cell r="T596" t="str">
            <v>'701.7420</v>
          </cell>
          <cell r="U596" t="str">
            <v>H</v>
          </cell>
          <cell r="V596">
            <v>-7910.38</v>
          </cell>
          <cell r="W596">
            <v>-7910.38</v>
          </cell>
          <cell r="X596">
            <v>407.25999999999931</v>
          </cell>
          <cell r="Y596" t="str">
            <v>701.7420</v>
          </cell>
          <cell r="Z596">
            <v>-1162430.3400000001</v>
          </cell>
          <cell r="AA596">
            <v>-7910.38</v>
          </cell>
          <cell r="AB596">
            <v>-57.363</v>
          </cell>
        </row>
        <row r="597">
          <cell r="A597">
            <v>4190</v>
          </cell>
          <cell r="B597">
            <v>6278</v>
          </cell>
          <cell r="C597">
            <v>2098</v>
          </cell>
          <cell r="D597" t="str">
            <v>ДИЗЕЛЬНОЕ ТОПЛИВО ЛД-02</v>
          </cell>
          <cell r="E597">
            <v>221000044</v>
          </cell>
          <cell r="F597" t="str">
            <v>20</v>
          </cell>
          <cell r="G597" t="str">
            <v/>
          </cell>
          <cell r="H597" t="str">
            <v/>
          </cell>
          <cell r="I597" t="str">
            <v>0000006278</v>
          </cell>
          <cell r="J597">
            <v>10000657</v>
          </cell>
          <cell r="K597">
            <v>37813</v>
          </cell>
          <cell r="L597">
            <v>37813</v>
          </cell>
          <cell r="M597">
            <v>37813</v>
          </cell>
          <cell r="N597">
            <v>8274.14</v>
          </cell>
          <cell r="O597">
            <v>57.063000000000002</v>
          </cell>
          <cell r="P597">
            <v>0</v>
          </cell>
          <cell r="Q597" t="str">
            <v>01_31_07</v>
          </cell>
          <cell r="R597" t="str">
            <v>01_24</v>
          </cell>
          <cell r="S597" t="str">
            <v>'301.0020</v>
          </cell>
          <cell r="T597" t="str">
            <v>'701.7420</v>
          </cell>
          <cell r="U597" t="str">
            <v>H</v>
          </cell>
          <cell r="V597">
            <v>-7866.88</v>
          </cell>
          <cell r="W597">
            <v>-7866.88</v>
          </cell>
          <cell r="X597">
            <v>407.25999999999931</v>
          </cell>
          <cell r="Y597" t="str">
            <v>701.7420</v>
          </cell>
          <cell r="Z597">
            <v>-1156038.02</v>
          </cell>
          <cell r="AA597">
            <v>-7866.88</v>
          </cell>
          <cell r="AB597">
            <v>-57.063000000000002</v>
          </cell>
        </row>
        <row r="598">
          <cell r="A598">
            <v>4191</v>
          </cell>
          <cell r="B598">
            <v>6279</v>
          </cell>
          <cell r="C598">
            <v>2098</v>
          </cell>
          <cell r="D598" t="str">
            <v>ДИЗЕЛЬНОЕ ТОПЛИВО ЛД-02</v>
          </cell>
          <cell r="E598">
            <v>221000044</v>
          </cell>
          <cell r="F598" t="str">
            <v>20</v>
          </cell>
          <cell r="G598" t="str">
            <v/>
          </cell>
          <cell r="H598" t="str">
            <v/>
          </cell>
          <cell r="I598" t="str">
            <v>0000006279</v>
          </cell>
          <cell r="J598">
            <v>10000657</v>
          </cell>
          <cell r="K598">
            <v>37813</v>
          </cell>
          <cell r="L598">
            <v>37813</v>
          </cell>
          <cell r="M598">
            <v>37813</v>
          </cell>
          <cell r="N598">
            <v>8366.07</v>
          </cell>
          <cell r="O598">
            <v>57.697000000000003</v>
          </cell>
          <cell r="P598">
            <v>0</v>
          </cell>
          <cell r="Q598" t="str">
            <v>01_31_07</v>
          </cell>
          <cell r="R598" t="str">
            <v>01_24</v>
          </cell>
          <cell r="S598" t="str">
            <v>'301.0020</v>
          </cell>
          <cell r="T598" t="str">
            <v>'701.7420</v>
          </cell>
          <cell r="U598" t="str">
            <v>H</v>
          </cell>
          <cell r="V598">
            <v>-7958.81</v>
          </cell>
          <cell r="W598">
            <v>-7958.81</v>
          </cell>
          <cell r="X598">
            <v>407.25999999999931</v>
          </cell>
          <cell r="Y598" t="str">
            <v>701.7420</v>
          </cell>
          <cell r="Z598">
            <v>-1169547.1299999999</v>
          </cell>
          <cell r="AA598">
            <v>-7958.81</v>
          </cell>
          <cell r="AB598">
            <v>-57.697000000000003</v>
          </cell>
        </row>
        <row r="599">
          <cell r="A599">
            <v>4192</v>
          </cell>
          <cell r="B599">
            <v>6280</v>
          </cell>
          <cell r="C599">
            <v>2098</v>
          </cell>
          <cell r="D599" t="str">
            <v>ДИЗЕЛЬНОЕ ТОПЛИВО ЛД-02</v>
          </cell>
          <cell r="E599">
            <v>221000044</v>
          </cell>
          <cell r="F599" t="str">
            <v>20</v>
          </cell>
          <cell r="G599" t="str">
            <v/>
          </cell>
          <cell r="H599" t="str">
            <v/>
          </cell>
          <cell r="I599" t="str">
            <v>0000006280</v>
          </cell>
          <cell r="J599">
            <v>10000657</v>
          </cell>
          <cell r="K599">
            <v>37813</v>
          </cell>
          <cell r="L599">
            <v>37813</v>
          </cell>
          <cell r="M599">
            <v>37813</v>
          </cell>
          <cell r="N599">
            <v>8347.7999999999993</v>
          </cell>
          <cell r="O599">
            <v>57.570999999999998</v>
          </cell>
          <cell r="P599">
            <v>0</v>
          </cell>
          <cell r="Q599" t="str">
            <v>01_31_07</v>
          </cell>
          <cell r="R599" t="str">
            <v>01_24</v>
          </cell>
          <cell r="S599" t="str">
            <v>'301.0020</v>
          </cell>
          <cell r="T599" t="str">
            <v>'701.7420</v>
          </cell>
          <cell r="U599" t="str">
            <v>H</v>
          </cell>
          <cell r="V599">
            <v>-8347.7999999999993</v>
          </cell>
          <cell r="W599">
            <v>-8347.7999999999993</v>
          </cell>
          <cell r="X599">
            <v>0</v>
          </cell>
          <cell r="Y599" t="str">
            <v>701.7420</v>
          </cell>
          <cell r="Z599">
            <v>-1226709.21</v>
          </cell>
          <cell r="AA599">
            <v>-8347.7999999999993</v>
          </cell>
          <cell r="AB599">
            <v>-57.570999999999998</v>
          </cell>
        </row>
        <row r="600">
          <cell r="A600">
            <v>4193</v>
          </cell>
          <cell r="B600">
            <v>6281</v>
          </cell>
          <cell r="C600">
            <v>2098</v>
          </cell>
          <cell r="D600" t="str">
            <v>ДИЗЕЛЬНОЕ ТОПЛИВО ЛД-02</v>
          </cell>
          <cell r="E600">
            <v>221000044</v>
          </cell>
          <cell r="F600" t="str">
            <v>20</v>
          </cell>
          <cell r="G600" t="str">
            <v/>
          </cell>
          <cell r="H600" t="str">
            <v/>
          </cell>
          <cell r="I600" t="str">
            <v>0000006281</v>
          </cell>
          <cell r="J600">
            <v>10000657</v>
          </cell>
          <cell r="K600">
            <v>37813</v>
          </cell>
          <cell r="L600">
            <v>37813</v>
          </cell>
          <cell r="M600">
            <v>37813</v>
          </cell>
          <cell r="N600">
            <v>8317.64</v>
          </cell>
          <cell r="O600">
            <v>57.363</v>
          </cell>
          <cell r="P600">
            <v>0</v>
          </cell>
          <cell r="Q600" t="str">
            <v>01_31_07</v>
          </cell>
          <cell r="R600" t="str">
            <v>01_24</v>
          </cell>
          <cell r="S600" t="str">
            <v>'301.0020</v>
          </cell>
          <cell r="T600" t="str">
            <v>'701.7420</v>
          </cell>
          <cell r="U600" t="str">
            <v>H</v>
          </cell>
          <cell r="V600">
            <v>-7910.38</v>
          </cell>
          <cell r="W600">
            <v>-7910.38</v>
          </cell>
          <cell r="X600">
            <v>407.25999999999931</v>
          </cell>
          <cell r="Y600" t="str">
            <v>701.7420</v>
          </cell>
          <cell r="Z600">
            <v>-1162430.3400000001</v>
          </cell>
          <cell r="AA600">
            <v>-7910.38</v>
          </cell>
          <cell r="AB600">
            <v>-57.363</v>
          </cell>
        </row>
        <row r="601">
          <cell r="A601">
            <v>4194</v>
          </cell>
          <cell r="B601">
            <v>6282</v>
          </cell>
          <cell r="C601">
            <v>2098</v>
          </cell>
          <cell r="D601" t="str">
            <v>ДИЗЕЛЬНОЕ ТОПЛИВО ЛД-02</v>
          </cell>
          <cell r="E601">
            <v>221000044</v>
          </cell>
          <cell r="F601" t="str">
            <v>20</v>
          </cell>
          <cell r="G601" t="str">
            <v/>
          </cell>
          <cell r="H601" t="str">
            <v/>
          </cell>
          <cell r="I601" t="str">
            <v>0000006282</v>
          </cell>
          <cell r="J601">
            <v>10000657</v>
          </cell>
          <cell r="K601">
            <v>37813</v>
          </cell>
          <cell r="L601">
            <v>37813</v>
          </cell>
          <cell r="M601">
            <v>37813</v>
          </cell>
          <cell r="N601">
            <v>8337.7900000000009</v>
          </cell>
          <cell r="O601">
            <v>57.502000000000002</v>
          </cell>
          <cell r="P601">
            <v>0</v>
          </cell>
          <cell r="Q601" t="str">
            <v>01_31_07</v>
          </cell>
          <cell r="R601" t="str">
            <v>01_24</v>
          </cell>
          <cell r="S601" t="str">
            <v>'301.0020</v>
          </cell>
          <cell r="T601" t="str">
            <v>'701.7420</v>
          </cell>
          <cell r="U601" t="str">
            <v>H</v>
          </cell>
          <cell r="V601">
            <v>-7930.53</v>
          </cell>
          <cell r="W601">
            <v>-7930.53</v>
          </cell>
          <cell r="X601">
            <v>407.26000000000113</v>
          </cell>
          <cell r="Y601" t="str">
            <v>701.7420</v>
          </cell>
          <cell r="Z601">
            <v>-1165391.3799999999</v>
          </cell>
          <cell r="AA601">
            <v>-7930.53</v>
          </cell>
          <cell r="AB601">
            <v>-57.502000000000002</v>
          </cell>
        </row>
        <row r="602">
          <cell r="A602">
            <v>4195</v>
          </cell>
          <cell r="B602">
            <v>6283</v>
          </cell>
          <cell r="C602">
            <v>2098</v>
          </cell>
          <cell r="D602" t="str">
            <v>ДИЗЕЛЬНОЕ ТОПЛИВО ЛД-02</v>
          </cell>
          <cell r="E602">
            <v>221000044</v>
          </cell>
          <cell r="F602" t="str">
            <v>20</v>
          </cell>
          <cell r="G602" t="str">
            <v/>
          </cell>
          <cell r="H602" t="str">
            <v/>
          </cell>
          <cell r="I602" t="str">
            <v>0000006283</v>
          </cell>
          <cell r="J602">
            <v>10000657</v>
          </cell>
          <cell r="K602">
            <v>37813</v>
          </cell>
          <cell r="L602">
            <v>37813</v>
          </cell>
          <cell r="M602">
            <v>37813</v>
          </cell>
          <cell r="N602">
            <v>8380.57</v>
          </cell>
          <cell r="O602">
            <v>57.796999999999997</v>
          </cell>
          <cell r="P602">
            <v>0</v>
          </cell>
          <cell r="Q602" t="str">
            <v>01_31_07</v>
          </cell>
          <cell r="R602" t="str">
            <v>01_24</v>
          </cell>
          <cell r="S602" t="str">
            <v>'301.0020</v>
          </cell>
          <cell r="T602" t="str">
            <v>'701.7420</v>
          </cell>
          <cell r="U602" t="str">
            <v>H</v>
          </cell>
          <cell r="V602">
            <v>-7973.31</v>
          </cell>
          <cell r="W602">
            <v>-7973.31</v>
          </cell>
          <cell r="X602">
            <v>407.25999999999931</v>
          </cell>
          <cell r="Y602" t="str">
            <v>701.7420</v>
          </cell>
          <cell r="Z602">
            <v>-1171677.8999999999</v>
          </cell>
          <cell r="AA602">
            <v>-7973.31</v>
          </cell>
          <cell r="AB602">
            <v>-57.796999999999997</v>
          </cell>
        </row>
        <row r="603">
          <cell r="A603">
            <v>4196</v>
          </cell>
          <cell r="B603">
            <v>6284</v>
          </cell>
          <cell r="C603">
            <v>2098</v>
          </cell>
          <cell r="D603" t="str">
            <v>ДИЗЕЛЬНОЕ ТОПЛИВО ЛД-02</v>
          </cell>
          <cell r="E603">
            <v>221000044</v>
          </cell>
          <cell r="F603" t="str">
            <v>20</v>
          </cell>
          <cell r="G603" t="str">
            <v/>
          </cell>
          <cell r="H603" t="str">
            <v/>
          </cell>
          <cell r="I603" t="str">
            <v>0000006284</v>
          </cell>
          <cell r="J603">
            <v>10000657</v>
          </cell>
          <cell r="K603">
            <v>37813</v>
          </cell>
          <cell r="L603">
            <v>37813</v>
          </cell>
          <cell r="M603">
            <v>37813</v>
          </cell>
          <cell r="N603">
            <v>8388.98</v>
          </cell>
          <cell r="O603">
            <v>57.854999999999997</v>
          </cell>
          <cell r="P603">
            <v>0</v>
          </cell>
          <cell r="Q603" t="str">
            <v>01_31_07</v>
          </cell>
          <cell r="R603" t="str">
            <v>01_24</v>
          </cell>
          <cell r="S603" t="str">
            <v>'301.0020</v>
          </cell>
          <cell r="T603" t="str">
            <v>'701.7420</v>
          </cell>
          <cell r="U603" t="str">
            <v>H</v>
          </cell>
          <cell r="V603">
            <v>-7981.72</v>
          </cell>
          <cell r="W603">
            <v>-7981.72</v>
          </cell>
          <cell r="X603">
            <v>407.25999999999931</v>
          </cell>
          <cell r="Y603" t="str">
            <v>701.7420</v>
          </cell>
          <cell r="Z603">
            <v>-1172913.75</v>
          </cell>
          <cell r="AA603">
            <v>-7981.72</v>
          </cell>
          <cell r="AB603">
            <v>-57.854999999999997</v>
          </cell>
        </row>
        <row r="604">
          <cell r="A604">
            <v>4197</v>
          </cell>
          <cell r="B604">
            <v>6285</v>
          </cell>
          <cell r="C604">
            <v>2098</v>
          </cell>
          <cell r="D604" t="str">
            <v>ДИЗЕЛЬНОЕ ТОПЛИВО ЛД-02</v>
          </cell>
          <cell r="E604">
            <v>221000044</v>
          </cell>
          <cell r="F604" t="str">
            <v>20</v>
          </cell>
          <cell r="G604" t="str">
            <v/>
          </cell>
          <cell r="H604" t="str">
            <v/>
          </cell>
          <cell r="I604" t="str">
            <v>0000006285</v>
          </cell>
          <cell r="J604">
            <v>10000657</v>
          </cell>
          <cell r="K604">
            <v>37813</v>
          </cell>
          <cell r="L604">
            <v>37813</v>
          </cell>
          <cell r="M604">
            <v>37813</v>
          </cell>
          <cell r="N604">
            <v>8376.2199999999993</v>
          </cell>
          <cell r="O604">
            <v>57.767000000000003</v>
          </cell>
          <cell r="P604">
            <v>0</v>
          </cell>
          <cell r="Q604" t="str">
            <v>01_31_07</v>
          </cell>
          <cell r="R604" t="str">
            <v>01_24</v>
          </cell>
          <cell r="S604" t="str">
            <v>'301.0020</v>
          </cell>
          <cell r="T604" t="str">
            <v>'701.7420</v>
          </cell>
          <cell r="U604" t="str">
            <v>H</v>
          </cell>
          <cell r="V604">
            <v>-7968.96</v>
          </cell>
          <cell r="W604">
            <v>-7968.96</v>
          </cell>
          <cell r="X604">
            <v>407.25999999999931</v>
          </cell>
          <cell r="Y604" t="str">
            <v>701.7420</v>
          </cell>
          <cell r="Z604">
            <v>-1171038.67</v>
          </cell>
          <cell r="AA604">
            <v>-7968.96</v>
          </cell>
          <cell r="AB604">
            <v>-57.767000000000003</v>
          </cell>
        </row>
        <row r="605">
          <cell r="A605">
            <v>4198</v>
          </cell>
          <cell r="B605">
            <v>6286</v>
          </cell>
          <cell r="C605">
            <v>2040</v>
          </cell>
          <cell r="D605" t="str">
            <v>ДИЗЕЛЬНОЕ ТОПЛИВО ЛД-02</v>
          </cell>
          <cell r="E605">
            <v>221000044</v>
          </cell>
          <cell r="F605" t="str">
            <v>20</v>
          </cell>
          <cell r="G605" t="str">
            <v/>
          </cell>
          <cell r="H605" t="str">
            <v/>
          </cell>
          <cell r="I605" t="str">
            <v>0000006286</v>
          </cell>
          <cell r="J605">
            <v>10000690</v>
          </cell>
          <cell r="K605">
            <v>37813</v>
          </cell>
          <cell r="L605">
            <v>37813</v>
          </cell>
          <cell r="M605">
            <v>37813</v>
          </cell>
          <cell r="N605">
            <v>8023.82</v>
          </cell>
          <cell r="O605">
            <v>57.313000000000002</v>
          </cell>
          <cell r="P605">
            <v>0</v>
          </cell>
          <cell r="Q605" t="str">
            <v>01_31_07</v>
          </cell>
          <cell r="R605" t="str">
            <v>01_24</v>
          </cell>
          <cell r="S605" t="str">
            <v>'301.0020</v>
          </cell>
          <cell r="T605" t="str">
            <v>'701.7420</v>
          </cell>
          <cell r="U605" t="str">
            <v>H</v>
          </cell>
          <cell r="V605">
            <v>-7615.6</v>
          </cell>
          <cell r="W605">
            <v>-7615.6</v>
          </cell>
          <cell r="X605">
            <v>408.21999999999935</v>
          </cell>
          <cell r="Y605" t="str">
            <v>701.7420</v>
          </cell>
          <cell r="Z605">
            <v>-1119112.42</v>
          </cell>
          <cell r="AA605">
            <v>-7615.6</v>
          </cell>
          <cell r="AB605">
            <v>-57.313000000000002</v>
          </cell>
        </row>
        <row r="606">
          <cell r="A606">
            <v>4199</v>
          </cell>
          <cell r="B606">
            <v>6287</v>
          </cell>
          <cell r="C606">
            <v>2040</v>
          </cell>
          <cell r="D606" t="str">
            <v>ДИЗЕЛЬНОЕ ТОПЛИВО ЛД-02</v>
          </cell>
          <cell r="E606">
            <v>221000044</v>
          </cell>
          <cell r="F606" t="str">
            <v>20</v>
          </cell>
          <cell r="G606" t="str">
            <v/>
          </cell>
          <cell r="H606" t="str">
            <v/>
          </cell>
          <cell r="I606" t="str">
            <v>0000006287</v>
          </cell>
          <cell r="J606">
            <v>10000690</v>
          </cell>
          <cell r="K606">
            <v>37813</v>
          </cell>
          <cell r="L606">
            <v>37813</v>
          </cell>
          <cell r="M606">
            <v>37813</v>
          </cell>
          <cell r="N606">
            <v>7952.28</v>
          </cell>
          <cell r="O606">
            <v>56.802</v>
          </cell>
          <cell r="P606">
            <v>0</v>
          </cell>
          <cell r="Q606" t="str">
            <v>01_31_07</v>
          </cell>
          <cell r="R606" t="str">
            <v>01_24</v>
          </cell>
          <cell r="S606" t="str">
            <v>'301.0020</v>
          </cell>
          <cell r="T606" t="str">
            <v>'701.7420</v>
          </cell>
          <cell r="U606" t="str">
            <v>H</v>
          </cell>
          <cell r="V606">
            <v>-7551.09</v>
          </cell>
          <cell r="W606">
            <v>-7551.09</v>
          </cell>
          <cell r="X606">
            <v>401.1899999999996</v>
          </cell>
          <cell r="Y606" t="str">
            <v>701.7420</v>
          </cell>
          <cell r="Z606">
            <v>-1109632.68</v>
          </cell>
          <cell r="AA606">
            <v>-7551.09</v>
          </cell>
          <cell r="AB606">
            <v>-56.802</v>
          </cell>
        </row>
        <row r="607">
          <cell r="A607">
            <v>4200</v>
          </cell>
          <cell r="B607">
            <v>6288</v>
          </cell>
          <cell r="C607">
            <v>2040</v>
          </cell>
          <cell r="D607" t="str">
            <v>ДИЗЕЛЬНОЕ ТОПЛИВО ЛД-02</v>
          </cell>
          <cell r="E607">
            <v>221000044</v>
          </cell>
          <cell r="F607" t="str">
            <v>20</v>
          </cell>
          <cell r="G607" t="str">
            <v/>
          </cell>
          <cell r="H607" t="str">
            <v/>
          </cell>
          <cell r="I607" t="str">
            <v>0000006288</v>
          </cell>
          <cell r="J607">
            <v>10000690</v>
          </cell>
          <cell r="K607">
            <v>37813</v>
          </cell>
          <cell r="L607">
            <v>37813</v>
          </cell>
          <cell r="M607">
            <v>37813</v>
          </cell>
          <cell r="N607">
            <v>7990.08</v>
          </cell>
          <cell r="O607">
            <v>57.072000000000003</v>
          </cell>
          <cell r="P607">
            <v>0</v>
          </cell>
          <cell r="Q607" t="str">
            <v>01_31_07</v>
          </cell>
          <cell r="R607" t="str">
            <v>01_24</v>
          </cell>
          <cell r="S607" t="str">
            <v>'301.0020</v>
          </cell>
          <cell r="T607" t="str">
            <v>'701.7420</v>
          </cell>
          <cell r="U607" t="str">
            <v>H</v>
          </cell>
          <cell r="V607">
            <v>-7581.86</v>
          </cell>
          <cell r="W607">
            <v>-7581.86</v>
          </cell>
          <cell r="X607">
            <v>408.22000000000025</v>
          </cell>
          <cell r="Y607" t="str">
            <v>701.7420</v>
          </cell>
          <cell r="Z607">
            <v>-1114154.33</v>
          </cell>
          <cell r="AA607">
            <v>-7581.86</v>
          </cell>
          <cell r="AB607">
            <v>-57.072000000000003</v>
          </cell>
        </row>
        <row r="608">
          <cell r="A608">
            <v>4201</v>
          </cell>
          <cell r="B608">
            <v>6289</v>
          </cell>
          <cell r="C608">
            <v>2040</v>
          </cell>
          <cell r="D608" t="str">
            <v>ДИЗЕЛЬНОЕ ТОПЛИВО ЛД-02</v>
          </cell>
          <cell r="E608">
            <v>221000044</v>
          </cell>
          <cell r="F608" t="str">
            <v>20</v>
          </cell>
          <cell r="G608" t="str">
            <v/>
          </cell>
          <cell r="H608" t="str">
            <v/>
          </cell>
          <cell r="I608" t="str">
            <v>0000006289</v>
          </cell>
          <cell r="J608">
            <v>10000690</v>
          </cell>
          <cell r="K608">
            <v>37813</v>
          </cell>
          <cell r="L608">
            <v>37813</v>
          </cell>
          <cell r="M608">
            <v>37813</v>
          </cell>
          <cell r="N608">
            <v>8069.46</v>
          </cell>
          <cell r="O608">
            <v>57.639000000000003</v>
          </cell>
          <cell r="P608">
            <v>0</v>
          </cell>
          <cell r="Q608" t="str">
            <v>01_31_07</v>
          </cell>
          <cell r="R608" t="str">
            <v>01_24</v>
          </cell>
          <cell r="S608" t="str">
            <v>'301.0020</v>
          </cell>
          <cell r="T608" t="str">
            <v>'701.7420</v>
          </cell>
          <cell r="U608" t="str">
            <v>H</v>
          </cell>
          <cell r="V608">
            <v>-7661.24</v>
          </cell>
          <cell r="W608">
            <v>-7661.24</v>
          </cell>
          <cell r="X608">
            <v>408.22000000000025</v>
          </cell>
          <cell r="Y608" t="str">
            <v>701.7420</v>
          </cell>
          <cell r="Z608">
            <v>-1125819.22</v>
          </cell>
          <cell r="AA608">
            <v>-7661.24</v>
          </cell>
          <cell r="AB608">
            <v>-57.639000000000003</v>
          </cell>
        </row>
        <row r="609">
          <cell r="A609">
            <v>4202</v>
          </cell>
          <cell r="B609">
            <v>6290</v>
          </cell>
          <cell r="C609">
            <v>2040</v>
          </cell>
          <cell r="D609" t="str">
            <v>ДИЗЕЛЬНОЕ ТОПЛИВО ЛД-02</v>
          </cell>
          <cell r="E609">
            <v>221000044</v>
          </cell>
          <cell r="F609" t="str">
            <v>20</v>
          </cell>
          <cell r="G609" t="str">
            <v/>
          </cell>
          <cell r="H609" t="str">
            <v/>
          </cell>
          <cell r="I609" t="str">
            <v>0000006290</v>
          </cell>
          <cell r="J609">
            <v>10000690</v>
          </cell>
          <cell r="K609">
            <v>37813</v>
          </cell>
          <cell r="L609">
            <v>37813</v>
          </cell>
          <cell r="M609">
            <v>37813</v>
          </cell>
          <cell r="N609">
            <v>7873.6</v>
          </cell>
          <cell r="O609">
            <v>56.24</v>
          </cell>
          <cell r="P609">
            <v>0</v>
          </cell>
          <cell r="Q609" t="str">
            <v>01_31_07</v>
          </cell>
          <cell r="R609" t="str">
            <v>01_24</v>
          </cell>
          <cell r="S609" t="str">
            <v>'301.0020</v>
          </cell>
          <cell r="T609" t="str">
            <v>'701.7420</v>
          </cell>
          <cell r="U609" t="str">
            <v>H</v>
          </cell>
          <cell r="V609">
            <v>-7472.41</v>
          </cell>
          <cell r="W609">
            <v>-7472.41</v>
          </cell>
          <cell r="X609">
            <v>401.19000000000051</v>
          </cell>
          <cell r="Y609" t="str">
            <v>701.7420</v>
          </cell>
          <cell r="Z609">
            <v>-1098070.6499999999</v>
          </cell>
          <cell r="AA609">
            <v>-7472.41</v>
          </cell>
          <cell r="AB609">
            <v>-56.24</v>
          </cell>
        </row>
        <row r="610">
          <cell r="A610">
            <v>4203</v>
          </cell>
          <cell r="B610">
            <v>6291</v>
          </cell>
          <cell r="C610">
            <v>2040</v>
          </cell>
          <cell r="D610" t="str">
            <v>ДИЗЕЛЬНОЕ ТОПЛИВО ЛД-02</v>
          </cell>
          <cell r="E610">
            <v>221000044</v>
          </cell>
          <cell r="F610" t="str">
            <v>20</v>
          </cell>
          <cell r="G610" t="str">
            <v/>
          </cell>
          <cell r="H610" t="str">
            <v/>
          </cell>
          <cell r="I610" t="str">
            <v>0000006291</v>
          </cell>
          <cell r="J610">
            <v>10000690</v>
          </cell>
          <cell r="K610">
            <v>37813</v>
          </cell>
          <cell r="L610">
            <v>37813</v>
          </cell>
          <cell r="M610">
            <v>37813</v>
          </cell>
          <cell r="N610">
            <v>7877.52</v>
          </cell>
          <cell r="O610">
            <v>56.268000000000001</v>
          </cell>
          <cell r="P610">
            <v>0</v>
          </cell>
          <cell r="Q610" t="str">
            <v>01_31_07</v>
          </cell>
          <cell r="R610" t="str">
            <v>01_24</v>
          </cell>
          <cell r="S610" t="str">
            <v>'301.0020</v>
          </cell>
          <cell r="T610" t="str">
            <v>'701.7420</v>
          </cell>
          <cell r="U610" t="str">
            <v>H</v>
          </cell>
          <cell r="V610">
            <v>-7476.33</v>
          </cell>
          <cell r="W610">
            <v>-7476.33</v>
          </cell>
          <cell r="X610">
            <v>401.19000000000051</v>
          </cell>
          <cell r="Y610" t="str">
            <v>701.7420</v>
          </cell>
          <cell r="Z610">
            <v>-1098646.69</v>
          </cell>
          <cell r="AA610">
            <v>-7476.33</v>
          </cell>
          <cell r="AB610">
            <v>-56.268000000000001</v>
          </cell>
        </row>
        <row r="611">
          <cell r="A611">
            <v>4204</v>
          </cell>
          <cell r="B611">
            <v>6292</v>
          </cell>
          <cell r="C611">
            <v>2040</v>
          </cell>
          <cell r="D611" t="str">
            <v>ДИЗЕЛЬНОЕ ТОПЛИВО ЛД-02</v>
          </cell>
          <cell r="E611">
            <v>221000044</v>
          </cell>
          <cell r="F611" t="str">
            <v>20</v>
          </cell>
          <cell r="G611" t="str">
            <v/>
          </cell>
          <cell r="H611" t="str">
            <v/>
          </cell>
          <cell r="I611" t="str">
            <v>0000006292</v>
          </cell>
          <cell r="J611">
            <v>10000690</v>
          </cell>
          <cell r="K611">
            <v>37813</v>
          </cell>
          <cell r="L611">
            <v>37813</v>
          </cell>
          <cell r="M611">
            <v>37813</v>
          </cell>
          <cell r="N611">
            <v>7893.76</v>
          </cell>
          <cell r="O611">
            <v>56.384</v>
          </cell>
          <cell r="P611">
            <v>0</v>
          </cell>
          <cell r="Q611" t="str">
            <v>01_31_07</v>
          </cell>
          <cell r="R611" t="str">
            <v>01_24</v>
          </cell>
          <cell r="S611" t="str">
            <v>'301.0020</v>
          </cell>
          <cell r="T611" t="str">
            <v>'701.7420</v>
          </cell>
          <cell r="U611" t="str">
            <v>H</v>
          </cell>
          <cell r="V611">
            <v>-7492.57</v>
          </cell>
          <cell r="W611">
            <v>-7492.57</v>
          </cell>
          <cell r="X611">
            <v>401.19000000000051</v>
          </cell>
          <cell r="Y611" t="str">
            <v>701.7420</v>
          </cell>
          <cell r="Z611">
            <v>-1101033.1599999999</v>
          </cell>
          <cell r="AA611">
            <v>-7492.57</v>
          </cell>
          <cell r="AB611">
            <v>-56.384</v>
          </cell>
        </row>
        <row r="612">
          <cell r="A612">
            <v>4205</v>
          </cell>
          <cell r="B612">
            <v>6293</v>
          </cell>
          <cell r="C612">
            <v>2040</v>
          </cell>
          <cell r="D612" t="str">
            <v>ДИЗЕЛЬНОЕ ТОПЛИВО ЛД-02</v>
          </cell>
          <cell r="E612">
            <v>221000044</v>
          </cell>
          <cell r="F612" t="str">
            <v>20</v>
          </cell>
          <cell r="G612" t="str">
            <v/>
          </cell>
          <cell r="H612" t="str">
            <v/>
          </cell>
          <cell r="I612" t="str">
            <v>0000006293</v>
          </cell>
          <cell r="J612">
            <v>10000690</v>
          </cell>
          <cell r="K612">
            <v>37813</v>
          </cell>
          <cell r="L612">
            <v>37813</v>
          </cell>
          <cell r="M612">
            <v>37813</v>
          </cell>
          <cell r="N612">
            <v>8132.04</v>
          </cell>
          <cell r="O612">
            <v>58.085999999999999</v>
          </cell>
          <cell r="P612">
            <v>0</v>
          </cell>
          <cell r="Q612" t="str">
            <v>01_31_07</v>
          </cell>
          <cell r="R612" t="str">
            <v>01_24</v>
          </cell>
          <cell r="S612" t="str">
            <v>'301.0020</v>
          </cell>
          <cell r="T612" t="str">
            <v>'701.7420</v>
          </cell>
          <cell r="U612" t="str">
            <v>H</v>
          </cell>
          <cell r="V612">
            <v>-7716.77</v>
          </cell>
          <cell r="W612">
            <v>-7716.77</v>
          </cell>
          <cell r="X612">
            <v>415.26999999999953</v>
          </cell>
          <cell r="Y612" t="str">
            <v>701.7420</v>
          </cell>
          <cell r="Z612">
            <v>-1133979.3500000001</v>
          </cell>
          <cell r="AA612">
            <v>-7716.77</v>
          </cell>
          <cell r="AB612">
            <v>-58.085999999999999</v>
          </cell>
        </row>
        <row r="613">
          <cell r="A613">
            <v>4206</v>
          </cell>
          <cell r="B613">
            <v>6294</v>
          </cell>
          <cell r="C613">
            <v>2101</v>
          </cell>
          <cell r="D613" t="str">
            <v>БЕНЗИН АВТОМОБИЛЬНЫЙ АИ-80</v>
          </cell>
          <cell r="E613">
            <v>221000001</v>
          </cell>
          <cell r="F613" t="str">
            <v>20</v>
          </cell>
          <cell r="G613" t="str">
            <v/>
          </cell>
          <cell r="H613" t="str">
            <v/>
          </cell>
          <cell r="I613" t="str">
            <v>0000006294</v>
          </cell>
          <cell r="J613">
            <v>10000694</v>
          </cell>
          <cell r="K613">
            <v>37813</v>
          </cell>
          <cell r="L613">
            <v>37813</v>
          </cell>
          <cell r="M613">
            <v>37813</v>
          </cell>
          <cell r="N613">
            <v>26197.84</v>
          </cell>
          <cell r="O613">
            <v>152.31299999999999</v>
          </cell>
          <cell r="P613">
            <v>0</v>
          </cell>
          <cell r="Q613" t="str">
            <v>01_31_07</v>
          </cell>
          <cell r="R613" t="str">
            <v>01_24</v>
          </cell>
          <cell r="S613" t="str">
            <v>'301.0020</v>
          </cell>
          <cell r="T613" t="str">
            <v>'701.7410</v>
          </cell>
          <cell r="U613" t="str">
            <v>H</v>
          </cell>
          <cell r="V613">
            <v>-24633.34</v>
          </cell>
          <cell r="W613">
            <v>-24633.34</v>
          </cell>
          <cell r="X613">
            <v>1564.5</v>
          </cell>
          <cell r="Y613" t="str">
            <v>701.7410</v>
          </cell>
          <cell r="Z613">
            <v>-3619869.31</v>
          </cell>
          <cell r="AA613">
            <v>-24633.34</v>
          </cell>
          <cell r="AB613">
            <v>-152.31299999999999</v>
          </cell>
        </row>
        <row r="614">
          <cell r="A614">
            <v>4209</v>
          </cell>
          <cell r="B614">
            <v>6297</v>
          </cell>
          <cell r="C614">
            <v>2098</v>
          </cell>
          <cell r="D614" t="str">
            <v>БЕНЗИН АВТОМОБИЛЬНЫЙ АИ-85</v>
          </cell>
          <cell r="E614">
            <v>222000002</v>
          </cell>
          <cell r="F614" t="str">
            <v>20</v>
          </cell>
          <cell r="G614" t="str">
            <v/>
          </cell>
          <cell r="H614" t="str">
            <v/>
          </cell>
          <cell r="I614" t="str">
            <v>0000006297</v>
          </cell>
          <cell r="J614">
            <v>10000663</v>
          </cell>
          <cell r="K614">
            <v>37813</v>
          </cell>
          <cell r="L614">
            <v>37813</v>
          </cell>
          <cell r="M614">
            <v>37813</v>
          </cell>
          <cell r="N614">
            <v>8158.37</v>
          </cell>
          <cell r="O614">
            <v>43.165999999999997</v>
          </cell>
          <cell r="P614">
            <v>0</v>
          </cell>
          <cell r="Q614" t="str">
            <v>01_31_07</v>
          </cell>
          <cell r="R614" t="str">
            <v>01_24</v>
          </cell>
          <cell r="S614" t="str">
            <v>'301.0020</v>
          </cell>
          <cell r="T614" t="str">
            <v>'702.7211</v>
          </cell>
          <cell r="U614" t="str">
            <v>H</v>
          </cell>
          <cell r="V614">
            <v>-7850.91</v>
          </cell>
          <cell r="W614">
            <v>-7850.91</v>
          </cell>
          <cell r="X614">
            <v>307.46000000000004</v>
          </cell>
          <cell r="Y614" t="str">
            <v>702.7211</v>
          </cell>
          <cell r="Z614">
            <v>-1153691.22</v>
          </cell>
          <cell r="AA614">
            <v>-7850.91</v>
          </cell>
          <cell r="AB614">
            <v>-43.165999999999997</v>
          </cell>
        </row>
        <row r="615">
          <cell r="A615">
            <v>4229</v>
          </cell>
          <cell r="B615">
            <v>6317</v>
          </cell>
          <cell r="C615">
            <v>2100</v>
          </cell>
          <cell r="D615" t="str">
            <v>ТОПЛИВО САМОЛЕТНОЕ ТС-1 ВКК</v>
          </cell>
          <cell r="E615">
            <v>222000043</v>
          </cell>
          <cell r="F615" t="str">
            <v>20</v>
          </cell>
          <cell r="G615" t="str">
            <v/>
          </cell>
          <cell r="H615" t="str">
            <v/>
          </cell>
          <cell r="I615" t="str">
            <v>0000006317</v>
          </cell>
          <cell r="J615">
            <v>10000699</v>
          </cell>
          <cell r="K615">
            <v>37813</v>
          </cell>
          <cell r="L615">
            <v>37813</v>
          </cell>
          <cell r="M615">
            <v>37813</v>
          </cell>
          <cell r="N615">
            <v>129473.64</v>
          </cell>
          <cell r="O615">
            <v>605.01700000000005</v>
          </cell>
          <cell r="P615">
            <v>0</v>
          </cell>
          <cell r="Q615" t="str">
            <v>01_31_07</v>
          </cell>
          <cell r="R615" t="str">
            <v>01_24</v>
          </cell>
          <cell r="S615" t="str">
            <v>'301.0020</v>
          </cell>
          <cell r="T615" t="str">
            <v>'702.7241</v>
          </cell>
          <cell r="U615" t="str">
            <v>H</v>
          </cell>
          <cell r="V615">
            <v>-123949.21</v>
          </cell>
          <cell r="W615">
            <v>-123949.21</v>
          </cell>
          <cell r="X615">
            <v>5524.429999999993</v>
          </cell>
          <cell r="Y615" t="str">
            <v>702.7241</v>
          </cell>
          <cell r="Z615">
            <v>-18214336.41</v>
          </cell>
          <cell r="AA615">
            <v>-123949.21</v>
          </cell>
          <cell r="AB615">
            <v>-605.01700000000005</v>
          </cell>
        </row>
        <row r="616">
          <cell r="A616">
            <v>4231</v>
          </cell>
          <cell r="B616">
            <v>6319</v>
          </cell>
          <cell r="C616">
            <v>2100</v>
          </cell>
          <cell r="D616" t="str">
            <v>ТОПЛИВО САМОЛЕТНОЕ ТС-1 ВКК</v>
          </cell>
          <cell r="E616">
            <v>222000043</v>
          </cell>
          <cell r="F616" t="str">
            <v>20</v>
          </cell>
          <cell r="G616" t="str">
            <v/>
          </cell>
          <cell r="H616" t="str">
            <v/>
          </cell>
          <cell r="I616" t="str">
            <v>0000006319</v>
          </cell>
          <cell r="J616">
            <v>10000699</v>
          </cell>
          <cell r="K616">
            <v>37813</v>
          </cell>
          <cell r="L616">
            <v>37813</v>
          </cell>
          <cell r="M616">
            <v>37813</v>
          </cell>
          <cell r="N616">
            <v>131599.94</v>
          </cell>
          <cell r="O616">
            <v>614.95299999999997</v>
          </cell>
          <cell r="P616">
            <v>0</v>
          </cell>
          <cell r="Q616" t="str">
            <v>01_31_07</v>
          </cell>
          <cell r="R616" t="str">
            <v>01_24</v>
          </cell>
          <cell r="S616" t="str">
            <v>'301.0020</v>
          </cell>
          <cell r="T616" t="str">
            <v>'702.7241</v>
          </cell>
          <cell r="U616" t="str">
            <v>H</v>
          </cell>
          <cell r="V616">
            <v>-126003.18</v>
          </cell>
          <cell r="W616">
            <v>-126003.18</v>
          </cell>
          <cell r="X616">
            <v>5596.7600000000093</v>
          </cell>
          <cell r="Y616" t="str">
            <v>702.7241</v>
          </cell>
          <cell r="Z616">
            <v>-18516167.300000001</v>
          </cell>
          <cell r="AA616">
            <v>-126003.18</v>
          </cell>
          <cell r="AB616">
            <v>-614.95299999999997</v>
          </cell>
        </row>
        <row r="617">
          <cell r="A617">
            <v>4232</v>
          </cell>
          <cell r="B617">
            <v>6320</v>
          </cell>
          <cell r="C617">
            <v>2100</v>
          </cell>
          <cell r="D617" t="str">
            <v>ТОПЛИВО САМОЛЕТНОЕ ТС-1 ВКК</v>
          </cell>
          <cell r="E617">
            <v>222000043</v>
          </cell>
          <cell r="F617" t="str">
            <v>20</v>
          </cell>
          <cell r="G617" t="str">
            <v/>
          </cell>
          <cell r="H617" t="str">
            <v/>
          </cell>
          <cell r="I617" t="str">
            <v>0000006320</v>
          </cell>
          <cell r="J617">
            <v>10000699</v>
          </cell>
          <cell r="K617">
            <v>37813</v>
          </cell>
          <cell r="L617">
            <v>37813</v>
          </cell>
          <cell r="M617">
            <v>37813</v>
          </cell>
          <cell r="N617">
            <v>131528.47</v>
          </cell>
          <cell r="O617">
            <v>614.61900000000003</v>
          </cell>
          <cell r="P617">
            <v>0</v>
          </cell>
          <cell r="Q617" t="str">
            <v>01_31_07</v>
          </cell>
          <cell r="R617" t="str">
            <v>01_24</v>
          </cell>
          <cell r="S617" t="str">
            <v>'301.0020</v>
          </cell>
          <cell r="T617" t="str">
            <v>'702.7241</v>
          </cell>
          <cell r="U617" t="str">
            <v>H</v>
          </cell>
          <cell r="V617">
            <v>-125958.84</v>
          </cell>
          <cell r="W617">
            <v>-125958.84</v>
          </cell>
          <cell r="X617">
            <v>5569.6300000000047</v>
          </cell>
          <cell r="Y617" t="str">
            <v>702.7241</v>
          </cell>
          <cell r="Z617">
            <v>-18509651.539999999</v>
          </cell>
          <cell r="AA617">
            <v>-125958.84</v>
          </cell>
          <cell r="AB617">
            <v>-614.61900000000003</v>
          </cell>
        </row>
        <row r="618">
          <cell r="A618">
            <v>4233</v>
          </cell>
          <cell r="B618">
            <v>6321</v>
          </cell>
          <cell r="C618">
            <v>2100</v>
          </cell>
          <cell r="D618" t="str">
            <v>ТОПЛИВО САМОЛЕТНОЕ ТС-1 ВКК</v>
          </cell>
          <cell r="E618">
            <v>222000043</v>
          </cell>
          <cell r="F618" t="str">
            <v>20</v>
          </cell>
          <cell r="G618" t="str">
            <v/>
          </cell>
          <cell r="H618" t="str">
            <v/>
          </cell>
          <cell r="I618" t="str">
            <v>0000006321</v>
          </cell>
          <cell r="J618">
            <v>10000699</v>
          </cell>
          <cell r="K618">
            <v>37813</v>
          </cell>
          <cell r="L618">
            <v>37813</v>
          </cell>
          <cell r="M618">
            <v>37813</v>
          </cell>
          <cell r="N618">
            <v>13614.68</v>
          </cell>
          <cell r="O618">
            <v>63.62</v>
          </cell>
          <cell r="P618">
            <v>0</v>
          </cell>
          <cell r="Q618" t="str">
            <v>01_31_07</v>
          </cell>
          <cell r="R618" t="str">
            <v>01_24</v>
          </cell>
          <cell r="S618" t="str">
            <v>'301.0020</v>
          </cell>
          <cell r="T618" t="str">
            <v>'702.7241</v>
          </cell>
          <cell r="U618" t="str">
            <v>H</v>
          </cell>
          <cell r="V618">
            <v>-13036.02</v>
          </cell>
          <cell r="W618">
            <v>-13036.02</v>
          </cell>
          <cell r="X618">
            <v>578.65999999999985</v>
          </cell>
          <cell r="Y618" t="str">
            <v>702.7241</v>
          </cell>
          <cell r="Z618">
            <v>-1915643.14</v>
          </cell>
          <cell r="AA618">
            <v>-13036.02</v>
          </cell>
          <cell r="AB618">
            <v>-63.62</v>
          </cell>
        </row>
        <row r="619">
          <cell r="A619">
            <v>4234</v>
          </cell>
          <cell r="B619">
            <v>6322</v>
          </cell>
          <cell r="C619">
            <v>2099</v>
          </cell>
          <cell r="D619" t="str">
            <v>БЕНЗИН АВТОМОБИЛЬНЫЙ АИ-80</v>
          </cell>
          <cell r="E619">
            <v>221000001</v>
          </cell>
          <cell r="F619" t="str">
            <v>20</v>
          </cell>
          <cell r="G619" t="str">
            <v/>
          </cell>
          <cell r="H619" t="str">
            <v/>
          </cell>
          <cell r="I619" t="str">
            <v>0000006322</v>
          </cell>
          <cell r="J619">
            <v>10000701</v>
          </cell>
          <cell r="K619">
            <v>37813</v>
          </cell>
          <cell r="L619">
            <v>37813</v>
          </cell>
          <cell r="M619">
            <v>37813</v>
          </cell>
          <cell r="N619">
            <v>8701.14</v>
          </cell>
          <cell r="O619">
            <v>50.588000000000001</v>
          </cell>
          <cell r="P619">
            <v>0</v>
          </cell>
          <cell r="Q619" t="str">
            <v>01_31_07</v>
          </cell>
          <cell r="R619" t="str">
            <v>01_24</v>
          </cell>
          <cell r="S619" t="str">
            <v>'301.0020</v>
          </cell>
          <cell r="T619" t="str">
            <v>'701.7410</v>
          </cell>
          <cell r="U619" t="str">
            <v>H</v>
          </cell>
          <cell r="V619">
            <v>-8346.58</v>
          </cell>
          <cell r="W619">
            <v>-8346.58</v>
          </cell>
          <cell r="X619">
            <v>354.55999999999949</v>
          </cell>
          <cell r="Y619" t="str">
            <v>701.7410</v>
          </cell>
          <cell r="Z619">
            <v>-1226529.93</v>
          </cell>
          <cell r="AA619">
            <v>-8346.58</v>
          </cell>
          <cell r="AB619">
            <v>-50.588000000000001</v>
          </cell>
        </row>
        <row r="620">
          <cell r="A620">
            <v>4235</v>
          </cell>
          <cell r="B620">
            <v>6323</v>
          </cell>
          <cell r="C620">
            <v>2099</v>
          </cell>
          <cell r="D620" t="str">
            <v>БЕНЗИН АВТОМОБИЛЬНЫЙ АИ-80</v>
          </cell>
          <cell r="E620">
            <v>221000001</v>
          </cell>
          <cell r="F620" t="str">
            <v>20</v>
          </cell>
          <cell r="G620" t="str">
            <v/>
          </cell>
          <cell r="H620" t="str">
            <v/>
          </cell>
          <cell r="I620" t="str">
            <v>0000006323</v>
          </cell>
          <cell r="J620">
            <v>10000701</v>
          </cell>
          <cell r="K620">
            <v>37813</v>
          </cell>
          <cell r="L620">
            <v>37813</v>
          </cell>
          <cell r="M620">
            <v>37813</v>
          </cell>
          <cell r="N620">
            <v>8737.08</v>
          </cell>
          <cell r="O620">
            <v>50.796999999999997</v>
          </cell>
          <cell r="P620">
            <v>0</v>
          </cell>
          <cell r="Q620" t="str">
            <v>01_31_07</v>
          </cell>
          <cell r="R620" t="str">
            <v>01_24</v>
          </cell>
          <cell r="S620" t="str">
            <v>'301.0020</v>
          </cell>
          <cell r="T620" t="str">
            <v>'701.7410</v>
          </cell>
          <cell r="U620" t="str">
            <v>H</v>
          </cell>
          <cell r="V620">
            <v>-8382.52</v>
          </cell>
          <cell r="W620">
            <v>-8382.52</v>
          </cell>
          <cell r="X620">
            <v>354.55999999999949</v>
          </cell>
          <cell r="Y620" t="str">
            <v>701.7410</v>
          </cell>
          <cell r="Z620">
            <v>-1231811.31</v>
          </cell>
          <cell r="AA620">
            <v>-8382.52</v>
          </cell>
          <cell r="AB620">
            <v>-50.796999999999997</v>
          </cell>
        </row>
        <row r="621">
          <cell r="A621">
            <v>4236</v>
          </cell>
          <cell r="B621">
            <v>6324</v>
          </cell>
          <cell r="C621">
            <v>2099</v>
          </cell>
          <cell r="D621" t="str">
            <v>БЕНЗИН АВТОМОБИЛЬНЫЙ АИ-80</v>
          </cell>
          <cell r="E621">
            <v>221000001</v>
          </cell>
          <cell r="F621" t="str">
            <v>20</v>
          </cell>
          <cell r="G621" t="str">
            <v/>
          </cell>
          <cell r="H621" t="str">
            <v/>
          </cell>
          <cell r="I621" t="str">
            <v>0000006324</v>
          </cell>
          <cell r="J621">
            <v>10000701</v>
          </cell>
          <cell r="K621">
            <v>37813</v>
          </cell>
          <cell r="L621">
            <v>37813</v>
          </cell>
          <cell r="M621">
            <v>37813</v>
          </cell>
          <cell r="N621">
            <v>8705.44</v>
          </cell>
          <cell r="O621">
            <v>50.613</v>
          </cell>
          <cell r="P621">
            <v>0</v>
          </cell>
          <cell r="Q621" t="str">
            <v>01_31_07</v>
          </cell>
          <cell r="R621" t="str">
            <v>01_24</v>
          </cell>
          <cell r="S621" t="str">
            <v>'301.0020</v>
          </cell>
          <cell r="T621" t="str">
            <v>'701.7410</v>
          </cell>
          <cell r="U621" t="str">
            <v>H</v>
          </cell>
          <cell r="V621">
            <v>-8350.8799999999992</v>
          </cell>
          <cell r="W621">
            <v>-8350.8799999999992</v>
          </cell>
          <cell r="X621">
            <v>354.56000000000131</v>
          </cell>
          <cell r="Y621" t="str">
            <v>701.7410</v>
          </cell>
          <cell r="Z621">
            <v>-1227161.82</v>
          </cell>
          <cell r="AA621">
            <v>-8350.8799999999992</v>
          </cell>
          <cell r="AB621">
            <v>-50.613</v>
          </cell>
        </row>
        <row r="622">
          <cell r="A622">
            <v>4237</v>
          </cell>
          <cell r="B622">
            <v>6325</v>
          </cell>
          <cell r="C622">
            <v>2099</v>
          </cell>
          <cell r="D622" t="str">
            <v>БЕНЗИН АВТОМОБИЛЬНЫЙ АИ-80</v>
          </cell>
          <cell r="E622">
            <v>221000001</v>
          </cell>
          <cell r="F622" t="str">
            <v>20</v>
          </cell>
          <cell r="G622" t="str">
            <v/>
          </cell>
          <cell r="H622" t="str">
            <v/>
          </cell>
          <cell r="I622" t="str">
            <v>0000006325</v>
          </cell>
          <cell r="J622">
            <v>10000701</v>
          </cell>
          <cell r="K622">
            <v>37813</v>
          </cell>
          <cell r="L622">
            <v>37813</v>
          </cell>
          <cell r="M622">
            <v>37813</v>
          </cell>
          <cell r="N622">
            <v>8754.2800000000007</v>
          </cell>
          <cell r="O622">
            <v>50.896999999999998</v>
          </cell>
          <cell r="P622">
            <v>0</v>
          </cell>
          <cell r="Q622" t="str">
            <v>01_31_07</v>
          </cell>
          <cell r="R622" t="str">
            <v>01_24</v>
          </cell>
          <cell r="S622" t="str">
            <v>'301.0020</v>
          </cell>
          <cell r="T622" t="str">
            <v>'701.7410</v>
          </cell>
          <cell r="U622" t="str">
            <v>H</v>
          </cell>
          <cell r="V622">
            <v>-8399.7199999999993</v>
          </cell>
          <cell r="W622">
            <v>-8399.7199999999993</v>
          </cell>
          <cell r="X622">
            <v>354.56000000000131</v>
          </cell>
          <cell r="Y622" t="str">
            <v>701.7410</v>
          </cell>
          <cell r="Z622">
            <v>-1234338.8500000001</v>
          </cell>
          <cell r="AA622">
            <v>-8399.7199999999993</v>
          </cell>
          <cell r="AB622">
            <v>-50.896999999999998</v>
          </cell>
        </row>
        <row r="623">
          <cell r="A623">
            <v>4238</v>
          </cell>
          <cell r="B623">
            <v>6326</v>
          </cell>
          <cell r="C623">
            <v>2099</v>
          </cell>
          <cell r="D623" t="str">
            <v>БЕНЗИН АВТОМОБИЛЬНЫЙ АИ-80</v>
          </cell>
          <cell r="E623">
            <v>221000001</v>
          </cell>
          <cell r="F623" t="str">
            <v>20</v>
          </cell>
          <cell r="G623" t="str">
            <v/>
          </cell>
          <cell r="H623" t="str">
            <v/>
          </cell>
          <cell r="I623" t="str">
            <v>0000006326</v>
          </cell>
          <cell r="J623">
            <v>10000701</v>
          </cell>
          <cell r="K623">
            <v>37813</v>
          </cell>
          <cell r="L623">
            <v>37813</v>
          </cell>
          <cell r="M623">
            <v>37813</v>
          </cell>
          <cell r="N623">
            <v>8759.7900000000009</v>
          </cell>
          <cell r="O623">
            <v>50.929000000000002</v>
          </cell>
          <cell r="P623">
            <v>0</v>
          </cell>
          <cell r="Q623" t="str">
            <v>01_31_07</v>
          </cell>
          <cell r="R623" t="str">
            <v>01_24</v>
          </cell>
          <cell r="S623" t="str">
            <v>'301.0020</v>
          </cell>
          <cell r="T623" t="str">
            <v>'701.7410</v>
          </cell>
          <cell r="U623" t="str">
            <v>H</v>
          </cell>
          <cell r="V623">
            <v>-8405.23</v>
          </cell>
          <cell r="W623">
            <v>-8405.23</v>
          </cell>
          <cell r="X623">
            <v>354.56000000000131</v>
          </cell>
          <cell r="Y623" t="str">
            <v>701.7410</v>
          </cell>
          <cell r="Z623">
            <v>-1235148.55</v>
          </cell>
          <cell r="AA623">
            <v>-8405.23</v>
          </cell>
          <cell r="AB623">
            <v>-50.929000000000002</v>
          </cell>
        </row>
        <row r="624">
          <cell r="A624">
            <v>4239</v>
          </cell>
          <cell r="B624">
            <v>6327</v>
          </cell>
          <cell r="C624">
            <v>2099</v>
          </cell>
          <cell r="D624" t="str">
            <v>БЕНЗИН АВТОМОБИЛЬНЫЙ АИ-80</v>
          </cell>
          <cell r="E624">
            <v>221000001</v>
          </cell>
          <cell r="F624" t="str">
            <v>20</v>
          </cell>
          <cell r="G624" t="str">
            <v/>
          </cell>
          <cell r="H624" t="str">
            <v/>
          </cell>
          <cell r="I624" t="str">
            <v>0000006327</v>
          </cell>
          <cell r="J624">
            <v>10000702</v>
          </cell>
          <cell r="K624">
            <v>37813</v>
          </cell>
          <cell r="L624">
            <v>37813</v>
          </cell>
          <cell r="M624">
            <v>37813</v>
          </cell>
          <cell r="N624">
            <v>8832.5400000000009</v>
          </cell>
          <cell r="O624">
            <v>51.351999999999997</v>
          </cell>
          <cell r="P624">
            <v>0</v>
          </cell>
          <cell r="Q624" t="str">
            <v>01_31_07</v>
          </cell>
          <cell r="R624" t="str">
            <v>01_24</v>
          </cell>
          <cell r="S624" t="str">
            <v>'301.0020</v>
          </cell>
          <cell r="T624" t="str">
            <v>'701.7410</v>
          </cell>
          <cell r="U624" t="str">
            <v>H</v>
          </cell>
          <cell r="V624">
            <v>-8471.0300000000007</v>
          </cell>
          <cell r="W624">
            <v>-8471.0300000000007</v>
          </cell>
          <cell r="X624">
            <v>361.51000000000022</v>
          </cell>
          <cell r="Y624" t="str">
            <v>701.7410</v>
          </cell>
          <cell r="Z624">
            <v>-1244817.8600000001</v>
          </cell>
          <cell r="AA624">
            <v>-8471.0300000000007</v>
          </cell>
          <cell r="AB624">
            <v>-51.351999999999997</v>
          </cell>
        </row>
        <row r="625">
          <cell r="A625">
            <v>4240</v>
          </cell>
          <cell r="B625">
            <v>6328</v>
          </cell>
          <cell r="C625">
            <v>2099</v>
          </cell>
          <cell r="D625" t="str">
            <v>БЕНЗИН АВТОМОБИЛЬНЫЙ АИ-80</v>
          </cell>
          <cell r="E625">
            <v>221000001</v>
          </cell>
          <cell r="F625" t="str">
            <v>20</v>
          </cell>
          <cell r="G625" t="str">
            <v/>
          </cell>
          <cell r="H625" t="str">
            <v/>
          </cell>
          <cell r="I625" t="str">
            <v>0000006328</v>
          </cell>
          <cell r="J625">
            <v>10000702</v>
          </cell>
          <cell r="K625">
            <v>37813</v>
          </cell>
          <cell r="L625">
            <v>37813</v>
          </cell>
          <cell r="M625">
            <v>37813</v>
          </cell>
          <cell r="N625">
            <v>8701.14</v>
          </cell>
          <cell r="O625">
            <v>50.588000000000001</v>
          </cell>
          <cell r="P625">
            <v>0</v>
          </cell>
          <cell r="Q625" t="str">
            <v>01_31_07</v>
          </cell>
          <cell r="R625" t="str">
            <v>01_24</v>
          </cell>
          <cell r="S625" t="str">
            <v>'301.0020</v>
          </cell>
          <cell r="T625" t="str">
            <v>'701.7410</v>
          </cell>
          <cell r="U625" t="str">
            <v>H</v>
          </cell>
          <cell r="V625">
            <v>-8346.58</v>
          </cell>
          <cell r="W625">
            <v>-8346.58</v>
          </cell>
          <cell r="X625">
            <v>354.55999999999949</v>
          </cell>
          <cell r="Y625" t="str">
            <v>701.7410</v>
          </cell>
          <cell r="Z625">
            <v>-1226529.93</v>
          </cell>
          <cell r="AA625">
            <v>-8346.58</v>
          </cell>
          <cell r="AB625">
            <v>-50.588000000000001</v>
          </cell>
        </row>
        <row r="626">
          <cell r="A626">
            <v>4242</v>
          </cell>
          <cell r="B626">
            <v>6330</v>
          </cell>
          <cell r="C626">
            <v>2098</v>
          </cell>
          <cell r="D626" t="str">
            <v>БЕНЗИН АВТОМОБИЛЬНЫЙ АИ-80</v>
          </cell>
          <cell r="E626">
            <v>222000001</v>
          </cell>
          <cell r="F626" t="str">
            <v>20</v>
          </cell>
          <cell r="G626" t="str">
            <v/>
          </cell>
          <cell r="H626" t="str">
            <v/>
          </cell>
          <cell r="I626" t="str">
            <v>0000006330</v>
          </cell>
          <cell r="J626">
            <v>10000703</v>
          </cell>
          <cell r="K626">
            <v>37813</v>
          </cell>
          <cell r="L626">
            <v>37813</v>
          </cell>
          <cell r="M626">
            <v>37813</v>
          </cell>
          <cell r="N626">
            <v>9035.43</v>
          </cell>
          <cell r="O626">
            <v>51.631</v>
          </cell>
          <cell r="P626">
            <v>0</v>
          </cell>
          <cell r="Q626" t="str">
            <v>01_31_07</v>
          </cell>
          <cell r="R626" t="str">
            <v>01_24</v>
          </cell>
          <cell r="S626" t="str">
            <v>'301.0020</v>
          </cell>
          <cell r="T626" t="str">
            <v>'702.7210</v>
          </cell>
          <cell r="U626" t="str">
            <v>H</v>
          </cell>
          <cell r="V626">
            <v>-8672.07</v>
          </cell>
          <cell r="W626">
            <v>-8672.07</v>
          </cell>
          <cell r="X626">
            <v>363.36000000000058</v>
          </cell>
          <cell r="Y626" t="str">
            <v>702.7210</v>
          </cell>
          <cell r="Z626">
            <v>-1274360.69</v>
          </cell>
          <cell r="AA626">
            <v>-8672.07</v>
          </cell>
          <cell r="AB626">
            <v>-51.631</v>
          </cell>
        </row>
        <row r="627">
          <cell r="A627">
            <v>4261</v>
          </cell>
          <cell r="B627">
            <v>6349</v>
          </cell>
          <cell r="C627">
            <v>2098</v>
          </cell>
          <cell r="D627" t="str">
            <v>ДИЗЕЛЬНОЕ ТОПЛИВО ЛД-02</v>
          </cell>
          <cell r="E627">
            <v>221000044</v>
          </cell>
          <cell r="F627" t="str">
            <v>20</v>
          </cell>
          <cell r="G627" t="str">
            <v/>
          </cell>
          <cell r="H627" t="str">
            <v/>
          </cell>
          <cell r="I627" t="str">
            <v>0000006349</v>
          </cell>
          <cell r="J627">
            <v>10000712</v>
          </cell>
          <cell r="K627">
            <v>37813</v>
          </cell>
          <cell r="L627">
            <v>37813</v>
          </cell>
          <cell r="M627">
            <v>37813</v>
          </cell>
          <cell r="N627">
            <v>8302.1200000000008</v>
          </cell>
          <cell r="O627">
            <v>57.256</v>
          </cell>
          <cell r="P627">
            <v>0</v>
          </cell>
          <cell r="Q627" t="str">
            <v>01_31_07</v>
          </cell>
          <cell r="R627" t="str">
            <v>01_24</v>
          </cell>
          <cell r="S627" t="str">
            <v>'301.0020</v>
          </cell>
          <cell r="T627" t="str">
            <v>'701.7420</v>
          </cell>
          <cell r="U627" t="str">
            <v>H</v>
          </cell>
          <cell r="V627">
            <v>-7892.7</v>
          </cell>
          <cell r="W627">
            <v>-7892.7</v>
          </cell>
          <cell r="X627">
            <v>409.42000000000098</v>
          </cell>
          <cell r="Y627" t="str">
            <v>701.7420</v>
          </cell>
          <cell r="Z627">
            <v>-1159832.27</v>
          </cell>
          <cell r="AA627">
            <v>-7892.7</v>
          </cell>
          <cell r="AB627">
            <v>-57.256</v>
          </cell>
        </row>
        <row r="628">
          <cell r="A628">
            <v>4262</v>
          </cell>
          <cell r="B628">
            <v>6350</v>
          </cell>
          <cell r="C628">
            <v>2098</v>
          </cell>
          <cell r="D628" t="str">
            <v>ДИЗЕЛЬНОЕ ТОПЛИВО ЛД-02</v>
          </cell>
          <cell r="E628">
            <v>221000044</v>
          </cell>
          <cell r="F628" t="str">
            <v>20</v>
          </cell>
          <cell r="G628" t="str">
            <v/>
          </cell>
          <cell r="H628" t="str">
            <v/>
          </cell>
          <cell r="I628" t="str">
            <v>0000006350</v>
          </cell>
          <cell r="J628">
            <v>10000712</v>
          </cell>
          <cell r="K628">
            <v>37813</v>
          </cell>
          <cell r="L628">
            <v>37813</v>
          </cell>
          <cell r="M628">
            <v>37813</v>
          </cell>
          <cell r="N628">
            <v>8350.99</v>
          </cell>
          <cell r="O628">
            <v>57.593000000000004</v>
          </cell>
          <cell r="P628">
            <v>0</v>
          </cell>
          <cell r="Q628" t="str">
            <v>01_31_07</v>
          </cell>
          <cell r="R628" t="str">
            <v>01_24</v>
          </cell>
          <cell r="S628" t="str">
            <v>'301.0020</v>
          </cell>
          <cell r="T628" t="str">
            <v>'701.7420</v>
          </cell>
          <cell r="U628" t="str">
            <v>H</v>
          </cell>
          <cell r="V628">
            <v>-7941.57</v>
          </cell>
          <cell r="W628">
            <v>-7941.57</v>
          </cell>
          <cell r="X628">
            <v>409.42000000000007</v>
          </cell>
          <cell r="Y628" t="str">
            <v>701.7420</v>
          </cell>
          <cell r="Z628">
            <v>-1167013.71</v>
          </cell>
          <cell r="AA628">
            <v>-7941.57</v>
          </cell>
          <cell r="AB628">
            <v>-57.593000000000004</v>
          </cell>
        </row>
        <row r="629">
          <cell r="A629">
            <v>4263</v>
          </cell>
          <cell r="B629">
            <v>6351</v>
          </cell>
          <cell r="C629">
            <v>2098</v>
          </cell>
          <cell r="D629" t="str">
            <v>ДИЗЕЛЬНОЕ ТОПЛИВО ЛД-02</v>
          </cell>
          <cell r="E629">
            <v>221000044</v>
          </cell>
          <cell r="F629" t="str">
            <v>20</v>
          </cell>
          <cell r="G629" t="str">
            <v/>
          </cell>
          <cell r="H629" t="str">
            <v/>
          </cell>
          <cell r="I629" t="str">
            <v>0000006351</v>
          </cell>
          <cell r="J629">
            <v>10000712</v>
          </cell>
          <cell r="K629">
            <v>37813</v>
          </cell>
          <cell r="L629">
            <v>37813</v>
          </cell>
          <cell r="M629">
            <v>37813</v>
          </cell>
          <cell r="N629">
            <v>8302.1200000000008</v>
          </cell>
          <cell r="O629">
            <v>57.256</v>
          </cell>
          <cell r="P629">
            <v>0</v>
          </cell>
          <cell r="Q629" t="str">
            <v>01_31_07</v>
          </cell>
          <cell r="R629" t="str">
            <v>01_24</v>
          </cell>
          <cell r="S629" t="str">
            <v>'301.0020</v>
          </cell>
          <cell r="T629" t="str">
            <v>'701.7420</v>
          </cell>
          <cell r="U629" t="str">
            <v>H</v>
          </cell>
          <cell r="V629">
            <v>-7892.7</v>
          </cell>
          <cell r="W629">
            <v>-7892.7</v>
          </cell>
          <cell r="X629">
            <v>409.42000000000098</v>
          </cell>
          <cell r="Y629" t="str">
            <v>701.7420</v>
          </cell>
          <cell r="Z629">
            <v>-1159832.27</v>
          </cell>
          <cell r="AA629">
            <v>-7892.7</v>
          </cell>
          <cell r="AB629">
            <v>-57.256</v>
          </cell>
        </row>
        <row r="630">
          <cell r="A630">
            <v>4264</v>
          </cell>
          <cell r="B630">
            <v>6352</v>
          </cell>
          <cell r="C630">
            <v>2098</v>
          </cell>
          <cell r="D630" t="str">
            <v>ДИЗЕЛЬНОЕ ТОПЛИВО ЛД-02</v>
          </cell>
          <cell r="E630">
            <v>221000044</v>
          </cell>
          <cell r="F630" t="str">
            <v>20</v>
          </cell>
          <cell r="G630" t="str">
            <v/>
          </cell>
          <cell r="H630" t="str">
            <v/>
          </cell>
          <cell r="I630" t="str">
            <v>0000006352</v>
          </cell>
          <cell r="J630">
            <v>10000712</v>
          </cell>
          <cell r="K630">
            <v>37813</v>
          </cell>
          <cell r="L630">
            <v>37813</v>
          </cell>
          <cell r="M630">
            <v>37813</v>
          </cell>
          <cell r="N630">
            <v>8335.18</v>
          </cell>
          <cell r="O630">
            <v>57.484000000000002</v>
          </cell>
          <cell r="P630">
            <v>0</v>
          </cell>
          <cell r="Q630" t="str">
            <v>01_31_07</v>
          </cell>
          <cell r="R630" t="str">
            <v>01_24</v>
          </cell>
          <cell r="S630" t="str">
            <v>'301.0020</v>
          </cell>
          <cell r="T630" t="str">
            <v>'701.7420</v>
          </cell>
          <cell r="U630" t="str">
            <v>H</v>
          </cell>
          <cell r="V630">
            <v>-7925.76</v>
          </cell>
          <cell r="W630">
            <v>-7925.76</v>
          </cell>
          <cell r="X630">
            <v>409.42000000000007</v>
          </cell>
          <cell r="Y630" t="str">
            <v>701.7420</v>
          </cell>
          <cell r="Z630">
            <v>-1164690.43</v>
          </cell>
          <cell r="AA630">
            <v>-7925.76</v>
          </cell>
          <cell r="AB630">
            <v>-57.484000000000002</v>
          </cell>
        </row>
        <row r="631">
          <cell r="A631">
            <v>4265</v>
          </cell>
          <cell r="B631">
            <v>6353</v>
          </cell>
          <cell r="C631">
            <v>2098</v>
          </cell>
          <cell r="D631" t="str">
            <v>ДИЗЕЛЬНОЕ ТОПЛИВО ЛД-02</v>
          </cell>
          <cell r="E631">
            <v>221000044</v>
          </cell>
          <cell r="F631" t="str">
            <v>20</v>
          </cell>
          <cell r="G631" t="str">
            <v/>
          </cell>
          <cell r="H631" t="str">
            <v/>
          </cell>
          <cell r="I631" t="str">
            <v>0000006353</v>
          </cell>
          <cell r="J631">
            <v>10000712</v>
          </cell>
          <cell r="K631">
            <v>37813</v>
          </cell>
          <cell r="L631">
            <v>37813</v>
          </cell>
          <cell r="M631">
            <v>37813</v>
          </cell>
          <cell r="N631">
            <v>9750.82</v>
          </cell>
          <cell r="O631">
            <v>67.247</v>
          </cell>
          <cell r="P631">
            <v>0</v>
          </cell>
          <cell r="Q631" t="str">
            <v>01_31_07</v>
          </cell>
          <cell r="R631" t="str">
            <v>01_24</v>
          </cell>
          <cell r="S631" t="str">
            <v>'301.0020</v>
          </cell>
          <cell r="T631" t="str">
            <v>'701.7420</v>
          </cell>
          <cell r="U631" t="str">
            <v>H</v>
          </cell>
          <cell r="V631">
            <v>-9270.81</v>
          </cell>
          <cell r="W631">
            <v>-9270.81</v>
          </cell>
          <cell r="X631">
            <v>480.01000000000022</v>
          </cell>
          <cell r="Y631" t="str">
            <v>701.7420</v>
          </cell>
          <cell r="Z631">
            <v>-1362345.53</v>
          </cell>
          <cell r="AA631">
            <v>-9270.81</v>
          </cell>
          <cell r="AB631">
            <v>-67.247</v>
          </cell>
        </row>
        <row r="632">
          <cell r="A632">
            <v>3167</v>
          </cell>
          <cell r="B632">
            <v>5450</v>
          </cell>
          <cell r="C632">
            <v>2101</v>
          </cell>
          <cell r="D632" t="str">
            <v>ДИЗЕЛЬНОЕ ТОПЛИВО ЛД-02</v>
          </cell>
          <cell r="E632">
            <v>221000044</v>
          </cell>
          <cell r="F632" t="str">
            <v>20</v>
          </cell>
          <cell r="G632" t="str">
            <v/>
          </cell>
          <cell r="H632" t="str">
            <v/>
          </cell>
          <cell r="I632" t="str">
            <v>0000005450</v>
          </cell>
          <cell r="J632">
            <v>10000655</v>
          </cell>
          <cell r="K632">
            <v>37814</v>
          </cell>
          <cell r="L632">
            <v>37814</v>
          </cell>
          <cell r="M632">
            <v>37814</v>
          </cell>
          <cell r="N632">
            <v>39620.980000000003</v>
          </cell>
          <cell r="O632">
            <v>283.00700000000001</v>
          </cell>
          <cell r="P632">
            <v>0</v>
          </cell>
          <cell r="Q632" t="str">
            <v>01_31_07</v>
          </cell>
          <cell r="R632" t="str">
            <v>01_24</v>
          </cell>
          <cell r="S632" t="str">
            <v>'301.0020</v>
          </cell>
          <cell r="T632" t="str">
            <v>'701.7420</v>
          </cell>
          <cell r="U632" t="str">
            <v>H</v>
          </cell>
          <cell r="V632">
            <v>-36740.550000000003</v>
          </cell>
          <cell r="W632">
            <v>-36740.550000000003</v>
          </cell>
          <cell r="X632">
            <v>2880.4300000000003</v>
          </cell>
          <cell r="Y632" t="str">
            <v>701.7420</v>
          </cell>
          <cell r="Z632">
            <v>-5393512.7400000002</v>
          </cell>
          <cell r="AA632">
            <v>-36740.550000000003</v>
          </cell>
          <cell r="AB632">
            <v>-283.00700000000001</v>
          </cell>
        </row>
        <row r="633">
          <cell r="A633">
            <v>3387</v>
          </cell>
          <cell r="B633">
            <v>5491</v>
          </cell>
          <cell r="C633">
            <v>2098</v>
          </cell>
          <cell r="D633" t="str">
            <v>ДИЗЕЛЬНОЕ ТОПЛИВО ЛД-02</v>
          </cell>
          <cell r="E633">
            <v>221000044</v>
          </cell>
          <cell r="F633" t="str">
            <v>20</v>
          </cell>
          <cell r="G633" t="str">
            <v/>
          </cell>
          <cell r="H633" t="str">
            <v/>
          </cell>
          <cell r="I633" t="str">
            <v>0000005491</v>
          </cell>
          <cell r="J633">
            <v>10000722</v>
          </cell>
          <cell r="K633">
            <v>37814</v>
          </cell>
          <cell r="L633">
            <v>37814</v>
          </cell>
          <cell r="M633">
            <v>37814</v>
          </cell>
          <cell r="N633">
            <v>8367.66</v>
          </cell>
          <cell r="O633">
            <v>57.707999999999998</v>
          </cell>
          <cell r="P633">
            <v>0</v>
          </cell>
          <cell r="Q633" t="str">
            <v>01_31_07</v>
          </cell>
          <cell r="R633" t="str">
            <v>01_24</v>
          </cell>
          <cell r="S633" t="str">
            <v>'301.0020</v>
          </cell>
          <cell r="T633" t="str">
            <v>'701.7420</v>
          </cell>
          <cell r="U633" t="str">
            <v>H</v>
          </cell>
          <cell r="V633">
            <v>-7961.93</v>
          </cell>
          <cell r="W633">
            <v>-7961.93</v>
          </cell>
          <cell r="X633">
            <v>405.72999999999956</v>
          </cell>
          <cell r="Y633" t="str">
            <v>701.7420</v>
          </cell>
          <cell r="Z633">
            <v>-1168811.32</v>
          </cell>
          <cell r="AA633">
            <v>-7961.93</v>
          </cell>
          <cell r="AB633">
            <v>-57.707999999999998</v>
          </cell>
        </row>
        <row r="634">
          <cell r="A634">
            <v>3405</v>
          </cell>
          <cell r="B634">
            <v>5506</v>
          </cell>
          <cell r="C634">
            <v>2098</v>
          </cell>
          <cell r="D634" t="str">
            <v>ДИЗЕЛЬНОЕ ТОПЛИВО ЛД-02</v>
          </cell>
          <cell r="E634">
            <v>221000044</v>
          </cell>
          <cell r="F634" t="str">
            <v>20</v>
          </cell>
          <cell r="G634" t="str">
            <v/>
          </cell>
          <cell r="H634" t="str">
            <v/>
          </cell>
          <cell r="I634" t="str">
            <v>0000005506</v>
          </cell>
          <cell r="J634">
            <v>10000722</v>
          </cell>
          <cell r="K634">
            <v>37814</v>
          </cell>
          <cell r="L634">
            <v>37814</v>
          </cell>
          <cell r="M634">
            <v>37814</v>
          </cell>
          <cell r="N634">
            <v>17639.11</v>
          </cell>
          <cell r="O634">
            <v>121.649</v>
          </cell>
          <cell r="P634">
            <v>0</v>
          </cell>
          <cell r="Q634" t="str">
            <v>01_31_07</v>
          </cell>
          <cell r="R634" t="str">
            <v>01_24</v>
          </cell>
          <cell r="S634" t="str">
            <v>'301.0020</v>
          </cell>
          <cell r="T634" t="str">
            <v>'701.7420</v>
          </cell>
          <cell r="U634" t="str">
            <v>H</v>
          </cell>
          <cell r="V634">
            <v>-16785.66</v>
          </cell>
          <cell r="W634">
            <v>-16785.66</v>
          </cell>
          <cell r="X634">
            <v>853.45000000000073</v>
          </cell>
          <cell r="Y634" t="str">
            <v>701.7420</v>
          </cell>
          <cell r="Z634">
            <v>-2464134.89</v>
          </cell>
          <cell r="AA634">
            <v>-16785.66</v>
          </cell>
          <cell r="AB634">
            <v>-121.649</v>
          </cell>
        </row>
        <row r="635">
          <cell r="A635">
            <v>3411</v>
          </cell>
          <cell r="B635">
            <v>5515</v>
          </cell>
          <cell r="C635">
            <v>2098</v>
          </cell>
          <cell r="D635" t="str">
            <v>ДИЗЕЛЬНОЕ ТОПЛИВО ЛД-02</v>
          </cell>
          <cell r="E635">
            <v>221000044</v>
          </cell>
          <cell r="F635" t="str">
            <v>20</v>
          </cell>
          <cell r="G635" t="str">
            <v/>
          </cell>
          <cell r="H635" t="str">
            <v/>
          </cell>
          <cell r="I635" t="str">
            <v>0000005515</v>
          </cell>
          <cell r="J635">
            <v>10000722</v>
          </cell>
          <cell r="K635">
            <v>37814</v>
          </cell>
          <cell r="L635">
            <v>37814</v>
          </cell>
          <cell r="M635">
            <v>37814</v>
          </cell>
          <cell r="N635">
            <v>15813.7</v>
          </cell>
          <cell r="O635">
            <v>109.06</v>
          </cell>
          <cell r="P635">
            <v>0</v>
          </cell>
          <cell r="Q635" t="str">
            <v>01_31_07</v>
          </cell>
          <cell r="R635" t="str">
            <v>01_24</v>
          </cell>
          <cell r="S635" t="str">
            <v>'301.0020</v>
          </cell>
          <cell r="T635" t="str">
            <v>'701.7420</v>
          </cell>
          <cell r="U635" t="str">
            <v>H</v>
          </cell>
          <cell r="V635">
            <v>-15044.19</v>
          </cell>
          <cell r="W635">
            <v>-15044.19</v>
          </cell>
          <cell r="X635">
            <v>769.51000000000022</v>
          </cell>
          <cell r="Y635" t="str">
            <v>701.7420</v>
          </cell>
          <cell r="Z635">
            <v>-2208487.09</v>
          </cell>
          <cell r="AA635">
            <v>-15044.19</v>
          </cell>
          <cell r="AB635">
            <v>-109.06</v>
          </cell>
        </row>
        <row r="636">
          <cell r="A636">
            <v>3489</v>
          </cell>
          <cell r="B636">
            <v>5591</v>
          </cell>
          <cell r="C636">
            <v>2098</v>
          </cell>
          <cell r="D636" t="str">
            <v>ДИЗЕЛЬНОЕ ТОПЛИВО ЛД-02</v>
          </cell>
          <cell r="E636">
            <v>221000044</v>
          </cell>
          <cell r="F636" t="str">
            <v>20</v>
          </cell>
          <cell r="G636" t="str">
            <v/>
          </cell>
          <cell r="H636" t="str">
            <v/>
          </cell>
          <cell r="I636" t="str">
            <v>0000005591</v>
          </cell>
          <cell r="J636">
            <v>10000657</v>
          </cell>
          <cell r="K636">
            <v>37814</v>
          </cell>
          <cell r="L636">
            <v>37814</v>
          </cell>
          <cell r="M636">
            <v>37814</v>
          </cell>
          <cell r="N636">
            <v>9659.4699999999993</v>
          </cell>
          <cell r="O636">
            <v>66.617000000000004</v>
          </cell>
          <cell r="P636">
            <v>0</v>
          </cell>
          <cell r="Q636" t="str">
            <v>01_31_07</v>
          </cell>
          <cell r="R636" t="str">
            <v>01_24</v>
          </cell>
          <cell r="S636" t="str">
            <v>'301.0020</v>
          </cell>
          <cell r="T636" t="str">
            <v>'701.7420</v>
          </cell>
          <cell r="U636" t="str">
            <v>H</v>
          </cell>
          <cell r="V636">
            <v>-9191.8799999999992</v>
          </cell>
          <cell r="W636">
            <v>-9191.8799999999992</v>
          </cell>
          <cell r="X636">
            <v>467.59000000000015</v>
          </cell>
          <cell r="Y636" t="str">
            <v>701.7420</v>
          </cell>
          <cell r="Z636">
            <v>-1349367.98</v>
          </cell>
          <cell r="AA636">
            <v>-9191.8799999999992</v>
          </cell>
          <cell r="AB636">
            <v>-66.617000000000004</v>
          </cell>
        </row>
        <row r="637">
          <cell r="A637">
            <v>3490</v>
          </cell>
          <cell r="B637">
            <v>5592</v>
          </cell>
          <cell r="C637">
            <v>2098</v>
          </cell>
          <cell r="D637" t="str">
            <v>ДИЗЕЛЬНОЕ ТОПЛИВО ЛД-02</v>
          </cell>
          <cell r="E637">
            <v>221000044</v>
          </cell>
          <cell r="F637" t="str">
            <v>20</v>
          </cell>
          <cell r="G637" t="str">
            <v/>
          </cell>
          <cell r="H637" t="str">
            <v/>
          </cell>
          <cell r="I637" t="str">
            <v>0000005592</v>
          </cell>
          <cell r="J637">
            <v>10000721</v>
          </cell>
          <cell r="K637">
            <v>37814</v>
          </cell>
          <cell r="L637">
            <v>37814</v>
          </cell>
          <cell r="M637">
            <v>37814</v>
          </cell>
          <cell r="N637">
            <v>15907.95</v>
          </cell>
          <cell r="O637">
            <v>109.71</v>
          </cell>
          <cell r="P637">
            <v>0</v>
          </cell>
          <cell r="Q637" t="str">
            <v>01_31_07</v>
          </cell>
          <cell r="R637" t="str">
            <v>01_24</v>
          </cell>
          <cell r="S637" t="str">
            <v>'301.0020</v>
          </cell>
          <cell r="T637" t="str">
            <v>'701.7420</v>
          </cell>
          <cell r="U637" t="str">
            <v>H</v>
          </cell>
          <cell r="V637">
            <v>-15138.44</v>
          </cell>
          <cell r="W637">
            <v>-15138.44</v>
          </cell>
          <cell r="X637">
            <v>769.51000000000022</v>
          </cell>
          <cell r="Y637" t="str">
            <v>701.7420</v>
          </cell>
          <cell r="Z637">
            <v>-2222322.9900000002</v>
          </cell>
          <cell r="AA637">
            <v>-15138.44</v>
          </cell>
          <cell r="AB637">
            <v>-109.71</v>
          </cell>
        </row>
        <row r="638">
          <cell r="A638">
            <v>3491</v>
          </cell>
          <cell r="B638">
            <v>5593</v>
          </cell>
          <cell r="C638">
            <v>2098</v>
          </cell>
          <cell r="D638" t="str">
            <v>ДИЗЕЛЬНОЕ ТОПЛИВО ЛД-02</v>
          </cell>
          <cell r="E638">
            <v>221000044</v>
          </cell>
          <cell r="F638" t="str">
            <v>20</v>
          </cell>
          <cell r="G638" t="str">
            <v/>
          </cell>
          <cell r="H638" t="str">
            <v/>
          </cell>
          <cell r="I638" t="str">
            <v>0000005593</v>
          </cell>
          <cell r="J638">
            <v>10000721</v>
          </cell>
          <cell r="K638">
            <v>37814</v>
          </cell>
          <cell r="L638">
            <v>37814</v>
          </cell>
          <cell r="M638">
            <v>37814</v>
          </cell>
          <cell r="N638">
            <v>17730.89</v>
          </cell>
          <cell r="O638">
            <v>122.282</v>
          </cell>
          <cell r="P638">
            <v>0</v>
          </cell>
          <cell r="Q638" t="str">
            <v>01_31_07</v>
          </cell>
          <cell r="R638" t="str">
            <v>01_24</v>
          </cell>
          <cell r="S638" t="str">
            <v>'301.0020</v>
          </cell>
          <cell r="T638" t="str">
            <v>'701.7420</v>
          </cell>
          <cell r="U638" t="str">
            <v>H</v>
          </cell>
          <cell r="V638">
            <v>-16870.45</v>
          </cell>
          <cell r="W638">
            <v>-16870.45</v>
          </cell>
          <cell r="X638">
            <v>860.43999999999869</v>
          </cell>
          <cell r="Y638" t="str">
            <v>701.7420</v>
          </cell>
          <cell r="Z638">
            <v>-2476582.06</v>
          </cell>
          <cell r="AA638">
            <v>-16870.45</v>
          </cell>
          <cell r="AB638">
            <v>-122.282</v>
          </cell>
        </row>
        <row r="639">
          <cell r="A639">
            <v>3492</v>
          </cell>
          <cell r="B639">
            <v>5594</v>
          </cell>
          <cell r="C639">
            <v>2098</v>
          </cell>
          <cell r="D639" t="str">
            <v>ДИЗЕЛЬНОЕ ТОПЛИВО ЛД-02</v>
          </cell>
          <cell r="E639">
            <v>221000044</v>
          </cell>
          <cell r="F639" t="str">
            <v>20</v>
          </cell>
          <cell r="G639" t="str">
            <v/>
          </cell>
          <cell r="H639" t="str">
            <v/>
          </cell>
          <cell r="I639" t="str">
            <v>0000005594</v>
          </cell>
          <cell r="J639">
            <v>10000721</v>
          </cell>
          <cell r="K639">
            <v>37814</v>
          </cell>
          <cell r="L639">
            <v>37814</v>
          </cell>
          <cell r="M639">
            <v>37814</v>
          </cell>
          <cell r="N639">
            <v>6989.29</v>
          </cell>
          <cell r="O639">
            <v>48.201999999999998</v>
          </cell>
          <cell r="P639">
            <v>0</v>
          </cell>
          <cell r="Q639" t="str">
            <v>01_31_07</v>
          </cell>
          <cell r="R639" t="str">
            <v>01_24</v>
          </cell>
          <cell r="S639" t="str">
            <v>'301.0020</v>
          </cell>
          <cell r="T639" t="str">
            <v>'701.7420</v>
          </cell>
          <cell r="U639" t="str">
            <v>H</v>
          </cell>
          <cell r="V639">
            <v>-6646.51</v>
          </cell>
          <cell r="W639">
            <v>-6646.51</v>
          </cell>
          <cell r="X639">
            <v>342.77999999999975</v>
          </cell>
          <cell r="Y639" t="str">
            <v>701.7420</v>
          </cell>
          <cell r="Z639">
            <v>-975707.67</v>
          </cell>
          <cell r="AA639">
            <v>-6646.51</v>
          </cell>
          <cell r="AB639">
            <v>-48.201999999999998</v>
          </cell>
        </row>
        <row r="640">
          <cell r="A640">
            <v>3493</v>
          </cell>
          <cell r="B640">
            <v>5595</v>
          </cell>
          <cell r="C640">
            <v>2098</v>
          </cell>
          <cell r="D640" t="str">
            <v>ДИЗЕЛЬНОЕ ТОПЛИВО ЛД-02</v>
          </cell>
          <cell r="E640">
            <v>221000044</v>
          </cell>
          <cell r="F640" t="str">
            <v>20</v>
          </cell>
          <cell r="G640" t="str">
            <v/>
          </cell>
          <cell r="H640" t="str">
            <v/>
          </cell>
          <cell r="I640" t="str">
            <v>0000005595</v>
          </cell>
          <cell r="J640">
            <v>10000722</v>
          </cell>
          <cell r="K640">
            <v>37814</v>
          </cell>
          <cell r="L640">
            <v>37814</v>
          </cell>
          <cell r="M640">
            <v>37814</v>
          </cell>
          <cell r="N640">
            <v>9495.18</v>
          </cell>
          <cell r="O640">
            <v>65.483999999999995</v>
          </cell>
          <cell r="P640">
            <v>0</v>
          </cell>
          <cell r="Q640" t="str">
            <v>01_31_07</v>
          </cell>
          <cell r="R640" t="str">
            <v>01_24</v>
          </cell>
          <cell r="S640" t="str">
            <v>'301.0020</v>
          </cell>
          <cell r="T640" t="str">
            <v>'701.7420</v>
          </cell>
          <cell r="U640" t="str">
            <v>H</v>
          </cell>
          <cell r="V640">
            <v>-9033.48</v>
          </cell>
          <cell r="W640">
            <v>-9033.48</v>
          </cell>
          <cell r="X640">
            <v>461.70000000000073</v>
          </cell>
          <cell r="Y640" t="str">
            <v>701.7420</v>
          </cell>
          <cell r="Z640">
            <v>-1326114.8600000001</v>
          </cell>
          <cell r="AA640">
            <v>-9033.48</v>
          </cell>
          <cell r="AB640">
            <v>-65.483999999999995</v>
          </cell>
        </row>
        <row r="641">
          <cell r="A641">
            <v>3494</v>
          </cell>
          <cell r="B641">
            <v>5596</v>
          </cell>
          <cell r="C641">
            <v>2098</v>
          </cell>
          <cell r="D641" t="str">
            <v>ДИЗЕЛЬНОЕ ТОПЛИВО ЛД-02</v>
          </cell>
          <cell r="E641">
            <v>221000044</v>
          </cell>
          <cell r="F641" t="str">
            <v>20</v>
          </cell>
          <cell r="G641" t="str">
            <v/>
          </cell>
          <cell r="H641" t="str">
            <v/>
          </cell>
          <cell r="I641" t="str">
            <v>0000005596</v>
          </cell>
          <cell r="J641">
            <v>10000722</v>
          </cell>
          <cell r="K641">
            <v>37814</v>
          </cell>
          <cell r="L641">
            <v>37814</v>
          </cell>
          <cell r="M641">
            <v>37814</v>
          </cell>
          <cell r="N641">
            <v>8321.7000000000007</v>
          </cell>
          <cell r="O641">
            <v>57.390999999999998</v>
          </cell>
          <cell r="P641">
            <v>0</v>
          </cell>
          <cell r="Q641" t="str">
            <v>01_31_07</v>
          </cell>
          <cell r="R641" t="str">
            <v>01_24</v>
          </cell>
          <cell r="S641" t="str">
            <v>'301.0020</v>
          </cell>
          <cell r="T641" t="str">
            <v>'701.7420</v>
          </cell>
          <cell r="U641" t="str">
            <v>H</v>
          </cell>
          <cell r="V641">
            <v>-7915.97</v>
          </cell>
          <cell r="W641">
            <v>-7915.97</v>
          </cell>
          <cell r="X641">
            <v>405.73000000000047</v>
          </cell>
          <cell r="Y641" t="str">
            <v>701.7420</v>
          </cell>
          <cell r="Z641">
            <v>-1162064.3999999999</v>
          </cell>
          <cell r="AA641">
            <v>-7915.97</v>
          </cell>
          <cell r="AB641">
            <v>-57.390999999999998</v>
          </cell>
        </row>
        <row r="642">
          <cell r="A642">
            <v>3495</v>
          </cell>
          <cell r="B642">
            <v>5597</v>
          </cell>
          <cell r="C642">
            <v>2098</v>
          </cell>
          <cell r="D642" t="str">
            <v>ДИЗЕЛЬНОЕ ТОПЛИВО ЛД-02</v>
          </cell>
          <cell r="E642">
            <v>221000044</v>
          </cell>
          <cell r="F642" t="str">
            <v>20</v>
          </cell>
          <cell r="G642" t="str">
            <v/>
          </cell>
          <cell r="H642" t="str">
            <v/>
          </cell>
          <cell r="I642" t="str">
            <v>0000005597</v>
          </cell>
          <cell r="J642">
            <v>10000722</v>
          </cell>
          <cell r="K642">
            <v>37814</v>
          </cell>
          <cell r="L642">
            <v>37814</v>
          </cell>
          <cell r="M642">
            <v>37814</v>
          </cell>
          <cell r="N642">
            <v>8069.11</v>
          </cell>
          <cell r="O642">
            <v>55.649000000000001</v>
          </cell>
          <cell r="P642">
            <v>0</v>
          </cell>
          <cell r="Q642" t="str">
            <v>01_31_07</v>
          </cell>
          <cell r="R642" t="str">
            <v>01_24</v>
          </cell>
          <cell r="S642" t="str">
            <v>'301.0020</v>
          </cell>
          <cell r="T642" t="str">
            <v>'701.7420</v>
          </cell>
          <cell r="U642" t="str">
            <v>H</v>
          </cell>
          <cell r="V642">
            <v>-7677.36</v>
          </cell>
          <cell r="W642">
            <v>-7677.36</v>
          </cell>
          <cell r="X642">
            <v>391.75</v>
          </cell>
          <cell r="Y642" t="str">
            <v>701.7420</v>
          </cell>
          <cell r="Z642">
            <v>-1127036.45</v>
          </cell>
          <cell r="AA642">
            <v>-7677.36</v>
          </cell>
          <cell r="AB642">
            <v>-55.649000000000001</v>
          </cell>
        </row>
        <row r="643">
          <cell r="A643">
            <v>3962</v>
          </cell>
          <cell r="B643">
            <v>6050</v>
          </cell>
          <cell r="C643">
            <v>2101</v>
          </cell>
          <cell r="D643" t="str">
            <v>ДИЗЕЛЬНОЕ ТОПЛИВО ЛД-02</v>
          </cell>
          <cell r="E643">
            <v>221000044</v>
          </cell>
          <cell r="F643" t="str">
            <v>20</v>
          </cell>
          <cell r="G643" t="str">
            <v/>
          </cell>
          <cell r="H643" t="str">
            <v/>
          </cell>
          <cell r="I643" t="str">
            <v>0000006050</v>
          </cell>
          <cell r="J643">
            <v>10000655</v>
          </cell>
          <cell r="K643">
            <v>37814</v>
          </cell>
          <cell r="L643">
            <v>37814</v>
          </cell>
          <cell r="M643">
            <v>37814</v>
          </cell>
          <cell r="N643">
            <v>24053.96</v>
          </cell>
          <cell r="O643">
            <v>171.81399999999999</v>
          </cell>
          <cell r="P643">
            <v>0</v>
          </cell>
          <cell r="Q643" t="str">
            <v>01_31_07</v>
          </cell>
          <cell r="R643" t="str">
            <v>01_24</v>
          </cell>
          <cell r="S643" t="str">
            <v>'301.0020</v>
          </cell>
          <cell r="T643" t="str">
            <v>'701.7420</v>
          </cell>
          <cell r="U643" t="str">
            <v>H</v>
          </cell>
          <cell r="V643">
            <v>-22305.49</v>
          </cell>
          <cell r="W643">
            <v>-22305.49</v>
          </cell>
          <cell r="X643">
            <v>1748.4699999999975</v>
          </cell>
          <cell r="Y643" t="str">
            <v>701.7420</v>
          </cell>
          <cell r="Z643">
            <v>-3274445.93</v>
          </cell>
          <cell r="AA643">
            <v>-22305.49</v>
          </cell>
          <cell r="AB643">
            <v>-171.81399999999999</v>
          </cell>
        </row>
        <row r="644">
          <cell r="A644">
            <v>4151</v>
          </cell>
          <cell r="B644">
            <v>6239</v>
          </cell>
          <cell r="C644">
            <v>2101</v>
          </cell>
          <cell r="D644" t="str">
            <v>ДИЗЕЛЬНОЕ ТОПЛИВО ЛД-02</v>
          </cell>
          <cell r="E644">
            <v>221000044</v>
          </cell>
          <cell r="F644" t="str">
            <v>20</v>
          </cell>
          <cell r="G644" t="str">
            <v/>
          </cell>
          <cell r="H644" t="str">
            <v/>
          </cell>
          <cell r="I644" t="str">
            <v>0000006239</v>
          </cell>
          <cell r="J644">
            <v>10000682</v>
          </cell>
          <cell r="K644">
            <v>37814</v>
          </cell>
          <cell r="L644">
            <v>37814</v>
          </cell>
          <cell r="M644">
            <v>37814</v>
          </cell>
          <cell r="N644">
            <v>68007.8</v>
          </cell>
          <cell r="O644">
            <v>485.77</v>
          </cell>
          <cell r="P644">
            <v>0</v>
          </cell>
          <cell r="Q644" t="str">
            <v>01_31_07</v>
          </cell>
          <cell r="R644" t="str">
            <v>01_24</v>
          </cell>
          <cell r="S644" t="str">
            <v>'301.0020</v>
          </cell>
          <cell r="T644" t="str">
            <v>'701.7420</v>
          </cell>
          <cell r="U644" t="str">
            <v>H</v>
          </cell>
          <cell r="V644">
            <v>-63099.65</v>
          </cell>
          <cell r="W644">
            <v>-63099.65</v>
          </cell>
          <cell r="X644">
            <v>4908.1500000000015</v>
          </cell>
          <cell r="Y644" t="str">
            <v>701.7420</v>
          </cell>
          <cell r="Z644">
            <v>-9263028.6199999992</v>
          </cell>
          <cell r="AA644">
            <v>-63099.65</v>
          </cell>
          <cell r="AB644">
            <v>-485.77</v>
          </cell>
        </row>
        <row r="645">
          <cell r="A645">
            <v>4154</v>
          </cell>
          <cell r="B645">
            <v>6242</v>
          </cell>
          <cell r="C645">
            <v>2098</v>
          </cell>
          <cell r="D645" t="str">
            <v>ДИЗЕЛЬНОЕ ТОПЛИВО ЛД-02</v>
          </cell>
          <cell r="E645">
            <v>221000044</v>
          </cell>
          <cell r="F645" t="str">
            <v>20</v>
          </cell>
          <cell r="G645" t="str">
            <v/>
          </cell>
          <cell r="H645" t="str">
            <v/>
          </cell>
          <cell r="I645" t="str">
            <v>0000006242</v>
          </cell>
          <cell r="J645">
            <v>10000683</v>
          </cell>
          <cell r="K645">
            <v>37814</v>
          </cell>
          <cell r="L645">
            <v>37814</v>
          </cell>
          <cell r="M645">
            <v>37814</v>
          </cell>
          <cell r="N645">
            <v>16025.26</v>
          </cell>
          <cell r="O645">
            <v>110.51900000000001</v>
          </cell>
          <cell r="P645">
            <v>0</v>
          </cell>
          <cell r="Q645" t="str">
            <v>01_31_07</v>
          </cell>
          <cell r="R645" t="str">
            <v>01_24</v>
          </cell>
          <cell r="S645" t="str">
            <v>'301.0020</v>
          </cell>
          <cell r="T645" t="str">
            <v>'701.7420</v>
          </cell>
          <cell r="U645" t="str">
            <v>H</v>
          </cell>
          <cell r="V645">
            <v>-15259.51</v>
          </cell>
          <cell r="W645">
            <v>-15259.51</v>
          </cell>
          <cell r="X645">
            <v>765.75</v>
          </cell>
          <cell r="Y645" t="str">
            <v>701.7420</v>
          </cell>
          <cell r="Z645">
            <v>-2240096.0699999998</v>
          </cell>
          <cell r="AA645">
            <v>-15259.51</v>
          </cell>
          <cell r="AB645">
            <v>-110.51900000000001</v>
          </cell>
        </row>
        <row r="646">
          <cell r="A646">
            <v>4207</v>
          </cell>
          <cell r="B646">
            <v>6295</v>
          </cell>
          <cell r="C646">
            <v>2101</v>
          </cell>
          <cell r="D646" t="str">
            <v>БЕНЗИН АВТОМОБИЛЬНЫЙ АИ-80</v>
          </cell>
          <cell r="E646">
            <v>221000001</v>
          </cell>
          <cell r="F646" t="str">
            <v>20</v>
          </cell>
          <cell r="G646" t="str">
            <v/>
          </cell>
          <cell r="H646" t="str">
            <v/>
          </cell>
          <cell r="I646" t="str">
            <v>0000006295</v>
          </cell>
          <cell r="J646">
            <v>10000694</v>
          </cell>
          <cell r="K646">
            <v>37814</v>
          </cell>
          <cell r="L646">
            <v>37814</v>
          </cell>
          <cell r="M646">
            <v>37814</v>
          </cell>
          <cell r="N646">
            <v>28075.56</v>
          </cell>
          <cell r="O646">
            <v>163.22999999999999</v>
          </cell>
          <cell r="P646">
            <v>0</v>
          </cell>
          <cell r="Q646" t="str">
            <v>01_31_07</v>
          </cell>
          <cell r="R646" t="str">
            <v>01_24</v>
          </cell>
          <cell r="S646" t="str">
            <v>'301.0020</v>
          </cell>
          <cell r="T646" t="str">
            <v>'701.7410</v>
          </cell>
          <cell r="U646" t="str">
            <v>H</v>
          </cell>
          <cell r="V646">
            <v>-26592.79</v>
          </cell>
          <cell r="W646">
            <v>-26592.79</v>
          </cell>
          <cell r="X646">
            <v>1482.7700000000004</v>
          </cell>
          <cell r="Y646" t="str">
            <v>701.7410</v>
          </cell>
          <cell r="Z646">
            <v>-3903821.57</v>
          </cell>
          <cell r="AA646">
            <v>-26592.79</v>
          </cell>
          <cell r="AB646">
            <v>-163.22999999999999</v>
          </cell>
        </row>
        <row r="647">
          <cell r="A647">
            <v>4208</v>
          </cell>
          <cell r="B647">
            <v>6296</v>
          </cell>
          <cell r="C647">
            <v>2101</v>
          </cell>
          <cell r="D647" t="str">
            <v>БЕНЗИН АВТОМОБИЛЬНЫЙ АИ-80</v>
          </cell>
          <cell r="E647">
            <v>221000001</v>
          </cell>
          <cell r="F647" t="str">
            <v>20</v>
          </cell>
          <cell r="G647" t="str">
            <v/>
          </cell>
          <cell r="H647" t="str">
            <v/>
          </cell>
          <cell r="I647" t="str">
            <v>0000006296</v>
          </cell>
          <cell r="J647">
            <v>10000694</v>
          </cell>
          <cell r="K647">
            <v>37814</v>
          </cell>
          <cell r="L647">
            <v>37814</v>
          </cell>
          <cell r="M647">
            <v>37814</v>
          </cell>
          <cell r="N647">
            <v>29660.02</v>
          </cell>
          <cell r="O647">
            <v>172.44200000000001</v>
          </cell>
          <cell r="P647">
            <v>0</v>
          </cell>
          <cell r="Q647" t="str">
            <v>01_31_07</v>
          </cell>
          <cell r="R647" t="str">
            <v>01_24</v>
          </cell>
          <cell r="S647" t="str">
            <v>'301.0020</v>
          </cell>
          <cell r="T647" t="str">
            <v>'701.7410</v>
          </cell>
          <cell r="U647" t="str">
            <v>H</v>
          </cell>
          <cell r="V647">
            <v>-27893.01</v>
          </cell>
          <cell r="W647">
            <v>-27893.01</v>
          </cell>
          <cell r="X647">
            <v>1767.010000000002</v>
          </cell>
          <cell r="Y647" t="str">
            <v>701.7410</v>
          </cell>
          <cell r="Z647">
            <v>-4094693.87</v>
          </cell>
          <cell r="AA647">
            <v>-27893.01</v>
          </cell>
          <cell r="AB647">
            <v>-172.44200000000001</v>
          </cell>
        </row>
        <row r="648">
          <cell r="A648">
            <v>4246</v>
          </cell>
          <cell r="B648">
            <v>6334</v>
          </cell>
          <cell r="C648">
            <v>2101</v>
          </cell>
          <cell r="D648" t="str">
            <v>БЕНЗИН АВТОМОБИЛЬНЫЙ АИ-80</v>
          </cell>
          <cell r="E648">
            <v>221000001</v>
          </cell>
          <cell r="F648" t="str">
            <v>20</v>
          </cell>
          <cell r="G648" t="str">
            <v/>
          </cell>
          <cell r="H648" t="str">
            <v/>
          </cell>
          <cell r="I648" t="str">
            <v>0000006334</v>
          </cell>
          <cell r="J648">
            <v>10000707</v>
          </cell>
          <cell r="K648">
            <v>37814</v>
          </cell>
          <cell r="L648">
            <v>37814</v>
          </cell>
          <cell r="M648">
            <v>37814</v>
          </cell>
          <cell r="N648">
            <v>27912.16</v>
          </cell>
          <cell r="O648">
            <v>162.28</v>
          </cell>
          <cell r="P648">
            <v>0</v>
          </cell>
          <cell r="Q648" t="str">
            <v>01_31_07</v>
          </cell>
          <cell r="R648" t="str">
            <v>01_24</v>
          </cell>
          <cell r="S648" t="str">
            <v>'301.0020</v>
          </cell>
          <cell r="T648" t="str">
            <v>'701.7410</v>
          </cell>
          <cell r="U648" t="str">
            <v>H</v>
          </cell>
          <cell r="V648">
            <v>-26447.360000000001</v>
          </cell>
          <cell r="W648">
            <v>-26447.360000000001</v>
          </cell>
          <cell r="X648">
            <v>1464.7999999999993</v>
          </cell>
          <cell r="Y648" t="str">
            <v>701.7410</v>
          </cell>
          <cell r="Z648">
            <v>-3882472.45</v>
          </cell>
          <cell r="AA648">
            <v>-26447.360000000001</v>
          </cell>
          <cell r="AB648">
            <v>-162.28</v>
          </cell>
        </row>
        <row r="649">
          <cell r="A649">
            <v>4247</v>
          </cell>
          <cell r="B649">
            <v>6335</v>
          </cell>
          <cell r="C649">
            <v>2101</v>
          </cell>
          <cell r="D649" t="str">
            <v>БЕНЗИН АВТОМОБИЛЬНЫЙ АИ-80</v>
          </cell>
          <cell r="E649">
            <v>221000001</v>
          </cell>
          <cell r="F649" t="str">
            <v>20</v>
          </cell>
          <cell r="G649" t="str">
            <v/>
          </cell>
          <cell r="H649" t="str">
            <v/>
          </cell>
          <cell r="I649" t="str">
            <v>0000006335</v>
          </cell>
          <cell r="J649">
            <v>10000707</v>
          </cell>
          <cell r="K649">
            <v>37814</v>
          </cell>
          <cell r="L649">
            <v>37814</v>
          </cell>
          <cell r="M649">
            <v>37814</v>
          </cell>
          <cell r="N649">
            <v>51461.02</v>
          </cell>
          <cell r="O649">
            <v>299.19200000000001</v>
          </cell>
          <cell r="P649">
            <v>0</v>
          </cell>
          <cell r="Q649" t="str">
            <v>01_31_07</v>
          </cell>
          <cell r="R649" t="str">
            <v>01_24</v>
          </cell>
          <cell r="S649" t="str">
            <v>'301.0020</v>
          </cell>
          <cell r="T649" t="str">
            <v>'701.7410</v>
          </cell>
          <cell r="U649" t="str">
            <v>H</v>
          </cell>
          <cell r="V649">
            <v>-48411.68</v>
          </cell>
          <cell r="W649">
            <v>-48411.68</v>
          </cell>
          <cell r="X649">
            <v>3049.3399999999965</v>
          </cell>
          <cell r="Y649" t="str">
            <v>701.7410</v>
          </cell>
          <cell r="Z649">
            <v>-7106834.6200000001</v>
          </cell>
          <cell r="AA649">
            <v>-48411.68</v>
          </cell>
          <cell r="AB649">
            <v>-299.19200000000001</v>
          </cell>
        </row>
        <row r="650">
          <cell r="A650">
            <v>1003405</v>
          </cell>
          <cell r="B650">
            <v>5506</v>
          </cell>
          <cell r="C650">
            <v>2098</v>
          </cell>
          <cell r="D650" t="str">
            <v>ДИЗЕЛЬНОЕ ТОПЛИВО ЛД-02</v>
          </cell>
          <cell r="E650">
            <v>221000044</v>
          </cell>
          <cell r="F650" t="str">
            <v>20</v>
          </cell>
          <cell r="G650" t="str">
            <v/>
          </cell>
          <cell r="H650" t="str">
            <v/>
          </cell>
          <cell r="I650" t="str">
            <v>0000005506</v>
          </cell>
          <cell r="J650">
            <v>10000722</v>
          </cell>
          <cell r="K650">
            <v>37814</v>
          </cell>
          <cell r="L650">
            <v>37814</v>
          </cell>
          <cell r="M650">
            <v>37814</v>
          </cell>
          <cell r="N650">
            <v>17864.150000000001</v>
          </cell>
          <cell r="O650">
            <v>123.20099999999999</v>
          </cell>
          <cell r="P650">
            <v>0</v>
          </cell>
          <cell r="Q650" t="str">
            <v>01_31_07</v>
          </cell>
          <cell r="R650" t="str">
            <v>01_24</v>
          </cell>
          <cell r="S650" t="str">
            <v>'301.0020</v>
          </cell>
          <cell r="T650" t="str">
            <v>'701.7420</v>
          </cell>
          <cell r="U650" t="str">
            <v>H</v>
          </cell>
          <cell r="V650">
            <v>-16996.71</v>
          </cell>
          <cell r="W650">
            <v>-16996.71</v>
          </cell>
          <cell r="X650">
            <v>867.44000000000233</v>
          </cell>
          <cell r="Y650" t="str">
            <v>701.7420</v>
          </cell>
          <cell r="Z650">
            <v>-2495117.0299999998</v>
          </cell>
          <cell r="AA650">
            <v>-16996.71</v>
          </cell>
          <cell r="AB650">
            <v>-123.20099999999999</v>
          </cell>
        </row>
        <row r="651">
          <cell r="A651">
            <v>1003411</v>
          </cell>
          <cell r="B651">
            <v>5515</v>
          </cell>
          <cell r="C651">
            <v>2098</v>
          </cell>
          <cell r="D651" t="str">
            <v>ДИЗЕЛЬНОЕ ТОПЛИВО ЛД-02</v>
          </cell>
          <cell r="E651">
            <v>221000044</v>
          </cell>
          <cell r="F651" t="str">
            <v>20</v>
          </cell>
          <cell r="G651" t="str">
            <v/>
          </cell>
          <cell r="H651" t="str">
            <v/>
          </cell>
          <cell r="I651" t="str">
            <v>0000005515</v>
          </cell>
          <cell r="J651">
            <v>10000722</v>
          </cell>
          <cell r="K651">
            <v>37814</v>
          </cell>
          <cell r="L651">
            <v>37814</v>
          </cell>
          <cell r="M651">
            <v>37814</v>
          </cell>
          <cell r="N651">
            <v>15938.69</v>
          </cell>
          <cell r="O651">
            <v>109.922</v>
          </cell>
          <cell r="P651">
            <v>0</v>
          </cell>
          <cell r="Q651" t="str">
            <v>01_31_07</v>
          </cell>
          <cell r="R651" t="str">
            <v>01_24</v>
          </cell>
          <cell r="S651" t="str">
            <v>'301.0020</v>
          </cell>
          <cell r="T651" t="str">
            <v>'701.7420</v>
          </cell>
          <cell r="U651" t="str">
            <v>H</v>
          </cell>
          <cell r="V651">
            <v>-15169.18</v>
          </cell>
          <cell r="W651">
            <v>-15169.18</v>
          </cell>
          <cell r="X651">
            <v>769.51000000000022</v>
          </cell>
          <cell r="Y651" t="str">
            <v>701.7420</v>
          </cell>
          <cell r="Z651">
            <v>-2226835.62</v>
          </cell>
          <cell r="AA651">
            <v>-15169.18</v>
          </cell>
          <cell r="AB651">
            <v>-109.922</v>
          </cell>
        </row>
        <row r="652">
          <cell r="A652">
            <v>2003405</v>
          </cell>
          <cell r="B652">
            <v>5506</v>
          </cell>
          <cell r="C652">
            <v>2098</v>
          </cell>
          <cell r="D652" t="str">
            <v>ДИЗЕЛЬНОЕ ТОПЛИВО ЛД-02</v>
          </cell>
          <cell r="E652">
            <v>221000044</v>
          </cell>
          <cell r="F652" t="str">
            <v>20</v>
          </cell>
          <cell r="G652" t="str">
            <v/>
          </cell>
          <cell r="H652" t="str">
            <v/>
          </cell>
          <cell r="I652" t="str">
            <v>0000005506</v>
          </cell>
          <cell r="J652">
            <v>10000722</v>
          </cell>
          <cell r="K652">
            <v>37814</v>
          </cell>
          <cell r="L652">
            <v>37814</v>
          </cell>
          <cell r="M652">
            <v>37814</v>
          </cell>
          <cell r="N652">
            <v>15876.05</v>
          </cell>
          <cell r="O652">
            <v>109.49</v>
          </cell>
          <cell r="P652">
            <v>0</v>
          </cell>
          <cell r="Q652" t="str">
            <v>01_31_07</v>
          </cell>
          <cell r="R652" t="str">
            <v>01_24</v>
          </cell>
          <cell r="S652" t="str">
            <v>'301.0020</v>
          </cell>
          <cell r="T652" t="str">
            <v>'701.7420</v>
          </cell>
          <cell r="U652" t="str">
            <v>H</v>
          </cell>
          <cell r="V652">
            <v>-15106.54</v>
          </cell>
          <cell r="W652">
            <v>-15106.54</v>
          </cell>
          <cell r="X652">
            <v>769.5099999999984</v>
          </cell>
          <cell r="Y652" t="str">
            <v>701.7420</v>
          </cell>
          <cell r="Z652">
            <v>-2217640.0699999998</v>
          </cell>
          <cell r="AA652">
            <v>-15106.54</v>
          </cell>
          <cell r="AB652">
            <v>-109.49</v>
          </cell>
        </row>
        <row r="653">
          <cell r="A653">
            <v>2003411</v>
          </cell>
          <cell r="B653">
            <v>5515</v>
          </cell>
          <cell r="C653">
            <v>2098</v>
          </cell>
          <cell r="D653" t="str">
            <v>ДИЗЕЛЬНОЕ ТОПЛИВО ЛД-02</v>
          </cell>
          <cell r="E653">
            <v>221000044</v>
          </cell>
          <cell r="F653" t="str">
            <v>20</v>
          </cell>
          <cell r="G653" t="str">
            <v/>
          </cell>
          <cell r="H653" t="str">
            <v/>
          </cell>
          <cell r="I653" t="str">
            <v>0000005515</v>
          </cell>
          <cell r="J653">
            <v>10000722</v>
          </cell>
          <cell r="K653">
            <v>37814</v>
          </cell>
          <cell r="L653">
            <v>37814</v>
          </cell>
          <cell r="M653">
            <v>37814</v>
          </cell>
          <cell r="N653">
            <v>8321.7000000000007</v>
          </cell>
          <cell r="O653">
            <v>57.390999999999998</v>
          </cell>
          <cell r="P653">
            <v>0</v>
          </cell>
          <cell r="Q653" t="str">
            <v>01_31_07</v>
          </cell>
          <cell r="R653" t="str">
            <v>01_24</v>
          </cell>
          <cell r="S653" t="str">
            <v>'301.0020</v>
          </cell>
          <cell r="T653" t="str">
            <v>'701.7420</v>
          </cell>
          <cell r="U653" t="str">
            <v>H</v>
          </cell>
          <cell r="V653">
            <v>-7915.97</v>
          </cell>
          <cell r="W653">
            <v>-7915.97</v>
          </cell>
          <cell r="X653">
            <v>405.73000000000047</v>
          </cell>
          <cell r="Y653" t="str">
            <v>701.7420</v>
          </cell>
          <cell r="Z653">
            <v>-1162064.3999999999</v>
          </cell>
          <cell r="AA653">
            <v>-7915.97</v>
          </cell>
          <cell r="AB653">
            <v>-57.390999999999998</v>
          </cell>
        </row>
        <row r="654">
          <cell r="A654">
            <v>3003405</v>
          </cell>
          <cell r="B654">
            <v>5506</v>
          </cell>
          <cell r="C654">
            <v>2098</v>
          </cell>
          <cell r="D654" t="str">
            <v>ДИЗЕЛЬНОЕ ТОПЛИВО ЛД-02</v>
          </cell>
          <cell r="E654">
            <v>221000044</v>
          </cell>
          <cell r="F654" t="str">
            <v>20</v>
          </cell>
          <cell r="G654" t="str">
            <v/>
          </cell>
          <cell r="H654" t="str">
            <v/>
          </cell>
          <cell r="I654" t="str">
            <v>0000005506</v>
          </cell>
          <cell r="J654">
            <v>10000722</v>
          </cell>
          <cell r="K654">
            <v>37814</v>
          </cell>
          <cell r="L654">
            <v>37814</v>
          </cell>
          <cell r="M654">
            <v>37814</v>
          </cell>
          <cell r="N654">
            <v>17730.89</v>
          </cell>
          <cell r="O654">
            <v>122.282</v>
          </cell>
          <cell r="P654">
            <v>0</v>
          </cell>
          <cell r="Q654" t="str">
            <v>01_31_07</v>
          </cell>
          <cell r="R654" t="str">
            <v>01_24</v>
          </cell>
          <cell r="S654" t="str">
            <v>'301.0020</v>
          </cell>
          <cell r="T654" t="str">
            <v>'701.7420</v>
          </cell>
          <cell r="U654" t="str">
            <v>H</v>
          </cell>
          <cell r="V654">
            <v>-16870.45</v>
          </cell>
          <cell r="W654">
            <v>-16870.45</v>
          </cell>
          <cell r="X654">
            <v>860.43999999999869</v>
          </cell>
          <cell r="Y654" t="str">
            <v>701.7420</v>
          </cell>
          <cell r="Z654">
            <v>-2476582.06</v>
          </cell>
          <cell r="AA654">
            <v>-16870.45</v>
          </cell>
          <cell r="AB654">
            <v>-122.282</v>
          </cell>
        </row>
        <row r="655">
          <cell r="A655">
            <v>3003411</v>
          </cell>
          <cell r="B655">
            <v>5515</v>
          </cell>
          <cell r="C655">
            <v>2098</v>
          </cell>
          <cell r="D655" t="str">
            <v>ДИЗЕЛЬНОЕ ТОПЛИВО ЛД-02</v>
          </cell>
          <cell r="E655">
            <v>221000044</v>
          </cell>
          <cell r="F655" t="str">
            <v>20</v>
          </cell>
          <cell r="G655" t="str">
            <v/>
          </cell>
          <cell r="H655" t="str">
            <v/>
          </cell>
          <cell r="I655" t="str">
            <v>0000005515</v>
          </cell>
          <cell r="J655">
            <v>10000722</v>
          </cell>
          <cell r="K655">
            <v>37814</v>
          </cell>
          <cell r="L655">
            <v>37814</v>
          </cell>
          <cell r="M655">
            <v>37814</v>
          </cell>
          <cell r="N655">
            <v>17991.75</v>
          </cell>
          <cell r="O655">
            <v>124.081</v>
          </cell>
          <cell r="P655">
            <v>0</v>
          </cell>
          <cell r="Q655" t="str">
            <v>01_31_07</v>
          </cell>
          <cell r="R655" t="str">
            <v>01_24</v>
          </cell>
          <cell r="S655" t="str">
            <v>'301.0020</v>
          </cell>
          <cell r="T655" t="str">
            <v>'701.7420</v>
          </cell>
          <cell r="U655" t="str">
            <v>H</v>
          </cell>
          <cell r="V655">
            <v>-17117.310000000001</v>
          </cell>
          <cell r="W655">
            <v>-17117.310000000001</v>
          </cell>
          <cell r="X655">
            <v>874.43999999999869</v>
          </cell>
          <cell r="Y655" t="str">
            <v>701.7420</v>
          </cell>
          <cell r="Z655">
            <v>-2512821.11</v>
          </cell>
          <cell r="AA655">
            <v>-17117.310000000001</v>
          </cell>
          <cell r="AB655">
            <v>-124.081</v>
          </cell>
        </row>
        <row r="656">
          <cell r="A656">
            <v>4003405</v>
          </cell>
          <cell r="B656">
            <v>5506</v>
          </cell>
          <cell r="C656">
            <v>2098</v>
          </cell>
          <cell r="D656" t="str">
            <v>ДИЗЕЛЬНОЕ ТОПЛИВО ЛД-02</v>
          </cell>
          <cell r="E656">
            <v>221000044</v>
          </cell>
          <cell r="F656" t="str">
            <v>20</v>
          </cell>
          <cell r="G656" t="str">
            <v/>
          </cell>
          <cell r="H656" t="str">
            <v/>
          </cell>
          <cell r="I656" t="str">
            <v>0000005506</v>
          </cell>
          <cell r="J656">
            <v>10000722</v>
          </cell>
          <cell r="K656">
            <v>37814</v>
          </cell>
          <cell r="L656">
            <v>37814</v>
          </cell>
          <cell r="M656">
            <v>37814</v>
          </cell>
          <cell r="N656">
            <v>8269.2099999999991</v>
          </cell>
          <cell r="O656">
            <v>57.029000000000003</v>
          </cell>
          <cell r="P656">
            <v>0</v>
          </cell>
          <cell r="Q656" t="str">
            <v>01_31_07</v>
          </cell>
          <cell r="R656" t="str">
            <v>01_24</v>
          </cell>
          <cell r="S656" t="str">
            <v>'301.0020</v>
          </cell>
          <cell r="T656" t="str">
            <v>'701.7420</v>
          </cell>
          <cell r="U656" t="str">
            <v>H</v>
          </cell>
          <cell r="V656">
            <v>-7863.48</v>
          </cell>
          <cell r="W656">
            <v>-7863.48</v>
          </cell>
          <cell r="X656">
            <v>405.72999999999956</v>
          </cell>
          <cell r="Y656" t="str">
            <v>701.7420</v>
          </cell>
          <cell r="Z656">
            <v>-1154358.8600000001</v>
          </cell>
          <cell r="AA656">
            <v>-7863.48</v>
          </cell>
          <cell r="AB656">
            <v>-57.029000000000003</v>
          </cell>
        </row>
        <row r="657">
          <cell r="A657">
            <v>4094</v>
          </cell>
          <cell r="B657">
            <v>6182</v>
          </cell>
          <cell r="C657">
            <v>2099</v>
          </cell>
          <cell r="D657" t="str">
            <v>БЕНЗИН АВТОМОБИЛЬНЫЙ АИ-80</v>
          </cell>
          <cell r="E657">
            <v>221000001</v>
          </cell>
          <cell r="F657" t="str">
            <v>20</v>
          </cell>
          <cell r="G657" t="str">
            <v/>
          </cell>
          <cell r="H657" t="str">
            <v/>
          </cell>
          <cell r="I657" t="str">
            <v>0000006182</v>
          </cell>
          <cell r="J657">
            <v>10000675</v>
          </cell>
          <cell r="K657">
            <v>37815</v>
          </cell>
          <cell r="L657">
            <v>37815</v>
          </cell>
          <cell r="M657">
            <v>37815</v>
          </cell>
          <cell r="N657">
            <v>17535.919999999998</v>
          </cell>
          <cell r="O657">
            <v>101.953</v>
          </cell>
          <cell r="P657">
            <v>0</v>
          </cell>
          <cell r="Q657" t="str">
            <v>01_31_07</v>
          </cell>
          <cell r="R657" t="str">
            <v>01_24</v>
          </cell>
          <cell r="S657" t="str">
            <v>'301.0020</v>
          </cell>
          <cell r="T657" t="str">
            <v>'701.7410</v>
          </cell>
          <cell r="U657" t="str">
            <v>H</v>
          </cell>
          <cell r="V657">
            <v>-16506.09</v>
          </cell>
          <cell r="W657">
            <v>-16506.09</v>
          </cell>
          <cell r="X657">
            <v>1029.8299999999981</v>
          </cell>
          <cell r="Y657" t="str">
            <v>701.7410</v>
          </cell>
          <cell r="Z657">
            <v>-2423094.0099999998</v>
          </cell>
          <cell r="AA657">
            <v>-16506.09</v>
          </cell>
          <cell r="AB657">
            <v>-101.953</v>
          </cell>
        </row>
        <row r="658">
          <cell r="A658">
            <v>4101</v>
          </cell>
          <cell r="B658">
            <v>6189</v>
          </cell>
          <cell r="C658">
            <v>2099</v>
          </cell>
          <cell r="D658" t="str">
            <v>БЕНЗИН АВТОМОБИЛЬНЫЙ АИ-80</v>
          </cell>
          <cell r="E658">
            <v>221000001</v>
          </cell>
          <cell r="F658" t="str">
            <v>20</v>
          </cell>
          <cell r="G658" t="str">
            <v/>
          </cell>
          <cell r="H658" t="str">
            <v/>
          </cell>
          <cell r="I658" t="str">
            <v>0000006189</v>
          </cell>
          <cell r="J658">
            <v>10000674</v>
          </cell>
          <cell r="K658">
            <v>37815</v>
          </cell>
          <cell r="L658">
            <v>37815</v>
          </cell>
          <cell r="M658">
            <v>37815</v>
          </cell>
          <cell r="N658">
            <v>17482.599999999999</v>
          </cell>
          <cell r="O658">
            <v>101.643</v>
          </cell>
          <cell r="P658">
            <v>0</v>
          </cell>
          <cell r="Q658" t="str">
            <v>01_31_07</v>
          </cell>
          <cell r="R658" t="str">
            <v>01_24</v>
          </cell>
          <cell r="S658" t="str">
            <v>'301.0020</v>
          </cell>
          <cell r="T658" t="str">
            <v>'701.7410</v>
          </cell>
          <cell r="U658" t="str">
            <v>H</v>
          </cell>
          <cell r="V658">
            <v>-16462.77</v>
          </cell>
          <cell r="W658">
            <v>-16462.77</v>
          </cell>
          <cell r="X658">
            <v>1019.8299999999981</v>
          </cell>
          <cell r="Y658" t="str">
            <v>701.7410</v>
          </cell>
          <cell r="Z658">
            <v>-2416734.64</v>
          </cell>
          <cell r="AA658">
            <v>-16462.77</v>
          </cell>
          <cell r="AB658">
            <v>-101.643</v>
          </cell>
        </row>
        <row r="659">
          <cell r="A659">
            <v>4249</v>
          </cell>
          <cell r="B659">
            <v>6337</v>
          </cell>
          <cell r="C659">
            <v>2101</v>
          </cell>
          <cell r="D659" t="str">
            <v>БЕНЗИН АВТОМОБИЛЬНЫЙ АИ-80</v>
          </cell>
          <cell r="E659">
            <v>221000001</v>
          </cell>
          <cell r="F659" t="str">
            <v>20</v>
          </cell>
          <cell r="G659" t="str">
            <v/>
          </cell>
          <cell r="H659" t="str">
            <v/>
          </cell>
          <cell r="I659" t="str">
            <v>0000006337</v>
          </cell>
          <cell r="J659">
            <v>10000709</v>
          </cell>
          <cell r="K659">
            <v>37815</v>
          </cell>
          <cell r="L659">
            <v>37815</v>
          </cell>
          <cell r="M659">
            <v>37815</v>
          </cell>
          <cell r="N659">
            <v>85047.98</v>
          </cell>
          <cell r="O659">
            <v>494.46499999999997</v>
          </cell>
          <cell r="P659">
            <v>0</v>
          </cell>
          <cell r="Q659" t="str">
            <v>01_31_07</v>
          </cell>
          <cell r="R659" t="str">
            <v>01_24</v>
          </cell>
          <cell r="S659" t="str">
            <v>'301.0020</v>
          </cell>
          <cell r="T659" t="str">
            <v>'701.7410</v>
          </cell>
          <cell r="U659" t="str">
            <v>H</v>
          </cell>
          <cell r="V659">
            <v>-80058.81</v>
          </cell>
          <cell r="W659">
            <v>-80058.81</v>
          </cell>
          <cell r="X659">
            <v>4989.1699999999983</v>
          </cell>
          <cell r="Y659" t="str">
            <v>701.7410</v>
          </cell>
          <cell r="Z659">
            <v>-11752633.310000001</v>
          </cell>
          <cell r="AA659">
            <v>-80058.81</v>
          </cell>
          <cell r="AB659">
            <v>-494.46499999999997</v>
          </cell>
        </row>
        <row r="660">
          <cell r="A660">
            <v>4250</v>
          </cell>
          <cell r="B660">
            <v>6338</v>
          </cell>
          <cell r="C660">
            <v>2100</v>
          </cell>
          <cell r="D660" t="str">
            <v>ТОПЛИВО САМОЛЕТНОЕ ТС-1 ВКК</v>
          </cell>
          <cell r="E660">
            <v>222000043</v>
          </cell>
          <cell r="F660" t="str">
            <v>20</v>
          </cell>
          <cell r="G660" t="str">
            <v/>
          </cell>
          <cell r="H660" t="str">
            <v/>
          </cell>
          <cell r="I660" t="str">
            <v>0000006338</v>
          </cell>
          <cell r="J660">
            <v>10000699</v>
          </cell>
          <cell r="K660">
            <v>37815</v>
          </cell>
          <cell r="L660">
            <v>37815</v>
          </cell>
          <cell r="M660">
            <v>37815</v>
          </cell>
          <cell r="N660">
            <v>68295.960000000006</v>
          </cell>
          <cell r="O660">
            <v>319.14</v>
          </cell>
          <cell r="P660">
            <v>0</v>
          </cell>
          <cell r="Q660" t="str">
            <v>01_31_07</v>
          </cell>
          <cell r="R660" t="str">
            <v>01_24</v>
          </cell>
          <cell r="S660" t="str">
            <v>'301.0020</v>
          </cell>
          <cell r="T660" t="str">
            <v>'702.7241</v>
          </cell>
          <cell r="U660" t="str">
            <v>H</v>
          </cell>
          <cell r="V660">
            <v>-65420.27</v>
          </cell>
          <cell r="W660">
            <v>-65420.27</v>
          </cell>
          <cell r="X660">
            <v>2875.6900000000096</v>
          </cell>
          <cell r="Y660" t="str">
            <v>702.7241</v>
          </cell>
          <cell r="Z660">
            <v>-9603695.6400000006</v>
          </cell>
          <cell r="AA660">
            <v>-65420.27</v>
          </cell>
          <cell r="AB660">
            <v>-319.14</v>
          </cell>
        </row>
        <row r="661">
          <cell r="A661">
            <v>4251</v>
          </cell>
          <cell r="B661">
            <v>6339</v>
          </cell>
          <cell r="C661">
            <v>2100</v>
          </cell>
          <cell r="D661" t="str">
            <v>ТОПЛИВО САМОЛЕТНОЕ ТС-1 ВКК</v>
          </cell>
          <cell r="E661">
            <v>222000043</v>
          </cell>
          <cell r="F661" t="str">
            <v>20</v>
          </cell>
          <cell r="G661" t="str">
            <v/>
          </cell>
          <cell r="H661" t="str">
            <v/>
          </cell>
          <cell r="I661" t="str">
            <v>0000006339</v>
          </cell>
          <cell r="J661">
            <v>10000697</v>
          </cell>
          <cell r="K661">
            <v>37815</v>
          </cell>
          <cell r="L661">
            <v>37815</v>
          </cell>
          <cell r="M661">
            <v>37815</v>
          </cell>
          <cell r="N661">
            <v>13681.45</v>
          </cell>
          <cell r="O661">
            <v>63.932000000000002</v>
          </cell>
          <cell r="P661">
            <v>0</v>
          </cell>
          <cell r="Q661" t="str">
            <v>01_31_07</v>
          </cell>
          <cell r="R661" t="str">
            <v>01_24</v>
          </cell>
          <cell r="S661" t="str">
            <v>'301.0020</v>
          </cell>
          <cell r="T661" t="str">
            <v>'702.7241</v>
          </cell>
          <cell r="U661" t="str">
            <v>H</v>
          </cell>
          <cell r="V661">
            <v>-13105.77</v>
          </cell>
          <cell r="W661">
            <v>-13105.77</v>
          </cell>
          <cell r="X661">
            <v>575.68000000000029</v>
          </cell>
          <cell r="Y661" t="str">
            <v>702.7241</v>
          </cell>
          <cell r="Z661">
            <v>-1923927.04</v>
          </cell>
          <cell r="AA661">
            <v>-13105.77</v>
          </cell>
          <cell r="AB661">
            <v>-63.932000000000002</v>
          </cell>
        </row>
        <row r="662">
          <cell r="A662">
            <v>4252</v>
          </cell>
          <cell r="B662">
            <v>6340</v>
          </cell>
          <cell r="C662">
            <v>2101</v>
          </cell>
          <cell r="D662" t="str">
            <v>БЕНЗИН АВТОМОБИЛЬНЫЙ АИ-80</v>
          </cell>
          <cell r="E662">
            <v>221000001</v>
          </cell>
          <cell r="F662" t="str">
            <v>20</v>
          </cell>
          <cell r="G662" t="str">
            <v/>
          </cell>
          <cell r="H662" t="str">
            <v/>
          </cell>
          <cell r="I662" t="str">
            <v>0000006340</v>
          </cell>
          <cell r="J662">
            <v>10000710</v>
          </cell>
          <cell r="K662">
            <v>37815</v>
          </cell>
          <cell r="L662">
            <v>37815</v>
          </cell>
          <cell r="M662">
            <v>37815</v>
          </cell>
          <cell r="N662">
            <v>33648.53</v>
          </cell>
          <cell r="O662">
            <v>195.631</v>
          </cell>
          <cell r="P662">
            <v>0</v>
          </cell>
          <cell r="Q662" t="str">
            <v>01_31_07</v>
          </cell>
          <cell r="R662" t="str">
            <v>01_24</v>
          </cell>
          <cell r="S662" t="str">
            <v>'301.0020</v>
          </cell>
          <cell r="T662" t="str">
            <v>'701.7410</v>
          </cell>
          <cell r="U662" t="str">
            <v>H</v>
          </cell>
          <cell r="V662">
            <v>-31659.39</v>
          </cell>
          <cell r="W662">
            <v>-31659.39</v>
          </cell>
          <cell r="X662">
            <v>1989.1399999999994</v>
          </cell>
          <cell r="Y662" t="str">
            <v>701.7410</v>
          </cell>
          <cell r="Z662">
            <v>-4647598.45</v>
          </cell>
          <cell r="AA662">
            <v>-31659.39</v>
          </cell>
          <cell r="AB662">
            <v>-195.631</v>
          </cell>
        </row>
        <row r="663">
          <cell r="A663">
            <v>4085</v>
          </cell>
          <cell r="B663">
            <v>6173</v>
          </cell>
          <cell r="C663">
            <v>2099</v>
          </cell>
          <cell r="D663" t="str">
            <v>БЕНЗИН АВТОМОБИЛЬНЫЙ АИ-80</v>
          </cell>
          <cell r="E663">
            <v>221000001</v>
          </cell>
          <cell r="F663" t="str">
            <v>20</v>
          </cell>
          <cell r="G663" t="str">
            <v/>
          </cell>
          <cell r="H663" t="str">
            <v/>
          </cell>
          <cell r="I663" t="str">
            <v>0000006173</v>
          </cell>
          <cell r="J663">
            <v>10000674</v>
          </cell>
          <cell r="K663">
            <v>37816</v>
          </cell>
          <cell r="L663">
            <v>37816</v>
          </cell>
          <cell r="M663">
            <v>37816</v>
          </cell>
          <cell r="N663">
            <v>58013.71</v>
          </cell>
          <cell r="O663">
            <v>337.28899999999999</v>
          </cell>
          <cell r="P663">
            <v>0</v>
          </cell>
          <cell r="Q663" t="str">
            <v>01_31_07</v>
          </cell>
          <cell r="R663" t="str">
            <v>01_24</v>
          </cell>
          <cell r="S663" t="str">
            <v>'301.0020</v>
          </cell>
          <cell r="T663" t="str">
            <v>'701.7410</v>
          </cell>
          <cell r="U663" t="str">
            <v>H</v>
          </cell>
          <cell r="V663">
            <v>-54624.27</v>
          </cell>
          <cell r="W663">
            <v>-54624.27</v>
          </cell>
          <cell r="X663">
            <v>3389.4400000000023</v>
          </cell>
          <cell r="Y663" t="str">
            <v>701.7410</v>
          </cell>
          <cell r="Z663">
            <v>-8018842.8399999999</v>
          </cell>
          <cell r="AA663">
            <v>-54624.27</v>
          </cell>
          <cell r="AB663">
            <v>-337.28899999999999</v>
          </cell>
        </row>
        <row r="664">
          <cell r="A664">
            <v>4091</v>
          </cell>
          <cell r="B664">
            <v>6179</v>
          </cell>
          <cell r="C664">
            <v>2099</v>
          </cell>
          <cell r="D664" t="str">
            <v>БЕНЗИН АВТОМОБИЛЬНЫЙ АИ-80</v>
          </cell>
          <cell r="E664">
            <v>221000001</v>
          </cell>
          <cell r="F664" t="str">
            <v>20</v>
          </cell>
          <cell r="G664" t="str">
            <v/>
          </cell>
          <cell r="H664" t="str">
            <v/>
          </cell>
          <cell r="I664" t="str">
            <v>0000006179</v>
          </cell>
          <cell r="J664">
            <v>10000675</v>
          </cell>
          <cell r="K664">
            <v>37816</v>
          </cell>
          <cell r="L664">
            <v>37816</v>
          </cell>
          <cell r="M664">
            <v>37816</v>
          </cell>
          <cell r="N664">
            <v>52894.64</v>
          </cell>
          <cell r="O664">
            <v>307.52699999999999</v>
          </cell>
          <cell r="P664">
            <v>0</v>
          </cell>
          <cell r="Q664" t="str">
            <v>01_31_07</v>
          </cell>
          <cell r="R664" t="str">
            <v>01_24</v>
          </cell>
          <cell r="S664" t="str">
            <v>'301.0020</v>
          </cell>
          <cell r="T664" t="str">
            <v>'701.7410</v>
          </cell>
          <cell r="U664" t="str">
            <v>H</v>
          </cell>
          <cell r="V664">
            <v>-49795.15</v>
          </cell>
          <cell r="W664">
            <v>-49795.15</v>
          </cell>
          <cell r="X664">
            <v>3099.489999999998</v>
          </cell>
          <cell r="Y664" t="str">
            <v>701.7410</v>
          </cell>
          <cell r="Z664">
            <v>-7309928.0199999996</v>
          </cell>
          <cell r="AA664">
            <v>-49795.15</v>
          </cell>
          <cell r="AB664">
            <v>-307.52699999999999</v>
          </cell>
        </row>
        <row r="665">
          <cell r="A665">
            <v>4155</v>
          </cell>
          <cell r="B665">
            <v>6243</v>
          </cell>
          <cell r="C665">
            <v>2098</v>
          </cell>
          <cell r="D665" t="str">
            <v>ДИЗЕЛЬНОЕ ТОПЛИВО ЛД-02</v>
          </cell>
          <cell r="E665">
            <v>221000044</v>
          </cell>
          <cell r="F665" t="str">
            <v>20</v>
          </cell>
          <cell r="G665" t="str">
            <v/>
          </cell>
          <cell r="H665" t="str">
            <v/>
          </cell>
          <cell r="I665" t="str">
            <v>0000006243</v>
          </cell>
          <cell r="J665">
            <v>10000683</v>
          </cell>
          <cell r="K665">
            <v>37816</v>
          </cell>
          <cell r="L665">
            <v>37816</v>
          </cell>
          <cell r="M665">
            <v>37816</v>
          </cell>
          <cell r="N665">
            <v>8337.36</v>
          </cell>
          <cell r="O665">
            <v>57.499000000000002</v>
          </cell>
          <cell r="P665">
            <v>0</v>
          </cell>
          <cell r="Q665" t="str">
            <v>01_31_07</v>
          </cell>
          <cell r="R665" t="str">
            <v>01_24</v>
          </cell>
          <cell r="S665" t="str">
            <v>'301.0020</v>
          </cell>
          <cell r="T665" t="str">
            <v>'701.7420</v>
          </cell>
          <cell r="U665" t="str">
            <v>H</v>
          </cell>
          <cell r="V665">
            <v>-7937.25</v>
          </cell>
          <cell r="W665">
            <v>-7937.25</v>
          </cell>
          <cell r="X665">
            <v>400.11000000000058</v>
          </cell>
          <cell r="Y665" t="str">
            <v>701.7420</v>
          </cell>
          <cell r="Z665">
            <v>-1165188.3</v>
          </cell>
          <cell r="AA665">
            <v>-7937.25</v>
          </cell>
          <cell r="AB665">
            <v>-57.499000000000002</v>
          </cell>
        </row>
        <row r="666">
          <cell r="A666">
            <v>4156</v>
          </cell>
          <cell r="B666">
            <v>6244</v>
          </cell>
          <cell r="C666">
            <v>2098</v>
          </cell>
          <cell r="D666" t="str">
            <v>ДИЗЕЛЬНОЕ ТОПЛИВО ЛД-02</v>
          </cell>
          <cell r="E666">
            <v>221000044</v>
          </cell>
          <cell r="F666" t="str">
            <v>20</v>
          </cell>
          <cell r="G666" t="str">
            <v/>
          </cell>
          <cell r="H666" t="str">
            <v/>
          </cell>
          <cell r="I666" t="str">
            <v>0000006244</v>
          </cell>
          <cell r="J666">
            <v>10000683</v>
          </cell>
          <cell r="K666">
            <v>37816</v>
          </cell>
          <cell r="L666">
            <v>37816</v>
          </cell>
          <cell r="M666">
            <v>37816</v>
          </cell>
          <cell r="N666">
            <v>8353.02</v>
          </cell>
          <cell r="O666">
            <v>57.606999999999999</v>
          </cell>
          <cell r="P666">
            <v>0</v>
          </cell>
          <cell r="Q666" t="str">
            <v>01_31_07</v>
          </cell>
          <cell r="R666" t="str">
            <v>01_24</v>
          </cell>
          <cell r="S666" t="str">
            <v>'301.0020</v>
          </cell>
          <cell r="T666" t="str">
            <v>'701.7420</v>
          </cell>
          <cell r="U666" t="str">
            <v>H</v>
          </cell>
          <cell r="V666">
            <v>-7952.91</v>
          </cell>
          <cell r="W666">
            <v>-7952.91</v>
          </cell>
          <cell r="X666">
            <v>400.11000000000058</v>
          </cell>
          <cell r="Y666" t="str">
            <v>701.7420</v>
          </cell>
          <cell r="Z666">
            <v>-1167487.19</v>
          </cell>
          <cell r="AA666">
            <v>-7952.91</v>
          </cell>
          <cell r="AB666">
            <v>-57.606999999999999</v>
          </cell>
        </row>
        <row r="667">
          <cell r="A667">
            <v>4689</v>
          </cell>
          <cell r="B667">
            <v>6776</v>
          </cell>
          <cell r="C667">
            <v>1131</v>
          </cell>
          <cell r="D667" t="str">
            <v>МАЗУТ М-100</v>
          </cell>
          <cell r="E667">
            <v>221000083</v>
          </cell>
          <cell r="F667" t="str">
            <v>10</v>
          </cell>
          <cell r="G667" t="str">
            <v/>
          </cell>
          <cell r="H667" t="str">
            <v/>
          </cell>
          <cell r="I667" t="str">
            <v>0000006776</v>
          </cell>
          <cell r="J667">
            <v>10000773</v>
          </cell>
          <cell r="K667">
            <v>37816</v>
          </cell>
          <cell r="L667">
            <v>37816</v>
          </cell>
          <cell r="M667">
            <v>37816</v>
          </cell>
          <cell r="N667">
            <v>11289655.17</v>
          </cell>
          <cell r="O667">
            <v>2000</v>
          </cell>
          <cell r="P667">
            <v>1806344.83</v>
          </cell>
          <cell r="Q667" t="str">
            <v>01_31_07</v>
          </cell>
          <cell r="R667" t="str">
            <v>01_24</v>
          </cell>
          <cell r="S667" t="str">
            <v>'301.0010</v>
          </cell>
          <cell r="T667" t="str">
            <v>'701.7530</v>
          </cell>
          <cell r="U667" t="str">
            <v>H</v>
          </cell>
          <cell r="V667">
            <v>-11289655.17</v>
          </cell>
          <cell r="W667">
            <v>-76905.009999999995</v>
          </cell>
          <cell r="X667">
            <v>0</v>
          </cell>
          <cell r="Y667" t="str">
            <v>701.7530</v>
          </cell>
          <cell r="Z667">
            <v>-11289655.17</v>
          </cell>
          <cell r="AA667">
            <v>-76905.009999999995</v>
          </cell>
          <cell r="AB667">
            <v>-2000</v>
          </cell>
        </row>
        <row r="668">
          <cell r="A668">
            <v>4690</v>
          </cell>
          <cell r="B668">
            <v>6777</v>
          </cell>
          <cell r="C668">
            <v>1133</v>
          </cell>
          <cell r="D668" t="str">
            <v>МАЗУТ М-100</v>
          </cell>
          <cell r="E668">
            <v>221000083</v>
          </cell>
          <cell r="F668" t="str">
            <v>10</v>
          </cell>
          <cell r="G668" t="str">
            <v/>
          </cell>
          <cell r="H668" t="str">
            <v/>
          </cell>
          <cell r="I668" t="str">
            <v>0000006777</v>
          </cell>
          <cell r="J668">
            <v>10000774</v>
          </cell>
          <cell r="K668">
            <v>37816</v>
          </cell>
          <cell r="L668">
            <v>37816</v>
          </cell>
          <cell r="M668">
            <v>37816</v>
          </cell>
          <cell r="N668">
            <v>5644827.5899999999</v>
          </cell>
          <cell r="O668">
            <v>1000</v>
          </cell>
          <cell r="P668">
            <v>903172.41</v>
          </cell>
          <cell r="Q668" t="str">
            <v>01_31_07</v>
          </cell>
          <cell r="R668" t="str">
            <v>01_24</v>
          </cell>
          <cell r="S668" t="str">
            <v>'301.0010</v>
          </cell>
          <cell r="T668" t="str">
            <v>'701.7530</v>
          </cell>
          <cell r="U668" t="str">
            <v>H</v>
          </cell>
          <cell r="V668">
            <v>-5644827.5899999999</v>
          </cell>
          <cell r="W668">
            <v>-38452.5</v>
          </cell>
          <cell r="X668">
            <v>0</v>
          </cell>
          <cell r="Y668" t="str">
            <v>701.7530</v>
          </cell>
          <cell r="Z668">
            <v>-5644827.5899999999</v>
          </cell>
          <cell r="AA668">
            <v>-38452.5</v>
          </cell>
          <cell r="AB668">
            <v>-1000</v>
          </cell>
        </row>
        <row r="669">
          <cell r="A669">
            <v>2873</v>
          </cell>
          <cell r="B669">
            <v>4970</v>
          </cell>
          <cell r="C669">
            <v>1137</v>
          </cell>
          <cell r="D669" t="str">
            <v>БЕНЗИН АВТОМОБИЛЬНЫЙ АИ-80</v>
          </cell>
          <cell r="E669">
            <v>221000001</v>
          </cell>
          <cell r="F669" t="str">
            <v>10</v>
          </cell>
          <cell r="G669" t="str">
            <v/>
          </cell>
          <cell r="H669" t="str">
            <v/>
          </cell>
          <cell r="I669" t="str">
            <v>0000004970</v>
          </cell>
          <cell r="J669">
            <v>10000687</v>
          </cell>
          <cell r="K669">
            <v>37817</v>
          </cell>
          <cell r="L669">
            <v>37817</v>
          </cell>
          <cell r="M669">
            <v>37817</v>
          </cell>
          <cell r="N669">
            <v>4995427.95</v>
          </cell>
          <cell r="O669">
            <v>207.53899999999999</v>
          </cell>
          <cell r="P669">
            <v>799268.47</v>
          </cell>
          <cell r="Q669" t="str">
            <v>01_31_07</v>
          </cell>
          <cell r="R669" t="str">
            <v>01_24</v>
          </cell>
          <cell r="S669" t="str">
            <v>'301.0010</v>
          </cell>
          <cell r="T669" t="str">
            <v>'701.7510</v>
          </cell>
          <cell r="U669" t="str">
            <v>H</v>
          </cell>
          <cell r="V669">
            <v>-4995427.95</v>
          </cell>
          <cell r="W669">
            <v>-34058.97</v>
          </cell>
          <cell r="X669">
            <v>0</v>
          </cell>
          <cell r="Y669" t="str">
            <v>701.7510</v>
          </cell>
          <cell r="Z669">
            <v>-4995427.95</v>
          </cell>
          <cell r="AA669">
            <v>-34058.97</v>
          </cell>
          <cell r="AB669">
            <v>-207.53899999999999</v>
          </cell>
        </row>
        <row r="670">
          <cell r="A670">
            <v>2875</v>
          </cell>
          <cell r="B670">
            <v>4972</v>
          </cell>
          <cell r="C670">
            <v>1137</v>
          </cell>
          <cell r="D670" t="str">
            <v>БЕНЗИН АВТОМОБИЛЬНЫЙ АИ-80</v>
          </cell>
          <cell r="E670">
            <v>221000001</v>
          </cell>
          <cell r="F670" t="str">
            <v>10</v>
          </cell>
          <cell r="G670" t="str">
            <v/>
          </cell>
          <cell r="H670" t="str">
            <v/>
          </cell>
          <cell r="I670" t="str">
            <v>0000004972</v>
          </cell>
          <cell r="J670">
            <v>10000687</v>
          </cell>
          <cell r="K670">
            <v>37817</v>
          </cell>
          <cell r="L670">
            <v>37817</v>
          </cell>
          <cell r="M670">
            <v>37817</v>
          </cell>
          <cell r="N670">
            <v>5083908.6399999997</v>
          </cell>
          <cell r="O670">
            <v>211.215</v>
          </cell>
          <cell r="P670">
            <v>813425.38</v>
          </cell>
          <cell r="Q670" t="str">
            <v>01_31_07</v>
          </cell>
          <cell r="R670" t="str">
            <v>01_24</v>
          </cell>
          <cell r="S670" t="str">
            <v>'301.0010</v>
          </cell>
          <cell r="T670" t="str">
            <v>'701.7510</v>
          </cell>
          <cell r="U670" t="str">
            <v>H</v>
          </cell>
          <cell r="V670">
            <v>-5083908.6399999997</v>
          </cell>
          <cell r="W670">
            <v>-34662.22</v>
          </cell>
          <cell r="X670">
            <v>0</v>
          </cell>
          <cell r="Y670" t="str">
            <v>701.7510</v>
          </cell>
          <cell r="Z670">
            <v>-5083908.6399999997</v>
          </cell>
          <cell r="AA670">
            <v>-34662.22</v>
          </cell>
          <cell r="AB670">
            <v>-211.215</v>
          </cell>
        </row>
        <row r="671">
          <cell r="A671">
            <v>2889</v>
          </cell>
          <cell r="B671">
            <v>4981</v>
          </cell>
          <cell r="C671">
            <v>1140</v>
          </cell>
          <cell r="D671" t="str">
            <v>БЕНЗИН АВТОМОБИЛЬНЫЙ АИ-80</v>
          </cell>
          <cell r="E671">
            <v>221000001</v>
          </cell>
          <cell r="F671" t="str">
            <v>10</v>
          </cell>
          <cell r="G671" t="str">
            <v/>
          </cell>
          <cell r="H671" t="str">
            <v/>
          </cell>
          <cell r="I671" t="str">
            <v>0000004981</v>
          </cell>
          <cell r="J671">
            <v>10000689</v>
          </cell>
          <cell r="K671">
            <v>37817</v>
          </cell>
          <cell r="L671">
            <v>37817</v>
          </cell>
          <cell r="M671">
            <v>37817</v>
          </cell>
          <cell r="N671">
            <v>2353258.91</v>
          </cell>
          <cell r="O671">
            <v>97.768000000000001</v>
          </cell>
          <cell r="P671">
            <v>376521.42</v>
          </cell>
          <cell r="Q671" t="str">
            <v>01_31_07</v>
          </cell>
          <cell r="R671" t="str">
            <v>01_24</v>
          </cell>
          <cell r="S671" t="str">
            <v>'301.0010</v>
          </cell>
          <cell r="T671" t="str">
            <v>'701.7510</v>
          </cell>
          <cell r="U671" t="str">
            <v>H</v>
          </cell>
          <cell r="V671">
            <v>-2353258.91</v>
          </cell>
          <cell r="W671">
            <v>-16044.59</v>
          </cell>
          <cell r="X671">
            <v>0</v>
          </cell>
          <cell r="Y671" t="str">
            <v>701.7510</v>
          </cell>
          <cell r="Z671">
            <v>-2353258.91</v>
          </cell>
          <cell r="AA671">
            <v>-16044.59</v>
          </cell>
          <cell r="AB671">
            <v>-97.768000000000001</v>
          </cell>
        </row>
        <row r="672">
          <cell r="A672">
            <v>3402</v>
          </cell>
          <cell r="B672">
            <v>5509</v>
          </cell>
          <cell r="C672">
            <v>2100</v>
          </cell>
          <cell r="D672" t="str">
            <v>ТОПЛИВО САМОЛЕТНОЕ ТС-1 ВКК</v>
          </cell>
          <cell r="E672">
            <v>222000043</v>
          </cell>
          <cell r="F672" t="str">
            <v>20</v>
          </cell>
          <cell r="G672" t="str">
            <v/>
          </cell>
          <cell r="H672" t="str">
            <v/>
          </cell>
          <cell r="I672" t="str">
            <v>0000005509</v>
          </cell>
          <cell r="J672">
            <v>10000724</v>
          </cell>
          <cell r="K672">
            <v>37817</v>
          </cell>
          <cell r="L672">
            <v>37817</v>
          </cell>
          <cell r="M672">
            <v>37817</v>
          </cell>
          <cell r="N672">
            <v>11784.12</v>
          </cell>
          <cell r="O672">
            <v>55.066000000000003</v>
          </cell>
          <cell r="P672">
            <v>0</v>
          </cell>
          <cell r="Q672" t="str">
            <v>01_31_07</v>
          </cell>
          <cell r="R672" t="str">
            <v>01_24</v>
          </cell>
          <cell r="S672" t="str">
            <v>'301.0020</v>
          </cell>
          <cell r="T672" t="str">
            <v>'702.7241</v>
          </cell>
          <cell r="U672" t="str">
            <v>H</v>
          </cell>
          <cell r="V672">
            <v>-11288.22</v>
          </cell>
          <cell r="W672">
            <v>-11288.22</v>
          </cell>
          <cell r="X672">
            <v>495.90000000000146</v>
          </cell>
          <cell r="Y672" t="str">
            <v>702.7241</v>
          </cell>
          <cell r="Z672">
            <v>-1655643.23</v>
          </cell>
          <cell r="AA672">
            <v>-11288.22</v>
          </cell>
          <cell r="AB672">
            <v>-55.066000000000003</v>
          </cell>
        </row>
        <row r="673">
          <cell r="A673">
            <v>3496</v>
          </cell>
          <cell r="B673">
            <v>5598</v>
          </cell>
          <cell r="C673">
            <v>2101</v>
          </cell>
          <cell r="D673" t="str">
            <v>ДИЗЕЛЬНОЕ ТОПЛИВО ЛД-02</v>
          </cell>
          <cell r="E673">
            <v>221000044</v>
          </cell>
          <cell r="F673" t="str">
            <v>20</v>
          </cell>
          <cell r="G673" t="str">
            <v/>
          </cell>
          <cell r="H673" t="str">
            <v/>
          </cell>
          <cell r="I673" t="str">
            <v>0000005598</v>
          </cell>
          <cell r="J673">
            <v>10000655</v>
          </cell>
          <cell r="K673">
            <v>37817</v>
          </cell>
          <cell r="L673">
            <v>37817</v>
          </cell>
          <cell r="M673">
            <v>37817</v>
          </cell>
          <cell r="N673">
            <v>79123.100000000006</v>
          </cell>
          <cell r="O673">
            <v>565.16499999999996</v>
          </cell>
          <cell r="P673">
            <v>0</v>
          </cell>
          <cell r="Q673" t="str">
            <v>01_31_07</v>
          </cell>
          <cell r="R673" t="str">
            <v>01_24</v>
          </cell>
          <cell r="S673" t="str">
            <v>'301.0020</v>
          </cell>
          <cell r="T673" t="str">
            <v>'701.7420</v>
          </cell>
          <cell r="U673" t="str">
            <v>H</v>
          </cell>
          <cell r="V673">
            <v>-73444.92</v>
          </cell>
          <cell r="W673">
            <v>-73444.92</v>
          </cell>
          <cell r="X673">
            <v>5678.1800000000076</v>
          </cell>
          <cell r="Y673" t="str">
            <v>701.7420</v>
          </cell>
          <cell r="Z673">
            <v>-10772166.42</v>
          </cell>
          <cell r="AA673">
            <v>-73444.92</v>
          </cell>
          <cell r="AB673">
            <v>-565.16499999999996</v>
          </cell>
        </row>
        <row r="674">
          <cell r="A674">
            <v>4104</v>
          </cell>
          <cell r="B674">
            <v>6192</v>
          </cell>
          <cell r="C674">
            <v>2099</v>
          </cell>
          <cell r="D674" t="str">
            <v>БЕНЗИН АВТОМОБИЛЬНЫЙ АИ-80</v>
          </cell>
          <cell r="E674">
            <v>221000001</v>
          </cell>
          <cell r="F674" t="str">
            <v>20</v>
          </cell>
          <cell r="G674" t="str">
            <v/>
          </cell>
          <cell r="H674" t="str">
            <v/>
          </cell>
          <cell r="I674" t="str">
            <v>0000006192</v>
          </cell>
          <cell r="J674">
            <v>10000674</v>
          </cell>
          <cell r="K674">
            <v>37817</v>
          </cell>
          <cell r="L674">
            <v>37817</v>
          </cell>
          <cell r="M674">
            <v>37817</v>
          </cell>
          <cell r="N674">
            <v>10146.280000000001</v>
          </cell>
          <cell r="O674">
            <v>58.99</v>
          </cell>
          <cell r="P674">
            <v>0</v>
          </cell>
          <cell r="Q674" t="str">
            <v>01_31_07</v>
          </cell>
          <cell r="R674" t="str">
            <v>01_24</v>
          </cell>
          <cell r="S674" t="str">
            <v>'301.0020</v>
          </cell>
          <cell r="T674" t="str">
            <v>'701.7410</v>
          </cell>
          <cell r="U674" t="str">
            <v>H</v>
          </cell>
          <cell r="V674">
            <v>-9626.98</v>
          </cell>
          <cell r="W674">
            <v>-9626.98</v>
          </cell>
          <cell r="X674">
            <v>519.30000000000109</v>
          </cell>
          <cell r="Y674" t="str">
            <v>701.7410</v>
          </cell>
          <cell r="Z674">
            <v>-1411989.16</v>
          </cell>
          <cell r="AA674">
            <v>-9626.98</v>
          </cell>
          <cell r="AB674">
            <v>-58.99</v>
          </cell>
        </row>
        <row r="675">
          <cell r="A675">
            <v>4160</v>
          </cell>
          <cell r="B675">
            <v>6248</v>
          </cell>
          <cell r="C675">
            <v>2101</v>
          </cell>
          <cell r="D675" t="str">
            <v>ДИЗЕЛЬНОЕ ТОПЛИВО ЛД-02</v>
          </cell>
          <cell r="E675">
            <v>221000044</v>
          </cell>
          <cell r="F675" t="str">
            <v>20</v>
          </cell>
          <cell r="G675" t="str">
            <v/>
          </cell>
          <cell r="H675" t="str">
            <v/>
          </cell>
          <cell r="I675" t="str">
            <v>0000006248</v>
          </cell>
          <cell r="J675">
            <v>10000685</v>
          </cell>
          <cell r="K675">
            <v>37817</v>
          </cell>
          <cell r="L675">
            <v>37817</v>
          </cell>
          <cell r="M675">
            <v>37817</v>
          </cell>
          <cell r="N675">
            <v>69809.460000000006</v>
          </cell>
          <cell r="O675">
            <v>498.63900000000001</v>
          </cell>
          <cell r="P675">
            <v>0</v>
          </cell>
          <cell r="Q675" t="str">
            <v>01_31_07</v>
          </cell>
          <cell r="R675" t="str">
            <v>01_24</v>
          </cell>
          <cell r="S675" t="str">
            <v>'301.0020</v>
          </cell>
          <cell r="T675" t="str">
            <v>'701.7420</v>
          </cell>
          <cell r="U675" t="str">
            <v>H</v>
          </cell>
          <cell r="V675">
            <v>-64805.48</v>
          </cell>
          <cell r="W675">
            <v>-64805.48</v>
          </cell>
          <cell r="X675">
            <v>5003.9800000000032</v>
          </cell>
          <cell r="Y675" t="str">
            <v>701.7420</v>
          </cell>
          <cell r="Z675">
            <v>-9505019.75</v>
          </cell>
          <cell r="AA675">
            <v>-64805.48</v>
          </cell>
          <cell r="AB675">
            <v>-498.63900000000001</v>
          </cell>
        </row>
        <row r="676">
          <cell r="A676">
            <v>5009</v>
          </cell>
          <cell r="B676">
            <v>7115</v>
          </cell>
          <cell r="C676">
            <v>1159</v>
          </cell>
          <cell r="D676" t="str">
            <v>БЕНЗИН АВТОМОБИЛЬНЫЙ АИ-80</v>
          </cell>
          <cell r="E676">
            <v>221000001</v>
          </cell>
          <cell r="F676" t="str">
            <v>10</v>
          </cell>
          <cell r="G676" t="str">
            <v/>
          </cell>
          <cell r="H676" t="str">
            <v/>
          </cell>
          <cell r="I676" t="str">
            <v>124354</v>
          </cell>
          <cell r="J676">
            <v>10000718</v>
          </cell>
          <cell r="K676">
            <v>37834</v>
          </cell>
          <cell r="L676">
            <v>37817</v>
          </cell>
          <cell r="M676">
            <v>37834</v>
          </cell>
          <cell r="N676">
            <v>11375472.720000001</v>
          </cell>
          <cell r="O676">
            <v>472.60300000000001</v>
          </cell>
          <cell r="P676">
            <v>1820075.64</v>
          </cell>
          <cell r="Q676" t="str">
            <v>01_31_07</v>
          </cell>
          <cell r="R676" t="str">
            <v>01_24</v>
          </cell>
          <cell r="S676" t="str">
            <v>'301.0010</v>
          </cell>
          <cell r="T676" t="str">
            <v>'701.7510</v>
          </cell>
          <cell r="U676" t="str">
            <v>H</v>
          </cell>
          <cell r="V676">
            <v>-11375472.720000001</v>
          </cell>
          <cell r="W676">
            <v>-77510.710000000006</v>
          </cell>
          <cell r="X676">
            <v>0</v>
          </cell>
          <cell r="Y676" t="str">
            <v>701.7510</v>
          </cell>
          <cell r="Z676">
            <v>-11375472.720000001</v>
          </cell>
          <cell r="AA676">
            <v>-77510.710000000006</v>
          </cell>
          <cell r="AB676">
            <v>-472.60300000000001</v>
          </cell>
        </row>
        <row r="677">
          <cell r="A677">
            <v>5010</v>
          </cell>
          <cell r="B677">
            <v>7114</v>
          </cell>
          <cell r="C677">
            <v>1145</v>
          </cell>
          <cell r="D677" t="str">
            <v>БЕНЗИН АВТОМОБИЛЬНЫЙ АИ-80</v>
          </cell>
          <cell r="E677">
            <v>221000001</v>
          </cell>
          <cell r="F677" t="str">
            <v>10</v>
          </cell>
          <cell r="G677" t="str">
            <v/>
          </cell>
          <cell r="H677" t="str">
            <v/>
          </cell>
          <cell r="I677" t="str">
            <v>124362</v>
          </cell>
          <cell r="J677">
            <v>10000719</v>
          </cell>
          <cell r="K677">
            <v>37834</v>
          </cell>
          <cell r="L677">
            <v>37817</v>
          </cell>
          <cell r="M677">
            <v>37834</v>
          </cell>
          <cell r="N677">
            <v>7786565.1600000001</v>
          </cell>
          <cell r="O677">
            <v>323.49900000000002</v>
          </cell>
          <cell r="P677">
            <v>1245850.42</v>
          </cell>
          <cell r="Q677" t="str">
            <v>01_31_07</v>
          </cell>
          <cell r="R677" t="str">
            <v>01_24</v>
          </cell>
          <cell r="S677" t="str">
            <v>'301.0010</v>
          </cell>
          <cell r="T677" t="str">
            <v>'701.7510</v>
          </cell>
          <cell r="U677" t="str">
            <v>H</v>
          </cell>
          <cell r="V677">
            <v>-7786565.1600000001</v>
          </cell>
          <cell r="W677">
            <v>-53056.46</v>
          </cell>
          <cell r="X677">
            <v>0</v>
          </cell>
          <cell r="Y677" t="str">
            <v>701.7510</v>
          </cell>
          <cell r="Z677">
            <v>-7786565.1600000001</v>
          </cell>
          <cell r="AA677">
            <v>-53056.46</v>
          </cell>
          <cell r="AB677">
            <v>-323.49900000000002</v>
          </cell>
        </row>
        <row r="678">
          <cell r="A678">
            <v>3473</v>
          </cell>
          <cell r="B678">
            <v>5576</v>
          </cell>
          <cell r="C678">
            <v>2101</v>
          </cell>
          <cell r="D678" t="str">
            <v>БЕНЗИН АВТОМОБИЛЬНЫЙ АИ-80</v>
          </cell>
          <cell r="E678">
            <v>221000001</v>
          </cell>
          <cell r="F678" t="str">
            <v>20</v>
          </cell>
          <cell r="G678" t="str">
            <v/>
          </cell>
          <cell r="H678" t="str">
            <v/>
          </cell>
          <cell r="I678" t="str">
            <v>0000005576</v>
          </cell>
          <cell r="J678">
            <v>10000720</v>
          </cell>
          <cell r="K678">
            <v>37818</v>
          </cell>
          <cell r="L678">
            <v>37818</v>
          </cell>
          <cell r="M678">
            <v>37818</v>
          </cell>
          <cell r="N678">
            <v>49066.78</v>
          </cell>
          <cell r="O678">
            <v>285.27199999999999</v>
          </cell>
          <cell r="P678">
            <v>0</v>
          </cell>
          <cell r="Q678" t="str">
            <v>01_31_07</v>
          </cell>
          <cell r="R678" t="str">
            <v>01_24</v>
          </cell>
          <cell r="S678" t="str">
            <v>'301.0020</v>
          </cell>
          <cell r="T678" t="str">
            <v>'701.7410</v>
          </cell>
          <cell r="U678" t="str">
            <v>H</v>
          </cell>
          <cell r="V678">
            <v>-46508.22</v>
          </cell>
          <cell r="W678">
            <v>-46508.22</v>
          </cell>
          <cell r="X678">
            <v>2558.5599999999977</v>
          </cell>
          <cell r="Y678" t="str">
            <v>701.7410</v>
          </cell>
          <cell r="Z678">
            <v>-6810198.6500000004</v>
          </cell>
          <cell r="AA678">
            <v>-46508.22</v>
          </cell>
          <cell r="AB678">
            <v>-285.27199999999999</v>
          </cell>
        </row>
        <row r="679">
          <cell r="A679">
            <v>3497</v>
          </cell>
          <cell r="B679">
            <v>5599</v>
          </cell>
          <cell r="C679">
            <v>2040</v>
          </cell>
          <cell r="D679" t="str">
            <v>ДИЗЕЛЬНОЕ ТОПЛИВО ЛД-02</v>
          </cell>
          <cell r="E679">
            <v>221000044</v>
          </cell>
          <cell r="F679" t="str">
            <v>20</v>
          </cell>
          <cell r="G679" t="str">
            <v/>
          </cell>
          <cell r="H679" t="str">
            <v/>
          </cell>
          <cell r="I679" t="str">
            <v>0000005599</v>
          </cell>
          <cell r="J679">
            <v>10000690</v>
          </cell>
          <cell r="K679">
            <v>37818</v>
          </cell>
          <cell r="L679">
            <v>37818</v>
          </cell>
          <cell r="M679">
            <v>37818</v>
          </cell>
          <cell r="N679">
            <v>6695.36</v>
          </cell>
          <cell r="O679">
            <v>47.823999999999998</v>
          </cell>
          <cell r="P679">
            <v>0</v>
          </cell>
          <cell r="Q679" t="str">
            <v>01_31_07</v>
          </cell>
          <cell r="R679" t="str">
            <v>01_24</v>
          </cell>
          <cell r="S679" t="str">
            <v>'301.0020</v>
          </cell>
          <cell r="T679" t="str">
            <v>'701.7420</v>
          </cell>
          <cell r="U679" t="str">
            <v>H</v>
          </cell>
          <cell r="V679">
            <v>-6364.2</v>
          </cell>
          <cell r="W679">
            <v>-6364.2</v>
          </cell>
          <cell r="X679">
            <v>331.15999999999985</v>
          </cell>
          <cell r="Y679" t="str">
            <v>701.7420</v>
          </cell>
          <cell r="Z679">
            <v>-931909.81</v>
          </cell>
          <cell r="AA679">
            <v>-6364.2</v>
          </cell>
          <cell r="AB679">
            <v>-47.823999999999998</v>
          </cell>
        </row>
        <row r="680">
          <cell r="A680">
            <v>3498</v>
          </cell>
          <cell r="B680">
            <v>5600</v>
          </cell>
          <cell r="C680">
            <v>2040</v>
          </cell>
          <cell r="D680" t="str">
            <v>ДИЗЕЛЬНОЕ ТОПЛИВО ЛД-02</v>
          </cell>
          <cell r="E680">
            <v>221000044</v>
          </cell>
          <cell r="F680" t="str">
            <v>20</v>
          </cell>
          <cell r="G680" t="str">
            <v/>
          </cell>
          <cell r="H680" t="str">
            <v/>
          </cell>
          <cell r="I680" t="str">
            <v>0000005600</v>
          </cell>
          <cell r="J680">
            <v>10000690</v>
          </cell>
          <cell r="K680">
            <v>37818</v>
          </cell>
          <cell r="L680">
            <v>37818</v>
          </cell>
          <cell r="M680">
            <v>37818</v>
          </cell>
          <cell r="N680">
            <v>15169.42</v>
          </cell>
          <cell r="O680">
            <v>108.35299999999999</v>
          </cell>
          <cell r="P680">
            <v>0</v>
          </cell>
          <cell r="Q680" t="str">
            <v>01_31_07</v>
          </cell>
          <cell r="R680" t="str">
            <v>01_24</v>
          </cell>
          <cell r="S680" t="str">
            <v>'301.0020</v>
          </cell>
          <cell r="T680" t="str">
            <v>'701.7420</v>
          </cell>
          <cell r="U680" t="str">
            <v>H</v>
          </cell>
          <cell r="V680">
            <v>-14417.4</v>
          </cell>
          <cell r="W680">
            <v>-14417.4</v>
          </cell>
          <cell r="X680">
            <v>752.02000000000044</v>
          </cell>
          <cell r="Y680" t="str">
            <v>701.7420</v>
          </cell>
          <cell r="Z680">
            <v>-2111139.88</v>
          </cell>
          <cell r="AA680">
            <v>-14417.4</v>
          </cell>
          <cell r="AB680">
            <v>-108.35299999999999</v>
          </cell>
        </row>
        <row r="681">
          <cell r="A681">
            <v>3499</v>
          </cell>
          <cell r="B681">
            <v>5601</v>
          </cell>
          <cell r="C681">
            <v>2040</v>
          </cell>
          <cell r="D681" t="str">
            <v>ДИЗЕЛЬНОЕ ТОПЛИВО ЛД-02</v>
          </cell>
          <cell r="E681">
            <v>221000044</v>
          </cell>
          <cell r="F681" t="str">
            <v>20</v>
          </cell>
          <cell r="G681" t="str">
            <v/>
          </cell>
          <cell r="H681" t="str">
            <v/>
          </cell>
          <cell r="I681" t="str">
            <v>0000005601</v>
          </cell>
          <cell r="J681">
            <v>10000690</v>
          </cell>
          <cell r="K681">
            <v>37818</v>
          </cell>
          <cell r="L681">
            <v>37818</v>
          </cell>
          <cell r="M681">
            <v>37818</v>
          </cell>
          <cell r="N681">
            <v>15268.54</v>
          </cell>
          <cell r="O681">
            <v>109.06100000000001</v>
          </cell>
          <cell r="P681">
            <v>0</v>
          </cell>
          <cell r="Q681" t="str">
            <v>01_31_07</v>
          </cell>
          <cell r="R681" t="str">
            <v>01_24</v>
          </cell>
          <cell r="S681" t="str">
            <v>'301.0020</v>
          </cell>
          <cell r="T681" t="str">
            <v>'701.7420</v>
          </cell>
          <cell r="U681" t="str">
            <v>H</v>
          </cell>
          <cell r="V681">
            <v>-14509.62</v>
          </cell>
          <cell r="W681">
            <v>-14509.62</v>
          </cell>
          <cell r="X681">
            <v>758.92000000000007</v>
          </cell>
          <cell r="Y681" t="str">
            <v>701.7420</v>
          </cell>
          <cell r="Z681">
            <v>-2124643.66</v>
          </cell>
          <cell r="AA681">
            <v>-14509.62</v>
          </cell>
          <cell r="AB681">
            <v>-109.06100000000001</v>
          </cell>
        </row>
        <row r="682">
          <cell r="A682">
            <v>3500</v>
          </cell>
          <cell r="B682">
            <v>5602</v>
          </cell>
          <cell r="C682">
            <v>2040</v>
          </cell>
          <cell r="D682" t="str">
            <v>ДИЗЕЛЬНОЕ ТОПЛИВО ЛД-02</v>
          </cell>
          <cell r="E682">
            <v>221000044</v>
          </cell>
          <cell r="F682" t="str">
            <v>20</v>
          </cell>
          <cell r="G682" t="str">
            <v/>
          </cell>
          <cell r="H682" t="str">
            <v/>
          </cell>
          <cell r="I682" t="str">
            <v>0000005602</v>
          </cell>
          <cell r="J682">
            <v>10000690</v>
          </cell>
          <cell r="K682">
            <v>37818</v>
          </cell>
          <cell r="L682">
            <v>37818</v>
          </cell>
          <cell r="M682">
            <v>37818</v>
          </cell>
          <cell r="N682">
            <v>8052.38</v>
          </cell>
          <cell r="O682">
            <v>57.517000000000003</v>
          </cell>
          <cell r="P682">
            <v>0</v>
          </cell>
          <cell r="Q682" t="str">
            <v>01_31_07</v>
          </cell>
          <cell r="R682" t="str">
            <v>01_24</v>
          </cell>
          <cell r="S682" t="str">
            <v>'301.0020</v>
          </cell>
          <cell r="T682" t="str">
            <v>'701.7420</v>
          </cell>
          <cell r="U682" t="str">
            <v>H</v>
          </cell>
          <cell r="V682">
            <v>-7652.23</v>
          </cell>
          <cell r="W682">
            <v>-7652.23</v>
          </cell>
          <cell r="X682">
            <v>400.15000000000055</v>
          </cell>
          <cell r="Y682" t="str">
            <v>701.7420</v>
          </cell>
          <cell r="Z682">
            <v>-1120516.04</v>
          </cell>
          <cell r="AA682">
            <v>-7652.23</v>
          </cell>
          <cell r="AB682">
            <v>-57.517000000000003</v>
          </cell>
        </row>
        <row r="683">
          <cell r="A683">
            <v>3501</v>
          </cell>
          <cell r="B683">
            <v>5603</v>
          </cell>
          <cell r="C683">
            <v>2040</v>
          </cell>
          <cell r="D683" t="str">
            <v>ДИЗЕЛЬНОЕ ТОПЛИВО ЛД-02</v>
          </cell>
          <cell r="E683">
            <v>221000044</v>
          </cell>
          <cell r="F683" t="str">
            <v>20</v>
          </cell>
          <cell r="G683" t="str">
            <v/>
          </cell>
          <cell r="H683" t="str">
            <v/>
          </cell>
          <cell r="I683" t="str">
            <v>0000005603</v>
          </cell>
          <cell r="J683">
            <v>10000714</v>
          </cell>
          <cell r="K683">
            <v>37818</v>
          </cell>
          <cell r="L683">
            <v>37818</v>
          </cell>
          <cell r="M683">
            <v>37818</v>
          </cell>
          <cell r="N683">
            <v>8097.18</v>
          </cell>
          <cell r="O683">
            <v>57.837000000000003</v>
          </cell>
          <cell r="P683">
            <v>0</v>
          </cell>
          <cell r="Q683" t="str">
            <v>01_31_07</v>
          </cell>
          <cell r="R683" t="str">
            <v>01_24</v>
          </cell>
          <cell r="S683" t="str">
            <v>'301.0020</v>
          </cell>
          <cell r="T683" t="str">
            <v>'701.7420</v>
          </cell>
          <cell r="U683" t="str">
            <v>H</v>
          </cell>
          <cell r="V683">
            <v>-7697.02</v>
          </cell>
          <cell r="W683">
            <v>-7697.02</v>
          </cell>
          <cell r="X683">
            <v>400.15999999999985</v>
          </cell>
          <cell r="Y683" t="str">
            <v>701.7420</v>
          </cell>
          <cell r="Z683">
            <v>-1127074.6399999999</v>
          </cell>
          <cell r="AA683">
            <v>-7697.02</v>
          </cell>
          <cell r="AB683">
            <v>-57.837000000000003</v>
          </cell>
        </row>
        <row r="684">
          <cell r="A684">
            <v>3502</v>
          </cell>
          <cell r="B684">
            <v>5604</v>
          </cell>
          <cell r="C684">
            <v>2040</v>
          </cell>
          <cell r="D684" t="str">
            <v>ДИЗЕЛЬНОЕ ТОПЛИВО ЛД-02</v>
          </cell>
          <cell r="E684">
            <v>221000044</v>
          </cell>
          <cell r="F684" t="str">
            <v>20</v>
          </cell>
          <cell r="G684" t="str">
            <v/>
          </cell>
          <cell r="H684" t="str">
            <v/>
          </cell>
          <cell r="I684" t="str">
            <v>0000005604</v>
          </cell>
          <cell r="J684">
            <v>10000714</v>
          </cell>
          <cell r="K684">
            <v>37818</v>
          </cell>
          <cell r="L684">
            <v>37818</v>
          </cell>
          <cell r="M684">
            <v>37818</v>
          </cell>
          <cell r="N684">
            <v>7955.78</v>
          </cell>
          <cell r="O684">
            <v>56.826999999999998</v>
          </cell>
          <cell r="P684">
            <v>0</v>
          </cell>
          <cell r="Q684" t="str">
            <v>01_31_07</v>
          </cell>
          <cell r="R684" t="str">
            <v>01_24</v>
          </cell>
          <cell r="S684" t="str">
            <v>'301.0020</v>
          </cell>
          <cell r="T684" t="str">
            <v>'701.7420</v>
          </cell>
          <cell r="U684" t="str">
            <v>H</v>
          </cell>
          <cell r="V684">
            <v>-7562.52</v>
          </cell>
          <cell r="W684">
            <v>-7562.52</v>
          </cell>
          <cell r="X684">
            <v>393.25999999999931</v>
          </cell>
          <cell r="Y684" t="str">
            <v>701.7420</v>
          </cell>
          <cell r="Z684">
            <v>-1107379.8</v>
          </cell>
          <cell r="AA684">
            <v>-7562.52</v>
          </cell>
          <cell r="AB684">
            <v>-56.826999999999998</v>
          </cell>
        </row>
        <row r="685">
          <cell r="A685">
            <v>3503</v>
          </cell>
          <cell r="B685">
            <v>5605</v>
          </cell>
          <cell r="C685">
            <v>2040</v>
          </cell>
          <cell r="D685" t="str">
            <v>ДИЗЕЛЬНОЕ ТОПЛИВО ЛД-02</v>
          </cell>
          <cell r="E685">
            <v>221000044</v>
          </cell>
          <cell r="F685" t="str">
            <v>20</v>
          </cell>
          <cell r="G685" t="str">
            <v/>
          </cell>
          <cell r="H685" t="str">
            <v/>
          </cell>
          <cell r="I685" t="str">
            <v>0000005605</v>
          </cell>
          <cell r="J685">
            <v>10000714</v>
          </cell>
          <cell r="K685">
            <v>37818</v>
          </cell>
          <cell r="L685">
            <v>37818</v>
          </cell>
          <cell r="M685">
            <v>37818</v>
          </cell>
          <cell r="N685">
            <v>7979.86</v>
          </cell>
          <cell r="O685">
            <v>56.999000000000002</v>
          </cell>
          <cell r="P685">
            <v>0</v>
          </cell>
          <cell r="Q685" t="str">
            <v>01_31_07</v>
          </cell>
          <cell r="R685" t="str">
            <v>01_24</v>
          </cell>
          <cell r="S685" t="str">
            <v>'301.0020</v>
          </cell>
          <cell r="T685" t="str">
            <v>'701.7420</v>
          </cell>
          <cell r="U685" t="str">
            <v>H</v>
          </cell>
          <cell r="V685">
            <v>-7586.6</v>
          </cell>
          <cell r="W685">
            <v>-7586.6</v>
          </cell>
          <cell r="X685">
            <v>393.25999999999931</v>
          </cell>
          <cell r="Y685" t="str">
            <v>701.7420</v>
          </cell>
          <cell r="Z685">
            <v>-1110905.8400000001</v>
          </cell>
          <cell r="AA685">
            <v>-7586.6</v>
          </cell>
          <cell r="AB685">
            <v>-56.999000000000002</v>
          </cell>
        </row>
        <row r="686">
          <cell r="A686">
            <v>3504</v>
          </cell>
          <cell r="B686">
            <v>5606</v>
          </cell>
          <cell r="C686">
            <v>2040</v>
          </cell>
          <cell r="D686" t="str">
            <v>ДИЗЕЛЬНОЕ ТОПЛИВО ЛД-02</v>
          </cell>
          <cell r="E686">
            <v>221000044</v>
          </cell>
          <cell r="F686" t="str">
            <v>20</v>
          </cell>
          <cell r="G686" t="str">
            <v/>
          </cell>
          <cell r="H686" t="str">
            <v/>
          </cell>
          <cell r="I686" t="str">
            <v>0000005606</v>
          </cell>
          <cell r="J686">
            <v>10000714</v>
          </cell>
          <cell r="K686">
            <v>37818</v>
          </cell>
          <cell r="L686">
            <v>37818</v>
          </cell>
          <cell r="M686">
            <v>37818</v>
          </cell>
          <cell r="N686">
            <v>7965.3</v>
          </cell>
          <cell r="O686">
            <v>56.895000000000003</v>
          </cell>
          <cell r="P686">
            <v>0</v>
          </cell>
          <cell r="Q686" t="str">
            <v>01_31_07</v>
          </cell>
          <cell r="R686" t="str">
            <v>01_24</v>
          </cell>
          <cell r="S686" t="str">
            <v>'301.0020</v>
          </cell>
          <cell r="T686" t="str">
            <v>'701.7420</v>
          </cell>
          <cell r="U686" t="str">
            <v>H</v>
          </cell>
          <cell r="V686">
            <v>-7572.04</v>
          </cell>
          <cell r="W686">
            <v>-7572.04</v>
          </cell>
          <cell r="X686">
            <v>393.26000000000022</v>
          </cell>
          <cell r="Y686" t="str">
            <v>701.7420</v>
          </cell>
          <cell r="Z686">
            <v>-1108773.82</v>
          </cell>
          <cell r="AA686">
            <v>-7572.04</v>
          </cell>
          <cell r="AB686">
            <v>-56.895000000000003</v>
          </cell>
        </row>
        <row r="687">
          <cell r="A687">
            <v>3505</v>
          </cell>
          <cell r="B687">
            <v>5607</v>
          </cell>
          <cell r="C687">
            <v>2040</v>
          </cell>
          <cell r="D687" t="str">
            <v>ДИЗЕЛЬНОЕ ТОПЛИВО ЛД-02</v>
          </cell>
          <cell r="E687">
            <v>221000044</v>
          </cell>
          <cell r="F687" t="str">
            <v>20</v>
          </cell>
          <cell r="G687" t="str">
            <v/>
          </cell>
          <cell r="H687" t="str">
            <v/>
          </cell>
          <cell r="I687" t="str">
            <v>0000005607</v>
          </cell>
          <cell r="J687">
            <v>10000714</v>
          </cell>
          <cell r="K687">
            <v>37818</v>
          </cell>
          <cell r="L687">
            <v>37818</v>
          </cell>
          <cell r="M687">
            <v>37818</v>
          </cell>
          <cell r="N687">
            <v>7919.8</v>
          </cell>
          <cell r="O687">
            <v>56.57</v>
          </cell>
          <cell r="P687">
            <v>0</v>
          </cell>
          <cell r="Q687" t="str">
            <v>01_31_07</v>
          </cell>
          <cell r="R687" t="str">
            <v>01_24</v>
          </cell>
          <cell r="S687" t="str">
            <v>'301.0020</v>
          </cell>
          <cell r="T687" t="str">
            <v>'701.7420</v>
          </cell>
          <cell r="U687" t="str">
            <v>H</v>
          </cell>
          <cell r="V687">
            <v>-7526.54</v>
          </cell>
          <cell r="W687">
            <v>-7526.54</v>
          </cell>
          <cell r="X687">
            <v>393.26000000000022</v>
          </cell>
          <cell r="Y687" t="str">
            <v>701.7420</v>
          </cell>
          <cell r="Z687">
            <v>-1102111.25</v>
          </cell>
          <cell r="AA687">
            <v>-7526.54</v>
          </cell>
          <cell r="AB687">
            <v>-56.57</v>
          </cell>
        </row>
        <row r="688">
          <cell r="A688">
            <v>3506</v>
          </cell>
          <cell r="B688">
            <v>5608</v>
          </cell>
          <cell r="C688">
            <v>2040</v>
          </cell>
          <cell r="D688" t="str">
            <v>ДИЗЕЛЬНОЕ ТОПЛИВО ЛД-02</v>
          </cell>
          <cell r="E688">
            <v>221000044</v>
          </cell>
          <cell r="F688" t="str">
            <v>20</v>
          </cell>
          <cell r="G688" t="str">
            <v/>
          </cell>
          <cell r="H688" t="str">
            <v/>
          </cell>
          <cell r="I688" t="str">
            <v>0000005608</v>
          </cell>
          <cell r="J688">
            <v>10000714</v>
          </cell>
          <cell r="K688">
            <v>37818</v>
          </cell>
          <cell r="L688">
            <v>37818</v>
          </cell>
          <cell r="M688">
            <v>37818</v>
          </cell>
          <cell r="N688">
            <v>7903.56</v>
          </cell>
          <cell r="O688">
            <v>56.454000000000001</v>
          </cell>
          <cell r="P688">
            <v>0</v>
          </cell>
          <cell r="Q688" t="str">
            <v>01_31_07</v>
          </cell>
          <cell r="R688" t="str">
            <v>01_24</v>
          </cell>
          <cell r="S688" t="str">
            <v>'301.0020</v>
          </cell>
          <cell r="T688" t="str">
            <v>'701.7420</v>
          </cell>
          <cell r="U688" t="str">
            <v>H</v>
          </cell>
          <cell r="V688">
            <v>-7510.3</v>
          </cell>
          <cell r="W688">
            <v>-7510.3</v>
          </cell>
          <cell r="X688">
            <v>393.26000000000022</v>
          </cell>
          <cell r="Y688" t="str">
            <v>701.7420</v>
          </cell>
          <cell r="Z688">
            <v>-1099733.23</v>
          </cell>
          <cell r="AA688">
            <v>-7510.3</v>
          </cell>
          <cell r="AB688">
            <v>-56.454000000000001</v>
          </cell>
        </row>
        <row r="689">
          <cell r="A689">
            <v>3507</v>
          </cell>
          <cell r="B689">
            <v>5609</v>
          </cell>
          <cell r="C689">
            <v>2040</v>
          </cell>
          <cell r="D689" t="str">
            <v>ДИЗЕЛЬНОЕ ТОПЛИВО ЛД-02</v>
          </cell>
          <cell r="E689">
            <v>221000044</v>
          </cell>
          <cell r="F689" t="str">
            <v>20</v>
          </cell>
          <cell r="G689" t="str">
            <v/>
          </cell>
          <cell r="H689" t="str">
            <v/>
          </cell>
          <cell r="I689" t="str">
            <v>0000005609</v>
          </cell>
          <cell r="J689">
            <v>10000714</v>
          </cell>
          <cell r="K689">
            <v>37818</v>
          </cell>
          <cell r="L689">
            <v>37818</v>
          </cell>
          <cell r="M689">
            <v>37818</v>
          </cell>
          <cell r="N689">
            <v>15510.74</v>
          </cell>
          <cell r="O689">
            <v>110.791</v>
          </cell>
          <cell r="P689">
            <v>0</v>
          </cell>
          <cell r="Q689" t="str">
            <v>01_31_07</v>
          </cell>
          <cell r="R689" t="str">
            <v>01_24</v>
          </cell>
          <cell r="S689" t="str">
            <v>'301.0020</v>
          </cell>
          <cell r="T689" t="str">
            <v>'701.7420</v>
          </cell>
          <cell r="U689" t="str">
            <v>H</v>
          </cell>
          <cell r="V689">
            <v>-14744.92</v>
          </cell>
          <cell r="W689">
            <v>-14744.92</v>
          </cell>
          <cell r="X689">
            <v>765.81999999999971</v>
          </cell>
          <cell r="Y689" t="str">
            <v>701.7420</v>
          </cell>
          <cell r="Z689">
            <v>-2159098.64</v>
          </cell>
          <cell r="AA689">
            <v>-14744.92</v>
          </cell>
          <cell r="AB689">
            <v>-110.791</v>
          </cell>
        </row>
        <row r="690">
          <cell r="A690">
            <v>3508</v>
          </cell>
          <cell r="B690">
            <v>5610</v>
          </cell>
          <cell r="C690">
            <v>2040</v>
          </cell>
          <cell r="D690" t="str">
            <v>ДИЗЕЛЬНОЕ ТОПЛИВО ЛД-02</v>
          </cell>
          <cell r="E690">
            <v>221000044</v>
          </cell>
          <cell r="F690" t="str">
            <v>20</v>
          </cell>
          <cell r="G690" t="str">
            <v/>
          </cell>
          <cell r="H690" t="str">
            <v/>
          </cell>
          <cell r="I690" t="str">
            <v>0000005610</v>
          </cell>
          <cell r="J690">
            <v>10000714</v>
          </cell>
          <cell r="K690">
            <v>37818</v>
          </cell>
          <cell r="L690">
            <v>37818</v>
          </cell>
          <cell r="M690">
            <v>37818</v>
          </cell>
          <cell r="N690">
            <v>17043.599999999999</v>
          </cell>
          <cell r="O690">
            <v>121.74</v>
          </cell>
          <cell r="P690">
            <v>0</v>
          </cell>
          <cell r="Q690" t="str">
            <v>01_31_07</v>
          </cell>
          <cell r="R690" t="str">
            <v>01_24</v>
          </cell>
          <cell r="S690" t="str">
            <v>'301.0020</v>
          </cell>
          <cell r="T690" t="str">
            <v>'701.7420</v>
          </cell>
          <cell r="U690" t="str">
            <v>H</v>
          </cell>
          <cell r="V690">
            <v>-16201.89</v>
          </cell>
          <cell r="W690">
            <v>-16201.89</v>
          </cell>
          <cell r="X690">
            <v>841.70999999999913</v>
          </cell>
          <cell r="Y690" t="str">
            <v>701.7420</v>
          </cell>
          <cell r="Z690">
            <v>-2372442.75</v>
          </cell>
          <cell r="AA690">
            <v>-16201.89</v>
          </cell>
          <cell r="AB690">
            <v>-121.74</v>
          </cell>
        </row>
        <row r="691">
          <cell r="A691">
            <v>3509</v>
          </cell>
          <cell r="B691">
            <v>5611</v>
          </cell>
          <cell r="C691">
            <v>2040</v>
          </cell>
          <cell r="D691" t="str">
            <v>ДИЗЕЛЬНОЕ ТОПЛИВО ЛД-02</v>
          </cell>
          <cell r="E691">
            <v>221000044</v>
          </cell>
          <cell r="F691" t="str">
            <v>20</v>
          </cell>
          <cell r="G691" t="str">
            <v/>
          </cell>
          <cell r="H691" t="str">
            <v/>
          </cell>
          <cell r="I691" t="str">
            <v>0000005611</v>
          </cell>
          <cell r="J691">
            <v>10000714</v>
          </cell>
          <cell r="K691">
            <v>37818</v>
          </cell>
          <cell r="L691">
            <v>37818</v>
          </cell>
          <cell r="M691">
            <v>37818</v>
          </cell>
          <cell r="N691">
            <v>17175.900000000001</v>
          </cell>
          <cell r="O691">
            <v>122.685</v>
          </cell>
          <cell r="P691">
            <v>0</v>
          </cell>
          <cell r="Q691" t="str">
            <v>01_31_07</v>
          </cell>
          <cell r="R691" t="str">
            <v>01_24</v>
          </cell>
          <cell r="S691" t="str">
            <v>'301.0020</v>
          </cell>
          <cell r="T691" t="str">
            <v>'701.7420</v>
          </cell>
          <cell r="U691" t="str">
            <v>H</v>
          </cell>
          <cell r="V691">
            <v>-16327.3</v>
          </cell>
          <cell r="W691">
            <v>-16327.3</v>
          </cell>
          <cell r="X691">
            <v>848.60000000000218</v>
          </cell>
          <cell r="Y691" t="str">
            <v>701.7420</v>
          </cell>
          <cell r="Z691">
            <v>-2390806.54</v>
          </cell>
          <cell r="AA691">
            <v>-16327.3</v>
          </cell>
          <cell r="AB691">
            <v>-122.685</v>
          </cell>
        </row>
        <row r="692">
          <cell r="A692">
            <v>3510</v>
          </cell>
          <cell r="B692">
            <v>5612</v>
          </cell>
          <cell r="C692">
            <v>2040</v>
          </cell>
          <cell r="D692" t="str">
            <v>ДИЗЕЛЬНОЕ ТОПЛИВО ЛД-02</v>
          </cell>
          <cell r="E692">
            <v>221000044</v>
          </cell>
          <cell r="F692" t="str">
            <v>20</v>
          </cell>
          <cell r="G692" t="str">
            <v/>
          </cell>
          <cell r="H692" t="str">
            <v/>
          </cell>
          <cell r="I692" t="str">
            <v>0000005612</v>
          </cell>
          <cell r="J692">
            <v>10000714</v>
          </cell>
          <cell r="K692">
            <v>37818</v>
          </cell>
          <cell r="L692">
            <v>37818</v>
          </cell>
          <cell r="M692">
            <v>37818</v>
          </cell>
          <cell r="N692">
            <v>15457.4</v>
          </cell>
          <cell r="O692">
            <v>110.41</v>
          </cell>
          <cell r="P692">
            <v>0</v>
          </cell>
          <cell r="Q692" t="str">
            <v>01_31_07</v>
          </cell>
          <cell r="R692" t="str">
            <v>01_24</v>
          </cell>
          <cell r="S692" t="str">
            <v>'301.0020</v>
          </cell>
          <cell r="T692" t="str">
            <v>'701.7420</v>
          </cell>
          <cell r="U692" t="str">
            <v>H</v>
          </cell>
          <cell r="V692">
            <v>-14691.58</v>
          </cell>
          <cell r="W692">
            <v>-14691.58</v>
          </cell>
          <cell r="X692">
            <v>765.81999999999971</v>
          </cell>
          <cell r="Y692" t="str">
            <v>701.7420</v>
          </cell>
          <cell r="Z692">
            <v>-2151288.06</v>
          </cell>
          <cell r="AA692">
            <v>-14691.58</v>
          </cell>
          <cell r="AB692">
            <v>-110.41</v>
          </cell>
        </row>
        <row r="693">
          <cell r="A693">
            <v>3511</v>
          </cell>
          <cell r="B693">
            <v>5613</v>
          </cell>
          <cell r="C693">
            <v>2040</v>
          </cell>
          <cell r="D693" t="str">
            <v>ДИЗЕЛЬНОЕ ТОПЛИВО ЛД-02</v>
          </cell>
          <cell r="E693">
            <v>221000044</v>
          </cell>
          <cell r="F693" t="str">
            <v>20</v>
          </cell>
          <cell r="G693" t="str">
            <v/>
          </cell>
          <cell r="H693" t="str">
            <v/>
          </cell>
          <cell r="I693" t="str">
            <v>0000005613</v>
          </cell>
          <cell r="J693">
            <v>10000714</v>
          </cell>
          <cell r="K693">
            <v>37818</v>
          </cell>
          <cell r="L693">
            <v>37818</v>
          </cell>
          <cell r="M693">
            <v>37818</v>
          </cell>
          <cell r="N693">
            <v>15535.94</v>
          </cell>
          <cell r="O693">
            <v>110.971</v>
          </cell>
          <cell r="P693">
            <v>0</v>
          </cell>
          <cell r="Q693" t="str">
            <v>01_31_07</v>
          </cell>
          <cell r="R693" t="str">
            <v>01_24</v>
          </cell>
          <cell r="S693" t="str">
            <v>'301.0020</v>
          </cell>
          <cell r="T693" t="str">
            <v>'701.7420</v>
          </cell>
          <cell r="U693" t="str">
            <v>H</v>
          </cell>
          <cell r="V693">
            <v>-14770.12</v>
          </cell>
          <cell r="W693">
            <v>-14770.12</v>
          </cell>
          <cell r="X693">
            <v>765.81999999999971</v>
          </cell>
          <cell r="Y693" t="str">
            <v>701.7420</v>
          </cell>
          <cell r="Z693">
            <v>-2162788.67</v>
          </cell>
          <cell r="AA693">
            <v>-14770.12</v>
          </cell>
          <cell r="AB693">
            <v>-110.971</v>
          </cell>
        </row>
        <row r="694">
          <cell r="A694">
            <v>3512</v>
          </cell>
          <cell r="B694">
            <v>5614</v>
          </cell>
          <cell r="C694">
            <v>2040</v>
          </cell>
          <cell r="D694" t="str">
            <v>ДИЗЕЛЬНОЕ ТОПЛИВО ЛД-02</v>
          </cell>
          <cell r="E694">
            <v>221000044</v>
          </cell>
          <cell r="F694" t="str">
            <v>20</v>
          </cell>
          <cell r="G694" t="str">
            <v/>
          </cell>
          <cell r="H694" t="str">
            <v/>
          </cell>
          <cell r="I694" t="str">
            <v>0000005614</v>
          </cell>
          <cell r="J694">
            <v>10000714</v>
          </cell>
          <cell r="K694">
            <v>37818</v>
          </cell>
          <cell r="L694">
            <v>37818</v>
          </cell>
          <cell r="M694">
            <v>37818</v>
          </cell>
          <cell r="N694">
            <v>15535.94</v>
          </cell>
          <cell r="O694">
            <v>110.971</v>
          </cell>
          <cell r="P694">
            <v>0</v>
          </cell>
          <cell r="Q694" t="str">
            <v>01_31_07</v>
          </cell>
          <cell r="R694" t="str">
            <v>01_24</v>
          </cell>
          <cell r="S694" t="str">
            <v>'301.0020</v>
          </cell>
          <cell r="T694" t="str">
            <v>'701.7420</v>
          </cell>
          <cell r="U694" t="str">
            <v>H</v>
          </cell>
          <cell r="V694">
            <v>-14770.12</v>
          </cell>
          <cell r="W694">
            <v>-14770.12</v>
          </cell>
          <cell r="X694">
            <v>765.81999999999971</v>
          </cell>
          <cell r="Y694" t="str">
            <v>701.7420</v>
          </cell>
          <cell r="Z694">
            <v>-2162788.67</v>
          </cell>
          <cell r="AA694">
            <v>-14770.12</v>
          </cell>
          <cell r="AB694">
            <v>-110.971</v>
          </cell>
        </row>
        <row r="695">
          <cell r="A695">
            <v>3513</v>
          </cell>
          <cell r="B695">
            <v>5615</v>
          </cell>
          <cell r="C695">
            <v>2040</v>
          </cell>
          <cell r="D695" t="str">
            <v>ДИЗЕЛЬНОЕ ТОПЛИВО ЛД-02</v>
          </cell>
          <cell r="E695">
            <v>221000044</v>
          </cell>
          <cell r="F695" t="str">
            <v>20</v>
          </cell>
          <cell r="G695" t="str">
            <v/>
          </cell>
          <cell r="H695" t="str">
            <v/>
          </cell>
          <cell r="I695" t="str">
            <v>0000005615</v>
          </cell>
          <cell r="J695">
            <v>10000714</v>
          </cell>
          <cell r="K695">
            <v>37818</v>
          </cell>
          <cell r="L695">
            <v>37818</v>
          </cell>
          <cell r="M695">
            <v>37818</v>
          </cell>
          <cell r="N695">
            <v>16859.22</v>
          </cell>
          <cell r="O695">
            <v>120.423</v>
          </cell>
          <cell r="P695">
            <v>0</v>
          </cell>
          <cell r="Q695" t="str">
            <v>01_31_07</v>
          </cell>
          <cell r="R695" t="str">
            <v>01_24</v>
          </cell>
          <cell r="S695" t="str">
            <v>'301.0020</v>
          </cell>
          <cell r="T695" t="str">
            <v>'701.7420</v>
          </cell>
          <cell r="U695" t="str">
            <v>H</v>
          </cell>
          <cell r="V695">
            <v>-16024.41</v>
          </cell>
          <cell r="W695">
            <v>-16024.41</v>
          </cell>
          <cell r="X695">
            <v>834.81000000000131</v>
          </cell>
          <cell r="Y695" t="str">
            <v>701.7420</v>
          </cell>
          <cell r="Z695">
            <v>-2346454.36</v>
          </cell>
          <cell r="AA695">
            <v>-16024.41</v>
          </cell>
          <cell r="AB695">
            <v>-120.423</v>
          </cell>
        </row>
        <row r="696">
          <cell r="A696">
            <v>3514</v>
          </cell>
          <cell r="B696">
            <v>5616</v>
          </cell>
          <cell r="C696">
            <v>2040</v>
          </cell>
          <cell r="D696" t="str">
            <v>ДИЗЕЛЬНОЕ ТОПЛИВО ЛД-02</v>
          </cell>
          <cell r="E696">
            <v>221000044</v>
          </cell>
          <cell r="F696" t="str">
            <v>20</v>
          </cell>
          <cell r="G696" t="str">
            <v/>
          </cell>
          <cell r="H696" t="str">
            <v/>
          </cell>
          <cell r="I696" t="str">
            <v>0000005616</v>
          </cell>
          <cell r="J696">
            <v>10000714</v>
          </cell>
          <cell r="K696">
            <v>37818</v>
          </cell>
          <cell r="L696">
            <v>37818</v>
          </cell>
          <cell r="M696">
            <v>37818</v>
          </cell>
          <cell r="N696">
            <v>15174.46</v>
          </cell>
          <cell r="O696">
            <v>108.389</v>
          </cell>
          <cell r="P696">
            <v>0</v>
          </cell>
          <cell r="Q696" t="str">
            <v>01_31_07</v>
          </cell>
          <cell r="R696" t="str">
            <v>01_24</v>
          </cell>
          <cell r="S696" t="str">
            <v>'301.0020</v>
          </cell>
          <cell r="T696" t="str">
            <v>'701.7420</v>
          </cell>
          <cell r="U696" t="str">
            <v>H</v>
          </cell>
          <cell r="V696">
            <v>-14422.44</v>
          </cell>
          <cell r="W696">
            <v>-14422.44</v>
          </cell>
          <cell r="X696">
            <v>752.01999999999862</v>
          </cell>
          <cell r="Y696" t="str">
            <v>701.7420</v>
          </cell>
          <cell r="Z696">
            <v>-2111877.89</v>
          </cell>
          <cell r="AA696">
            <v>-14422.44</v>
          </cell>
          <cell r="AB696">
            <v>-108.389</v>
          </cell>
        </row>
        <row r="697">
          <cell r="A697">
            <v>3515</v>
          </cell>
          <cell r="B697">
            <v>5617</v>
          </cell>
          <cell r="C697">
            <v>2040</v>
          </cell>
          <cell r="D697" t="str">
            <v>ДИЗЕЛЬНОЕ ТОПЛИВО ЛД-02</v>
          </cell>
          <cell r="E697">
            <v>221000044</v>
          </cell>
          <cell r="F697" t="str">
            <v>20</v>
          </cell>
          <cell r="G697" t="str">
            <v/>
          </cell>
          <cell r="H697" t="str">
            <v/>
          </cell>
          <cell r="I697" t="str">
            <v>0000005617</v>
          </cell>
          <cell r="J697">
            <v>10000714</v>
          </cell>
          <cell r="K697">
            <v>37818</v>
          </cell>
          <cell r="L697">
            <v>37818</v>
          </cell>
          <cell r="M697">
            <v>37818</v>
          </cell>
          <cell r="N697">
            <v>15370.88</v>
          </cell>
          <cell r="O697">
            <v>109.792</v>
          </cell>
          <cell r="P697">
            <v>0</v>
          </cell>
          <cell r="Q697" t="str">
            <v>01_31_07</v>
          </cell>
          <cell r="R697" t="str">
            <v>01_24</v>
          </cell>
          <cell r="S697" t="str">
            <v>'301.0020</v>
          </cell>
          <cell r="T697" t="str">
            <v>'701.7420</v>
          </cell>
          <cell r="U697" t="str">
            <v>H</v>
          </cell>
          <cell r="V697">
            <v>-14611.96</v>
          </cell>
          <cell r="W697">
            <v>-14611.96</v>
          </cell>
          <cell r="X697">
            <v>758.92000000000007</v>
          </cell>
          <cell r="Y697" t="str">
            <v>701.7420</v>
          </cell>
          <cell r="Z697">
            <v>-2139629.2999999998</v>
          </cell>
          <cell r="AA697">
            <v>-14611.96</v>
          </cell>
          <cell r="AB697">
            <v>-109.792</v>
          </cell>
        </row>
        <row r="698">
          <cell r="A698">
            <v>3516</v>
          </cell>
          <cell r="B698">
            <v>5618</v>
          </cell>
          <cell r="C698">
            <v>2040</v>
          </cell>
          <cell r="D698" t="str">
            <v>ДИЗЕЛЬНОЕ ТОПЛИВО ЛД-02</v>
          </cell>
          <cell r="E698">
            <v>221000044</v>
          </cell>
          <cell r="F698" t="str">
            <v>20</v>
          </cell>
          <cell r="G698" t="str">
            <v/>
          </cell>
          <cell r="H698" t="str">
            <v/>
          </cell>
          <cell r="I698" t="str">
            <v>0000005618</v>
          </cell>
          <cell r="J698">
            <v>10000714</v>
          </cell>
          <cell r="K698">
            <v>37818</v>
          </cell>
          <cell r="L698">
            <v>37818</v>
          </cell>
          <cell r="M698">
            <v>37818</v>
          </cell>
          <cell r="N698">
            <v>15340.08</v>
          </cell>
          <cell r="O698">
            <v>109.572</v>
          </cell>
          <cell r="P698">
            <v>0</v>
          </cell>
          <cell r="Q698" t="str">
            <v>01_31_07</v>
          </cell>
          <cell r="R698" t="str">
            <v>01_24</v>
          </cell>
          <cell r="S698" t="str">
            <v>'301.0020</v>
          </cell>
          <cell r="T698" t="str">
            <v>'701.7420</v>
          </cell>
          <cell r="U698" t="str">
            <v>H</v>
          </cell>
          <cell r="V698">
            <v>-14581.16</v>
          </cell>
          <cell r="W698">
            <v>-14581.16</v>
          </cell>
          <cell r="X698">
            <v>758.92000000000007</v>
          </cell>
          <cell r="Y698" t="str">
            <v>701.7420</v>
          </cell>
          <cell r="Z698">
            <v>-2135119.2599999998</v>
          </cell>
          <cell r="AA698">
            <v>-14581.16</v>
          </cell>
          <cell r="AB698">
            <v>-109.572</v>
          </cell>
        </row>
        <row r="699">
          <cell r="A699">
            <v>3517</v>
          </cell>
          <cell r="B699">
            <v>5619</v>
          </cell>
          <cell r="C699">
            <v>2040</v>
          </cell>
          <cell r="D699" t="str">
            <v>ДИЗЕЛЬНОЕ ТОПЛИВО ЛД-02</v>
          </cell>
          <cell r="E699">
            <v>221000044</v>
          </cell>
          <cell r="F699" t="str">
            <v>20</v>
          </cell>
          <cell r="G699" t="str">
            <v/>
          </cell>
          <cell r="H699" t="str">
            <v/>
          </cell>
          <cell r="I699" t="str">
            <v>0000005619</v>
          </cell>
          <cell r="J699">
            <v>10000714</v>
          </cell>
          <cell r="K699">
            <v>37818</v>
          </cell>
          <cell r="L699">
            <v>37818</v>
          </cell>
          <cell r="M699">
            <v>37818</v>
          </cell>
          <cell r="N699">
            <v>16998.240000000002</v>
          </cell>
          <cell r="O699">
            <v>121.416</v>
          </cell>
          <cell r="P699">
            <v>0</v>
          </cell>
          <cell r="Q699" t="str">
            <v>01_31_07</v>
          </cell>
          <cell r="R699" t="str">
            <v>01_24</v>
          </cell>
          <cell r="S699" t="str">
            <v>'301.0020</v>
          </cell>
          <cell r="T699" t="str">
            <v>'701.7420</v>
          </cell>
          <cell r="U699" t="str">
            <v>H</v>
          </cell>
          <cell r="V699">
            <v>-16156.53</v>
          </cell>
          <cell r="W699">
            <v>-16156.53</v>
          </cell>
          <cell r="X699">
            <v>841.71000000000095</v>
          </cell>
          <cell r="Y699" t="str">
            <v>701.7420</v>
          </cell>
          <cell r="Z699">
            <v>-2365800.69</v>
          </cell>
          <cell r="AA699">
            <v>-16156.53</v>
          </cell>
          <cell r="AB699">
            <v>-121.416</v>
          </cell>
        </row>
        <row r="700">
          <cell r="A700">
            <v>3518</v>
          </cell>
          <cell r="B700">
            <v>5620</v>
          </cell>
          <cell r="C700">
            <v>2098</v>
          </cell>
          <cell r="D700" t="str">
            <v>БЕНЗИН АВТОМОБИЛЬНЫЙ АИ-92</v>
          </cell>
          <cell r="E700">
            <v>222000004</v>
          </cell>
          <cell r="F700" t="str">
            <v>20</v>
          </cell>
          <cell r="G700" t="str">
            <v/>
          </cell>
          <cell r="H700" t="str">
            <v/>
          </cell>
          <cell r="I700" t="str">
            <v>0000005620</v>
          </cell>
          <cell r="J700">
            <v>10000716</v>
          </cell>
          <cell r="K700">
            <v>37818</v>
          </cell>
          <cell r="L700">
            <v>37818</v>
          </cell>
          <cell r="M700">
            <v>37818</v>
          </cell>
          <cell r="N700">
            <v>11560.77</v>
          </cell>
          <cell r="O700">
            <v>53.771000000000001</v>
          </cell>
          <cell r="P700">
            <v>0</v>
          </cell>
          <cell r="Q700" t="str">
            <v>01_31_07</v>
          </cell>
          <cell r="R700" t="str">
            <v>01_24</v>
          </cell>
          <cell r="S700" t="str">
            <v>'301.0020</v>
          </cell>
          <cell r="T700" t="str">
            <v>'702.7212</v>
          </cell>
          <cell r="U700" t="str">
            <v>H</v>
          </cell>
          <cell r="V700">
            <v>-11187.13</v>
          </cell>
          <cell r="W700">
            <v>-11187.13</v>
          </cell>
          <cell r="X700">
            <v>373.64000000000124</v>
          </cell>
          <cell r="Y700" t="str">
            <v>702.7212</v>
          </cell>
          <cell r="Z700">
            <v>-1638131.45</v>
          </cell>
          <cell r="AA700">
            <v>-11187.13</v>
          </cell>
          <cell r="AB700">
            <v>-53.771000000000001</v>
          </cell>
        </row>
        <row r="701">
          <cell r="A701">
            <v>3519</v>
          </cell>
          <cell r="B701">
            <v>5621</v>
          </cell>
          <cell r="C701">
            <v>2098</v>
          </cell>
          <cell r="D701" t="str">
            <v>БЕНЗИН АВТОМОБИЛЬНЫЙ АИ-92</v>
          </cell>
          <cell r="E701">
            <v>222000004</v>
          </cell>
          <cell r="F701" t="str">
            <v>20</v>
          </cell>
          <cell r="G701" t="str">
            <v/>
          </cell>
          <cell r="H701" t="str">
            <v/>
          </cell>
          <cell r="I701" t="str">
            <v>0000005621</v>
          </cell>
          <cell r="J701">
            <v>10000716</v>
          </cell>
          <cell r="K701">
            <v>37818</v>
          </cell>
          <cell r="L701">
            <v>37818</v>
          </cell>
          <cell r="M701">
            <v>37818</v>
          </cell>
          <cell r="N701">
            <v>11459.5</v>
          </cell>
          <cell r="O701">
            <v>53.3</v>
          </cell>
          <cell r="P701">
            <v>0</v>
          </cell>
          <cell r="Q701" t="str">
            <v>01_31_07</v>
          </cell>
          <cell r="R701" t="str">
            <v>01_24</v>
          </cell>
          <cell r="S701" t="str">
            <v>'301.0020</v>
          </cell>
          <cell r="T701" t="str">
            <v>'702.7212</v>
          </cell>
          <cell r="U701" t="str">
            <v>H</v>
          </cell>
          <cell r="V701">
            <v>-11085.86</v>
          </cell>
          <cell r="W701">
            <v>-11085.86</v>
          </cell>
          <cell r="X701">
            <v>373.63999999999942</v>
          </cell>
          <cell r="Y701" t="str">
            <v>702.7212</v>
          </cell>
          <cell r="Z701">
            <v>-1623302.48</v>
          </cell>
          <cell r="AA701">
            <v>-11085.86</v>
          </cell>
          <cell r="AB701">
            <v>-53.3</v>
          </cell>
        </row>
        <row r="702">
          <cell r="A702">
            <v>3520</v>
          </cell>
          <cell r="B702">
            <v>5622</v>
          </cell>
          <cell r="C702">
            <v>2098</v>
          </cell>
          <cell r="D702" t="str">
            <v>БЕНЗИН АВТОМОБИЛЬНЫЙ АИ-92</v>
          </cell>
          <cell r="E702">
            <v>222000004</v>
          </cell>
          <cell r="F702" t="str">
            <v>20</v>
          </cell>
          <cell r="G702" t="str">
            <v/>
          </cell>
          <cell r="H702" t="str">
            <v/>
          </cell>
          <cell r="I702" t="str">
            <v>0000005622</v>
          </cell>
          <cell r="J702">
            <v>10000716</v>
          </cell>
          <cell r="K702">
            <v>37818</v>
          </cell>
          <cell r="L702">
            <v>37818</v>
          </cell>
          <cell r="M702">
            <v>37818</v>
          </cell>
          <cell r="N702">
            <v>11589.36</v>
          </cell>
          <cell r="O702">
            <v>53.904000000000003</v>
          </cell>
          <cell r="P702">
            <v>0</v>
          </cell>
          <cell r="Q702" t="str">
            <v>01_31_07</v>
          </cell>
          <cell r="R702" t="str">
            <v>01_24</v>
          </cell>
          <cell r="S702" t="str">
            <v>'301.0020</v>
          </cell>
          <cell r="T702" t="str">
            <v>'702.7212</v>
          </cell>
          <cell r="U702" t="str">
            <v>H</v>
          </cell>
          <cell r="V702">
            <v>-11215.72</v>
          </cell>
          <cell r="W702">
            <v>-11215.72</v>
          </cell>
          <cell r="X702">
            <v>373.64000000000124</v>
          </cell>
          <cell r="Y702" t="str">
            <v>702.7212</v>
          </cell>
          <cell r="Z702">
            <v>-1642317.88</v>
          </cell>
          <cell r="AA702">
            <v>-11215.72</v>
          </cell>
          <cell r="AB702">
            <v>-53.904000000000003</v>
          </cell>
        </row>
        <row r="703">
          <cell r="A703">
            <v>3521</v>
          </cell>
          <cell r="B703">
            <v>5623</v>
          </cell>
          <cell r="C703">
            <v>2098</v>
          </cell>
          <cell r="D703" t="str">
            <v>БЕНЗИН АВТОМОБИЛЬНЫЙ АИ-92</v>
          </cell>
          <cell r="E703">
            <v>222000004</v>
          </cell>
          <cell r="F703" t="str">
            <v>20</v>
          </cell>
          <cell r="G703" t="str">
            <v/>
          </cell>
          <cell r="H703" t="str">
            <v/>
          </cell>
          <cell r="I703" t="str">
            <v>0000005623</v>
          </cell>
          <cell r="J703">
            <v>10000716</v>
          </cell>
          <cell r="K703">
            <v>37818</v>
          </cell>
          <cell r="L703">
            <v>37818</v>
          </cell>
          <cell r="M703">
            <v>37818</v>
          </cell>
          <cell r="N703">
            <v>11430.05</v>
          </cell>
          <cell r="O703">
            <v>53.162999999999997</v>
          </cell>
          <cell r="P703">
            <v>0</v>
          </cell>
          <cell r="Q703" t="str">
            <v>01_31_07</v>
          </cell>
          <cell r="R703" t="str">
            <v>01_24</v>
          </cell>
          <cell r="S703" t="str">
            <v>'301.0020</v>
          </cell>
          <cell r="T703" t="str">
            <v>'702.7212</v>
          </cell>
          <cell r="U703" t="str">
            <v>H</v>
          </cell>
          <cell r="V703">
            <v>-11056.41</v>
          </cell>
          <cell r="W703">
            <v>-11056.41</v>
          </cell>
          <cell r="X703">
            <v>373.63999999999942</v>
          </cell>
          <cell r="Y703" t="str">
            <v>702.7212</v>
          </cell>
          <cell r="Z703">
            <v>-1618990.12</v>
          </cell>
          <cell r="AA703">
            <v>-11056.41</v>
          </cell>
          <cell r="AB703">
            <v>-53.162999999999997</v>
          </cell>
        </row>
        <row r="704">
          <cell r="A704">
            <v>3522</v>
          </cell>
          <cell r="B704">
            <v>5624</v>
          </cell>
          <cell r="C704">
            <v>2098</v>
          </cell>
          <cell r="D704" t="str">
            <v>БЕНЗИН АВТОМОБИЛЬНЫЙ АИ-92</v>
          </cell>
          <cell r="E704">
            <v>222000004</v>
          </cell>
          <cell r="F704" t="str">
            <v>20</v>
          </cell>
          <cell r="G704" t="str">
            <v/>
          </cell>
          <cell r="H704" t="str">
            <v/>
          </cell>
          <cell r="I704" t="str">
            <v>0000005624</v>
          </cell>
          <cell r="J704">
            <v>10000716</v>
          </cell>
          <cell r="K704">
            <v>37818</v>
          </cell>
          <cell r="L704">
            <v>37818</v>
          </cell>
          <cell r="M704">
            <v>37818</v>
          </cell>
          <cell r="N704">
            <v>11494.76</v>
          </cell>
          <cell r="O704">
            <v>53.463999999999999</v>
          </cell>
          <cell r="P704">
            <v>0</v>
          </cell>
          <cell r="Q704" t="str">
            <v>01_31_07</v>
          </cell>
          <cell r="R704" t="str">
            <v>01_24</v>
          </cell>
          <cell r="S704" t="str">
            <v>'301.0020</v>
          </cell>
          <cell r="T704" t="str">
            <v>'702.7212</v>
          </cell>
          <cell r="U704" t="str">
            <v>H</v>
          </cell>
          <cell r="V704">
            <v>-11121.12</v>
          </cell>
          <cell r="W704">
            <v>-11121.12</v>
          </cell>
          <cell r="X704">
            <v>373.63999999999942</v>
          </cell>
          <cell r="Y704" t="str">
            <v>702.7212</v>
          </cell>
          <cell r="Z704">
            <v>-1628465.6</v>
          </cell>
          <cell r="AA704">
            <v>-11121.12</v>
          </cell>
          <cell r="AB704">
            <v>-53.463999999999999</v>
          </cell>
        </row>
        <row r="705">
          <cell r="A705">
            <v>3523</v>
          </cell>
          <cell r="B705">
            <v>5625</v>
          </cell>
          <cell r="C705">
            <v>2098</v>
          </cell>
          <cell r="D705" t="str">
            <v>БЕНЗИН АВТОМОБИЛЬНЫЙ АИ-92</v>
          </cell>
          <cell r="E705">
            <v>222000004</v>
          </cell>
          <cell r="F705" t="str">
            <v>20</v>
          </cell>
          <cell r="G705" t="str">
            <v/>
          </cell>
          <cell r="H705" t="str">
            <v/>
          </cell>
          <cell r="I705" t="str">
            <v>0000005625</v>
          </cell>
          <cell r="J705">
            <v>10000716</v>
          </cell>
          <cell r="K705">
            <v>37818</v>
          </cell>
          <cell r="L705">
            <v>37818</v>
          </cell>
          <cell r="M705">
            <v>37818</v>
          </cell>
          <cell r="N705">
            <v>11406.83</v>
          </cell>
          <cell r="O705">
            <v>53.055</v>
          </cell>
          <cell r="P705">
            <v>0</v>
          </cell>
          <cell r="Q705" t="str">
            <v>01_31_07</v>
          </cell>
          <cell r="R705" t="str">
            <v>01_24</v>
          </cell>
          <cell r="S705" t="str">
            <v>'301.0020</v>
          </cell>
          <cell r="T705" t="str">
            <v>'702.7212</v>
          </cell>
          <cell r="U705" t="str">
            <v>H</v>
          </cell>
          <cell r="V705">
            <v>-11033.19</v>
          </cell>
          <cell r="W705">
            <v>-11033.19</v>
          </cell>
          <cell r="X705">
            <v>373.63999999999942</v>
          </cell>
          <cell r="Y705" t="str">
            <v>702.7212</v>
          </cell>
          <cell r="Z705">
            <v>-1615590.01</v>
          </cell>
          <cell r="AA705">
            <v>-11033.19</v>
          </cell>
          <cell r="AB705">
            <v>-53.055</v>
          </cell>
        </row>
        <row r="706">
          <cell r="A706">
            <v>3524</v>
          </cell>
          <cell r="B706">
            <v>5626</v>
          </cell>
          <cell r="C706">
            <v>2098</v>
          </cell>
          <cell r="D706" t="str">
            <v>БЕНЗИН АВТОМОБИЛЬНЫЙ АИ-92</v>
          </cell>
          <cell r="E706">
            <v>222000004</v>
          </cell>
          <cell r="F706" t="str">
            <v>20</v>
          </cell>
          <cell r="G706" t="str">
            <v/>
          </cell>
          <cell r="H706" t="str">
            <v/>
          </cell>
          <cell r="I706" t="str">
            <v>0000005626</v>
          </cell>
          <cell r="J706">
            <v>10000716</v>
          </cell>
          <cell r="K706">
            <v>37818</v>
          </cell>
          <cell r="L706">
            <v>37818</v>
          </cell>
          <cell r="M706">
            <v>37818</v>
          </cell>
          <cell r="N706">
            <v>11430.05</v>
          </cell>
          <cell r="O706">
            <v>53.162999999999997</v>
          </cell>
          <cell r="P706">
            <v>0</v>
          </cell>
          <cell r="Q706" t="str">
            <v>01_31_07</v>
          </cell>
          <cell r="R706" t="str">
            <v>01_24</v>
          </cell>
          <cell r="S706" t="str">
            <v>'301.0020</v>
          </cell>
          <cell r="T706" t="str">
            <v>'702.7212</v>
          </cell>
          <cell r="U706" t="str">
            <v>H</v>
          </cell>
          <cell r="V706">
            <v>-11056.41</v>
          </cell>
          <cell r="W706">
            <v>-11056.41</v>
          </cell>
          <cell r="X706">
            <v>373.63999999999942</v>
          </cell>
          <cell r="Y706" t="str">
            <v>702.7212</v>
          </cell>
          <cell r="Z706">
            <v>-1618990.12</v>
          </cell>
          <cell r="AA706">
            <v>-11056.41</v>
          </cell>
          <cell r="AB706">
            <v>-53.162999999999997</v>
          </cell>
        </row>
        <row r="707">
          <cell r="A707">
            <v>3525</v>
          </cell>
          <cell r="B707">
            <v>5627</v>
          </cell>
          <cell r="C707">
            <v>2101</v>
          </cell>
          <cell r="D707" t="str">
            <v>ДИЗЕЛЬНОЕ ТОПЛИВО ЛД-02</v>
          </cell>
          <cell r="E707">
            <v>221000044</v>
          </cell>
          <cell r="F707" t="str">
            <v>20</v>
          </cell>
          <cell r="G707" t="str">
            <v/>
          </cell>
          <cell r="H707" t="str">
            <v/>
          </cell>
          <cell r="I707" t="str">
            <v>0000005627</v>
          </cell>
          <cell r="J707">
            <v>10000655</v>
          </cell>
          <cell r="K707">
            <v>37818</v>
          </cell>
          <cell r="L707">
            <v>37818</v>
          </cell>
          <cell r="M707">
            <v>37818</v>
          </cell>
          <cell r="N707">
            <v>32531.1</v>
          </cell>
          <cell r="O707">
            <v>232.36500000000001</v>
          </cell>
          <cell r="P707">
            <v>0</v>
          </cell>
          <cell r="Q707" t="str">
            <v>01_31_07</v>
          </cell>
          <cell r="R707" t="str">
            <v>01_24</v>
          </cell>
          <cell r="S707" t="str">
            <v>'301.0020</v>
          </cell>
          <cell r="T707" t="str">
            <v>'701.7420</v>
          </cell>
          <cell r="U707" t="str">
            <v>H</v>
          </cell>
          <cell r="V707">
            <v>-30198.67</v>
          </cell>
          <cell r="W707">
            <v>-30198.67</v>
          </cell>
          <cell r="X707">
            <v>2332.4300000000003</v>
          </cell>
          <cell r="Y707" t="str">
            <v>701.7420</v>
          </cell>
          <cell r="Z707">
            <v>-4421991.25</v>
          </cell>
          <cell r="AA707">
            <v>-30198.67</v>
          </cell>
          <cell r="AB707">
            <v>-232.36500000000001</v>
          </cell>
        </row>
        <row r="708">
          <cell r="A708">
            <v>3526</v>
          </cell>
          <cell r="B708">
            <v>5628</v>
          </cell>
          <cell r="C708">
            <v>2101</v>
          </cell>
          <cell r="D708" t="str">
            <v>ДИЗЕЛЬНОЕ ТОПЛИВО ЛД-02</v>
          </cell>
          <cell r="E708">
            <v>221000044</v>
          </cell>
          <cell r="F708" t="str">
            <v>20</v>
          </cell>
          <cell r="G708" t="str">
            <v/>
          </cell>
          <cell r="H708" t="str">
            <v/>
          </cell>
          <cell r="I708" t="str">
            <v>0000005628</v>
          </cell>
          <cell r="J708">
            <v>10000655</v>
          </cell>
          <cell r="K708">
            <v>37818</v>
          </cell>
          <cell r="L708">
            <v>37818</v>
          </cell>
          <cell r="M708">
            <v>37818</v>
          </cell>
          <cell r="N708">
            <v>23842.84</v>
          </cell>
          <cell r="O708">
            <v>170.30600000000001</v>
          </cell>
          <cell r="P708">
            <v>0</v>
          </cell>
          <cell r="Q708" t="str">
            <v>01_31_07</v>
          </cell>
          <cell r="R708" t="str">
            <v>01_24</v>
          </cell>
          <cell r="S708" t="str">
            <v>'301.0020</v>
          </cell>
          <cell r="T708" t="str">
            <v>'701.7420</v>
          </cell>
          <cell r="U708" t="str">
            <v>H</v>
          </cell>
          <cell r="V708">
            <v>-22138.37</v>
          </cell>
          <cell r="W708">
            <v>-22138.37</v>
          </cell>
          <cell r="X708">
            <v>1704.4700000000012</v>
          </cell>
          <cell r="Y708" t="str">
            <v>701.7420</v>
          </cell>
          <cell r="Z708">
            <v>-3241721.52</v>
          </cell>
          <cell r="AA708">
            <v>-22138.37</v>
          </cell>
          <cell r="AB708">
            <v>-170.30600000000001</v>
          </cell>
        </row>
        <row r="709">
          <cell r="A709">
            <v>3527</v>
          </cell>
          <cell r="B709">
            <v>5629</v>
          </cell>
          <cell r="C709">
            <v>2101</v>
          </cell>
          <cell r="D709" t="str">
            <v>ДИЗЕЛЬНОЕ ТОПЛИВО ЛД-02</v>
          </cell>
          <cell r="E709">
            <v>221000044</v>
          </cell>
          <cell r="F709" t="str">
            <v>20</v>
          </cell>
          <cell r="G709" t="str">
            <v/>
          </cell>
          <cell r="H709" t="str">
            <v/>
          </cell>
          <cell r="I709" t="str">
            <v>0000005629</v>
          </cell>
          <cell r="J709">
            <v>10000693</v>
          </cell>
          <cell r="K709">
            <v>37818</v>
          </cell>
          <cell r="L709">
            <v>37818</v>
          </cell>
          <cell r="M709">
            <v>37818</v>
          </cell>
          <cell r="N709">
            <v>8053.92</v>
          </cell>
          <cell r="O709">
            <v>57.527999999999999</v>
          </cell>
          <cell r="P709">
            <v>0</v>
          </cell>
          <cell r="Q709" t="str">
            <v>01_31_07</v>
          </cell>
          <cell r="R709" t="str">
            <v>01_24</v>
          </cell>
          <cell r="S709" t="str">
            <v>'301.0020</v>
          </cell>
          <cell r="T709" t="str">
            <v>'701.7420</v>
          </cell>
          <cell r="U709" t="str">
            <v>H</v>
          </cell>
          <cell r="V709">
            <v>-7654.33</v>
          </cell>
          <cell r="W709">
            <v>-7654.33</v>
          </cell>
          <cell r="X709">
            <v>399.59000000000015</v>
          </cell>
          <cell r="Y709" t="str">
            <v>701.7420</v>
          </cell>
          <cell r="Z709">
            <v>-1120823.54</v>
          </cell>
          <cell r="AA709">
            <v>-7654.33</v>
          </cell>
          <cell r="AB709">
            <v>-57.527999999999999</v>
          </cell>
        </row>
        <row r="710">
          <cell r="A710">
            <v>3528</v>
          </cell>
          <cell r="B710">
            <v>5630</v>
          </cell>
          <cell r="C710">
            <v>2101</v>
          </cell>
          <cell r="D710" t="str">
            <v>ДИЗЕЛЬНОЕ ТОПЛИВО ЛД-02</v>
          </cell>
          <cell r="E710">
            <v>221000044</v>
          </cell>
          <cell r="F710" t="str">
            <v>20</v>
          </cell>
          <cell r="G710" t="str">
            <v/>
          </cell>
          <cell r="H710" t="str">
            <v/>
          </cell>
          <cell r="I710" t="str">
            <v>0000005630</v>
          </cell>
          <cell r="J710">
            <v>10000693</v>
          </cell>
          <cell r="K710">
            <v>37818</v>
          </cell>
          <cell r="L710">
            <v>37818</v>
          </cell>
          <cell r="M710">
            <v>37818</v>
          </cell>
          <cell r="N710">
            <v>8083.18</v>
          </cell>
          <cell r="O710">
            <v>57.737000000000002</v>
          </cell>
          <cell r="P710">
            <v>0</v>
          </cell>
          <cell r="Q710" t="str">
            <v>01_31_07</v>
          </cell>
          <cell r="R710" t="str">
            <v>01_24</v>
          </cell>
          <cell r="S710" t="str">
            <v>'301.0020</v>
          </cell>
          <cell r="T710" t="str">
            <v>'701.7420</v>
          </cell>
          <cell r="U710" t="str">
            <v>H</v>
          </cell>
          <cell r="V710">
            <v>-7683.59</v>
          </cell>
          <cell r="W710">
            <v>-7683.59</v>
          </cell>
          <cell r="X710">
            <v>399.59000000000015</v>
          </cell>
          <cell r="Y710" t="str">
            <v>701.7420</v>
          </cell>
          <cell r="Z710">
            <v>-1125108.08</v>
          </cell>
          <cell r="AA710">
            <v>-7683.59</v>
          </cell>
          <cell r="AB710">
            <v>-57.737000000000002</v>
          </cell>
        </row>
        <row r="711">
          <cell r="A711">
            <v>3529</v>
          </cell>
          <cell r="B711">
            <v>5631</v>
          </cell>
          <cell r="C711">
            <v>2101</v>
          </cell>
          <cell r="D711" t="str">
            <v>БЕНЗИН АВТОМОБИЛЬНЫЙ АИ-80</v>
          </cell>
          <cell r="E711">
            <v>221000001</v>
          </cell>
          <cell r="F711" t="str">
            <v>20</v>
          </cell>
          <cell r="G711" t="str">
            <v/>
          </cell>
          <cell r="H711" t="str">
            <v/>
          </cell>
          <cell r="I711" t="str">
            <v>0000005631</v>
          </cell>
          <cell r="J711">
            <v>10000710</v>
          </cell>
          <cell r="K711">
            <v>37818</v>
          </cell>
          <cell r="L711">
            <v>37818</v>
          </cell>
          <cell r="M711">
            <v>37818</v>
          </cell>
          <cell r="N711">
            <v>8915.9599999999991</v>
          </cell>
          <cell r="O711">
            <v>51.837000000000003</v>
          </cell>
          <cell r="P711">
            <v>0</v>
          </cell>
          <cell r="Q711" t="str">
            <v>01_31_07</v>
          </cell>
          <cell r="R711" t="str">
            <v>01_24</v>
          </cell>
          <cell r="S711" t="str">
            <v>'301.0020</v>
          </cell>
          <cell r="T711" t="str">
            <v>'701.7410</v>
          </cell>
          <cell r="U711" t="str">
            <v>H</v>
          </cell>
          <cell r="V711">
            <v>-8455.09</v>
          </cell>
          <cell r="W711">
            <v>-8455.09</v>
          </cell>
          <cell r="X711">
            <v>460.86999999999898</v>
          </cell>
          <cell r="Y711" t="str">
            <v>701.7410</v>
          </cell>
          <cell r="Z711">
            <v>-1238078.83</v>
          </cell>
          <cell r="AA711">
            <v>-8455.09</v>
          </cell>
          <cell r="AB711">
            <v>-51.837000000000003</v>
          </cell>
        </row>
        <row r="712">
          <cell r="A712">
            <v>3530</v>
          </cell>
          <cell r="B712">
            <v>5632</v>
          </cell>
          <cell r="C712">
            <v>2101</v>
          </cell>
          <cell r="D712" t="str">
            <v>БЕНЗИН АВТОМОБИЛЬНЫЙ АИ-92</v>
          </cell>
          <cell r="E712">
            <v>222000004</v>
          </cell>
          <cell r="F712" t="str">
            <v>20</v>
          </cell>
          <cell r="G712" t="str">
            <v/>
          </cell>
          <cell r="H712" t="str">
            <v/>
          </cell>
          <cell r="I712" t="str">
            <v>0000005632</v>
          </cell>
          <cell r="J712">
            <v>10000715</v>
          </cell>
          <cell r="K712">
            <v>37818</v>
          </cell>
          <cell r="L712">
            <v>37818</v>
          </cell>
          <cell r="M712">
            <v>37818</v>
          </cell>
          <cell r="N712">
            <v>11141.55</v>
          </cell>
          <cell r="O712">
            <v>53.055</v>
          </cell>
          <cell r="P712">
            <v>0</v>
          </cell>
          <cell r="Q712" t="str">
            <v>01_31_07</v>
          </cell>
          <cell r="R712" t="str">
            <v>01_24</v>
          </cell>
          <cell r="S712" t="str">
            <v>'301.0020</v>
          </cell>
          <cell r="T712" t="str">
            <v>'702.7212</v>
          </cell>
          <cell r="U712" t="str">
            <v>H</v>
          </cell>
          <cell r="V712">
            <v>-10769.88</v>
          </cell>
          <cell r="W712">
            <v>-10769.88</v>
          </cell>
          <cell r="X712">
            <v>371.67000000000007</v>
          </cell>
          <cell r="Y712" t="str">
            <v>702.7212</v>
          </cell>
          <cell r="Z712">
            <v>-1577033.53</v>
          </cell>
          <cell r="AA712">
            <v>-10769.88</v>
          </cell>
          <cell r="AB712">
            <v>-53.055</v>
          </cell>
        </row>
        <row r="713">
          <cell r="A713">
            <v>3531</v>
          </cell>
          <cell r="B713">
            <v>5633</v>
          </cell>
          <cell r="C713">
            <v>2101</v>
          </cell>
          <cell r="D713" t="str">
            <v>БЕНЗИН АВТОМОБИЛЬНЫЙ АИ-92</v>
          </cell>
          <cell r="E713">
            <v>222000004</v>
          </cell>
          <cell r="F713" t="str">
            <v>20</v>
          </cell>
          <cell r="G713" t="str">
            <v/>
          </cell>
          <cell r="H713" t="str">
            <v/>
          </cell>
          <cell r="I713" t="str">
            <v>0000005633</v>
          </cell>
          <cell r="J713">
            <v>10000715</v>
          </cell>
          <cell r="K713">
            <v>37818</v>
          </cell>
          <cell r="L713">
            <v>37818</v>
          </cell>
          <cell r="M713">
            <v>37818</v>
          </cell>
          <cell r="N713">
            <v>51723.42</v>
          </cell>
          <cell r="O713">
            <v>246.30199999999999</v>
          </cell>
          <cell r="P713">
            <v>0</v>
          </cell>
          <cell r="Q713" t="str">
            <v>01_31_07</v>
          </cell>
          <cell r="R713" t="str">
            <v>01_24</v>
          </cell>
          <cell r="S713" t="str">
            <v>'301.0020</v>
          </cell>
          <cell r="T713" t="str">
            <v>'702.7212</v>
          </cell>
          <cell r="U713" t="str">
            <v>H</v>
          </cell>
          <cell r="V713">
            <v>-49525.440000000002</v>
          </cell>
          <cell r="W713">
            <v>-49525.440000000002</v>
          </cell>
          <cell r="X713">
            <v>2197.9799999999959</v>
          </cell>
          <cell r="Y713" t="str">
            <v>702.7212</v>
          </cell>
          <cell r="Z713">
            <v>-7252010.1799999997</v>
          </cell>
          <cell r="AA713">
            <v>-49525.440000000002</v>
          </cell>
          <cell r="AB713">
            <v>-246.30199999999999</v>
          </cell>
        </row>
        <row r="714">
          <cell r="A714">
            <v>3532</v>
          </cell>
          <cell r="B714">
            <v>5634</v>
          </cell>
          <cell r="C714">
            <v>2101</v>
          </cell>
          <cell r="D714" t="str">
            <v>БЕНЗИН АВТОМОБИЛЬНЫЙ АИ-92</v>
          </cell>
          <cell r="E714">
            <v>222000004</v>
          </cell>
          <cell r="F714" t="str">
            <v>20</v>
          </cell>
          <cell r="G714" t="str">
            <v/>
          </cell>
          <cell r="H714" t="str">
            <v/>
          </cell>
          <cell r="I714" t="str">
            <v>0000005634</v>
          </cell>
          <cell r="J714">
            <v>10000717</v>
          </cell>
          <cell r="K714">
            <v>37818</v>
          </cell>
          <cell r="L714">
            <v>37818</v>
          </cell>
          <cell r="M714">
            <v>37818</v>
          </cell>
          <cell r="N714">
            <v>45682.77</v>
          </cell>
          <cell r="O714">
            <v>217.53700000000001</v>
          </cell>
          <cell r="P714">
            <v>0</v>
          </cell>
          <cell r="Q714" t="str">
            <v>01_31_07</v>
          </cell>
          <cell r="R714" t="str">
            <v>01_24</v>
          </cell>
          <cell r="S714" t="str">
            <v>'301.0020</v>
          </cell>
          <cell r="T714" t="str">
            <v>'702.7212</v>
          </cell>
          <cell r="U714" t="str">
            <v>H</v>
          </cell>
          <cell r="V714">
            <v>-43732.94</v>
          </cell>
          <cell r="W714">
            <v>-43732.94</v>
          </cell>
          <cell r="X714">
            <v>1949.8299999999945</v>
          </cell>
          <cell r="Y714" t="str">
            <v>702.7212</v>
          </cell>
          <cell r="Z714">
            <v>-6403814.4000000004</v>
          </cell>
          <cell r="AA714">
            <v>-43732.94</v>
          </cell>
          <cell r="AB714">
            <v>-217.53700000000001</v>
          </cell>
        </row>
        <row r="715">
          <cell r="A715">
            <v>3533</v>
          </cell>
          <cell r="B715">
            <v>5635</v>
          </cell>
          <cell r="C715">
            <v>2101</v>
          </cell>
          <cell r="D715" t="str">
            <v>БЕНЗИН АВТОМОБИЛЬНЫЙ АИ-92</v>
          </cell>
          <cell r="E715">
            <v>222000004</v>
          </cell>
          <cell r="F715" t="str">
            <v>20</v>
          </cell>
          <cell r="G715" t="str">
            <v/>
          </cell>
          <cell r="H715" t="str">
            <v/>
          </cell>
          <cell r="I715" t="str">
            <v>0000005635</v>
          </cell>
          <cell r="J715">
            <v>10000717</v>
          </cell>
          <cell r="K715">
            <v>37818</v>
          </cell>
          <cell r="L715">
            <v>37818</v>
          </cell>
          <cell r="M715">
            <v>37818</v>
          </cell>
          <cell r="N715">
            <v>12987.45</v>
          </cell>
          <cell r="O715">
            <v>61.844999999999999</v>
          </cell>
          <cell r="P715">
            <v>0</v>
          </cell>
          <cell r="Q715" t="str">
            <v>01_31_07</v>
          </cell>
          <cell r="R715" t="str">
            <v>01_24</v>
          </cell>
          <cell r="S715" t="str">
            <v>'301.0020</v>
          </cell>
          <cell r="T715" t="str">
            <v>'702.7212</v>
          </cell>
          <cell r="U715" t="str">
            <v>H</v>
          </cell>
          <cell r="V715">
            <v>-12560.71</v>
          </cell>
          <cell r="W715">
            <v>-12560.71</v>
          </cell>
          <cell r="X715">
            <v>426.7400000000016</v>
          </cell>
          <cell r="Y715" t="str">
            <v>702.7212</v>
          </cell>
          <cell r="Z715">
            <v>-1839264.77</v>
          </cell>
          <cell r="AA715">
            <v>-12560.71</v>
          </cell>
          <cell r="AB715">
            <v>-61.844999999999999</v>
          </cell>
        </row>
        <row r="716">
          <cell r="A716">
            <v>4210</v>
          </cell>
          <cell r="B716">
            <v>6298</v>
          </cell>
          <cell r="C716">
            <v>2098</v>
          </cell>
          <cell r="D716" t="str">
            <v>ДИЗЕЛЬНОЕ ТОПЛИВО ЛД-02</v>
          </cell>
          <cell r="E716">
            <v>221000044</v>
          </cell>
          <cell r="F716" t="str">
            <v>20</v>
          </cell>
          <cell r="G716" t="str">
            <v/>
          </cell>
          <cell r="H716" t="str">
            <v/>
          </cell>
          <cell r="I716" t="str">
            <v>0000006298</v>
          </cell>
          <cell r="J716">
            <v>10000683</v>
          </cell>
          <cell r="K716">
            <v>37818</v>
          </cell>
          <cell r="L716">
            <v>37818</v>
          </cell>
          <cell r="M716">
            <v>37818</v>
          </cell>
          <cell r="N716">
            <v>7007.42</v>
          </cell>
          <cell r="O716">
            <v>48.326999999999998</v>
          </cell>
          <cell r="P716">
            <v>0</v>
          </cell>
          <cell r="Q716" t="str">
            <v>01_31_07</v>
          </cell>
          <cell r="R716" t="str">
            <v>01_24</v>
          </cell>
          <cell r="S716" t="str">
            <v>'301.0020</v>
          </cell>
          <cell r="T716" t="str">
            <v>'701.7420</v>
          </cell>
          <cell r="U716" t="str">
            <v>H</v>
          </cell>
          <cell r="V716">
            <v>-6674.04</v>
          </cell>
          <cell r="W716">
            <v>-6674.04</v>
          </cell>
          <cell r="X716">
            <v>333.38000000000011</v>
          </cell>
          <cell r="Y716" t="str">
            <v>701.7420</v>
          </cell>
          <cell r="Z716">
            <v>-977279.68</v>
          </cell>
          <cell r="AA716">
            <v>-6674.04</v>
          </cell>
          <cell r="AB716">
            <v>-48.326999999999998</v>
          </cell>
        </row>
        <row r="717">
          <cell r="A717">
            <v>4211</v>
          </cell>
          <cell r="B717">
            <v>6299</v>
          </cell>
          <cell r="C717">
            <v>2098</v>
          </cell>
          <cell r="D717" t="str">
            <v>ДИЗЕЛЬНОЕ ТОПЛИВО ЛД-02</v>
          </cell>
          <cell r="E717">
            <v>221000044</v>
          </cell>
          <cell r="F717" t="str">
            <v>20</v>
          </cell>
          <cell r="G717" t="str">
            <v/>
          </cell>
          <cell r="H717" t="str">
            <v/>
          </cell>
          <cell r="I717" t="str">
            <v>0000006299</v>
          </cell>
          <cell r="J717">
            <v>10000683</v>
          </cell>
          <cell r="K717">
            <v>37818</v>
          </cell>
          <cell r="L717">
            <v>37818</v>
          </cell>
          <cell r="M717">
            <v>37818</v>
          </cell>
          <cell r="N717">
            <v>8383.4699999999993</v>
          </cell>
          <cell r="O717">
            <v>57.817</v>
          </cell>
          <cell r="P717">
            <v>0</v>
          </cell>
          <cell r="Q717" t="str">
            <v>01_31_07</v>
          </cell>
          <cell r="R717" t="str">
            <v>01_24</v>
          </cell>
          <cell r="S717" t="str">
            <v>'301.0020</v>
          </cell>
          <cell r="T717" t="str">
            <v>'701.7420</v>
          </cell>
          <cell r="U717" t="str">
            <v>H</v>
          </cell>
          <cell r="V717">
            <v>-7988.86</v>
          </cell>
          <cell r="W717">
            <v>-7988.86</v>
          </cell>
          <cell r="X717">
            <v>394.60999999999967</v>
          </cell>
          <cell r="Y717" t="str">
            <v>701.7420</v>
          </cell>
          <cell r="Z717">
            <v>-1169808.77</v>
          </cell>
          <cell r="AA717">
            <v>-7988.86</v>
          </cell>
          <cell r="AB717">
            <v>-57.817</v>
          </cell>
        </row>
        <row r="718">
          <cell r="A718">
            <v>4213</v>
          </cell>
          <cell r="B718">
            <v>6301</v>
          </cell>
          <cell r="C718">
            <v>2098</v>
          </cell>
          <cell r="D718" t="str">
            <v>ДИЗЕЛЬНОЕ ТОПЛИВО ЛД-02</v>
          </cell>
          <cell r="E718">
            <v>221000044</v>
          </cell>
          <cell r="F718" t="str">
            <v>20</v>
          </cell>
          <cell r="G718" t="str">
            <v/>
          </cell>
          <cell r="H718" t="str">
            <v/>
          </cell>
          <cell r="I718" t="str">
            <v>0000006301</v>
          </cell>
          <cell r="J718">
            <v>10000683</v>
          </cell>
          <cell r="K718">
            <v>37818</v>
          </cell>
          <cell r="L718">
            <v>37818</v>
          </cell>
          <cell r="M718">
            <v>37818</v>
          </cell>
          <cell r="N718">
            <v>6906.79</v>
          </cell>
          <cell r="O718">
            <v>47.633000000000003</v>
          </cell>
          <cell r="P718">
            <v>0</v>
          </cell>
          <cell r="Q718" t="str">
            <v>01_31_07</v>
          </cell>
          <cell r="R718" t="str">
            <v>01_24</v>
          </cell>
          <cell r="S718" t="str">
            <v>'301.0020</v>
          </cell>
          <cell r="T718" t="str">
            <v>'701.7420</v>
          </cell>
          <cell r="U718" t="str">
            <v>H</v>
          </cell>
          <cell r="V718">
            <v>-6580.21</v>
          </cell>
          <cell r="W718">
            <v>-6580.21</v>
          </cell>
          <cell r="X718">
            <v>326.57999999999993</v>
          </cell>
          <cell r="Y718" t="str">
            <v>701.7420</v>
          </cell>
          <cell r="Z718">
            <v>-963540.15</v>
          </cell>
          <cell r="AA718">
            <v>-6580.21</v>
          </cell>
          <cell r="AB718">
            <v>-47.633000000000003</v>
          </cell>
        </row>
        <row r="719">
          <cell r="A719">
            <v>4214</v>
          </cell>
          <cell r="B719">
            <v>6302</v>
          </cell>
          <cell r="C719">
            <v>2099</v>
          </cell>
          <cell r="D719" t="str">
            <v>БЕНЗИН АВТОМОБИЛЬНЫЙ АИ-80</v>
          </cell>
          <cell r="E719">
            <v>221000001</v>
          </cell>
          <cell r="F719" t="str">
            <v>20</v>
          </cell>
          <cell r="G719" t="str">
            <v/>
          </cell>
          <cell r="H719" t="str">
            <v/>
          </cell>
          <cell r="I719" t="str">
            <v>0000006302</v>
          </cell>
          <cell r="J719">
            <v>10000675</v>
          </cell>
          <cell r="K719">
            <v>37818</v>
          </cell>
          <cell r="L719">
            <v>37818</v>
          </cell>
          <cell r="M719">
            <v>37818</v>
          </cell>
          <cell r="N719">
            <v>10111.02</v>
          </cell>
          <cell r="O719">
            <v>58.784999999999997</v>
          </cell>
          <cell r="P719">
            <v>0</v>
          </cell>
          <cell r="Q719" t="str">
            <v>01_31_07</v>
          </cell>
          <cell r="R719" t="str">
            <v>01_24</v>
          </cell>
          <cell r="S719" t="str">
            <v>'301.0020</v>
          </cell>
          <cell r="T719" t="str">
            <v>'701.7410</v>
          </cell>
          <cell r="U719" t="str">
            <v>H</v>
          </cell>
          <cell r="V719">
            <v>-9593.23</v>
          </cell>
          <cell r="W719">
            <v>-9593.23</v>
          </cell>
          <cell r="X719">
            <v>517.79000000000087</v>
          </cell>
          <cell r="Y719" t="str">
            <v>701.7410</v>
          </cell>
          <cell r="Z719">
            <v>-1404736.67</v>
          </cell>
          <cell r="AA719">
            <v>-9593.23</v>
          </cell>
          <cell r="AB719">
            <v>-58.784999999999997</v>
          </cell>
        </row>
        <row r="720">
          <cell r="A720">
            <v>4219</v>
          </cell>
          <cell r="B720">
            <v>6307</v>
          </cell>
          <cell r="C720">
            <v>2098</v>
          </cell>
          <cell r="D720" t="str">
            <v>БЕНЗИН АВТОМОБИЛЬНЫЙ АИ-92</v>
          </cell>
          <cell r="E720">
            <v>222000004</v>
          </cell>
          <cell r="F720" t="str">
            <v>20</v>
          </cell>
          <cell r="G720" t="str">
            <v/>
          </cell>
          <cell r="H720" t="str">
            <v/>
          </cell>
          <cell r="I720" t="str">
            <v>0000006307</v>
          </cell>
          <cell r="J720">
            <v>10000696</v>
          </cell>
          <cell r="K720">
            <v>37818</v>
          </cell>
          <cell r="L720">
            <v>37818</v>
          </cell>
          <cell r="M720">
            <v>37818</v>
          </cell>
          <cell r="N720">
            <v>11494.76</v>
          </cell>
          <cell r="O720">
            <v>53.463999999999999</v>
          </cell>
          <cell r="P720">
            <v>0</v>
          </cell>
          <cell r="Q720" t="str">
            <v>01_31_07</v>
          </cell>
          <cell r="R720" t="str">
            <v>01_24</v>
          </cell>
          <cell r="S720" t="str">
            <v>'301.0020</v>
          </cell>
          <cell r="T720" t="str">
            <v>'702.7212</v>
          </cell>
          <cell r="U720" t="str">
            <v>H</v>
          </cell>
          <cell r="V720">
            <v>-11119.79</v>
          </cell>
          <cell r="W720">
            <v>-11119.79</v>
          </cell>
          <cell r="X720">
            <v>374.96999999999935</v>
          </cell>
          <cell r="Y720" t="str">
            <v>702.7212</v>
          </cell>
          <cell r="Z720">
            <v>-1628270.85</v>
          </cell>
          <cell r="AA720">
            <v>-11119.79</v>
          </cell>
          <cell r="AB720">
            <v>-53.463999999999999</v>
          </cell>
        </row>
        <row r="721">
          <cell r="A721">
            <v>4224</v>
          </cell>
          <cell r="B721">
            <v>6312</v>
          </cell>
          <cell r="C721">
            <v>2098</v>
          </cell>
          <cell r="D721" t="str">
            <v>БЕНЗИН АВТОМОБИЛЬНЫЙ АИ-92</v>
          </cell>
          <cell r="E721">
            <v>222000004</v>
          </cell>
          <cell r="F721" t="str">
            <v>20</v>
          </cell>
          <cell r="G721" t="str">
            <v/>
          </cell>
          <cell r="H721" t="str">
            <v/>
          </cell>
          <cell r="I721" t="str">
            <v>0000006312</v>
          </cell>
          <cell r="J721">
            <v>10000698</v>
          </cell>
          <cell r="K721">
            <v>37818</v>
          </cell>
          <cell r="L721">
            <v>37818</v>
          </cell>
          <cell r="M721">
            <v>37818</v>
          </cell>
          <cell r="N721">
            <v>9583.41</v>
          </cell>
          <cell r="O721">
            <v>44.573999999999998</v>
          </cell>
          <cell r="P721">
            <v>0</v>
          </cell>
          <cell r="Q721" t="str">
            <v>01_31_07</v>
          </cell>
          <cell r="R721" t="str">
            <v>01_24</v>
          </cell>
          <cell r="S721" t="str">
            <v>'301.0020</v>
          </cell>
          <cell r="T721" t="str">
            <v>'702.7212</v>
          </cell>
          <cell r="U721" t="str">
            <v>H</v>
          </cell>
          <cell r="V721">
            <v>-9270.93</v>
          </cell>
          <cell r="W721">
            <v>-9270.93</v>
          </cell>
          <cell r="X721">
            <v>312.47999999999956</v>
          </cell>
          <cell r="Y721" t="str">
            <v>702.7212</v>
          </cell>
          <cell r="Z721">
            <v>-1357542.28</v>
          </cell>
          <cell r="AA721">
            <v>-9270.93</v>
          </cell>
          <cell r="AB721">
            <v>-44.573999999999998</v>
          </cell>
        </row>
        <row r="722">
          <cell r="A722">
            <v>4225</v>
          </cell>
          <cell r="B722">
            <v>6313</v>
          </cell>
          <cell r="C722">
            <v>2098</v>
          </cell>
          <cell r="D722" t="str">
            <v>БЕНЗИН АВТОМОБИЛЬНЫЙ АИ-92</v>
          </cell>
          <cell r="E722">
            <v>222000004</v>
          </cell>
          <cell r="F722" t="str">
            <v>20</v>
          </cell>
          <cell r="G722" t="str">
            <v/>
          </cell>
          <cell r="H722" t="str">
            <v/>
          </cell>
          <cell r="I722" t="str">
            <v>0000006313</v>
          </cell>
          <cell r="J722">
            <v>10000698</v>
          </cell>
          <cell r="K722">
            <v>37818</v>
          </cell>
          <cell r="L722">
            <v>37818</v>
          </cell>
          <cell r="M722">
            <v>37818</v>
          </cell>
          <cell r="N722">
            <v>9656.2999999999993</v>
          </cell>
          <cell r="O722">
            <v>44.912999999999997</v>
          </cell>
          <cell r="P722">
            <v>0</v>
          </cell>
          <cell r="Q722" t="str">
            <v>01_31_07</v>
          </cell>
          <cell r="R722" t="str">
            <v>01_24</v>
          </cell>
          <cell r="S722" t="str">
            <v>'301.0020</v>
          </cell>
          <cell r="T722" t="str">
            <v>'702.7212</v>
          </cell>
          <cell r="U722" t="str">
            <v>H</v>
          </cell>
          <cell r="V722">
            <v>-9343.82</v>
          </cell>
          <cell r="W722">
            <v>-9343.82</v>
          </cell>
          <cell r="X722">
            <v>312.47999999999956</v>
          </cell>
          <cell r="Y722" t="str">
            <v>702.7212</v>
          </cell>
          <cell r="Z722">
            <v>-1368215.56</v>
          </cell>
          <cell r="AA722">
            <v>-9343.82</v>
          </cell>
          <cell r="AB722">
            <v>-44.912999999999997</v>
          </cell>
        </row>
        <row r="723">
          <cell r="A723">
            <v>4226</v>
          </cell>
          <cell r="B723">
            <v>6314</v>
          </cell>
          <cell r="C723">
            <v>2098</v>
          </cell>
          <cell r="D723" t="str">
            <v>БЕНЗИН АВТОМОБИЛЬНЫЙ АИ-92</v>
          </cell>
          <cell r="E723">
            <v>222000004</v>
          </cell>
          <cell r="F723" t="str">
            <v>20</v>
          </cell>
          <cell r="G723" t="str">
            <v/>
          </cell>
          <cell r="H723" t="str">
            <v/>
          </cell>
          <cell r="I723" t="str">
            <v>0000006314</v>
          </cell>
          <cell r="J723">
            <v>10000698</v>
          </cell>
          <cell r="K723">
            <v>37818</v>
          </cell>
          <cell r="L723">
            <v>37818</v>
          </cell>
          <cell r="M723">
            <v>37818</v>
          </cell>
          <cell r="N723">
            <v>11473.91</v>
          </cell>
          <cell r="O723">
            <v>53.366999999999997</v>
          </cell>
          <cell r="P723">
            <v>0</v>
          </cell>
          <cell r="Q723" t="str">
            <v>01_31_07</v>
          </cell>
          <cell r="R723" t="str">
            <v>01_24</v>
          </cell>
          <cell r="S723" t="str">
            <v>'301.0020</v>
          </cell>
          <cell r="T723" t="str">
            <v>'702.7212</v>
          </cell>
          <cell r="U723" t="str">
            <v>H</v>
          </cell>
          <cell r="V723">
            <v>-11098.94</v>
          </cell>
          <cell r="W723">
            <v>-11098.94</v>
          </cell>
          <cell r="X723">
            <v>374.96999999999935</v>
          </cell>
          <cell r="Y723" t="str">
            <v>702.7212</v>
          </cell>
          <cell r="Z723">
            <v>-1625217.78</v>
          </cell>
          <cell r="AA723">
            <v>-11098.94</v>
          </cell>
          <cell r="AB723">
            <v>-53.366999999999997</v>
          </cell>
        </row>
        <row r="724">
          <cell r="A724">
            <v>4227</v>
          </cell>
          <cell r="B724">
            <v>6315</v>
          </cell>
          <cell r="C724">
            <v>2098</v>
          </cell>
          <cell r="D724" t="str">
            <v>БЕНЗИН АВТОМОБИЛЬНЫЙ АИ-92</v>
          </cell>
          <cell r="E724">
            <v>222000004</v>
          </cell>
          <cell r="F724" t="str">
            <v>20</v>
          </cell>
          <cell r="G724" t="str">
            <v/>
          </cell>
          <cell r="H724" t="str">
            <v/>
          </cell>
          <cell r="I724" t="str">
            <v>0000006315</v>
          </cell>
          <cell r="J724">
            <v>10000698</v>
          </cell>
          <cell r="K724">
            <v>37818</v>
          </cell>
          <cell r="L724">
            <v>37818</v>
          </cell>
          <cell r="M724">
            <v>37818</v>
          </cell>
          <cell r="N724">
            <v>11221.93</v>
          </cell>
          <cell r="O724">
            <v>52.195</v>
          </cell>
          <cell r="P724">
            <v>0</v>
          </cell>
          <cell r="Q724" t="str">
            <v>01_31_07</v>
          </cell>
          <cell r="R724" t="str">
            <v>01_24</v>
          </cell>
          <cell r="S724" t="str">
            <v>'301.0020</v>
          </cell>
          <cell r="T724" t="str">
            <v>'702.7212</v>
          </cell>
          <cell r="U724" t="str">
            <v>H</v>
          </cell>
          <cell r="V724">
            <v>-10853.9</v>
          </cell>
          <cell r="W724">
            <v>-10853.9</v>
          </cell>
          <cell r="X724">
            <v>368.03000000000065</v>
          </cell>
          <cell r="Y724" t="str">
            <v>702.7212</v>
          </cell>
          <cell r="Z724">
            <v>-1589336.58</v>
          </cell>
          <cell r="AA724">
            <v>-10853.9</v>
          </cell>
          <cell r="AB724">
            <v>-52.195</v>
          </cell>
        </row>
        <row r="725">
          <cell r="A725">
            <v>4228</v>
          </cell>
          <cell r="B725">
            <v>6316</v>
          </cell>
          <cell r="C725">
            <v>2098</v>
          </cell>
          <cell r="D725" t="str">
            <v>БЕНЗИН АВТОМОБИЛЬНЫЙ АИ-92</v>
          </cell>
          <cell r="E725">
            <v>222000004</v>
          </cell>
          <cell r="F725" t="str">
            <v>20</v>
          </cell>
          <cell r="G725" t="str">
            <v/>
          </cell>
          <cell r="H725" t="str">
            <v/>
          </cell>
          <cell r="I725" t="str">
            <v>0000006316</v>
          </cell>
          <cell r="J725">
            <v>10000698</v>
          </cell>
          <cell r="K725">
            <v>37818</v>
          </cell>
          <cell r="L725">
            <v>37818</v>
          </cell>
          <cell r="M725">
            <v>37818</v>
          </cell>
          <cell r="N725">
            <v>11531.53</v>
          </cell>
          <cell r="O725">
            <v>53.634999999999998</v>
          </cell>
          <cell r="P725">
            <v>0</v>
          </cell>
          <cell r="Q725" t="str">
            <v>01_31_07</v>
          </cell>
          <cell r="R725" t="str">
            <v>01_24</v>
          </cell>
          <cell r="S725" t="str">
            <v>'301.0020</v>
          </cell>
          <cell r="T725" t="str">
            <v>'702.7212</v>
          </cell>
          <cell r="U725" t="str">
            <v>H</v>
          </cell>
          <cell r="V725">
            <v>-11156.56</v>
          </cell>
          <cell r="W725">
            <v>-11156.56</v>
          </cell>
          <cell r="X725">
            <v>374.97000000000116</v>
          </cell>
          <cell r="Y725" t="str">
            <v>702.7212</v>
          </cell>
          <cell r="Z725">
            <v>-1633655.08</v>
          </cell>
          <cell r="AA725">
            <v>-11156.56</v>
          </cell>
          <cell r="AB725">
            <v>-53.634999999999998</v>
          </cell>
        </row>
        <row r="726">
          <cell r="A726">
            <v>4230</v>
          </cell>
          <cell r="B726">
            <v>6318</v>
          </cell>
          <cell r="C726">
            <v>2098</v>
          </cell>
          <cell r="D726" t="str">
            <v>БЕНЗИН АВТОМОБИЛЬНЫЙ АИ-92</v>
          </cell>
          <cell r="E726">
            <v>222000004</v>
          </cell>
          <cell r="F726" t="str">
            <v>20</v>
          </cell>
          <cell r="G726" t="str">
            <v/>
          </cell>
          <cell r="H726" t="str">
            <v/>
          </cell>
          <cell r="I726" t="str">
            <v>0000006318</v>
          </cell>
          <cell r="J726">
            <v>10000698</v>
          </cell>
          <cell r="K726">
            <v>37818</v>
          </cell>
          <cell r="L726">
            <v>37818</v>
          </cell>
          <cell r="M726">
            <v>37818</v>
          </cell>
          <cell r="N726">
            <v>11442.73</v>
          </cell>
          <cell r="O726">
            <v>53.222000000000001</v>
          </cell>
          <cell r="P726">
            <v>0</v>
          </cell>
          <cell r="Q726" t="str">
            <v>01_31_07</v>
          </cell>
          <cell r="R726" t="str">
            <v>01_24</v>
          </cell>
          <cell r="S726" t="str">
            <v>'301.0020</v>
          </cell>
          <cell r="T726" t="str">
            <v>'702.7212</v>
          </cell>
          <cell r="U726" t="str">
            <v>H</v>
          </cell>
          <cell r="V726">
            <v>-11067.76</v>
          </cell>
          <cell r="W726">
            <v>-11067.76</v>
          </cell>
          <cell r="X726">
            <v>374.96999999999935</v>
          </cell>
          <cell r="Y726" t="str">
            <v>702.7212</v>
          </cell>
          <cell r="Z726">
            <v>-1620652.1</v>
          </cell>
          <cell r="AA726">
            <v>-11067.76</v>
          </cell>
          <cell r="AB726">
            <v>-53.222000000000001</v>
          </cell>
        </row>
        <row r="727">
          <cell r="A727">
            <v>4691</v>
          </cell>
          <cell r="B727">
            <v>6778</v>
          </cell>
          <cell r="C727">
            <v>1133</v>
          </cell>
          <cell r="D727" t="str">
            <v>МАЗУТ М-100</v>
          </cell>
          <cell r="E727">
            <v>221000083</v>
          </cell>
          <cell r="F727" t="str">
            <v>10</v>
          </cell>
          <cell r="G727" t="str">
            <v/>
          </cell>
          <cell r="H727" t="str">
            <v/>
          </cell>
          <cell r="I727" t="str">
            <v>0000006778</v>
          </cell>
          <cell r="J727">
            <v>10000726</v>
          </cell>
          <cell r="K727">
            <v>37818</v>
          </cell>
          <cell r="L727">
            <v>37818</v>
          </cell>
          <cell r="M727">
            <v>37818</v>
          </cell>
          <cell r="N727">
            <v>11289655.17</v>
          </cell>
          <cell r="O727">
            <v>2000</v>
          </cell>
          <cell r="P727">
            <v>1806344.83</v>
          </cell>
          <cell r="Q727" t="str">
            <v>01_31_07</v>
          </cell>
          <cell r="R727" t="str">
            <v>01_24</v>
          </cell>
          <cell r="S727" t="str">
            <v>'301.0010</v>
          </cell>
          <cell r="T727" t="str">
            <v>'701.7530</v>
          </cell>
          <cell r="U727" t="str">
            <v>H</v>
          </cell>
          <cell r="V727">
            <v>-11289655.17</v>
          </cell>
          <cell r="W727">
            <v>-77099.34</v>
          </cell>
          <cell r="X727">
            <v>0</v>
          </cell>
          <cell r="Y727" t="str">
            <v>701.7530</v>
          </cell>
          <cell r="Z727">
            <v>-11289655.17</v>
          </cell>
          <cell r="AA727">
            <v>-77099.34</v>
          </cell>
          <cell r="AB727">
            <v>-2000</v>
          </cell>
        </row>
        <row r="728">
          <cell r="A728">
            <v>4995</v>
          </cell>
          <cell r="B728">
            <v>7064</v>
          </cell>
          <cell r="C728">
            <v>1137</v>
          </cell>
          <cell r="D728" t="str">
            <v>БЕНЗИН АВТОМОБИЛЬНЫЙ АИ-80</v>
          </cell>
          <cell r="E728">
            <v>221000001</v>
          </cell>
          <cell r="F728" t="str">
            <v>10</v>
          </cell>
          <cell r="G728" t="str">
            <v/>
          </cell>
          <cell r="H728" t="str">
            <v/>
          </cell>
          <cell r="I728" t="str">
            <v>124383</v>
          </cell>
          <cell r="J728">
            <v>10000700</v>
          </cell>
          <cell r="K728">
            <v>37834</v>
          </cell>
          <cell r="L728">
            <v>37818</v>
          </cell>
          <cell r="M728">
            <v>37834</v>
          </cell>
          <cell r="N728">
            <v>4212412.3899999997</v>
          </cell>
          <cell r="O728">
            <v>175.00800000000001</v>
          </cell>
          <cell r="P728">
            <v>673985.98</v>
          </cell>
          <cell r="Q728" t="str">
            <v>01_31_07</v>
          </cell>
          <cell r="R728" t="str">
            <v>01_24</v>
          </cell>
          <cell r="S728" t="str">
            <v>'301.0010</v>
          </cell>
          <cell r="T728" t="str">
            <v>'701.7510</v>
          </cell>
          <cell r="U728" t="str">
            <v>H</v>
          </cell>
          <cell r="V728">
            <v>-4212412.3899999997</v>
          </cell>
          <cell r="W728">
            <v>-28702.720000000001</v>
          </cell>
          <cell r="X728">
            <v>0</v>
          </cell>
          <cell r="Y728" t="str">
            <v>701.7510</v>
          </cell>
          <cell r="Z728">
            <v>-4212412.3899999997</v>
          </cell>
          <cell r="AA728">
            <v>-28702.720000000001</v>
          </cell>
          <cell r="AB728">
            <v>-175.00800000000001</v>
          </cell>
        </row>
        <row r="729">
          <cell r="A729">
            <v>6960</v>
          </cell>
          <cell r="B729">
            <v>8957</v>
          </cell>
          <cell r="C729">
            <v>1133</v>
          </cell>
          <cell r="D729" t="str">
            <v>МАЗУТ М-100</v>
          </cell>
          <cell r="E729">
            <v>221000083</v>
          </cell>
          <cell r="F729" t="str">
            <v>10</v>
          </cell>
          <cell r="G729" t="str">
            <v/>
          </cell>
          <cell r="H729" t="str">
            <v/>
          </cell>
          <cell r="I729" t="str">
            <v>0000006778</v>
          </cell>
          <cell r="J729">
            <v>10000726</v>
          </cell>
          <cell r="K729">
            <v>37926</v>
          </cell>
          <cell r="L729">
            <v>37818</v>
          </cell>
          <cell r="M729">
            <v>37926</v>
          </cell>
          <cell r="N729">
            <v>11289655.17</v>
          </cell>
          <cell r="O729">
            <v>-2000</v>
          </cell>
          <cell r="P729">
            <v>1806344.83</v>
          </cell>
          <cell r="Q729" t="str">
            <v>01_31_07</v>
          </cell>
          <cell r="R729" t="str">
            <v>01_24</v>
          </cell>
          <cell r="S729" t="str">
            <v>'301.0010</v>
          </cell>
          <cell r="T729" t="str">
            <v>'701.7530</v>
          </cell>
          <cell r="U729" t="str">
            <v>S</v>
          </cell>
          <cell r="V729">
            <v>11289655.17</v>
          </cell>
          <cell r="W729">
            <v>77099.34</v>
          </cell>
          <cell r="X729">
            <v>22579310.34</v>
          </cell>
          <cell r="Y729" t="str">
            <v>701.7530</v>
          </cell>
          <cell r="Z729">
            <v>11289655.17</v>
          </cell>
          <cell r="AA729">
            <v>77099.34</v>
          </cell>
          <cell r="AB729">
            <v>2000</v>
          </cell>
        </row>
        <row r="730">
          <cell r="A730">
            <v>6960</v>
          </cell>
          <cell r="B730">
            <v>8957</v>
          </cell>
          <cell r="C730">
            <v>1133</v>
          </cell>
          <cell r="D730" t="str">
            <v>МАЗУТ М-100</v>
          </cell>
          <cell r="E730">
            <v>221000083</v>
          </cell>
          <cell r="F730" t="str">
            <v>10</v>
          </cell>
          <cell r="G730" t="str">
            <v/>
          </cell>
          <cell r="H730" t="str">
            <v/>
          </cell>
          <cell r="I730" t="str">
            <v>0000006778</v>
          </cell>
          <cell r="J730">
            <v>10000726</v>
          </cell>
          <cell r="K730">
            <v>37926</v>
          </cell>
          <cell r="L730">
            <v>37818</v>
          </cell>
          <cell r="M730">
            <v>37926</v>
          </cell>
          <cell r="N730">
            <v>0</v>
          </cell>
          <cell r="O730">
            <v>-1E-3</v>
          </cell>
          <cell r="P730">
            <v>0</v>
          </cell>
          <cell r="Q730" t="str">
            <v>01_31_07</v>
          </cell>
          <cell r="R730" t="str">
            <v>01_24</v>
          </cell>
          <cell r="S730" t="str">
            <v>'301.0010</v>
          </cell>
          <cell r="T730" t="str">
            <v>'701.7530</v>
          </cell>
          <cell r="U730" t="str">
            <v>S</v>
          </cell>
          <cell r="V730">
            <v>11289655.17</v>
          </cell>
          <cell r="W730">
            <v>77099.34</v>
          </cell>
          <cell r="X730">
            <v>11289655.17</v>
          </cell>
          <cell r="Y730" t="str">
            <v>701.7530</v>
          </cell>
          <cell r="Z730">
            <v>11289655.17</v>
          </cell>
          <cell r="AA730">
            <v>77099.34</v>
          </cell>
          <cell r="AB730">
            <v>2000</v>
          </cell>
        </row>
        <row r="731">
          <cell r="A731">
            <v>3310</v>
          </cell>
          <cell r="B731">
            <v>5343</v>
          </cell>
          <cell r="C731">
            <v>2040</v>
          </cell>
          <cell r="D731" t="str">
            <v>ДИЗЕЛЬНОЕ ТОПЛИВО ЛД-02</v>
          </cell>
          <cell r="E731">
            <v>221000044</v>
          </cell>
          <cell r="F731" t="str">
            <v>20</v>
          </cell>
          <cell r="G731" t="str">
            <v/>
          </cell>
          <cell r="H731" t="str">
            <v/>
          </cell>
          <cell r="I731" t="str">
            <v>0000005343</v>
          </cell>
          <cell r="J731">
            <v>10000690</v>
          </cell>
          <cell r="K731">
            <v>37819</v>
          </cell>
          <cell r="L731">
            <v>37819</v>
          </cell>
          <cell r="M731">
            <v>37819</v>
          </cell>
          <cell r="N731">
            <v>15518.44</v>
          </cell>
          <cell r="O731">
            <v>110.846</v>
          </cell>
          <cell r="P731">
            <v>0</v>
          </cell>
          <cell r="Q731" t="str">
            <v>01_31_07</v>
          </cell>
          <cell r="R731" t="str">
            <v>01_24</v>
          </cell>
          <cell r="S731" t="str">
            <v>'301.0020</v>
          </cell>
          <cell r="T731" t="str">
            <v>'701.7420</v>
          </cell>
          <cell r="U731" t="str">
            <v>H</v>
          </cell>
          <cell r="V731">
            <v>-14758.76</v>
          </cell>
          <cell r="W731">
            <v>-14758.76</v>
          </cell>
          <cell r="X731">
            <v>759.68000000000029</v>
          </cell>
          <cell r="Y731" t="str">
            <v>701.7420</v>
          </cell>
          <cell r="Z731">
            <v>-2160387.29</v>
          </cell>
          <cell r="AA731">
            <v>-14758.76</v>
          </cell>
          <cell r="AB731">
            <v>-110.846</v>
          </cell>
        </row>
        <row r="732">
          <cell r="A732">
            <v>3311</v>
          </cell>
          <cell r="B732">
            <v>5344</v>
          </cell>
          <cell r="C732">
            <v>2040</v>
          </cell>
          <cell r="D732" t="str">
            <v>ДИЗЕЛЬНОЕ ТОПЛИВО ЛД-02</v>
          </cell>
          <cell r="E732">
            <v>221000044</v>
          </cell>
          <cell r="F732" t="str">
            <v>20</v>
          </cell>
          <cell r="G732" t="str">
            <v/>
          </cell>
          <cell r="H732" t="str">
            <v/>
          </cell>
          <cell r="I732" t="str">
            <v>0000005344</v>
          </cell>
          <cell r="J732">
            <v>10000690</v>
          </cell>
          <cell r="K732">
            <v>37819</v>
          </cell>
          <cell r="L732">
            <v>37819</v>
          </cell>
          <cell r="M732">
            <v>37819</v>
          </cell>
          <cell r="N732">
            <v>17052</v>
          </cell>
          <cell r="O732">
            <v>121.8</v>
          </cell>
          <cell r="P732">
            <v>0</v>
          </cell>
          <cell r="Q732" t="str">
            <v>01_31_07</v>
          </cell>
          <cell r="R732" t="str">
            <v>01_24</v>
          </cell>
          <cell r="S732" t="str">
            <v>'301.0020</v>
          </cell>
          <cell r="T732" t="str">
            <v>'701.7420</v>
          </cell>
          <cell r="U732" t="str">
            <v>H</v>
          </cell>
          <cell r="V732">
            <v>-16217.04</v>
          </cell>
          <cell r="W732">
            <v>-16217.04</v>
          </cell>
          <cell r="X732">
            <v>834.95999999999913</v>
          </cell>
          <cell r="Y732" t="str">
            <v>701.7420</v>
          </cell>
          <cell r="Z732">
            <v>-2373850.3199999998</v>
          </cell>
          <cell r="AA732">
            <v>-16217.04</v>
          </cell>
          <cell r="AB732">
            <v>-121.8</v>
          </cell>
        </row>
        <row r="733">
          <cell r="A733">
            <v>3312</v>
          </cell>
          <cell r="B733">
            <v>5345</v>
          </cell>
          <cell r="C733">
            <v>2040</v>
          </cell>
          <cell r="D733" t="str">
            <v>ДИЗЕЛЬНОЕ ТОПЛИВО ЛД-02</v>
          </cell>
          <cell r="E733">
            <v>221000044</v>
          </cell>
          <cell r="F733" t="str">
            <v>20</v>
          </cell>
          <cell r="G733" t="str">
            <v/>
          </cell>
          <cell r="H733" t="str">
            <v/>
          </cell>
          <cell r="I733" t="str">
            <v>0000005345</v>
          </cell>
          <cell r="J733">
            <v>10000690</v>
          </cell>
          <cell r="K733">
            <v>37819</v>
          </cell>
          <cell r="L733">
            <v>37819</v>
          </cell>
          <cell r="M733">
            <v>37819</v>
          </cell>
          <cell r="N733">
            <v>17311.560000000001</v>
          </cell>
          <cell r="O733">
            <v>123.654</v>
          </cell>
          <cell r="P733">
            <v>0</v>
          </cell>
          <cell r="Q733" t="str">
            <v>01_31_07</v>
          </cell>
          <cell r="R733" t="str">
            <v>01_24</v>
          </cell>
          <cell r="S733" t="str">
            <v>'301.0020</v>
          </cell>
          <cell r="T733" t="str">
            <v>'701.7420</v>
          </cell>
          <cell r="U733" t="str">
            <v>H</v>
          </cell>
          <cell r="V733">
            <v>-16462.919999999998</v>
          </cell>
          <cell r="W733">
            <v>-16462.919999999998</v>
          </cell>
          <cell r="X733">
            <v>848.64000000000306</v>
          </cell>
          <cell r="Y733" t="str">
            <v>701.7420</v>
          </cell>
          <cell r="Z733">
            <v>-2409842.23</v>
          </cell>
          <cell r="AA733">
            <v>-16462.919999999998</v>
          </cell>
          <cell r="AB733">
            <v>-123.654</v>
          </cell>
        </row>
        <row r="734">
          <cell r="A734">
            <v>3313</v>
          </cell>
          <cell r="B734">
            <v>5346</v>
          </cell>
          <cell r="C734">
            <v>2040</v>
          </cell>
          <cell r="D734" t="str">
            <v>ДИЗЕЛЬНОЕ ТОПЛИВО ЛД-02</v>
          </cell>
          <cell r="E734">
            <v>221000044</v>
          </cell>
          <cell r="F734" t="str">
            <v>20</v>
          </cell>
          <cell r="G734" t="str">
            <v/>
          </cell>
          <cell r="H734" t="str">
            <v/>
          </cell>
          <cell r="I734" t="str">
            <v>0000005346</v>
          </cell>
          <cell r="J734">
            <v>10000690</v>
          </cell>
          <cell r="K734">
            <v>37819</v>
          </cell>
          <cell r="L734">
            <v>37819</v>
          </cell>
          <cell r="M734">
            <v>37819</v>
          </cell>
          <cell r="N734">
            <v>17184.439999999999</v>
          </cell>
          <cell r="O734">
            <v>122.746</v>
          </cell>
          <cell r="P734">
            <v>0</v>
          </cell>
          <cell r="Q734" t="str">
            <v>01_31_07</v>
          </cell>
          <cell r="R734" t="str">
            <v>01_24</v>
          </cell>
          <cell r="S734" t="str">
            <v>'301.0020</v>
          </cell>
          <cell r="T734" t="str">
            <v>'701.7420</v>
          </cell>
          <cell r="U734" t="str">
            <v>H</v>
          </cell>
          <cell r="V734">
            <v>-16342.64</v>
          </cell>
          <cell r="W734">
            <v>-16342.64</v>
          </cell>
          <cell r="X734">
            <v>841.79999999999927</v>
          </cell>
          <cell r="Y734" t="str">
            <v>701.7420</v>
          </cell>
          <cell r="Z734">
            <v>-2392235.64</v>
          </cell>
          <cell r="AA734">
            <v>-16342.64</v>
          </cell>
          <cell r="AB734">
            <v>-122.746</v>
          </cell>
        </row>
        <row r="735">
          <cell r="A735">
            <v>3314</v>
          </cell>
          <cell r="B735">
            <v>5347</v>
          </cell>
          <cell r="C735">
            <v>2040</v>
          </cell>
          <cell r="D735" t="str">
            <v>ДИЗЕЛЬНОЕ ТОПЛИВО ЛД-02</v>
          </cell>
          <cell r="E735">
            <v>221000044</v>
          </cell>
          <cell r="F735" t="str">
            <v>20</v>
          </cell>
          <cell r="G735" t="str">
            <v/>
          </cell>
          <cell r="H735" t="str">
            <v/>
          </cell>
          <cell r="I735" t="str">
            <v>0000005347</v>
          </cell>
          <cell r="J735">
            <v>10000744</v>
          </cell>
          <cell r="K735">
            <v>37819</v>
          </cell>
          <cell r="L735">
            <v>37819</v>
          </cell>
          <cell r="M735">
            <v>37819</v>
          </cell>
          <cell r="N735">
            <v>17199.560000000001</v>
          </cell>
          <cell r="O735">
            <v>122.854</v>
          </cell>
          <cell r="P735">
            <v>0</v>
          </cell>
          <cell r="Q735" t="str">
            <v>01_31_07</v>
          </cell>
          <cell r="R735" t="str">
            <v>01_24</v>
          </cell>
          <cell r="S735" t="str">
            <v>'301.0020</v>
          </cell>
          <cell r="T735" t="str">
            <v>'701.7420</v>
          </cell>
          <cell r="U735" t="str">
            <v>H</v>
          </cell>
          <cell r="V735">
            <v>-16355.3</v>
          </cell>
          <cell r="W735">
            <v>-16355.3</v>
          </cell>
          <cell r="X735">
            <v>844.26000000000204</v>
          </cell>
          <cell r="Y735" t="str">
            <v>701.7420</v>
          </cell>
          <cell r="Z735">
            <v>-2394088.81</v>
          </cell>
          <cell r="AA735">
            <v>-16355.3</v>
          </cell>
          <cell r="AB735">
            <v>-122.854</v>
          </cell>
        </row>
        <row r="736">
          <cell r="A736">
            <v>3315</v>
          </cell>
          <cell r="B736">
            <v>5348</v>
          </cell>
          <cell r="C736">
            <v>2040</v>
          </cell>
          <cell r="D736" t="str">
            <v>ДИЗЕЛЬНОЕ ТОПЛИВО ЛД-02</v>
          </cell>
          <cell r="E736">
            <v>221000044</v>
          </cell>
          <cell r="F736" t="str">
            <v>20</v>
          </cell>
          <cell r="G736" t="str">
            <v/>
          </cell>
          <cell r="H736" t="str">
            <v/>
          </cell>
          <cell r="I736" t="str">
            <v>0000005348</v>
          </cell>
          <cell r="J736">
            <v>10000744</v>
          </cell>
          <cell r="K736">
            <v>37819</v>
          </cell>
          <cell r="L736">
            <v>37819</v>
          </cell>
          <cell r="M736">
            <v>37819</v>
          </cell>
          <cell r="N736">
            <v>17199.560000000001</v>
          </cell>
          <cell r="O736">
            <v>122.854</v>
          </cell>
          <cell r="P736">
            <v>0</v>
          </cell>
          <cell r="Q736" t="str">
            <v>01_31_07</v>
          </cell>
          <cell r="R736" t="str">
            <v>01_24</v>
          </cell>
          <cell r="S736" t="str">
            <v>'301.0020</v>
          </cell>
          <cell r="T736" t="str">
            <v>'701.7420</v>
          </cell>
          <cell r="U736" t="str">
            <v>H</v>
          </cell>
          <cell r="V736">
            <v>-16355.3</v>
          </cell>
          <cell r="W736">
            <v>-16355.3</v>
          </cell>
          <cell r="X736">
            <v>844.26000000000204</v>
          </cell>
          <cell r="Y736" t="str">
            <v>701.7420</v>
          </cell>
          <cell r="Z736">
            <v>-2394088.81</v>
          </cell>
          <cell r="AA736">
            <v>-16355.3</v>
          </cell>
          <cell r="AB736">
            <v>-122.854</v>
          </cell>
        </row>
        <row r="737">
          <cell r="A737">
            <v>3316</v>
          </cell>
          <cell r="B737">
            <v>5349</v>
          </cell>
          <cell r="C737">
            <v>2040</v>
          </cell>
          <cell r="D737" t="str">
            <v>ДИЗЕЛЬНОЕ ТОПЛИВО ЛД-02</v>
          </cell>
          <cell r="E737">
            <v>221000044</v>
          </cell>
          <cell r="F737" t="str">
            <v>20</v>
          </cell>
          <cell r="G737" t="str">
            <v/>
          </cell>
          <cell r="H737" t="str">
            <v/>
          </cell>
          <cell r="I737" t="str">
            <v>0000005349</v>
          </cell>
          <cell r="J737">
            <v>10000744</v>
          </cell>
          <cell r="K737">
            <v>37819</v>
          </cell>
          <cell r="L737">
            <v>37819</v>
          </cell>
          <cell r="M737">
            <v>37819</v>
          </cell>
          <cell r="N737">
            <v>15353.66</v>
          </cell>
          <cell r="O737">
            <v>109.669</v>
          </cell>
          <cell r="P737">
            <v>0</v>
          </cell>
          <cell r="Q737" t="str">
            <v>01_31_07</v>
          </cell>
          <cell r="R737" t="str">
            <v>01_24</v>
          </cell>
          <cell r="S737" t="str">
            <v>'301.0020</v>
          </cell>
          <cell r="T737" t="str">
            <v>'701.7420</v>
          </cell>
          <cell r="U737" t="str">
            <v>H</v>
          </cell>
          <cell r="V737">
            <v>-14598.63</v>
          </cell>
          <cell r="W737">
            <v>-14598.63</v>
          </cell>
          <cell r="X737">
            <v>755.03000000000065</v>
          </cell>
          <cell r="Y737" t="str">
            <v>701.7420</v>
          </cell>
          <cell r="Z737">
            <v>-2136947.46</v>
          </cell>
          <cell r="AA737">
            <v>-14598.63</v>
          </cell>
          <cell r="AB737">
            <v>-109.669</v>
          </cell>
        </row>
        <row r="738">
          <cell r="A738">
            <v>3317</v>
          </cell>
          <cell r="B738">
            <v>5350</v>
          </cell>
          <cell r="C738">
            <v>2040</v>
          </cell>
          <cell r="D738" t="str">
            <v>ДИЗЕЛЬНОЕ ТОПЛИВО ЛД-02</v>
          </cell>
          <cell r="E738">
            <v>221000044</v>
          </cell>
          <cell r="F738" t="str">
            <v>20</v>
          </cell>
          <cell r="G738" t="str">
            <v/>
          </cell>
          <cell r="H738" t="str">
            <v/>
          </cell>
          <cell r="I738" t="str">
            <v>0000005350</v>
          </cell>
          <cell r="J738">
            <v>10000744</v>
          </cell>
          <cell r="K738">
            <v>37819</v>
          </cell>
          <cell r="L738">
            <v>37819</v>
          </cell>
          <cell r="M738">
            <v>37819</v>
          </cell>
          <cell r="N738">
            <v>15493.24</v>
          </cell>
          <cell r="O738">
            <v>110.666</v>
          </cell>
          <cell r="P738">
            <v>0</v>
          </cell>
          <cell r="Q738" t="str">
            <v>01_31_07</v>
          </cell>
          <cell r="R738" t="str">
            <v>01_24</v>
          </cell>
          <cell r="S738" t="str">
            <v>'301.0020</v>
          </cell>
          <cell r="T738" t="str">
            <v>'701.7420</v>
          </cell>
          <cell r="U738" t="str">
            <v>H</v>
          </cell>
          <cell r="V738">
            <v>-14731.34</v>
          </cell>
          <cell r="W738">
            <v>-14731.34</v>
          </cell>
          <cell r="X738">
            <v>761.89999999999964</v>
          </cell>
          <cell r="Y738" t="str">
            <v>701.7420</v>
          </cell>
          <cell r="Z738">
            <v>-2156373.5499999998</v>
          </cell>
          <cell r="AA738">
            <v>-14731.34</v>
          </cell>
          <cell r="AB738">
            <v>-110.666</v>
          </cell>
        </row>
        <row r="739">
          <cell r="A739">
            <v>3318</v>
          </cell>
          <cell r="B739">
            <v>5351</v>
          </cell>
          <cell r="C739">
            <v>2040</v>
          </cell>
          <cell r="D739" t="str">
            <v>ДИЗЕЛЬНОЕ ТОПЛИВО ЛД-02</v>
          </cell>
          <cell r="E739">
            <v>221000044</v>
          </cell>
          <cell r="F739" t="str">
            <v>20</v>
          </cell>
          <cell r="G739" t="str">
            <v/>
          </cell>
          <cell r="H739" t="str">
            <v/>
          </cell>
          <cell r="I739" t="str">
            <v>0000005351</v>
          </cell>
          <cell r="J739">
            <v>10000744</v>
          </cell>
          <cell r="K739">
            <v>37819</v>
          </cell>
          <cell r="L739">
            <v>37819</v>
          </cell>
          <cell r="M739">
            <v>37819</v>
          </cell>
          <cell r="N739">
            <v>15440.04</v>
          </cell>
          <cell r="O739">
            <v>110.286</v>
          </cell>
          <cell r="P739">
            <v>0</v>
          </cell>
          <cell r="Q739" t="str">
            <v>01_31_07</v>
          </cell>
          <cell r="R739" t="str">
            <v>01_24</v>
          </cell>
          <cell r="S739" t="str">
            <v>'301.0020</v>
          </cell>
          <cell r="T739" t="str">
            <v>'701.7420</v>
          </cell>
          <cell r="U739" t="str">
            <v>H</v>
          </cell>
          <cell r="V739">
            <v>-14678.14</v>
          </cell>
          <cell r="W739">
            <v>-14678.14</v>
          </cell>
          <cell r="X739">
            <v>761.90000000000146</v>
          </cell>
          <cell r="Y739" t="str">
            <v>701.7420</v>
          </cell>
          <cell r="Z739">
            <v>-2148586.13</v>
          </cell>
          <cell r="AA739">
            <v>-14678.14</v>
          </cell>
          <cell r="AB739">
            <v>-110.286</v>
          </cell>
        </row>
        <row r="740">
          <cell r="A740">
            <v>3319</v>
          </cell>
          <cell r="B740">
            <v>5352</v>
          </cell>
          <cell r="C740">
            <v>2040</v>
          </cell>
          <cell r="D740" t="str">
            <v>ДИЗЕЛЬНОЕ ТОПЛИВО ЛД-02</v>
          </cell>
          <cell r="E740">
            <v>221000044</v>
          </cell>
          <cell r="F740" t="str">
            <v>20</v>
          </cell>
          <cell r="G740" t="str">
            <v/>
          </cell>
          <cell r="H740" t="str">
            <v/>
          </cell>
          <cell r="I740" t="str">
            <v>0000005352</v>
          </cell>
          <cell r="J740">
            <v>10000744</v>
          </cell>
          <cell r="K740">
            <v>37819</v>
          </cell>
          <cell r="L740">
            <v>37819</v>
          </cell>
          <cell r="M740">
            <v>37819</v>
          </cell>
          <cell r="N740">
            <v>15440.04</v>
          </cell>
          <cell r="O740">
            <v>110.286</v>
          </cell>
          <cell r="P740">
            <v>0</v>
          </cell>
          <cell r="Q740" t="str">
            <v>01_31_07</v>
          </cell>
          <cell r="R740" t="str">
            <v>01_24</v>
          </cell>
          <cell r="S740" t="str">
            <v>'301.0020</v>
          </cell>
          <cell r="T740" t="str">
            <v>'701.7420</v>
          </cell>
          <cell r="U740" t="str">
            <v>H</v>
          </cell>
          <cell r="V740">
            <v>-14678.14</v>
          </cell>
          <cell r="W740">
            <v>-14678.14</v>
          </cell>
          <cell r="X740">
            <v>761.90000000000146</v>
          </cell>
          <cell r="Y740" t="str">
            <v>701.7420</v>
          </cell>
          <cell r="Z740">
            <v>-2148586.13</v>
          </cell>
          <cell r="AA740">
            <v>-14678.14</v>
          </cell>
          <cell r="AB740">
            <v>-110.286</v>
          </cell>
        </row>
        <row r="741">
          <cell r="A741">
            <v>3320</v>
          </cell>
          <cell r="B741">
            <v>5353</v>
          </cell>
          <cell r="C741">
            <v>2101</v>
          </cell>
          <cell r="D741" t="str">
            <v>ДИЗЕЛЬНОЕ ТОПЛИВО ЛД-02</v>
          </cell>
          <cell r="E741">
            <v>221000044</v>
          </cell>
          <cell r="F741" t="str">
            <v>20</v>
          </cell>
          <cell r="G741" t="str">
            <v/>
          </cell>
          <cell r="H741" t="str">
            <v/>
          </cell>
          <cell r="I741" t="str">
            <v>0000005353</v>
          </cell>
          <cell r="J741">
            <v>10000655</v>
          </cell>
          <cell r="K741">
            <v>37819</v>
          </cell>
          <cell r="L741">
            <v>37819</v>
          </cell>
          <cell r="M741">
            <v>37819</v>
          </cell>
          <cell r="N741">
            <v>47629.4</v>
          </cell>
          <cell r="O741">
            <v>340.21</v>
          </cell>
          <cell r="P741">
            <v>0</v>
          </cell>
          <cell r="Q741" t="str">
            <v>01_31_07</v>
          </cell>
          <cell r="R741" t="str">
            <v>01_24</v>
          </cell>
          <cell r="S741" t="str">
            <v>'301.0020</v>
          </cell>
          <cell r="T741" t="str">
            <v>'701.7420</v>
          </cell>
          <cell r="U741" t="str">
            <v>H</v>
          </cell>
          <cell r="V741">
            <v>-44247.79</v>
          </cell>
          <cell r="W741">
            <v>-44247.79</v>
          </cell>
          <cell r="X741">
            <v>3381.6100000000006</v>
          </cell>
          <cell r="Y741" t="str">
            <v>701.7420</v>
          </cell>
          <cell r="Z741">
            <v>-6476991.5</v>
          </cell>
          <cell r="AA741">
            <v>-44247.79</v>
          </cell>
          <cell r="AB741">
            <v>-340.21</v>
          </cell>
        </row>
        <row r="742">
          <cell r="A742">
            <v>3342</v>
          </cell>
          <cell r="B742">
            <v>5396</v>
          </cell>
          <cell r="C742">
            <v>2040</v>
          </cell>
          <cell r="D742" t="str">
            <v>ДИЗЕЛЬНОЕ ТОПЛИВО ЛД-02</v>
          </cell>
          <cell r="E742">
            <v>222000044</v>
          </cell>
          <cell r="F742" t="str">
            <v>20</v>
          </cell>
          <cell r="G742" t="str">
            <v/>
          </cell>
          <cell r="H742" t="str">
            <v/>
          </cell>
          <cell r="I742" t="str">
            <v>0000005396</v>
          </cell>
          <cell r="J742">
            <v>10000763</v>
          </cell>
          <cell r="K742">
            <v>37819</v>
          </cell>
          <cell r="L742">
            <v>37819</v>
          </cell>
          <cell r="M742">
            <v>37819</v>
          </cell>
          <cell r="N742">
            <v>15383.34</v>
          </cell>
          <cell r="O742">
            <v>109.881</v>
          </cell>
          <cell r="P742">
            <v>0</v>
          </cell>
          <cell r="Q742" t="str">
            <v>01_31_07</v>
          </cell>
          <cell r="R742" t="str">
            <v>01_24</v>
          </cell>
          <cell r="S742" t="str">
            <v>'301.0020</v>
          </cell>
          <cell r="T742" t="str">
            <v>'702.7220</v>
          </cell>
          <cell r="U742" t="str">
            <v>H</v>
          </cell>
          <cell r="V742">
            <v>-14628.31</v>
          </cell>
          <cell r="W742">
            <v>-14628.31</v>
          </cell>
          <cell r="X742">
            <v>755.03000000000065</v>
          </cell>
          <cell r="Y742" t="str">
            <v>702.7220</v>
          </cell>
          <cell r="Z742">
            <v>-2141292.02</v>
          </cell>
          <cell r="AA742">
            <v>-14628.31</v>
          </cell>
          <cell r="AB742">
            <v>-109.881</v>
          </cell>
        </row>
        <row r="743">
          <cell r="A743">
            <v>3343</v>
          </cell>
          <cell r="B743">
            <v>5397</v>
          </cell>
          <cell r="C743">
            <v>2040</v>
          </cell>
          <cell r="D743" t="str">
            <v>ДИЗЕЛЬНОЕ ТОПЛИВО ЛД-02</v>
          </cell>
          <cell r="E743">
            <v>222000044</v>
          </cell>
          <cell r="F743" t="str">
            <v>20</v>
          </cell>
          <cell r="G743" t="str">
            <v/>
          </cell>
          <cell r="H743" t="str">
            <v/>
          </cell>
          <cell r="I743" t="str">
            <v>0000005397</v>
          </cell>
          <cell r="J743">
            <v>10000763</v>
          </cell>
          <cell r="K743">
            <v>37819</v>
          </cell>
          <cell r="L743">
            <v>37819</v>
          </cell>
          <cell r="M743">
            <v>37819</v>
          </cell>
          <cell r="N743">
            <v>15353.66</v>
          </cell>
          <cell r="O743">
            <v>109.669</v>
          </cell>
          <cell r="P743">
            <v>0</v>
          </cell>
          <cell r="Q743" t="str">
            <v>01_31_07</v>
          </cell>
          <cell r="R743" t="str">
            <v>01_24</v>
          </cell>
          <cell r="S743" t="str">
            <v>'301.0020</v>
          </cell>
          <cell r="T743" t="str">
            <v>'702.7220</v>
          </cell>
          <cell r="U743" t="str">
            <v>H</v>
          </cell>
          <cell r="V743">
            <v>-14598.63</v>
          </cell>
          <cell r="W743">
            <v>-14598.63</v>
          </cell>
          <cell r="X743">
            <v>755.03000000000065</v>
          </cell>
          <cell r="Y743" t="str">
            <v>702.7220</v>
          </cell>
          <cell r="Z743">
            <v>-2136947.46</v>
          </cell>
          <cell r="AA743">
            <v>-14598.63</v>
          </cell>
          <cell r="AB743">
            <v>-109.669</v>
          </cell>
        </row>
        <row r="744">
          <cell r="A744">
            <v>3344</v>
          </cell>
          <cell r="B744">
            <v>5398</v>
          </cell>
          <cell r="C744">
            <v>2040</v>
          </cell>
          <cell r="D744" t="str">
            <v>ДИЗЕЛЬНОЕ ТОПЛИВО ЛД-02</v>
          </cell>
          <cell r="E744">
            <v>222000044</v>
          </cell>
          <cell r="F744" t="str">
            <v>20</v>
          </cell>
          <cell r="G744" t="str">
            <v/>
          </cell>
          <cell r="H744" t="str">
            <v/>
          </cell>
          <cell r="I744" t="str">
            <v>0000005398</v>
          </cell>
          <cell r="J744">
            <v>10000763</v>
          </cell>
          <cell r="K744">
            <v>37819</v>
          </cell>
          <cell r="L744">
            <v>37819</v>
          </cell>
          <cell r="M744">
            <v>37819</v>
          </cell>
          <cell r="N744">
            <v>17113.18</v>
          </cell>
          <cell r="O744">
            <v>122.23699999999999</v>
          </cell>
          <cell r="P744">
            <v>0</v>
          </cell>
          <cell r="Q744" t="str">
            <v>01_31_07</v>
          </cell>
          <cell r="R744" t="str">
            <v>01_24</v>
          </cell>
          <cell r="S744" t="str">
            <v>'301.0020</v>
          </cell>
          <cell r="T744" t="str">
            <v>'702.7220</v>
          </cell>
          <cell r="U744" t="str">
            <v>H</v>
          </cell>
          <cell r="V744">
            <v>-16268.92</v>
          </cell>
          <cell r="W744">
            <v>-16268.92</v>
          </cell>
          <cell r="X744">
            <v>844.26000000000022</v>
          </cell>
          <cell r="Y744" t="str">
            <v>702.7220</v>
          </cell>
          <cell r="Z744">
            <v>-2381444.5099999998</v>
          </cell>
          <cell r="AA744">
            <v>-16268.92</v>
          </cell>
          <cell r="AB744">
            <v>-122.23699999999999</v>
          </cell>
        </row>
        <row r="745">
          <cell r="A745">
            <v>3404</v>
          </cell>
          <cell r="B745">
            <v>5507</v>
          </cell>
          <cell r="C745">
            <v>2040</v>
          </cell>
          <cell r="D745" t="str">
            <v>ДИЗЕЛЬНОЕ ТОПЛИВО ЛД-02</v>
          </cell>
          <cell r="E745">
            <v>221000044</v>
          </cell>
          <cell r="F745" t="str">
            <v>20</v>
          </cell>
          <cell r="G745" t="str">
            <v/>
          </cell>
          <cell r="H745" t="str">
            <v/>
          </cell>
          <cell r="I745" t="str">
            <v>0000005507</v>
          </cell>
          <cell r="J745">
            <v>10000690</v>
          </cell>
          <cell r="K745">
            <v>37819</v>
          </cell>
          <cell r="L745">
            <v>37819</v>
          </cell>
          <cell r="M745">
            <v>37819</v>
          </cell>
          <cell r="N745">
            <v>17269.7</v>
          </cell>
          <cell r="O745">
            <v>123.355</v>
          </cell>
          <cell r="P745">
            <v>0</v>
          </cell>
          <cell r="Q745" t="str">
            <v>01_31_07</v>
          </cell>
          <cell r="R745" t="str">
            <v>01_24</v>
          </cell>
          <cell r="S745" t="str">
            <v>'301.0020</v>
          </cell>
          <cell r="T745" t="str">
            <v>'701.7420</v>
          </cell>
          <cell r="U745" t="str">
            <v>H</v>
          </cell>
          <cell r="V745">
            <v>-16421.060000000001</v>
          </cell>
          <cell r="W745">
            <v>-16421.060000000001</v>
          </cell>
          <cell r="X745">
            <v>848.63999999999942</v>
          </cell>
          <cell r="Y745" t="str">
            <v>701.7420</v>
          </cell>
          <cell r="Z745">
            <v>-2403714.7599999998</v>
          </cell>
          <cell r="AA745">
            <v>-16421.060000000001</v>
          </cell>
          <cell r="AB745">
            <v>-123.355</v>
          </cell>
        </row>
        <row r="746">
          <cell r="A746">
            <v>4283</v>
          </cell>
          <cell r="B746">
            <v>6371</v>
          </cell>
          <cell r="C746">
            <v>2098</v>
          </cell>
          <cell r="D746" t="str">
            <v>ДИЗЕЛЬНОЕ ТОПЛИВО ЛД-02</v>
          </cell>
          <cell r="E746">
            <v>221000044</v>
          </cell>
          <cell r="F746" t="str">
            <v>20</v>
          </cell>
          <cell r="G746" t="str">
            <v/>
          </cell>
          <cell r="H746" t="str">
            <v/>
          </cell>
          <cell r="I746" t="str">
            <v>0000006371</v>
          </cell>
          <cell r="J746">
            <v>10000683</v>
          </cell>
          <cell r="K746">
            <v>37819</v>
          </cell>
          <cell r="L746">
            <v>37819</v>
          </cell>
          <cell r="M746">
            <v>37819</v>
          </cell>
          <cell r="N746">
            <v>16019.31</v>
          </cell>
          <cell r="O746">
            <v>110.47799999999999</v>
          </cell>
          <cell r="P746">
            <v>0</v>
          </cell>
          <cell r="Q746" t="str">
            <v>01_31_07</v>
          </cell>
          <cell r="R746" t="str">
            <v>01_24</v>
          </cell>
          <cell r="S746" t="str">
            <v>'301.0020</v>
          </cell>
          <cell r="T746" t="str">
            <v>'701.7420</v>
          </cell>
          <cell r="U746" t="str">
            <v>H</v>
          </cell>
          <cell r="V746">
            <v>-15270.16</v>
          </cell>
          <cell r="W746">
            <v>-15270.16</v>
          </cell>
          <cell r="X746">
            <v>749.14999999999964</v>
          </cell>
          <cell r="Y746" t="str">
            <v>701.7420</v>
          </cell>
          <cell r="Z746">
            <v>-2235246.02</v>
          </cell>
          <cell r="AA746">
            <v>-15270.16</v>
          </cell>
          <cell r="AB746">
            <v>-110.47799999999999</v>
          </cell>
        </row>
        <row r="747">
          <cell r="A747">
            <v>4680</v>
          </cell>
          <cell r="B747">
            <v>6768</v>
          </cell>
          <cell r="C747">
            <v>1130</v>
          </cell>
          <cell r="D747" t="str">
            <v>МАЗУТ М-100</v>
          </cell>
          <cell r="E747">
            <v>221000083</v>
          </cell>
          <cell r="F747" t="str">
            <v>10</v>
          </cell>
          <cell r="G747" t="str">
            <v/>
          </cell>
          <cell r="H747" t="str">
            <v/>
          </cell>
          <cell r="I747" t="str">
            <v>0000006768</v>
          </cell>
          <cell r="J747">
            <v>10000767</v>
          </cell>
          <cell r="K747">
            <v>37819</v>
          </cell>
          <cell r="L747">
            <v>37819</v>
          </cell>
          <cell r="M747">
            <v>37819</v>
          </cell>
          <cell r="N747">
            <v>16934482.760000002</v>
          </cell>
          <cell r="O747">
            <v>3000</v>
          </cell>
          <cell r="P747">
            <v>2709517.24</v>
          </cell>
          <cell r="Q747" t="str">
            <v>01_31_07</v>
          </cell>
          <cell r="R747" t="str">
            <v>01_24</v>
          </cell>
          <cell r="S747" t="str">
            <v>'301.0010</v>
          </cell>
          <cell r="T747" t="str">
            <v>'701.7530</v>
          </cell>
          <cell r="U747" t="str">
            <v>H</v>
          </cell>
          <cell r="V747">
            <v>-16934482.73</v>
          </cell>
          <cell r="W747">
            <v>-115688.5</v>
          </cell>
          <cell r="X747">
            <v>3.0000001192092896E-2</v>
          </cell>
          <cell r="Y747" t="str">
            <v>701.7530</v>
          </cell>
          <cell r="Z747">
            <v>-16934482.73</v>
          </cell>
          <cell r="AA747">
            <v>-115688.5</v>
          </cell>
          <cell r="AB747">
            <v>-3000</v>
          </cell>
        </row>
        <row r="748">
          <cell r="A748">
            <v>4681</v>
          </cell>
          <cell r="B748">
            <v>6769</v>
          </cell>
          <cell r="C748">
            <v>1134</v>
          </cell>
          <cell r="D748" t="str">
            <v>МАЗУТ М-100</v>
          </cell>
          <cell r="E748">
            <v>221000083</v>
          </cell>
          <cell r="F748" t="str">
            <v>10</v>
          </cell>
          <cell r="G748" t="str">
            <v/>
          </cell>
          <cell r="H748" t="str">
            <v/>
          </cell>
          <cell r="I748" t="str">
            <v>0000006769</v>
          </cell>
          <cell r="J748">
            <v>10000769</v>
          </cell>
          <cell r="K748">
            <v>37819</v>
          </cell>
          <cell r="L748">
            <v>37819</v>
          </cell>
          <cell r="M748">
            <v>37819</v>
          </cell>
          <cell r="N748">
            <v>5644827.5899999999</v>
          </cell>
          <cell r="O748">
            <v>1000</v>
          </cell>
          <cell r="P748">
            <v>903172.41</v>
          </cell>
          <cell r="Q748" t="str">
            <v>01_31_07</v>
          </cell>
          <cell r="R748" t="str">
            <v>01_24</v>
          </cell>
          <cell r="S748" t="str">
            <v>'301.0010</v>
          </cell>
          <cell r="T748" t="str">
            <v>'701.7530</v>
          </cell>
          <cell r="U748" t="str">
            <v>H</v>
          </cell>
          <cell r="V748">
            <v>-5644827.21</v>
          </cell>
          <cell r="W748">
            <v>-38562.83</v>
          </cell>
          <cell r="X748">
            <v>0.37999999988824129</v>
          </cell>
          <cell r="Y748" t="str">
            <v>701.7530</v>
          </cell>
          <cell r="Z748">
            <v>-5644827.21</v>
          </cell>
          <cell r="AA748">
            <v>-38562.83</v>
          </cell>
          <cell r="AB748">
            <v>-1000</v>
          </cell>
        </row>
        <row r="749">
          <cell r="A749">
            <v>1003404</v>
          </cell>
          <cell r="B749">
            <v>5507</v>
          </cell>
          <cell r="C749">
            <v>2040</v>
          </cell>
          <cell r="D749" t="str">
            <v>ДИЗЕЛЬНОЕ ТОПЛИВО ЛД-02</v>
          </cell>
          <cell r="E749">
            <v>221000044</v>
          </cell>
          <cell r="F749" t="str">
            <v>20</v>
          </cell>
          <cell r="G749" t="str">
            <v/>
          </cell>
          <cell r="H749" t="str">
            <v/>
          </cell>
          <cell r="I749" t="str">
            <v>0000005507</v>
          </cell>
          <cell r="J749">
            <v>10000690</v>
          </cell>
          <cell r="K749">
            <v>37819</v>
          </cell>
          <cell r="L749">
            <v>37819</v>
          </cell>
          <cell r="M749">
            <v>37819</v>
          </cell>
          <cell r="N749">
            <v>8057.98</v>
          </cell>
          <cell r="O749">
            <v>57.557000000000002</v>
          </cell>
          <cell r="P749">
            <v>0</v>
          </cell>
          <cell r="Q749" t="str">
            <v>01_31_07</v>
          </cell>
          <cell r="R749" t="str">
            <v>01_24</v>
          </cell>
          <cell r="S749" t="str">
            <v>'301.0020</v>
          </cell>
          <cell r="T749" t="str">
            <v>'701.7420</v>
          </cell>
          <cell r="U749" t="str">
            <v>H</v>
          </cell>
          <cell r="V749">
            <v>-7661.03</v>
          </cell>
          <cell r="W749">
            <v>-7661.03</v>
          </cell>
          <cell r="X749">
            <v>396.94999999999982</v>
          </cell>
          <cell r="Y749" t="str">
            <v>701.7420</v>
          </cell>
          <cell r="Z749">
            <v>-1121421.57</v>
          </cell>
          <cell r="AA749">
            <v>-7661.03</v>
          </cell>
          <cell r="AB749">
            <v>-57.557000000000002</v>
          </cell>
        </row>
        <row r="750">
          <cell r="A750">
            <v>2003404</v>
          </cell>
          <cell r="B750">
            <v>5507</v>
          </cell>
          <cell r="C750">
            <v>2040</v>
          </cell>
          <cell r="D750" t="str">
            <v>ДИЗЕЛЬНОЕ ТОПЛИВО ЛД-02</v>
          </cell>
          <cell r="E750">
            <v>221000044</v>
          </cell>
          <cell r="F750" t="str">
            <v>20</v>
          </cell>
          <cell r="G750" t="str">
            <v/>
          </cell>
          <cell r="H750" t="str">
            <v/>
          </cell>
          <cell r="I750" t="str">
            <v>0000005507</v>
          </cell>
          <cell r="J750">
            <v>10000690</v>
          </cell>
          <cell r="K750">
            <v>37819</v>
          </cell>
          <cell r="L750">
            <v>37819</v>
          </cell>
          <cell r="M750">
            <v>37819</v>
          </cell>
          <cell r="N750">
            <v>8010.8</v>
          </cell>
          <cell r="O750">
            <v>57.22</v>
          </cell>
          <cell r="P750">
            <v>0</v>
          </cell>
          <cell r="Q750" t="str">
            <v>01_31_07</v>
          </cell>
          <cell r="R750" t="str">
            <v>01_24</v>
          </cell>
          <cell r="S750" t="str">
            <v>'301.0020</v>
          </cell>
          <cell r="T750" t="str">
            <v>'701.7420</v>
          </cell>
          <cell r="U750" t="str">
            <v>H</v>
          </cell>
          <cell r="V750">
            <v>-7613.85</v>
          </cell>
          <cell r="W750">
            <v>-7613.85</v>
          </cell>
          <cell r="X750">
            <v>396.94999999999982</v>
          </cell>
          <cell r="Y750" t="str">
            <v>701.7420</v>
          </cell>
          <cell r="Z750">
            <v>-1114515.3600000001</v>
          </cell>
          <cell r="AA750">
            <v>-7613.85</v>
          </cell>
          <cell r="AB750">
            <v>-57.22</v>
          </cell>
        </row>
        <row r="751">
          <cell r="A751">
            <v>3003404</v>
          </cell>
          <cell r="B751">
            <v>5507</v>
          </cell>
          <cell r="C751">
            <v>2040</v>
          </cell>
          <cell r="D751" t="str">
            <v>ДИЗЕЛЬНОЕ ТОПЛИВО ЛД-02</v>
          </cell>
          <cell r="E751">
            <v>221000044</v>
          </cell>
          <cell r="F751" t="str">
            <v>20</v>
          </cell>
          <cell r="G751" t="str">
            <v/>
          </cell>
          <cell r="H751" t="str">
            <v/>
          </cell>
          <cell r="I751" t="str">
            <v>0000005507</v>
          </cell>
          <cell r="J751">
            <v>10000690</v>
          </cell>
          <cell r="K751">
            <v>37819</v>
          </cell>
          <cell r="L751">
            <v>37819</v>
          </cell>
          <cell r="M751">
            <v>37819</v>
          </cell>
          <cell r="N751">
            <v>8057.98</v>
          </cell>
          <cell r="O751">
            <v>57.557000000000002</v>
          </cell>
          <cell r="P751">
            <v>0</v>
          </cell>
          <cell r="Q751" t="str">
            <v>01_31_07</v>
          </cell>
          <cell r="R751" t="str">
            <v>01_24</v>
          </cell>
          <cell r="S751" t="str">
            <v>'301.0020</v>
          </cell>
          <cell r="T751" t="str">
            <v>'701.7420</v>
          </cell>
          <cell r="U751" t="str">
            <v>H</v>
          </cell>
          <cell r="V751">
            <v>-7661.03</v>
          </cell>
          <cell r="W751">
            <v>-7661.03</v>
          </cell>
          <cell r="X751">
            <v>396.94999999999982</v>
          </cell>
          <cell r="Y751" t="str">
            <v>701.7420</v>
          </cell>
          <cell r="Z751">
            <v>-1121421.57</v>
          </cell>
          <cell r="AA751">
            <v>-7661.03</v>
          </cell>
          <cell r="AB751">
            <v>-57.557000000000002</v>
          </cell>
        </row>
        <row r="752">
          <cell r="A752">
            <v>4003404</v>
          </cell>
          <cell r="B752">
            <v>5507</v>
          </cell>
          <cell r="C752">
            <v>2040</v>
          </cell>
          <cell r="D752" t="str">
            <v>ДИЗЕЛЬНОЕ ТОПЛИВО ЛД-02</v>
          </cell>
          <cell r="E752">
            <v>221000044</v>
          </cell>
          <cell r="F752" t="str">
            <v>20</v>
          </cell>
          <cell r="G752" t="str">
            <v/>
          </cell>
          <cell r="H752" t="str">
            <v/>
          </cell>
          <cell r="I752" t="str">
            <v>0000005507</v>
          </cell>
          <cell r="J752">
            <v>10000690</v>
          </cell>
          <cell r="K752">
            <v>37819</v>
          </cell>
          <cell r="L752">
            <v>37819</v>
          </cell>
          <cell r="M752">
            <v>37819</v>
          </cell>
          <cell r="N752">
            <v>15491.98</v>
          </cell>
          <cell r="O752">
            <v>110.657</v>
          </cell>
          <cell r="P752">
            <v>0</v>
          </cell>
          <cell r="Q752" t="str">
            <v>01_31_07</v>
          </cell>
          <cell r="R752" t="str">
            <v>01_24</v>
          </cell>
          <cell r="S752" t="str">
            <v>'301.0020</v>
          </cell>
          <cell r="T752" t="str">
            <v>'701.7420</v>
          </cell>
          <cell r="U752" t="str">
            <v>H</v>
          </cell>
          <cell r="V752">
            <v>-14732.3</v>
          </cell>
          <cell r="W752">
            <v>-14732.3</v>
          </cell>
          <cell r="X752">
            <v>759.68000000000029</v>
          </cell>
          <cell r="Y752" t="str">
            <v>701.7420</v>
          </cell>
          <cell r="Z752">
            <v>-2156514.0699999998</v>
          </cell>
          <cell r="AA752">
            <v>-14732.3</v>
          </cell>
          <cell r="AB752">
            <v>-110.657</v>
          </cell>
        </row>
        <row r="753">
          <cell r="A753">
            <v>5003404</v>
          </cell>
          <cell r="B753">
            <v>5507</v>
          </cell>
          <cell r="C753">
            <v>2040</v>
          </cell>
          <cell r="D753" t="str">
            <v>ДИЗЕЛЬНОЕ ТОПЛИВО ЛД-02</v>
          </cell>
          <cell r="E753">
            <v>221000044</v>
          </cell>
          <cell r="F753" t="str">
            <v>20</v>
          </cell>
          <cell r="G753" t="str">
            <v/>
          </cell>
          <cell r="H753" t="str">
            <v/>
          </cell>
          <cell r="I753" t="str">
            <v>0000005507</v>
          </cell>
          <cell r="J753">
            <v>10000690</v>
          </cell>
          <cell r="K753">
            <v>37819</v>
          </cell>
          <cell r="L753">
            <v>37819</v>
          </cell>
          <cell r="M753">
            <v>37819</v>
          </cell>
          <cell r="N753">
            <v>15408.4</v>
          </cell>
          <cell r="O753">
            <v>110.06</v>
          </cell>
          <cell r="P753">
            <v>0</v>
          </cell>
          <cell r="Q753" t="str">
            <v>01_31_07</v>
          </cell>
          <cell r="R753" t="str">
            <v>01_24</v>
          </cell>
          <cell r="S753" t="str">
            <v>'301.0020</v>
          </cell>
          <cell r="T753" t="str">
            <v>'701.7420</v>
          </cell>
          <cell r="U753" t="str">
            <v>H</v>
          </cell>
          <cell r="V753">
            <v>-14648.72</v>
          </cell>
          <cell r="W753">
            <v>-14648.72</v>
          </cell>
          <cell r="X753">
            <v>759.68000000000029</v>
          </cell>
          <cell r="Y753" t="str">
            <v>701.7420</v>
          </cell>
          <cell r="Z753">
            <v>-2144279.63</v>
          </cell>
          <cell r="AA753">
            <v>-14648.72</v>
          </cell>
          <cell r="AB753">
            <v>-110.06</v>
          </cell>
        </row>
        <row r="754">
          <cell r="A754">
            <v>6003404</v>
          </cell>
          <cell r="B754">
            <v>5507</v>
          </cell>
          <cell r="C754">
            <v>2040</v>
          </cell>
          <cell r="D754" t="str">
            <v>ДИЗЕЛЬНОЕ ТОПЛИВО ЛД-02</v>
          </cell>
          <cell r="E754">
            <v>221000044</v>
          </cell>
          <cell r="F754" t="str">
            <v>20</v>
          </cell>
          <cell r="G754" t="str">
            <v/>
          </cell>
          <cell r="H754" t="str">
            <v/>
          </cell>
          <cell r="I754" t="str">
            <v>0000005507</v>
          </cell>
          <cell r="J754">
            <v>10000690</v>
          </cell>
          <cell r="K754">
            <v>37819</v>
          </cell>
          <cell r="L754">
            <v>37819</v>
          </cell>
          <cell r="M754">
            <v>37819</v>
          </cell>
          <cell r="N754">
            <v>16867.62</v>
          </cell>
          <cell r="O754">
            <v>120.483</v>
          </cell>
          <cell r="P754">
            <v>0</v>
          </cell>
          <cell r="Q754" t="str">
            <v>01_31_07</v>
          </cell>
          <cell r="R754" t="str">
            <v>01_24</v>
          </cell>
          <cell r="S754" t="str">
            <v>'301.0020</v>
          </cell>
          <cell r="T754" t="str">
            <v>'701.7420</v>
          </cell>
          <cell r="U754" t="str">
            <v>H</v>
          </cell>
          <cell r="V754">
            <v>-16039.5</v>
          </cell>
          <cell r="W754">
            <v>-16039.5</v>
          </cell>
          <cell r="X754">
            <v>828.11999999999898</v>
          </cell>
          <cell r="Y754" t="str">
            <v>701.7420</v>
          </cell>
          <cell r="Z754">
            <v>-2347862.0099999998</v>
          </cell>
          <cell r="AA754">
            <v>-16039.5</v>
          </cell>
          <cell r="AB754">
            <v>-120.483</v>
          </cell>
        </row>
        <row r="755">
          <cell r="A755">
            <v>3168</v>
          </cell>
          <cell r="B755">
            <v>5402</v>
          </cell>
          <cell r="C755">
            <v>2040</v>
          </cell>
          <cell r="D755" t="str">
            <v>ДИЗЕЛЬНОЕ ТОПЛИВО ЛД-02</v>
          </cell>
          <cell r="E755">
            <v>222000044</v>
          </cell>
          <cell r="F755" t="str">
            <v>20</v>
          </cell>
          <cell r="G755" t="str">
            <v/>
          </cell>
          <cell r="H755" t="str">
            <v/>
          </cell>
          <cell r="I755" t="str">
            <v>0000005402</v>
          </cell>
          <cell r="J755">
            <v>10000763</v>
          </cell>
          <cell r="K755">
            <v>37820</v>
          </cell>
          <cell r="L755">
            <v>37820</v>
          </cell>
          <cell r="M755">
            <v>37820</v>
          </cell>
          <cell r="N755">
            <v>17140.900000000001</v>
          </cell>
          <cell r="O755">
            <v>122.435</v>
          </cell>
          <cell r="P755">
            <v>0</v>
          </cell>
          <cell r="Q755" t="str">
            <v>01_31_07</v>
          </cell>
          <cell r="R755" t="str">
            <v>01_24</v>
          </cell>
          <cell r="S755" t="str">
            <v>'301.0020</v>
          </cell>
          <cell r="T755" t="str">
            <v>'702.7220</v>
          </cell>
          <cell r="U755" t="str">
            <v>H</v>
          </cell>
          <cell r="V755">
            <v>-16279.46</v>
          </cell>
          <cell r="W755">
            <v>-16279.46</v>
          </cell>
          <cell r="X755">
            <v>861.44000000000233</v>
          </cell>
          <cell r="Y755" t="str">
            <v>702.7220</v>
          </cell>
          <cell r="Z755">
            <v>-2388522.37</v>
          </cell>
          <cell r="AA755">
            <v>-16279.46</v>
          </cell>
          <cell r="AB755">
            <v>-122.435</v>
          </cell>
        </row>
        <row r="756">
          <cell r="A756">
            <v>3169</v>
          </cell>
          <cell r="B756">
            <v>5403</v>
          </cell>
          <cell r="C756">
            <v>2040</v>
          </cell>
          <cell r="D756" t="str">
            <v>ДИЗЕЛЬНОЕ ТОПЛИВО ЛД-02</v>
          </cell>
          <cell r="E756">
            <v>222000044</v>
          </cell>
          <cell r="F756" t="str">
            <v>20</v>
          </cell>
          <cell r="G756" t="str">
            <v/>
          </cell>
          <cell r="H756" t="str">
            <v/>
          </cell>
          <cell r="I756" t="str">
            <v>0000005403</v>
          </cell>
          <cell r="J756">
            <v>10000763</v>
          </cell>
          <cell r="K756">
            <v>37820</v>
          </cell>
          <cell r="L756">
            <v>37820</v>
          </cell>
          <cell r="M756">
            <v>37820</v>
          </cell>
          <cell r="N756">
            <v>8034.74</v>
          </cell>
          <cell r="O756">
            <v>57.390999999999998</v>
          </cell>
          <cell r="P756">
            <v>0</v>
          </cell>
          <cell r="Q756" t="str">
            <v>01_31_07</v>
          </cell>
          <cell r="R756" t="str">
            <v>01_24</v>
          </cell>
          <cell r="S756" t="str">
            <v>'301.0020</v>
          </cell>
          <cell r="T756" t="str">
            <v>'702.7220</v>
          </cell>
          <cell r="U756" t="str">
            <v>H</v>
          </cell>
          <cell r="V756">
            <v>-7628.53</v>
          </cell>
          <cell r="W756">
            <v>-7628.53</v>
          </cell>
          <cell r="X756">
            <v>406.21000000000004</v>
          </cell>
          <cell r="Y756" t="str">
            <v>702.7220</v>
          </cell>
          <cell r="Z756">
            <v>-1119257.92</v>
          </cell>
          <cell r="AA756">
            <v>-7628.53</v>
          </cell>
          <cell r="AB756">
            <v>-57.390999999999998</v>
          </cell>
        </row>
        <row r="757">
          <cell r="A757">
            <v>3170</v>
          </cell>
          <cell r="B757">
            <v>5404</v>
          </cell>
          <cell r="C757">
            <v>2040</v>
          </cell>
          <cell r="D757" t="str">
            <v>ДИЗЕЛЬНОЕ ТОПЛИВО ЛД-02</v>
          </cell>
          <cell r="E757">
            <v>222000044</v>
          </cell>
          <cell r="F757" t="str">
            <v>20</v>
          </cell>
          <cell r="G757" t="str">
            <v/>
          </cell>
          <cell r="H757" t="str">
            <v/>
          </cell>
          <cell r="I757" t="str">
            <v>0000005404</v>
          </cell>
          <cell r="J757">
            <v>10000759</v>
          </cell>
          <cell r="K757">
            <v>37820</v>
          </cell>
          <cell r="L757">
            <v>37820</v>
          </cell>
          <cell r="M757">
            <v>37820</v>
          </cell>
          <cell r="N757">
            <v>7946.68</v>
          </cell>
          <cell r="O757">
            <v>56.762</v>
          </cell>
          <cell r="P757">
            <v>0</v>
          </cell>
          <cell r="Q757" t="str">
            <v>01_31_07</v>
          </cell>
          <cell r="R757" t="str">
            <v>01_24</v>
          </cell>
          <cell r="S757" t="str">
            <v>'301.0020</v>
          </cell>
          <cell r="T757" t="str">
            <v>'702.7220</v>
          </cell>
          <cell r="U757" t="str">
            <v>H</v>
          </cell>
          <cell r="V757">
            <v>-7546.06</v>
          </cell>
          <cell r="W757">
            <v>-7546.06</v>
          </cell>
          <cell r="X757">
            <v>400.61999999999989</v>
          </cell>
          <cell r="Y757" t="str">
            <v>702.7220</v>
          </cell>
          <cell r="Z757">
            <v>-1107157.92</v>
          </cell>
          <cell r="AA757">
            <v>-7546.06</v>
          </cell>
          <cell r="AB757">
            <v>-56.762</v>
          </cell>
        </row>
        <row r="758">
          <cell r="A758">
            <v>3171</v>
          </cell>
          <cell r="B758">
            <v>5405</v>
          </cell>
          <cell r="C758">
            <v>2040</v>
          </cell>
          <cell r="D758" t="str">
            <v>ДИЗЕЛЬНОЕ ТОПЛИВО ЛД-02</v>
          </cell>
          <cell r="E758">
            <v>222000044</v>
          </cell>
          <cell r="F758" t="str">
            <v>20</v>
          </cell>
          <cell r="G758" t="str">
            <v/>
          </cell>
          <cell r="H758" t="str">
            <v/>
          </cell>
          <cell r="I758" t="str">
            <v>0000005405</v>
          </cell>
          <cell r="J758">
            <v>10000759</v>
          </cell>
          <cell r="K758">
            <v>37820</v>
          </cell>
          <cell r="L758">
            <v>37820</v>
          </cell>
          <cell r="M758">
            <v>37820</v>
          </cell>
          <cell r="N758">
            <v>7832.58</v>
          </cell>
          <cell r="O758">
            <v>55.947000000000003</v>
          </cell>
          <cell r="P758">
            <v>0</v>
          </cell>
          <cell r="Q758" t="str">
            <v>01_31_07</v>
          </cell>
          <cell r="R758" t="str">
            <v>01_24</v>
          </cell>
          <cell r="S758" t="str">
            <v>'301.0020</v>
          </cell>
          <cell r="T758" t="str">
            <v>'702.7220</v>
          </cell>
          <cell r="U758" t="str">
            <v>H</v>
          </cell>
          <cell r="V758">
            <v>-7438.99</v>
          </cell>
          <cell r="W758">
            <v>-7438.99</v>
          </cell>
          <cell r="X758">
            <v>393.59000000000015</v>
          </cell>
          <cell r="Y758" t="str">
            <v>702.7220</v>
          </cell>
          <cell r="Z758">
            <v>-1091448.6100000001</v>
          </cell>
          <cell r="AA758">
            <v>-7438.99</v>
          </cell>
          <cell r="AB758">
            <v>-55.947000000000003</v>
          </cell>
        </row>
        <row r="759">
          <cell r="A759">
            <v>3172</v>
          </cell>
          <cell r="B759">
            <v>5406</v>
          </cell>
          <cell r="C759">
            <v>2040</v>
          </cell>
          <cell r="D759" t="str">
            <v>ДИЗЕЛЬНОЕ ТОПЛИВО ЛД-02</v>
          </cell>
          <cell r="E759">
            <v>222000044</v>
          </cell>
          <cell r="F759" t="str">
            <v>20</v>
          </cell>
          <cell r="G759" t="str">
            <v/>
          </cell>
          <cell r="H759" t="str">
            <v/>
          </cell>
          <cell r="I759" t="str">
            <v>0000005406</v>
          </cell>
          <cell r="J759">
            <v>10000759</v>
          </cell>
          <cell r="K759">
            <v>37820</v>
          </cell>
          <cell r="L759">
            <v>37820</v>
          </cell>
          <cell r="M759">
            <v>37820</v>
          </cell>
          <cell r="N759">
            <v>6751.64</v>
          </cell>
          <cell r="O759">
            <v>48.225999999999999</v>
          </cell>
          <cell r="P759">
            <v>0</v>
          </cell>
          <cell r="Q759" t="str">
            <v>01_31_07</v>
          </cell>
          <cell r="R759" t="str">
            <v>01_24</v>
          </cell>
          <cell r="S759" t="str">
            <v>'301.0020</v>
          </cell>
          <cell r="T759" t="str">
            <v>'702.7220</v>
          </cell>
          <cell r="U759" t="str">
            <v>H</v>
          </cell>
          <cell r="V759">
            <v>-6407.25</v>
          </cell>
          <cell r="W759">
            <v>-6407.25</v>
          </cell>
          <cell r="X759">
            <v>344.39000000000033</v>
          </cell>
          <cell r="Y759" t="str">
            <v>702.7220</v>
          </cell>
          <cell r="Z759">
            <v>-940071.72</v>
          </cell>
          <cell r="AA759">
            <v>-6407.25</v>
          </cell>
          <cell r="AB759">
            <v>-48.225999999999999</v>
          </cell>
        </row>
        <row r="760">
          <cell r="A760">
            <v>3173</v>
          </cell>
          <cell r="B760">
            <v>5407</v>
          </cell>
          <cell r="C760">
            <v>2040</v>
          </cell>
          <cell r="D760" t="str">
            <v>ДИЗЕЛЬНОЕ ТОПЛИВО ЛД-02</v>
          </cell>
          <cell r="E760">
            <v>222000044</v>
          </cell>
          <cell r="F760" t="str">
            <v>20</v>
          </cell>
          <cell r="G760" t="str">
            <v/>
          </cell>
          <cell r="H760" t="str">
            <v/>
          </cell>
          <cell r="I760" t="str">
            <v>0000005407</v>
          </cell>
          <cell r="J760">
            <v>10000759</v>
          </cell>
          <cell r="K760">
            <v>37820</v>
          </cell>
          <cell r="L760">
            <v>37820</v>
          </cell>
          <cell r="M760">
            <v>37820</v>
          </cell>
          <cell r="N760">
            <v>8064.56</v>
          </cell>
          <cell r="O760">
            <v>57.603999999999999</v>
          </cell>
          <cell r="P760">
            <v>0</v>
          </cell>
          <cell r="Q760" t="str">
            <v>01_31_07</v>
          </cell>
          <cell r="R760" t="str">
            <v>01_24</v>
          </cell>
          <cell r="S760" t="str">
            <v>'301.0020</v>
          </cell>
          <cell r="T760" t="str">
            <v>'702.7220</v>
          </cell>
          <cell r="U760" t="str">
            <v>H</v>
          </cell>
          <cell r="V760">
            <v>-7656.91</v>
          </cell>
          <cell r="W760">
            <v>-7656.91</v>
          </cell>
          <cell r="X760">
            <v>407.65000000000055</v>
          </cell>
          <cell r="Y760" t="str">
            <v>702.7220</v>
          </cell>
          <cell r="Z760">
            <v>-1123421.8400000001</v>
          </cell>
          <cell r="AA760">
            <v>-7656.91</v>
          </cell>
          <cell r="AB760">
            <v>-57.603999999999999</v>
          </cell>
        </row>
        <row r="761">
          <cell r="A761">
            <v>3174</v>
          </cell>
          <cell r="B761">
            <v>5408</v>
          </cell>
          <cell r="C761">
            <v>2040</v>
          </cell>
          <cell r="D761" t="str">
            <v>ДИЗЕЛЬНОЕ ТОПЛИВО ЛД-02</v>
          </cell>
          <cell r="E761">
            <v>222000044</v>
          </cell>
          <cell r="F761" t="str">
            <v>20</v>
          </cell>
          <cell r="G761" t="str">
            <v/>
          </cell>
          <cell r="H761" t="str">
            <v/>
          </cell>
          <cell r="I761" t="str">
            <v>0000005408</v>
          </cell>
          <cell r="J761">
            <v>10000759</v>
          </cell>
          <cell r="K761">
            <v>37820</v>
          </cell>
          <cell r="L761">
            <v>37820</v>
          </cell>
          <cell r="M761">
            <v>37820</v>
          </cell>
          <cell r="N761">
            <v>9364.8799999999992</v>
          </cell>
          <cell r="O761">
            <v>66.891999999999996</v>
          </cell>
          <cell r="P761">
            <v>0</v>
          </cell>
          <cell r="Q761" t="str">
            <v>01_31_07</v>
          </cell>
          <cell r="R761" t="str">
            <v>01_24</v>
          </cell>
          <cell r="S761" t="str">
            <v>'301.0020</v>
          </cell>
          <cell r="T761" t="str">
            <v>'702.7220</v>
          </cell>
          <cell r="U761" t="str">
            <v>H</v>
          </cell>
          <cell r="V761">
            <v>-8893.9699999999993</v>
          </cell>
          <cell r="W761">
            <v>-8893.9699999999993</v>
          </cell>
          <cell r="X761">
            <v>470.90999999999985</v>
          </cell>
          <cell r="Y761" t="str">
            <v>702.7220</v>
          </cell>
          <cell r="Z761">
            <v>-1304923.28</v>
          </cell>
          <cell r="AA761">
            <v>-8893.9699999999993</v>
          </cell>
          <cell r="AB761">
            <v>-66.891999999999996</v>
          </cell>
        </row>
        <row r="762">
          <cell r="A762">
            <v>3175</v>
          </cell>
          <cell r="B762">
            <v>5409</v>
          </cell>
          <cell r="C762">
            <v>2040</v>
          </cell>
          <cell r="D762" t="str">
            <v>ДИЗЕЛЬНОЕ ТОПЛИВО ЛД-02</v>
          </cell>
          <cell r="E762">
            <v>222000044</v>
          </cell>
          <cell r="F762" t="str">
            <v>20</v>
          </cell>
          <cell r="G762" t="str">
            <v/>
          </cell>
          <cell r="H762" t="str">
            <v/>
          </cell>
          <cell r="I762" t="str">
            <v>0000005409</v>
          </cell>
          <cell r="J762">
            <v>10000759</v>
          </cell>
          <cell r="K762">
            <v>37820</v>
          </cell>
          <cell r="L762">
            <v>37820</v>
          </cell>
          <cell r="M762">
            <v>37820</v>
          </cell>
          <cell r="N762">
            <v>8079.12</v>
          </cell>
          <cell r="O762">
            <v>57.707999999999998</v>
          </cell>
          <cell r="P762">
            <v>0</v>
          </cell>
          <cell r="Q762" t="str">
            <v>01_31_07</v>
          </cell>
          <cell r="R762" t="str">
            <v>01_24</v>
          </cell>
          <cell r="S762" t="str">
            <v>'301.0020</v>
          </cell>
          <cell r="T762" t="str">
            <v>'702.7220</v>
          </cell>
          <cell r="U762" t="str">
            <v>H</v>
          </cell>
          <cell r="V762">
            <v>-7671.47</v>
          </cell>
          <cell r="W762">
            <v>-7671.47</v>
          </cell>
          <cell r="X762">
            <v>407.64999999999964</v>
          </cell>
          <cell r="Y762" t="str">
            <v>702.7220</v>
          </cell>
          <cell r="Z762">
            <v>-1125558.08</v>
          </cell>
          <cell r="AA762">
            <v>-7671.47</v>
          </cell>
          <cell r="AB762">
            <v>-57.707999999999998</v>
          </cell>
        </row>
        <row r="763">
          <cell r="A763">
            <v>3176</v>
          </cell>
          <cell r="B763">
            <v>5410</v>
          </cell>
          <cell r="C763">
            <v>2040</v>
          </cell>
          <cell r="D763" t="str">
            <v>ДИЗЕЛЬНОЕ ТОПЛИВО ЛД-02</v>
          </cell>
          <cell r="E763">
            <v>222000044</v>
          </cell>
          <cell r="F763" t="str">
            <v>20</v>
          </cell>
          <cell r="G763" t="str">
            <v/>
          </cell>
          <cell r="H763" t="str">
            <v/>
          </cell>
          <cell r="I763" t="str">
            <v>0000005410</v>
          </cell>
          <cell r="J763">
            <v>10000759</v>
          </cell>
          <cell r="K763">
            <v>37820</v>
          </cell>
          <cell r="L763">
            <v>37820</v>
          </cell>
          <cell r="M763">
            <v>37820</v>
          </cell>
          <cell r="N763">
            <v>8019.06</v>
          </cell>
          <cell r="O763">
            <v>57.279000000000003</v>
          </cell>
          <cell r="P763">
            <v>0</v>
          </cell>
          <cell r="Q763" t="str">
            <v>01_31_07</v>
          </cell>
          <cell r="R763" t="str">
            <v>01_24</v>
          </cell>
          <cell r="S763" t="str">
            <v>'301.0020</v>
          </cell>
          <cell r="T763" t="str">
            <v>'702.7220</v>
          </cell>
          <cell r="U763" t="str">
            <v>H</v>
          </cell>
          <cell r="V763">
            <v>-7611.41</v>
          </cell>
          <cell r="W763">
            <v>-7611.41</v>
          </cell>
          <cell r="X763">
            <v>407.65000000000055</v>
          </cell>
          <cell r="Y763" t="str">
            <v>702.7220</v>
          </cell>
          <cell r="Z763">
            <v>-1116746.08</v>
          </cell>
          <cell r="AA763">
            <v>-7611.41</v>
          </cell>
          <cell r="AB763">
            <v>-57.279000000000003</v>
          </cell>
        </row>
        <row r="764">
          <cell r="A764">
            <v>3177</v>
          </cell>
          <cell r="B764">
            <v>5411</v>
          </cell>
          <cell r="C764">
            <v>2040</v>
          </cell>
          <cell r="D764" t="str">
            <v>ДИЗЕЛЬНОЕ ТОПЛИВО ЛД-02</v>
          </cell>
          <cell r="E764">
            <v>222000044</v>
          </cell>
          <cell r="F764" t="str">
            <v>20</v>
          </cell>
          <cell r="G764" t="str">
            <v/>
          </cell>
          <cell r="H764" t="str">
            <v/>
          </cell>
          <cell r="I764" t="str">
            <v>0000005411</v>
          </cell>
          <cell r="J764">
            <v>10000759</v>
          </cell>
          <cell r="K764">
            <v>37820</v>
          </cell>
          <cell r="L764">
            <v>37820</v>
          </cell>
          <cell r="M764">
            <v>37820</v>
          </cell>
          <cell r="N764">
            <v>8064.56</v>
          </cell>
          <cell r="O764">
            <v>57.603999999999999</v>
          </cell>
          <cell r="P764">
            <v>0</v>
          </cell>
          <cell r="Q764" t="str">
            <v>01_31_07</v>
          </cell>
          <cell r="R764" t="str">
            <v>01_24</v>
          </cell>
          <cell r="S764" t="str">
            <v>'301.0020</v>
          </cell>
          <cell r="T764" t="str">
            <v>'702.7220</v>
          </cell>
          <cell r="U764" t="str">
            <v>H</v>
          </cell>
          <cell r="V764">
            <v>-7656.91</v>
          </cell>
          <cell r="W764">
            <v>-7656.91</v>
          </cell>
          <cell r="X764">
            <v>407.65000000000055</v>
          </cell>
          <cell r="Y764" t="str">
            <v>702.7220</v>
          </cell>
          <cell r="Z764">
            <v>-1123421.8400000001</v>
          </cell>
          <cell r="AA764">
            <v>-7656.91</v>
          </cell>
          <cell r="AB764">
            <v>-57.603999999999999</v>
          </cell>
        </row>
        <row r="765">
          <cell r="A765">
            <v>3178</v>
          </cell>
          <cell r="B765">
            <v>5412</v>
          </cell>
          <cell r="C765">
            <v>2040</v>
          </cell>
          <cell r="D765" t="str">
            <v>ДИЗЕЛЬНОЕ ТОПЛИВО ЛД-02</v>
          </cell>
          <cell r="E765">
            <v>222000044</v>
          </cell>
          <cell r="F765" t="str">
            <v>20</v>
          </cell>
          <cell r="G765" t="str">
            <v/>
          </cell>
          <cell r="H765" t="str">
            <v/>
          </cell>
          <cell r="I765" t="str">
            <v>0000005412</v>
          </cell>
          <cell r="J765">
            <v>10000759</v>
          </cell>
          <cell r="K765">
            <v>37820</v>
          </cell>
          <cell r="L765">
            <v>37820</v>
          </cell>
          <cell r="M765">
            <v>37820</v>
          </cell>
          <cell r="N765">
            <v>7969.22</v>
          </cell>
          <cell r="O765">
            <v>56.923000000000002</v>
          </cell>
          <cell r="P765">
            <v>0</v>
          </cell>
          <cell r="Q765" t="str">
            <v>01_31_07</v>
          </cell>
          <cell r="R765" t="str">
            <v>01_24</v>
          </cell>
          <cell r="S765" t="str">
            <v>'301.0020</v>
          </cell>
          <cell r="T765" t="str">
            <v>'702.7220</v>
          </cell>
          <cell r="U765" t="str">
            <v>H</v>
          </cell>
          <cell r="V765">
            <v>-7568.6</v>
          </cell>
          <cell r="W765">
            <v>-7568.6</v>
          </cell>
          <cell r="X765">
            <v>400.61999999999989</v>
          </cell>
          <cell r="Y765" t="str">
            <v>702.7220</v>
          </cell>
          <cell r="Z765">
            <v>-1110464.99</v>
          </cell>
          <cell r="AA765">
            <v>-7568.6</v>
          </cell>
          <cell r="AB765">
            <v>-56.923000000000002</v>
          </cell>
        </row>
        <row r="766">
          <cell r="A766">
            <v>3179</v>
          </cell>
          <cell r="B766">
            <v>5413</v>
          </cell>
          <cell r="C766">
            <v>2098</v>
          </cell>
          <cell r="D766" t="str">
            <v>ДИЗЕЛЬНОЕ ТОПЛИВО ЛД-02</v>
          </cell>
          <cell r="E766">
            <v>222000044</v>
          </cell>
          <cell r="F766" t="str">
            <v>20</v>
          </cell>
          <cell r="G766" t="str">
            <v/>
          </cell>
          <cell r="H766" t="str">
            <v/>
          </cell>
          <cell r="I766" t="str">
            <v>0000005413</v>
          </cell>
          <cell r="J766">
            <v>10000764</v>
          </cell>
          <cell r="K766">
            <v>37820</v>
          </cell>
          <cell r="L766">
            <v>37820</v>
          </cell>
          <cell r="M766">
            <v>37820</v>
          </cell>
          <cell r="N766">
            <v>15958.7</v>
          </cell>
          <cell r="O766">
            <v>110.06</v>
          </cell>
          <cell r="P766">
            <v>0</v>
          </cell>
          <cell r="Q766" t="str">
            <v>01_31_07</v>
          </cell>
          <cell r="R766" t="str">
            <v>01_24</v>
          </cell>
          <cell r="S766" t="str">
            <v>'301.0020</v>
          </cell>
          <cell r="T766" t="str">
            <v>'702.7220</v>
          </cell>
          <cell r="U766" t="str">
            <v>H</v>
          </cell>
          <cell r="V766">
            <v>-15181.3</v>
          </cell>
          <cell r="W766">
            <v>-15181.3</v>
          </cell>
          <cell r="X766">
            <v>777.40000000000146</v>
          </cell>
          <cell r="Y766" t="str">
            <v>702.7220</v>
          </cell>
          <cell r="Z766">
            <v>-2227400.34</v>
          </cell>
          <cell r="AA766">
            <v>-15181.3</v>
          </cell>
          <cell r="AB766">
            <v>-110.06</v>
          </cell>
        </row>
        <row r="767">
          <cell r="A767">
            <v>3180</v>
          </cell>
          <cell r="B767">
            <v>5414</v>
          </cell>
          <cell r="C767">
            <v>2098</v>
          </cell>
          <cell r="D767" t="str">
            <v>ДИЗЕЛЬНОЕ ТОПЛИВО ЛД-02</v>
          </cell>
          <cell r="E767">
            <v>222000044</v>
          </cell>
          <cell r="F767" t="str">
            <v>20</v>
          </cell>
          <cell r="G767" t="str">
            <v/>
          </cell>
          <cell r="H767" t="str">
            <v/>
          </cell>
          <cell r="I767" t="str">
            <v>0000005414</v>
          </cell>
          <cell r="J767">
            <v>10000764</v>
          </cell>
          <cell r="K767">
            <v>37820</v>
          </cell>
          <cell r="L767">
            <v>37820</v>
          </cell>
          <cell r="M767">
            <v>37820</v>
          </cell>
          <cell r="N767">
            <v>17753.080000000002</v>
          </cell>
          <cell r="O767">
            <v>122.435</v>
          </cell>
          <cell r="P767">
            <v>0</v>
          </cell>
          <cell r="Q767" t="str">
            <v>01_31_07</v>
          </cell>
          <cell r="R767" t="str">
            <v>01_24</v>
          </cell>
          <cell r="S767" t="str">
            <v>'301.0020</v>
          </cell>
          <cell r="T767" t="str">
            <v>'702.7220</v>
          </cell>
          <cell r="U767" t="str">
            <v>H</v>
          </cell>
          <cell r="V767">
            <v>-16891.64</v>
          </cell>
          <cell r="W767">
            <v>-16891.64</v>
          </cell>
          <cell r="X767">
            <v>861.44000000000233</v>
          </cell>
          <cell r="Y767" t="str">
            <v>702.7220</v>
          </cell>
          <cell r="Z767">
            <v>-2478341.42</v>
          </cell>
          <cell r="AA767">
            <v>-16891.64</v>
          </cell>
          <cell r="AB767">
            <v>-122.435</v>
          </cell>
        </row>
        <row r="768">
          <cell r="A768">
            <v>3181</v>
          </cell>
          <cell r="B768">
            <v>5415</v>
          </cell>
          <cell r="C768">
            <v>2098</v>
          </cell>
          <cell r="D768" t="str">
            <v>ДИЗЕЛЬНОЕ ТОПЛИВО ЛД-02</v>
          </cell>
          <cell r="E768">
            <v>222000044</v>
          </cell>
          <cell r="F768" t="str">
            <v>20</v>
          </cell>
          <cell r="G768" t="str">
            <v/>
          </cell>
          <cell r="H768" t="str">
            <v/>
          </cell>
          <cell r="I768" t="str">
            <v>0000005415</v>
          </cell>
          <cell r="J768">
            <v>10000764</v>
          </cell>
          <cell r="K768">
            <v>37820</v>
          </cell>
          <cell r="L768">
            <v>37820</v>
          </cell>
          <cell r="M768">
            <v>37820</v>
          </cell>
          <cell r="N768">
            <v>17566.75</v>
          </cell>
          <cell r="O768">
            <v>121.15</v>
          </cell>
          <cell r="P768">
            <v>0</v>
          </cell>
          <cell r="Q768" t="str">
            <v>01_31_07</v>
          </cell>
          <cell r="R768" t="str">
            <v>01_24</v>
          </cell>
          <cell r="S768" t="str">
            <v>'301.0020</v>
          </cell>
          <cell r="T768" t="str">
            <v>'702.7220</v>
          </cell>
          <cell r="U768" t="str">
            <v>H</v>
          </cell>
          <cell r="V768">
            <v>-16712.310000000001</v>
          </cell>
          <cell r="W768">
            <v>-16712.310000000001</v>
          </cell>
          <cell r="X768">
            <v>854.43999999999869</v>
          </cell>
          <cell r="Y768" t="str">
            <v>702.7220</v>
          </cell>
          <cell r="Z768">
            <v>-2452030.12</v>
          </cell>
          <cell r="AA768">
            <v>-16712.310000000001</v>
          </cell>
          <cell r="AB768">
            <v>-121.15</v>
          </cell>
        </row>
        <row r="769">
          <cell r="A769">
            <v>3182</v>
          </cell>
          <cell r="B769">
            <v>5416</v>
          </cell>
          <cell r="C769">
            <v>2098</v>
          </cell>
          <cell r="D769" t="str">
            <v>ДИЗЕЛЬНОЕ ТОПЛИВО ЛД-02</v>
          </cell>
          <cell r="E769">
            <v>222000044</v>
          </cell>
          <cell r="F769" t="str">
            <v>20</v>
          </cell>
          <cell r="G769" t="str">
            <v/>
          </cell>
          <cell r="H769" t="str">
            <v/>
          </cell>
          <cell r="I769" t="str">
            <v>0000005416</v>
          </cell>
          <cell r="J769">
            <v>10000764</v>
          </cell>
          <cell r="K769">
            <v>37820</v>
          </cell>
          <cell r="L769">
            <v>37820</v>
          </cell>
          <cell r="M769">
            <v>37820</v>
          </cell>
          <cell r="N769">
            <v>16045.27</v>
          </cell>
          <cell r="O769">
            <v>110.657</v>
          </cell>
          <cell r="P769">
            <v>0</v>
          </cell>
          <cell r="Q769" t="str">
            <v>01_31_07</v>
          </cell>
          <cell r="R769" t="str">
            <v>01_24</v>
          </cell>
          <cell r="S769" t="str">
            <v>'301.0020</v>
          </cell>
          <cell r="T769" t="str">
            <v>'702.7220</v>
          </cell>
          <cell r="U769" t="str">
            <v>H</v>
          </cell>
          <cell r="V769">
            <v>-15267.87</v>
          </cell>
          <cell r="W769">
            <v>-15267.87</v>
          </cell>
          <cell r="X769">
            <v>777.39999999999964</v>
          </cell>
          <cell r="Y769" t="str">
            <v>702.7220</v>
          </cell>
          <cell r="Z769">
            <v>-2240101.89</v>
          </cell>
          <cell r="AA769">
            <v>-15267.87</v>
          </cell>
          <cell r="AB769">
            <v>-110.657</v>
          </cell>
        </row>
        <row r="770">
          <cell r="A770">
            <v>3183</v>
          </cell>
          <cell r="B770">
            <v>5417</v>
          </cell>
          <cell r="C770">
            <v>2098</v>
          </cell>
          <cell r="D770" t="str">
            <v>ДИЗЕЛЬНОЕ ТОПЛИВО ЛД-02</v>
          </cell>
          <cell r="E770">
            <v>222000044</v>
          </cell>
          <cell r="F770" t="str">
            <v>20</v>
          </cell>
          <cell r="G770" t="str">
            <v/>
          </cell>
          <cell r="H770" t="str">
            <v/>
          </cell>
          <cell r="I770" t="str">
            <v>0000005417</v>
          </cell>
          <cell r="J770">
            <v>10000764</v>
          </cell>
          <cell r="K770">
            <v>37820</v>
          </cell>
          <cell r="L770">
            <v>37820</v>
          </cell>
          <cell r="M770">
            <v>37820</v>
          </cell>
          <cell r="N770">
            <v>17518.61</v>
          </cell>
          <cell r="O770">
            <v>120.818</v>
          </cell>
          <cell r="P770">
            <v>0</v>
          </cell>
          <cell r="Q770" t="str">
            <v>01_31_07</v>
          </cell>
          <cell r="R770" t="str">
            <v>01_24</v>
          </cell>
          <cell r="S770" t="str">
            <v>'301.0020</v>
          </cell>
          <cell r="T770" t="str">
            <v>'702.7220</v>
          </cell>
          <cell r="U770" t="str">
            <v>H</v>
          </cell>
          <cell r="V770">
            <v>-16671.169999999998</v>
          </cell>
          <cell r="W770">
            <v>-16671.169999999998</v>
          </cell>
          <cell r="X770">
            <v>847.44000000000233</v>
          </cell>
          <cell r="Y770" t="str">
            <v>702.7220</v>
          </cell>
          <cell r="Z770">
            <v>-2445994.06</v>
          </cell>
          <cell r="AA770">
            <v>-16671.169999999998</v>
          </cell>
          <cell r="AB770">
            <v>-120.818</v>
          </cell>
        </row>
        <row r="771">
          <cell r="A771">
            <v>3200</v>
          </cell>
          <cell r="B771">
            <v>5434</v>
          </cell>
          <cell r="C771">
            <v>2040</v>
          </cell>
          <cell r="D771" t="str">
            <v>ДИЗЕЛЬНОЕ ТОПЛИВО ЛД-02</v>
          </cell>
          <cell r="E771">
            <v>222000044</v>
          </cell>
          <cell r="F771" t="str">
            <v>20</v>
          </cell>
          <cell r="G771" t="str">
            <v/>
          </cell>
          <cell r="H771" t="str">
            <v/>
          </cell>
          <cell r="I771" t="str">
            <v>0000005434</v>
          </cell>
          <cell r="J771">
            <v>10000759</v>
          </cell>
          <cell r="K771">
            <v>37820</v>
          </cell>
          <cell r="L771">
            <v>37820</v>
          </cell>
          <cell r="M771">
            <v>37820</v>
          </cell>
          <cell r="N771">
            <v>7873.04</v>
          </cell>
          <cell r="O771">
            <v>56.235999999999997</v>
          </cell>
          <cell r="P771">
            <v>0</v>
          </cell>
          <cell r="Q771" t="str">
            <v>01_31_07</v>
          </cell>
          <cell r="R771" t="str">
            <v>01_24</v>
          </cell>
          <cell r="S771" t="str">
            <v>'301.0020</v>
          </cell>
          <cell r="T771" t="str">
            <v>'702.7220</v>
          </cell>
          <cell r="U771" t="str">
            <v>H</v>
          </cell>
          <cell r="V771">
            <v>-7472.42</v>
          </cell>
          <cell r="W771">
            <v>-7472.42</v>
          </cell>
          <cell r="X771">
            <v>400.61999999999989</v>
          </cell>
          <cell r="Y771" t="str">
            <v>702.7220</v>
          </cell>
          <cell r="Z771">
            <v>-1096353.46</v>
          </cell>
          <cell r="AA771">
            <v>-7472.42</v>
          </cell>
          <cell r="AB771">
            <v>-56.235999999999997</v>
          </cell>
        </row>
        <row r="772">
          <cell r="A772">
            <v>3201</v>
          </cell>
          <cell r="B772">
            <v>5435</v>
          </cell>
          <cell r="C772">
            <v>2100</v>
          </cell>
          <cell r="D772" t="str">
            <v>ТОПЛИВО САМОЛЕТНОЕ ТС-1 ВКК</v>
          </cell>
          <cell r="E772">
            <v>222000043</v>
          </cell>
          <cell r="F772" t="str">
            <v>20</v>
          </cell>
          <cell r="G772" t="str">
            <v/>
          </cell>
          <cell r="H772" t="str">
            <v/>
          </cell>
          <cell r="I772" t="str">
            <v>0000005435</v>
          </cell>
          <cell r="J772">
            <v>10000765</v>
          </cell>
          <cell r="K772">
            <v>37820</v>
          </cell>
          <cell r="L772">
            <v>37820</v>
          </cell>
          <cell r="M772">
            <v>37820</v>
          </cell>
          <cell r="N772">
            <v>137216.79999999999</v>
          </cell>
          <cell r="O772">
            <v>641.20000000000005</v>
          </cell>
          <cell r="P772">
            <v>0</v>
          </cell>
          <cell r="Q772" t="str">
            <v>01_31_07</v>
          </cell>
          <cell r="R772" t="str">
            <v>01_24</v>
          </cell>
          <cell r="S772" t="str">
            <v>'301.0020</v>
          </cell>
          <cell r="T772" t="str">
            <v>'702.7241</v>
          </cell>
          <cell r="U772" t="str">
            <v>H</v>
          </cell>
          <cell r="V772">
            <v>-131379.89000000001</v>
          </cell>
          <cell r="W772">
            <v>-131379.89000000001</v>
          </cell>
          <cell r="X772">
            <v>5836.9099999999744</v>
          </cell>
          <cell r="Y772" t="str">
            <v>702.7241</v>
          </cell>
          <cell r="Z772">
            <v>-19276057.460000001</v>
          </cell>
          <cell r="AA772">
            <v>-131379.89000000001</v>
          </cell>
          <cell r="AB772">
            <v>-641.20000000000005</v>
          </cell>
        </row>
        <row r="773">
          <cell r="A773">
            <v>3202</v>
          </cell>
          <cell r="B773">
            <v>5436</v>
          </cell>
          <cell r="C773">
            <v>2100</v>
          </cell>
          <cell r="D773" t="str">
            <v>ТОПЛИВО САМОЛЕТНОЕ ТС-1 ВКК</v>
          </cell>
          <cell r="E773">
            <v>222000043</v>
          </cell>
          <cell r="F773" t="str">
            <v>20</v>
          </cell>
          <cell r="G773" t="str">
            <v/>
          </cell>
          <cell r="H773" t="str">
            <v/>
          </cell>
          <cell r="I773" t="str">
            <v>0000005436</v>
          </cell>
          <cell r="J773">
            <v>10000765</v>
          </cell>
          <cell r="K773">
            <v>37820</v>
          </cell>
          <cell r="L773">
            <v>37820</v>
          </cell>
          <cell r="M773">
            <v>37820</v>
          </cell>
          <cell r="N773">
            <v>122815.67</v>
          </cell>
          <cell r="O773">
            <v>573.90499999999997</v>
          </cell>
          <cell r="P773">
            <v>0</v>
          </cell>
          <cell r="Q773" t="str">
            <v>01_31_07</v>
          </cell>
          <cell r="R773" t="str">
            <v>01_24</v>
          </cell>
          <cell r="S773" t="str">
            <v>'301.0020</v>
          </cell>
          <cell r="T773" t="str">
            <v>'702.7241</v>
          </cell>
          <cell r="U773" t="str">
            <v>H</v>
          </cell>
          <cell r="V773">
            <v>-117602.2</v>
          </cell>
          <cell r="W773">
            <v>-117602.2</v>
          </cell>
          <cell r="X773">
            <v>5213.4700000000012</v>
          </cell>
          <cell r="Y773" t="str">
            <v>702.7241</v>
          </cell>
          <cell r="Z773">
            <v>-17254594.780000001</v>
          </cell>
          <cell r="AA773">
            <v>-117602.2</v>
          </cell>
          <cell r="AB773">
            <v>-573.90499999999997</v>
          </cell>
        </row>
        <row r="774">
          <cell r="A774">
            <v>3267</v>
          </cell>
          <cell r="B774">
            <v>5283</v>
          </cell>
          <cell r="C774">
            <v>1146</v>
          </cell>
          <cell r="D774" t="str">
            <v>БЕНЗИН АВТОМОБИЛЬНЫЙ АИ-80</v>
          </cell>
          <cell r="E774">
            <v>221000001</v>
          </cell>
          <cell r="F774" t="str">
            <v>10</v>
          </cell>
          <cell r="G774" t="str">
            <v/>
          </cell>
          <cell r="H774" t="str">
            <v/>
          </cell>
          <cell r="I774" t="str">
            <v>0000005283</v>
          </cell>
          <cell r="J774">
            <v>10000742</v>
          </cell>
          <cell r="K774">
            <v>37820</v>
          </cell>
          <cell r="L774">
            <v>37820</v>
          </cell>
          <cell r="M774">
            <v>37820</v>
          </cell>
          <cell r="N774">
            <v>24069827.59</v>
          </cell>
          <cell r="O774">
            <v>1000</v>
          </cell>
          <cell r="P774">
            <v>3851172.41</v>
          </cell>
          <cell r="Q774" t="str">
            <v>01_31_07</v>
          </cell>
          <cell r="R774" t="str">
            <v>01_24</v>
          </cell>
          <cell r="S774" t="str">
            <v>'301.0010</v>
          </cell>
          <cell r="T774" t="str">
            <v>'701.7510</v>
          </cell>
          <cell r="U774" t="str">
            <v>H</v>
          </cell>
          <cell r="V774">
            <v>-24069827.59</v>
          </cell>
          <cell r="W774">
            <v>-164052.79999999999</v>
          </cell>
          <cell r="X774">
            <v>0</v>
          </cell>
          <cell r="Y774" t="str">
            <v>701.7510</v>
          </cell>
          <cell r="Z774">
            <v>-24069827.59</v>
          </cell>
          <cell r="AA774">
            <v>-164052.79999999999</v>
          </cell>
          <cell r="AB774">
            <v>-1000</v>
          </cell>
        </row>
        <row r="775">
          <cell r="A775">
            <v>3286</v>
          </cell>
          <cell r="B775">
            <v>5318</v>
          </cell>
          <cell r="C775">
            <v>1140</v>
          </cell>
          <cell r="D775" t="str">
            <v>БЕНЗИН АВТОМОБИЛЬНЫЙ АИ-80</v>
          </cell>
          <cell r="E775">
            <v>221000001</v>
          </cell>
          <cell r="F775" t="str">
            <v>10</v>
          </cell>
          <cell r="G775" t="str">
            <v/>
          </cell>
          <cell r="H775" t="str">
            <v/>
          </cell>
          <cell r="I775" t="str">
            <v>0000005318</v>
          </cell>
          <cell r="J775">
            <v>10000689</v>
          </cell>
          <cell r="K775">
            <v>37820</v>
          </cell>
          <cell r="L775">
            <v>37820</v>
          </cell>
          <cell r="M775">
            <v>37820</v>
          </cell>
          <cell r="N775">
            <v>5436796.3799999999</v>
          </cell>
          <cell r="O775">
            <v>225.876</v>
          </cell>
          <cell r="P775">
            <v>869887.42</v>
          </cell>
          <cell r="Q775" t="str">
            <v>01_31_07</v>
          </cell>
          <cell r="R775" t="str">
            <v>01_24</v>
          </cell>
          <cell r="S775" t="str">
            <v>'301.0010</v>
          </cell>
          <cell r="T775" t="str">
            <v>'701.7510</v>
          </cell>
          <cell r="U775" t="str">
            <v>H</v>
          </cell>
          <cell r="V775">
            <v>-5436796.3799999999</v>
          </cell>
          <cell r="W775">
            <v>-37055.589999999997</v>
          </cell>
          <cell r="X775">
            <v>0</v>
          </cell>
          <cell r="Y775" t="str">
            <v>701.7510</v>
          </cell>
          <cell r="Z775">
            <v>-5436796.3799999999</v>
          </cell>
          <cell r="AA775">
            <v>-37055.589999999997</v>
          </cell>
          <cell r="AB775">
            <v>-225.876</v>
          </cell>
        </row>
        <row r="776">
          <cell r="A776">
            <v>3321</v>
          </cell>
          <cell r="B776">
            <v>5354</v>
          </cell>
          <cell r="C776">
            <v>1140</v>
          </cell>
          <cell r="D776" t="str">
            <v>БЕНЗИН АВТОМОБИЛЬНЫЙ АИ-80</v>
          </cell>
          <cell r="E776">
            <v>221000001</v>
          </cell>
          <cell r="F776" t="str">
            <v>10</v>
          </cell>
          <cell r="G776" t="str">
            <v/>
          </cell>
          <cell r="H776" t="str">
            <v/>
          </cell>
          <cell r="I776" t="str">
            <v>0000005354</v>
          </cell>
          <cell r="J776">
            <v>10000754</v>
          </cell>
          <cell r="K776">
            <v>37820</v>
          </cell>
          <cell r="L776">
            <v>37820</v>
          </cell>
          <cell r="M776">
            <v>37820</v>
          </cell>
          <cell r="N776">
            <v>12015657.93</v>
          </cell>
          <cell r="O776">
            <v>499.2</v>
          </cell>
          <cell r="P776">
            <v>1922505.27</v>
          </cell>
          <cell r="Q776" t="str">
            <v>01_31_07</v>
          </cell>
          <cell r="R776" t="str">
            <v>01_24</v>
          </cell>
          <cell r="S776" t="str">
            <v>'301.0010</v>
          </cell>
          <cell r="T776" t="str">
            <v>'701.7510</v>
          </cell>
          <cell r="U776" t="str">
            <v>H</v>
          </cell>
          <cell r="V776">
            <v>-12015657.93</v>
          </cell>
          <cell r="W776">
            <v>-81895.16</v>
          </cell>
          <cell r="X776">
            <v>0</v>
          </cell>
          <cell r="Y776" t="str">
            <v>701.7510</v>
          </cell>
          <cell r="Z776">
            <v>-12015657.93</v>
          </cell>
          <cell r="AA776">
            <v>-81895.16</v>
          </cell>
          <cell r="AB776">
            <v>-499.2</v>
          </cell>
        </row>
        <row r="777">
          <cell r="A777">
            <v>3345</v>
          </cell>
          <cell r="B777">
            <v>5399</v>
          </cell>
          <cell r="C777">
            <v>2040</v>
          </cell>
          <cell r="D777" t="str">
            <v>ДИЗЕЛЬНОЕ ТОПЛИВО ЛД-02</v>
          </cell>
          <cell r="E777">
            <v>222000044</v>
          </cell>
          <cell r="F777" t="str">
            <v>20</v>
          </cell>
          <cell r="G777" t="str">
            <v/>
          </cell>
          <cell r="H777" t="str">
            <v/>
          </cell>
          <cell r="I777" t="str">
            <v>0000005399</v>
          </cell>
          <cell r="J777">
            <v>10000763</v>
          </cell>
          <cell r="K777">
            <v>37820</v>
          </cell>
          <cell r="L777">
            <v>37820</v>
          </cell>
          <cell r="M777">
            <v>37820</v>
          </cell>
          <cell r="N777">
            <v>15408.4</v>
          </cell>
          <cell r="O777">
            <v>110.06</v>
          </cell>
          <cell r="P777">
            <v>0</v>
          </cell>
          <cell r="Q777" t="str">
            <v>01_31_07</v>
          </cell>
          <cell r="R777" t="str">
            <v>01_24</v>
          </cell>
          <cell r="S777" t="str">
            <v>'301.0020</v>
          </cell>
          <cell r="T777" t="str">
            <v>'702.7220</v>
          </cell>
          <cell r="U777" t="str">
            <v>H</v>
          </cell>
          <cell r="V777">
            <v>-14631</v>
          </cell>
          <cell r="W777">
            <v>-14631</v>
          </cell>
          <cell r="X777">
            <v>777.39999999999964</v>
          </cell>
          <cell r="Y777" t="str">
            <v>702.7220</v>
          </cell>
          <cell r="Z777">
            <v>-2146660.3199999998</v>
          </cell>
          <cell r="AA777">
            <v>-14631</v>
          </cell>
          <cell r="AB777">
            <v>-110.06</v>
          </cell>
        </row>
        <row r="778">
          <cell r="A778">
            <v>3346</v>
          </cell>
          <cell r="B778">
            <v>5400</v>
          </cell>
          <cell r="C778">
            <v>2040</v>
          </cell>
          <cell r="D778" t="str">
            <v>ДИЗЕЛЬНОЕ ТОПЛИВО ЛД-02</v>
          </cell>
          <cell r="E778">
            <v>222000044</v>
          </cell>
          <cell r="F778" t="str">
            <v>20</v>
          </cell>
          <cell r="G778" t="str">
            <v/>
          </cell>
          <cell r="H778" t="str">
            <v/>
          </cell>
          <cell r="I778" t="str">
            <v>0000005400</v>
          </cell>
          <cell r="J778">
            <v>10000763</v>
          </cell>
          <cell r="K778">
            <v>37820</v>
          </cell>
          <cell r="L778">
            <v>37820</v>
          </cell>
          <cell r="M778">
            <v>37820</v>
          </cell>
          <cell r="N778">
            <v>17096.8</v>
          </cell>
          <cell r="O778">
            <v>122.12</v>
          </cell>
          <cell r="P778">
            <v>0</v>
          </cell>
          <cell r="Q778" t="str">
            <v>01_31_07</v>
          </cell>
          <cell r="R778" t="str">
            <v>01_24</v>
          </cell>
          <cell r="S778" t="str">
            <v>'301.0020</v>
          </cell>
          <cell r="T778" t="str">
            <v>'702.7220</v>
          </cell>
          <cell r="U778" t="str">
            <v>H</v>
          </cell>
          <cell r="V778">
            <v>-16235.36</v>
          </cell>
          <cell r="W778">
            <v>-16235.36</v>
          </cell>
          <cell r="X778">
            <v>861.43999999999869</v>
          </cell>
          <cell r="Y778" t="str">
            <v>702.7220</v>
          </cell>
          <cell r="Z778">
            <v>-2382052.02</v>
          </cell>
          <cell r="AA778">
            <v>-16235.36</v>
          </cell>
          <cell r="AB778">
            <v>-122.12</v>
          </cell>
        </row>
        <row r="779">
          <cell r="A779">
            <v>3347</v>
          </cell>
          <cell r="B779">
            <v>5401</v>
          </cell>
          <cell r="C779">
            <v>2040</v>
          </cell>
          <cell r="D779" t="str">
            <v>ДИЗЕЛЬНОЕ ТОПЛИВО ЛД-02</v>
          </cell>
          <cell r="E779">
            <v>222000044</v>
          </cell>
          <cell r="F779" t="str">
            <v>20</v>
          </cell>
          <cell r="G779" t="str">
            <v/>
          </cell>
          <cell r="H779" t="str">
            <v/>
          </cell>
          <cell r="I779" t="str">
            <v>0000005401</v>
          </cell>
          <cell r="J779">
            <v>10000763</v>
          </cell>
          <cell r="K779">
            <v>37820</v>
          </cell>
          <cell r="L779">
            <v>37820</v>
          </cell>
          <cell r="M779">
            <v>37820</v>
          </cell>
          <cell r="N779">
            <v>17227.560000000001</v>
          </cell>
          <cell r="O779">
            <v>123.054</v>
          </cell>
          <cell r="P779">
            <v>0</v>
          </cell>
          <cell r="Q779" t="str">
            <v>01_31_07</v>
          </cell>
          <cell r="R779" t="str">
            <v>01_24</v>
          </cell>
          <cell r="S779" t="str">
            <v>'301.0020</v>
          </cell>
          <cell r="T779" t="str">
            <v>'702.7220</v>
          </cell>
          <cell r="U779" t="str">
            <v>H</v>
          </cell>
          <cell r="V779">
            <v>-16359.11</v>
          </cell>
          <cell r="W779">
            <v>-16359.11</v>
          </cell>
          <cell r="X779">
            <v>868.45000000000073</v>
          </cell>
          <cell r="Y779" t="str">
            <v>702.7220</v>
          </cell>
          <cell r="Z779">
            <v>-2400208.62</v>
          </cell>
          <cell r="AA779">
            <v>-16359.11</v>
          </cell>
          <cell r="AB779">
            <v>-123.054</v>
          </cell>
        </row>
        <row r="780">
          <cell r="A780">
            <v>3373</v>
          </cell>
          <cell r="B780">
            <v>5473</v>
          </cell>
          <cell r="C780">
            <v>2097</v>
          </cell>
          <cell r="D780" t="str">
            <v>ГАЗЫ УГЛЕВОДОРОДНЫЕ СЖИЖЕННЫЕ БТ</v>
          </cell>
          <cell r="E780">
            <v>221000060</v>
          </cell>
          <cell r="F780" t="str">
            <v>20</v>
          </cell>
          <cell r="G780" t="str">
            <v/>
          </cell>
          <cell r="H780" t="str">
            <v/>
          </cell>
          <cell r="I780" t="str">
            <v>0000005473</v>
          </cell>
          <cell r="J780">
            <v>10000753</v>
          </cell>
          <cell r="K780">
            <v>37820</v>
          </cell>
          <cell r="L780">
            <v>37820</v>
          </cell>
          <cell r="M780">
            <v>37820</v>
          </cell>
          <cell r="N780">
            <v>16790.400000000001</v>
          </cell>
          <cell r="O780">
            <v>190.8</v>
          </cell>
          <cell r="P780">
            <v>0</v>
          </cell>
          <cell r="Q780" t="str">
            <v>01_31_07</v>
          </cell>
          <cell r="R780" t="str">
            <v>01_24</v>
          </cell>
          <cell r="S780" t="str">
            <v>'301.0020</v>
          </cell>
          <cell r="T780" t="str">
            <v>'701.7440</v>
          </cell>
          <cell r="U780" t="str">
            <v>H</v>
          </cell>
          <cell r="V780">
            <v>-16790.400000000001</v>
          </cell>
          <cell r="W780">
            <v>-16790.400000000001</v>
          </cell>
          <cell r="X780">
            <v>0</v>
          </cell>
          <cell r="Y780" t="str">
            <v>701.7440</v>
          </cell>
          <cell r="Z780">
            <v>-2463487.4900000002</v>
          </cell>
          <cell r="AA780">
            <v>-16790.400000000001</v>
          </cell>
          <cell r="AB780">
            <v>-190.8</v>
          </cell>
        </row>
        <row r="781">
          <cell r="A781">
            <v>5011</v>
          </cell>
          <cell r="B781">
            <v>7116</v>
          </cell>
          <cell r="C781">
            <v>1137</v>
          </cell>
          <cell r="D781" t="str">
            <v>БЕНЗИН АВТОМОБИЛЬНЫЙ АИ-80</v>
          </cell>
          <cell r="E781">
            <v>221000001</v>
          </cell>
          <cell r="F781" t="str">
            <v>10</v>
          </cell>
          <cell r="G781" t="str">
            <v/>
          </cell>
          <cell r="H781" t="str">
            <v/>
          </cell>
          <cell r="I781" t="str">
            <v>68233464</v>
          </cell>
          <cell r="J781">
            <v>10000687</v>
          </cell>
          <cell r="K781">
            <v>37834</v>
          </cell>
          <cell r="L781">
            <v>37820</v>
          </cell>
          <cell r="M781">
            <v>37834</v>
          </cell>
          <cell r="N781">
            <v>1411021.43</v>
          </cell>
          <cell r="O781">
            <v>58.622</v>
          </cell>
          <cell r="P781">
            <v>225763.43</v>
          </cell>
          <cell r="Q781" t="str">
            <v>01_31_07</v>
          </cell>
          <cell r="R781" t="str">
            <v>01_24</v>
          </cell>
          <cell r="S781" t="str">
            <v>'301.0010</v>
          </cell>
          <cell r="T781" t="str">
            <v>'701.7510</v>
          </cell>
          <cell r="U781" t="str">
            <v>H</v>
          </cell>
          <cell r="V781">
            <v>-1411021.43</v>
          </cell>
          <cell r="W781">
            <v>-9614.4699999999993</v>
          </cell>
          <cell r="X781">
            <v>0</v>
          </cell>
          <cell r="Y781" t="str">
            <v>701.7510</v>
          </cell>
          <cell r="Z781">
            <v>-1411021.43</v>
          </cell>
          <cell r="AA781">
            <v>-9614.4699999999993</v>
          </cell>
          <cell r="AB781">
            <v>-58.622</v>
          </cell>
        </row>
        <row r="782">
          <cell r="A782">
            <v>3184</v>
          </cell>
          <cell r="B782">
            <v>5418</v>
          </cell>
          <cell r="C782">
            <v>2040</v>
          </cell>
          <cell r="D782" t="str">
            <v>ДИЗЕЛЬНОЕ ТОПЛИВО ЛД-02</v>
          </cell>
          <cell r="E782">
            <v>222000044</v>
          </cell>
          <cell r="F782" t="str">
            <v>20</v>
          </cell>
          <cell r="G782" t="str">
            <v/>
          </cell>
          <cell r="H782" t="str">
            <v/>
          </cell>
          <cell r="I782" t="str">
            <v>0000005418</v>
          </cell>
          <cell r="J782">
            <v>10000759</v>
          </cell>
          <cell r="K782">
            <v>37821</v>
          </cell>
          <cell r="L782">
            <v>37821</v>
          </cell>
          <cell r="M782">
            <v>37821</v>
          </cell>
          <cell r="N782">
            <v>15459.22</v>
          </cell>
          <cell r="O782">
            <v>110.423</v>
          </cell>
          <cell r="P782">
            <v>0</v>
          </cell>
          <cell r="Q782" t="str">
            <v>01_31_07</v>
          </cell>
          <cell r="R782" t="str">
            <v>01_24</v>
          </cell>
          <cell r="S782" t="str">
            <v>'301.0020</v>
          </cell>
          <cell r="T782" t="str">
            <v>'702.7220</v>
          </cell>
          <cell r="U782" t="str">
            <v>H</v>
          </cell>
          <cell r="V782">
            <v>-14682.47</v>
          </cell>
          <cell r="W782">
            <v>-14682.47</v>
          </cell>
          <cell r="X782">
            <v>776.75</v>
          </cell>
          <cell r="Y782" t="str">
            <v>702.7220</v>
          </cell>
          <cell r="Z782">
            <v>-2149366.7799999998</v>
          </cell>
          <cell r="AA782">
            <v>-14682.47</v>
          </cell>
          <cell r="AB782">
            <v>-110.423</v>
          </cell>
        </row>
        <row r="783">
          <cell r="A783">
            <v>3185</v>
          </cell>
          <cell r="B783">
            <v>5419</v>
          </cell>
          <cell r="C783">
            <v>2040</v>
          </cell>
          <cell r="D783" t="str">
            <v>ДИЗЕЛЬНОЕ ТОПЛИВО ЛД-02</v>
          </cell>
          <cell r="E783">
            <v>222000044</v>
          </cell>
          <cell r="F783" t="str">
            <v>20</v>
          </cell>
          <cell r="G783" t="str">
            <v/>
          </cell>
          <cell r="H783" t="str">
            <v/>
          </cell>
          <cell r="I783" t="str">
            <v>0000005419</v>
          </cell>
          <cell r="J783">
            <v>10000759</v>
          </cell>
          <cell r="K783">
            <v>37821</v>
          </cell>
          <cell r="L783">
            <v>37821</v>
          </cell>
          <cell r="M783">
            <v>37821</v>
          </cell>
          <cell r="N783">
            <v>6727.84</v>
          </cell>
          <cell r="O783">
            <v>48.055999999999997</v>
          </cell>
          <cell r="P783">
            <v>0</v>
          </cell>
          <cell r="Q783" t="str">
            <v>01_31_07</v>
          </cell>
          <cell r="R783" t="str">
            <v>01_24</v>
          </cell>
          <cell r="S783" t="str">
            <v>'301.0020</v>
          </cell>
          <cell r="T783" t="str">
            <v>'702.7220</v>
          </cell>
          <cell r="U783" t="str">
            <v>H</v>
          </cell>
          <cell r="V783">
            <v>-6384.95</v>
          </cell>
          <cell r="W783">
            <v>-6384.95</v>
          </cell>
          <cell r="X783">
            <v>342.89000000000033</v>
          </cell>
          <cell r="Y783" t="str">
            <v>702.7220</v>
          </cell>
          <cell r="Z783">
            <v>-934692.83</v>
          </cell>
          <cell r="AA783">
            <v>-6384.95</v>
          </cell>
          <cell r="AB783">
            <v>-48.055999999999997</v>
          </cell>
        </row>
        <row r="784">
          <cell r="A784">
            <v>3186</v>
          </cell>
          <cell r="B784">
            <v>5420</v>
          </cell>
          <cell r="C784">
            <v>2040</v>
          </cell>
          <cell r="D784" t="str">
            <v>ДИЗЕЛЬНОЕ ТОПЛИВО ЛД-02</v>
          </cell>
          <cell r="E784">
            <v>222000044</v>
          </cell>
          <cell r="F784" t="str">
            <v>20</v>
          </cell>
          <cell r="G784" t="str">
            <v/>
          </cell>
          <cell r="H784" t="str">
            <v/>
          </cell>
          <cell r="I784" t="str">
            <v>0000005420</v>
          </cell>
          <cell r="J784">
            <v>10000759</v>
          </cell>
          <cell r="K784">
            <v>37821</v>
          </cell>
          <cell r="L784">
            <v>37821</v>
          </cell>
          <cell r="M784">
            <v>37821</v>
          </cell>
          <cell r="N784">
            <v>6741.28</v>
          </cell>
          <cell r="O784">
            <v>48.152000000000001</v>
          </cell>
          <cell r="P784">
            <v>0</v>
          </cell>
          <cell r="Q784" t="str">
            <v>01_31_07</v>
          </cell>
          <cell r="R784" t="str">
            <v>01_24</v>
          </cell>
          <cell r="S784" t="str">
            <v>'301.0020</v>
          </cell>
          <cell r="T784" t="str">
            <v>'702.7220</v>
          </cell>
          <cell r="U784" t="str">
            <v>H</v>
          </cell>
          <cell r="V784">
            <v>-6398.39</v>
          </cell>
          <cell r="W784">
            <v>-6398.39</v>
          </cell>
          <cell r="X784">
            <v>342.88999999999942</v>
          </cell>
          <cell r="Y784" t="str">
            <v>702.7220</v>
          </cell>
          <cell r="Z784">
            <v>-936660.31</v>
          </cell>
          <cell r="AA784">
            <v>-6398.39</v>
          </cell>
          <cell r="AB784">
            <v>-48.152000000000001</v>
          </cell>
        </row>
        <row r="785">
          <cell r="A785">
            <v>3187</v>
          </cell>
          <cell r="B785">
            <v>5421</v>
          </cell>
          <cell r="C785">
            <v>2040</v>
          </cell>
          <cell r="D785" t="str">
            <v>ДИЗЕЛЬНОЕ ТОПЛИВО ЛД-02</v>
          </cell>
          <cell r="E785">
            <v>222000044</v>
          </cell>
          <cell r="F785" t="str">
            <v>20</v>
          </cell>
          <cell r="G785" t="str">
            <v/>
          </cell>
          <cell r="H785" t="str">
            <v/>
          </cell>
          <cell r="I785" t="str">
            <v>0000005421</v>
          </cell>
          <cell r="J785">
            <v>10000759</v>
          </cell>
          <cell r="K785">
            <v>37821</v>
          </cell>
          <cell r="L785">
            <v>37821</v>
          </cell>
          <cell r="M785">
            <v>37821</v>
          </cell>
          <cell r="N785">
            <v>8024.1</v>
          </cell>
          <cell r="O785">
            <v>57.314999999999998</v>
          </cell>
          <cell r="P785">
            <v>0</v>
          </cell>
          <cell r="Q785" t="str">
            <v>01_31_07</v>
          </cell>
          <cell r="R785" t="str">
            <v>01_24</v>
          </cell>
          <cell r="S785" t="str">
            <v>'301.0020</v>
          </cell>
          <cell r="T785" t="str">
            <v>'702.7220</v>
          </cell>
          <cell r="U785" t="str">
            <v>H</v>
          </cell>
          <cell r="V785">
            <v>-7618.24</v>
          </cell>
          <cell r="W785">
            <v>-7618.24</v>
          </cell>
          <cell r="X785">
            <v>405.86000000000058</v>
          </cell>
          <cell r="Y785" t="str">
            <v>702.7220</v>
          </cell>
          <cell r="Z785">
            <v>-1115234.1499999999</v>
          </cell>
          <cell r="AA785">
            <v>-7618.24</v>
          </cell>
          <cell r="AB785">
            <v>-57.314999999999998</v>
          </cell>
        </row>
        <row r="786">
          <cell r="A786">
            <v>3188</v>
          </cell>
          <cell r="B786">
            <v>5422</v>
          </cell>
          <cell r="C786">
            <v>2040</v>
          </cell>
          <cell r="D786" t="str">
            <v>ДИЗЕЛЬНОЕ ТОПЛИВО ЛД-02</v>
          </cell>
          <cell r="E786">
            <v>222000044</v>
          </cell>
          <cell r="F786" t="str">
            <v>20</v>
          </cell>
          <cell r="G786" t="str">
            <v/>
          </cell>
          <cell r="H786" t="str">
            <v/>
          </cell>
          <cell r="I786" t="str">
            <v>0000005422</v>
          </cell>
          <cell r="J786">
            <v>10000759</v>
          </cell>
          <cell r="K786">
            <v>37821</v>
          </cell>
          <cell r="L786">
            <v>37821</v>
          </cell>
          <cell r="M786">
            <v>37821</v>
          </cell>
          <cell r="N786">
            <v>7825.72</v>
          </cell>
          <cell r="O786">
            <v>55.898000000000003</v>
          </cell>
          <cell r="P786">
            <v>0</v>
          </cell>
          <cell r="Q786" t="str">
            <v>01_31_07</v>
          </cell>
          <cell r="R786" t="str">
            <v>01_24</v>
          </cell>
          <cell r="S786" t="str">
            <v>'301.0020</v>
          </cell>
          <cell r="T786" t="str">
            <v>'702.7220</v>
          </cell>
          <cell r="U786" t="str">
            <v>H</v>
          </cell>
          <cell r="V786">
            <v>-7433.85</v>
          </cell>
          <cell r="W786">
            <v>-7433.85</v>
          </cell>
          <cell r="X786">
            <v>391.86999999999989</v>
          </cell>
          <cell r="Y786" t="str">
            <v>702.7220</v>
          </cell>
          <cell r="Z786">
            <v>-1088241.3</v>
          </cell>
          <cell r="AA786">
            <v>-7433.85</v>
          </cell>
          <cell r="AB786">
            <v>-55.898000000000003</v>
          </cell>
        </row>
        <row r="787">
          <cell r="A787">
            <v>3189</v>
          </cell>
          <cell r="B787">
            <v>5423</v>
          </cell>
          <cell r="C787">
            <v>2040</v>
          </cell>
          <cell r="D787" t="str">
            <v>ДИЗЕЛЬНОЕ ТОПЛИВО ЛД-02</v>
          </cell>
          <cell r="E787">
            <v>222000044</v>
          </cell>
          <cell r="F787" t="str">
            <v>20</v>
          </cell>
          <cell r="G787" t="str">
            <v/>
          </cell>
          <cell r="H787" t="str">
            <v/>
          </cell>
          <cell r="I787" t="str">
            <v>0000005423</v>
          </cell>
          <cell r="J787">
            <v>10000759</v>
          </cell>
          <cell r="K787">
            <v>37821</v>
          </cell>
          <cell r="L787">
            <v>37821</v>
          </cell>
          <cell r="M787">
            <v>37821</v>
          </cell>
          <cell r="N787">
            <v>6766.62</v>
          </cell>
          <cell r="O787">
            <v>48.332999999999998</v>
          </cell>
          <cell r="P787">
            <v>0</v>
          </cell>
          <cell r="Q787" t="str">
            <v>01_31_07</v>
          </cell>
          <cell r="R787" t="str">
            <v>01_24</v>
          </cell>
          <cell r="S787" t="str">
            <v>'301.0020</v>
          </cell>
          <cell r="T787" t="str">
            <v>'702.7220</v>
          </cell>
          <cell r="U787" t="str">
            <v>H</v>
          </cell>
          <cell r="V787">
            <v>-6423.73</v>
          </cell>
          <cell r="W787">
            <v>-6423.73</v>
          </cell>
          <cell r="X787">
            <v>342.89000000000033</v>
          </cell>
          <cell r="Y787" t="str">
            <v>702.7220</v>
          </cell>
          <cell r="Z787">
            <v>-940369.83</v>
          </cell>
          <cell r="AA787">
            <v>-6423.73</v>
          </cell>
          <cell r="AB787">
            <v>-48.332999999999998</v>
          </cell>
        </row>
        <row r="788">
          <cell r="A788">
            <v>3190</v>
          </cell>
          <cell r="B788">
            <v>5424</v>
          </cell>
          <cell r="C788">
            <v>2040</v>
          </cell>
          <cell r="D788" t="str">
            <v>ДИЗЕЛЬНОЕ ТОПЛИВО ЛД-02</v>
          </cell>
          <cell r="E788">
            <v>222000044</v>
          </cell>
          <cell r="F788" t="str">
            <v>20</v>
          </cell>
          <cell r="G788" t="str">
            <v/>
          </cell>
          <cell r="H788" t="str">
            <v/>
          </cell>
          <cell r="I788" t="str">
            <v>0000005424</v>
          </cell>
          <cell r="J788">
            <v>10000759</v>
          </cell>
          <cell r="K788">
            <v>37821</v>
          </cell>
          <cell r="L788">
            <v>37821</v>
          </cell>
          <cell r="M788">
            <v>37821</v>
          </cell>
          <cell r="N788">
            <v>8074.5</v>
          </cell>
          <cell r="O788">
            <v>57.674999999999997</v>
          </cell>
          <cell r="P788">
            <v>0</v>
          </cell>
          <cell r="Q788" t="str">
            <v>01_31_07</v>
          </cell>
          <cell r="R788" t="str">
            <v>01_24</v>
          </cell>
          <cell r="S788" t="str">
            <v>'301.0020</v>
          </cell>
          <cell r="T788" t="str">
            <v>'702.7220</v>
          </cell>
          <cell r="U788" t="str">
            <v>H</v>
          </cell>
          <cell r="V788">
            <v>-7668.64</v>
          </cell>
          <cell r="W788">
            <v>-7668.64</v>
          </cell>
          <cell r="X788">
            <v>405.85999999999967</v>
          </cell>
          <cell r="Y788" t="str">
            <v>702.7220</v>
          </cell>
          <cell r="Z788">
            <v>-1122612.21</v>
          </cell>
          <cell r="AA788">
            <v>-7668.64</v>
          </cell>
          <cell r="AB788">
            <v>-57.674999999999997</v>
          </cell>
        </row>
        <row r="789">
          <cell r="A789">
            <v>3191</v>
          </cell>
          <cell r="B789">
            <v>5425</v>
          </cell>
          <cell r="C789">
            <v>2040</v>
          </cell>
          <cell r="D789" t="str">
            <v>ДИЗЕЛЬНОЕ ТОПЛИВО ЛД-02</v>
          </cell>
          <cell r="E789">
            <v>222000044</v>
          </cell>
          <cell r="F789" t="str">
            <v>20</v>
          </cell>
          <cell r="G789" t="str">
            <v/>
          </cell>
          <cell r="H789" t="str">
            <v/>
          </cell>
          <cell r="I789" t="str">
            <v>0000005425</v>
          </cell>
          <cell r="J789">
            <v>10000759</v>
          </cell>
          <cell r="K789">
            <v>37821</v>
          </cell>
          <cell r="L789">
            <v>37821</v>
          </cell>
          <cell r="M789">
            <v>37821</v>
          </cell>
          <cell r="N789">
            <v>15489.46</v>
          </cell>
          <cell r="O789">
            <v>110.639</v>
          </cell>
          <cell r="P789">
            <v>0</v>
          </cell>
          <cell r="Q789" t="str">
            <v>01_31_07</v>
          </cell>
          <cell r="R789" t="str">
            <v>01_24</v>
          </cell>
          <cell r="S789" t="str">
            <v>'301.0020</v>
          </cell>
          <cell r="T789" t="str">
            <v>'702.7220</v>
          </cell>
          <cell r="U789" t="str">
            <v>H</v>
          </cell>
          <cell r="V789">
            <v>-14712.71</v>
          </cell>
          <cell r="W789">
            <v>-14712.71</v>
          </cell>
          <cell r="X789">
            <v>776.75</v>
          </cell>
          <cell r="Y789" t="str">
            <v>702.7220</v>
          </cell>
          <cell r="Z789">
            <v>-2153793.62</v>
          </cell>
          <cell r="AA789">
            <v>-14712.71</v>
          </cell>
          <cell r="AB789">
            <v>-110.639</v>
          </cell>
        </row>
        <row r="790">
          <cell r="A790">
            <v>3192</v>
          </cell>
          <cell r="B790">
            <v>5426</v>
          </cell>
          <cell r="C790">
            <v>2040</v>
          </cell>
          <cell r="D790" t="str">
            <v>ДИЗЕЛЬНОЕ ТОПЛИВО ЛД-02</v>
          </cell>
          <cell r="E790">
            <v>222000044</v>
          </cell>
          <cell r="F790" t="str">
            <v>20</v>
          </cell>
          <cell r="G790" t="str">
            <v/>
          </cell>
          <cell r="H790" t="str">
            <v/>
          </cell>
          <cell r="I790" t="str">
            <v>0000005426</v>
          </cell>
          <cell r="J790">
            <v>10000759</v>
          </cell>
          <cell r="K790">
            <v>37821</v>
          </cell>
          <cell r="L790">
            <v>37821</v>
          </cell>
          <cell r="M790">
            <v>37821</v>
          </cell>
          <cell r="N790">
            <v>15436.12</v>
          </cell>
          <cell r="O790">
            <v>110.258</v>
          </cell>
          <cell r="P790">
            <v>0</v>
          </cell>
          <cell r="Q790" t="str">
            <v>01_31_07</v>
          </cell>
          <cell r="R790" t="str">
            <v>01_24</v>
          </cell>
          <cell r="S790" t="str">
            <v>'301.0020</v>
          </cell>
          <cell r="T790" t="str">
            <v>'702.7220</v>
          </cell>
          <cell r="U790" t="str">
            <v>H</v>
          </cell>
          <cell r="V790">
            <v>-14659.37</v>
          </cell>
          <cell r="W790">
            <v>-14659.37</v>
          </cell>
          <cell r="X790">
            <v>776.75</v>
          </cell>
          <cell r="Y790" t="str">
            <v>702.7220</v>
          </cell>
          <cell r="Z790">
            <v>-2145985.17</v>
          </cell>
          <cell r="AA790">
            <v>-14659.37</v>
          </cell>
          <cell r="AB790">
            <v>-110.258</v>
          </cell>
        </row>
        <row r="791">
          <cell r="A791">
            <v>3193</v>
          </cell>
          <cell r="B791">
            <v>5427</v>
          </cell>
          <cell r="C791">
            <v>2040</v>
          </cell>
          <cell r="D791" t="str">
            <v>ДИЗЕЛЬНОЕ ТОПЛИВО ЛД-02</v>
          </cell>
          <cell r="E791">
            <v>222000044</v>
          </cell>
          <cell r="F791" t="str">
            <v>20</v>
          </cell>
          <cell r="G791" t="str">
            <v/>
          </cell>
          <cell r="H791" t="str">
            <v/>
          </cell>
          <cell r="I791" t="str">
            <v>0000005427</v>
          </cell>
          <cell r="J791">
            <v>10000759</v>
          </cell>
          <cell r="K791">
            <v>37821</v>
          </cell>
          <cell r="L791">
            <v>37821</v>
          </cell>
          <cell r="M791">
            <v>37821</v>
          </cell>
          <cell r="N791">
            <v>15379.56</v>
          </cell>
          <cell r="O791">
            <v>109.854</v>
          </cell>
          <cell r="P791">
            <v>0</v>
          </cell>
          <cell r="Q791" t="str">
            <v>01_31_07</v>
          </cell>
          <cell r="R791" t="str">
            <v>01_24</v>
          </cell>
          <cell r="S791" t="str">
            <v>'301.0020</v>
          </cell>
          <cell r="T791" t="str">
            <v>'702.7220</v>
          </cell>
          <cell r="U791" t="str">
            <v>H</v>
          </cell>
          <cell r="V791">
            <v>-14609.81</v>
          </cell>
          <cell r="W791">
            <v>-14609.81</v>
          </cell>
          <cell r="X791">
            <v>769.75</v>
          </cell>
          <cell r="Y791" t="str">
            <v>702.7220</v>
          </cell>
          <cell r="Z791">
            <v>-2138730.09</v>
          </cell>
          <cell r="AA791">
            <v>-14609.81</v>
          </cell>
          <cell r="AB791">
            <v>-109.854</v>
          </cell>
        </row>
        <row r="792">
          <cell r="A792">
            <v>3194</v>
          </cell>
          <cell r="B792">
            <v>5428</v>
          </cell>
          <cell r="C792">
            <v>2040</v>
          </cell>
          <cell r="D792" t="str">
            <v>ДИЗЕЛЬНОЕ ТОПЛИВО ЛД-02</v>
          </cell>
          <cell r="E792">
            <v>222000044</v>
          </cell>
          <cell r="F792" t="str">
            <v>20</v>
          </cell>
          <cell r="G792" t="str">
            <v/>
          </cell>
          <cell r="H792" t="str">
            <v/>
          </cell>
          <cell r="I792" t="str">
            <v>0000005428</v>
          </cell>
          <cell r="J792">
            <v>10000759</v>
          </cell>
          <cell r="K792">
            <v>37821</v>
          </cell>
          <cell r="L792">
            <v>37821</v>
          </cell>
          <cell r="M792">
            <v>37821</v>
          </cell>
          <cell r="N792">
            <v>15408.12</v>
          </cell>
          <cell r="O792">
            <v>110.05800000000001</v>
          </cell>
          <cell r="P792">
            <v>0</v>
          </cell>
          <cell r="Q792" t="str">
            <v>01_31_07</v>
          </cell>
          <cell r="R792" t="str">
            <v>01_24</v>
          </cell>
          <cell r="S792" t="str">
            <v>'301.0020</v>
          </cell>
          <cell r="T792" t="str">
            <v>'702.7220</v>
          </cell>
          <cell r="U792" t="str">
            <v>H</v>
          </cell>
          <cell r="V792">
            <v>-14631.37</v>
          </cell>
          <cell r="W792">
            <v>-14631.37</v>
          </cell>
          <cell r="X792">
            <v>776.75</v>
          </cell>
          <cell r="Y792" t="str">
            <v>702.7220</v>
          </cell>
          <cell r="Z792">
            <v>-2141886.25</v>
          </cell>
          <cell r="AA792">
            <v>-14631.37</v>
          </cell>
          <cell r="AB792">
            <v>-110.05800000000001</v>
          </cell>
        </row>
        <row r="793">
          <cell r="A793">
            <v>3195</v>
          </cell>
          <cell r="B793">
            <v>5429</v>
          </cell>
          <cell r="C793">
            <v>2040</v>
          </cell>
          <cell r="D793" t="str">
            <v>ДИЗЕЛЬНОЕ ТОПЛИВО ЛД-02</v>
          </cell>
          <cell r="E793">
            <v>222000044</v>
          </cell>
          <cell r="F793" t="str">
            <v>20</v>
          </cell>
          <cell r="G793" t="str">
            <v/>
          </cell>
          <cell r="H793" t="str">
            <v/>
          </cell>
          <cell r="I793" t="str">
            <v>0000005429</v>
          </cell>
          <cell r="J793">
            <v>10000759</v>
          </cell>
          <cell r="K793">
            <v>37821</v>
          </cell>
          <cell r="L793">
            <v>37821</v>
          </cell>
          <cell r="M793">
            <v>37821</v>
          </cell>
          <cell r="N793">
            <v>8069.6</v>
          </cell>
          <cell r="O793">
            <v>57.64</v>
          </cell>
          <cell r="P793">
            <v>0</v>
          </cell>
          <cell r="Q793" t="str">
            <v>01_31_07</v>
          </cell>
          <cell r="R793" t="str">
            <v>01_24</v>
          </cell>
          <cell r="S793" t="str">
            <v>'301.0020</v>
          </cell>
          <cell r="T793" t="str">
            <v>'702.7220</v>
          </cell>
          <cell r="U793" t="str">
            <v>H</v>
          </cell>
          <cell r="V793">
            <v>-7663.74</v>
          </cell>
          <cell r="W793">
            <v>-7663.74</v>
          </cell>
          <cell r="X793">
            <v>405.86000000000058</v>
          </cell>
          <cell r="Y793" t="str">
            <v>702.7220</v>
          </cell>
          <cell r="Z793">
            <v>-1121894.8999999999</v>
          </cell>
          <cell r="AA793">
            <v>-7663.74</v>
          </cell>
          <cell r="AB793">
            <v>-57.64</v>
          </cell>
        </row>
        <row r="794">
          <cell r="A794">
            <v>3196</v>
          </cell>
          <cell r="B794">
            <v>5430</v>
          </cell>
          <cell r="C794">
            <v>2101</v>
          </cell>
          <cell r="D794" t="str">
            <v>ДИЗЕЛЬНОЕ ТОПЛИВО ЛД-02</v>
          </cell>
          <cell r="E794">
            <v>222000044</v>
          </cell>
          <cell r="F794" t="str">
            <v>20</v>
          </cell>
          <cell r="G794" t="str">
            <v/>
          </cell>
          <cell r="H794" t="str">
            <v/>
          </cell>
          <cell r="I794" t="str">
            <v>0000005430</v>
          </cell>
          <cell r="J794">
            <v>10000762</v>
          </cell>
          <cell r="K794">
            <v>37821</v>
          </cell>
          <cell r="L794">
            <v>37821</v>
          </cell>
          <cell r="M794">
            <v>37821</v>
          </cell>
          <cell r="N794">
            <v>30812.880000000001</v>
          </cell>
          <cell r="O794">
            <v>220.09200000000001</v>
          </cell>
          <cell r="P794">
            <v>0</v>
          </cell>
          <cell r="Q794" t="str">
            <v>01_31_07</v>
          </cell>
          <cell r="R794" t="str">
            <v>01_24</v>
          </cell>
          <cell r="S794" t="str">
            <v>'301.0020</v>
          </cell>
          <cell r="T794" t="str">
            <v>'702.7220</v>
          </cell>
          <cell r="U794" t="str">
            <v>H</v>
          </cell>
          <cell r="V794">
            <v>-28592.99</v>
          </cell>
          <cell r="W794">
            <v>-28592.99</v>
          </cell>
          <cell r="X794">
            <v>2219.8899999999994</v>
          </cell>
          <cell r="Y794" t="str">
            <v>702.7220</v>
          </cell>
          <cell r="Z794">
            <v>-4185727.81</v>
          </cell>
          <cell r="AA794">
            <v>-28592.99</v>
          </cell>
          <cell r="AB794">
            <v>-220.09200000000001</v>
          </cell>
        </row>
        <row r="795">
          <cell r="A795">
            <v>3232</v>
          </cell>
          <cell r="B795">
            <v>5237</v>
          </cell>
          <cell r="C795">
            <v>1140</v>
          </cell>
          <cell r="D795" t="str">
            <v>БЕНЗИН АВТОМОБИЛЬНЫЙ АИ-80</v>
          </cell>
          <cell r="E795">
            <v>221000001</v>
          </cell>
          <cell r="F795" t="str">
            <v>10</v>
          </cell>
          <cell r="G795" t="str">
            <v/>
          </cell>
          <cell r="H795" t="str">
            <v/>
          </cell>
          <cell r="I795" t="str">
            <v>0000005237</v>
          </cell>
          <cell r="J795">
            <v>10000689</v>
          </cell>
          <cell r="K795">
            <v>37821</v>
          </cell>
          <cell r="L795">
            <v>37821</v>
          </cell>
          <cell r="M795">
            <v>37821</v>
          </cell>
          <cell r="N795">
            <v>4149108.74</v>
          </cell>
          <cell r="O795">
            <v>172.37799999999999</v>
          </cell>
          <cell r="P795">
            <v>663857.4</v>
          </cell>
          <cell r="Q795" t="str">
            <v>01_31_07</v>
          </cell>
          <cell r="R795" t="str">
            <v>01_24</v>
          </cell>
          <cell r="S795" t="str">
            <v>'301.0010</v>
          </cell>
          <cell r="T795" t="str">
            <v>'701.7510</v>
          </cell>
          <cell r="U795" t="str">
            <v>H</v>
          </cell>
          <cell r="V795">
            <v>-4149108.74</v>
          </cell>
          <cell r="W795">
            <v>-28342.85</v>
          </cell>
          <cell r="X795">
            <v>0</v>
          </cell>
          <cell r="Y795" t="str">
            <v>701.7510</v>
          </cell>
          <cell r="Z795">
            <v>-4149108.74</v>
          </cell>
          <cell r="AA795">
            <v>-28342.85</v>
          </cell>
          <cell r="AB795">
            <v>-172.37799999999999</v>
          </cell>
        </row>
        <row r="796">
          <cell r="A796">
            <v>3233</v>
          </cell>
          <cell r="B796">
            <v>5238</v>
          </cell>
          <cell r="C796">
            <v>2040</v>
          </cell>
          <cell r="D796" t="str">
            <v>ДИЗЕЛЬНОЕ ТОПЛИВО ЛД-02</v>
          </cell>
          <cell r="E796">
            <v>221000044</v>
          </cell>
          <cell r="F796" t="str">
            <v>20</v>
          </cell>
          <cell r="G796" t="str">
            <v/>
          </cell>
          <cell r="H796" t="str">
            <v/>
          </cell>
          <cell r="I796" t="str">
            <v>0000005238</v>
          </cell>
          <cell r="J796">
            <v>10000733</v>
          </cell>
          <cell r="K796">
            <v>37821</v>
          </cell>
          <cell r="L796">
            <v>37821</v>
          </cell>
          <cell r="M796">
            <v>37821</v>
          </cell>
          <cell r="N796">
            <v>15243.62</v>
          </cell>
          <cell r="O796">
            <v>108.883</v>
          </cell>
          <cell r="P796">
            <v>0</v>
          </cell>
          <cell r="Q796" t="str">
            <v>01_31_07</v>
          </cell>
          <cell r="R796" t="str">
            <v>01_24</v>
          </cell>
          <cell r="S796" t="str">
            <v>'301.0020</v>
          </cell>
          <cell r="T796" t="str">
            <v>'701.7420</v>
          </cell>
          <cell r="U796" t="str">
            <v>H</v>
          </cell>
          <cell r="V796">
            <v>-14492.31</v>
          </cell>
          <cell r="W796">
            <v>-14492.31</v>
          </cell>
          <cell r="X796">
            <v>751.31000000000131</v>
          </cell>
          <cell r="Y796" t="str">
            <v>701.7420</v>
          </cell>
          <cell r="Z796">
            <v>-2121529.2599999998</v>
          </cell>
          <cell r="AA796">
            <v>-14492.31</v>
          </cell>
          <cell r="AB796">
            <v>-108.883</v>
          </cell>
        </row>
        <row r="797">
          <cell r="A797">
            <v>3234</v>
          </cell>
          <cell r="B797">
            <v>5239</v>
          </cell>
          <cell r="C797">
            <v>2040</v>
          </cell>
          <cell r="D797" t="str">
            <v>ДИЗЕЛЬНОЕ ТОПЛИВО ЛД-02</v>
          </cell>
          <cell r="E797">
            <v>221000044</v>
          </cell>
          <cell r="F797" t="str">
            <v>20</v>
          </cell>
          <cell r="G797" t="str">
            <v/>
          </cell>
          <cell r="H797" t="str">
            <v/>
          </cell>
          <cell r="I797" t="str">
            <v>0000005239</v>
          </cell>
          <cell r="J797">
            <v>10000733</v>
          </cell>
          <cell r="K797">
            <v>37821</v>
          </cell>
          <cell r="L797">
            <v>37821</v>
          </cell>
          <cell r="M797">
            <v>37821</v>
          </cell>
          <cell r="N797">
            <v>15144.78</v>
          </cell>
          <cell r="O797">
            <v>108.17700000000001</v>
          </cell>
          <cell r="P797">
            <v>0</v>
          </cell>
          <cell r="Q797" t="str">
            <v>01_31_07</v>
          </cell>
          <cell r="R797" t="str">
            <v>01_24</v>
          </cell>
          <cell r="S797" t="str">
            <v>'301.0020</v>
          </cell>
          <cell r="T797" t="str">
            <v>'701.7420</v>
          </cell>
          <cell r="U797" t="str">
            <v>H</v>
          </cell>
          <cell r="V797">
            <v>-14393.47</v>
          </cell>
          <cell r="W797">
            <v>-14393.47</v>
          </cell>
          <cell r="X797">
            <v>751.31000000000131</v>
          </cell>
          <cell r="Y797" t="str">
            <v>701.7420</v>
          </cell>
          <cell r="Z797">
            <v>-2107060.0699999998</v>
          </cell>
          <cell r="AA797">
            <v>-14393.47</v>
          </cell>
          <cell r="AB797">
            <v>-108.17700000000001</v>
          </cell>
        </row>
        <row r="798">
          <cell r="A798">
            <v>3235</v>
          </cell>
          <cell r="B798">
            <v>5240</v>
          </cell>
          <cell r="C798">
            <v>2040</v>
          </cell>
          <cell r="D798" t="str">
            <v>ДИЗЕЛЬНОЕ ТОПЛИВО ЛД-02</v>
          </cell>
          <cell r="E798">
            <v>221000044</v>
          </cell>
          <cell r="F798" t="str">
            <v>20</v>
          </cell>
          <cell r="G798" t="str">
            <v/>
          </cell>
          <cell r="H798" t="str">
            <v/>
          </cell>
          <cell r="I798" t="str">
            <v>0000005240</v>
          </cell>
          <cell r="J798">
            <v>10000733</v>
          </cell>
          <cell r="K798">
            <v>37821</v>
          </cell>
          <cell r="L798">
            <v>37821</v>
          </cell>
          <cell r="M798">
            <v>37821</v>
          </cell>
          <cell r="N798">
            <v>16644.46</v>
          </cell>
          <cell r="O798">
            <v>118.889</v>
          </cell>
          <cell r="P798">
            <v>0</v>
          </cell>
          <cell r="Q798" t="str">
            <v>01_31_07</v>
          </cell>
          <cell r="R798" t="str">
            <v>01_24</v>
          </cell>
          <cell r="S798" t="str">
            <v>'301.0020</v>
          </cell>
          <cell r="T798" t="str">
            <v>'701.7420</v>
          </cell>
          <cell r="U798" t="str">
            <v>H</v>
          </cell>
          <cell r="V798">
            <v>-15824.23</v>
          </cell>
          <cell r="W798">
            <v>-15824.23</v>
          </cell>
          <cell r="X798">
            <v>820.22999999999956</v>
          </cell>
          <cell r="Y798" t="str">
            <v>701.7420</v>
          </cell>
          <cell r="Z798">
            <v>-2316509.0299999998</v>
          </cell>
          <cell r="AA798">
            <v>-15824.23</v>
          </cell>
          <cell r="AB798">
            <v>-118.889</v>
          </cell>
        </row>
        <row r="799">
          <cell r="A799">
            <v>3236</v>
          </cell>
          <cell r="B799">
            <v>5242</v>
          </cell>
          <cell r="C799">
            <v>2040</v>
          </cell>
          <cell r="D799" t="str">
            <v>ДИЗЕЛЬНОЕ ТОПЛИВО ЛД-02</v>
          </cell>
          <cell r="E799">
            <v>221000044</v>
          </cell>
          <cell r="F799" t="str">
            <v>20</v>
          </cell>
          <cell r="G799" t="str">
            <v/>
          </cell>
          <cell r="H799" t="str">
            <v/>
          </cell>
          <cell r="I799" t="str">
            <v>0000005242</v>
          </cell>
          <cell r="J799">
            <v>10000733</v>
          </cell>
          <cell r="K799">
            <v>37821</v>
          </cell>
          <cell r="L799">
            <v>37821</v>
          </cell>
          <cell r="M799">
            <v>37821</v>
          </cell>
          <cell r="N799">
            <v>15391.74</v>
          </cell>
          <cell r="O799">
            <v>109.941</v>
          </cell>
          <cell r="P799">
            <v>0</v>
          </cell>
          <cell r="Q799" t="str">
            <v>01_31_07</v>
          </cell>
          <cell r="R799" t="str">
            <v>01_24</v>
          </cell>
          <cell r="S799" t="str">
            <v>'301.0020</v>
          </cell>
          <cell r="T799" t="str">
            <v>'701.7420</v>
          </cell>
          <cell r="U799" t="str">
            <v>H</v>
          </cell>
          <cell r="V799">
            <v>-14633.54</v>
          </cell>
          <cell r="W799">
            <v>-14633.54</v>
          </cell>
          <cell r="X799">
            <v>758.19999999999891</v>
          </cell>
          <cell r="Y799" t="str">
            <v>701.7420</v>
          </cell>
          <cell r="Z799">
            <v>-2142203.92</v>
          </cell>
          <cell r="AA799">
            <v>-14633.54</v>
          </cell>
          <cell r="AB799">
            <v>-109.941</v>
          </cell>
        </row>
        <row r="800">
          <cell r="A800">
            <v>3237</v>
          </cell>
          <cell r="B800">
            <v>5243</v>
          </cell>
          <cell r="C800">
            <v>2040</v>
          </cell>
          <cell r="D800" t="str">
            <v>ДИЗЕЛЬНОЕ ТОПЛИВО ЛД-02</v>
          </cell>
          <cell r="E800">
            <v>221000044</v>
          </cell>
          <cell r="F800" t="str">
            <v>20</v>
          </cell>
          <cell r="G800" t="str">
            <v/>
          </cell>
          <cell r="H800" t="str">
            <v/>
          </cell>
          <cell r="I800" t="str">
            <v>0000005243</v>
          </cell>
          <cell r="J800">
            <v>10000733</v>
          </cell>
          <cell r="K800">
            <v>37821</v>
          </cell>
          <cell r="L800">
            <v>37821</v>
          </cell>
          <cell r="M800">
            <v>37821</v>
          </cell>
          <cell r="N800">
            <v>15211.28</v>
          </cell>
          <cell r="O800">
            <v>108.652</v>
          </cell>
          <cell r="P800">
            <v>0</v>
          </cell>
          <cell r="Q800" t="str">
            <v>01_31_07</v>
          </cell>
          <cell r="R800" t="str">
            <v>01_24</v>
          </cell>
          <cell r="S800" t="str">
            <v>'301.0020</v>
          </cell>
          <cell r="T800" t="str">
            <v>'701.7420</v>
          </cell>
          <cell r="U800" t="str">
            <v>H</v>
          </cell>
          <cell r="V800">
            <v>-14459.97</v>
          </cell>
          <cell r="W800">
            <v>-14459.97</v>
          </cell>
          <cell r="X800">
            <v>751.31000000000131</v>
          </cell>
          <cell r="Y800" t="str">
            <v>701.7420</v>
          </cell>
          <cell r="Z800">
            <v>-2116795.0099999998</v>
          </cell>
          <cell r="AA800">
            <v>-14459.97</v>
          </cell>
          <cell r="AB800">
            <v>-108.652</v>
          </cell>
        </row>
        <row r="801">
          <cell r="A801">
            <v>3238</v>
          </cell>
          <cell r="B801">
            <v>5244</v>
          </cell>
          <cell r="C801">
            <v>2040</v>
          </cell>
          <cell r="D801" t="str">
            <v>ДИЗЕЛЬНОЕ ТОПЛИВО ЛД-02</v>
          </cell>
          <cell r="E801">
            <v>221000044</v>
          </cell>
          <cell r="F801" t="str">
            <v>20</v>
          </cell>
          <cell r="G801" t="str">
            <v/>
          </cell>
          <cell r="H801" t="str">
            <v/>
          </cell>
          <cell r="I801" t="str">
            <v>0000005244</v>
          </cell>
          <cell r="J801">
            <v>10000733</v>
          </cell>
          <cell r="K801">
            <v>37821</v>
          </cell>
          <cell r="L801">
            <v>37821</v>
          </cell>
          <cell r="M801">
            <v>37821</v>
          </cell>
          <cell r="N801">
            <v>15110.06</v>
          </cell>
          <cell r="O801">
            <v>107.929</v>
          </cell>
          <cell r="P801">
            <v>0</v>
          </cell>
          <cell r="Q801" t="str">
            <v>01_31_07</v>
          </cell>
          <cell r="R801" t="str">
            <v>01_24</v>
          </cell>
          <cell r="S801" t="str">
            <v>'301.0020</v>
          </cell>
          <cell r="T801" t="str">
            <v>'701.7420</v>
          </cell>
          <cell r="U801" t="str">
            <v>H</v>
          </cell>
          <cell r="V801">
            <v>-14365.65</v>
          </cell>
          <cell r="W801">
            <v>-14365.65</v>
          </cell>
          <cell r="X801">
            <v>744.40999999999985</v>
          </cell>
          <cell r="Y801" t="str">
            <v>701.7420</v>
          </cell>
          <cell r="Z801">
            <v>-2102987.5</v>
          </cell>
          <cell r="AA801">
            <v>-14365.65</v>
          </cell>
          <cell r="AB801">
            <v>-107.929</v>
          </cell>
        </row>
        <row r="802">
          <cell r="A802">
            <v>3239</v>
          </cell>
          <cell r="B802">
            <v>5245</v>
          </cell>
          <cell r="C802">
            <v>2040</v>
          </cell>
          <cell r="D802" t="str">
            <v>ДИЗЕЛЬНОЕ ТОПЛИВО ЛД-02</v>
          </cell>
          <cell r="E802">
            <v>221000044</v>
          </cell>
          <cell r="F802" t="str">
            <v>20</v>
          </cell>
          <cell r="G802" t="str">
            <v/>
          </cell>
          <cell r="H802" t="str">
            <v/>
          </cell>
          <cell r="I802" t="str">
            <v>0000005245</v>
          </cell>
          <cell r="J802">
            <v>10000733</v>
          </cell>
          <cell r="K802">
            <v>37821</v>
          </cell>
          <cell r="L802">
            <v>37821</v>
          </cell>
          <cell r="M802">
            <v>37821</v>
          </cell>
          <cell r="N802">
            <v>15211.28</v>
          </cell>
          <cell r="O802">
            <v>108.652</v>
          </cell>
          <cell r="P802">
            <v>0</v>
          </cell>
          <cell r="Q802" t="str">
            <v>01_31_07</v>
          </cell>
          <cell r="R802" t="str">
            <v>01_24</v>
          </cell>
          <cell r="S802" t="str">
            <v>'301.0020</v>
          </cell>
          <cell r="T802" t="str">
            <v>'701.7420</v>
          </cell>
          <cell r="U802" t="str">
            <v>H</v>
          </cell>
          <cell r="V802">
            <v>-14459.97</v>
          </cell>
          <cell r="W802">
            <v>-14459.97</v>
          </cell>
          <cell r="X802">
            <v>751.31000000000131</v>
          </cell>
          <cell r="Y802" t="str">
            <v>701.7420</v>
          </cell>
          <cell r="Z802">
            <v>-2116795.0099999998</v>
          </cell>
          <cell r="AA802">
            <v>-14459.97</v>
          </cell>
          <cell r="AB802">
            <v>-108.652</v>
          </cell>
        </row>
        <row r="803">
          <cell r="A803">
            <v>3240</v>
          </cell>
          <cell r="B803">
            <v>5246</v>
          </cell>
          <cell r="C803">
            <v>2040</v>
          </cell>
          <cell r="D803" t="str">
            <v>ДИЗЕЛЬНОЕ ТОПЛИВО ЛД-02</v>
          </cell>
          <cell r="E803">
            <v>221000044</v>
          </cell>
          <cell r="F803" t="str">
            <v>20</v>
          </cell>
          <cell r="G803" t="str">
            <v/>
          </cell>
          <cell r="H803" t="str">
            <v/>
          </cell>
          <cell r="I803" t="str">
            <v>0000005246</v>
          </cell>
          <cell r="J803">
            <v>10000733</v>
          </cell>
          <cell r="K803">
            <v>37821</v>
          </cell>
          <cell r="L803">
            <v>37821</v>
          </cell>
          <cell r="M803">
            <v>37821</v>
          </cell>
          <cell r="N803">
            <v>16692.759999999998</v>
          </cell>
          <cell r="O803">
            <v>119.23399999999999</v>
          </cell>
          <cell r="P803">
            <v>0</v>
          </cell>
          <cell r="Q803" t="str">
            <v>01_31_07</v>
          </cell>
          <cell r="R803" t="str">
            <v>01_24</v>
          </cell>
          <cell r="S803" t="str">
            <v>'301.0020</v>
          </cell>
          <cell r="T803" t="str">
            <v>'701.7420</v>
          </cell>
          <cell r="U803" t="str">
            <v>H</v>
          </cell>
          <cell r="V803">
            <v>-15865.64</v>
          </cell>
          <cell r="W803">
            <v>-15865.64</v>
          </cell>
          <cell r="X803">
            <v>827.11999999999898</v>
          </cell>
          <cell r="Y803" t="str">
            <v>701.7420</v>
          </cell>
          <cell r="Z803">
            <v>-2322571.04</v>
          </cell>
          <cell r="AA803">
            <v>-15865.64</v>
          </cell>
          <cell r="AB803">
            <v>-119.23399999999999</v>
          </cell>
        </row>
        <row r="804">
          <cell r="A804">
            <v>3241</v>
          </cell>
          <cell r="B804">
            <v>5247</v>
          </cell>
          <cell r="C804">
            <v>2040</v>
          </cell>
          <cell r="D804" t="str">
            <v>ДИЗЕЛЬНОЕ ТОПЛИВО ЛД-02</v>
          </cell>
          <cell r="E804">
            <v>221000044</v>
          </cell>
          <cell r="F804" t="str">
            <v>20</v>
          </cell>
          <cell r="G804" t="str">
            <v/>
          </cell>
          <cell r="H804" t="str">
            <v/>
          </cell>
          <cell r="I804" t="str">
            <v>0000005247</v>
          </cell>
          <cell r="J804">
            <v>10000733</v>
          </cell>
          <cell r="K804">
            <v>37821</v>
          </cell>
          <cell r="L804">
            <v>37821</v>
          </cell>
          <cell r="M804">
            <v>37821</v>
          </cell>
          <cell r="N804">
            <v>8072.12</v>
          </cell>
          <cell r="O804">
            <v>57.658000000000001</v>
          </cell>
          <cell r="P804">
            <v>0</v>
          </cell>
          <cell r="Q804" t="str">
            <v>01_31_07</v>
          </cell>
          <cell r="R804" t="str">
            <v>01_24</v>
          </cell>
          <cell r="S804" t="str">
            <v>'301.0020</v>
          </cell>
          <cell r="T804" t="str">
            <v>'701.7420</v>
          </cell>
          <cell r="U804" t="str">
            <v>H</v>
          </cell>
          <cell r="V804">
            <v>-7672.35</v>
          </cell>
          <cell r="W804">
            <v>-7672.35</v>
          </cell>
          <cell r="X804">
            <v>399.76999999999953</v>
          </cell>
          <cell r="Y804" t="str">
            <v>701.7420</v>
          </cell>
          <cell r="Z804">
            <v>-1123155.32</v>
          </cell>
          <cell r="AA804">
            <v>-7672.35</v>
          </cell>
          <cell r="AB804">
            <v>-57.658000000000001</v>
          </cell>
        </row>
        <row r="805">
          <cell r="A805">
            <v>3242</v>
          </cell>
          <cell r="B805">
            <v>5248</v>
          </cell>
          <cell r="C805">
            <v>2100</v>
          </cell>
          <cell r="D805" t="str">
            <v>ДИЗЕЛЬНОЕ ТОПЛИВО ЛД-02</v>
          </cell>
          <cell r="E805">
            <v>221000044</v>
          </cell>
          <cell r="F805" t="str">
            <v>20</v>
          </cell>
          <cell r="G805" t="str">
            <v/>
          </cell>
          <cell r="H805" t="str">
            <v/>
          </cell>
          <cell r="I805" t="str">
            <v>0000005248</v>
          </cell>
          <cell r="J805">
            <v>10000732</v>
          </cell>
          <cell r="K805">
            <v>37821</v>
          </cell>
          <cell r="L805">
            <v>37821</v>
          </cell>
          <cell r="M805">
            <v>37821</v>
          </cell>
          <cell r="N805">
            <v>67660.320000000007</v>
          </cell>
          <cell r="O805">
            <v>483.28800000000001</v>
          </cell>
          <cell r="P805">
            <v>0</v>
          </cell>
          <cell r="Q805" t="str">
            <v>01_31_07</v>
          </cell>
          <cell r="R805" t="str">
            <v>01_24</v>
          </cell>
          <cell r="S805" t="str">
            <v>'301.0020</v>
          </cell>
          <cell r="T805" t="str">
            <v>'701.7420</v>
          </cell>
          <cell r="U805" t="str">
            <v>H</v>
          </cell>
          <cell r="V805">
            <v>-63345.57</v>
          </cell>
          <cell r="W805">
            <v>-63345.57</v>
          </cell>
          <cell r="X805">
            <v>4314.7500000000073</v>
          </cell>
          <cell r="Y805" t="str">
            <v>701.7420</v>
          </cell>
          <cell r="Z805">
            <v>-9273157.9900000002</v>
          </cell>
          <cell r="AA805">
            <v>-63345.57</v>
          </cell>
          <cell r="AB805">
            <v>-483.28800000000001</v>
          </cell>
        </row>
        <row r="806">
          <cell r="A806">
            <v>3243</v>
          </cell>
          <cell r="B806">
            <v>5249</v>
          </cell>
          <cell r="C806">
            <v>2101</v>
          </cell>
          <cell r="D806" t="str">
            <v>ДИЗЕЛЬНОЕ ТОПЛИВО ЛД-02</v>
          </cell>
          <cell r="E806">
            <v>221000044</v>
          </cell>
          <cell r="F806" t="str">
            <v>20</v>
          </cell>
          <cell r="G806" t="str">
            <v/>
          </cell>
          <cell r="H806" t="str">
            <v/>
          </cell>
          <cell r="I806" t="str">
            <v>0000005249</v>
          </cell>
          <cell r="J806">
            <v>10000731</v>
          </cell>
          <cell r="K806">
            <v>37821</v>
          </cell>
          <cell r="L806">
            <v>37821</v>
          </cell>
          <cell r="M806">
            <v>37821</v>
          </cell>
          <cell r="N806">
            <v>30897.58</v>
          </cell>
          <cell r="O806">
            <v>220.697</v>
          </cell>
          <cell r="P806">
            <v>0</v>
          </cell>
          <cell r="Q806" t="str">
            <v>01_31_07</v>
          </cell>
          <cell r="R806" t="str">
            <v>01_24</v>
          </cell>
          <cell r="S806" t="str">
            <v>'301.0020</v>
          </cell>
          <cell r="T806" t="str">
            <v>'701.7420</v>
          </cell>
          <cell r="U806" t="str">
            <v>H</v>
          </cell>
          <cell r="V806">
            <v>-28678.47</v>
          </cell>
          <cell r="W806">
            <v>-28678.47</v>
          </cell>
          <cell r="X806">
            <v>2219.1100000000006</v>
          </cell>
          <cell r="Y806" t="str">
            <v>701.7420</v>
          </cell>
          <cell r="Z806">
            <v>-4198241.22</v>
          </cell>
          <cell r="AA806">
            <v>-28678.47</v>
          </cell>
          <cell r="AB806">
            <v>-220.697</v>
          </cell>
        </row>
        <row r="807">
          <cell r="A807">
            <v>3244</v>
          </cell>
          <cell r="B807">
            <v>5250</v>
          </cell>
          <cell r="C807">
            <v>2040</v>
          </cell>
          <cell r="D807" t="str">
            <v>ДИЗЕЛЬНОЕ ТОПЛИВО ЛД-02</v>
          </cell>
          <cell r="E807">
            <v>221000044</v>
          </cell>
          <cell r="F807" t="str">
            <v>20</v>
          </cell>
          <cell r="G807" t="str">
            <v/>
          </cell>
          <cell r="H807" t="str">
            <v/>
          </cell>
          <cell r="I807" t="str">
            <v>0000005250</v>
          </cell>
          <cell r="J807">
            <v>10000733</v>
          </cell>
          <cell r="K807">
            <v>37821</v>
          </cell>
          <cell r="L807">
            <v>37821</v>
          </cell>
          <cell r="M807">
            <v>37821</v>
          </cell>
          <cell r="N807">
            <v>8072.12</v>
          </cell>
          <cell r="O807">
            <v>57.658000000000001</v>
          </cell>
          <cell r="P807">
            <v>0</v>
          </cell>
          <cell r="Q807" t="str">
            <v>01_31_07</v>
          </cell>
          <cell r="R807" t="str">
            <v>01_24</v>
          </cell>
          <cell r="S807" t="str">
            <v>'301.0020</v>
          </cell>
          <cell r="T807" t="str">
            <v>'701.7420</v>
          </cell>
          <cell r="U807" t="str">
            <v>H</v>
          </cell>
          <cell r="V807">
            <v>-7672.35</v>
          </cell>
          <cell r="W807">
            <v>-7672.35</v>
          </cell>
          <cell r="X807">
            <v>399.76999999999953</v>
          </cell>
          <cell r="Y807" t="str">
            <v>701.7420</v>
          </cell>
          <cell r="Z807">
            <v>-1123155.32</v>
          </cell>
          <cell r="AA807">
            <v>-7672.35</v>
          </cell>
          <cell r="AB807">
            <v>-57.658000000000001</v>
          </cell>
        </row>
        <row r="808">
          <cell r="A808">
            <v>3245</v>
          </cell>
          <cell r="B808">
            <v>5251</v>
          </cell>
          <cell r="C808">
            <v>2040</v>
          </cell>
          <cell r="D808" t="str">
            <v>ДИЗЕЛЬНОЕ ТОПЛИВО ЛД-02</v>
          </cell>
          <cell r="E808">
            <v>221000044</v>
          </cell>
          <cell r="F808" t="str">
            <v>20</v>
          </cell>
          <cell r="G808" t="str">
            <v/>
          </cell>
          <cell r="H808" t="str">
            <v/>
          </cell>
          <cell r="I808" t="str">
            <v>0000005251</v>
          </cell>
          <cell r="J808">
            <v>10000733</v>
          </cell>
          <cell r="K808">
            <v>37821</v>
          </cell>
          <cell r="L808">
            <v>37821</v>
          </cell>
          <cell r="M808">
            <v>37821</v>
          </cell>
          <cell r="N808">
            <v>8027.74</v>
          </cell>
          <cell r="O808">
            <v>57.341000000000001</v>
          </cell>
          <cell r="P808">
            <v>0</v>
          </cell>
          <cell r="Q808" t="str">
            <v>01_31_07</v>
          </cell>
          <cell r="R808" t="str">
            <v>01_24</v>
          </cell>
          <cell r="S808" t="str">
            <v>'301.0020</v>
          </cell>
          <cell r="T808" t="str">
            <v>'701.7420</v>
          </cell>
          <cell r="U808" t="str">
            <v>H</v>
          </cell>
          <cell r="V808">
            <v>-7627.97</v>
          </cell>
          <cell r="W808">
            <v>-7627.97</v>
          </cell>
          <cell r="X808">
            <v>399.76999999999953</v>
          </cell>
          <cell r="Y808" t="str">
            <v>701.7420</v>
          </cell>
          <cell r="Z808">
            <v>-1116658.53</v>
          </cell>
          <cell r="AA808">
            <v>-7627.97</v>
          </cell>
          <cell r="AB808">
            <v>-57.341000000000001</v>
          </cell>
        </row>
        <row r="809">
          <cell r="A809">
            <v>3246</v>
          </cell>
          <cell r="B809">
            <v>5252</v>
          </cell>
          <cell r="C809">
            <v>2040</v>
          </cell>
          <cell r="D809" t="str">
            <v>ДИЗЕЛЬНОЕ ТОПЛИВО ЛД-02</v>
          </cell>
          <cell r="E809">
            <v>221000044</v>
          </cell>
          <cell r="F809" t="str">
            <v>20</v>
          </cell>
          <cell r="G809" t="str">
            <v/>
          </cell>
          <cell r="H809" t="str">
            <v/>
          </cell>
          <cell r="I809" t="str">
            <v>0000005252</v>
          </cell>
          <cell r="J809">
            <v>10000733</v>
          </cell>
          <cell r="K809">
            <v>37821</v>
          </cell>
          <cell r="L809">
            <v>37821</v>
          </cell>
          <cell r="M809">
            <v>37821</v>
          </cell>
          <cell r="N809">
            <v>8042.86</v>
          </cell>
          <cell r="O809">
            <v>57.448999999999998</v>
          </cell>
          <cell r="P809">
            <v>0</v>
          </cell>
          <cell r="Q809" t="str">
            <v>01_31_07</v>
          </cell>
          <cell r="R809" t="str">
            <v>01_24</v>
          </cell>
          <cell r="S809" t="str">
            <v>'301.0020</v>
          </cell>
          <cell r="T809" t="str">
            <v>'701.7420</v>
          </cell>
          <cell r="U809" t="str">
            <v>H</v>
          </cell>
          <cell r="V809">
            <v>-7643.09</v>
          </cell>
          <cell r="W809">
            <v>-7643.09</v>
          </cell>
          <cell r="X809">
            <v>399.76999999999953</v>
          </cell>
          <cell r="Y809" t="str">
            <v>701.7420</v>
          </cell>
          <cell r="Z809">
            <v>-1118871.95</v>
          </cell>
          <cell r="AA809">
            <v>-7643.09</v>
          </cell>
          <cell r="AB809">
            <v>-57.448999999999998</v>
          </cell>
        </row>
        <row r="810">
          <cell r="A810">
            <v>3247</v>
          </cell>
          <cell r="B810">
            <v>5253</v>
          </cell>
          <cell r="C810">
            <v>2040</v>
          </cell>
          <cell r="D810" t="str">
            <v>ДИЗЕЛЬНОЕ ТОПЛИВО ЛД-02</v>
          </cell>
          <cell r="E810">
            <v>221000044</v>
          </cell>
          <cell r="F810" t="str">
            <v>20</v>
          </cell>
          <cell r="G810" t="str">
            <v/>
          </cell>
          <cell r="H810" t="str">
            <v/>
          </cell>
          <cell r="I810" t="str">
            <v>0000005253</v>
          </cell>
          <cell r="J810">
            <v>10000733</v>
          </cell>
          <cell r="K810">
            <v>37821</v>
          </cell>
          <cell r="L810">
            <v>37821</v>
          </cell>
          <cell r="M810">
            <v>37821</v>
          </cell>
          <cell r="N810">
            <v>8012.06</v>
          </cell>
          <cell r="O810">
            <v>57.228999999999999</v>
          </cell>
          <cell r="P810">
            <v>0</v>
          </cell>
          <cell r="Q810" t="str">
            <v>01_31_07</v>
          </cell>
          <cell r="R810" t="str">
            <v>01_24</v>
          </cell>
          <cell r="S810" t="str">
            <v>'301.0020</v>
          </cell>
          <cell r="T810" t="str">
            <v>'701.7420</v>
          </cell>
          <cell r="U810" t="str">
            <v>H</v>
          </cell>
          <cell r="V810">
            <v>-7612.29</v>
          </cell>
          <cell r="W810">
            <v>-7612.29</v>
          </cell>
          <cell r="X810">
            <v>399.77000000000044</v>
          </cell>
          <cell r="Y810" t="str">
            <v>701.7420</v>
          </cell>
          <cell r="Z810">
            <v>-1114363.1299999999</v>
          </cell>
          <cell r="AA810">
            <v>-7612.29</v>
          </cell>
          <cell r="AB810">
            <v>-57.228999999999999</v>
          </cell>
        </row>
        <row r="811">
          <cell r="A811">
            <v>3248</v>
          </cell>
          <cell r="B811">
            <v>5254</v>
          </cell>
          <cell r="C811">
            <v>2040</v>
          </cell>
          <cell r="D811" t="str">
            <v>ДИЗЕЛЬНОЕ ТОПЛИВО ЛД-02</v>
          </cell>
          <cell r="E811">
            <v>221000044</v>
          </cell>
          <cell r="F811" t="str">
            <v>20</v>
          </cell>
          <cell r="G811" t="str">
            <v/>
          </cell>
          <cell r="H811" t="str">
            <v/>
          </cell>
          <cell r="I811" t="str">
            <v>0000005254</v>
          </cell>
          <cell r="J811">
            <v>10000733</v>
          </cell>
          <cell r="K811">
            <v>37821</v>
          </cell>
          <cell r="L811">
            <v>37821</v>
          </cell>
          <cell r="M811">
            <v>37821</v>
          </cell>
          <cell r="N811">
            <v>8027.74</v>
          </cell>
          <cell r="O811">
            <v>57.341000000000001</v>
          </cell>
          <cell r="P811">
            <v>0</v>
          </cell>
          <cell r="Q811" t="str">
            <v>01_31_07</v>
          </cell>
          <cell r="R811" t="str">
            <v>01_24</v>
          </cell>
          <cell r="S811" t="str">
            <v>'301.0020</v>
          </cell>
          <cell r="T811" t="str">
            <v>'701.7420</v>
          </cell>
          <cell r="U811" t="str">
            <v>H</v>
          </cell>
          <cell r="V811">
            <v>-7627.97</v>
          </cell>
          <cell r="W811">
            <v>-7627.97</v>
          </cell>
          <cell r="X811">
            <v>399.76999999999953</v>
          </cell>
          <cell r="Y811" t="str">
            <v>701.7420</v>
          </cell>
          <cell r="Z811">
            <v>-1116658.53</v>
          </cell>
          <cell r="AA811">
            <v>-7627.97</v>
          </cell>
          <cell r="AB811">
            <v>-57.341000000000001</v>
          </cell>
        </row>
        <row r="812">
          <cell r="A812">
            <v>3249</v>
          </cell>
          <cell r="B812">
            <v>5255</v>
          </cell>
          <cell r="C812">
            <v>2040</v>
          </cell>
          <cell r="D812" t="str">
            <v>ДИЗЕЛЬНОЕ ТОПЛИВО ЛД-02</v>
          </cell>
          <cell r="E812">
            <v>221000044</v>
          </cell>
          <cell r="F812" t="str">
            <v>20</v>
          </cell>
          <cell r="G812" t="str">
            <v/>
          </cell>
          <cell r="H812" t="str">
            <v/>
          </cell>
          <cell r="I812" t="str">
            <v>0000005255</v>
          </cell>
          <cell r="J812">
            <v>10000733</v>
          </cell>
          <cell r="K812">
            <v>37821</v>
          </cell>
          <cell r="L812">
            <v>37821</v>
          </cell>
          <cell r="M812">
            <v>37821</v>
          </cell>
          <cell r="N812">
            <v>8072.12</v>
          </cell>
          <cell r="O812">
            <v>57.658000000000001</v>
          </cell>
          <cell r="P812">
            <v>0</v>
          </cell>
          <cell r="Q812" t="str">
            <v>01_31_07</v>
          </cell>
          <cell r="R812" t="str">
            <v>01_24</v>
          </cell>
          <cell r="S812" t="str">
            <v>'301.0020</v>
          </cell>
          <cell r="T812" t="str">
            <v>'701.7420</v>
          </cell>
          <cell r="U812" t="str">
            <v>H</v>
          </cell>
          <cell r="V812">
            <v>-7672.35</v>
          </cell>
          <cell r="W812">
            <v>-7672.35</v>
          </cell>
          <cell r="X812">
            <v>399.76999999999953</v>
          </cell>
          <cell r="Y812" t="str">
            <v>701.7420</v>
          </cell>
          <cell r="Z812">
            <v>-1123155.32</v>
          </cell>
          <cell r="AA812">
            <v>-7672.35</v>
          </cell>
          <cell r="AB812">
            <v>-57.658000000000001</v>
          </cell>
        </row>
        <row r="813">
          <cell r="A813">
            <v>3250</v>
          </cell>
          <cell r="B813">
            <v>5256</v>
          </cell>
          <cell r="C813">
            <v>2040</v>
          </cell>
          <cell r="D813" t="str">
            <v>ДИЗЕЛЬНОЕ ТОПЛИВО ЛД-02</v>
          </cell>
          <cell r="E813">
            <v>221000044</v>
          </cell>
          <cell r="F813" t="str">
            <v>20</v>
          </cell>
          <cell r="G813" t="str">
            <v/>
          </cell>
          <cell r="H813" t="str">
            <v/>
          </cell>
          <cell r="I813" t="str">
            <v>0000005256</v>
          </cell>
          <cell r="J813">
            <v>10000733</v>
          </cell>
          <cell r="K813">
            <v>37821</v>
          </cell>
          <cell r="L813">
            <v>37821</v>
          </cell>
          <cell r="M813">
            <v>37821</v>
          </cell>
          <cell r="N813">
            <v>8021.02</v>
          </cell>
          <cell r="O813">
            <v>57.292999999999999</v>
          </cell>
          <cell r="P813">
            <v>0</v>
          </cell>
          <cell r="Q813" t="str">
            <v>01_31_07</v>
          </cell>
          <cell r="R813" t="str">
            <v>01_24</v>
          </cell>
          <cell r="S813" t="str">
            <v>'301.0020</v>
          </cell>
          <cell r="T813" t="str">
            <v>'701.7420</v>
          </cell>
          <cell r="U813" t="str">
            <v>H</v>
          </cell>
          <cell r="V813">
            <v>-7621.25</v>
          </cell>
          <cell r="W813">
            <v>-7621.25</v>
          </cell>
          <cell r="X813">
            <v>399.77000000000044</v>
          </cell>
          <cell r="Y813" t="str">
            <v>701.7420</v>
          </cell>
          <cell r="Z813">
            <v>-1115674.79</v>
          </cell>
          <cell r="AA813">
            <v>-7621.25</v>
          </cell>
          <cell r="AB813">
            <v>-57.292999999999999</v>
          </cell>
        </row>
        <row r="814">
          <cell r="A814">
            <v>3251</v>
          </cell>
          <cell r="B814">
            <v>5257</v>
          </cell>
          <cell r="C814">
            <v>2040</v>
          </cell>
          <cell r="D814" t="str">
            <v>ДИЗЕЛЬНОЕ ТОПЛИВО ЛД-02</v>
          </cell>
          <cell r="E814">
            <v>221000044</v>
          </cell>
          <cell r="F814" t="str">
            <v>20</v>
          </cell>
          <cell r="G814" t="str">
            <v/>
          </cell>
          <cell r="H814" t="str">
            <v/>
          </cell>
          <cell r="I814" t="str">
            <v>0000005257</v>
          </cell>
          <cell r="J814">
            <v>10000733</v>
          </cell>
          <cell r="K814">
            <v>37821</v>
          </cell>
          <cell r="L814">
            <v>37821</v>
          </cell>
          <cell r="M814">
            <v>37821</v>
          </cell>
          <cell r="N814">
            <v>8042.86</v>
          </cell>
          <cell r="O814">
            <v>57.448999999999998</v>
          </cell>
          <cell r="P814">
            <v>0</v>
          </cell>
          <cell r="Q814" t="str">
            <v>01_31_07</v>
          </cell>
          <cell r="R814" t="str">
            <v>01_24</v>
          </cell>
          <cell r="S814" t="str">
            <v>'301.0020</v>
          </cell>
          <cell r="T814" t="str">
            <v>'701.7420</v>
          </cell>
          <cell r="U814" t="str">
            <v>H</v>
          </cell>
          <cell r="V814">
            <v>-7643.09</v>
          </cell>
          <cell r="W814">
            <v>-7643.09</v>
          </cell>
          <cell r="X814">
            <v>399.76999999999953</v>
          </cell>
          <cell r="Y814" t="str">
            <v>701.7420</v>
          </cell>
          <cell r="Z814">
            <v>-1118871.95</v>
          </cell>
          <cell r="AA814">
            <v>-7643.09</v>
          </cell>
          <cell r="AB814">
            <v>-57.448999999999998</v>
          </cell>
        </row>
        <row r="815">
          <cell r="A815">
            <v>3252</v>
          </cell>
          <cell r="B815">
            <v>5258</v>
          </cell>
          <cell r="C815">
            <v>2040</v>
          </cell>
          <cell r="D815" t="str">
            <v>ДИЗЕЛЬНОЕ ТОПЛИВО ЛД-02</v>
          </cell>
          <cell r="E815">
            <v>221000044</v>
          </cell>
          <cell r="F815" t="str">
            <v>20</v>
          </cell>
          <cell r="G815" t="str">
            <v/>
          </cell>
          <cell r="H815" t="str">
            <v/>
          </cell>
          <cell r="I815" t="str">
            <v>0000005258</v>
          </cell>
          <cell r="J815">
            <v>10000733</v>
          </cell>
          <cell r="K815">
            <v>37821</v>
          </cell>
          <cell r="L815">
            <v>37821</v>
          </cell>
          <cell r="M815">
            <v>37821</v>
          </cell>
          <cell r="N815">
            <v>7995.82</v>
          </cell>
          <cell r="O815">
            <v>57.113</v>
          </cell>
          <cell r="P815">
            <v>0</v>
          </cell>
          <cell r="Q815" t="str">
            <v>01_31_07</v>
          </cell>
          <cell r="R815" t="str">
            <v>01_24</v>
          </cell>
          <cell r="S815" t="str">
            <v>'301.0020</v>
          </cell>
          <cell r="T815" t="str">
            <v>'701.7420</v>
          </cell>
          <cell r="U815" t="str">
            <v>H</v>
          </cell>
          <cell r="V815">
            <v>-7596.05</v>
          </cell>
          <cell r="W815">
            <v>-7596.05</v>
          </cell>
          <cell r="X815">
            <v>399.76999999999953</v>
          </cell>
          <cell r="Y815" t="str">
            <v>701.7420</v>
          </cell>
          <cell r="Z815">
            <v>-1111985.76</v>
          </cell>
          <cell r="AA815">
            <v>-7596.05</v>
          </cell>
          <cell r="AB815">
            <v>-57.113</v>
          </cell>
        </row>
        <row r="816">
          <cell r="A816">
            <v>3253</v>
          </cell>
          <cell r="B816">
            <v>5259</v>
          </cell>
          <cell r="C816">
            <v>2040</v>
          </cell>
          <cell r="D816" t="str">
            <v>ДИЗЕЛЬНОЕ ТОПЛИВО ЛД-02</v>
          </cell>
          <cell r="E816">
            <v>221000044</v>
          </cell>
          <cell r="F816" t="str">
            <v>20</v>
          </cell>
          <cell r="G816" t="str">
            <v/>
          </cell>
          <cell r="H816" t="str">
            <v/>
          </cell>
          <cell r="I816" t="str">
            <v>0000005259</v>
          </cell>
          <cell r="J816">
            <v>10000733</v>
          </cell>
          <cell r="K816">
            <v>37821</v>
          </cell>
          <cell r="L816">
            <v>37821</v>
          </cell>
          <cell r="M816">
            <v>37821</v>
          </cell>
          <cell r="N816">
            <v>8021.02</v>
          </cell>
          <cell r="O816">
            <v>57.292999999999999</v>
          </cell>
          <cell r="P816">
            <v>0</v>
          </cell>
          <cell r="Q816" t="str">
            <v>01_31_07</v>
          </cell>
          <cell r="R816" t="str">
            <v>01_24</v>
          </cell>
          <cell r="S816" t="str">
            <v>'301.0020</v>
          </cell>
          <cell r="T816" t="str">
            <v>'701.7420</v>
          </cell>
          <cell r="U816" t="str">
            <v>H</v>
          </cell>
          <cell r="V816">
            <v>-7621.25</v>
          </cell>
          <cell r="W816">
            <v>-7621.25</v>
          </cell>
          <cell r="X816">
            <v>399.77000000000044</v>
          </cell>
          <cell r="Y816" t="str">
            <v>701.7420</v>
          </cell>
          <cell r="Z816">
            <v>-1115674.79</v>
          </cell>
          <cell r="AA816">
            <v>-7621.25</v>
          </cell>
          <cell r="AB816">
            <v>-57.292999999999999</v>
          </cell>
        </row>
        <row r="817">
          <cell r="A817">
            <v>3254</v>
          </cell>
          <cell r="B817">
            <v>5260</v>
          </cell>
          <cell r="C817">
            <v>2040</v>
          </cell>
          <cell r="D817" t="str">
            <v>ДИЗЕЛЬНОЕ ТОПЛИВО ЛД-02</v>
          </cell>
          <cell r="E817">
            <v>221000044</v>
          </cell>
          <cell r="F817" t="str">
            <v>20</v>
          </cell>
          <cell r="G817" t="str">
            <v/>
          </cell>
          <cell r="H817" t="str">
            <v/>
          </cell>
          <cell r="I817" t="str">
            <v>0000005260</v>
          </cell>
          <cell r="J817">
            <v>10000733</v>
          </cell>
          <cell r="K817">
            <v>37821</v>
          </cell>
          <cell r="L817">
            <v>37821</v>
          </cell>
          <cell r="M817">
            <v>37821</v>
          </cell>
          <cell r="N817">
            <v>6768.72</v>
          </cell>
          <cell r="O817">
            <v>48.347999999999999</v>
          </cell>
          <cell r="P817">
            <v>0</v>
          </cell>
          <cell r="Q817" t="str">
            <v>01_31_07</v>
          </cell>
          <cell r="R817" t="str">
            <v>01_24</v>
          </cell>
          <cell r="S817" t="str">
            <v>'301.0020</v>
          </cell>
          <cell r="T817" t="str">
            <v>'701.7420</v>
          </cell>
          <cell r="U817" t="str">
            <v>H</v>
          </cell>
          <cell r="V817">
            <v>-6430.98</v>
          </cell>
          <cell r="W817">
            <v>-6430.98</v>
          </cell>
          <cell r="X817">
            <v>337.74000000000069</v>
          </cell>
          <cell r="Y817" t="str">
            <v>701.7420</v>
          </cell>
          <cell r="Z817">
            <v>-941431.16</v>
          </cell>
          <cell r="AA817">
            <v>-6430.98</v>
          </cell>
          <cell r="AB817">
            <v>-48.347999999999999</v>
          </cell>
        </row>
        <row r="818">
          <cell r="A818">
            <v>3257</v>
          </cell>
          <cell r="B818">
            <v>5269</v>
          </cell>
          <cell r="C818">
            <v>1137</v>
          </cell>
          <cell r="D818" t="str">
            <v>БЕНЗИН АВТОМОБИЛЬНЫЙ АИ-80</v>
          </cell>
          <cell r="E818">
            <v>221000001</v>
          </cell>
          <cell r="F818" t="str">
            <v>10</v>
          </cell>
          <cell r="G818" t="str">
            <v/>
          </cell>
          <cell r="H818" t="str">
            <v/>
          </cell>
          <cell r="I818" t="str">
            <v>0000005269</v>
          </cell>
          <cell r="J818">
            <v>10000735</v>
          </cell>
          <cell r="K818">
            <v>37821</v>
          </cell>
          <cell r="L818">
            <v>37821</v>
          </cell>
          <cell r="M818">
            <v>37821</v>
          </cell>
          <cell r="N818">
            <v>1380163.91</v>
          </cell>
          <cell r="O818">
            <v>57.34</v>
          </cell>
          <cell r="P818">
            <v>220826.23</v>
          </cell>
          <cell r="Q818" t="str">
            <v>01_31_07</v>
          </cell>
          <cell r="R818" t="str">
            <v>01_24</v>
          </cell>
          <cell r="S818" t="str">
            <v>'301.0010</v>
          </cell>
          <cell r="T818" t="str">
            <v>'701.7510</v>
          </cell>
          <cell r="U818" t="str">
            <v>H</v>
          </cell>
          <cell r="V818">
            <v>-1380163.91</v>
          </cell>
          <cell r="W818">
            <v>-9427.98</v>
          </cell>
          <cell r="X818">
            <v>0</v>
          </cell>
          <cell r="Y818" t="str">
            <v>701.7510</v>
          </cell>
          <cell r="Z818">
            <v>-1380163.91</v>
          </cell>
          <cell r="AA818">
            <v>-9427.98</v>
          </cell>
          <cell r="AB818">
            <v>-57.34</v>
          </cell>
        </row>
        <row r="819">
          <cell r="A819">
            <v>3264</v>
          </cell>
          <cell r="B819">
            <v>5279</v>
          </cell>
          <cell r="C819">
            <v>2040</v>
          </cell>
          <cell r="D819" t="str">
            <v>ДИЗЕЛЬНОЕ ТОПЛИВО ЛД-02</v>
          </cell>
          <cell r="E819">
            <v>221000044</v>
          </cell>
          <cell r="F819" t="str">
            <v>20</v>
          </cell>
          <cell r="G819" t="str">
            <v/>
          </cell>
          <cell r="H819" t="str">
            <v/>
          </cell>
          <cell r="I819" t="str">
            <v>0000005279</v>
          </cell>
          <cell r="J819">
            <v>10000733</v>
          </cell>
          <cell r="K819">
            <v>37821</v>
          </cell>
          <cell r="L819">
            <v>37821</v>
          </cell>
          <cell r="M819">
            <v>37821</v>
          </cell>
          <cell r="N819">
            <v>7979.02</v>
          </cell>
          <cell r="O819">
            <v>56.993000000000002</v>
          </cell>
          <cell r="P819">
            <v>0</v>
          </cell>
          <cell r="Q819" t="str">
            <v>01_31_07</v>
          </cell>
          <cell r="R819" t="str">
            <v>01_24</v>
          </cell>
          <cell r="S819" t="str">
            <v>'301.0020</v>
          </cell>
          <cell r="T819" t="str">
            <v>'701.7420</v>
          </cell>
          <cell r="U819" t="str">
            <v>H</v>
          </cell>
          <cell r="V819">
            <v>-7979.02</v>
          </cell>
          <cell r="W819">
            <v>-7979.02</v>
          </cell>
          <cell r="X819">
            <v>0</v>
          </cell>
          <cell r="Y819" t="str">
            <v>701.7420</v>
          </cell>
          <cell r="Z819">
            <v>-1168048.74</v>
          </cell>
          <cell r="AA819">
            <v>-7979.02</v>
          </cell>
          <cell r="AB819">
            <v>-56.993000000000002</v>
          </cell>
        </row>
        <row r="820">
          <cell r="A820">
            <v>3265</v>
          </cell>
          <cell r="B820">
            <v>5280</v>
          </cell>
          <cell r="C820">
            <v>2040</v>
          </cell>
          <cell r="D820" t="str">
            <v>ДИЗЕЛЬНОЕ ТОПЛИВО ЛД-02</v>
          </cell>
          <cell r="E820">
            <v>221000044</v>
          </cell>
          <cell r="F820" t="str">
            <v>20</v>
          </cell>
          <cell r="G820" t="str">
            <v/>
          </cell>
          <cell r="H820" t="str">
            <v/>
          </cell>
          <cell r="I820" t="str">
            <v>0000005280</v>
          </cell>
          <cell r="J820">
            <v>10000733</v>
          </cell>
          <cell r="K820">
            <v>37821</v>
          </cell>
          <cell r="L820">
            <v>37821</v>
          </cell>
          <cell r="M820">
            <v>37821</v>
          </cell>
          <cell r="N820">
            <v>8027.74</v>
          </cell>
          <cell r="O820">
            <v>57.341000000000001</v>
          </cell>
          <cell r="P820">
            <v>0</v>
          </cell>
          <cell r="Q820" t="str">
            <v>01_31_07</v>
          </cell>
          <cell r="R820" t="str">
            <v>01_24</v>
          </cell>
          <cell r="S820" t="str">
            <v>'301.0020</v>
          </cell>
          <cell r="T820" t="str">
            <v>'701.7420</v>
          </cell>
          <cell r="U820" t="str">
            <v>H</v>
          </cell>
          <cell r="V820">
            <v>-7627.97</v>
          </cell>
          <cell r="W820">
            <v>-7627.97</v>
          </cell>
          <cell r="X820">
            <v>399.76999999999953</v>
          </cell>
          <cell r="Y820" t="str">
            <v>701.7420</v>
          </cell>
          <cell r="Z820">
            <v>-1116658.53</v>
          </cell>
          <cell r="AA820">
            <v>-7627.97</v>
          </cell>
          <cell r="AB820">
            <v>-57.341000000000001</v>
          </cell>
        </row>
        <row r="821">
          <cell r="A821">
            <v>3268</v>
          </cell>
          <cell r="B821">
            <v>5284</v>
          </cell>
          <cell r="C821">
            <v>2040</v>
          </cell>
          <cell r="D821" t="str">
            <v>ДИЗЕЛЬНОЕ ТОПЛИВО ЛД-02</v>
          </cell>
          <cell r="E821">
            <v>221000044</v>
          </cell>
          <cell r="F821" t="str">
            <v>20</v>
          </cell>
          <cell r="G821" t="str">
            <v/>
          </cell>
          <cell r="H821" t="str">
            <v/>
          </cell>
          <cell r="I821" t="str">
            <v>0000005284</v>
          </cell>
          <cell r="J821">
            <v>10000733</v>
          </cell>
          <cell r="K821">
            <v>37821</v>
          </cell>
          <cell r="L821">
            <v>37821</v>
          </cell>
          <cell r="M821">
            <v>37821</v>
          </cell>
          <cell r="N821">
            <v>6780.48</v>
          </cell>
          <cell r="O821">
            <v>48.432000000000002</v>
          </cell>
          <cell r="P821">
            <v>0</v>
          </cell>
          <cell r="Q821" t="str">
            <v>01_31_07</v>
          </cell>
          <cell r="R821" t="str">
            <v>01_24</v>
          </cell>
          <cell r="S821" t="str">
            <v>'301.0020</v>
          </cell>
          <cell r="T821" t="str">
            <v>'701.7420</v>
          </cell>
          <cell r="U821" t="str">
            <v>H</v>
          </cell>
          <cell r="V821">
            <v>-6442.74</v>
          </cell>
          <cell r="W821">
            <v>-6442.74</v>
          </cell>
          <cell r="X821">
            <v>337.73999999999978</v>
          </cell>
          <cell r="Y821" t="str">
            <v>701.7420</v>
          </cell>
          <cell r="Z821">
            <v>-943152.71</v>
          </cell>
          <cell r="AA821">
            <v>-6442.74</v>
          </cell>
          <cell r="AB821">
            <v>-48.432000000000002</v>
          </cell>
        </row>
        <row r="822">
          <cell r="A822">
            <v>3322</v>
          </cell>
          <cell r="B822">
            <v>5355</v>
          </cell>
          <cell r="C822">
            <v>1140</v>
          </cell>
          <cell r="D822" t="str">
            <v>БЕНЗИН АВТОМОБИЛЬНЫЙ АИ-80</v>
          </cell>
          <cell r="E822">
            <v>221000001</v>
          </cell>
          <cell r="F822" t="str">
            <v>10</v>
          </cell>
          <cell r="G822" t="str">
            <v/>
          </cell>
          <cell r="H822" t="str">
            <v/>
          </cell>
          <cell r="I822" t="str">
            <v>0000005355</v>
          </cell>
          <cell r="J822">
            <v>10000749</v>
          </cell>
          <cell r="K822">
            <v>37821</v>
          </cell>
          <cell r="L822">
            <v>37821</v>
          </cell>
          <cell r="M822">
            <v>37821</v>
          </cell>
          <cell r="N822">
            <v>9030590.1199999992</v>
          </cell>
          <cell r="O822">
            <v>375.18299999999999</v>
          </cell>
          <cell r="P822">
            <v>1444894.42</v>
          </cell>
          <cell r="Q822" t="str">
            <v>01_31_07</v>
          </cell>
          <cell r="R822" t="str">
            <v>01_24</v>
          </cell>
          <cell r="S822" t="str">
            <v>'301.0010</v>
          </cell>
          <cell r="T822" t="str">
            <v>'701.7510</v>
          </cell>
          <cell r="U822" t="str">
            <v>H</v>
          </cell>
          <cell r="V822">
            <v>-9030590.1199999992</v>
          </cell>
          <cell r="W822">
            <v>-61688.57</v>
          </cell>
          <cell r="X822">
            <v>0</v>
          </cell>
          <cell r="Y822" t="str">
            <v>701.7510</v>
          </cell>
          <cell r="Z822">
            <v>-9030590.1199999992</v>
          </cell>
          <cell r="AA822">
            <v>-61688.57</v>
          </cell>
          <cell r="AB822">
            <v>-375.18299999999999</v>
          </cell>
        </row>
        <row r="823">
          <cell r="A823">
            <v>3374</v>
          </cell>
          <cell r="B823">
            <v>5474</v>
          </cell>
          <cell r="C823">
            <v>2097</v>
          </cell>
          <cell r="D823" t="str">
            <v>ГАЗЫ УГЛЕВОДОРОДНЫЕ СЖИЖЕННЫЕ БТ</v>
          </cell>
          <cell r="E823">
            <v>221000060</v>
          </cell>
          <cell r="F823" t="str">
            <v>20</v>
          </cell>
          <cell r="G823" t="str">
            <v/>
          </cell>
          <cell r="H823" t="str">
            <v/>
          </cell>
          <cell r="I823" t="str">
            <v>0000005474</v>
          </cell>
          <cell r="J823">
            <v>10000753</v>
          </cell>
          <cell r="K823">
            <v>37821</v>
          </cell>
          <cell r="L823">
            <v>37821</v>
          </cell>
          <cell r="M823">
            <v>37821</v>
          </cell>
          <cell r="N823">
            <v>33695.199999999997</v>
          </cell>
          <cell r="O823">
            <v>382.9</v>
          </cell>
          <cell r="P823">
            <v>0</v>
          </cell>
          <cell r="Q823" t="str">
            <v>01_31_07</v>
          </cell>
          <cell r="R823" t="str">
            <v>01_24</v>
          </cell>
          <cell r="S823" t="str">
            <v>'301.0020</v>
          </cell>
          <cell r="T823" t="str">
            <v>'701.7440</v>
          </cell>
          <cell r="U823" t="str">
            <v>H</v>
          </cell>
          <cell r="V823">
            <v>-33695.199999999997</v>
          </cell>
          <cell r="W823">
            <v>-33695.199999999997</v>
          </cell>
          <cell r="X823">
            <v>0</v>
          </cell>
          <cell r="Y823" t="str">
            <v>701.7440</v>
          </cell>
          <cell r="Z823">
            <v>-4932640.33</v>
          </cell>
          <cell r="AA823">
            <v>-33695.199999999997</v>
          </cell>
          <cell r="AB823">
            <v>-382.9</v>
          </cell>
        </row>
        <row r="824">
          <cell r="A824">
            <v>3385</v>
          </cell>
          <cell r="B824">
            <v>5489</v>
          </cell>
          <cell r="C824">
            <v>2099</v>
          </cell>
          <cell r="D824" t="str">
            <v>БЕНЗИН АВТОМОБИЛЬНЫЙ АИ-80</v>
          </cell>
          <cell r="E824">
            <v>221000001</v>
          </cell>
          <cell r="F824" t="str">
            <v>20</v>
          </cell>
          <cell r="G824" t="str">
            <v/>
          </cell>
          <cell r="H824" t="str">
            <v/>
          </cell>
          <cell r="I824" t="str">
            <v>0000005489</v>
          </cell>
          <cell r="J824">
            <v>10000702</v>
          </cell>
          <cell r="K824">
            <v>37821</v>
          </cell>
          <cell r="L824">
            <v>37821</v>
          </cell>
          <cell r="M824">
            <v>37821</v>
          </cell>
          <cell r="N824">
            <v>8557.52</v>
          </cell>
          <cell r="O824">
            <v>49.753</v>
          </cell>
          <cell r="P824">
            <v>0</v>
          </cell>
          <cell r="Q824" t="str">
            <v>01_31_07</v>
          </cell>
          <cell r="R824" t="str">
            <v>01_24</v>
          </cell>
          <cell r="S824" t="str">
            <v>'301.0020</v>
          </cell>
          <cell r="T824" t="str">
            <v>'701.7410</v>
          </cell>
          <cell r="U824" t="str">
            <v>H</v>
          </cell>
          <cell r="V824">
            <v>-6657.78</v>
          </cell>
          <cell r="W824">
            <v>-6657.78</v>
          </cell>
          <cell r="X824">
            <v>1899.7400000000007</v>
          </cell>
          <cell r="Y824" t="str">
            <v>701.7410</v>
          </cell>
          <cell r="Z824">
            <v>-974632.41</v>
          </cell>
          <cell r="AA824">
            <v>-6657.78</v>
          </cell>
          <cell r="AB824">
            <v>-49.753</v>
          </cell>
        </row>
        <row r="825">
          <cell r="A825">
            <v>3269</v>
          </cell>
          <cell r="B825">
            <v>5286</v>
          </cell>
          <cell r="C825">
            <v>2040</v>
          </cell>
          <cell r="D825" t="str">
            <v>ДИЗЕЛЬНОЕ ТОПЛИВО ЛД-02</v>
          </cell>
          <cell r="E825">
            <v>221000044</v>
          </cell>
          <cell r="F825" t="str">
            <v>20</v>
          </cell>
          <cell r="G825" t="str">
            <v/>
          </cell>
          <cell r="H825" t="str">
            <v/>
          </cell>
          <cell r="I825" t="str">
            <v>0000005286</v>
          </cell>
          <cell r="J825">
            <v>10000733</v>
          </cell>
          <cell r="K825">
            <v>37822</v>
          </cell>
          <cell r="L825">
            <v>37822</v>
          </cell>
          <cell r="M825">
            <v>37822</v>
          </cell>
          <cell r="N825">
            <v>7966.98</v>
          </cell>
          <cell r="O825">
            <v>56.906999999999996</v>
          </cell>
          <cell r="P825">
            <v>0</v>
          </cell>
          <cell r="Q825" t="str">
            <v>01_31_07</v>
          </cell>
          <cell r="R825" t="str">
            <v>01_24</v>
          </cell>
          <cell r="S825" t="str">
            <v>'301.0020</v>
          </cell>
          <cell r="T825" t="str">
            <v>'701.7420</v>
          </cell>
          <cell r="U825" t="str">
            <v>H</v>
          </cell>
          <cell r="V825">
            <v>-7574.1</v>
          </cell>
          <cell r="W825">
            <v>-7574.1</v>
          </cell>
          <cell r="X825">
            <v>392.8799999999992</v>
          </cell>
          <cell r="Y825" t="str">
            <v>701.7420</v>
          </cell>
          <cell r="Z825">
            <v>-1108772.5</v>
          </cell>
          <cell r="AA825">
            <v>-7574.1</v>
          </cell>
          <cell r="AB825">
            <v>-56.906999999999996</v>
          </cell>
        </row>
        <row r="826">
          <cell r="A826">
            <v>3270</v>
          </cell>
          <cell r="B826">
            <v>5294</v>
          </cell>
          <cell r="C826">
            <v>2040</v>
          </cell>
          <cell r="D826" t="str">
            <v>ДИЗЕЛЬНОЕ ТОПЛИВО ЛД-02</v>
          </cell>
          <cell r="E826">
            <v>221000044</v>
          </cell>
          <cell r="F826" t="str">
            <v>20</v>
          </cell>
          <cell r="G826" t="str">
            <v/>
          </cell>
          <cell r="H826" t="str">
            <v/>
          </cell>
          <cell r="I826" t="str">
            <v>0000005294</v>
          </cell>
          <cell r="J826">
            <v>10000733</v>
          </cell>
          <cell r="K826">
            <v>37822</v>
          </cell>
          <cell r="L826">
            <v>37822</v>
          </cell>
          <cell r="M826">
            <v>37822</v>
          </cell>
          <cell r="N826">
            <v>8060.36</v>
          </cell>
          <cell r="O826">
            <v>57.573999999999998</v>
          </cell>
          <cell r="P826">
            <v>0</v>
          </cell>
          <cell r="Q826" t="str">
            <v>01_31_07</v>
          </cell>
          <cell r="R826" t="str">
            <v>01_24</v>
          </cell>
          <cell r="S826" t="str">
            <v>'301.0020</v>
          </cell>
          <cell r="T826" t="str">
            <v>'701.7420</v>
          </cell>
          <cell r="U826" t="str">
            <v>H</v>
          </cell>
          <cell r="V826">
            <v>-7660.59</v>
          </cell>
          <cell r="W826">
            <v>-7660.59</v>
          </cell>
          <cell r="X826">
            <v>399.76999999999953</v>
          </cell>
          <cell r="Y826" t="str">
            <v>701.7420</v>
          </cell>
          <cell r="Z826">
            <v>-1121433.77</v>
          </cell>
          <cell r="AA826">
            <v>-7660.59</v>
          </cell>
          <cell r="AB826">
            <v>-57.573999999999998</v>
          </cell>
        </row>
        <row r="827">
          <cell r="A827">
            <v>3271</v>
          </cell>
          <cell r="B827">
            <v>5295</v>
          </cell>
          <cell r="C827">
            <v>2040</v>
          </cell>
          <cell r="D827" t="str">
            <v>ДИЗЕЛЬНОЕ ТОПЛИВО ЛД-02</v>
          </cell>
          <cell r="E827">
            <v>221000044</v>
          </cell>
          <cell r="F827" t="str">
            <v>20</v>
          </cell>
          <cell r="G827" t="str">
            <v/>
          </cell>
          <cell r="H827" t="str">
            <v/>
          </cell>
          <cell r="I827" t="str">
            <v>0000005295</v>
          </cell>
          <cell r="J827">
            <v>10000733</v>
          </cell>
          <cell r="K827">
            <v>37822</v>
          </cell>
          <cell r="L827">
            <v>37822</v>
          </cell>
          <cell r="M827">
            <v>37822</v>
          </cell>
          <cell r="N827">
            <v>8101.66</v>
          </cell>
          <cell r="O827">
            <v>57.869</v>
          </cell>
          <cell r="P827">
            <v>0</v>
          </cell>
          <cell r="Q827" t="str">
            <v>01_31_07</v>
          </cell>
          <cell r="R827" t="str">
            <v>01_24</v>
          </cell>
          <cell r="S827" t="str">
            <v>'301.0020</v>
          </cell>
          <cell r="T827" t="str">
            <v>'701.7420</v>
          </cell>
          <cell r="U827" t="str">
            <v>H</v>
          </cell>
          <cell r="V827">
            <v>-7701.89</v>
          </cell>
          <cell r="W827">
            <v>-7701.89</v>
          </cell>
          <cell r="X827">
            <v>399.76999999999953</v>
          </cell>
          <cell r="Y827" t="str">
            <v>701.7420</v>
          </cell>
          <cell r="Z827">
            <v>-1127479.68</v>
          </cell>
          <cell r="AA827">
            <v>-7701.89</v>
          </cell>
          <cell r="AB827">
            <v>-57.869</v>
          </cell>
        </row>
        <row r="828">
          <cell r="A828">
            <v>3272</v>
          </cell>
          <cell r="B828">
            <v>5296</v>
          </cell>
          <cell r="C828">
            <v>2040</v>
          </cell>
          <cell r="D828" t="str">
            <v>ДИЗЕЛЬНОЕ ТОПЛИВО ЛД-02</v>
          </cell>
          <cell r="E828">
            <v>221000044</v>
          </cell>
          <cell r="F828" t="str">
            <v>20</v>
          </cell>
          <cell r="G828" t="str">
            <v/>
          </cell>
          <cell r="H828" t="str">
            <v/>
          </cell>
          <cell r="I828" t="str">
            <v>0000005296</v>
          </cell>
          <cell r="J828">
            <v>10000733</v>
          </cell>
          <cell r="K828">
            <v>37822</v>
          </cell>
          <cell r="L828">
            <v>37822</v>
          </cell>
          <cell r="M828">
            <v>37822</v>
          </cell>
          <cell r="N828">
            <v>7993.86</v>
          </cell>
          <cell r="O828">
            <v>57.098999999999997</v>
          </cell>
          <cell r="P828">
            <v>0</v>
          </cell>
          <cell r="Q828" t="str">
            <v>01_31_07</v>
          </cell>
          <cell r="R828" t="str">
            <v>01_24</v>
          </cell>
          <cell r="S828" t="str">
            <v>'301.0020</v>
          </cell>
          <cell r="T828" t="str">
            <v>'701.7420</v>
          </cell>
          <cell r="U828" t="str">
            <v>H</v>
          </cell>
          <cell r="V828">
            <v>-7594.09</v>
          </cell>
          <cell r="W828">
            <v>-7594.09</v>
          </cell>
          <cell r="X828">
            <v>399.76999999999953</v>
          </cell>
          <cell r="Y828" t="str">
            <v>701.7420</v>
          </cell>
          <cell r="Z828">
            <v>-1111698.8400000001</v>
          </cell>
          <cell r="AA828">
            <v>-7594.09</v>
          </cell>
          <cell r="AB828">
            <v>-57.098999999999997</v>
          </cell>
        </row>
        <row r="829">
          <cell r="A829">
            <v>3273</v>
          </cell>
          <cell r="B829">
            <v>5297</v>
          </cell>
          <cell r="C829">
            <v>2040</v>
          </cell>
          <cell r="D829" t="str">
            <v>ДИЗЕЛЬНОЕ ТОПЛИВО ЛД-02</v>
          </cell>
          <cell r="E829">
            <v>221000044</v>
          </cell>
          <cell r="F829" t="str">
            <v>20</v>
          </cell>
          <cell r="G829" t="str">
            <v/>
          </cell>
          <cell r="H829" t="str">
            <v/>
          </cell>
          <cell r="I829" t="str">
            <v>0000005297</v>
          </cell>
          <cell r="J829">
            <v>10000733</v>
          </cell>
          <cell r="K829">
            <v>37822</v>
          </cell>
          <cell r="L829">
            <v>37822</v>
          </cell>
          <cell r="M829">
            <v>37822</v>
          </cell>
          <cell r="N829">
            <v>8025.78</v>
          </cell>
          <cell r="O829">
            <v>57.326999999999998</v>
          </cell>
          <cell r="P829">
            <v>0</v>
          </cell>
          <cell r="Q829" t="str">
            <v>01_31_07</v>
          </cell>
          <cell r="R829" t="str">
            <v>01_24</v>
          </cell>
          <cell r="S829" t="str">
            <v>'301.0020</v>
          </cell>
          <cell r="T829" t="str">
            <v>'701.7420</v>
          </cell>
          <cell r="U829" t="str">
            <v>H</v>
          </cell>
          <cell r="V829">
            <v>-7626.01</v>
          </cell>
          <cell r="W829">
            <v>-7626.01</v>
          </cell>
          <cell r="X829">
            <v>399.76999999999953</v>
          </cell>
          <cell r="Y829" t="str">
            <v>701.7420</v>
          </cell>
          <cell r="Z829">
            <v>-1116371.6000000001</v>
          </cell>
          <cell r="AA829">
            <v>-7626.01</v>
          </cell>
          <cell r="AB829">
            <v>-57.326999999999998</v>
          </cell>
        </row>
        <row r="830">
          <cell r="A830">
            <v>3274</v>
          </cell>
          <cell r="B830">
            <v>5298</v>
          </cell>
          <cell r="C830">
            <v>2040</v>
          </cell>
          <cell r="D830" t="str">
            <v>ДИЗЕЛЬНОЕ ТОПЛИВО ЛД-02</v>
          </cell>
          <cell r="E830">
            <v>221000044</v>
          </cell>
          <cell r="F830" t="str">
            <v>20</v>
          </cell>
          <cell r="G830" t="str">
            <v/>
          </cell>
          <cell r="H830" t="str">
            <v/>
          </cell>
          <cell r="I830" t="str">
            <v>0000005298</v>
          </cell>
          <cell r="J830">
            <v>10000733</v>
          </cell>
          <cell r="K830">
            <v>37822</v>
          </cell>
          <cell r="L830">
            <v>37822</v>
          </cell>
          <cell r="M830">
            <v>37822</v>
          </cell>
          <cell r="N830">
            <v>8040.9</v>
          </cell>
          <cell r="O830">
            <v>57.435000000000002</v>
          </cell>
          <cell r="P830">
            <v>0</v>
          </cell>
          <cell r="Q830" t="str">
            <v>01_31_07</v>
          </cell>
          <cell r="R830" t="str">
            <v>01_24</v>
          </cell>
          <cell r="S830" t="str">
            <v>'301.0020</v>
          </cell>
          <cell r="T830" t="str">
            <v>'701.7420</v>
          </cell>
          <cell r="U830" t="str">
            <v>H</v>
          </cell>
          <cell r="V830">
            <v>-7641.13</v>
          </cell>
          <cell r="W830">
            <v>-7641.13</v>
          </cell>
          <cell r="X830">
            <v>399.76999999999953</v>
          </cell>
          <cell r="Y830" t="str">
            <v>701.7420</v>
          </cell>
          <cell r="Z830">
            <v>-1118585.02</v>
          </cell>
          <cell r="AA830">
            <v>-7641.13</v>
          </cell>
          <cell r="AB830">
            <v>-57.435000000000002</v>
          </cell>
        </row>
        <row r="831">
          <cell r="A831">
            <v>3275</v>
          </cell>
          <cell r="B831">
            <v>5299</v>
          </cell>
          <cell r="C831">
            <v>2040</v>
          </cell>
          <cell r="D831" t="str">
            <v>ДИЗЕЛЬНОЕ ТОПЛИВО ЛД-02</v>
          </cell>
          <cell r="E831">
            <v>221000044</v>
          </cell>
          <cell r="F831" t="str">
            <v>20</v>
          </cell>
          <cell r="G831" t="str">
            <v/>
          </cell>
          <cell r="H831" t="str">
            <v/>
          </cell>
          <cell r="I831" t="str">
            <v>0000005299</v>
          </cell>
          <cell r="J831">
            <v>10000733</v>
          </cell>
          <cell r="K831">
            <v>37822</v>
          </cell>
          <cell r="L831">
            <v>37822</v>
          </cell>
          <cell r="M831">
            <v>37822</v>
          </cell>
          <cell r="N831">
            <v>15345.96</v>
          </cell>
          <cell r="O831">
            <v>109.614</v>
          </cell>
          <cell r="P831">
            <v>0</v>
          </cell>
          <cell r="Q831" t="str">
            <v>01_31_07</v>
          </cell>
          <cell r="R831" t="str">
            <v>01_24</v>
          </cell>
          <cell r="S831" t="str">
            <v>'301.0020</v>
          </cell>
          <cell r="T831" t="str">
            <v>'701.7420</v>
          </cell>
          <cell r="U831" t="str">
            <v>H</v>
          </cell>
          <cell r="V831">
            <v>-14587.77</v>
          </cell>
          <cell r="W831">
            <v>-14587.77</v>
          </cell>
          <cell r="X831">
            <v>758.18999999999869</v>
          </cell>
          <cell r="Y831" t="str">
            <v>701.7420</v>
          </cell>
          <cell r="Z831">
            <v>-2135503.65</v>
          </cell>
          <cell r="AA831">
            <v>-14587.77</v>
          </cell>
          <cell r="AB831">
            <v>-109.614</v>
          </cell>
        </row>
        <row r="832">
          <cell r="A832">
            <v>3276</v>
          </cell>
          <cell r="B832">
            <v>5300</v>
          </cell>
          <cell r="C832">
            <v>2040</v>
          </cell>
          <cell r="D832" t="str">
            <v>ДИЗЕЛЬНОЕ ТОПЛИВО ЛД-02</v>
          </cell>
          <cell r="E832">
            <v>221000044</v>
          </cell>
          <cell r="F832" t="str">
            <v>20</v>
          </cell>
          <cell r="G832" t="str">
            <v/>
          </cell>
          <cell r="H832" t="str">
            <v/>
          </cell>
          <cell r="I832" t="str">
            <v>0000005300</v>
          </cell>
          <cell r="J832">
            <v>10000733</v>
          </cell>
          <cell r="K832">
            <v>37822</v>
          </cell>
          <cell r="L832">
            <v>37822</v>
          </cell>
          <cell r="M832">
            <v>37822</v>
          </cell>
          <cell r="N832">
            <v>15309.56</v>
          </cell>
          <cell r="O832">
            <v>109.354</v>
          </cell>
          <cell r="P832">
            <v>0</v>
          </cell>
          <cell r="Q832" t="str">
            <v>01_31_07</v>
          </cell>
          <cell r="R832" t="str">
            <v>01_24</v>
          </cell>
          <cell r="S832" t="str">
            <v>'301.0020</v>
          </cell>
          <cell r="T832" t="str">
            <v>'701.7420</v>
          </cell>
          <cell r="U832" t="str">
            <v>H</v>
          </cell>
          <cell r="V832">
            <v>-14551.36</v>
          </cell>
          <cell r="W832">
            <v>-14551.36</v>
          </cell>
          <cell r="X832">
            <v>758.19999999999891</v>
          </cell>
          <cell r="Y832" t="str">
            <v>701.7420</v>
          </cell>
          <cell r="Z832">
            <v>-2130173.59</v>
          </cell>
          <cell r="AA832">
            <v>-14551.36</v>
          </cell>
          <cell r="AB832">
            <v>-109.354</v>
          </cell>
        </row>
        <row r="833">
          <cell r="A833">
            <v>3277</v>
          </cell>
          <cell r="B833">
            <v>5301</v>
          </cell>
          <cell r="C833">
            <v>2040</v>
          </cell>
          <cell r="D833" t="str">
            <v>ДИЗЕЛЬНОЕ ТОПЛИВО ЛД-02</v>
          </cell>
          <cell r="E833">
            <v>221000044</v>
          </cell>
          <cell r="F833" t="str">
            <v>20</v>
          </cell>
          <cell r="G833" t="str">
            <v/>
          </cell>
          <cell r="H833" t="str">
            <v/>
          </cell>
          <cell r="I833" t="str">
            <v>0000005301</v>
          </cell>
          <cell r="J833">
            <v>10000733</v>
          </cell>
          <cell r="K833">
            <v>37822</v>
          </cell>
          <cell r="L833">
            <v>37822</v>
          </cell>
          <cell r="M833">
            <v>37822</v>
          </cell>
          <cell r="N833">
            <v>15247.54</v>
          </cell>
          <cell r="O833">
            <v>108.911</v>
          </cell>
          <cell r="P833">
            <v>0</v>
          </cell>
          <cell r="Q833" t="str">
            <v>01_31_07</v>
          </cell>
          <cell r="R833" t="str">
            <v>01_24</v>
          </cell>
          <cell r="S833" t="str">
            <v>'301.0020</v>
          </cell>
          <cell r="T833" t="str">
            <v>'701.7420</v>
          </cell>
          <cell r="U833" t="str">
            <v>H</v>
          </cell>
          <cell r="V833">
            <v>-14496.23</v>
          </cell>
          <cell r="W833">
            <v>-14496.23</v>
          </cell>
          <cell r="X833">
            <v>751.31000000000131</v>
          </cell>
          <cell r="Y833" t="str">
            <v>701.7420</v>
          </cell>
          <cell r="Z833">
            <v>-2122103.11</v>
          </cell>
          <cell r="AA833">
            <v>-14496.23</v>
          </cell>
          <cell r="AB833">
            <v>-108.911</v>
          </cell>
        </row>
        <row r="834">
          <cell r="A834">
            <v>3278</v>
          </cell>
          <cell r="B834">
            <v>5302</v>
          </cell>
          <cell r="C834">
            <v>2040</v>
          </cell>
          <cell r="D834" t="str">
            <v>ДИЗЕЛЬНОЕ ТОПЛИВО ЛД-02</v>
          </cell>
          <cell r="E834">
            <v>221000044</v>
          </cell>
          <cell r="F834" t="str">
            <v>20</v>
          </cell>
          <cell r="G834" t="str">
            <v/>
          </cell>
          <cell r="H834" t="str">
            <v/>
          </cell>
          <cell r="I834" t="str">
            <v>0000005302</v>
          </cell>
          <cell r="J834">
            <v>10000733</v>
          </cell>
          <cell r="K834">
            <v>37822</v>
          </cell>
          <cell r="L834">
            <v>37822</v>
          </cell>
          <cell r="M834">
            <v>37822</v>
          </cell>
          <cell r="N834">
            <v>15251.32</v>
          </cell>
          <cell r="O834">
            <v>108.938</v>
          </cell>
          <cell r="P834">
            <v>0</v>
          </cell>
          <cell r="Q834" t="str">
            <v>01_31_07</v>
          </cell>
          <cell r="R834" t="str">
            <v>01_24</v>
          </cell>
          <cell r="S834" t="str">
            <v>'301.0020</v>
          </cell>
          <cell r="T834" t="str">
            <v>'701.7420</v>
          </cell>
          <cell r="U834" t="str">
            <v>H</v>
          </cell>
          <cell r="V834">
            <v>-14500.02</v>
          </cell>
          <cell r="W834">
            <v>-14500.02</v>
          </cell>
          <cell r="X834">
            <v>751.29999999999927</v>
          </cell>
          <cell r="Y834" t="str">
            <v>701.7420</v>
          </cell>
          <cell r="Z834">
            <v>-2122657.9300000002</v>
          </cell>
          <cell r="AA834">
            <v>-14500.02</v>
          </cell>
          <cell r="AB834">
            <v>-108.938</v>
          </cell>
        </row>
        <row r="835">
          <cell r="A835">
            <v>3279</v>
          </cell>
          <cell r="B835">
            <v>5303</v>
          </cell>
          <cell r="C835">
            <v>2040</v>
          </cell>
          <cell r="D835" t="str">
            <v>ДИЗЕЛЬНОЕ ТОПЛИВО ЛД-02</v>
          </cell>
          <cell r="E835">
            <v>221000044</v>
          </cell>
          <cell r="F835" t="str">
            <v>20</v>
          </cell>
          <cell r="G835" t="str">
            <v/>
          </cell>
          <cell r="H835" t="str">
            <v/>
          </cell>
          <cell r="I835" t="str">
            <v>0000005303</v>
          </cell>
          <cell r="J835">
            <v>10000733</v>
          </cell>
          <cell r="K835">
            <v>37822</v>
          </cell>
          <cell r="L835">
            <v>37822</v>
          </cell>
          <cell r="M835">
            <v>37822</v>
          </cell>
          <cell r="N835">
            <v>16648.66</v>
          </cell>
          <cell r="O835">
            <v>118.919</v>
          </cell>
          <cell r="P835">
            <v>0</v>
          </cell>
          <cell r="Q835" t="str">
            <v>01_31_07</v>
          </cell>
          <cell r="R835" t="str">
            <v>01_24</v>
          </cell>
          <cell r="S835" t="str">
            <v>'301.0020</v>
          </cell>
          <cell r="T835" t="str">
            <v>'701.7420</v>
          </cell>
          <cell r="U835" t="str">
            <v>H</v>
          </cell>
          <cell r="V835">
            <v>-15828.43</v>
          </cell>
          <cell r="W835">
            <v>-15828.43</v>
          </cell>
          <cell r="X835">
            <v>820.22999999999956</v>
          </cell>
          <cell r="Y835" t="str">
            <v>701.7420</v>
          </cell>
          <cell r="Z835">
            <v>-2317123.87</v>
          </cell>
          <cell r="AA835">
            <v>-15828.43</v>
          </cell>
          <cell r="AB835">
            <v>-118.919</v>
          </cell>
        </row>
        <row r="836">
          <cell r="A836">
            <v>3280</v>
          </cell>
          <cell r="B836">
            <v>5312</v>
          </cell>
          <cell r="C836">
            <v>2100</v>
          </cell>
          <cell r="D836" t="str">
            <v>ДИЗЕЛЬНОЕ ТОПЛИВО ЛД-02</v>
          </cell>
          <cell r="E836">
            <v>221000044</v>
          </cell>
          <cell r="F836" t="str">
            <v>20</v>
          </cell>
          <cell r="G836" t="str">
            <v/>
          </cell>
          <cell r="H836" t="str">
            <v/>
          </cell>
          <cell r="I836" t="str">
            <v>0000005312</v>
          </cell>
          <cell r="J836">
            <v>10000732</v>
          </cell>
          <cell r="K836">
            <v>37822</v>
          </cell>
          <cell r="L836">
            <v>37822</v>
          </cell>
          <cell r="M836">
            <v>37822</v>
          </cell>
          <cell r="N836">
            <v>33860.400000000001</v>
          </cell>
          <cell r="O836">
            <v>241.86</v>
          </cell>
          <cell r="P836">
            <v>0</v>
          </cell>
          <cell r="Q836" t="str">
            <v>01_31_07</v>
          </cell>
          <cell r="R836" t="str">
            <v>01_24</v>
          </cell>
          <cell r="S836" t="str">
            <v>'301.0020</v>
          </cell>
          <cell r="T836" t="str">
            <v>'701.7420</v>
          </cell>
          <cell r="U836" t="str">
            <v>H</v>
          </cell>
          <cell r="V836">
            <v>-31431.38</v>
          </cell>
          <cell r="W836">
            <v>-31431.38</v>
          </cell>
          <cell r="X836">
            <v>2429.0200000000004</v>
          </cell>
          <cell r="Y836" t="str">
            <v>701.7420</v>
          </cell>
          <cell r="Z836">
            <v>-4601239.72</v>
          </cell>
          <cell r="AA836">
            <v>-31431.38</v>
          </cell>
          <cell r="AB836">
            <v>-241.86</v>
          </cell>
        </row>
        <row r="837">
          <cell r="A837">
            <v>3281</v>
          </cell>
          <cell r="B837">
            <v>5313</v>
          </cell>
          <cell r="C837">
            <v>2100</v>
          </cell>
          <cell r="D837" t="str">
            <v>ДИЗЕЛЬНОЕ ТОПЛИВО ЛД-02</v>
          </cell>
          <cell r="E837">
            <v>221000044</v>
          </cell>
          <cell r="F837" t="str">
            <v>20</v>
          </cell>
          <cell r="G837" t="str">
            <v/>
          </cell>
          <cell r="H837" t="str">
            <v/>
          </cell>
          <cell r="I837" t="str">
            <v>0000005313</v>
          </cell>
          <cell r="J837">
            <v>10000746</v>
          </cell>
          <cell r="K837">
            <v>37822</v>
          </cell>
          <cell r="L837">
            <v>37822</v>
          </cell>
          <cell r="M837">
            <v>37822</v>
          </cell>
          <cell r="N837">
            <v>34709.5</v>
          </cell>
          <cell r="O837">
            <v>247.92500000000001</v>
          </cell>
          <cell r="P837">
            <v>0</v>
          </cell>
          <cell r="Q837" t="str">
            <v>01_31_07</v>
          </cell>
          <cell r="R837" t="str">
            <v>01_24</v>
          </cell>
          <cell r="S837" t="str">
            <v>'301.0020</v>
          </cell>
          <cell r="T837" t="str">
            <v>'701.7420</v>
          </cell>
          <cell r="U837" t="str">
            <v>H</v>
          </cell>
          <cell r="V837">
            <v>-32220.5</v>
          </cell>
          <cell r="W837">
            <v>-32220.5</v>
          </cell>
          <cell r="X837">
            <v>2489</v>
          </cell>
          <cell r="Y837" t="str">
            <v>701.7420</v>
          </cell>
          <cell r="Z837">
            <v>-4716759</v>
          </cell>
          <cell r="AA837">
            <v>-32220.5</v>
          </cell>
          <cell r="AB837">
            <v>-247.92500000000001</v>
          </cell>
        </row>
        <row r="838">
          <cell r="A838">
            <v>3282</v>
          </cell>
          <cell r="B838">
            <v>5314</v>
          </cell>
          <cell r="C838">
            <v>2101</v>
          </cell>
          <cell r="D838" t="str">
            <v>ДИЗЕЛЬНОЕ ТОПЛИВО ЛД-02</v>
          </cell>
          <cell r="E838">
            <v>221000044</v>
          </cell>
          <cell r="F838" t="str">
            <v>20</v>
          </cell>
          <cell r="G838" t="str">
            <v/>
          </cell>
          <cell r="H838" t="str">
            <v/>
          </cell>
          <cell r="I838" t="str">
            <v>0000005314</v>
          </cell>
          <cell r="J838">
            <v>10000731</v>
          </cell>
          <cell r="K838">
            <v>37822</v>
          </cell>
          <cell r="L838">
            <v>37822</v>
          </cell>
          <cell r="M838">
            <v>37822</v>
          </cell>
          <cell r="N838">
            <v>33737.9</v>
          </cell>
          <cell r="O838">
            <v>240.98500000000001</v>
          </cell>
          <cell r="P838">
            <v>0</v>
          </cell>
          <cell r="Q838" t="str">
            <v>01_31_07</v>
          </cell>
          <cell r="R838" t="str">
            <v>01_24</v>
          </cell>
          <cell r="S838" t="str">
            <v>'301.0020</v>
          </cell>
          <cell r="T838" t="str">
            <v>'701.7420</v>
          </cell>
          <cell r="U838" t="str">
            <v>H</v>
          </cell>
          <cell r="V838">
            <v>-31328.87</v>
          </cell>
          <cell r="W838">
            <v>-31328.87</v>
          </cell>
          <cell r="X838">
            <v>2409.0300000000025</v>
          </cell>
          <cell r="Y838" t="str">
            <v>701.7420</v>
          </cell>
          <cell r="Z838">
            <v>-4586233.28</v>
          </cell>
          <cell r="AA838">
            <v>-31328.87</v>
          </cell>
          <cell r="AB838">
            <v>-240.98500000000001</v>
          </cell>
        </row>
        <row r="839">
          <cell r="A839">
            <v>3383</v>
          </cell>
          <cell r="B839">
            <v>5487</v>
          </cell>
          <cell r="C839">
            <v>2097</v>
          </cell>
          <cell r="D839" t="str">
            <v>ГАЗЫ УГЛЕВОДОРОДНЫЕ СЖИЖЕННЫЕ СПБТ</v>
          </cell>
          <cell r="E839">
            <v>222000063</v>
          </cell>
          <cell r="F839" t="str">
            <v>20</v>
          </cell>
          <cell r="G839" t="str">
            <v/>
          </cell>
          <cell r="H839" t="str">
            <v/>
          </cell>
          <cell r="I839" t="str">
            <v>0000005487</v>
          </cell>
          <cell r="J839">
            <v>10000574</v>
          </cell>
          <cell r="K839">
            <v>37822</v>
          </cell>
          <cell r="L839">
            <v>37822</v>
          </cell>
          <cell r="M839">
            <v>37822</v>
          </cell>
          <cell r="N839">
            <v>25723.72</v>
          </cell>
          <cell r="O839">
            <v>292.315</v>
          </cell>
          <cell r="P839">
            <v>0</v>
          </cell>
          <cell r="Q839" t="str">
            <v>01_31_07</v>
          </cell>
          <cell r="R839" t="str">
            <v>01_24</v>
          </cell>
          <cell r="S839" t="str">
            <v>'301.0020</v>
          </cell>
          <cell r="T839" t="str">
            <v>'702.7241</v>
          </cell>
          <cell r="U839" t="str">
            <v>H</v>
          </cell>
          <cell r="V839">
            <v>-25723.72</v>
          </cell>
          <cell r="W839">
            <v>-25723.72</v>
          </cell>
          <cell r="X839">
            <v>0</v>
          </cell>
          <cell r="Y839" t="str">
            <v>702.7241</v>
          </cell>
          <cell r="Z839">
            <v>-3765695.37</v>
          </cell>
          <cell r="AA839">
            <v>-25723.72</v>
          </cell>
          <cell r="AB839">
            <v>-292.315</v>
          </cell>
        </row>
        <row r="840">
          <cell r="A840">
            <v>3410</v>
          </cell>
          <cell r="B840">
            <v>5510</v>
          </cell>
          <cell r="C840">
            <v>2097</v>
          </cell>
          <cell r="D840" t="str">
            <v>ГАЗЫ УГЛЕВОДОРОДНЫЕ СЖИЖЕННЫЕ БТ</v>
          </cell>
          <cell r="E840">
            <v>221000060</v>
          </cell>
          <cell r="F840" t="str">
            <v>20</v>
          </cell>
          <cell r="G840" t="str">
            <v/>
          </cell>
          <cell r="H840" t="str">
            <v/>
          </cell>
          <cell r="I840" t="str">
            <v>0000005510</v>
          </cell>
          <cell r="J840">
            <v>10000753</v>
          </cell>
          <cell r="K840">
            <v>37822</v>
          </cell>
          <cell r="L840">
            <v>37822</v>
          </cell>
          <cell r="M840">
            <v>37822</v>
          </cell>
          <cell r="N840">
            <v>7487.48</v>
          </cell>
          <cell r="O840">
            <v>85.084999999999994</v>
          </cell>
          <cell r="P840">
            <v>0</v>
          </cell>
          <cell r="Q840" t="str">
            <v>01_31_07</v>
          </cell>
          <cell r="R840" t="str">
            <v>01_24</v>
          </cell>
          <cell r="S840" t="str">
            <v>'301.0020</v>
          </cell>
          <cell r="T840" t="str">
            <v>'701.7440</v>
          </cell>
          <cell r="U840" t="str">
            <v>H</v>
          </cell>
          <cell r="V840">
            <v>-7487.48</v>
          </cell>
          <cell r="W840">
            <v>-7487.48</v>
          </cell>
          <cell r="X840">
            <v>0</v>
          </cell>
          <cell r="Y840" t="str">
            <v>701.7440</v>
          </cell>
          <cell r="Z840">
            <v>-1096092.2</v>
          </cell>
          <cell r="AA840">
            <v>-7487.48</v>
          </cell>
          <cell r="AB840">
            <v>-85.084999999999994</v>
          </cell>
        </row>
        <row r="841">
          <cell r="A841">
            <v>3203</v>
          </cell>
          <cell r="B841">
            <v>5437</v>
          </cell>
          <cell r="C841">
            <v>2098</v>
          </cell>
          <cell r="D841" t="str">
            <v>ДИЗЕЛЬНОЕ ТОПЛИВО ЛД-02</v>
          </cell>
          <cell r="E841">
            <v>222000044</v>
          </cell>
          <cell r="F841" t="str">
            <v>20</v>
          </cell>
          <cell r="G841" t="str">
            <v/>
          </cell>
          <cell r="H841" t="str">
            <v/>
          </cell>
          <cell r="I841" t="str">
            <v>0000005437</v>
          </cell>
          <cell r="J841">
            <v>10000764</v>
          </cell>
          <cell r="K841">
            <v>37823</v>
          </cell>
          <cell r="L841">
            <v>37823</v>
          </cell>
          <cell r="M841">
            <v>37823</v>
          </cell>
          <cell r="N841">
            <v>9534.33</v>
          </cell>
          <cell r="O841">
            <v>65.754000000000005</v>
          </cell>
          <cell r="P841">
            <v>0</v>
          </cell>
          <cell r="Q841" t="str">
            <v>01_31_07</v>
          </cell>
          <cell r="R841" t="str">
            <v>01_24</v>
          </cell>
          <cell r="S841" t="str">
            <v>'301.0020</v>
          </cell>
          <cell r="T841" t="str">
            <v>'702.7220</v>
          </cell>
          <cell r="U841" t="str">
            <v>H</v>
          </cell>
          <cell r="V841">
            <v>-9074.1200000000008</v>
          </cell>
          <cell r="W841">
            <v>-9074.1200000000008</v>
          </cell>
          <cell r="X841">
            <v>460.20999999999913</v>
          </cell>
          <cell r="Y841" t="str">
            <v>702.7220</v>
          </cell>
          <cell r="Z841">
            <v>-1328360.43</v>
          </cell>
          <cell r="AA841">
            <v>-9074.1200000000008</v>
          </cell>
          <cell r="AB841">
            <v>-65.754000000000005</v>
          </cell>
        </row>
        <row r="842">
          <cell r="A842">
            <v>3204</v>
          </cell>
          <cell r="B842">
            <v>5438</v>
          </cell>
          <cell r="C842">
            <v>2098</v>
          </cell>
          <cell r="D842" t="str">
            <v>ДИЗЕЛЬНОЕ ТОПЛИВО ЛД-02</v>
          </cell>
          <cell r="E842">
            <v>222000044</v>
          </cell>
          <cell r="F842" t="str">
            <v>20</v>
          </cell>
          <cell r="G842" t="str">
            <v/>
          </cell>
          <cell r="H842" t="str">
            <v/>
          </cell>
          <cell r="I842" t="str">
            <v>0000005438</v>
          </cell>
          <cell r="J842">
            <v>10000764</v>
          </cell>
          <cell r="K842">
            <v>37823</v>
          </cell>
          <cell r="L842">
            <v>37823</v>
          </cell>
          <cell r="M842">
            <v>37823</v>
          </cell>
          <cell r="N842">
            <v>8392.4599999999991</v>
          </cell>
          <cell r="O842">
            <v>57.878999999999998</v>
          </cell>
          <cell r="P842">
            <v>0</v>
          </cell>
          <cell r="Q842" t="str">
            <v>01_31_07</v>
          </cell>
          <cell r="R842" t="str">
            <v>01_24</v>
          </cell>
          <cell r="S842" t="str">
            <v>'301.0020</v>
          </cell>
          <cell r="T842" t="str">
            <v>'702.7220</v>
          </cell>
          <cell r="U842" t="str">
            <v>H</v>
          </cell>
          <cell r="V842">
            <v>-7988.04</v>
          </cell>
          <cell r="W842">
            <v>-7988.04</v>
          </cell>
          <cell r="X842">
            <v>404.41999999999916</v>
          </cell>
          <cell r="Y842" t="str">
            <v>702.7220</v>
          </cell>
          <cell r="Z842">
            <v>-1169369.18</v>
          </cell>
          <cell r="AA842">
            <v>-7988.04</v>
          </cell>
          <cell r="AB842">
            <v>-57.878999999999998</v>
          </cell>
        </row>
        <row r="843">
          <cell r="A843">
            <v>3205</v>
          </cell>
          <cell r="B843">
            <v>5439</v>
          </cell>
          <cell r="C843">
            <v>2098</v>
          </cell>
          <cell r="D843" t="str">
            <v>ДИЗЕЛЬНОЕ ТОПЛИВО ЛД-02</v>
          </cell>
          <cell r="E843">
            <v>222000044</v>
          </cell>
          <cell r="F843" t="str">
            <v>20</v>
          </cell>
          <cell r="G843" t="str">
            <v/>
          </cell>
          <cell r="H843" t="str">
            <v/>
          </cell>
          <cell r="I843" t="str">
            <v>0000005439</v>
          </cell>
          <cell r="J843">
            <v>10000764</v>
          </cell>
          <cell r="K843">
            <v>37823</v>
          </cell>
          <cell r="L843">
            <v>37823</v>
          </cell>
          <cell r="M843">
            <v>37823</v>
          </cell>
          <cell r="N843">
            <v>8271.9599999999991</v>
          </cell>
          <cell r="O843">
            <v>57.048000000000002</v>
          </cell>
          <cell r="P843">
            <v>0</v>
          </cell>
          <cell r="Q843" t="str">
            <v>01_31_07</v>
          </cell>
          <cell r="R843" t="str">
            <v>01_24</v>
          </cell>
          <cell r="S843" t="str">
            <v>'301.0020</v>
          </cell>
          <cell r="T843" t="str">
            <v>'702.7220</v>
          </cell>
          <cell r="U843" t="str">
            <v>H</v>
          </cell>
          <cell r="V843">
            <v>-7867.54</v>
          </cell>
          <cell r="W843">
            <v>-7867.54</v>
          </cell>
          <cell r="X843">
            <v>404.41999999999916</v>
          </cell>
          <cell r="Y843" t="str">
            <v>702.7220</v>
          </cell>
          <cell r="Z843">
            <v>-1151729.18</v>
          </cell>
          <cell r="AA843">
            <v>-7867.54</v>
          </cell>
          <cell r="AB843">
            <v>-57.048000000000002</v>
          </cell>
        </row>
        <row r="844">
          <cell r="A844">
            <v>3206</v>
          </cell>
          <cell r="B844">
            <v>5440</v>
          </cell>
          <cell r="C844">
            <v>2098</v>
          </cell>
          <cell r="D844" t="str">
            <v>ДИЗЕЛЬНОЕ ТОПЛИВО ЛД-02</v>
          </cell>
          <cell r="E844">
            <v>222000044</v>
          </cell>
          <cell r="F844" t="str">
            <v>20</v>
          </cell>
          <cell r="G844" t="str">
            <v/>
          </cell>
          <cell r="H844" t="str">
            <v/>
          </cell>
          <cell r="I844" t="str">
            <v>0000005440</v>
          </cell>
          <cell r="J844">
            <v>10000764</v>
          </cell>
          <cell r="K844">
            <v>37823</v>
          </cell>
          <cell r="L844">
            <v>37823</v>
          </cell>
          <cell r="M844">
            <v>37823</v>
          </cell>
          <cell r="N844">
            <v>8302.56</v>
          </cell>
          <cell r="O844">
            <v>57.259</v>
          </cell>
          <cell r="P844">
            <v>0</v>
          </cell>
          <cell r="Q844" t="str">
            <v>01_31_07</v>
          </cell>
          <cell r="R844" t="str">
            <v>01_24</v>
          </cell>
          <cell r="S844" t="str">
            <v>'301.0020</v>
          </cell>
          <cell r="T844" t="str">
            <v>'702.7220</v>
          </cell>
          <cell r="U844" t="str">
            <v>H</v>
          </cell>
          <cell r="V844">
            <v>-7898.14</v>
          </cell>
          <cell r="W844">
            <v>-7898.14</v>
          </cell>
          <cell r="X844">
            <v>404.41999999999916</v>
          </cell>
          <cell r="Y844" t="str">
            <v>702.7220</v>
          </cell>
          <cell r="Z844">
            <v>-1156208.71</v>
          </cell>
          <cell r="AA844">
            <v>-7898.14</v>
          </cell>
          <cell r="AB844">
            <v>-57.259</v>
          </cell>
        </row>
        <row r="845">
          <cell r="A845">
            <v>3207</v>
          </cell>
          <cell r="B845">
            <v>5441</v>
          </cell>
          <cell r="C845">
            <v>2098</v>
          </cell>
          <cell r="D845" t="str">
            <v>ДИЗЕЛЬНОЕ ТОПЛИВО ЛД-02</v>
          </cell>
          <cell r="E845">
            <v>222000044</v>
          </cell>
          <cell r="F845" t="str">
            <v>20</v>
          </cell>
          <cell r="G845" t="str">
            <v/>
          </cell>
          <cell r="H845" t="str">
            <v/>
          </cell>
          <cell r="I845" t="str">
            <v>0000005441</v>
          </cell>
          <cell r="J845">
            <v>10000764</v>
          </cell>
          <cell r="K845">
            <v>37823</v>
          </cell>
          <cell r="L845">
            <v>37823</v>
          </cell>
          <cell r="M845">
            <v>37823</v>
          </cell>
          <cell r="N845">
            <v>8271.9599999999991</v>
          </cell>
          <cell r="O845">
            <v>57.048000000000002</v>
          </cell>
          <cell r="P845">
            <v>0</v>
          </cell>
          <cell r="Q845" t="str">
            <v>01_31_07</v>
          </cell>
          <cell r="R845" t="str">
            <v>01_24</v>
          </cell>
          <cell r="S845" t="str">
            <v>'301.0020</v>
          </cell>
          <cell r="T845" t="str">
            <v>'702.7220</v>
          </cell>
          <cell r="U845" t="str">
            <v>H</v>
          </cell>
          <cell r="V845">
            <v>-7867.54</v>
          </cell>
          <cell r="W845">
            <v>-7867.54</v>
          </cell>
          <cell r="X845">
            <v>404.41999999999916</v>
          </cell>
          <cell r="Y845" t="str">
            <v>702.7220</v>
          </cell>
          <cell r="Z845">
            <v>-1151729.18</v>
          </cell>
          <cell r="AA845">
            <v>-7867.54</v>
          </cell>
          <cell r="AB845">
            <v>-57.048000000000002</v>
          </cell>
        </row>
        <row r="846">
          <cell r="A846">
            <v>3208</v>
          </cell>
          <cell r="B846">
            <v>5442</v>
          </cell>
          <cell r="C846">
            <v>2098</v>
          </cell>
          <cell r="D846" t="str">
            <v>ДИЗЕЛЬНОЕ ТОПЛИВО ЛД-02</v>
          </cell>
          <cell r="E846">
            <v>222000044</v>
          </cell>
          <cell r="F846" t="str">
            <v>20</v>
          </cell>
          <cell r="G846" t="str">
            <v/>
          </cell>
          <cell r="H846" t="str">
            <v/>
          </cell>
          <cell r="I846" t="str">
            <v>0000005442</v>
          </cell>
          <cell r="J846">
            <v>10000764</v>
          </cell>
          <cell r="K846">
            <v>37823</v>
          </cell>
          <cell r="L846">
            <v>37823</v>
          </cell>
          <cell r="M846">
            <v>37823</v>
          </cell>
          <cell r="N846">
            <v>7985.15</v>
          </cell>
          <cell r="O846">
            <v>55.07</v>
          </cell>
          <cell r="P846">
            <v>0</v>
          </cell>
          <cell r="Q846" t="str">
            <v>01_31_07</v>
          </cell>
          <cell r="R846" t="str">
            <v>01_24</v>
          </cell>
          <cell r="S846" t="str">
            <v>'301.0020</v>
          </cell>
          <cell r="T846" t="str">
            <v>'702.7220</v>
          </cell>
          <cell r="U846" t="str">
            <v>H</v>
          </cell>
          <cell r="V846">
            <v>-7594.66</v>
          </cell>
          <cell r="W846">
            <v>-7594.66</v>
          </cell>
          <cell r="X846">
            <v>390.48999999999978</v>
          </cell>
          <cell r="Y846" t="str">
            <v>702.7220</v>
          </cell>
          <cell r="Z846">
            <v>-1111782.28</v>
          </cell>
          <cell r="AA846">
            <v>-7594.66</v>
          </cell>
          <cell r="AB846">
            <v>-55.07</v>
          </cell>
        </row>
        <row r="847">
          <cell r="A847">
            <v>3209</v>
          </cell>
          <cell r="B847">
            <v>5443</v>
          </cell>
          <cell r="C847">
            <v>2098</v>
          </cell>
          <cell r="D847" t="str">
            <v>ДИЗЕЛЬНОЕ ТОПЛИВО ЛД-02</v>
          </cell>
          <cell r="E847">
            <v>222000044</v>
          </cell>
          <cell r="F847" t="str">
            <v>20</v>
          </cell>
          <cell r="G847" t="str">
            <v/>
          </cell>
          <cell r="H847" t="str">
            <v/>
          </cell>
          <cell r="I847" t="str">
            <v>0000005443</v>
          </cell>
          <cell r="J847">
            <v>10000764</v>
          </cell>
          <cell r="K847">
            <v>37823</v>
          </cell>
          <cell r="L847">
            <v>37823</v>
          </cell>
          <cell r="M847">
            <v>37823</v>
          </cell>
          <cell r="N847">
            <v>6909.4</v>
          </cell>
          <cell r="O847">
            <v>47.651000000000003</v>
          </cell>
          <cell r="P847">
            <v>0</v>
          </cell>
          <cell r="Q847" t="str">
            <v>01_31_07</v>
          </cell>
          <cell r="R847" t="str">
            <v>01_24</v>
          </cell>
          <cell r="S847" t="str">
            <v>'301.0020</v>
          </cell>
          <cell r="T847" t="str">
            <v>'702.7220</v>
          </cell>
          <cell r="U847" t="str">
            <v>H</v>
          </cell>
          <cell r="V847">
            <v>-6574.7</v>
          </cell>
          <cell r="W847">
            <v>-6574.7</v>
          </cell>
          <cell r="X847">
            <v>334.69999999999982</v>
          </cell>
          <cell r="Y847" t="str">
            <v>702.7220</v>
          </cell>
          <cell r="Z847">
            <v>-962470.33</v>
          </cell>
          <cell r="AA847">
            <v>-6574.7</v>
          </cell>
          <cell r="AB847">
            <v>-47.651000000000003</v>
          </cell>
        </row>
        <row r="848">
          <cell r="A848">
            <v>3255</v>
          </cell>
          <cell r="B848">
            <v>5263</v>
          </cell>
          <cell r="C848">
            <v>1135</v>
          </cell>
          <cell r="D848" t="str">
            <v>БЕНЗИН АВТОМОБИЛЬНЫЙ АИ-80</v>
          </cell>
          <cell r="E848">
            <v>221000001</v>
          </cell>
          <cell r="F848" t="str">
            <v>10</v>
          </cell>
          <cell r="G848" t="str">
            <v/>
          </cell>
          <cell r="H848" t="str">
            <v/>
          </cell>
          <cell r="I848" t="str">
            <v>0000005263</v>
          </cell>
          <cell r="J848">
            <v>10000734</v>
          </cell>
          <cell r="K848">
            <v>37823</v>
          </cell>
          <cell r="L848">
            <v>37823</v>
          </cell>
          <cell r="M848">
            <v>37823</v>
          </cell>
          <cell r="N848">
            <v>4153730.15</v>
          </cell>
          <cell r="O848">
            <v>172.57</v>
          </cell>
          <cell r="P848">
            <v>664596.81999999995</v>
          </cell>
          <cell r="Q848" t="str">
            <v>01_31_07</v>
          </cell>
          <cell r="R848" t="str">
            <v>01_24</v>
          </cell>
          <cell r="S848" t="str">
            <v>'301.0010</v>
          </cell>
          <cell r="T848" t="str">
            <v>'701.7510</v>
          </cell>
          <cell r="U848" t="str">
            <v>H</v>
          </cell>
          <cell r="V848">
            <v>-4153730.15</v>
          </cell>
          <cell r="W848">
            <v>-28374.400000000001</v>
          </cell>
          <cell r="X848">
            <v>0</v>
          </cell>
          <cell r="Y848" t="str">
            <v>701.7510</v>
          </cell>
          <cell r="Z848">
            <v>-4153730.15</v>
          </cell>
          <cell r="AA848">
            <v>-28374.400000000001</v>
          </cell>
          <cell r="AB848">
            <v>-172.57</v>
          </cell>
        </row>
        <row r="849">
          <cell r="A849">
            <v>3259</v>
          </cell>
          <cell r="B849">
            <v>5271</v>
          </cell>
          <cell r="C849">
            <v>1137</v>
          </cell>
          <cell r="D849" t="str">
            <v>БЕНЗИН АВТОМОБИЛЬНЫЙ АИ-80</v>
          </cell>
          <cell r="E849">
            <v>221000001</v>
          </cell>
          <cell r="F849" t="str">
            <v>10</v>
          </cell>
          <cell r="G849" t="str">
            <v/>
          </cell>
          <cell r="H849" t="str">
            <v/>
          </cell>
          <cell r="I849" t="str">
            <v>0000005271</v>
          </cell>
          <cell r="J849">
            <v>10000735</v>
          </cell>
          <cell r="K849">
            <v>37823</v>
          </cell>
          <cell r="L849">
            <v>37823</v>
          </cell>
          <cell r="M849">
            <v>37823</v>
          </cell>
          <cell r="N849">
            <v>1388251.38</v>
          </cell>
          <cell r="O849">
            <v>57.676000000000002</v>
          </cell>
          <cell r="P849">
            <v>222120.22</v>
          </cell>
          <cell r="Q849" t="str">
            <v>01_31_07</v>
          </cell>
          <cell r="R849" t="str">
            <v>01_24</v>
          </cell>
          <cell r="S849" t="str">
            <v>'301.0010</v>
          </cell>
          <cell r="T849" t="str">
            <v>'701.7510</v>
          </cell>
          <cell r="U849" t="str">
            <v>H</v>
          </cell>
          <cell r="V849">
            <v>-1388251.38</v>
          </cell>
          <cell r="W849">
            <v>-9483.23</v>
          </cell>
          <cell r="X849">
            <v>0</v>
          </cell>
          <cell r="Y849" t="str">
            <v>701.7510</v>
          </cell>
          <cell r="Z849">
            <v>-1388251.38</v>
          </cell>
          <cell r="AA849">
            <v>-9483.23</v>
          </cell>
          <cell r="AB849">
            <v>-57.676000000000002</v>
          </cell>
        </row>
        <row r="850">
          <cell r="A850">
            <v>3260</v>
          </cell>
          <cell r="B850">
            <v>5272</v>
          </cell>
          <cell r="C850">
            <v>1159</v>
          </cell>
          <cell r="D850" t="str">
            <v>БЕНЗИН АВТОМОБИЛЬНЫЙ АИ-80</v>
          </cell>
          <cell r="E850">
            <v>221000001</v>
          </cell>
          <cell r="F850" t="str">
            <v>10</v>
          </cell>
          <cell r="G850" t="str">
            <v/>
          </cell>
          <cell r="H850" t="str">
            <v/>
          </cell>
          <cell r="I850" t="str">
            <v>0000005272</v>
          </cell>
          <cell r="J850">
            <v>10000736</v>
          </cell>
          <cell r="K850">
            <v>37823</v>
          </cell>
          <cell r="L850">
            <v>37823</v>
          </cell>
          <cell r="M850">
            <v>37823</v>
          </cell>
          <cell r="N850">
            <v>4159194</v>
          </cell>
          <cell r="O850">
            <v>172.797</v>
          </cell>
          <cell r="P850">
            <v>665471.04</v>
          </cell>
          <cell r="Q850" t="str">
            <v>01_31_07</v>
          </cell>
          <cell r="R850" t="str">
            <v>01_24</v>
          </cell>
          <cell r="S850" t="str">
            <v>'301.0010</v>
          </cell>
          <cell r="T850" t="str">
            <v>'701.7510</v>
          </cell>
          <cell r="U850" t="str">
            <v>H</v>
          </cell>
          <cell r="V850">
            <v>-4159194</v>
          </cell>
          <cell r="W850">
            <v>-28411.73</v>
          </cell>
          <cell r="X850">
            <v>0</v>
          </cell>
          <cell r="Y850" t="str">
            <v>701.7510</v>
          </cell>
          <cell r="Z850">
            <v>-4159194</v>
          </cell>
          <cell r="AA850">
            <v>-28411.73</v>
          </cell>
          <cell r="AB850">
            <v>-172.797</v>
          </cell>
        </row>
        <row r="851">
          <cell r="A851">
            <v>3261</v>
          </cell>
          <cell r="B851">
            <v>5273</v>
          </cell>
          <cell r="C851">
            <v>1160</v>
          </cell>
          <cell r="D851" t="str">
            <v>БЕНЗИН АВТОМОБИЛЬНЫЙ АИ-80</v>
          </cell>
          <cell r="E851">
            <v>221000001</v>
          </cell>
          <cell r="F851" t="str">
            <v>10</v>
          </cell>
          <cell r="G851" t="str">
            <v/>
          </cell>
          <cell r="H851" t="str">
            <v/>
          </cell>
          <cell r="I851" t="str">
            <v>0000005273</v>
          </cell>
          <cell r="J851">
            <v>10000737</v>
          </cell>
          <cell r="K851">
            <v>37823</v>
          </cell>
          <cell r="L851">
            <v>37823</v>
          </cell>
          <cell r="M851">
            <v>37823</v>
          </cell>
          <cell r="N851">
            <v>5550285.6100000003</v>
          </cell>
          <cell r="O851">
            <v>230.59100000000001</v>
          </cell>
          <cell r="P851">
            <v>888045.7</v>
          </cell>
          <cell r="Q851" t="str">
            <v>01_31_07</v>
          </cell>
          <cell r="R851" t="str">
            <v>01_24</v>
          </cell>
          <cell r="S851" t="str">
            <v>'301.0010</v>
          </cell>
          <cell r="T851" t="str">
            <v>'701.7510</v>
          </cell>
          <cell r="U851" t="str">
            <v>H</v>
          </cell>
          <cell r="V851">
            <v>-5550285.6100000003</v>
          </cell>
          <cell r="W851">
            <v>-37914.379999999997</v>
          </cell>
          <cell r="X851">
            <v>0</v>
          </cell>
          <cell r="Y851" t="str">
            <v>701.7510</v>
          </cell>
          <cell r="Z851">
            <v>-5550285.6100000003</v>
          </cell>
          <cell r="AA851">
            <v>-37914.379999999997</v>
          </cell>
          <cell r="AB851">
            <v>-230.59100000000001</v>
          </cell>
        </row>
        <row r="852">
          <cell r="A852">
            <v>3283</v>
          </cell>
          <cell r="B852">
            <v>5315</v>
          </cell>
          <cell r="C852">
            <v>2040</v>
          </cell>
          <cell r="D852" t="str">
            <v>ДИЗЕЛЬНОЕ ТОПЛИВО ЛД-02</v>
          </cell>
          <cell r="E852">
            <v>221000044</v>
          </cell>
          <cell r="F852" t="str">
            <v>20</v>
          </cell>
          <cell r="G852" t="str">
            <v/>
          </cell>
          <cell r="H852" t="str">
            <v/>
          </cell>
          <cell r="I852" t="str">
            <v>0000005315</v>
          </cell>
          <cell r="J852">
            <v>10000733</v>
          </cell>
          <cell r="K852">
            <v>37823</v>
          </cell>
          <cell r="L852">
            <v>37823</v>
          </cell>
          <cell r="M852">
            <v>37823</v>
          </cell>
          <cell r="N852">
            <v>7942.76</v>
          </cell>
          <cell r="O852">
            <v>56.734000000000002</v>
          </cell>
          <cell r="P852">
            <v>0</v>
          </cell>
          <cell r="Q852" t="str">
            <v>01_31_07</v>
          </cell>
          <cell r="R852" t="str">
            <v>01_24</v>
          </cell>
          <cell r="S852" t="str">
            <v>'301.0020</v>
          </cell>
          <cell r="T852" t="str">
            <v>'701.7420</v>
          </cell>
          <cell r="U852" t="str">
            <v>H</v>
          </cell>
          <cell r="V852">
            <v>-7549.87</v>
          </cell>
          <cell r="W852">
            <v>-7549.87</v>
          </cell>
          <cell r="X852">
            <v>392.89000000000033</v>
          </cell>
          <cell r="Y852" t="str">
            <v>701.7420</v>
          </cell>
          <cell r="Z852">
            <v>-1105225.47</v>
          </cell>
          <cell r="AA852">
            <v>-7549.87</v>
          </cell>
          <cell r="AB852">
            <v>-56.734000000000002</v>
          </cell>
        </row>
        <row r="853">
          <cell r="A853">
            <v>3284</v>
          </cell>
          <cell r="B853">
            <v>5316</v>
          </cell>
          <cell r="C853">
            <v>2040</v>
          </cell>
          <cell r="D853" t="str">
            <v>ДИЗЕЛЬНОЕ ТОПЛИВО ЛД-02</v>
          </cell>
          <cell r="E853">
            <v>221000044</v>
          </cell>
          <cell r="F853" t="str">
            <v>20</v>
          </cell>
          <cell r="G853" t="str">
            <v/>
          </cell>
          <cell r="H853" t="str">
            <v/>
          </cell>
          <cell r="I853" t="str">
            <v>0000005316</v>
          </cell>
          <cell r="J853">
            <v>10000733</v>
          </cell>
          <cell r="K853">
            <v>37823</v>
          </cell>
          <cell r="L853">
            <v>37823</v>
          </cell>
          <cell r="M853">
            <v>37823</v>
          </cell>
          <cell r="N853">
            <v>7947.8</v>
          </cell>
          <cell r="O853">
            <v>56.77</v>
          </cell>
          <cell r="P853">
            <v>0</v>
          </cell>
          <cell r="Q853" t="str">
            <v>01_31_07</v>
          </cell>
          <cell r="R853" t="str">
            <v>01_24</v>
          </cell>
          <cell r="S853" t="str">
            <v>'301.0020</v>
          </cell>
          <cell r="T853" t="str">
            <v>'701.7420</v>
          </cell>
          <cell r="U853" t="str">
            <v>H</v>
          </cell>
          <cell r="V853">
            <v>-7554.91</v>
          </cell>
          <cell r="W853">
            <v>-7554.91</v>
          </cell>
          <cell r="X853">
            <v>392.89000000000033</v>
          </cell>
          <cell r="Y853" t="str">
            <v>701.7420</v>
          </cell>
          <cell r="Z853">
            <v>-1105963.27</v>
          </cell>
          <cell r="AA853">
            <v>-7554.91</v>
          </cell>
          <cell r="AB853">
            <v>-56.77</v>
          </cell>
        </row>
        <row r="854">
          <cell r="A854">
            <v>3285</v>
          </cell>
          <cell r="B854">
            <v>5317</v>
          </cell>
          <cell r="C854">
            <v>2040</v>
          </cell>
          <cell r="D854" t="str">
            <v>ДИЗЕЛЬНОЕ ТОПЛИВО ЛД-02</v>
          </cell>
          <cell r="E854">
            <v>221000044</v>
          </cell>
          <cell r="F854" t="str">
            <v>20</v>
          </cell>
          <cell r="G854" t="str">
            <v/>
          </cell>
          <cell r="H854" t="str">
            <v/>
          </cell>
          <cell r="I854" t="str">
            <v>0000005317</v>
          </cell>
          <cell r="J854">
            <v>10000733</v>
          </cell>
          <cell r="K854">
            <v>37823</v>
          </cell>
          <cell r="L854">
            <v>37823</v>
          </cell>
          <cell r="M854">
            <v>37823</v>
          </cell>
          <cell r="N854">
            <v>8015.14</v>
          </cell>
          <cell r="O854">
            <v>57.250999999999998</v>
          </cell>
          <cell r="P854">
            <v>0</v>
          </cell>
          <cell r="Q854" t="str">
            <v>01_31_07</v>
          </cell>
          <cell r="R854" t="str">
            <v>01_24</v>
          </cell>
          <cell r="S854" t="str">
            <v>'301.0020</v>
          </cell>
          <cell r="T854" t="str">
            <v>'701.7420</v>
          </cell>
          <cell r="U854" t="str">
            <v>H</v>
          </cell>
          <cell r="V854">
            <v>-7615.37</v>
          </cell>
          <cell r="W854">
            <v>-7615.37</v>
          </cell>
          <cell r="X854">
            <v>399.77000000000044</v>
          </cell>
          <cell r="Y854" t="str">
            <v>701.7420</v>
          </cell>
          <cell r="Z854">
            <v>-1114814.01</v>
          </cell>
          <cell r="AA854">
            <v>-7615.37</v>
          </cell>
          <cell r="AB854">
            <v>-57.250999999999998</v>
          </cell>
        </row>
        <row r="855">
          <cell r="A855">
            <v>3287</v>
          </cell>
          <cell r="B855">
            <v>5319</v>
          </cell>
          <cell r="C855">
            <v>2040</v>
          </cell>
          <cell r="D855" t="str">
            <v>ДИЗЕЛЬНОЕ ТОПЛИВО ЛД-02</v>
          </cell>
          <cell r="E855">
            <v>221000044</v>
          </cell>
          <cell r="F855" t="str">
            <v>20</v>
          </cell>
          <cell r="G855" t="str">
            <v/>
          </cell>
          <cell r="H855" t="str">
            <v/>
          </cell>
          <cell r="I855" t="str">
            <v>0000005319</v>
          </cell>
          <cell r="J855">
            <v>10000733</v>
          </cell>
          <cell r="K855">
            <v>37823</v>
          </cell>
          <cell r="L855">
            <v>37823</v>
          </cell>
          <cell r="M855">
            <v>37823</v>
          </cell>
          <cell r="N855">
            <v>7779.38</v>
          </cell>
          <cell r="O855">
            <v>55.567</v>
          </cell>
          <cell r="P855">
            <v>0</v>
          </cell>
          <cell r="Q855" t="str">
            <v>01_31_07</v>
          </cell>
          <cell r="R855" t="str">
            <v>01_24</v>
          </cell>
          <cell r="S855" t="str">
            <v>'301.0020</v>
          </cell>
          <cell r="T855" t="str">
            <v>'701.7420</v>
          </cell>
          <cell r="U855" t="str">
            <v>H</v>
          </cell>
          <cell r="V855">
            <v>-7393.39</v>
          </cell>
          <cell r="W855">
            <v>-7393.39</v>
          </cell>
          <cell r="X855">
            <v>385.98999999999978</v>
          </cell>
          <cell r="Y855" t="str">
            <v>701.7420</v>
          </cell>
          <cell r="Z855">
            <v>-1082318.3600000001</v>
          </cell>
          <cell r="AA855">
            <v>-7393.39</v>
          </cell>
          <cell r="AB855">
            <v>-55.567</v>
          </cell>
        </row>
        <row r="856">
          <cell r="A856">
            <v>3288</v>
          </cell>
          <cell r="B856">
            <v>5320</v>
          </cell>
          <cell r="C856">
            <v>2040</v>
          </cell>
          <cell r="D856" t="str">
            <v>ДИЗЕЛЬНОЕ ТОПЛИВО ЛД-02</v>
          </cell>
          <cell r="E856">
            <v>221000044</v>
          </cell>
          <cell r="F856" t="str">
            <v>20</v>
          </cell>
          <cell r="G856" t="str">
            <v/>
          </cell>
          <cell r="H856" t="str">
            <v/>
          </cell>
          <cell r="I856" t="str">
            <v>0000005320</v>
          </cell>
          <cell r="J856">
            <v>10000733</v>
          </cell>
          <cell r="K856">
            <v>37823</v>
          </cell>
          <cell r="L856">
            <v>37823</v>
          </cell>
          <cell r="M856">
            <v>37823</v>
          </cell>
          <cell r="N856">
            <v>8086.26</v>
          </cell>
          <cell r="O856">
            <v>57.759</v>
          </cell>
          <cell r="P856">
            <v>0</v>
          </cell>
          <cell r="Q856" t="str">
            <v>01_31_07</v>
          </cell>
          <cell r="R856" t="str">
            <v>01_24</v>
          </cell>
          <cell r="S856" t="str">
            <v>'301.0020</v>
          </cell>
          <cell r="T856" t="str">
            <v>'701.7420</v>
          </cell>
          <cell r="U856" t="str">
            <v>H</v>
          </cell>
          <cell r="V856">
            <v>-7686.49</v>
          </cell>
          <cell r="W856">
            <v>-7686.49</v>
          </cell>
          <cell r="X856">
            <v>399.77000000000044</v>
          </cell>
          <cell r="Y856" t="str">
            <v>701.7420</v>
          </cell>
          <cell r="Z856">
            <v>-1125225.27</v>
          </cell>
          <cell r="AA856">
            <v>-7686.49</v>
          </cell>
          <cell r="AB856">
            <v>-57.759</v>
          </cell>
        </row>
        <row r="857">
          <cell r="A857">
            <v>3289</v>
          </cell>
          <cell r="B857">
            <v>5321</v>
          </cell>
          <cell r="C857">
            <v>2040</v>
          </cell>
          <cell r="D857" t="str">
            <v>ДИЗЕЛЬНОЕ ТОПЛИВО ЛД-02</v>
          </cell>
          <cell r="E857">
            <v>221000044</v>
          </cell>
          <cell r="F857" t="str">
            <v>20</v>
          </cell>
          <cell r="G857" t="str">
            <v/>
          </cell>
          <cell r="H857" t="str">
            <v/>
          </cell>
          <cell r="I857" t="str">
            <v>0000005321</v>
          </cell>
          <cell r="J857">
            <v>10000733</v>
          </cell>
          <cell r="K857">
            <v>37823</v>
          </cell>
          <cell r="L857">
            <v>37823</v>
          </cell>
          <cell r="M857">
            <v>37823</v>
          </cell>
          <cell r="N857">
            <v>8060.5</v>
          </cell>
          <cell r="O857">
            <v>57.575000000000003</v>
          </cell>
          <cell r="P857">
            <v>0</v>
          </cell>
          <cell r="Q857" t="str">
            <v>01_31_07</v>
          </cell>
          <cell r="R857" t="str">
            <v>01_24</v>
          </cell>
          <cell r="S857" t="str">
            <v>'301.0020</v>
          </cell>
          <cell r="T857" t="str">
            <v>'701.7420</v>
          </cell>
          <cell r="U857" t="str">
            <v>H</v>
          </cell>
          <cell r="V857">
            <v>-7660.73</v>
          </cell>
          <cell r="W857">
            <v>-7660.73</v>
          </cell>
          <cell r="X857">
            <v>399.77000000000044</v>
          </cell>
          <cell r="Y857" t="str">
            <v>701.7420</v>
          </cell>
          <cell r="Z857">
            <v>-1121454.26</v>
          </cell>
          <cell r="AA857">
            <v>-7660.73</v>
          </cell>
          <cell r="AB857">
            <v>-57.575000000000003</v>
          </cell>
        </row>
        <row r="858">
          <cell r="A858">
            <v>3290</v>
          </cell>
          <cell r="B858">
            <v>5322</v>
          </cell>
          <cell r="C858">
            <v>2040</v>
          </cell>
          <cell r="D858" t="str">
            <v>ДИЗЕЛЬНОЕ ТОПЛИВО ЛД-02</v>
          </cell>
          <cell r="E858">
            <v>221000044</v>
          </cell>
          <cell r="F858" t="str">
            <v>20</v>
          </cell>
          <cell r="G858" t="str">
            <v/>
          </cell>
          <cell r="H858" t="str">
            <v/>
          </cell>
          <cell r="I858" t="str">
            <v>0000005322</v>
          </cell>
          <cell r="J858">
            <v>10000733</v>
          </cell>
          <cell r="K858">
            <v>37823</v>
          </cell>
          <cell r="L858">
            <v>37823</v>
          </cell>
          <cell r="M858">
            <v>37823</v>
          </cell>
          <cell r="N858">
            <v>8166.2</v>
          </cell>
          <cell r="O858">
            <v>58.33</v>
          </cell>
          <cell r="P858">
            <v>0</v>
          </cell>
          <cell r="Q858" t="str">
            <v>01_31_07</v>
          </cell>
          <cell r="R858" t="str">
            <v>01_24</v>
          </cell>
          <cell r="S858" t="str">
            <v>'301.0020</v>
          </cell>
          <cell r="T858" t="str">
            <v>'701.7420</v>
          </cell>
          <cell r="U858" t="str">
            <v>H</v>
          </cell>
          <cell r="V858">
            <v>-7759.53</v>
          </cell>
          <cell r="W858">
            <v>-7759.53</v>
          </cell>
          <cell r="X858">
            <v>406.67000000000007</v>
          </cell>
          <cell r="Y858" t="str">
            <v>701.7420</v>
          </cell>
          <cell r="Z858">
            <v>-1135917.6000000001</v>
          </cell>
          <cell r="AA858">
            <v>-7759.53</v>
          </cell>
          <cell r="AB858">
            <v>-58.33</v>
          </cell>
        </row>
        <row r="859">
          <cell r="A859">
            <v>3291</v>
          </cell>
          <cell r="B859">
            <v>5323</v>
          </cell>
          <cell r="C859">
            <v>2040</v>
          </cell>
          <cell r="D859" t="str">
            <v>ДИЗЕЛЬНОЕ ТОПЛИВО ЛД-02</v>
          </cell>
          <cell r="E859">
            <v>221000044</v>
          </cell>
          <cell r="F859" t="str">
            <v>20</v>
          </cell>
          <cell r="G859" t="str">
            <v/>
          </cell>
          <cell r="H859" t="str">
            <v/>
          </cell>
          <cell r="I859" t="str">
            <v>0000005323</v>
          </cell>
          <cell r="J859">
            <v>10000733</v>
          </cell>
          <cell r="K859">
            <v>37823</v>
          </cell>
          <cell r="L859">
            <v>37823</v>
          </cell>
          <cell r="M859">
            <v>37823</v>
          </cell>
          <cell r="N859">
            <v>8044.4</v>
          </cell>
          <cell r="O859">
            <v>57.46</v>
          </cell>
          <cell r="P859">
            <v>0</v>
          </cell>
          <cell r="Q859" t="str">
            <v>01_31_07</v>
          </cell>
          <cell r="R859" t="str">
            <v>01_24</v>
          </cell>
          <cell r="S859" t="str">
            <v>'301.0020</v>
          </cell>
          <cell r="T859" t="str">
            <v>'701.7420</v>
          </cell>
          <cell r="U859" t="str">
            <v>H</v>
          </cell>
          <cell r="V859">
            <v>-7644.63</v>
          </cell>
          <cell r="W859">
            <v>-7644.63</v>
          </cell>
          <cell r="X859">
            <v>399.76999999999953</v>
          </cell>
          <cell r="Y859" t="str">
            <v>701.7420</v>
          </cell>
          <cell r="Z859">
            <v>-1119097.3899999999</v>
          </cell>
          <cell r="AA859">
            <v>-7644.63</v>
          </cell>
          <cell r="AB859">
            <v>-57.46</v>
          </cell>
        </row>
        <row r="860">
          <cell r="A860">
            <v>3292</v>
          </cell>
          <cell r="B860">
            <v>5324</v>
          </cell>
          <cell r="C860">
            <v>2040</v>
          </cell>
          <cell r="D860" t="str">
            <v>ДИЗЕЛЬНОЕ ТОПЛИВО ЛД-02</v>
          </cell>
          <cell r="E860">
            <v>221000044</v>
          </cell>
          <cell r="F860" t="str">
            <v>20</v>
          </cell>
          <cell r="G860" t="str">
            <v/>
          </cell>
          <cell r="H860" t="str">
            <v/>
          </cell>
          <cell r="I860" t="str">
            <v>0000005324</v>
          </cell>
          <cell r="J860">
            <v>10000733</v>
          </cell>
          <cell r="K860">
            <v>37823</v>
          </cell>
          <cell r="L860">
            <v>37823</v>
          </cell>
          <cell r="M860">
            <v>37823</v>
          </cell>
          <cell r="N860">
            <v>17026.52</v>
          </cell>
          <cell r="O860">
            <v>121.61799999999999</v>
          </cell>
          <cell r="P860">
            <v>0</v>
          </cell>
          <cell r="Q860" t="str">
            <v>01_31_07</v>
          </cell>
          <cell r="R860" t="str">
            <v>01_24</v>
          </cell>
          <cell r="S860" t="str">
            <v>'301.0020</v>
          </cell>
          <cell r="T860" t="str">
            <v>'701.7420</v>
          </cell>
          <cell r="U860" t="str">
            <v>H</v>
          </cell>
          <cell r="V860">
            <v>-16185.61</v>
          </cell>
          <cell r="W860">
            <v>-16185.61</v>
          </cell>
          <cell r="X860">
            <v>840.90999999999985</v>
          </cell>
          <cell r="Y860" t="str">
            <v>701.7420</v>
          </cell>
          <cell r="Z860">
            <v>-2369411.4500000002</v>
          </cell>
          <cell r="AA860">
            <v>-16185.61</v>
          </cell>
          <cell r="AB860">
            <v>-121.61799999999999</v>
          </cell>
        </row>
        <row r="861">
          <cell r="A861">
            <v>3293</v>
          </cell>
          <cell r="B861">
            <v>5325</v>
          </cell>
          <cell r="C861">
            <v>2040</v>
          </cell>
          <cell r="D861" t="str">
            <v>ДИЗЕЛЬНОЕ ТОПЛИВО ЛД-02</v>
          </cell>
          <cell r="E861">
            <v>221000044</v>
          </cell>
          <cell r="F861" t="str">
            <v>20</v>
          </cell>
          <cell r="G861" t="str">
            <v/>
          </cell>
          <cell r="H861" t="str">
            <v/>
          </cell>
          <cell r="I861" t="str">
            <v>0000005325</v>
          </cell>
          <cell r="J861">
            <v>10000733</v>
          </cell>
          <cell r="K861">
            <v>37823</v>
          </cell>
          <cell r="L861">
            <v>37823</v>
          </cell>
          <cell r="M861">
            <v>37823</v>
          </cell>
          <cell r="N861">
            <v>15355.62</v>
          </cell>
          <cell r="O861">
            <v>109.68300000000001</v>
          </cell>
          <cell r="P861">
            <v>0</v>
          </cell>
          <cell r="Q861" t="str">
            <v>01_31_07</v>
          </cell>
          <cell r="R861" t="str">
            <v>01_24</v>
          </cell>
          <cell r="S861" t="str">
            <v>'301.0020</v>
          </cell>
          <cell r="T861" t="str">
            <v>'701.7420</v>
          </cell>
          <cell r="U861" t="str">
            <v>H</v>
          </cell>
          <cell r="V861">
            <v>-14597.42</v>
          </cell>
          <cell r="W861">
            <v>-14597.42</v>
          </cell>
          <cell r="X861">
            <v>758.20000000000073</v>
          </cell>
          <cell r="Y861" t="str">
            <v>701.7420</v>
          </cell>
          <cell r="Z861">
            <v>-2136916.31</v>
          </cell>
          <cell r="AA861">
            <v>-14597.42</v>
          </cell>
          <cell r="AB861">
            <v>-109.68300000000001</v>
          </cell>
        </row>
        <row r="862">
          <cell r="A862">
            <v>3294</v>
          </cell>
          <cell r="B862">
            <v>5326</v>
          </cell>
          <cell r="C862">
            <v>2040</v>
          </cell>
          <cell r="D862" t="str">
            <v>ДИЗЕЛЬНОЕ ТОПЛИВО ЛД-02</v>
          </cell>
          <cell r="E862">
            <v>221000044</v>
          </cell>
          <cell r="F862" t="str">
            <v>20</v>
          </cell>
          <cell r="G862" t="str">
            <v/>
          </cell>
          <cell r="H862" t="str">
            <v/>
          </cell>
          <cell r="I862" t="str">
            <v>0000005326</v>
          </cell>
          <cell r="J862">
            <v>10000733</v>
          </cell>
          <cell r="K862">
            <v>37823</v>
          </cell>
          <cell r="L862">
            <v>37823</v>
          </cell>
          <cell r="M862">
            <v>37823</v>
          </cell>
          <cell r="N862">
            <v>15413.86</v>
          </cell>
          <cell r="O862">
            <v>110.099</v>
          </cell>
          <cell r="P862">
            <v>0</v>
          </cell>
          <cell r="Q862" t="str">
            <v>01_31_07</v>
          </cell>
          <cell r="R862" t="str">
            <v>01_24</v>
          </cell>
          <cell r="S862" t="str">
            <v>'301.0020</v>
          </cell>
          <cell r="T862" t="str">
            <v>'701.7420</v>
          </cell>
          <cell r="U862" t="str">
            <v>H</v>
          </cell>
          <cell r="V862">
            <v>-14648.77</v>
          </cell>
          <cell r="W862">
            <v>-14648.77</v>
          </cell>
          <cell r="X862">
            <v>765.09000000000015</v>
          </cell>
          <cell r="Y862" t="str">
            <v>701.7420</v>
          </cell>
          <cell r="Z862">
            <v>-2144433.44</v>
          </cell>
          <cell r="AA862">
            <v>-14648.77</v>
          </cell>
          <cell r="AB862">
            <v>-110.099</v>
          </cell>
        </row>
        <row r="863">
          <cell r="A863">
            <v>3295</v>
          </cell>
          <cell r="B863">
            <v>5327</v>
          </cell>
          <cell r="C863">
            <v>2040</v>
          </cell>
          <cell r="D863" t="str">
            <v>ДИЗЕЛЬНОЕ ТОПЛИВО ЛД-02</v>
          </cell>
          <cell r="E863">
            <v>221000044</v>
          </cell>
          <cell r="F863" t="str">
            <v>20</v>
          </cell>
          <cell r="G863" t="str">
            <v/>
          </cell>
          <cell r="H863" t="str">
            <v/>
          </cell>
          <cell r="I863" t="str">
            <v>0000005327</v>
          </cell>
          <cell r="J863">
            <v>10000733</v>
          </cell>
          <cell r="K863">
            <v>37823</v>
          </cell>
          <cell r="L863">
            <v>37823</v>
          </cell>
          <cell r="M863">
            <v>37823</v>
          </cell>
          <cell r="N863">
            <v>8089.06</v>
          </cell>
          <cell r="O863">
            <v>57.779000000000003</v>
          </cell>
          <cell r="P863">
            <v>0</v>
          </cell>
          <cell r="Q863" t="str">
            <v>01_31_07</v>
          </cell>
          <cell r="R863" t="str">
            <v>01_24</v>
          </cell>
          <cell r="S863" t="str">
            <v>'301.0020</v>
          </cell>
          <cell r="T863" t="str">
            <v>'701.7420</v>
          </cell>
          <cell r="U863" t="str">
            <v>H</v>
          </cell>
          <cell r="V863">
            <v>-7689.29</v>
          </cell>
          <cell r="W863">
            <v>-7689.29</v>
          </cell>
          <cell r="X863">
            <v>399.77000000000044</v>
          </cell>
          <cell r="Y863" t="str">
            <v>701.7420</v>
          </cell>
          <cell r="Z863">
            <v>-1125635.1599999999</v>
          </cell>
          <cell r="AA863">
            <v>-7689.29</v>
          </cell>
          <cell r="AB863">
            <v>-57.779000000000003</v>
          </cell>
        </row>
        <row r="864">
          <cell r="A864">
            <v>3296</v>
          </cell>
          <cell r="B864">
            <v>5328</v>
          </cell>
          <cell r="C864">
            <v>2040</v>
          </cell>
          <cell r="D864" t="str">
            <v>ДИЗЕЛЬНОЕ ТОПЛИВО ЛД-02</v>
          </cell>
          <cell r="E864">
            <v>221000044</v>
          </cell>
          <cell r="F864" t="str">
            <v>20</v>
          </cell>
          <cell r="G864" t="str">
            <v/>
          </cell>
          <cell r="H864" t="str">
            <v/>
          </cell>
          <cell r="I864" t="str">
            <v>0000005328</v>
          </cell>
          <cell r="J864">
            <v>10000733</v>
          </cell>
          <cell r="K864">
            <v>37823</v>
          </cell>
          <cell r="L864">
            <v>37823</v>
          </cell>
          <cell r="M864">
            <v>37823</v>
          </cell>
          <cell r="N864">
            <v>8075.06</v>
          </cell>
          <cell r="O864">
            <v>57.679000000000002</v>
          </cell>
          <cell r="P864">
            <v>0</v>
          </cell>
          <cell r="Q864" t="str">
            <v>01_31_07</v>
          </cell>
          <cell r="R864" t="str">
            <v>01_24</v>
          </cell>
          <cell r="S864" t="str">
            <v>'301.0020</v>
          </cell>
          <cell r="T864" t="str">
            <v>'701.7420</v>
          </cell>
          <cell r="U864" t="str">
            <v>H</v>
          </cell>
          <cell r="V864">
            <v>-7675.29</v>
          </cell>
          <cell r="W864">
            <v>-7675.29</v>
          </cell>
          <cell r="X864">
            <v>399.77000000000044</v>
          </cell>
          <cell r="Y864" t="str">
            <v>701.7420</v>
          </cell>
          <cell r="Z864">
            <v>-1123585.7</v>
          </cell>
          <cell r="AA864">
            <v>-7675.29</v>
          </cell>
          <cell r="AB864">
            <v>-57.679000000000002</v>
          </cell>
        </row>
        <row r="865">
          <cell r="A865">
            <v>3297</v>
          </cell>
          <cell r="B865">
            <v>5329</v>
          </cell>
          <cell r="C865">
            <v>2040</v>
          </cell>
          <cell r="D865" t="str">
            <v>ДИЗЕЛЬНОЕ ТОПЛИВО ЛД-02</v>
          </cell>
          <cell r="E865">
            <v>221000044</v>
          </cell>
          <cell r="F865" t="str">
            <v>20</v>
          </cell>
          <cell r="G865" t="str">
            <v/>
          </cell>
          <cell r="H865" t="str">
            <v/>
          </cell>
          <cell r="I865" t="str">
            <v>0000005329</v>
          </cell>
          <cell r="J865">
            <v>10000733</v>
          </cell>
          <cell r="K865">
            <v>37823</v>
          </cell>
          <cell r="L865">
            <v>37823</v>
          </cell>
          <cell r="M865">
            <v>37823</v>
          </cell>
          <cell r="N865">
            <v>9074.24</v>
          </cell>
          <cell r="O865">
            <v>64.816000000000003</v>
          </cell>
          <cell r="P865">
            <v>0</v>
          </cell>
          <cell r="Q865" t="str">
            <v>01_31_07</v>
          </cell>
          <cell r="R865" t="str">
            <v>01_24</v>
          </cell>
          <cell r="S865" t="str">
            <v>'301.0020</v>
          </cell>
          <cell r="T865" t="str">
            <v>'701.7420</v>
          </cell>
          <cell r="U865" t="str">
            <v>H</v>
          </cell>
          <cell r="V865">
            <v>-8626.2099999999991</v>
          </cell>
          <cell r="W865">
            <v>-8626.2099999999991</v>
          </cell>
          <cell r="X865">
            <v>448.03000000000065</v>
          </cell>
          <cell r="Y865" t="str">
            <v>701.7420</v>
          </cell>
          <cell r="Z865">
            <v>-1262790.8799999999</v>
          </cell>
          <cell r="AA865">
            <v>-8626.2099999999991</v>
          </cell>
          <cell r="AB865">
            <v>-64.816000000000003</v>
          </cell>
        </row>
        <row r="866">
          <cell r="A866">
            <v>3298</v>
          </cell>
          <cell r="B866">
            <v>5330</v>
          </cell>
          <cell r="C866">
            <v>2040</v>
          </cell>
          <cell r="D866" t="str">
            <v>ДИЗЕЛЬНОЕ ТОПЛИВО ЛД-02</v>
          </cell>
          <cell r="E866">
            <v>221000044</v>
          </cell>
          <cell r="F866" t="str">
            <v>20</v>
          </cell>
          <cell r="G866" t="str">
            <v/>
          </cell>
          <cell r="H866" t="str">
            <v/>
          </cell>
          <cell r="I866" t="str">
            <v>0000005330</v>
          </cell>
          <cell r="J866">
            <v>10000733</v>
          </cell>
          <cell r="K866">
            <v>37823</v>
          </cell>
          <cell r="L866">
            <v>37823</v>
          </cell>
          <cell r="M866">
            <v>37823</v>
          </cell>
          <cell r="N866">
            <v>6771.24</v>
          </cell>
          <cell r="O866">
            <v>48.366</v>
          </cell>
          <cell r="P866">
            <v>0</v>
          </cell>
          <cell r="Q866" t="str">
            <v>01_31_07</v>
          </cell>
          <cell r="R866" t="str">
            <v>01_24</v>
          </cell>
          <cell r="S866" t="str">
            <v>'301.0020</v>
          </cell>
          <cell r="T866" t="str">
            <v>'701.7420</v>
          </cell>
          <cell r="U866" t="str">
            <v>H</v>
          </cell>
          <cell r="V866">
            <v>-6433.5</v>
          </cell>
          <cell r="W866">
            <v>-6433.5</v>
          </cell>
          <cell r="X866">
            <v>337.73999999999978</v>
          </cell>
          <cell r="Y866" t="str">
            <v>701.7420</v>
          </cell>
          <cell r="Z866">
            <v>-941800.07</v>
          </cell>
          <cell r="AA866">
            <v>-6433.5</v>
          </cell>
          <cell r="AB866">
            <v>-48.366</v>
          </cell>
        </row>
        <row r="867">
          <cell r="A867">
            <v>3299</v>
          </cell>
          <cell r="B867">
            <v>5331</v>
          </cell>
          <cell r="C867">
            <v>2040</v>
          </cell>
          <cell r="D867" t="str">
            <v>ДИЗЕЛЬНОЕ ТОПЛИВО ЛД-02</v>
          </cell>
          <cell r="E867">
            <v>221000044</v>
          </cell>
          <cell r="F867" t="str">
            <v>20</v>
          </cell>
          <cell r="G867" t="str">
            <v/>
          </cell>
          <cell r="H867" t="str">
            <v/>
          </cell>
          <cell r="I867" t="str">
            <v>0000005331</v>
          </cell>
          <cell r="J867">
            <v>10000733</v>
          </cell>
          <cell r="K867">
            <v>37823</v>
          </cell>
          <cell r="L867">
            <v>37823</v>
          </cell>
          <cell r="M867">
            <v>37823</v>
          </cell>
          <cell r="N867">
            <v>7998.76</v>
          </cell>
          <cell r="O867">
            <v>57.134</v>
          </cell>
          <cell r="P867">
            <v>0</v>
          </cell>
          <cell r="Q867" t="str">
            <v>01_31_07</v>
          </cell>
          <cell r="R867" t="str">
            <v>01_24</v>
          </cell>
          <cell r="S867" t="str">
            <v>'301.0020</v>
          </cell>
          <cell r="T867" t="str">
            <v>'701.7420</v>
          </cell>
          <cell r="U867" t="str">
            <v>H</v>
          </cell>
          <cell r="V867">
            <v>-7598.99</v>
          </cell>
          <cell r="W867">
            <v>-7598.99</v>
          </cell>
          <cell r="X867">
            <v>399.77000000000044</v>
          </cell>
          <cell r="Y867" t="str">
            <v>701.7420</v>
          </cell>
          <cell r="Z867">
            <v>-1112416.1499999999</v>
          </cell>
          <cell r="AA867">
            <v>-7598.99</v>
          </cell>
          <cell r="AB867">
            <v>-57.134</v>
          </cell>
        </row>
        <row r="868">
          <cell r="A868">
            <v>3300</v>
          </cell>
          <cell r="B868">
            <v>5332</v>
          </cell>
          <cell r="C868">
            <v>2040</v>
          </cell>
          <cell r="D868" t="str">
            <v>ДИЗЕЛЬНОЕ ТОПЛИВО ЛД-02</v>
          </cell>
          <cell r="E868">
            <v>221000044</v>
          </cell>
          <cell r="F868" t="str">
            <v>20</v>
          </cell>
          <cell r="G868" t="str">
            <v/>
          </cell>
          <cell r="H868" t="str">
            <v/>
          </cell>
          <cell r="I868" t="str">
            <v>0000005332</v>
          </cell>
          <cell r="J868">
            <v>10000733</v>
          </cell>
          <cell r="K868">
            <v>37823</v>
          </cell>
          <cell r="L868">
            <v>37823</v>
          </cell>
          <cell r="M868">
            <v>37823</v>
          </cell>
          <cell r="N868">
            <v>8015.14</v>
          </cell>
          <cell r="O868">
            <v>57.250999999999998</v>
          </cell>
          <cell r="P868">
            <v>0</v>
          </cell>
          <cell r="Q868" t="str">
            <v>01_31_07</v>
          </cell>
          <cell r="R868" t="str">
            <v>01_24</v>
          </cell>
          <cell r="S868" t="str">
            <v>'301.0020</v>
          </cell>
          <cell r="T868" t="str">
            <v>'701.7420</v>
          </cell>
          <cell r="U868" t="str">
            <v>H</v>
          </cell>
          <cell r="V868">
            <v>-7615.37</v>
          </cell>
          <cell r="W868">
            <v>-7615.37</v>
          </cell>
          <cell r="X868">
            <v>399.77000000000044</v>
          </cell>
          <cell r="Y868" t="str">
            <v>701.7420</v>
          </cell>
          <cell r="Z868">
            <v>-1114814.01</v>
          </cell>
          <cell r="AA868">
            <v>-7615.37</v>
          </cell>
          <cell r="AB868">
            <v>-57.250999999999998</v>
          </cell>
        </row>
        <row r="869">
          <cell r="A869">
            <v>3301</v>
          </cell>
          <cell r="B869">
            <v>5333</v>
          </cell>
          <cell r="C869">
            <v>2040</v>
          </cell>
          <cell r="D869" t="str">
            <v>ДИЗЕЛЬНОЕ ТОПЛИВО ЛД-02</v>
          </cell>
          <cell r="E869">
            <v>221000044</v>
          </cell>
          <cell r="F869" t="str">
            <v>20</v>
          </cell>
          <cell r="G869" t="str">
            <v/>
          </cell>
          <cell r="H869" t="str">
            <v/>
          </cell>
          <cell r="I869" t="str">
            <v>0000005333</v>
          </cell>
          <cell r="J869">
            <v>10000733</v>
          </cell>
          <cell r="K869">
            <v>37823</v>
          </cell>
          <cell r="L869">
            <v>37823</v>
          </cell>
          <cell r="M869">
            <v>37823</v>
          </cell>
          <cell r="N869">
            <v>6771.24</v>
          </cell>
          <cell r="O869">
            <v>48.366</v>
          </cell>
          <cell r="P869">
            <v>0</v>
          </cell>
          <cell r="Q869" t="str">
            <v>01_31_07</v>
          </cell>
          <cell r="R869" t="str">
            <v>01_24</v>
          </cell>
          <cell r="S869" t="str">
            <v>'301.0020</v>
          </cell>
          <cell r="T869" t="str">
            <v>'701.7420</v>
          </cell>
          <cell r="U869" t="str">
            <v>H</v>
          </cell>
          <cell r="V869">
            <v>-6433.5</v>
          </cell>
          <cell r="W869">
            <v>-6433.5</v>
          </cell>
          <cell r="X869">
            <v>337.73999999999978</v>
          </cell>
          <cell r="Y869" t="str">
            <v>701.7420</v>
          </cell>
          <cell r="Z869">
            <v>-941800.07</v>
          </cell>
          <cell r="AA869">
            <v>-6433.5</v>
          </cell>
          <cell r="AB869">
            <v>-48.366</v>
          </cell>
        </row>
        <row r="870">
          <cell r="A870">
            <v>3302</v>
          </cell>
          <cell r="B870">
            <v>5334</v>
          </cell>
          <cell r="C870">
            <v>2040</v>
          </cell>
          <cell r="D870" t="str">
            <v>ДИЗЕЛЬНОЕ ТОПЛИВО ЛД-02</v>
          </cell>
          <cell r="E870">
            <v>221000044</v>
          </cell>
          <cell r="F870" t="str">
            <v>20</v>
          </cell>
          <cell r="G870" t="str">
            <v/>
          </cell>
          <cell r="H870" t="str">
            <v/>
          </cell>
          <cell r="I870" t="str">
            <v>0000005334</v>
          </cell>
          <cell r="J870">
            <v>10000733</v>
          </cell>
          <cell r="K870">
            <v>37823</v>
          </cell>
          <cell r="L870">
            <v>37823</v>
          </cell>
          <cell r="M870">
            <v>37823</v>
          </cell>
          <cell r="N870">
            <v>8106.7</v>
          </cell>
          <cell r="O870">
            <v>57.905000000000001</v>
          </cell>
          <cell r="P870">
            <v>0</v>
          </cell>
          <cell r="Q870" t="str">
            <v>01_31_07</v>
          </cell>
          <cell r="R870" t="str">
            <v>01_24</v>
          </cell>
          <cell r="S870" t="str">
            <v>'301.0020</v>
          </cell>
          <cell r="T870" t="str">
            <v>'701.7420</v>
          </cell>
          <cell r="U870" t="str">
            <v>H</v>
          </cell>
          <cell r="V870">
            <v>-7706.93</v>
          </cell>
          <cell r="W870">
            <v>-7706.93</v>
          </cell>
          <cell r="X870">
            <v>399.76999999999953</v>
          </cell>
          <cell r="Y870" t="str">
            <v>701.7420</v>
          </cell>
          <cell r="Z870">
            <v>-1128217.48</v>
          </cell>
          <cell r="AA870">
            <v>-7706.93</v>
          </cell>
          <cell r="AB870">
            <v>-57.905000000000001</v>
          </cell>
        </row>
        <row r="871">
          <cell r="A871">
            <v>3303</v>
          </cell>
          <cell r="B871">
            <v>5335</v>
          </cell>
          <cell r="C871">
            <v>2040</v>
          </cell>
          <cell r="D871" t="str">
            <v>ДИЗЕЛЬНОЕ ТОПЛИВО ЛД-02</v>
          </cell>
          <cell r="E871">
            <v>221000044</v>
          </cell>
          <cell r="F871" t="str">
            <v>20</v>
          </cell>
          <cell r="G871" t="str">
            <v/>
          </cell>
          <cell r="H871" t="str">
            <v/>
          </cell>
          <cell r="I871" t="str">
            <v>0000005335</v>
          </cell>
          <cell r="J871">
            <v>10000733</v>
          </cell>
          <cell r="K871">
            <v>37823</v>
          </cell>
          <cell r="L871">
            <v>37823</v>
          </cell>
          <cell r="M871">
            <v>37823</v>
          </cell>
          <cell r="N871">
            <v>7998.76</v>
          </cell>
          <cell r="O871">
            <v>57.134</v>
          </cell>
          <cell r="P871">
            <v>0</v>
          </cell>
          <cell r="Q871" t="str">
            <v>01_31_07</v>
          </cell>
          <cell r="R871" t="str">
            <v>01_24</v>
          </cell>
          <cell r="S871" t="str">
            <v>'301.0020</v>
          </cell>
          <cell r="T871" t="str">
            <v>'701.7420</v>
          </cell>
          <cell r="U871" t="str">
            <v>H</v>
          </cell>
          <cell r="V871">
            <v>-7598.99</v>
          </cell>
          <cell r="W871">
            <v>-7598.99</v>
          </cell>
          <cell r="X871">
            <v>399.77000000000044</v>
          </cell>
          <cell r="Y871" t="str">
            <v>701.7420</v>
          </cell>
          <cell r="Z871">
            <v>-1112416.1499999999</v>
          </cell>
          <cell r="AA871">
            <v>-7598.99</v>
          </cell>
          <cell r="AB871">
            <v>-57.134</v>
          </cell>
        </row>
        <row r="872">
          <cell r="A872">
            <v>3304</v>
          </cell>
          <cell r="B872">
            <v>5336</v>
          </cell>
          <cell r="C872">
            <v>2040</v>
          </cell>
          <cell r="D872" t="str">
            <v>ДИЗЕЛЬНОЕ ТОПЛИВО ЛД-02</v>
          </cell>
          <cell r="E872">
            <v>221000044</v>
          </cell>
          <cell r="F872" t="str">
            <v>20</v>
          </cell>
          <cell r="G872" t="str">
            <v/>
          </cell>
          <cell r="H872" t="str">
            <v/>
          </cell>
          <cell r="I872" t="str">
            <v>0000005336</v>
          </cell>
          <cell r="J872">
            <v>10000733</v>
          </cell>
          <cell r="K872">
            <v>37823</v>
          </cell>
          <cell r="L872">
            <v>37823</v>
          </cell>
          <cell r="M872">
            <v>37823</v>
          </cell>
          <cell r="N872">
            <v>8086.26</v>
          </cell>
          <cell r="O872">
            <v>57.759</v>
          </cell>
          <cell r="P872">
            <v>0</v>
          </cell>
          <cell r="Q872" t="str">
            <v>01_31_07</v>
          </cell>
          <cell r="R872" t="str">
            <v>01_24</v>
          </cell>
          <cell r="S872" t="str">
            <v>'301.0020</v>
          </cell>
          <cell r="T872" t="str">
            <v>'701.7420</v>
          </cell>
          <cell r="U872" t="str">
            <v>H</v>
          </cell>
          <cell r="V872">
            <v>-7686.49</v>
          </cell>
          <cell r="W872">
            <v>-7686.49</v>
          </cell>
          <cell r="X872">
            <v>399.77000000000044</v>
          </cell>
          <cell r="Y872" t="str">
            <v>701.7420</v>
          </cell>
          <cell r="Z872">
            <v>-1125225.27</v>
          </cell>
          <cell r="AA872">
            <v>-7686.49</v>
          </cell>
          <cell r="AB872">
            <v>-57.759</v>
          </cell>
        </row>
        <row r="873">
          <cell r="A873">
            <v>3305</v>
          </cell>
          <cell r="B873">
            <v>5337</v>
          </cell>
          <cell r="C873">
            <v>2101</v>
          </cell>
          <cell r="D873" t="str">
            <v>ДИЗЕЛЬНОЕ ТОПЛИВО ЛД-02</v>
          </cell>
          <cell r="E873">
            <v>221000044</v>
          </cell>
          <cell r="F873" t="str">
            <v>20</v>
          </cell>
          <cell r="G873" t="str">
            <v/>
          </cell>
          <cell r="H873" t="str">
            <v/>
          </cell>
          <cell r="I873" t="str">
            <v>0000005337</v>
          </cell>
          <cell r="J873">
            <v>10000731</v>
          </cell>
          <cell r="K873">
            <v>37823</v>
          </cell>
          <cell r="L873">
            <v>37823</v>
          </cell>
          <cell r="M873">
            <v>37823</v>
          </cell>
          <cell r="N873">
            <v>34402.76</v>
          </cell>
          <cell r="O873">
            <v>245.73400000000001</v>
          </cell>
          <cell r="P873">
            <v>0</v>
          </cell>
          <cell r="Q873" t="str">
            <v>01_31_07</v>
          </cell>
          <cell r="R873" t="str">
            <v>01_24</v>
          </cell>
          <cell r="S873" t="str">
            <v>'301.0020</v>
          </cell>
          <cell r="T873" t="str">
            <v>'701.7420</v>
          </cell>
          <cell r="U873" t="str">
            <v>H</v>
          </cell>
          <cell r="V873">
            <v>-32205.35</v>
          </cell>
          <cell r="W873">
            <v>-32205.35</v>
          </cell>
          <cell r="X873">
            <v>2197.4100000000035</v>
          </cell>
          <cell r="Y873" t="str">
            <v>701.7420</v>
          </cell>
          <cell r="Z873">
            <v>-4714541.1900000004</v>
          </cell>
          <cell r="AA873">
            <v>-32205.35</v>
          </cell>
          <cell r="AB873">
            <v>-245.73400000000001</v>
          </cell>
        </row>
        <row r="874">
          <cell r="A874">
            <v>3306</v>
          </cell>
          <cell r="B874">
            <v>5338</v>
          </cell>
          <cell r="C874">
            <v>2101</v>
          </cell>
          <cell r="D874" t="str">
            <v>ДИЗЕЛЬНОЕ ТОПЛИВО ЛД-02</v>
          </cell>
          <cell r="E874">
            <v>221000044</v>
          </cell>
          <cell r="F874" t="str">
            <v>20</v>
          </cell>
          <cell r="G874" t="str">
            <v/>
          </cell>
          <cell r="H874" t="str">
            <v/>
          </cell>
          <cell r="I874" t="str">
            <v>0000005338</v>
          </cell>
          <cell r="J874">
            <v>10000731</v>
          </cell>
          <cell r="K874">
            <v>37823</v>
          </cell>
          <cell r="L874">
            <v>37823</v>
          </cell>
          <cell r="M874">
            <v>37823</v>
          </cell>
          <cell r="N874">
            <v>33543.160000000003</v>
          </cell>
          <cell r="O874">
            <v>239.59399999999999</v>
          </cell>
          <cell r="P874">
            <v>0</v>
          </cell>
          <cell r="Q874" t="str">
            <v>01_31_07</v>
          </cell>
          <cell r="R874" t="str">
            <v>01_24</v>
          </cell>
          <cell r="S874" t="str">
            <v>'301.0020</v>
          </cell>
          <cell r="T874" t="str">
            <v>'701.7420</v>
          </cell>
          <cell r="U874" t="str">
            <v>H</v>
          </cell>
          <cell r="V874">
            <v>-31408.02</v>
          </cell>
          <cell r="W874">
            <v>-31408.02</v>
          </cell>
          <cell r="X874">
            <v>2135.1400000000031</v>
          </cell>
          <cell r="Y874" t="str">
            <v>701.7420</v>
          </cell>
          <cell r="Z874">
            <v>-4597820.05</v>
          </cell>
          <cell r="AA874">
            <v>-31408.02</v>
          </cell>
          <cell r="AB874">
            <v>-239.59399999999999</v>
          </cell>
        </row>
        <row r="875">
          <cell r="A875">
            <v>3307</v>
          </cell>
          <cell r="B875">
            <v>5339</v>
          </cell>
          <cell r="C875">
            <v>2101</v>
          </cell>
          <cell r="D875" t="str">
            <v>ДИЗЕЛЬНОЕ ТОПЛИВО ЛД-02</v>
          </cell>
          <cell r="E875">
            <v>221000044</v>
          </cell>
          <cell r="F875" t="str">
            <v>20</v>
          </cell>
          <cell r="G875" t="str">
            <v/>
          </cell>
          <cell r="H875" t="str">
            <v/>
          </cell>
          <cell r="I875" t="str">
            <v>0000005339</v>
          </cell>
          <cell r="J875">
            <v>10000748</v>
          </cell>
          <cell r="K875">
            <v>37823</v>
          </cell>
          <cell r="L875">
            <v>37823</v>
          </cell>
          <cell r="M875">
            <v>37823</v>
          </cell>
          <cell r="N875">
            <v>33442.22</v>
          </cell>
          <cell r="O875">
            <v>238.87299999999999</v>
          </cell>
          <cell r="P875">
            <v>0</v>
          </cell>
          <cell r="Q875" t="str">
            <v>01_31_07</v>
          </cell>
          <cell r="R875" t="str">
            <v>01_24</v>
          </cell>
          <cell r="S875" t="str">
            <v>'301.0020</v>
          </cell>
          <cell r="T875" t="str">
            <v>'701.7420</v>
          </cell>
          <cell r="U875" t="str">
            <v>H</v>
          </cell>
          <cell r="V875">
            <v>-31315.98</v>
          </cell>
          <cell r="W875">
            <v>-31315.98</v>
          </cell>
          <cell r="X875">
            <v>2126.2400000000016</v>
          </cell>
          <cell r="Y875" t="str">
            <v>701.7420</v>
          </cell>
          <cell r="Z875">
            <v>-4584346.3099999996</v>
          </cell>
          <cell r="AA875">
            <v>-31315.98</v>
          </cell>
          <cell r="AB875">
            <v>-238.87299999999999</v>
          </cell>
        </row>
        <row r="876">
          <cell r="A876">
            <v>3308</v>
          </cell>
          <cell r="B876">
            <v>5340</v>
          </cell>
          <cell r="C876">
            <v>2101</v>
          </cell>
          <cell r="D876" t="str">
            <v>ДИЗЕЛЬНОЕ ТОПЛИВО ЛД-02</v>
          </cell>
          <cell r="E876">
            <v>221000044</v>
          </cell>
          <cell r="F876" t="str">
            <v>20</v>
          </cell>
          <cell r="G876" t="str">
            <v/>
          </cell>
          <cell r="H876" t="str">
            <v/>
          </cell>
          <cell r="I876" t="str">
            <v>0000005340</v>
          </cell>
          <cell r="J876">
            <v>10000748</v>
          </cell>
          <cell r="K876">
            <v>37823</v>
          </cell>
          <cell r="L876">
            <v>37823</v>
          </cell>
          <cell r="M876">
            <v>37823</v>
          </cell>
          <cell r="N876">
            <v>15942.64</v>
          </cell>
          <cell r="O876">
            <v>113.876</v>
          </cell>
          <cell r="P876">
            <v>0</v>
          </cell>
          <cell r="Q876" t="str">
            <v>01_31_07</v>
          </cell>
          <cell r="R876" t="str">
            <v>01_24</v>
          </cell>
          <cell r="S876" t="str">
            <v>'301.0020</v>
          </cell>
          <cell r="T876" t="str">
            <v>'701.7420</v>
          </cell>
          <cell r="U876" t="str">
            <v>H</v>
          </cell>
          <cell r="V876">
            <v>-14793.1</v>
          </cell>
          <cell r="W876">
            <v>-14793.1</v>
          </cell>
          <cell r="X876">
            <v>1149.5399999999991</v>
          </cell>
          <cell r="Y876" t="str">
            <v>701.7420</v>
          </cell>
          <cell r="Z876">
            <v>-2165561.91</v>
          </cell>
          <cell r="AA876">
            <v>-14793.1</v>
          </cell>
          <cell r="AB876">
            <v>-113.876</v>
          </cell>
        </row>
        <row r="877">
          <cell r="A877">
            <v>3323</v>
          </cell>
          <cell r="B877">
            <v>5356</v>
          </cell>
          <cell r="C877">
            <v>1140</v>
          </cell>
          <cell r="D877" t="str">
            <v>БЕНЗИН АВТОМОБИЛЬНЫЙ АИ-80</v>
          </cell>
          <cell r="E877">
            <v>221000001</v>
          </cell>
          <cell r="F877" t="str">
            <v>10</v>
          </cell>
          <cell r="G877" t="str">
            <v/>
          </cell>
          <cell r="H877" t="str">
            <v/>
          </cell>
          <cell r="I877" t="str">
            <v>0000005356</v>
          </cell>
          <cell r="J877">
            <v>10000750</v>
          </cell>
          <cell r="K877">
            <v>37823</v>
          </cell>
          <cell r="L877">
            <v>37823</v>
          </cell>
          <cell r="M877">
            <v>37823</v>
          </cell>
          <cell r="N877">
            <v>4156522.25</v>
          </cell>
          <cell r="O877">
            <v>172.68600000000001</v>
          </cell>
          <cell r="P877">
            <v>665043.56000000006</v>
          </cell>
          <cell r="Q877" t="str">
            <v>01_31_07</v>
          </cell>
          <cell r="R877" t="str">
            <v>01_24</v>
          </cell>
          <cell r="S877" t="str">
            <v>'301.0010</v>
          </cell>
          <cell r="T877" t="str">
            <v>'701.7510</v>
          </cell>
          <cell r="U877" t="str">
            <v>H</v>
          </cell>
          <cell r="V877">
            <v>-4156522.25</v>
          </cell>
          <cell r="W877">
            <v>-28393.48</v>
          </cell>
          <cell r="X877">
            <v>0</v>
          </cell>
          <cell r="Y877" t="str">
            <v>701.7510</v>
          </cell>
          <cell r="Z877">
            <v>-4156522.25</v>
          </cell>
          <cell r="AA877">
            <v>-28393.48</v>
          </cell>
          <cell r="AB877">
            <v>-172.68600000000001</v>
          </cell>
        </row>
        <row r="878">
          <cell r="A878">
            <v>3324</v>
          </cell>
          <cell r="B878">
            <v>5357</v>
          </cell>
          <cell r="C878">
            <v>1140</v>
          </cell>
          <cell r="D878" t="str">
            <v>БЕНЗИН АВТОМОБИЛЬНЫЙ АИ-80</v>
          </cell>
          <cell r="E878">
            <v>221000001</v>
          </cell>
          <cell r="F878" t="str">
            <v>10</v>
          </cell>
          <cell r="G878" t="str">
            <v/>
          </cell>
          <cell r="H878" t="str">
            <v/>
          </cell>
          <cell r="I878" t="str">
            <v>0000005357</v>
          </cell>
          <cell r="J878">
            <v>10000750</v>
          </cell>
          <cell r="K878">
            <v>37823</v>
          </cell>
          <cell r="L878">
            <v>37823</v>
          </cell>
          <cell r="M878">
            <v>37823</v>
          </cell>
          <cell r="N878">
            <v>2611841.06</v>
          </cell>
          <cell r="O878">
            <v>108.511</v>
          </cell>
          <cell r="P878">
            <v>417894.57</v>
          </cell>
          <cell r="Q878" t="str">
            <v>01_31_07</v>
          </cell>
          <cell r="R878" t="str">
            <v>01_24</v>
          </cell>
          <cell r="S878" t="str">
            <v>'301.0010</v>
          </cell>
          <cell r="T878" t="str">
            <v>'701.7510</v>
          </cell>
          <cell r="U878" t="str">
            <v>H</v>
          </cell>
          <cell r="V878">
            <v>-2611841.06</v>
          </cell>
          <cell r="W878">
            <v>-17841.66</v>
          </cell>
          <cell r="X878">
            <v>0</v>
          </cell>
          <cell r="Y878" t="str">
            <v>701.7510</v>
          </cell>
          <cell r="Z878">
            <v>-2611841.06</v>
          </cell>
          <cell r="AA878">
            <v>-17841.66</v>
          </cell>
          <cell r="AB878">
            <v>-108.511</v>
          </cell>
        </row>
        <row r="879">
          <cell r="A879">
            <v>3325</v>
          </cell>
          <cell r="B879">
            <v>5358</v>
          </cell>
          <cell r="C879">
            <v>1140</v>
          </cell>
          <cell r="D879" t="str">
            <v>БЕНЗИН АВТОМОБИЛЬНЫЙ АИ-80</v>
          </cell>
          <cell r="E879">
            <v>221000001</v>
          </cell>
          <cell r="F879" t="str">
            <v>10</v>
          </cell>
          <cell r="G879" t="str">
            <v/>
          </cell>
          <cell r="H879" t="str">
            <v/>
          </cell>
          <cell r="I879" t="str">
            <v>0000005358</v>
          </cell>
          <cell r="J879">
            <v>10000751</v>
          </cell>
          <cell r="K879">
            <v>37823</v>
          </cell>
          <cell r="L879">
            <v>37823</v>
          </cell>
          <cell r="M879">
            <v>37823</v>
          </cell>
          <cell r="N879">
            <v>6958129.8300000001</v>
          </cell>
          <cell r="O879">
            <v>289.08100000000002</v>
          </cell>
          <cell r="P879">
            <v>1113300.77</v>
          </cell>
          <cell r="Q879" t="str">
            <v>01_31_07</v>
          </cell>
          <cell r="R879" t="str">
            <v>01_24</v>
          </cell>
          <cell r="S879" t="str">
            <v>'301.0010</v>
          </cell>
          <cell r="T879" t="str">
            <v>'701.7510</v>
          </cell>
          <cell r="U879" t="str">
            <v>H</v>
          </cell>
          <cell r="V879">
            <v>-6958129.8300000001</v>
          </cell>
          <cell r="W879">
            <v>-47531.47</v>
          </cell>
          <cell r="X879">
            <v>0</v>
          </cell>
          <cell r="Y879" t="str">
            <v>701.7510</v>
          </cell>
          <cell r="Z879">
            <v>-6958129.8300000001</v>
          </cell>
          <cell r="AA879">
            <v>-47531.47</v>
          </cell>
          <cell r="AB879">
            <v>-289.08100000000002</v>
          </cell>
        </row>
        <row r="880">
          <cell r="A880">
            <v>3372</v>
          </cell>
          <cell r="B880">
            <v>5472</v>
          </cell>
          <cell r="C880">
            <v>2040</v>
          </cell>
          <cell r="D880" t="str">
            <v>ДИЗЕЛЬНОЕ ТОПЛИВО ЛД-02</v>
          </cell>
          <cell r="E880">
            <v>222000044</v>
          </cell>
          <cell r="F880" t="str">
            <v>20</v>
          </cell>
          <cell r="G880" t="str">
            <v/>
          </cell>
          <cell r="H880" t="str">
            <v/>
          </cell>
          <cell r="I880" t="str">
            <v>0000005472</v>
          </cell>
          <cell r="J880">
            <v>10000759</v>
          </cell>
          <cell r="K880">
            <v>37823</v>
          </cell>
          <cell r="L880">
            <v>37823</v>
          </cell>
          <cell r="M880">
            <v>37823</v>
          </cell>
          <cell r="N880">
            <v>15300.74</v>
          </cell>
          <cell r="O880">
            <v>109.291</v>
          </cell>
          <cell r="P880">
            <v>0</v>
          </cell>
          <cell r="Q880" t="str">
            <v>01_31_07</v>
          </cell>
          <cell r="R880" t="str">
            <v>01_24</v>
          </cell>
          <cell r="S880" t="str">
            <v>'301.0020</v>
          </cell>
          <cell r="T880" t="str">
            <v>'702.7220</v>
          </cell>
          <cell r="U880" t="str">
            <v>H</v>
          </cell>
          <cell r="V880">
            <v>-14530.99</v>
          </cell>
          <cell r="W880">
            <v>-14530.99</v>
          </cell>
          <cell r="X880">
            <v>769.75</v>
          </cell>
          <cell r="Y880" t="str">
            <v>702.7220</v>
          </cell>
          <cell r="Z880">
            <v>-2127191.63</v>
          </cell>
          <cell r="AA880">
            <v>-14530.99</v>
          </cell>
          <cell r="AB880">
            <v>-109.291</v>
          </cell>
        </row>
        <row r="881">
          <cell r="A881">
            <v>3375</v>
          </cell>
          <cell r="B881">
            <v>5475</v>
          </cell>
          <cell r="C881">
            <v>2040</v>
          </cell>
          <cell r="D881" t="str">
            <v>ДИЗЕЛЬНОЕ ТОПЛИВО ЛД-02</v>
          </cell>
          <cell r="E881">
            <v>222000044</v>
          </cell>
          <cell r="F881" t="str">
            <v>20</v>
          </cell>
          <cell r="G881" t="str">
            <v/>
          </cell>
          <cell r="H881" t="str">
            <v/>
          </cell>
          <cell r="I881" t="str">
            <v>0000005475</v>
          </cell>
          <cell r="J881">
            <v>10000759</v>
          </cell>
          <cell r="K881">
            <v>37823</v>
          </cell>
          <cell r="L881">
            <v>37823</v>
          </cell>
          <cell r="M881">
            <v>37823</v>
          </cell>
          <cell r="N881">
            <v>16606.939999999999</v>
          </cell>
          <cell r="O881">
            <v>118.621</v>
          </cell>
          <cell r="P881">
            <v>0</v>
          </cell>
          <cell r="Q881" t="str">
            <v>01_31_07</v>
          </cell>
          <cell r="R881" t="str">
            <v>01_24</v>
          </cell>
          <cell r="S881" t="str">
            <v>'301.0020</v>
          </cell>
          <cell r="T881" t="str">
            <v>'702.7220</v>
          </cell>
          <cell r="U881" t="str">
            <v>H</v>
          </cell>
          <cell r="V881">
            <v>-15774.22</v>
          </cell>
          <cell r="W881">
            <v>-15774.22</v>
          </cell>
          <cell r="X881">
            <v>832.71999999999935</v>
          </cell>
          <cell r="Y881" t="str">
            <v>702.7220</v>
          </cell>
          <cell r="Z881">
            <v>-2309188.0699999998</v>
          </cell>
          <cell r="AA881">
            <v>-15774.22</v>
          </cell>
          <cell r="AB881">
            <v>-118.621</v>
          </cell>
        </row>
        <row r="882">
          <cell r="A882">
            <v>3376</v>
          </cell>
          <cell r="B882">
            <v>5476</v>
          </cell>
          <cell r="C882">
            <v>2040</v>
          </cell>
          <cell r="D882" t="str">
            <v>ДИЗЕЛЬНОЕ ТОПЛИВО ЛД-02</v>
          </cell>
          <cell r="E882">
            <v>222000044</v>
          </cell>
          <cell r="F882" t="str">
            <v>20</v>
          </cell>
          <cell r="G882" t="str">
            <v/>
          </cell>
          <cell r="H882" t="str">
            <v/>
          </cell>
          <cell r="I882" t="str">
            <v>0000005476</v>
          </cell>
          <cell r="J882">
            <v>10000759</v>
          </cell>
          <cell r="K882">
            <v>37823</v>
          </cell>
          <cell r="L882">
            <v>37823</v>
          </cell>
          <cell r="M882">
            <v>37823</v>
          </cell>
          <cell r="N882">
            <v>15300.74</v>
          </cell>
          <cell r="O882">
            <v>109.291</v>
          </cell>
          <cell r="P882">
            <v>0</v>
          </cell>
          <cell r="Q882" t="str">
            <v>01_31_07</v>
          </cell>
          <cell r="R882" t="str">
            <v>01_24</v>
          </cell>
          <cell r="S882" t="str">
            <v>'301.0020</v>
          </cell>
          <cell r="T882" t="str">
            <v>'702.7220</v>
          </cell>
          <cell r="U882" t="str">
            <v>H</v>
          </cell>
          <cell r="V882">
            <v>-14530.99</v>
          </cell>
          <cell r="W882">
            <v>-14530.99</v>
          </cell>
          <cell r="X882">
            <v>769.75</v>
          </cell>
          <cell r="Y882" t="str">
            <v>702.7220</v>
          </cell>
          <cell r="Z882">
            <v>-2127191.63</v>
          </cell>
          <cell r="AA882">
            <v>-14530.99</v>
          </cell>
          <cell r="AB882">
            <v>-109.291</v>
          </cell>
        </row>
        <row r="883">
          <cell r="A883">
            <v>3380</v>
          </cell>
          <cell r="B883">
            <v>5480</v>
          </cell>
          <cell r="C883">
            <v>2040</v>
          </cell>
          <cell r="D883" t="str">
            <v>ДИЗЕЛЬНОЕ ТОПЛИВО ЛД-02</v>
          </cell>
          <cell r="E883">
            <v>222000044</v>
          </cell>
          <cell r="F883" t="str">
            <v>20</v>
          </cell>
          <cell r="G883" t="str">
            <v/>
          </cell>
          <cell r="H883" t="str">
            <v/>
          </cell>
          <cell r="I883" t="str">
            <v>0000005480</v>
          </cell>
          <cell r="J883">
            <v>10000759</v>
          </cell>
          <cell r="K883">
            <v>37823</v>
          </cell>
          <cell r="L883">
            <v>37823</v>
          </cell>
          <cell r="M883">
            <v>37823</v>
          </cell>
          <cell r="N883">
            <v>15176.98</v>
          </cell>
          <cell r="O883">
            <v>108.407</v>
          </cell>
          <cell r="P883">
            <v>0</v>
          </cell>
          <cell r="Q883" t="str">
            <v>01_31_07</v>
          </cell>
          <cell r="R883" t="str">
            <v>01_24</v>
          </cell>
          <cell r="S883" t="str">
            <v>'301.0020</v>
          </cell>
          <cell r="T883" t="str">
            <v>'702.7220</v>
          </cell>
          <cell r="U883" t="str">
            <v>H</v>
          </cell>
          <cell r="V883">
            <v>-14414.23</v>
          </cell>
          <cell r="W883">
            <v>-14414.23</v>
          </cell>
          <cell r="X883">
            <v>762.75</v>
          </cell>
          <cell r="Y883" t="str">
            <v>702.7220</v>
          </cell>
          <cell r="Z883">
            <v>-2110099.13</v>
          </cell>
          <cell r="AA883">
            <v>-14414.23</v>
          </cell>
          <cell r="AB883">
            <v>-108.407</v>
          </cell>
        </row>
        <row r="884">
          <cell r="A884">
            <v>4682</v>
          </cell>
          <cell r="B884">
            <v>6770</v>
          </cell>
          <cell r="C884">
            <v>1133</v>
          </cell>
          <cell r="D884" t="str">
            <v>МАЗУТ М-100</v>
          </cell>
          <cell r="E884">
            <v>221000083</v>
          </cell>
          <cell r="F884" t="str">
            <v>10</v>
          </cell>
          <cell r="G884" t="str">
            <v/>
          </cell>
          <cell r="H884" t="str">
            <v/>
          </cell>
          <cell r="I884" t="str">
            <v>0000006770</v>
          </cell>
          <cell r="J884">
            <v>10000770</v>
          </cell>
          <cell r="K884">
            <v>37823</v>
          </cell>
          <cell r="L884">
            <v>37823</v>
          </cell>
          <cell r="M884">
            <v>37823</v>
          </cell>
          <cell r="N884">
            <v>56448275.859999999</v>
          </cell>
          <cell r="O884">
            <v>10000</v>
          </cell>
          <cell r="P884">
            <v>9031724.1400000006</v>
          </cell>
          <cell r="Q884" t="str">
            <v>01_31_07</v>
          </cell>
          <cell r="R884" t="str">
            <v>01_24</v>
          </cell>
          <cell r="S884" t="str">
            <v>'301.0010</v>
          </cell>
          <cell r="T884" t="str">
            <v>'701.7530</v>
          </cell>
          <cell r="U884" t="str">
            <v>H</v>
          </cell>
          <cell r="V884">
            <v>-56448274.939999998</v>
          </cell>
          <cell r="W884">
            <v>-385601.99</v>
          </cell>
          <cell r="X884">
            <v>0.92000000178813934</v>
          </cell>
          <cell r="Y884" t="str">
            <v>701.7530</v>
          </cell>
          <cell r="Z884">
            <v>-56448274.939999998</v>
          </cell>
          <cell r="AA884">
            <v>-385601.99</v>
          </cell>
          <cell r="AB884">
            <v>-10000</v>
          </cell>
        </row>
        <row r="885">
          <cell r="A885">
            <v>4683</v>
          </cell>
          <cell r="B885">
            <v>6771</v>
          </cell>
          <cell r="C885">
            <v>1134</v>
          </cell>
          <cell r="D885" t="str">
            <v>МАЗУТ М-100</v>
          </cell>
          <cell r="E885">
            <v>221000083</v>
          </cell>
          <cell r="F885" t="str">
            <v>10</v>
          </cell>
          <cell r="G885" t="str">
            <v/>
          </cell>
          <cell r="H885" t="str">
            <v/>
          </cell>
          <cell r="I885" t="str">
            <v>0000006771</v>
          </cell>
          <cell r="J885">
            <v>10000768</v>
          </cell>
          <cell r="K885">
            <v>37823</v>
          </cell>
          <cell r="L885">
            <v>37823</v>
          </cell>
          <cell r="M885">
            <v>37823</v>
          </cell>
          <cell r="N885">
            <v>22579310.34</v>
          </cell>
          <cell r="O885">
            <v>4000</v>
          </cell>
          <cell r="P885">
            <v>3612689.66</v>
          </cell>
          <cell r="Q885" t="str">
            <v>01_31_07</v>
          </cell>
          <cell r="R885" t="str">
            <v>01_24</v>
          </cell>
          <cell r="S885" t="str">
            <v>'301.0010</v>
          </cell>
          <cell r="T885" t="str">
            <v>'701.7530</v>
          </cell>
          <cell r="U885" t="str">
            <v>H</v>
          </cell>
          <cell r="V885">
            <v>-22579309.890000001</v>
          </cell>
          <cell r="W885">
            <v>-154240.79</v>
          </cell>
          <cell r="X885">
            <v>0.44999999925494194</v>
          </cell>
          <cell r="Y885" t="str">
            <v>701.7530</v>
          </cell>
          <cell r="Z885">
            <v>-22579309.890000001</v>
          </cell>
          <cell r="AA885">
            <v>-154240.79</v>
          </cell>
          <cell r="AB885">
            <v>-4000</v>
          </cell>
        </row>
        <row r="886">
          <cell r="A886">
            <v>4684</v>
          </cell>
          <cell r="B886">
            <v>6772</v>
          </cell>
          <cell r="C886">
            <v>1130</v>
          </cell>
          <cell r="D886" t="str">
            <v>МАЗУТ М-100</v>
          </cell>
          <cell r="E886">
            <v>221000083</v>
          </cell>
          <cell r="F886" t="str">
            <v>10</v>
          </cell>
          <cell r="G886" t="str">
            <v/>
          </cell>
          <cell r="H886" t="str">
            <v/>
          </cell>
          <cell r="I886" t="str">
            <v>0000006772</v>
          </cell>
          <cell r="J886">
            <v>10000771</v>
          </cell>
          <cell r="K886">
            <v>37823</v>
          </cell>
          <cell r="L886">
            <v>37823</v>
          </cell>
          <cell r="M886">
            <v>37823</v>
          </cell>
          <cell r="N886">
            <v>37482496.25</v>
          </cell>
          <cell r="O886">
            <v>6640.1490000000003</v>
          </cell>
          <cell r="P886">
            <v>5997199.4000000004</v>
          </cell>
          <cell r="Q886" t="str">
            <v>01_31_07</v>
          </cell>
          <cell r="R886" t="str">
            <v>01_24</v>
          </cell>
          <cell r="S886" t="str">
            <v>'301.0010</v>
          </cell>
          <cell r="T886" t="str">
            <v>'701.7530</v>
          </cell>
          <cell r="U886" t="str">
            <v>H</v>
          </cell>
          <cell r="V886">
            <v>-37482496.25</v>
          </cell>
          <cell r="W886">
            <v>-256045.46</v>
          </cell>
          <cell r="X886">
            <v>0</v>
          </cell>
          <cell r="Y886" t="str">
            <v>701.7530</v>
          </cell>
          <cell r="Z886">
            <v>-37482496.25</v>
          </cell>
          <cell r="AA886">
            <v>-256045.46</v>
          </cell>
          <cell r="AB886">
            <v>-6640.1490000000003</v>
          </cell>
        </row>
        <row r="887">
          <cell r="A887">
            <v>4685</v>
          </cell>
          <cell r="B887">
            <v>6773</v>
          </cell>
          <cell r="C887">
            <v>1130</v>
          </cell>
          <cell r="D887" t="str">
            <v>МАЗУТ М-100</v>
          </cell>
          <cell r="E887">
            <v>222000083</v>
          </cell>
          <cell r="F887" t="str">
            <v>10</v>
          </cell>
          <cell r="G887" t="str">
            <v/>
          </cell>
          <cell r="H887" t="str">
            <v/>
          </cell>
          <cell r="I887" t="str">
            <v>0000006773</v>
          </cell>
          <cell r="J887">
            <v>10000772</v>
          </cell>
          <cell r="K887">
            <v>37823</v>
          </cell>
          <cell r="L887">
            <v>37823</v>
          </cell>
          <cell r="M887">
            <v>37823</v>
          </cell>
          <cell r="N887">
            <v>2031296.85</v>
          </cell>
          <cell r="O887">
            <v>359.851</v>
          </cell>
          <cell r="P887">
            <v>325007.5</v>
          </cell>
          <cell r="Q887" t="str">
            <v>01_31_07</v>
          </cell>
          <cell r="R887" t="str">
            <v>01_24</v>
          </cell>
          <cell r="S887" t="str">
            <v>'301.0010</v>
          </cell>
          <cell r="T887" t="str">
            <v>'702.7330</v>
          </cell>
          <cell r="U887" t="str">
            <v>H</v>
          </cell>
          <cell r="V887">
            <v>-2031296.85</v>
          </cell>
          <cell r="W887">
            <v>-13875.92</v>
          </cell>
          <cell r="X887">
            <v>0</v>
          </cell>
          <cell r="Y887" t="str">
            <v>702.7330</v>
          </cell>
          <cell r="Z887">
            <v>-2031296.85</v>
          </cell>
          <cell r="AA887">
            <v>-13875.92</v>
          </cell>
          <cell r="AB887">
            <v>-359.851</v>
          </cell>
        </row>
        <row r="888">
          <cell r="A888">
            <v>3197</v>
          </cell>
          <cell r="B888">
            <v>5431</v>
          </cell>
          <cell r="C888">
            <v>2100</v>
          </cell>
          <cell r="D888" t="str">
            <v>ТОПЛИВО САМОЛЕТНОЕ ТС-1 ВКК</v>
          </cell>
          <cell r="E888">
            <v>222000043</v>
          </cell>
          <cell r="F888" t="str">
            <v>20</v>
          </cell>
          <cell r="G888" t="str">
            <v/>
          </cell>
          <cell r="H888" t="str">
            <v/>
          </cell>
          <cell r="I888" t="str">
            <v>0000005431</v>
          </cell>
          <cell r="J888">
            <v>10000761</v>
          </cell>
          <cell r="K888">
            <v>37824</v>
          </cell>
          <cell r="L888">
            <v>37824</v>
          </cell>
          <cell r="M888">
            <v>37824</v>
          </cell>
          <cell r="N888">
            <v>120699.64</v>
          </cell>
          <cell r="O888">
            <v>564.01700000000005</v>
          </cell>
          <cell r="P888">
            <v>0</v>
          </cell>
          <cell r="Q888" t="str">
            <v>01_31_07</v>
          </cell>
          <cell r="R888" t="str">
            <v>01_24</v>
          </cell>
          <cell r="S888" t="str">
            <v>'301.0020</v>
          </cell>
          <cell r="T888" t="str">
            <v>'702.7241</v>
          </cell>
          <cell r="U888" t="str">
            <v>H</v>
          </cell>
          <cell r="V888">
            <v>-115622.38</v>
          </cell>
          <cell r="W888">
            <v>-115622.38</v>
          </cell>
          <cell r="X888">
            <v>5077.2599999999948</v>
          </cell>
          <cell r="Y888" t="str">
            <v>702.7241</v>
          </cell>
          <cell r="Z888">
            <v>-16930585.100000001</v>
          </cell>
          <cell r="AA888">
            <v>-115622.38</v>
          </cell>
          <cell r="AB888">
            <v>-564.01700000000005</v>
          </cell>
        </row>
        <row r="889">
          <cell r="A889">
            <v>3198</v>
          </cell>
          <cell r="B889">
            <v>5432</v>
          </cell>
          <cell r="C889">
            <v>2101</v>
          </cell>
          <cell r="D889" t="str">
            <v>ДИЗЕЛЬНОЕ ТОПЛИВО ЛД-02</v>
          </cell>
          <cell r="E889">
            <v>222000044</v>
          </cell>
          <cell r="F889" t="str">
            <v>20</v>
          </cell>
          <cell r="G889" t="str">
            <v/>
          </cell>
          <cell r="H889" t="str">
            <v/>
          </cell>
          <cell r="I889" t="str">
            <v>0000005432</v>
          </cell>
          <cell r="J889">
            <v>10000760</v>
          </cell>
          <cell r="K889">
            <v>37824</v>
          </cell>
          <cell r="L889">
            <v>37824</v>
          </cell>
          <cell r="M889">
            <v>37824</v>
          </cell>
          <cell r="N889">
            <v>6778.52</v>
          </cell>
          <cell r="O889">
            <v>48.417999999999999</v>
          </cell>
          <cell r="P889">
            <v>0</v>
          </cell>
          <cell r="Q889" t="str">
            <v>01_31_07</v>
          </cell>
          <cell r="R889" t="str">
            <v>01_24</v>
          </cell>
          <cell r="S889" t="str">
            <v>'301.0020</v>
          </cell>
          <cell r="T889" t="str">
            <v>'702.7220</v>
          </cell>
          <cell r="U889" t="str">
            <v>H</v>
          </cell>
          <cell r="V889">
            <v>-6286.38</v>
          </cell>
          <cell r="W889">
            <v>-6286.38</v>
          </cell>
          <cell r="X889">
            <v>492.14000000000033</v>
          </cell>
          <cell r="Y889" t="str">
            <v>702.7220</v>
          </cell>
          <cell r="Z889">
            <v>-920514.62</v>
          </cell>
          <cell r="AA889">
            <v>-6286.38</v>
          </cell>
          <cell r="AB889">
            <v>-48.417999999999999</v>
          </cell>
        </row>
        <row r="890">
          <cell r="A890">
            <v>3266</v>
          </cell>
          <cell r="B890">
            <v>5281</v>
          </cell>
          <cell r="C890">
            <v>1145</v>
          </cell>
          <cell r="D890" t="str">
            <v>БЕНЗИН АВТОМОБИЛЬНЫЙ АИ-80</v>
          </cell>
          <cell r="E890">
            <v>221000001</v>
          </cell>
          <cell r="F890" t="str">
            <v>10</v>
          </cell>
          <cell r="G890" t="str">
            <v/>
          </cell>
          <cell r="H890" t="str">
            <v/>
          </cell>
          <cell r="I890" t="str">
            <v>0000005281</v>
          </cell>
          <cell r="J890">
            <v>10000739</v>
          </cell>
          <cell r="K890">
            <v>37824</v>
          </cell>
          <cell r="L890">
            <v>37824</v>
          </cell>
          <cell r="M890">
            <v>37824</v>
          </cell>
          <cell r="N890">
            <v>4149397.58</v>
          </cell>
          <cell r="O890">
            <v>172.39</v>
          </cell>
          <cell r="P890">
            <v>663903.61</v>
          </cell>
          <cell r="Q890" t="str">
            <v>01_31_07</v>
          </cell>
          <cell r="R890" t="str">
            <v>01_24</v>
          </cell>
          <cell r="S890" t="str">
            <v>'301.0010</v>
          </cell>
          <cell r="T890" t="str">
            <v>'701.7510</v>
          </cell>
          <cell r="U890" t="str">
            <v>H</v>
          </cell>
          <cell r="V890">
            <v>-4149397.58</v>
          </cell>
          <cell r="W890">
            <v>-28337.07</v>
          </cell>
          <cell r="X890">
            <v>0</v>
          </cell>
          <cell r="Y890" t="str">
            <v>701.7510</v>
          </cell>
          <cell r="Z890">
            <v>-4149397.58</v>
          </cell>
          <cell r="AA890">
            <v>-28337.07</v>
          </cell>
          <cell r="AB890">
            <v>-172.39</v>
          </cell>
        </row>
        <row r="891">
          <cell r="A891">
            <v>3309</v>
          </cell>
          <cell r="B891">
            <v>5341</v>
          </cell>
          <cell r="C891">
            <v>1146</v>
          </cell>
          <cell r="D891" t="str">
            <v>БЕНЗИН АВТОМОБИЛЬНЫЙ АИ-80</v>
          </cell>
          <cell r="E891">
            <v>221000001</v>
          </cell>
          <cell r="F891" t="str">
            <v>10</v>
          </cell>
          <cell r="G891" t="str">
            <v/>
          </cell>
          <cell r="H891" t="str">
            <v/>
          </cell>
          <cell r="I891" t="str">
            <v>0000005341</v>
          </cell>
          <cell r="J891">
            <v>10000747</v>
          </cell>
          <cell r="K891">
            <v>37824</v>
          </cell>
          <cell r="L891">
            <v>37824</v>
          </cell>
          <cell r="M891">
            <v>37824</v>
          </cell>
          <cell r="N891">
            <v>6743956.5</v>
          </cell>
          <cell r="O891">
            <v>280.18299999999999</v>
          </cell>
          <cell r="P891">
            <v>1079033.04</v>
          </cell>
          <cell r="Q891" t="str">
            <v>01_31_07</v>
          </cell>
          <cell r="R891" t="str">
            <v>01_24</v>
          </cell>
          <cell r="S891" t="str">
            <v>'301.0010</v>
          </cell>
          <cell r="T891" t="str">
            <v>'701.7510</v>
          </cell>
          <cell r="U891" t="str">
            <v>H</v>
          </cell>
          <cell r="V891">
            <v>-6743956.5</v>
          </cell>
          <cell r="W891">
            <v>-46055.839999999997</v>
          </cell>
          <cell r="X891">
            <v>0</v>
          </cell>
          <cell r="Y891" t="str">
            <v>701.7510</v>
          </cell>
          <cell r="Z891">
            <v>-6743956.5</v>
          </cell>
          <cell r="AA891">
            <v>-46055.839999999997</v>
          </cell>
          <cell r="AB891">
            <v>-280.18299999999999</v>
          </cell>
        </row>
        <row r="892">
          <cell r="A892">
            <v>3326</v>
          </cell>
          <cell r="B892">
            <v>5359</v>
          </cell>
          <cell r="C892">
            <v>2100</v>
          </cell>
          <cell r="D892" t="str">
            <v>ТОПЛИВО САМОЛЕТНОЕ ТС-1 ВКК</v>
          </cell>
          <cell r="E892">
            <v>222000043</v>
          </cell>
          <cell r="F892" t="str">
            <v>20</v>
          </cell>
          <cell r="G892" t="str">
            <v/>
          </cell>
          <cell r="H892" t="str">
            <v/>
          </cell>
          <cell r="I892" t="str">
            <v>0000005359</v>
          </cell>
          <cell r="J892">
            <v>10000752</v>
          </cell>
          <cell r="K892">
            <v>37824</v>
          </cell>
          <cell r="L892">
            <v>37824</v>
          </cell>
          <cell r="M892">
            <v>37824</v>
          </cell>
          <cell r="N892">
            <v>80332.39</v>
          </cell>
          <cell r="O892">
            <v>375.38499999999999</v>
          </cell>
          <cell r="P892">
            <v>0</v>
          </cell>
          <cell r="Q892" t="str">
            <v>01_31_07</v>
          </cell>
          <cell r="R892" t="str">
            <v>01_24</v>
          </cell>
          <cell r="S892" t="str">
            <v>'301.0020</v>
          </cell>
          <cell r="T892" t="str">
            <v>'702.7241</v>
          </cell>
          <cell r="U892" t="str">
            <v>H</v>
          </cell>
          <cell r="V892">
            <v>-76899.899999999994</v>
          </cell>
          <cell r="W892">
            <v>-76899.899999999994</v>
          </cell>
          <cell r="X892">
            <v>3432.4900000000052</v>
          </cell>
          <cell r="Y892" t="str">
            <v>702.7241</v>
          </cell>
          <cell r="Z892">
            <v>-11260452.359999999</v>
          </cell>
          <cell r="AA892">
            <v>-76899.899999999994</v>
          </cell>
          <cell r="AB892">
            <v>-375.38499999999999</v>
          </cell>
        </row>
        <row r="893">
          <cell r="A893">
            <v>3332</v>
          </cell>
          <cell r="B893">
            <v>5380</v>
          </cell>
          <cell r="C893">
            <v>2100</v>
          </cell>
          <cell r="D893" t="str">
            <v>ТОПЛИВО САМОЛЕТНОЕ ТС-1 ВКК</v>
          </cell>
          <cell r="E893">
            <v>222000043</v>
          </cell>
          <cell r="F893" t="str">
            <v>20</v>
          </cell>
          <cell r="G893" t="str">
            <v/>
          </cell>
          <cell r="H893" t="str">
            <v/>
          </cell>
          <cell r="I893" t="str">
            <v>0000005380</v>
          </cell>
          <cell r="J893">
            <v>10000752</v>
          </cell>
          <cell r="K893">
            <v>37824</v>
          </cell>
          <cell r="L893">
            <v>37824</v>
          </cell>
          <cell r="M893">
            <v>37824</v>
          </cell>
          <cell r="N893">
            <v>133240.04</v>
          </cell>
          <cell r="O893">
            <v>622.61699999999996</v>
          </cell>
          <cell r="P893">
            <v>0</v>
          </cell>
          <cell r="Q893" t="str">
            <v>01_31_07</v>
          </cell>
          <cell r="R893" t="str">
            <v>01_24</v>
          </cell>
          <cell r="S893" t="str">
            <v>'301.0020</v>
          </cell>
          <cell r="T893" t="str">
            <v>'702.7241</v>
          </cell>
          <cell r="U893" t="str">
            <v>H</v>
          </cell>
          <cell r="V893">
            <v>-127561.49</v>
          </cell>
          <cell r="W893">
            <v>-127561.49</v>
          </cell>
          <cell r="X893">
            <v>5678.5500000000029</v>
          </cell>
          <cell r="Y893" t="str">
            <v>702.7241</v>
          </cell>
          <cell r="Z893">
            <v>-18678828.98</v>
          </cell>
          <cell r="AA893">
            <v>-127561.49</v>
          </cell>
          <cell r="AB893">
            <v>-622.61699999999996</v>
          </cell>
        </row>
        <row r="894">
          <cell r="A894">
            <v>3334</v>
          </cell>
          <cell r="B894">
            <v>5382</v>
          </cell>
          <cell r="C894">
            <v>2040</v>
          </cell>
          <cell r="D894" t="str">
            <v>ДИЗЕЛЬНОЕ ТОПЛИВО ЛД-02</v>
          </cell>
          <cell r="E894">
            <v>221000044</v>
          </cell>
          <cell r="F894" t="str">
            <v>20</v>
          </cell>
          <cell r="G894" t="str">
            <v/>
          </cell>
          <cell r="H894" t="str">
            <v/>
          </cell>
          <cell r="I894" t="str">
            <v>0000005382</v>
          </cell>
          <cell r="J894">
            <v>10000743</v>
          </cell>
          <cell r="K894">
            <v>37824</v>
          </cell>
          <cell r="L894">
            <v>37824</v>
          </cell>
          <cell r="M894">
            <v>37824</v>
          </cell>
          <cell r="N894">
            <v>9205.56</v>
          </cell>
          <cell r="O894">
            <v>65.754000000000005</v>
          </cell>
          <cell r="P894">
            <v>0</v>
          </cell>
          <cell r="Q894" t="str">
            <v>01_31_07</v>
          </cell>
          <cell r="R894" t="str">
            <v>01_24</v>
          </cell>
          <cell r="S894" t="str">
            <v>'301.0020</v>
          </cell>
          <cell r="T894" t="str">
            <v>'701.7420</v>
          </cell>
          <cell r="U894" t="str">
            <v>H</v>
          </cell>
          <cell r="V894">
            <v>-8741.51</v>
          </cell>
          <cell r="W894">
            <v>-8741.51</v>
          </cell>
          <cell r="X894">
            <v>464.04999999999927</v>
          </cell>
          <cell r="Y894" t="str">
            <v>701.7420</v>
          </cell>
          <cell r="Z894">
            <v>-1280019.31</v>
          </cell>
          <cell r="AA894">
            <v>-8741.51</v>
          </cell>
          <cell r="AB894">
            <v>-65.754000000000005</v>
          </cell>
        </row>
        <row r="895">
          <cell r="A895">
            <v>3335</v>
          </cell>
          <cell r="B895">
            <v>5383</v>
          </cell>
          <cell r="C895">
            <v>2040</v>
          </cell>
          <cell r="D895" t="str">
            <v>ДИЗЕЛЬНОЕ ТОПЛИВО ЛД-02</v>
          </cell>
          <cell r="E895">
            <v>222000044</v>
          </cell>
          <cell r="F895" t="str">
            <v>20</v>
          </cell>
          <cell r="G895" t="str">
            <v/>
          </cell>
          <cell r="H895" t="str">
            <v/>
          </cell>
          <cell r="I895" t="str">
            <v>0000005383</v>
          </cell>
          <cell r="J895">
            <v>10000759</v>
          </cell>
          <cell r="K895">
            <v>37824</v>
          </cell>
          <cell r="L895">
            <v>37824</v>
          </cell>
          <cell r="M895">
            <v>37824</v>
          </cell>
          <cell r="N895">
            <v>17032.82</v>
          </cell>
          <cell r="O895">
            <v>121.663</v>
          </cell>
          <cell r="P895">
            <v>0</v>
          </cell>
          <cell r="Q895" t="str">
            <v>01_31_07</v>
          </cell>
          <cell r="R895" t="str">
            <v>01_24</v>
          </cell>
          <cell r="S895" t="str">
            <v>'301.0020</v>
          </cell>
          <cell r="T895" t="str">
            <v>'702.7220</v>
          </cell>
          <cell r="U895" t="str">
            <v>H</v>
          </cell>
          <cell r="V895">
            <v>-16175.02</v>
          </cell>
          <cell r="W895">
            <v>-16175.02</v>
          </cell>
          <cell r="X895">
            <v>857.79999999999927</v>
          </cell>
          <cell r="Y895" t="str">
            <v>702.7220</v>
          </cell>
          <cell r="Z895">
            <v>-2368508.1800000002</v>
          </cell>
          <cell r="AA895">
            <v>-16175.02</v>
          </cell>
          <cell r="AB895">
            <v>-121.663</v>
          </cell>
        </row>
        <row r="896">
          <cell r="A896">
            <v>3336</v>
          </cell>
          <cell r="B896">
            <v>5384</v>
          </cell>
          <cell r="C896">
            <v>2101</v>
          </cell>
          <cell r="D896" t="str">
            <v>ДИЗЕЛЬНОЕ ТОПЛИВО ЛД-02</v>
          </cell>
          <cell r="E896">
            <v>222000044</v>
          </cell>
          <cell r="F896" t="str">
            <v>20</v>
          </cell>
          <cell r="G896" t="str">
            <v/>
          </cell>
          <cell r="H896" t="str">
            <v/>
          </cell>
          <cell r="I896" t="str">
            <v>0000005384</v>
          </cell>
          <cell r="J896">
            <v>10000758</v>
          </cell>
          <cell r="K896">
            <v>37824</v>
          </cell>
          <cell r="L896">
            <v>37824</v>
          </cell>
          <cell r="M896">
            <v>37824</v>
          </cell>
          <cell r="N896">
            <v>95162.48</v>
          </cell>
          <cell r="O896">
            <v>679.73199999999997</v>
          </cell>
          <cell r="P896">
            <v>0</v>
          </cell>
          <cell r="Q896" t="str">
            <v>01_31_07</v>
          </cell>
          <cell r="R896" t="str">
            <v>01_24</v>
          </cell>
          <cell r="S896" t="str">
            <v>'301.0020</v>
          </cell>
          <cell r="T896" t="str">
            <v>'702.7220</v>
          </cell>
          <cell r="U896" t="str">
            <v>H</v>
          </cell>
          <cell r="V896">
            <v>-88279.29</v>
          </cell>
          <cell r="W896">
            <v>-88279.29</v>
          </cell>
          <cell r="X896">
            <v>6883.1900000000023</v>
          </cell>
          <cell r="Y896" t="str">
            <v>702.7220</v>
          </cell>
          <cell r="Z896">
            <v>-12926736.43</v>
          </cell>
          <cell r="AA896">
            <v>-88279.29</v>
          </cell>
          <cell r="AB896">
            <v>-679.73199999999997</v>
          </cell>
        </row>
        <row r="897">
          <cell r="A897">
            <v>3337</v>
          </cell>
          <cell r="B897">
            <v>5385</v>
          </cell>
          <cell r="C897">
            <v>2040</v>
          </cell>
          <cell r="D897" t="str">
            <v>ДИЗЕЛЬНОЕ ТОПЛИВО ЛД-02</v>
          </cell>
          <cell r="E897">
            <v>222000044</v>
          </cell>
          <cell r="F897" t="str">
            <v>20</v>
          </cell>
          <cell r="G897" t="str">
            <v/>
          </cell>
          <cell r="H897" t="str">
            <v/>
          </cell>
          <cell r="I897" t="str">
            <v>0000005385</v>
          </cell>
          <cell r="J897">
            <v>10000759</v>
          </cell>
          <cell r="K897">
            <v>37824</v>
          </cell>
          <cell r="L897">
            <v>37824</v>
          </cell>
          <cell r="M897">
            <v>37824</v>
          </cell>
          <cell r="N897">
            <v>17205.16</v>
          </cell>
          <cell r="O897">
            <v>122.89400000000001</v>
          </cell>
          <cell r="P897">
            <v>0</v>
          </cell>
          <cell r="Q897" t="str">
            <v>01_31_07</v>
          </cell>
          <cell r="R897" t="str">
            <v>01_24</v>
          </cell>
          <cell r="S897" t="str">
            <v>'301.0020</v>
          </cell>
          <cell r="T897" t="str">
            <v>'702.7220</v>
          </cell>
          <cell r="U897" t="str">
            <v>H</v>
          </cell>
          <cell r="V897">
            <v>-16340.34</v>
          </cell>
          <cell r="W897">
            <v>-16340.34</v>
          </cell>
          <cell r="X897">
            <v>864.81999999999971</v>
          </cell>
          <cell r="Y897" t="str">
            <v>702.7220</v>
          </cell>
          <cell r="Z897">
            <v>-2392715.9900000002</v>
          </cell>
          <cell r="AA897">
            <v>-16340.34</v>
          </cell>
          <cell r="AB897">
            <v>-122.89400000000001</v>
          </cell>
        </row>
        <row r="898">
          <cell r="A898">
            <v>3338</v>
          </cell>
          <cell r="B898">
            <v>5386</v>
          </cell>
          <cell r="C898">
            <v>2040</v>
          </cell>
          <cell r="D898" t="str">
            <v>ДИЗЕЛЬНОЕ ТОПЛИВО ЛД-02</v>
          </cell>
          <cell r="E898">
            <v>222000044</v>
          </cell>
          <cell r="F898" t="str">
            <v>20</v>
          </cell>
          <cell r="G898" t="str">
            <v/>
          </cell>
          <cell r="H898" t="str">
            <v/>
          </cell>
          <cell r="I898" t="str">
            <v>0000005386</v>
          </cell>
          <cell r="J898">
            <v>10000759</v>
          </cell>
          <cell r="K898">
            <v>37824</v>
          </cell>
          <cell r="L898">
            <v>37824</v>
          </cell>
          <cell r="M898">
            <v>37824</v>
          </cell>
          <cell r="N898">
            <v>15434.02</v>
          </cell>
          <cell r="O898">
            <v>110.24299999999999</v>
          </cell>
          <cell r="P898">
            <v>0</v>
          </cell>
          <cell r="Q898" t="str">
            <v>01_31_07</v>
          </cell>
          <cell r="R898" t="str">
            <v>01_24</v>
          </cell>
          <cell r="S898" t="str">
            <v>'301.0020</v>
          </cell>
          <cell r="T898" t="str">
            <v>'702.7220</v>
          </cell>
          <cell r="U898" t="str">
            <v>H</v>
          </cell>
          <cell r="V898">
            <v>-14653.57</v>
          </cell>
          <cell r="W898">
            <v>-14653.57</v>
          </cell>
          <cell r="X898">
            <v>780.45000000000073</v>
          </cell>
          <cell r="Y898" t="str">
            <v>702.7220</v>
          </cell>
          <cell r="Z898">
            <v>-2145722.2599999998</v>
          </cell>
          <cell r="AA898">
            <v>-14653.57</v>
          </cell>
          <cell r="AB898">
            <v>-110.24299999999999</v>
          </cell>
        </row>
        <row r="899">
          <cell r="A899">
            <v>3339</v>
          </cell>
          <cell r="B899">
            <v>5387</v>
          </cell>
          <cell r="C899">
            <v>2040</v>
          </cell>
          <cell r="D899" t="str">
            <v>ДИЗЕЛЬНОЕ ТОПЛИВО ЛД-02</v>
          </cell>
          <cell r="E899">
            <v>222000044</v>
          </cell>
          <cell r="F899" t="str">
            <v>20</v>
          </cell>
          <cell r="G899" t="str">
            <v/>
          </cell>
          <cell r="H899" t="str">
            <v/>
          </cell>
          <cell r="I899" t="str">
            <v>0000005387</v>
          </cell>
          <cell r="J899">
            <v>10000759</v>
          </cell>
          <cell r="K899">
            <v>37824</v>
          </cell>
          <cell r="L899">
            <v>37824</v>
          </cell>
          <cell r="M899">
            <v>37824</v>
          </cell>
          <cell r="N899">
            <v>17120.18</v>
          </cell>
          <cell r="O899">
            <v>122.28700000000001</v>
          </cell>
          <cell r="P899">
            <v>0</v>
          </cell>
          <cell r="Q899" t="str">
            <v>01_31_07</v>
          </cell>
          <cell r="R899" t="str">
            <v>01_24</v>
          </cell>
          <cell r="S899" t="str">
            <v>'301.0020</v>
          </cell>
          <cell r="T899" t="str">
            <v>'702.7220</v>
          </cell>
          <cell r="U899" t="str">
            <v>H</v>
          </cell>
          <cell r="V899">
            <v>-16255.36</v>
          </cell>
          <cell r="W899">
            <v>-16255.36</v>
          </cell>
          <cell r="X899">
            <v>864.81999999999971</v>
          </cell>
          <cell r="Y899" t="str">
            <v>702.7220</v>
          </cell>
          <cell r="Z899">
            <v>-2380272.36</v>
          </cell>
          <cell r="AA899">
            <v>-16255.36</v>
          </cell>
          <cell r="AB899">
            <v>-122.28700000000001</v>
          </cell>
        </row>
        <row r="900">
          <cell r="A900">
            <v>3340</v>
          </cell>
          <cell r="B900">
            <v>5388</v>
          </cell>
          <cell r="C900">
            <v>2040</v>
          </cell>
          <cell r="D900" t="str">
            <v>ДИЗЕЛЬНОЕ ТОПЛИВО ЛД-02</v>
          </cell>
          <cell r="E900">
            <v>222000044</v>
          </cell>
          <cell r="F900" t="str">
            <v>20</v>
          </cell>
          <cell r="G900" t="str">
            <v/>
          </cell>
          <cell r="H900" t="str">
            <v/>
          </cell>
          <cell r="I900" t="str">
            <v>0000005388</v>
          </cell>
          <cell r="J900">
            <v>10000759</v>
          </cell>
          <cell r="K900">
            <v>37824</v>
          </cell>
          <cell r="L900">
            <v>37824</v>
          </cell>
          <cell r="M900">
            <v>37824</v>
          </cell>
          <cell r="N900">
            <v>6731.48</v>
          </cell>
          <cell r="O900">
            <v>48.082000000000001</v>
          </cell>
          <cell r="P900">
            <v>0</v>
          </cell>
          <cell r="Q900" t="str">
            <v>01_31_07</v>
          </cell>
          <cell r="R900" t="str">
            <v>01_24</v>
          </cell>
          <cell r="S900" t="str">
            <v>'301.0020</v>
          </cell>
          <cell r="T900" t="str">
            <v>'702.7220</v>
          </cell>
          <cell r="U900" t="str">
            <v>H</v>
          </cell>
          <cell r="V900">
            <v>-6386.96</v>
          </cell>
          <cell r="W900">
            <v>-6386.96</v>
          </cell>
          <cell r="X900">
            <v>344.51999999999953</v>
          </cell>
          <cell r="Y900" t="str">
            <v>702.7220</v>
          </cell>
          <cell r="Z900">
            <v>-935242.55</v>
          </cell>
          <cell r="AA900">
            <v>-6386.96</v>
          </cell>
          <cell r="AB900">
            <v>-48.082000000000001</v>
          </cell>
        </row>
        <row r="901">
          <cell r="A901">
            <v>3341</v>
          </cell>
          <cell r="B901">
            <v>5389</v>
          </cell>
          <cell r="C901">
            <v>2040</v>
          </cell>
          <cell r="D901" t="str">
            <v>ДИЗЕЛЬНОЕ ТОПЛИВО ЛД-02</v>
          </cell>
          <cell r="E901">
            <v>222000044</v>
          </cell>
          <cell r="F901" t="str">
            <v>20</v>
          </cell>
          <cell r="G901" t="str">
            <v/>
          </cell>
          <cell r="H901" t="str">
            <v/>
          </cell>
          <cell r="I901" t="str">
            <v>0000005389</v>
          </cell>
          <cell r="J901">
            <v>10000759</v>
          </cell>
          <cell r="K901">
            <v>37824</v>
          </cell>
          <cell r="L901">
            <v>37824</v>
          </cell>
          <cell r="M901">
            <v>37824</v>
          </cell>
          <cell r="N901">
            <v>6767.88</v>
          </cell>
          <cell r="O901">
            <v>48.341999999999999</v>
          </cell>
          <cell r="P901">
            <v>0</v>
          </cell>
          <cell r="Q901" t="str">
            <v>01_31_07</v>
          </cell>
          <cell r="R901" t="str">
            <v>01_24</v>
          </cell>
          <cell r="S901" t="str">
            <v>'301.0020</v>
          </cell>
          <cell r="T901" t="str">
            <v>'702.7220</v>
          </cell>
          <cell r="U901" t="str">
            <v>H</v>
          </cell>
          <cell r="V901">
            <v>-6423.36</v>
          </cell>
          <cell r="W901">
            <v>-6423.36</v>
          </cell>
          <cell r="X901">
            <v>344.52000000000044</v>
          </cell>
          <cell r="Y901" t="str">
            <v>702.7220</v>
          </cell>
          <cell r="Z901">
            <v>-940572.6</v>
          </cell>
          <cell r="AA901">
            <v>-6423.36</v>
          </cell>
          <cell r="AB901">
            <v>-48.341999999999999</v>
          </cell>
        </row>
        <row r="902">
          <cell r="A902">
            <v>3360</v>
          </cell>
          <cell r="B902">
            <v>5460</v>
          </cell>
          <cell r="C902">
            <v>2040</v>
          </cell>
          <cell r="D902" t="str">
            <v>ДИЗЕЛЬНОЕ ТОПЛИВО ЛД-02</v>
          </cell>
          <cell r="E902">
            <v>222000044</v>
          </cell>
          <cell r="F902" t="str">
            <v>20</v>
          </cell>
          <cell r="G902" t="str">
            <v/>
          </cell>
          <cell r="H902" t="str">
            <v/>
          </cell>
          <cell r="I902" t="str">
            <v>0000005460</v>
          </cell>
          <cell r="J902">
            <v>10000757</v>
          </cell>
          <cell r="K902">
            <v>37824</v>
          </cell>
          <cell r="L902">
            <v>37824</v>
          </cell>
          <cell r="M902">
            <v>37824</v>
          </cell>
          <cell r="N902">
            <v>8017.8</v>
          </cell>
          <cell r="O902">
            <v>57.27</v>
          </cell>
          <cell r="P902">
            <v>0</v>
          </cell>
          <cell r="Q902" t="str">
            <v>01_31_07</v>
          </cell>
          <cell r="R902" t="str">
            <v>01_24</v>
          </cell>
          <cell r="S902" t="str">
            <v>'301.0020</v>
          </cell>
          <cell r="T902" t="str">
            <v>'702.7220</v>
          </cell>
          <cell r="U902" t="str">
            <v>H</v>
          </cell>
          <cell r="V902">
            <v>-7616.12</v>
          </cell>
          <cell r="W902">
            <v>-7616.12</v>
          </cell>
          <cell r="X902">
            <v>401.68000000000029</v>
          </cell>
          <cell r="Y902" t="str">
            <v>702.7220</v>
          </cell>
          <cell r="Z902">
            <v>-1115228.45</v>
          </cell>
          <cell r="AA902">
            <v>-7616.12</v>
          </cell>
          <cell r="AB902">
            <v>-57.27</v>
          </cell>
        </row>
        <row r="903">
          <cell r="A903">
            <v>3361</v>
          </cell>
          <cell r="B903">
            <v>5461</v>
          </cell>
          <cell r="C903">
            <v>2040</v>
          </cell>
          <cell r="D903" t="str">
            <v>ДИЗЕЛЬНОЕ ТОПЛИВО ЛД-02</v>
          </cell>
          <cell r="E903">
            <v>222000044</v>
          </cell>
          <cell r="F903" t="str">
            <v>20</v>
          </cell>
          <cell r="G903" t="str">
            <v/>
          </cell>
          <cell r="H903" t="str">
            <v/>
          </cell>
          <cell r="I903" t="str">
            <v>0000005461</v>
          </cell>
          <cell r="J903">
            <v>10000757</v>
          </cell>
          <cell r="K903">
            <v>37824</v>
          </cell>
          <cell r="L903">
            <v>37824</v>
          </cell>
          <cell r="M903">
            <v>37824</v>
          </cell>
          <cell r="N903">
            <v>17120.18</v>
          </cell>
          <cell r="O903">
            <v>122.28700000000001</v>
          </cell>
          <cell r="P903">
            <v>0</v>
          </cell>
          <cell r="Q903" t="str">
            <v>01_31_07</v>
          </cell>
          <cell r="R903" t="str">
            <v>01_24</v>
          </cell>
          <cell r="S903" t="str">
            <v>'301.0020</v>
          </cell>
          <cell r="T903" t="str">
            <v>'702.7220</v>
          </cell>
          <cell r="U903" t="str">
            <v>H</v>
          </cell>
          <cell r="V903">
            <v>-16268.34</v>
          </cell>
          <cell r="W903">
            <v>-16268.34</v>
          </cell>
          <cell r="X903">
            <v>851.84000000000015</v>
          </cell>
          <cell r="Y903" t="str">
            <v>702.7220</v>
          </cell>
          <cell r="Z903">
            <v>-2382173.0299999998</v>
          </cell>
          <cell r="AA903">
            <v>-16268.34</v>
          </cell>
          <cell r="AB903">
            <v>-122.28700000000001</v>
          </cell>
        </row>
        <row r="904">
          <cell r="A904">
            <v>3362</v>
          </cell>
          <cell r="B904">
            <v>5462</v>
          </cell>
          <cell r="C904">
            <v>2040</v>
          </cell>
          <cell r="D904" t="str">
            <v>ДИЗЕЛЬНОЕ ТОПЛИВО ЛД-02</v>
          </cell>
          <cell r="E904">
            <v>222000044</v>
          </cell>
          <cell r="F904" t="str">
            <v>20</v>
          </cell>
          <cell r="G904" t="str">
            <v/>
          </cell>
          <cell r="H904" t="str">
            <v/>
          </cell>
          <cell r="I904" t="str">
            <v>0000005462</v>
          </cell>
          <cell r="J904">
            <v>10000757</v>
          </cell>
          <cell r="K904">
            <v>37824</v>
          </cell>
          <cell r="L904">
            <v>37824</v>
          </cell>
          <cell r="M904">
            <v>37824</v>
          </cell>
          <cell r="N904">
            <v>15321.04</v>
          </cell>
          <cell r="O904">
            <v>109.43600000000001</v>
          </cell>
          <cell r="P904">
            <v>0</v>
          </cell>
          <cell r="Q904" t="str">
            <v>01_31_07</v>
          </cell>
          <cell r="R904" t="str">
            <v>01_24</v>
          </cell>
          <cell r="S904" t="str">
            <v>'301.0020</v>
          </cell>
          <cell r="T904" t="str">
            <v>'702.7220</v>
          </cell>
          <cell r="U904" t="str">
            <v>H</v>
          </cell>
          <cell r="V904">
            <v>-14559.22</v>
          </cell>
          <cell r="W904">
            <v>-14559.22</v>
          </cell>
          <cell r="X904">
            <v>761.82000000000153</v>
          </cell>
          <cell r="Y904" t="str">
            <v>702.7220</v>
          </cell>
          <cell r="Z904">
            <v>-2131906.58</v>
          </cell>
          <cell r="AA904">
            <v>-14559.22</v>
          </cell>
          <cell r="AB904">
            <v>-109.43600000000001</v>
          </cell>
        </row>
        <row r="905">
          <cell r="A905">
            <v>3363</v>
          </cell>
          <cell r="B905">
            <v>5463</v>
          </cell>
          <cell r="C905">
            <v>2040</v>
          </cell>
          <cell r="D905" t="str">
            <v>ДИЗЕЛЬНОЕ ТОПЛИВО ЛД-02</v>
          </cell>
          <cell r="E905">
            <v>222000044</v>
          </cell>
          <cell r="F905" t="str">
            <v>20</v>
          </cell>
          <cell r="G905" t="str">
            <v/>
          </cell>
          <cell r="H905" t="str">
            <v/>
          </cell>
          <cell r="I905" t="str">
            <v>0000005463</v>
          </cell>
          <cell r="J905">
            <v>10000757</v>
          </cell>
          <cell r="K905">
            <v>37824</v>
          </cell>
          <cell r="L905">
            <v>37824</v>
          </cell>
          <cell r="M905">
            <v>37824</v>
          </cell>
          <cell r="N905">
            <v>15321.04</v>
          </cell>
          <cell r="O905">
            <v>109.43600000000001</v>
          </cell>
          <cell r="P905">
            <v>0</v>
          </cell>
          <cell r="Q905" t="str">
            <v>01_31_07</v>
          </cell>
          <cell r="R905" t="str">
            <v>01_24</v>
          </cell>
          <cell r="S905" t="str">
            <v>'301.0020</v>
          </cell>
          <cell r="T905" t="str">
            <v>'702.7220</v>
          </cell>
          <cell r="U905" t="str">
            <v>H</v>
          </cell>
          <cell r="V905">
            <v>-14559.22</v>
          </cell>
          <cell r="W905">
            <v>-14559.22</v>
          </cell>
          <cell r="X905">
            <v>761.82000000000153</v>
          </cell>
          <cell r="Y905" t="str">
            <v>702.7220</v>
          </cell>
          <cell r="Z905">
            <v>-2131906.58</v>
          </cell>
          <cell r="AA905">
            <v>-14559.22</v>
          </cell>
          <cell r="AB905">
            <v>-109.43600000000001</v>
          </cell>
        </row>
        <row r="906">
          <cell r="A906">
            <v>3377</v>
          </cell>
          <cell r="B906">
            <v>5477</v>
          </cell>
          <cell r="C906">
            <v>2097</v>
          </cell>
          <cell r="D906" t="str">
            <v>ГАЗЫ УГЛЕВОДОРОДНЫЕ СЖИЖЕННЫЕ БТ</v>
          </cell>
          <cell r="E906">
            <v>221000060</v>
          </cell>
          <cell r="F906" t="str">
            <v>20</v>
          </cell>
          <cell r="G906" t="str">
            <v/>
          </cell>
          <cell r="H906" t="str">
            <v/>
          </cell>
          <cell r="I906" t="str">
            <v>0000005477</v>
          </cell>
          <cell r="J906">
            <v>10000753</v>
          </cell>
          <cell r="K906">
            <v>37824</v>
          </cell>
          <cell r="L906">
            <v>37824</v>
          </cell>
          <cell r="M906">
            <v>37824</v>
          </cell>
          <cell r="N906">
            <v>2147.1999999999998</v>
          </cell>
          <cell r="O906">
            <v>24.4</v>
          </cell>
          <cell r="P906">
            <v>0</v>
          </cell>
          <cell r="Q906" t="str">
            <v>01_31_07</v>
          </cell>
          <cell r="R906" t="str">
            <v>01_24</v>
          </cell>
          <cell r="S906" t="str">
            <v>'301.0020</v>
          </cell>
          <cell r="T906" t="str">
            <v>'701.7440</v>
          </cell>
          <cell r="U906" t="str">
            <v>H</v>
          </cell>
          <cell r="V906">
            <v>-2147.1999999999998</v>
          </cell>
          <cell r="W906">
            <v>-2147.1999999999998</v>
          </cell>
          <cell r="X906">
            <v>0</v>
          </cell>
          <cell r="Y906" t="str">
            <v>701.7440</v>
          </cell>
          <cell r="Z906">
            <v>-314414.5</v>
          </cell>
          <cell r="AA906">
            <v>-2147.1999999999998</v>
          </cell>
          <cell r="AB906">
            <v>-24.4</v>
          </cell>
        </row>
        <row r="907">
          <cell r="A907">
            <v>3199</v>
          </cell>
          <cell r="B907">
            <v>5433</v>
          </cell>
          <cell r="C907">
            <v>2101</v>
          </cell>
          <cell r="D907" t="str">
            <v>ДИЗЕЛЬНОЕ ТОПЛИВО ЛД-02</v>
          </cell>
          <cell r="E907">
            <v>222000044</v>
          </cell>
          <cell r="F907" t="str">
            <v>20</v>
          </cell>
          <cell r="G907" t="str">
            <v/>
          </cell>
          <cell r="H907" t="str">
            <v/>
          </cell>
          <cell r="I907" t="str">
            <v>0000005433</v>
          </cell>
          <cell r="J907">
            <v>10000758</v>
          </cell>
          <cell r="K907">
            <v>37825</v>
          </cell>
          <cell r="L907">
            <v>37825</v>
          </cell>
          <cell r="M907">
            <v>37825</v>
          </cell>
          <cell r="N907">
            <v>68545.399999999994</v>
          </cell>
          <cell r="O907">
            <v>489.61</v>
          </cell>
          <cell r="P907">
            <v>0</v>
          </cell>
          <cell r="Q907" t="str">
            <v>01_31_07</v>
          </cell>
          <cell r="R907" t="str">
            <v>01_24</v>
          </cell>
          <cell r="S907" t="str">
            <v>'301.0020</v>
          </cell>
          <cell r="T907" t="str">
            <v>'702.7220</v>
          </cell>
          <cell r="U907" t="str">
            <v>H</v>
          </cell>
          <cell r="V907">
            <v>-63542.85</v>
          </cell>
          <cell r="W907">
            <v>-63542.85</v>
          </cell>
          <cell r="X907">
            <v>5002.5499999999956</v>
          </cell>
          <cell r="Y907" t="str">
            <v>702.7220</v>
          </cell>
          <cell r="Z907">
            <v>-9307756.6699999999</v>
          </cell>
          <cell r="AA907">
            <v>-63542.85</v>
          </cell>
          <cell r="AB907">
            <v>-489.61</v>
          </cell>
        </row>
        <row r="908">
          <cell r="A908">
            <v>3327</v>
          </cell>
          <cell r="B908">
            <v>5375</v>
          </cell>
          <cell r="C908">
            <v>2040</v>
          </cell>
          <cell r="D908" t="str">
            <v>ДИЗЕЛЬНОЕ ТОПЛИВО ЛД-02</v>
          </cell>
          <cell r="E908">
            <v>222000044</v>
          </cell>
          <cell r="F908" t="str">
            <v>20</v>
          </cell>
          <cell r="G908" t="str">
            <v/>
          </cell>
          <cell r="H908" t="str">
            <v/>
          </cell>
          <cell r="I908" t="str">
            <v>0000005375</v>
          </cell>
          <cell r="J908">
            <v>10000757</v>
          </cell>
          <cell r="K908">
            <v>37825</v>
          </cell>
          <cell r="L908">
            <v>37825</v>
          </cell>
          <cell r="M908">
            <v>37825</v>
          </cell>
          <cell r="N908">
            <v>17113.740000000002</v>
          </cell>
          <cell r="O908">
            <v>122.241</v>
          </cell>
          <cell r="P908">
            <v>0</v>
          </cell>
          <cell r="Q908" t="str">
            <v>01_31_07</v>
          </cell>
          <cell r="R908" t="str">
            <v>01_24</v>
          </cell>
          <cell r="S908" t="str">
            <v>'301.0020</v>
          </cell>
          <cell r="T908" t="str">
            <v>'702.7220</v>
          </cell>
          <cell r="U908" t="str">
            <v>H</v>
          </cell>
          <cell r="V908">
            <v>-16257.29</v>
          </cell>
          <cell r="W908">
            <v>-16257.29</v>
          </cell>
          <cell r="X908">
            <v>856.45000000000073</v>
          </cell>
          <cell r="Y908" t="str">
            <v>702.7220</v>
          </cell>
          <cell r="Z908">
            <v>-2381367.84</v>
          </cell>
          <cell r="AA908">
            <v>-16257.29</v>
          </cell>
          <cell r="AB908">
            <v>-122.241</v>
          </cell>
        </row>
        <row r="909">
          <cell r="A909">
            <v>3328</v>
          </cell>
          <cell r="B909">
            <v>5376</v>
          </cell>
          <cell r="C909">
            <v>2040</v>
          </cell>
          <cell r="D909" t="str">
            <v>ДИЗЕЛЬНОЕ ТОПЛИВО ЛД-02</v>
          </cell>
          <cell r="E909">
            <v>222000044</v>
          </cell>
          <cell r="F909" t="str">
            <v>20</v>
          </cell>
          <cell r="G909" t="str">
            <v/>
          </cell>
          <cell r="H909" t="str">
            <v/>
          </cell>
          <cell r="I909" t="str">
            <v>0000005376</v>
          </cell>
          <cell r="J909">
            <v>10000757</v>
          </cell>
          <cell r="K909">
            <v>37825</v>
          </cell>
          <cell r="L909">
            <v>37825</v>
          </cell>
          <cell r="M909">
            <v>37825</v>
          </cell>
          <cell r="N909">
            <v>16884.419999999998</v>
          </cell>
          <cell r="O909">
            <v>120.60299999999999</v>
          </cell>
          <cell r="P909">
            <v>0</v>
          </cell>
          <cell r="Q909" t="str">
            <v>01_31_07</v>
          </cell>
          <cell r="R909" t="str">
            <v>01_24</v>
          </cell>
          <cell r="S909" t="str">
            <v>'301.0020</v>
          </cell>
          <cell r="T909" t="str">
            <v>'702.7220</v>
          </cell>
          <cell r="U909" t="str">
            <v>H</v>
          </cell>
          <cell r="V909">
            <v>-16041.89</v>
          </cell>
          <cell r="W909">
            <v>-16041.89</v>
          </cell>
          <cell r="X909">
            <v>842.52999999999884</v>
          </cell>
          <cell r="Y909" t="str">
            <v>702.7220</v>
          </cell>
          <cell r="Z909">
            <v>-2349816.0499999998</v>
          </cell>
          <cell r="AA909">
            <v>-16041.89</v>
          </cell>
          <cell r="AB909">
            <v>-120.60299999999999</v>
          </cell>
        </row>
        <row r="910">
          <cell r="A910">
            <v>3329</v>
          </cell>
          <cell r="B910">
            <v>5377</v>
          </cell>
          <cell r="C910">
            <v>2098</v>
          </cell>
          <cell r="D910" t="str">
            <v>ДИЗЕЛЬНОЕ ТОПЛИВО ЛД-02</v>
          </cell>
          <cell r="E910">
            <v>222000044</v>
          </cell>
          <cell r="F910" t="str">
            <v>20</v>
          </cell>
          <cell r="G910" t="str">
            <v/>
          </cell>
          <cell r="H910" t="str">
            <v/>
          </cell>
          <cell r="I910" t="str">
            <v>0000005377</v>
          </cell>
          <cell r="J910">
            <v>10000756</v>
          </cell>
          <cell r="K910">
            <v>37825</v>
          </cell>
          <cell r="L910">
            <v>37825</v>
          </cell>
          <cell r="M910">
            <v>37825</v>
          </cell>
          <cell r="N910">
            <v>17658.830000000002</v>
          </cell>
          <cell r="O910">
            <v>121.785</v>
          </cell>
          <cell r="P910">
            <v>0</v>
          </cell>
          <cell r="Q910" t="str">
            <v>01_31_07</v>
          </cell>
          <cell r="R910" t="str">
            <v>01_24</v>
          </cell>
          <cell r="S910" t="str">
            <v>'301.0020</v>
          </cell>
          <cell r="T910" t="str">
            <v>'702.7220</v>
          </cell>
          <cell r="U910" t="str">
            <v>H</v>
          </cell>
          <cell r="V910">
            <v>-16796.7</v>
          </cell>
          <cell r="W910">
            <v>-16796.7</v>
          </cell>
          <cell r="X910">
            <v>862.13000000000102</v>
          </cell>
          <cell r="Y910" t="str">
            <v>702.7220</v>
          </cell>
          <cell r="Z910">
            <v>-2460380.62</v>
          </cell>
          <cell r="AA910">
            <v>-16796.7</v>
          </cell>
          <cell r="AB910">
            <v>-121.785</v>
          </cell>
        </row>
        <row r="911">
          <cell r="A911">
            <v>3330</v>
          </cell>
          <cell r="B911">
            <v>5378</v>
          </cell>
          <cell r="C911">
            <v>2098</v>
          </cell>
          <cell r="D911" t="str">
            <v>ДИЗЕЛЬНОЕ ТОПЛИВО ЛД-02</v>
          </cell>
          <cell r="E911">
            <v>222000044</v>
          </cell>
          <cell r="F911" t="str">
            <v>20</v>
          </cell>
          <cell r="G911" t="str">
            <v/>
          </cell>
          <cell r="H911" t="str">
            <v/>
          </cell>
          <cell r="I911" t="str">
            <v>0000005378</v>
          </cell>
          <cell r="J911">
            <v>10000756</v>
          </cell>
          <cell r="K911">
            <v>37825</v>
          </cell>
          <cell r="L911">
            <v>37825</v>
          </cell>
          <cell r="M911">
            <v>37825</v>
          </cell>
          <cell r="N911">
            <v>15884.17</v>
          </cell>
          <cell r="O911">
            <v>109.54600000000001</v>
          </cell>
          <cell r="P911">
            <v>0</v>
          </cell>
          <cell r="Q911" t="str">
            <v>01_31_07</v>
          </cell>
          <cell r="R911" t="str">
            <v>01_24</v>
          </cell>
          <cell r="S911" t="str">
            <v>'301.0020</v>
          </cell>
          <cell r="T911" t="str">
            <v>'702.7220</v>
          </cell>
          <cell r="U911" t="str">
            <v>H</v>
          </cell>
          <cell r="V911">
            <v>-15106.84</v>
          </cell>
          <cell r="W911">
            <v>-15106.84</v>
          </cell>
          <cell r="X911">
            <v>777.32999999999993</v>
          </cell>
          <cell r="Y911" t="str">
            <v>702.7220</v>
          </cell>
          <cell r="Z911">
            <v>-2212849.92</v>
          </cell>
          <cell r="AA911">
            <v>-15106.84</v>
          </cell>
          <cell r="AB911">
            <v>-109.54600000000001</v>
          </cell>
        </row>
        <row r="912">
          <cell r="A912">
            <v>3331</v>
          </cell>
          <cell r="B912">
            <v>5379</v>
          </cell>
          <cell r="C912">
            <v>2098</v>
          </cell>
          <cell r="D912" t="str">
            <v>ДИЗЕЛЬНОЕ ТОПЛИВО ЛД-02</v>
          </cell>
          <cell r="E912">
            <v>222000044</v>
          </cell>
          <cell r="F912" t="str">
            <v>20</v>
          </cell>
          <cell r="G912" t="str">
            <v/>
          </cell>
          <cell r="H912" t="str">
            <v/>
          </cell>
          <cell r="I912" t="str">
            <v>0000005379</v>
          </cell>
          <cell r="J912">
            <v>10000756</v>
          </cell>
          <cell r="K912">
            <v>37825</v>
          </cell>
          <cell r="L912">
            <v>37825</v>
          </cell>
          <cell r="M912">
            <v>37825</v>
          </cell>
          <cell r="N912">
            <v>17171.77</v>
          </cell>
          <cell r="O912">
            <v>118.426</v>
          </cell>
          <cell r="P912">
            <v>0</v>
          </cell>
          <cell r="Q912" t="str">
            <v>01_31_07</v>
          </cell>
          <cell r="R912" t="str">
            <v>01_24</v>
          </cell>
          <cell r="S912" t="str">
            <v>'301.0020</v>
          </cell>
          <cell r="T912" t="str">
            <v>'702.7220</v>
          </cell>
          <cell r="U912" t="str">
            <v>H</v>
          </cell>
          <cell r="V912">
            <v>-16330.84</v>
          </cell>
          <cell r="W912">
            <v>-16330.84</v>
          </cell>
          <cell r="X912">
            <v>840.93000000000029</v>
          </cell>
          <cell r="Y912" t="str">
            <v>702.7220</v>
          </cell>
          <cell r="Z912">
            <v>-2392141.44</v>
          </cell>
          <cell r="AA912">
            <v>-16330.84</v>
          </cell>
          <cell r="AB912">
            <v>-118.426</v>
          </cell>
        </row>
        <row r="913">
          <cell r="A913">
            <v>3333</v>
          </cell>
          <cell r="B913">
            <v>5381</v>
          </cell>
          <cell r="C913">
            <v>2040</v>
          </cell>
          <cell r="D913" t="str">
            <v>ДИЗЕЛЬНОЕ ТОПЛИВО ЛД-02</v>
          </cell>
          <cell r="E913">
            <v>222000044</v>
          </cell>
          <cell r="F913" t="str">
            <v>20</v>
          </cell>
          <cell r="G913" t="str">
            <v/>
          </cell>
          <cell r="H913" t="str">
            <v/>
          </cell>
          <cell r="I913" t="str">
            <v>0000005381</v>
          </cell>
          <cell r="J913">
            <v>10000757</v>
          </cell>
          <cell r="K913">
            <v>37825</v>
          </cell>
          <cell r="L913">
            <v>37825</v>
          </cell>
          <cell r="M913">
            <v>37825</v>
          </cell>
          <cell r="N913">
            <v>17023.72</v>
          </cell>
          <cell r="O913">
            <v>121.598</v>
          </cell>
          <cell r="P913">
            <v>0</v>
          </cell>
          <cell r="Q913" t="str">
            <v>01_31_07</v>
          </cell>
          <cell r="R913" t="str">
            <v>01_24</v>
          </cell>
          <cell r="S913" t="str">
            <v>'301.0020</v>
          </cell>
          <cell r="T913" t="str">
            <v>'702.7220</v>
          </cell>
          <cell r="U913" t="str">
            <v>H</v>
          </cell>
          <cell r="V913">
            <v>-16174.23</v>
          </cell>
          <cell r="W913">
            <v>-16174.23</v>
          </cell>
          <cell r="X913">
            <v>849.4900000000016</v>
          </cell>
          <cell r="Y913" t="str">
            <v>702.7220</v>
          </cell>
          <cell r="Z913">
            <v>-2369201.21</v>
          </cell>
          <cell r="AA913">
            <v>-16174.23</v>
          </cell>
          <cell r="AB913">
            <v>-121.598</v>
          </cell>
        </row>
        <row r="914">
          <cell r="A914">
            <v>3351</v>
          </cell>
          <cell r="B914">
            <v>5451</v>
          </cell>
          <cell r="C914">
            <v>2040</v>
          </cell>
          <cell r="D914" t="str">
            <v>ДИЗЕЛЬНОЕ ТОПЛИВО ЛД-02</v>
          </cell>
          <cell r="E914">
            <v>222000044</v>
          </cell>
          <cell r="F914" t="str">
            <v>20</v>
          </cell>
          <cell r="G914" t="str">
            <v/>
          </cell>
          <cell r="H914" t="str">
            <v/>
          </cell>
          <cell r="I914" t="str">
            <v>0000005451</v>
          </cell>
          <cell r="J914">
            <v>10000757</v>
          </cell>
          <cell r="K914">
            <v>37826</v>
          </cell>
          <cell r="L914">
            <v>37826</v>
          </cell>
          <cell r="M914">
            <v>37826</v>
          </cell>
          <cell r="N914">
            <v>15370.88</v>
          </cell>
          <cell r="O914">
            <v>109.792</v>
          </cell>
          <cell r="P914">
            <v>0</v>
          </cell>
          <cell r="Q914" t="str">
            <v>01_31_07</v>
          </cell>
          <cell r="R914" t="str">
            <v>01_24</v>
          </cell>
          <cell r="S914" t="str">
            <v>'301.0020</v>
          </cell>
          <cell r="T914" t="str">
            <v>'702.7220</v>
          </cell>
          <cell r="U914" t="str">
            <v>H</v>
          </cell>
          <cell r="V914">
            <v>-14603.96</v>
          </cell>
          <cell r="W914">
            <v>-14603.96</v>
          </cell>
          <cell r="X914">
            <v>766.92000000000007</v>
          </cell>
          <cell r="Y914" t="str">
            <v>702.7220</v>
          </cell>
          <cell r="Z914">
            <v>-2139334.1</v>
          </cell>
          <cell r="AA914">
            <v>-14603.96</v>
          </cell>
          <cell r="AB914">
            <v>-109.792</v>
          </cell>
        </row>
        <row r="915">
          <cell r="A915">
            <v>3352</v>
          </cell>
          <cell r="B915">
            <v>5452</v>
          </cell>
          <cell r="C915">
            <v>2040</v>
          </cell>
          <cell r="D915" t="str">
            <v>ДИЗЕЛЬНОЕ ТОПЛИВО ЛД-02</v>
          </cell>
          <cell r="E915">
            <v>222000044</v>
          </cell>
          <cell r="F915" t="str">
            <v>20</v>
          </cell>
          <cell r="G915" t="str">
            <v/>
          </cell>
          <cell r="H915" t="str">
            <v/>
          </cell>
          <cell r="I915" t="str">
            <v>0000005452</v>
          </cell>
          <cell r="J915">
            <v>10000757</v>
          </cell>
          <cell r="K915">
            <v>37826</v>
          </cell>
          <cell r="L915">
            <v>37826</v>
          </cell>
          <cell r="M915">
            <v>37826</v>
          </cell>
          <cell r="N915">
            <v>8010.66</v>
          </cell>
          <cell r="O915">
            <v>57.219000000000001</v>
          </cell>
          <cell r="P915">
            <v>0</v>
          </cell>
          <cell r="Q915" t="str">
            <v>01_31_07</v>
          </cell>
          <cell r="R915" t="str">
            <v>01_24</v>
          </cell>
          <cell r="S915" t="str">
            <v>'301.0020</v>
          </cell>
          <cell r="T915" t="str">
            <v>'702.7220</v>
          </cell>
          <cell r="U915" t="str">
            <v>H</v>
          </cell>
          <cell r="V915">
            <v>-7606.29</v>
          </cell>
          <cell r="W915">
            <v>-7606.29</v>
          </cell>
          <cell r="X915">
            <v>404.36999999999989</v>
          </cell>
          <cell r="Y915" t="str">
            <v>702.7220</v>
          </cell>
          <cell r="Z915">
            <v>-1114245.42</v>
          </cell>
          <cell r="AA915">
            <v>-7606.29</v>
          </cell>
          <cell r="AB915">
            <v>-57.219000000000001</v>
          </cell>
        </row>
        <row r="916">
          <cell r="A916">
            <v>3353</v>
          </cell>
          <cell r="B916">
            <v>5453</v>
          </cell>
          <cell r="C916">
            <v>2040</v>
          </cell>
          <cell r="D916" t="str">
            <v>ДИЗЕЛЬНОЕ ТОПЛИВО ЛД-02</v>
          </cell>
          <cell r="E916">
            <v>222000044</v>
          </cell>
          <cell r="F916" t="str">
            <v>20</v>
          </cell>
          <cell r="G916" t="str">
            <v/>
          </cell>
          <cell r="H916" t="str">
            <v/>
          </cell>
          <cell r="I916" t="str">
            <v>0000005453</v>
          </cell>
          <cell r="J916">
            <v>10000757</v>
          </cell>
          <cell r="K916">
            <v>37826</v>
          </cell>
          <cell r="L916">
            <v>37826</v>
          </cell>
          <cell r="M916">
            <v>37826</v>
          </cell>
          <cell r="N916">
            <v>15417.92</v>
          </cell>
          <cell r="O916">
            <v>110.128</v>
          </cell>
          <cell r="P916">
            <v>0</v>
          </cell>
          <cell r="Q916" t="str">
            <v>01_31_07</v>
          </cell>
          <cell r="R916" t="str">
            <v>01_24</v>
          </cell>
          <cell r="S916" t="str">
            <v>'301.0020</v>
          </cell>
          <cell r="T916" t="str">
            <v>'702.7220</v>
          </cell>
          <cell r="U916" t="str">
            <v>H</v>
          </cell>
          <cell r="V916">
            <v>-14644.02</v>
          </cell>
          <cell r="W916">
            <v>-14644.02</v>
          </cell>
          <cell r="X916">
            <v>773.89999999999964</v>
          </cell>
          <cell r="Y916" t="str">
            <v>702.7220</v>
          </cell>
          <cell r="Z916">
            <v>-2145202.4900000002</v>
          </cell>
          <cell r="AA916">
            <v>-14644.02</v>
          </cell>
          <cell r="AB916">
            <v>-110.128</v>
          </cell>
        </row>
        <row r="917">
          <cell r="A917">
            <v>3354</v>
          </cell>
          <cell r="B917">
            <v>5454</v>
          </cell>
          <cell r="C917">
            <v>2040</v>
          </cell>
          <cell r="D917" t="str">
            <v>ДИЗЕЛЬНОЕ ТОПЛИВО ЛД-02</v>
          </cell>
          <cell r="E917">
            <v>222000044</v>
          </cell>
          <cell r="F917" t="str">
            <v>20</v>
          </cell>
          <cell r="G917" t="str">
            <v/>
          </cell>
          <cell r="H917" t="str">
            <v/>
          </cell>
          <cell r="I917" t="str">
            <v>0000005454</v>
          </cell>
          <cell r="J917">
            <v>10000757</v>
          </cell>
          <cell r="K917">
            <v>37826</v>
          </cell>
          <cell r="L917">
            <v>37826</v>
          </cell>
          <cell r="M917">
            <v>37826</v>
          </cell>
          <cell r="N917">
            <v>15388.1</v>
          </cell>
          <cell r="O917">
            <v>109.91500000000001</v>
          </cell>
          <cell r="P917">
            <v>0</v>
          </cell>
          <cell r="Q917" t="str">
            <v>01_31_07</v>
          </cell>
          <cell r="R917" t="str">
            <v>01_24</v>
          </cell>
          <cell r="S917" t="str">
            <v>'301.0020</v>
          </cell>
          <cell r="T917" t="str">
            <v>'702.7220</v>
          </cell>
          <cell r="U917" t="str">
            <v>H</v>
          </cell>
          <cell r="V917">
            <v>-14621.18</v>
          </cell>
          <cell r="W917">
            <v>-14621.18</v>
          </cell>
          <cell r="X917">
            <v>766.92000000000007</v>
          </cell>
          <cell r="Y917" t="str">
            <v>702.7220</v>
          </cell>
          <cell r="Z917">
            <v>-2141856.66</v>
          </cell>
          <cell r="AA917">
            <v>-14621.18</v>
          </cell>
          <cell r="AB917">
            <v>-109.91500000000001</v>
          </cell>
        </row>
        <row r="918">
          <cell r="A918">
            <v>3355</v>
          </cell>
          <cell r="B918">
            <v>5455</v>
          </cell>
          <cell r="C918">
            <v>2040</v>
          </cell>
          <cell r="D918" t="str">
            <v>ДИЗЕЛЬНОЕ ТОПЛИВО ЛД-02</v>
          </cell>
          <cell r="E918">
            <v>222000044</v>
          </cell>
          <cell r="F918" t="str">
            <v>20</v>
          </cell>
          <cell r="G918" t="str">
            <v/>
          </cell>
          <cell r="H918" t="str">
            <v/>
          </cell>
          <cell r="I918" t="str">
            <v>0000005455</v>
          </cell>
          <cell r="J918">
            <v>10000757</v>
          </cell>
          <cell r="K918">
            <v>37826</v>
          </cell>
          <cell r="L918">
            <v>37826</v>
          </cell>
          <cell r="M918">
            <v>37826</v>
          </cell>
          <cell r="N918">
            <v>15429.26</v>
          </cell>
          <cell r="O918">
            <v>110.209</v>
          </cell>
          <cell r="P918">
            <v>0</v>
          </cell>
          <cell r="Q918" t="str">
            <v>01_31_07</v>
          </cell>
          <cell r="R918" t="str">
            <v>01_24</v>
          </cell>
          <cell r="S918" t="str">
            <v>'301.0020</v>
          </cell>
          <cell r="T918" t="str">
            <v>'702.7220</v>
          </cell>
          <cell r="U918" t="str">
            <v>H</v>
          </cell>
          <cell r="V918">
            <v>-14655.36</v>
          </cell>
          <cell r="W918">
            <v>-14655.36</v>
          </cell>
          <cell r="X918">
            <v>773.89999999999964</v>
          </cell>
          <cell r="Y918" t="str">
            <v>702.7220</v>
          </cell>
          <cell r="Z918">
            <v>-2146863.69</v>
          </cell>
          <cell r="AA918">
            <v>-14655.36</v>
          </cell>
          <cell r="AB918">
            <v>-110.209</v>
          </cell>
        </row>
        <row r="919">
          <cell r="A919">
            <v>3356</v>
          </cell>
          <cell r="B919">
            <v>5456</v>
          </cell>
          <cell r="C919">
            <v>2040</v>
          </cell>
          <cell r="D919" t="str">
            <v>ДИЗЕЛЬНОЕ ТОПЛИВО ЛД-02</v>
          </cell>
          <cell r="E919">
            <v>222000044</v>
          </cell>
          <cell r="F919" t="str">
            <v>20</v>
          </cell>
          <cell r="G919" t="str">
            <v/>
          </cell>
          <cell r="H919" t="str">
            <v/>
          </cell>
          <cell r="I919" t="str">
            <v>0000005456</v>
          </cell>
          <cell r="J919">
            <v>10000757</v>
          </cell>
          <cell r="K919">
            <v>37826</v>
          </cell>
          <cell r="L919">
            <v>37826</v>
          </cell>
          <cell r="M919">
            <v>37826</v>
          </cell>
          <cell r="N919">
            <v>15400.7</v>
          </cell>
          <cell r="O919">
            <v>110.005</v>
          </cell>
          <cell r="P919">
            <v>0</v>
          </cell>
          <cell r="Q919" t="str">
            <v>01_31_07</v>
          </cell>
          <cell r="R919" t="str">
            <v>01_24</v>
          </cell>
          <cell r="S919" t="str">
            <v>'301.0020</v>
          </cell>
          <cell r="T919" t="str">
            <v>'702.7220</v>
          </cell>
          <cell r="U919" t="str">
            <v>H</v>
          </cell>
          <cell r="V919">
            <v>-14626.8</v>
          </cell>
          <cell r="W919">
            <v>-14626.8</v>
          </cell>
          <cell r="X919">
            <v>773.90000000000146</v>
          </cell>
          <cell r="Y919" t="str">
            <v>702.7220</v>
          </cell>
          <cell r="Z919">
            <v>-2142679.9300000002</v>
          </cell>
          <cell r="AA919">
            <v>-14626.8</v>
          </cell>
          <cell r="AB919">
            <v>-110.005</v>
          </cell>
        </row>
        <row r="920">
          <cell r="A920">
            <v>3357</v>
          </cell>
          <cell r="B920">
            <v>5457</v>
          </cell>
          <cell r="C920">
            <v>2040</v>
          </cell>
          <cell r="D920" t="str">
            <v>ДИЗЕЛЬНОЕ ТОПЛИВО ЛД-02</v>
          </cell>
          <cell r="E920">
            <v>222000044</v>
          </cell>
          <cell r="F920" t="str">
            <v>20</v>
          </cell>
          <cell r="G920" t="str">
            <v/>
          </cell>
          <cell r="H920" t="str">
            <v/>
          </cell>
          <cell r="I920" t="str">
            <v>0000005457</v>
          </cell>
          <cell r="J920">
            <v>10000757</v>
          </cell>
          <cell r="K920">
            <v>37826</v>
          </cell>
          <cell r="L920">
            <v>37826</v>
          </cell>
          <cell r="M920">
            <v>37826</v>
          </cell>
          <cell r="N920">
            <v>16811.900000000001</v>
          </cell>
          <cell r="O920">
            <v>120.08499999999999</v>
          </cell>
          <cell r="P920">
            <v>0</v>
          </cell>
          <cell r="Q920" t="str">
            <v>01_31_07</v>
          </cell>
          <cell r="R920" t="str">
            <v>01_24</v>
          </cell>
          <cell r="S920" t="str">
            <v>'301.0020</v>
          </cell>
          <cell r="T920" t="str">
            <v>'702.7220</v>
          </cell>
          <cell r="U920" t="str">
            <v>H</v>
          </cell>
          <cell r="V920">
            <v>-15968.28</v>
          </cell>
          <cell r="W920">
            <v>-15968.28</v>
          </cell>
          <cell r="X920">
            <v>843.6200000000008</v>
          </cell>
          <cell r="Y920" t="str">
            <v>702.7220</v>
          </cell>
          <cell r="Z920">
            <v>-2339193.34</v>
          </cell>
          <cell r="AA920">
            <v>-15968.28</v>
          </cell>
          <cell r="AB920">
            <v>-120.08499999999999</v>
          </cell>
        </row>
        <row r="921">
          <cell r="A921">
            <v>3358</v>
          </cell>
          <cell r="B921">
            <v>5458</v>
          </cell>
          <cell r="C921">
            <v>2040</v>
          </cell>
          <cell r="D921" t="str">
            <v>ДИЗЕЛЬНОЕ ТОПЛИВО ЛД-02</v>
          </cell>
          <cell r="E921">
            <v>222000044</v>
          </cell>
          <cell r="F921" t="str">
            <v>20</v>
          </cell>
          <cell r="G921" t="str">
            <v/>
          </cell>
          <cell r="H921" t="str">
            <v/>
          </cell>
          <cell r="I921" t="str">
            <v>0000005458</v>
          </cell>
          <cell r="J921">
            <v>10000757</v>
          </cell>
          <cell r="K921">
            <v>37826</v>
          </cell>
          <cell r="L921">
            <v>37826</v>
          </cell>
          <cell r="M921">
            <v>37826</v>
          </cell>
          <cell r="N921">
            <v>6789.86</v>
          </cell>
          <cell r="O921">
            <v>48.499000000000002</v>
          </cell>
          <cell r="P921">
            <v>0</v>
          </cell>
          <cell r="Q921" t="str">
            <v>01_31_07</v>
          </cell>
          <cell r="R921" t="str">
            <v>01_24</v>
          </cell>
          <cell r="S921" t="str">
            <v>'301.0020</v>
          </cell>
          <cell r="T921" t="str">
            <v>'702.7220</v>
          </cell>
          <cell r="U921" t="str">
            <v>H</v>
          </cell>
          <cell r="V921">
            <v>-6448.23</v>
          </cell>
          <cell r="W921">
            <v>-6448.23</v>
          </cell>
          <cell r="X921">
            <v>341.63000000000011</v>
          </cell>
          <cell r="Y921" t="str">
            <v>702.7220</v>
          </cell>
          <cell r="Z921">
            <v>-944601.21</v>
          </cell>
          <cell r="AA921">
            <v>-6448.23</v>
          </cell>
          <cell r="AB921">
            <v>-48.499000000000002</v>
          </cell>
        </row>
        <row r="922">
          <cell r="A922">
            <v>3359</v>
          </cell>
          <cell r="B922">
            <v>5459</v>
          </cell>
          <cell r="C922">
            <v>2040</v>
          </cell>
          <cell r="D922" t="str">
            <v>ДИЗЕЛЬНОЕ ТОПЛИВО ЛД-02</v>
          </cell>
          <cell r="E922">
            <v>222000044</v>
          </cell>
          <cell r="F922" t="str">
            <v>20</v>
          </cell>
          <cell r="G922" t="str">
            <v/>
          </cell>
          <cell r="H922" t="str">
            <v/>
          </cell>
          <cell r="I922" t="str">
            <v>0000005459</v>
          </cell>
          <cell r="J922">
            <v>10000757</v>
          </cell>
          <cell r="K922">
            <v>37826</v>
          </cell>
          <cell r="L922">
            <v>37826</v>
          </cell>
          <cell r="M922">
            <v>37826</v>
          </cell>
          <cell r="N922">
            <v>7836.5</v>
          </cell>
          <cell r="O922">
            <v>55.975000000000001</v>
          </cell>
          <cell r="P922">
            <v>0</v>
          </cell>
          <cell r="Q922" t="str">
            <v>01_31_07</v>
          </cell>
          <cell r="R922" t="str">
            <v>01_24</v>
          </cell>
          <cell r="S922" t="str">
            <v>'301.0020</v>
          </cell>
          <cell r="T922" t="str">
            <v>'702.7220</v>
          </cell>
          <cell r="U922" t="str">
            <v>H</v>
          </cell>
          <cell r="V922">
            <v>-7446.07</v>
          </cell>
          <cell r="W922">
            <v>-7446.07</v>
          </cell>
          <cell r="X922">
            <v>390.43000000000029</v>
          </cell>
          <cell r="Y922" t="str">
            <v>702.7220</v>
          </cell>
          <cell r="Z922">
            <v>-1090774.79</v>
          </cell>
          <cell r="AA922">
            <v>-7446.07</v>
          </cell>
          <cell r="AB922">
            <v>-55.975000000000001</v>
          </cell>
        </row>
        <row r="923">
          <cell r="A923">
            <v>3364</v>
          </cell>
          <cell r="B923">
            <v>5464</v>
          </cell>
          <cell r="C923">
            <v>2040</v>
          </cell>
          <cell r="D923" t="str">
            <v>ДИЗЕЛЬНОЕ ТОПЛИВО ЛД-02</v>
          </cell>
          <cell r="E923">
            <v>222000044</v>
          </cell>
          <cell r="F923" t="str">
            <v>20</v>
          </cell>
          <cell r="G923" t="str">
            <v/>
          </cell>
          <cell r="H923" t="str">
            <v/>
          </cell>
          <cell r="I923" t="str">
            <v>0000005464</v>
          </cell>
          <cell r="J923">
            <v>10000757</v>
          </cell>
          <cell r="K923">
            <v>37826</v>
          </cell>
          <cell r="L923">
            <v>37826</v>
          </cell>
          <cell r="M923">
            <v>37826</v>
          </cell>
          <cell r="N923">
            <v>8023.12</v>
          </cell>
          <cell r="O923">
            <v>57.308</v>
          </cell>
          <cell r="P923">
            <v>0</v>
          </cell>
          <cell r="Q923" t="str">
            <v>01_31_07</v>
          </cell>
          <cell r="R923" t="str">
            <v>01_24</v>
          </cell>
          <cell r="S923" t="str">
            <v>'301.0020</v>
          </cell>
          <cell r="T923" t="str">
            <v>'702.7220</v>
          </cell>
          <cell r="U923" t="str">
            <v>H</v>
          </cell>
          <cell r="V923">
            <v>-7618.75</v>
          </cell>
          <cell r="W923">
            <v>-7618.75</v>
          </cell>
          <cell r="X923">
            <v>404.36999999999989</v>
          </cell>
          <cell r="Y923" t="str">
            <v>702.7220</v>
          </cell>
          <cell r="Z923">
            <v>-1116070.69</v>
          </cell>
          <cell r="AA923">
            <v>-7618.75</v>
          </cell>
          <cell r="AB923">
            <v>-57.308</v>
          </cell>
        </row>
        <row r="924">
          <cell r="A924">
            <v>3365</v>
          </cell>
          <cell r="B924">
            <v>5465</v>
          </cell>
          <cell r="C924">
            <v>2040</v>
          </cell>
          <cell r="D924" t="str">
            <v>ДИЗЕЛЬНОЕ ТОПЛИВО ЛД-02</v>
          </cell>
          <cell r="E924">
            <v>222000044</v>
          </cell>
          <cell r="F924" t="str">
            <v>20</v>
          </cell>
          <cell r="G924" t="str">
            <v/>
          </cell>
          <cell r="H924" t="str">
            <v/>
          </cell>
          <cell r="I924" t="str">
            <v>0000005465</v>
          </cell>
          <cell r="J924">
            <v>10000757</v>
          </cell>
          <cell r="K924">
            <v>37826</v>
          </cell>
          <cell r="L924">
            <v>37826</v>
          </cell>
          <cell r="M924">
            <v>37826</v>
          </cell>
          <cell r="N924">
            <v>8073.52</v>
          </cell>
          <cell r="O924">
            <v>57.667999999999999</v>
          </cell>
          <cell r="P924">
            <v>0</v>
          </cell>
          <cell r="Q924" t="str">
            <v>01_31_07</v>
          </cell>
          <cell r="R924" t="str">
            <v>01_24</v>
          </cell>
          <cell r="S924" t="str">
            <v>'301.0020</v>
          </cell>
          <cell r="T924" t="str">
            <v>'702.7220</v>
          </cell>
          <cell r="U924" t="str">
            <v>H</v>
          </cell>
          <cell r="V924">
            <v>-7669.15</v>
          </cell>
          <cell r="W924">
            <v>-7669.15</v>
          </cell>
          <cell r="X924">
            <v>404.3700000000008</v>
          </cell>
          <cell r="Y924" t="str">
            <v>702.7220</v>
          </cell>
          <cell r="Z924">
            <v>-1123453.78</v>
          </cell>
          <cell r="AA924">
            <v>-7669.15</v>
          </cell>
          <cell r="AB924">
            <v>-57.667999999999999</v>
          </cell>
        </row>
        <row r="925">
          <cell r="A925">
            <v>3366</v>
          </cell>
          <cell r="B925">
            <v>5466</v>
          </cell>
          <cell r="C925">
            <v>2040</v>
          </cell>
          <cell r="D925" t="str">
            <v>ДИЗЕЛЬНОЕ ТОПЛИВО ЛД-02</v>
          </cell>
          <cell r="E925">
            <v>222000044</v>
          </cell>
          <cell r="F925" t="str">
            <v>20</v>
          </cell>
          <cell r="G925" t="str">
            <v/>
          </cell>
          <cell r="H925" t="str">
            <v/>
          </cell>
          <cell r="I925" t="str">
            <v>0000005466</v>
          </cell>
          <cell r="J925">
            <v>10000757</v>
          </cell>
          <cell r="K925">
            <v>37826</v>
          </cell>
          <cell r="L925">
            <v>37826</v>
          </cell>
          <cell r="M925">
            <v>37826</v>
          </cell>
          <cell r="N925">
            <v>8023.12</v>
          </cell>
          <cell r="O925">
            <v>57.308</v>
          </cell>
          <cell r="P925">
            <v>0</v>
          </cell>
          <cell r="Q925" t="str">
            <v>01_31_07</v>
          </cell>
          <cell r="R925" t="str">
            <v>01_24</v>
          </cell>
          <cell r="S925" t="str">
            <v>'301.0020</v>
          </cell>
          <cell r="T925" t="str">
            <v>'702.7220</v>
          </cell>
          <cell r="U925" t="str">
            <v>H</v>
          </cell>
          <cell r="V925">
            <v>-7618.75</v>
          </cell>
          <cell r="W925">
            <v>-7618.75</v>
          </cell>
          <cell r="X925">
            <v>404.36999999999989</v>
          </cell>
          <cell r="Y925" t="str">
            <v>702.7220</v>
          </cell>
          <cell r="Z925">
            <v>-1116070.69</v>
          </cell>
          <cell r="AA925">
            <v>-7618.75</v>
          </cell>
          <cell r="AB925">
            <v>-57.308</v>
          </cell>
        </row>
        <row r="926">
          <cell r="A926">
            <v>3367</v>
          </cell>
          <cell r="B926">
            <v>5467</v>
          </cell>
          <cell r="C926">
            <v>2040</v>
          </cell>
          <cell r="D926" t="str">
            <v>ДИЗЕЛЬНОЕ ТОПЛИВО ЛД-02</v>
          </cell>
          <cell r="E926">
            <v>222000044</v>
          </cell>
          <cell r="F926" t="str">
            <v>20</v>
          </cell>
          <cell r="G926" t="str">
            <v/>
          </cell>
          <cell r="H926" t="str">
            <v/>
          </cell>
          <cell r="I926" t="str">
            <v>0000005467</v>
          </cell>
          <cell r="J926">
            <v>10000757</v>
          </cell>
          <cell r="K926">
            <v>37826</v>
          </cell>
          <cell r="L926">
            <v>37826</v>
          </cell>
          <cell r="M926">
            <v>37826</v>
          </cell>
          <cell r="N926">
            <v>7964.18</v>
          </cell>
          <cell r="O926">
            <v>56.887</v>
          </cell>
          <cell r="P926">
            <v>0</v>
          </cell>
          <cell r="Q926" t="str">
            <v>01_31_07</v>
          </cell>
          <cell r="R926" t="str">
            <v>01_24</v>
          </cell>
          <cell r="S926" t="str">
            <v>'301.0020</v>
          </cell>
          <cell r="T926" t="str">
            <v>'702.7220</v>
          </cell>
          <cell r="U926" t="str">
            <v>H</v>
          </cell>
          <cell r="V926">
            <v>-7566.77</v>
          </cell>
          <cell r="W926">
            <v>-7566.77</v>
          </cell>
          <cell r="X926">
            <v>397.40999999999985</v>
          </cell>
          <cell r="Y926" t="str">
            <v>702.7220</v>
          </cell>
          <cell r="Z926">
            <v>-1108456.1399999999</v>
          </cell>
          <cell r="AA926">
            <v>-7566.77</v>
          </cell>
          <cell r="AB926">
            <v>-56.887</v>
          </cell>
        </row>
        <row r="927">
          <cell r="A927">
            <v>3368</v>
          </cell>
          <cell r="B927">
            <v>5468</v>
          </cell>
          <cell r="C927">
            <v>2040</v>
          </cell>
          <cell r="D927" t="str">
            <v>ДИЗЕЛЬНОЕ ТОПЛИВО ЛД-02</v>
          </cell>
          <cell r="E927">
            <v>222000044</v>
          </cell>
          <cell r="F927" t="str">
            <v>20</v>
          </cell>
          <cell r="G927" t="str">
            <v/>
          </cell>
          <cell r="H927" t="str">
            <v/>
          </cell>
          <cell r="I927" t="str">
            <v>0000005468</v>
          </cell>
          <cell r="J927">
            <v>10000757</v>
          </cell>
          <cell r="K927">
            <v>37826</v>
          </cell>
          <cell r="L927">
            <v>37826</v>
          </cell>
          <cell r="M927">
            <v>37826</v>
          </cell>
          <cell r="N927">
            <v>8014.02</v>
          </cell>
          <cell r="O927">
            <v>57.243000000000002</v>
          </cell>
          <cell r="P927">
            <v>0</v>
          </cell>
          <cell r="Q927" t="str">
            <v>01_31_07</v>
          </cell>
          <cell r="R927" t="str">
            <v>01_24</v>
          </cell>
          <cell r="S927" t="str">
            <v>'301.0020</v>
          </cell>
          <cell r="T927" t="str">
            <v>'702.7220</v>
          </cell>
          <cell r="U927" t="str">
            <v>H</v>
          </cell>
          <cell r="V927">
            <v>-7609.65</v>
          </cell>
          <cell r="W927">
            <v>-7609.65</v>
          </cell>
          <cell r="X927">
            <v>404.3700000000008</v>
          </cell>
          <cell r="Y927" t="str">
            <v>702.7220</v>
          </cell>
          <cell r="Z927">
            <v>-1114737.6299999999</v>
          </cell>
          <cell r="AA927">
            <v>-7609.65</v>
          </cell>
          <cell r="AB927">
            <v>-57.243000000000002</v>
          </cell>
        </row>
        <row r="928">
          <cell r="A928">
            <v>3369</v>
          </cell>
          <cell r="B928">
            <v>5469</v>
          </cell>
          <cell r="C928">
            <v>2040</v>
          </cell>
          <cell r="D928" t="str">
            <v>ДИЗЕЛЬНОЕ ТОПЛИВО ЛД-02</v>
          </cell>
          <cell r="E928">
            <v>222000044</v>
          </cell>
          <cell r="F928" t="str">
            <v>20</v>
          </cell>
          <cell r="G928" t="str">
            <v/>
          </cell>
          <cell r="H928" t="str">
            <v/>
          </cell>
          <cell r="I928" t="str">
            <v>0000005469</v>
          </cell>
          <cell r="J928">
            <v>10000757</v>
          </cell>
          <cell r="K928">
            <v>37826</v>
          </cell>
          <cell r="L928">
            <v>37826</v>
          </cell>
          <cell r="M928">
            <v>37826</v>
          </cell>
          <cell r="N928">
            <v>8014.02</v>
          </cell>
          <cell r="O928">
            <v>57.243000000000002</v>
          </cell>
          <cell r="P928">
            <v>0</v>
          </cell>
          <cell r="Q928" t="str">
            <v>01_31_07</v>
          </cell>
          <cell r="R928" t="str">
            <v>01_24</v>
          </cell>
          <cell r="S928" t="str">
            <v>'301.0020</v>
          </cell>
          <cell r="T928" t="str">
            <v>'702.7220</v>
          </cell>
          <cell r="U928" t="str">
            <v>H</v>
          </cell>
          <cell r="V928">
            <v>-7609.65</v>
          </cell>
          <cell r="W928">
            <v>-7609.65</v>
          </cell>
          <cell r="X928">
            <v>404.3700000000008</v>
          </cell>
          <cell r="Y928" t="str">
            <v>702.7220</v>
          </cell>
          <cell r="Z928">
            <v>-1114737.6299999999</v>
          </cell>
          <cell r="AA928">
            <v>-7609.65</v>
          </cell>
          <cell r="AB928">
            <v>-57.243000000000002</v>
          </cell>
        </row>
        <row r="929">
          <cell r="A929">
            <v>3370</v>
          </cell>
          <cell r="B929">
            <v>5470</v>
          </cell>
          <cell r="C929">
            <v>2040</v>
          </cell>
          <cell r="D929" t="str">
            <v>ДИЗЕЛЬНОЕ ТОПЛИВО ЛД-02</v>
          </cell>
          <cell r="E929">
            <v>222000044</v>
          </cell>
          <cell r="F929" t="str">
            <v>20</v>
          </cell>
          <cell r="G929" t="str">
            <v/>
          </cell>
          <cell r="H929" t="str">
            <v/>
          </cell>
          <cell r="I929" t="str">
            <v>0000005470</v>
          </cell>
          <cell r="J929">
            <v>10000757</v>
          </cell>
          <cell r="K929">
            <v>37826</v>
          </cell>
          <cell r="L929">
            <v>37826</v>
          </cell>
          <cell r="M929">
            <v>37826</v>
          </cell>
          <cell r="N929">
            <v>8029.84</v>
          </cell>
          <cell r="O929">
            <v>57.356000000000002</v>
          </cell>
          <cell r="P929">
            <v>0</v>
          </cell>
          <cell r="Q929" t="str">
            <v>01_31_07</v>
          </cell>
          <cell r="R929" t="str">
            <v>01_24</v>
          </cell>
          <cell r="S929" t="str">
            <v>'301.0020</v>
          </cell>
          <cell r="T929" t="str">
            <v>'702.7220</v>
          </cell>
          <cell r="U929" t="str">
            <v>H</v>
          </cell>
          <cell r="V929">
            <v>-7625.47</v>
          </cell>
          <cell r="W929">
            <v>-7625.47</v>
          </cell>
          <cell r="X929">
            <v>404.36999999999989</v>
          </cell>
          <cell r="Y929" t="str">
            <v>702.7220</v>
          </cell>
          <cell r="Z929">
            <v>-1117055.1000000001</v>
          </cell>
          <cell r="AA929">
            <v>-7625.47</v>
          </cell>
          <cell r="AB929">
            <v>-57.356000000000002</v>
          </cell>
        </row>
        <row r="930">
          <cell r="A930">
            <v>3371</v>
          </cell>
          <cell r="B930">
            <v>5471</v>
          </cell>
          <cell r="C930">
            <v>2100</v>
          </cell>
          <cell r="D930" t="str">
            <v>ТОПЛИВО САМОЛЕТНОЕ ТС-1 ВКК</v>
          </cell>
          <cell r="E930">
            <v>222000043</v>
          </cell>
          <cell r="F930" t="str">
            <v>20</v>
          </cell>
          <cell r="G930" t="str">
            <v/>
          </cell>
          <cell r="H930" t="str">
            <v/>
          </cell>
          <cell r="I930" t="str">
            <v>0000005471</v>
          </cell>
          <cell r="J930">
            <v>10000761</v>
          </cell>
          <cell r="K930">
            <v>37826</v>
          </cell>
          <cell r="L930">
            <v>37826</v>
          </cell>
          <cell r="M930">
            <v>37826</v>
          </cell>
          <cell r="N930">
            <v>81723.600000000006</v>
          </cell>
          <cell r="O930">
            <v>381.88600000000002</v>
          </cell>
          <cell r="P930">
            <v>0</v>
          </cell>
          <cell r="Q930" t="str">
            <v>01_31_07</v>
          </cell>
          <cell r="R930" t="str">
            <v>01_24</v>
          </cell>
          <cell r="S930" t="str">
            <v>'301.0020</v>
          </cell>
          <cell r="T930" t="str">
            <v>'702.7241</v>
          </cell>
          <cell r="U930" t="str">
            <v>H</v>
          </cell>
          <cell r="V930">
            <v>-78268.070000000007</v>
          </cell>
          <cell r="W930">
            <v>-78268.070000000007</v>
          </cell>
          <cell r="X930">
            <v>3455.5299999999988</v>
          </cell>
          <cell r="Y930" t="str">
            <v>702.7241</v>
          </cell>
          <cell r="Z930">
            <v>-11465489.57</v>
          </cell>
          <cell r="AA930">
            <v>-78268.070000000007</v>
          </cell>
          <cell r="AB930">
            <v>-381.88600000000002</v>
          </cell>
        </row>
        <row r="931">
          <cell r="A931">
            <v>3378</v>
          </cell>
          <cell r="B931">
            <v>5478</v>
          </cell>
          <cell r="C931">
            <v>2100</v>
          </cell>
          <cell r="D931" t="str">
            <v>ТОПЛИВО САМОЛЕТНОЕ ТС-1 ВКК</v>
          </cell>
          <cell r="E931">
            <v>222000043</v>
          </cell>
          <cell r="F931" t="str">
            <v>20</v>
          </cell>
          <cell r="G931" t="str">
            <v/>
          </cell>
          <cell r="H931" t="str">
            <v/>
          </cell>
          <cell r="I931" t="str">
            <v>0000005478</v>
          </cell>
          <cell r="J931">
            <v>10000761</v>
          </cell>
          <cell r="K931">
            <v>37826</v>
          </cell>
          <cell r="L931">
            <v>37826</v>
          </cell>
          <cell r="M931">
            <v>37826</v>
          </cell>
          <cell r="N931">
            <v>80727.009999999995</v>
          </cell>
          <cell r="O931">
            <v>377.22899999999998</v>
          </cell>
          <cell r="P931">
            <v>0</v>
          </cell>
          <cell r="Q931" t="str">
            <v>01_31_07</v>
          </cell>
          <cell r="R931" t="str">
            <v>01_24</v>
          </cell>
          <cell r="S931" t="str">
            <v>'301.0020</v>
          </cell>
          <cell r="T931" t="str">
            <v>'702.7241</v>
          </cell>
          <cell r="U931" t="str">
            <v>H</v>
          </cell>
          <cell r="V931">
            <v>-77307.460000000006</v>
          </cell>
          <cell r="W931">
            <v>-77307.460000000006</v>
          </cell>
          <cell r="X931">
            <v>3419.5499999999884</v>
          </cell>
          <cell r="Y931" t="str">
            <v>702.7241</v>
          </cell>
          <cell r="Z931">
            <v>-11324769.82</v>
          </cell>
          <cell r="AA931">
            <v>-77307.460000000006</v>
          </cell>
          <cell r="AB931">
            <v>-377.22899999999998</v>
          </cell>
        </row>
        <row r="932">
          <cell r="A932">
            <v>3379</v>
          </cell>
          <cell r="B932">
            <v>5479</v>
          </cell>
          <cell r="C932">
            <v>2100</v>
          </cell>
          <cell r="D932" t="str">
            <v>ТОПЛИВО САМОЛЕТНОЕ ТС-1 ВКК</v>
          </cell>
          <cell r="E932">
            <v>222000043</v>
          </cell>
          <cell r="F932" t="str">
            <v>20</v>
          </cell>
          <cell r="G932" t="str">
            <v/>
          </cell>
          <cell r="H932" t="str">
            <v/>
          </cell>
          <cell r="I932" t="str">
            <v>0000005479</v>
          </cell>
          <cell r="J932">
            <v>10000761</v>
          </cell>
          <cell r="K932">
            <v>37826</v>
          </cell>
          <cell r="L932">
            <v>37826</v>
          </cell>
          <cell r="M932">
            <v>37826</v>
          </cell>
          <cell r="N932">
            <v>136168.63</v>
          </cell>
          <cell r="O932">
            <v>636.30200000000002</v>
          </cell>
          <cell r="P932">
            <v>0</v>
          </cell>
          <cell r="Q932" t="str">
            <v>01_31_07</v>
          </cell>
          <cell r="R932" t="str">
            <v>01_24</v>
          </cell>
          <cell r="S932" t="str">
            <v>'301.0020</v>
          </cell>
          <cell r="T932" t="str">
            <v>'702.7241</v>
          </cell>
          <cell r="U932" t="str">
            <v>H</v>
          </cell>
          <cell r="V932">
            <v>-130400.41</v>
          </cell>
          <cell r="W932">
            <v>-130400.41</v>
          </cell>
          <cell r="X932">
            <v>5768.2200000000012</v>
          </cell>
          <cell r="Y932" t="str">
            <v>702.7241</v>
          </cell>
          <cell r="Z932">
            <v>-19102356.059999999</v>
          </cell>
          <cell r="AA932">
            <v>-130400.41</v>
          </cell>
          <cell r="AB932">
            <v>-636.30200000000002</v>
          </cell>
        </row>
        <row r="933">
          <cell r="A933">
            <v>3381</v>
          </cell>
          <cell r="B933">
            <v>5482</v>
          </cell>
          <cell r="C933">
            <v>2101</v>
          </cell>
          <cell r="D933" t="str">
            <v>ДИЗЕЛЬНОЕ ТОПЛИВО ЛД-02</v>
          </cell>
          <cell r="E933">
            <v>222000044</v>
          </cell>
          <cell r="F933" t="str">
            <v>20</v>
          </cell>
          <cell r="G933" t="str">
            <v/>
          </cell>
          <cell r="H933" t="str">
            <v/>
          </cell>
          <cell r="I933" t="str">
            <v>0000005482</v>
          </cell>
          <cell r="J933">
            <v>10000758</v>
          </cell>
          <cell r="K933">
            <v>37826</v>
          </cell>
          <cell r="L933">
            <v>37826</v>
          </cell>
          <cell r="M933">
            <v>37826</v>
          </cell>
          <cell r="N933">
            <v>46853.24</v>
          </cell>
          <cell r="O933">
            <v>334.666</v>
          </cell>
          <cell r="P933">
            <v>0</v>
          </cell>
          <cell r="Q933" t="str">
            <v>01_31_07</v>
          </cell>
          <cell r="R933" t="str">
            <v>01_24</v>
          </cell>
          <cell r="S933" t="str">
            <v>'301.0020</v>
          </cell>
          <cell r="T933" t="str">
            <v>'702.7220</v>
          </cell>
          <cell r="U933" t="str">
            <v>H</v>
          </cell>
          <cell r="V933">
            <v>-43429.2</v>
          </cell>
          <cell r="W933">
            <v>-43429.2</v>
          </cell>
          <cell r="X933">
            <v>3424.0400000000009</v>
          </cell>
          <cell r="Y933" t="str">
            <v>702.7220</v>
          </cell>
          <cell r="Z933">
            <v>-6361943.5099999998</v>
          </cell>
          <cell r="AA933">
            <v>-43429.2</v>
          </cell>
          <cell r="AB933">
            <v>-334.666</v>
          </cell>
        </row>
        <row r="934">
          <cell r="A934">
            <v>3382</v>
          </cell>
          <cell r="B934">
            <v>5483</v>
          </cell>
          <cell r="C934">
            <v>2100</v>
          </cell>
          <cell r="D934" t="str">
            <v>ТОПЛИВО САМОЛЕТНОЕ ТС-1 ВКК</v>
          </cell>
          <cell r="E934">
            <v>222000043</v>
          </cell>
          <cell r="F934" t="str">
            <v>20</v>
          </cell>
          <cell r="G934" t="str">
            <v/>
          </cell>
          <cell r="H934" t="str">
            <v/>
          </cell>
          <cell r="I934" t="str">
            <v>0000005483</v>
          </cell>
          <cell r="J934">
            <v>10000766</v>
          </cell>
          <cell r="K934">
            <v>37826</v>
          </cell>
          <cell r="L934">
            <v>37826</v>
          </cell>
          <cell r="M934">
            <v>37826</v>
          </cell>
          <cell r="N934">
            <v>66183.350000000006</v>
          </cell>
          <cell r="O934">
            <v>309.26799999999997</v>
          </cell>
          <cell r="P934">
            <v>0</v>
          </cell>
          <cell r="Q934" t="str">
            <v>01_31_07</v>
          </cell>
          <cell r="R934" t="str">
            <v>01_24</v>
          </cell>
          <cell r="S934" t="str">
            <v>'301.0020</v>
          </cell>
          <cell r="T934" t="str">
            <v>'702.7241</v>
          </cell>
          <cell r="U934" t="str">
            <v>H</v>
          </cell>
          <cell r="V934">
            <v>-63338.71</v>
          </cell>
          <cell r="W934">
            <v>-63338.71</v>
          </cell>
          <cell r="X934">
            <v>2844.6400000000067</v>
          </cell>
          <cell r="Y934" t="str">
            <v>702.7241</v>
          </cell>
          <cell r="Z934">
            <v>-9278487.6300000008</v>
          </cell>
          <cell r="AA934">
            <v>-63338.71</v>
          </cell>
          <cell r="AB934">
            <v>-309.26799999999997</v>
          </cell>
        </row>
        <row r="935">
          <cell r="A935">
            <v>4692</v>
          </cell>
          <cell r="B935">
            <v>6779</v>
          </cell>
          <cell r="C935">
            <v>1133</v>
          </cell>
          <cell r="D935" t="str">
            <v>МАЗУТ М-100</v>
          </cell>
          <cell r="E935">
            <v>221000083</v>
          </cell>
          <cell r="F935" t="str">
            <v>10</v>
          </cell>
          <cell r="G935" t="str">
            <v/>
          </cell>
          <cell r="H935" t="str">
            <v/>
          </cell>
          <cell r="I935" t="str">
            <v>0000006779</v>
          </cell>
          <cell r="J935">
            <v>10000775</v>
          </cell>
          <cell r="K935">
            <v>37826</v>
          </cell>
          <cell r="L935">
            <v>37826</v>
          </cell>
          <cell r="M935">
            <v>37826</v>
          </cell>
          <cell r="N935">
            <v>2822413.79</v>
          </cell>
          <cell r="O935">
            <v>500</v>
          </cell>
          <cell r="P935">
            <v>451586.21</v>
          </cell>
          <cell r="Q935" t="str">
            <v>01_31_07</v>
          </cell>
          <cell r="R935" t="str">
            <v>01_24</v>
          </cell>
          <cell r="S935" t="str">
            <v>'301.0010</v>
          </cell>
          <cell r="T935" t="str">
            <v>'701.7530</v>
          </cell>
          <cell r="U935" t="str">
            <v>H</v>
          </cell>
          <cell r="V935">
            <v>-2822413.79</v>
          </cell>
          <cell r="W935">
            <v>-19266.939999999999</v>
          </cell>
          <cell r="X935">
            <v>0</v>
          </cell>
          <cell r="Y935" t="str">
            <v>701.7530</v>
          </cell>
          <cell r="Z935">
            <v>-2822413.79</v>
          </cell>
          <cell r="AA935">
            <v>-19266.939999999999</v>
          </cell>
          <cell r="AB935">
            <v>-500</v>
          </cell>
        </row>
        <row r="936">
          <cell r="A936">
            <v>4723</v>
          </cell>
          <cell r="B936">
            <v>6789</v>
          </cell>
          <cell r="C936">
            <v>1140</v>
          </cell>
          <cell r="D936" t="str">
            <v>БЕНЗИН АВТОМОБИЛЬНЫЙ АИ-80</v>
          </cell>
          <cell r="E936">
            <v>221000001</v>
          </cell>
          <cell r="F936" t="str">
            <v>10</v>
          </cell>
          <cell r="G936" t="str">
            <v/>
          </cell>
          <cell r="H936" t="str">
            <v/>
          </cell>
          <cell r="I936" t="str">
            <v>0000006789</v>
          </cell>
          <cell r="J936">
            <v>10000778</v>
          </cell>
          <cell r="K936">
            <v>37834</v>
          </cell>
          <cell r="L936">
            <v>37827</v>
          </cell>
          <cell r="M936">
            <v>37834</v>
          </cell>
          <cell r="N936">
            <v>2200704.34</v>
          </cell>
          <cell r="O936">
            <v>91.43</v>
          </cell>
          <cell r="P936">
            <v>352112.69</v>
          </cell>
          <cell r="Q936" t="str">
            <v>01_31_07</v>
          </cell>
          <cell r="R936" t="str">
            <v>25_31</v>
          </cell>
          <cell r="S936" t="str">
            <v>'301.0010</v>
          </cell>
          <cell r="T936" t="str">
            <v>'701.7510</v>
          </cell>
          <cell r="U936" t="str">
            <v>H</v>
          </cell>
          <cell r="V936">
            <v>-2200704.34</v>
          </cell>
          <cell r="W936">
            <v>-14995.27</v>
          </cell>
          <cell r="X936">
            <v>0</v>
          </cell>
          <cell r="Y936" t="str">
            <v>701.7510</v>
          </cell>
          <cell r="Z936">
            <v>-2200704.34</v>
          </cell>
          <cell r="AA936">
            <v>-14995.27</v>
          </cell>
          <cell r="AB936">
            <v>-91.43</v>
          </cell>
        </row>
        <row r="937">
          <cell r="A937">
            <v>4726</v>
          </cell>
          <cell r="B937">
            <v>6792</v>
          </cell>
          <cell r="C937">
            <v>1145</v>
          </cell>
          <cell r="D937" t="str">
            <v>БЕНЗИН АВТОМОБИЛЬНЫЙ АИ-80</v>
          </cell>
          <cell r="E937">
            <v>221000001</v>
          </cell>
          <cell r="F937" t="str">
            <v>10</v>
          </cell>
          <cell r="G937" t="str">
            <v/>
          </cell>
          <cell r="H937" t="str">
            <v/>
          </cell>
          <cell r="I937" t="str">
            <v>0000006792</v>
          </cell>
          <cell r="J937">
            <v>10000719</v>
          </cell>
          <cell r="K937">
            <v>37834</v>
          </cell>
          <cell r="L937">
            <v>37827</v>
          </cell>
          <cell r="M937">
            <v>37834</v>
          </cell>
          <cell r="N937">
            <v>1222193.6399999999</v>
          </cell>
          <cell r="O937">
            <v>50.777000000000001</v>
          </cell>
          <cell r="P937">
            <v>195550.98</v>
          </cell>
          <cell r="Q937" t="str">
            <v>01_31_07</v>
          </cell>
          <cell r="R937" t="str">
            <v>25_31</v>
          </cell>
          <cell r="S937" t="str">
            <v>'301.0010</v>
          </cell>
          <cell r="T937" t="str">
            <v>'701.7510</v>
          </cell>
          <cell r="U937" t="str">
            <v>H</v>
          </cell>
          <cell r="V937">
            <v>-1222193.6399999999</v>
          </cell>
          <cell r="W937">
            <v>-8327.85</v>
          </cell>
          <cell r="X937">
            <v>0</v>
          </cell>
          <cell r="Y937" t="str">
            <v>701.7510</v>
          </cell>
          <cell r="Z937">
            <v>-1222193.6399999999</v>
          </cell>
          <cell r="AA937">
            <v>-8327.85</v>
          </cell>
          <cell r="AB937">
            <v>-50.777000000000001</v>
          </cell>
        </row>
        <row r="938">
          <cell r="A938">
            <v>4815</v>
          </cell>
          <cell r="B938">
            <v>6821</v>
          </cell>
          <cell r="C938">
            <v>2101</v>
          </cell>
          <cell r="D938" t="str">
            <v>БЕНЗИН АВТОМОБИЛЬНЫЙ АИ-80</v>
          </cell>
          <cell r="E938">
            <v>221000001</v>
          </cell>
          <cell r="F938" t="str">
            <v>20</v>
          </cell>
          <cell r="G938" t="str">
            <v/>
          </cell>
          <cell r="H938" t="str">
            <v/>
          </cell>
          <cell r="I938" t="str">
            <v>0000006821</v>
          </cell>
          <cell r="J938">
            <v>10000710</v>
          </cell>
          <cell r="K938">
            <v>37834</v>
          </cell>
          <cell r="L938">
            <v>37827</v>
          </cell>
          <cell r="M938">
            <v>37834</v>
          </cell>
          <cell r="N938">
            <v>8773.2000000000007</v>
          </cell>
          <cell r="O938">
            <v>51.006999999999998</v>
          </cell>
          <cell r="P938">
            <v>0</v>
          </cell>
          <cell r="Q938" t="str">
            <v>01_31_07</v>
          </cell>
          <cell r="R938" t="str">
            <v>25_31</v>
          </cell>
          <cell r="S938" t="str">
            <v>'301.0020</v>
          </cell>
          <cell r="T938" t="str">
            <v>'701.7410</v>
          </cell>
          <cell r="U938" t="str">
            <v>H</v>
          </cell>
          <cell r="V938">
            <v>-8300.3799999999992</v>
          </cell>
          <cell r="W938">
            <v>-8300.3799999999992</v>
          </cell>
          <cell r="X938">
            <v>472.82000000000153</v>
          </cell>
          <cell r="Y938" t="str">
            <v>701.7410</v>
          </cell>
          <cell r="Z938">
            <v>-1218412.78</v>
          </cell>
          <cell r="AA938">
            <v>-8300.3799999999992</v>
          </cell>
          <cell r="AB938">
            <v>-51.006999999999998</v>
          </cell>
        </row>
        <row r="939">
          <cell r="A939">
            <v>4722</v>
          </cell>
          <cell r="B939">
            <v>6788</v>
          </cell>
          <cell r="C939">
            <v>1140</v>
          </cell>
          <cell r="D939" t="str">
            <v>БЕНЗИН АВТОМОБИЛЬНЫЙ АИ-80</v>
          </cell>
          <cell r="E939">
            <v>221000001</v>
          </cell>
          <cell r="F939" t="str">
            <v>10</v>
          </cell>
          <cell r="G939" t="str">
            <v/>
          </cell>
          <cell r="H939" t="str">
            <v/>
          </cell>
          <cell r="I939" t="str">
            <v>0000006788</v>
          </cell>
          <cell r="J939">
            <v>10000778</v>
          </cell>
          <cell r="K939">
            <v>37834</v>
          </cell>
          <cell r="L939">
            <v>37828</v>
          </cell>
          <cell r="M939">
            <v>37834</v>
          </cell>
          <cell r="N939">
            <v>16299726.199999999</v>
          </cell>
          <cell r="O939">
            <v>677.18499999999995</v>
          </cell>
          <cell r="P939">
            <v>2607956.19</v>
          </cell>
          <cell r="Q939" t="str">
            <v>01_31_07</v>
          </cell>
          <cell r="R939" t="str">
            <v>25_31</v>
          </cell>
          <cell r="S939" t="str">
            <v>'301.0010</v>
          </cell>
          <cell r="T939" t="str">
            <v>'701.7510</v>
          </cell>
          <cell r="U939" t="str">
            <v>H</v>
          </cell>
          <cell r="V939">
            <v>-16299726.199999999</v>
          </cell>
          <cell r="W939">
            <v>-111063.82</v>
          </cell>
          <cell r="X939">
            <v>0</v>
          </cell>
          <cell r="Y939" t="str">
            <v>701.7510</v>
          </cell>
          <cell r="Z939">
            <v>-16299726.199999999</v>
          </cell>
          <cell r="AA939">
            <v>-111063.82</v>
          </cell>
          <cell r="AB939">
            <v>-677.18499999999995</v>
          </cell>
        </row>
        <row r="940">
          <cell r="A940">
            <v>4812</v>
          </cell>
          <cell r="B940">
            <v>6818</v>
          </cell>
          <cell r="C940">
            <v>2100</v>
          </cell>
          <cell r="D940" t="str">
            <v>ТОПЛИВО САМОЛЕТНОЕ ТС-1 ВКК</v>
          </cell>
          <cell r="E940">
            <v>222000043</v>
          </cell>
          <cell r="F940" t="str">
            <v>20</v>
          </cell>
          <cell r="G940" t="str">
            <v/>
          </cell>
          <cell r="H940" t="str">
            <v/>
          </cell>
          <cell r="I940" t="str">
            <v>0000006818</v>
          </cell>
          <cell r="J940">
            <v>10000780</v>
          </cell>
          <cell r="K940">
            <v>37834</v>
          </cell>
          <cell r="L940">
            <v>37828</v>
          </cell>
          <cell r="M940">
            <v>37834</v>
          </cell>
          <cell r="N940">
            <v>68395.899999999994</v>
          </cell>
          <cell r="O940">
            <v>319.60700000000003</v>
          </cell>
          <cell r="P940">
            <v>0</v>
          </cell>
          <cell r="Q940" t="str">
            <v>01_31_07</v>
          </cell>
          <cell r="R940" t="str">
            <v>25_31</v>
          </cell>
          <cell r="S940" t="str">
            <v>'301.0020</v>
          </cell>
          <cell r="T940" t="str">
            <v>'702.7241</v>
          </cell>
          <cell r="U940" t="str">
            <v>H</v>
          </cell>
          <cell r="V940">
            <v>-65458.94</v>
          </cell>
          <cell r="W940">
            <v>-65458.94</v>
          </cell>
          <cell r="X940">
            <v>2936.9599999999919</v>
          </cell>
          <cell r="Y940" t="str">
            <v>702.7241</v>
          </cell>
          <cell r="Z940">
            <v>-9608717.8000000007</v>
          </cell>
          <cell r="AA940">
            <v>-65458.94</v>
          </cell>
          <cell r="AB940">
            <v>-319.60700000000003</v>
          </cell>
        </row>
        <row r="941">
          <cell r="A941">
            <v>4813</v>
          </cell>
          <cell r="B941">
            <v>6819</v>
          </cell>
          <cell r="C941">
            <v>2100</v>
          </cell>
          <cell r="D941" t="str">
            <v>ТОПЛИВО САМОЛЕТНОЕ ТС-1 ВКК</v>
          </cell>
          <cell r="E941">
            <v>222000043</v>
          </cell>
          <cell r="F941" t="str">
            <v>20</v>
          </cell>
          <cell r="G941" t="str">
            <v/>
          </cell>
          <cell r="H941" t="str">
            <v/>
          </cell>
          <cell r="I941" t="str">
            <v>0000006819</v>
          </cell>
          <cell r="J941">
            <v>10000783</v>
          </cell>
          <cell r="K941">
            <v>37834</v>
          </cell>
          <cell r="L941">
            <v>37828</v>
          </cell>
          <cell r="M941">
            <v>37834</v>
          </cell>
          <cell r="N941">
            <v>133665.68</v>
          </cell>
          <cell r="O941">
            <v>624.60599999999999</v>
          </cell>
          <cell r="P941">
            <v>0</v>
          </cell>
          <cell r="Q941" t="str">
            <v>01_31_07</v>
          </cell>
          <cell r="R941" t="str">
            <v>25_31</v>
          </cell>
          <cell r="S941" t="str">
            <v>'301.0020</v>
          </cell>
          <cell r="T941" t="str">
            <v>'702.7241</v>
          </cell>
          <cell r="U941" t="str">
            <v>H</v>
          </cell>
          <cell r="V941">
            <v>-127954.48</v>
          </cell>
          <cell r="W941">
            <v>-127954.48</v>
          </cell>
          <cell r="X941">
            <v>5711.1999999999971</v>
          </cell>
          <cell r="Y941" t="str">
            <v>702.7241</v>
          </cell>
          <cell r="Z941">
            <v>-18782438.120000001</v>
          </cell>
          <cell r="AA941">
            <v>-127954.48</v>
          </cell>
          <cell r="AB941">
            <v>-624.60599999999999</v>
          </cell>
        </row>
        <row r="942">
          <cell r="A942">
            <v>4828</v>
          </cell>
          <cell r="B942">
            <v>6835</v>
          </cell>
          <cell r="C942">
            <v>2100</v>
          </cell>
          <cell r="D942" t="str">
            <v>ТОПЛИВО САМОЛЕТНОЕ ТС-1 ВКК</v>
          </cell>
          <cell r="E942">
            <v>222000043</v>
          </cell>
          <cell r="F942" t="str">
            <v>20</v>
          </cell>
          <cell r="G942" t="str">
            <v/>
          </cell>
          <cell r="H942" t="str">
            <v/>
          </cell>
          <cell r="I942" t="str">
            <v>0000006835</v>
          </cell>
          <cell r="J942">
            <v>10000783</v>
          </cell>
          <cell r="K942">
            <v>37834</v>
          </cell>
          <cell r="L942">
            <v>37828</v>
          </cell>
          <cell r="M942">
            <v>37834</v>
          </cell>
          <cell r="N942">
            <v>11813.66</v>
          </cell>
          <cell r="O942">
            <v>55.204000000000001</v>
          </cell>
          <cell r="P942">
            <v>0</v>
          </cell>
          <cell r="Q942" t="str">
            <v>01_31_07</v>
          </cell>
          <cell r="R942" t="str">
            <v>25_31</v>
          </cell>
          <cell r="S942" t="str">
            <v>'301.0020</v>
          </cell>
          <cell r="T942" t="str">
            <v>'702.7241</v>
          </cell>
          <cell r="U942" t="str">
            <v>H</v>
          </cell>
          <cell r="V942">
            <v>-11306</v>
          </cell>
          <cell r="W942">
            <v>-11306</v>
          </cell>
          <cell r="X942">
            <v>507.65999999999985</v>
          </cell>
          <cell r="Y942" t="str">
            <v>702.7241</v>
          </cell>
          <cell r="Z942">
            <v>-1659607.74</v>
          </cell>
          <cell r="AA942">
            <v>-11306</v>
          </cell>
          <cell r="AB942">
            <v>-55.204000000000001</v>
          </cell>
        </row>
        <row r="943">
          <cell r="A943">
            <v>4829</v>
          </cell>
          <cell r="B943">
            <v>6836</v>
          </cell>
          <cell r="C943">
            <v>2100</v>
          </cell>
          <cell r="D943" t="str">
            <v>ТОПЛИВО САМОЛЕТНОЕ ТС-1 ВКК</v>
          </cell>
          <cell r="E943">
            <v>222000043</v>
          </cell>
          <cell r="F943" t="str">
            <v>20</v>
          </cell>
          <cell r="G943" t="str">
            <v/>
          </cell>
          <cell r="H943" t="str">
            <v/>
          </cell>
          <cell r="I943" t="str">
            <v>0000006836</v>
          </cell>
          <cell r="J943">
            <v>10000783</v>
          </cell>
          <cell r="K943">
            <v>37834</v>
          </cell>
          <cell r="L943">
            <v>37828</v>
          </cell>
          <cell r="M943">
            <v>37834</v>
          </cell>
          <cell r="N943">
            <v>131468.76</v>
          </cell>
          <cell r="O943">
            <v>614.34</v>
          </cell>
          <cell r="P943">
            <v>0</v>
          </cell>
          <cell r="Q943" t="str">
            <v>01_31_07</v>
          </cell>
          <cell r="R943" t="str">
            <v>25_31</v>
          </cell>
          <cell r="S943" t="str">
            <v>'301.0020</v>
          </cell>
          <cell r="T943" t="str">
            <v>'702.7241</v>
          </cell>
          <cell r="U943" t="str">
            <v>H</v>
          </cell>
          <cell r="V943">
            <v>-125857.29</v>
          </cell>
          <cell r="W943">
            <v>-125857.29</v>
          </cell>
          <cell r="X943">
            <v>5611.4700000000157</v>
          </cell>
          <cell r="Y943" t="str">
            <v>702.7241</v>
          </cell>
          <cell r="Z943">
            <v>-18474591.600000001</v>
          </cell>
          <cell r="AA943">
            <v>-125857.29</v>
          </cell>
          <cell r="AB943">
            <v>-614.34</v>
          </cell>
        </row>
        <row r="944">
          <cell r="A944">
            <v>4830</v>
          </cell>
          <cell r="B944">
            <v>6837</v>
          </cell>
          <cell r="C944">
            <v>2100</v>
          </cell>
          <cell r="D944" t="str">
            <v>ТОПЛИВО САМОЛЕТНОЕ ТС-1 ВКК</v>
          </cell>
          <cell r="E944">
            <v>222000043</v>
          </cell>
          <cell r="F944" t="str">
            <v>20</v>
          </cell>
          <cell r="G944" t="str">
            <v/>
          </cell>
          <cell r="H944" t="str">
            <v/>
          </cell>
          <cell r="I944" t="str">
            <v>0000006837</v>
          </cell>
          <cell r="J944">
            <v>10000783</v>
          </cell>
          <cell r="K944">
            <v>37834</v>
          </cell>
          <cell r="L944">
            <v>37828</v>
          </cell>
          <cell r="M944">
            <v>37834</v>
          </cell>
          <cell r="N944">
            <v>134910.51999999999</v>
          </cell>
          <cell r="O944">
            <v>630.423</v>
          </cell>
          <cell r="P944">
            <v>0</v>
          </cell>
          <cell r="Q944" t="str">
            <v>01_31_07</v>
          </cell>
          <cell r="R944" t="str">
            <v>25_31</v>
          </cell>
          <cell r="S944" t="str">
            <v>'301.0020</v>
          </cell>
          <cell r="T944" t="str">
            <v>'702.7241</v>
          </cell>
          <cell r="U944" t="str">
            <v>H</v>
          </cell>
          <cell r="V944">
            <v>-129172.14</v>
          </cell>
          <cell r="W944">
            <v>-129172.14</v>
          </cell>
          <cell r="X944">
            <v>5738.3799999999901</v>
          </cell>
          <cell r="Y944" t="str">
            <v>702.7241</v>
          </cell>
          <cell r="Z944">
            <v>-18961178.43</v>
          </cell>
          <cell r="AA944">
            <v>-129172.14</v>
          </cell>
          <cell r="AB944">
            <v>-630.423</v>
          </cell>
        </row>
        <row r="945">
          <cell r="A945">
            <v>4877</v>
          </cell>
          <cell r="B945">
            <v>6944</v>
          </cell>
          <cell r="C945">
            <v>2100</v>
          </cell>
          <cell r="D945" t="str">
            <v>ТОПЛИВО САМОЛЕТНОЕ ТС-1 ВКК</v>
          </cell>
          <cell r="E945">
            <v>222000043</v>
          </cell>
          <cell r="F945" t="str">
            <v>20</v>
          </cell>
          <cell r="G945" t="str">
            <v/>
          </cell>
          <cell r="H945" t="str">
            <v/>
          </cell>
          <cell r="I945" t="str">
            <v>321333</v>
          </cell>
          <cell r="J945">
            <v>10000783</v>
          </cell>
          <cell r="K945">
            <v>37834</v>
          </cell>
          <cell r="L945">
            <v>37828</v>
          </cell>
          <cell r="M945">
            <v>37834</v>
          </cell>
          <cell r="N945">
            <v>68208.22</v>
          </cell>
          <cell r="O945">
            <v>318.73</v>
          </cell>
          <cell r="P945">
            <v>0</v>
          </cell>
          <cell r="Q945" t="str">
            <v>01_31_07</v>
          </cell>
          <cell r="R945" t="str">
            <v>25_31</v>
          </cell>
          <cell r="S945" t="str">
            <v>'301.0020</v>
          </cell>
          <cell r="T945" t="str">
            <v>'702.7241</v>
          </cell>
          <cell r="U945" t="str">
            <v>H</v>
          </cell>
          <cell r="V945">
            <v>-65307.3</v>
          </cell>
          <cell r="W945">
            <v>-65307.3</v>
          </cell>
          <cell r="X945">
            <v>2900.9199999999983</v>
          </cell>
          <cell r="Y945" t="str">
            <v>702.7241</v>
          </cell>
          <cell r="Z945">
            <v>-9584499.3499999996</v>
          </cell>
          <cell r="AA945">
            <v>-65307.3</v>
          </cell>
          <cell r="AB945">
            <v>-318.73</v>
          </cell>
        </row>
        <row r="946">
          <cell r="A946">
            <v>4721</v>
          </cell>
          <cell r="B946">
            <v>6787</v>
          </cell>
          <cell r="C946">
            <v>1135</v>
          </cell>
          <cell r="D946" t="str">
            <v>БЕНЗИН АВТОМОБИЛЬНЫЙ АИ-80</v>
          </cell>
          <cell r="E946">
            <v>221000001</v>
          </cell>
          <cell r="F946" t="str">
            <v>10</v>
          </cell>
          <cell r="G946" t="str">
            <v/>
          </cell>
          <cell r="H946" t="str">
            <v/>
          </cell>
          <cell r="I946" t="str">
            <v>0000006787</v>
          </cell>
          <cell r="J946">
            <v>10000782</v>
          </cell>
          <cell r="K946">
            <v>37834</v>
          </cell>
          <cell r="L946">
            <v>37829</v>
          </cell>
          <cell r="M946">
            <v>37834</v>
          </cell>
          <cell r="N946">
            <v>6894248.5099999998</v>
          </cell>
          <cell r="O946">
            <v>286.42700000000002</v>
          </cell>
          <cell r="P946">
            <v>1103079.76</v>
          </cell>
          <cell r="Q946" t="str">
            <v>01_31_07</v>
          </cell>
          <cell r="R946" t="str">
            <v>25_31</v>
          </cell>
          <cell r="S946" t="str">
            <v>'301.0010</v>
          </cell>
          <cell r="T946" t="str">
            <v>'701.7510</v>
          </cell>
          <cell r="U946" t="str">
            <v>H</v>
          </cell>
          <cell r="V946">
            <v>-6894248.5099999998</v>
          </cell>
          <cell r="W946">
            <v>-46976.34</v>
          </cell>
          <cell r="X946">
            <v>0</v>
          </cell>
          <cell r="Y946" t="str">
            <v>701.7510</v>
          </cell>
          <cell r="Z946">
            <v>-6894248.5099999998</v>
          </cell>
          <cell r="AA946">
            <v>-46976.34</v>
          </cell>
          <cell r="AB946">
            <v>-286.42700000000002</v>
          </cell>
        </row>
        <row r="947">
          <cell r="A947">
            <v>4730</v>
          </cell>
          <cell r="B947">
            <v>6834</v>
          </cell>
          <cell r="C947">
            <v>1145</v>
          </cell>
          <cell r="D947" t="str">
            <v>БЕНЗИН АВТОМОБИЛЬНЫЙ АИ-80</v>
          </cell>
          <cell r="E947">
            <v>221000001</v>
          </cell>
          <cell r="F947" t="str">
            <v>10</v>
          </cell>
          <cell r="G947" t="str">
            <v/>
          </cell>
          <cell r="H947" t="str">
            <v/>
          </cell>
          <cell r="I947" t="str">
            <v>0000006834</v>
          </cell>
          <cell r="J947">
            <v>10000789</v>
          </cell>
          <cell r="K947">
            <v>37834</v>
          </cell>
          <cell r="L947">
            <v>37829</v>
          </cell>
          <cell r="M947">
            <v>37834</v>
          </cell>
          <cell r="N947">
            <v>6288579.4299999997</v>
          </cell>
          <cell r="O947">
            <v>261.26400000000001</v>
          </cell>
          <cell r="P947">
            <v>1006172.71</v>
          </cell>
          <cell r="Q947" t="str">
            <v>01_31_07</v>
          </cell>
          <cell r="R947" t="str">
            <v>25_31</v>
          </cell>
          <cell r="S947" t="str">
            <v>'301.0010</v>
          </cell>
          <cell r="T947" t="str">
            <v>'701.7510</v>
          </cell>
          <cell r="U947" t="str">
            <v>H</v>
          </cell>
          <cell r="V947">
            <v>-6288579.4299999997</v>
          </cell>
          <cell r="W947">
            <v>-42849.4</v>
          </cell>
          <cell r="X947">
            <v>0</v>
          </cell>
          <cell r="Y947" t="str">
            <v>701.7510</v>
          </cell>
          <cell r="Z947">
            <v>-6288579.4299999997</v>
          </cell>
          <cell r="AA947">
            <v>-42849.4</v>
          </cell>
          <cell r="AB947">
            <v>-261.26400000000001</v>
          </cell>
        </row>
        <row r="948">
          <cell r="A948">
            <v>4749</v>
          </cell>
          <cell r="B948">
            <v>6882</v>
          </cell>
          <cell r="C948">
            <v>1145</v>
          </cell>
          <cell r="D948" t="str">
            <v>БЕНЗИН АВТОМОБИЛЬНЫЙ АИ-80</v>
          </cell>
          <cell r="E948">
            <v>221000001</v>
          </cell>
          <cell r="F948" t="str">
            <v>10</v>
          </cell>
          <cell r="G948" t="str">
            <v/>
          </cell>
          <cell r="H948" t="str">
            <v/>
          </cell>
          <cell r="I948" t="str">
            <v>124659</v>
          </cell>
          <cell r="J948">
            <v>10000806</v>
          </cell>
          <cell r="K948">
            <v>37834</v>
          </cell>
          <cell r="L948">
            <v>37829</v>
          </cell>
          <cell r="M948">
            <v>37834</v>
          </cell>
          <cell r="N948">
            <v>6813349.8200000003</v>
          </cell>
          <cell r="O948">
            <v>283.06599999999997</v>
          </cell>
          <cell r="P948">
            <v>1090135.97</v>
          </cell>
          <cell r="Q948" t="str">
            <v>01_31_07</v>
          </cell>
          <cell r="R948" t="str">
            <v>25_31</v>
          </cell>
          <cell r="S948" t="str">
            <v>'301.0010</v>
          </cell>
          <cell r="T948" t="str">
            <v>'701.7510</v>
          </cell>
          <cell r="U948" t="str">
            <v>H</v>
          </cell>
          <cell r="V948">
            <v>-6813349.8200000003</v>
          </cell>
          <cell r="W948">
            <v>-46425.11</v>
          </cell>
          <cell r="X948">
            <v>0</v>
          </cell>
          <cell r="Y948" t="str">
            <v>701.7510</v>
          </cell>
          <cell r="Z948">
            <v>-6813349.8200000003</v>
          </cell>
          <cell r="AA948">
            <v>-46425.11</v>
          </cell>
          <cell r="AB948">
            <v>-283.06599999999997</v>
          </cell>
        </row>
        <row r="949">
          <cell r="A949">
            <v>4794</v>
          </cell>
          <cell r="B949">
            <v>6800</v>
          </cell>
          <cell r="C949">
            <v>2098</v>
          </cell>
          <cell r="D949" t="str">
            <v>БЕНЗИН АВТОМОБИЛЬНЫЙ АИ-92</v>
          </cell>
          <cell r="E949">
            <v>222000004</v>
          </cell>
          <cell r="F949" t="str">
            <v>20</v>
          </cell>
          <cell r="G949" t="str">
            <v/>
          </cell>
          <cell r="H949" t="str">
            <v/>
          </cell>
          <cell r="I949" t="str">
            <v>0000006800</v>
          </cell>
          <cell r="J949">
            <v>10000698</v>
          </cell>
          <cell r="K949">
            <v>37834</v>
          </cell>
          <cell r="L949">
            <v>37829</v>
          </cell>
          <cell r="M949">
            <v>37834</v>
          </cell>
          <cell r="N949">
            <v>11533.46</v>
          </cell>
          <cell r="O949">
            <v>53.643999999999998</v>
          </cell>
          <cell r="P949">
            <v>0</v>
          </cell>
          <cell r="Q949" t="str">
            <v>01_31_07</v>
          </cell>
          <cell r="R949" t="str">
            <v>25_31</v>
          </cell>
          <cell r="S949" t="str">
            <v>'301.0020</v>
          </cell>
          <cell r="T949" t="str">
            <v>'702.7212</v>
          </cell>
          <cell r="U949" t="str">
            <v>H</v>
          </cell>
          <cell r="V949">
            <v>-11149.35</v>
          </cell>
          <cell r="W949">
            <v>-11149.35</v>
          </cell>
          <cell r="X949">
            <v>384.10999999999876</v>
          </cell>
          <cell r="Y949" t="str">
            <v>702.7212</v>
          </cell>
          <cell r="Z949">
            <v>-1636613.09</v>
          </cell>
          <cell r="AA949">
            <v>-11149.35</v>
          </cell>
          <cell r="AB949">
            <v>-53.643999999999998</v>
          </cell>
        </row>
        <row r="950">
          <cell r="A950">
            <v>4795</v>
          </cell>
          <cell r="B950">
            <v>6801</v>
          </cell>
          <cell r="C950">
            <v>2098</v>
          </cell>
          <cell r="D950" t="str">
            <v>БЕНЗИН АВТОМОБИЛЬНЫЙ АИ-92</v>
          </cell>
          <cell r="E950">
            <v>222000004</v>
          </cell>
          <cell r="F950" t="str">
            <v>20</v>
          </cell>
          <cell r="G950" t="str">
            <v/>
          </cell>
          <cell r="H950" t="str">
            <v/>
          </cell>
          <cell r="I950" t="str">
            <v>0000006801</v>
          </cell>
          <cell r="J950">
            <v>10000784</v>
          </cell>
          <cell r="K950">
            <v>37834</v>
          </cell>
          <cell r="L950">
            <v>37829</v>
          </cell>
          <cell r="M950">
            <v>37834</v>
          </cell>
          <cell r="N950">
            <v>9736.06</v>
          </cell>
          <cell r="O950">
            <v>45.283999999999999</v>
          </cell>
          <cell r="P950">
            <v>0</v>
          </cell>
          <cell r="Q950" t="str">
            <v>01_31_07</v>
          </cell>
          <cell r="R950" t="str">
            <v>25_31</v>
          </cell>
          <cell r="S950" t="str">
            <v>'301.0020</v>
          </cell>
          <cell r="T950" t="str">
            <v>'702.7212</v>
          </cell>
          <cell r="U950" t="str">
            <v>H</v>
          </cell>
          <cell r="V950">
            <v>-9408.86</v>
          </cell>
          <cell r="W950">
            <v>-9408.86</v>
          </cell>
          <cell r="X950">
            <v>327.19999999999891</v>
          </cell>
          <cell r="Y950" t="str">
            <v>702.7212</v>
          </cell>
          <cell r="Z950">
            <v>-1381126.56</v>
          </cell>
          <cell r="AA950">
            <v>-9408.86</v>
          </cell>
          <cell r="AB950">
            <v>-45.283999999999999</v>
          </cell>
        </row>
        <row r="951">
          <cell r="A951">
            <v>4796</v>
          </cell>
          <cell r="B951">
            <v>6802</v>
          </cell>
          <cell r="C951">
            <v>2098</v>
          </cell>
          <cell r="D951" t="str">
            <v>БЕНЗИН АВТОМОБИЛЬНЫЙ АИ-92</v>
          </cell>
          <cell r="E951">
            <v>222000004</v>
          </cell>
          <cell r="F951" t="str">
            <v>20</v>
          </cell>
          <cell r="G951" t="str">
            <v/>
          </cell>
          <cell r="H951" t="str">
            <v/>
          </cell>
          <cell r="I951" t="str">
            <v>0000006802</v>
          </cell>
          <cell r="J951">
            <v>10000784</v>
          </cell>
          <cell r="K951">
            <v>37834</v>
          </cell>
          <cell r="L951">
            <v>37829</v>
          </cell>
          <cell r="M951">
            <v>37834</v>
          </cell>
          <cell r="N951">
            <v>11512.61</v>
          </cell>
          <cell r="O951">
            <v>53.546999999999997</v>
          </cell>
          <cell r="P951">
            <v>0</v>
          </cell>
          <cell r="Q951" t="str">
            <v>01_31_07</v>
          </cell>
          <cell r="R951" t="str">
            <v>25_31</v>
          </cell>
          <cell r="S951" t="str">
            <v>'301.0020</v>
          </cell>
          <cell r="T951" t="str">
            <v>'702.7212</v>
          </cell>
          <cell r="U951" t="str">
            <v>H</v>
          </cell>
          <cell r="V951">
            <v>-11128.5</v>
          </cell>
          <cell r="W951">
            <v>-11128.5</v>
          </cell>
          <cell r="X951">
            <v>384.11000000000058</v>
          </cell>
          <cell r="Y951" t="str">
            <v>702.7212</v>
          </cell>
          <cell r="Z951">
            <v>-1633552.52</v>
          </cell>
          <cell r="AA951">
            <v>-11128.5</v>
          </cell>
          <cell r="AB951">
            <v>-53.546999999999997</v>
          </cell>
        </row>
        <row r="952">
          <cell r="A952">
            <v>4797</v>
          </cell>
          <cell r="B952">
            <v>6803</v>
          </cell>
          <cell r="C952">
            <v>2098</v>
          </cell>
          <cell r="D952" t="str">
            <v>БЕНЗИН АВТОМОБИЛЬНЫЙ АИ-92</v>
          </cell>
          <cell r="E952">
            <v>222000004</v>
          </cell>
          <cell r="F952" t="str">
            <v>20</v>
          </cell>
          <cell r="G952" t="str">
            <v/>
          </cell>
          <cell r="H952" t="str">
            <v/>
          </cell>
          <cell r="I952" t="str">
            <v>0000006803</v>
          </cell>
          <cell r="J952">
            <v>10000784</v>
          </cell>
          <cell r="K952">
            <v>37834</v>
          </cell>
          <cell r="L952">
            <v>37829</v>
          </cell>
          <cell r="M952">
            <v>37834</v>
          </cell>
          <cell r="N952">
            <v>11628.49</v>
          </cell>
          <cell r="O952">
            <v>54.085999999999999</v>
          </cell>
          <cell r="P952">
            <v>0</v>
          </cell>
          <cell r="Q952" t="str">
            <v>01_31_07</v>
          </cell>
          <cell r="R952" t="str">
            <v>25_31</v>
          </cell>
          <cell r="S952" t="str">
            <v>'301.0020</v>
          </cell>
          <cell r="T952" t="str">
            <v>'702.7212</v>
          </cell>
          <cell r="U952" t="str">
            <v>H</v>
          </cell>
          <cell r="V952">
            <v>-11237.27</v>
          </cell>
          <cell r="W952">
            <v>-11237.27</v>
          </cell>
          <cell r="X952">
            <v>391.21999999999935</v>
          </cell>
          <cell r="Y952" t="str">
            <v>702.7212</v>
          </cell>
          <cell r="Z952">
            <v>-1649518.86</v>
          </cell>
          <cell r="AA952">
            <v>-11237.27</v>
          </cell>
          <cell r="AB952">
            <v>-54.085999999999999</v>
          </cell>
        </row>
        <row r="953">
          <cell r="A953">
            <v>4807</v>
          </cell>
          <cell r="B953">
            <v>6813</v>
          </cell>
          <cell r="C953">
            <v>2098</v>
          </cell>
          <cell r="D953" t="str">
            <v>БЕНЗИН АВТОМОБИЛЬНЫЙ АИ-85</v>
          </cell>
          <cell r="E953">
            <v>222000002</v>
          </cell>
          <cell r="F953" t="str">
            <v>20</v>
          </cell>
          <cell r="G953" t="str">
            <v/>
          </cell>
          <cell r="H953" t="str">
            <v/>
          </cell>
          <cell r="I953" t="str">
            <v>0000006813</v>
          </cell>
          <cell r="J953">
            <v>10000663</v>
          </cell>
          <cell r="K953">
            <v>37834</v>
          </cell>
          <cell r="L953">
            <v>37829</v>
          </cell>
          <cell r="M953">
            <v>37834</v>
          </cell>
          <cell r="N953">
            <v>8100.73</v>
          </cell>
          <cell r="O953">
            <v>42.860999999999997</v>
          </cell>
          <cell r="P953">
            <v>0</v>
          </cell>
          <cell r="Q953" t="str">
            <v>01_31_07</v>
          </cell>
          <cell r="R953" t="str">
            <v>25_31</v>
          </cell>
          <cell r="S953" t="str">
            <v>'301.0020</v>
          </cell>
          <cell r="T953" t="str">
            <v>'702.7211</v>
          </cell>
          <cell r="U953" t="str">
            <v>H</v>
          </cell>
          <cell r="V953">
            <v>-7798.29</v>
          </cell>
          <cell r="W953">
            <v>-7798.29</v>
          </cell>
          <cell r="X953">
            <v>302.4399999999996</v>
          </cell>
          <cell r="Y953" t="str">
            <v>702.7211</v>
          </cell>
          <cell r="Z953">
            <v>-1144710.99</v>
          </cell>
          <cell r="AA953">
            <v>-7798.29</v>
          </cell>
          <cell r="AB953">
            <v>-42.860999999999997</v>
          </cell>
        </row>
        <row r="954">
          <cell r="A954">
            <v>4819</v>
          </cell>
          <cell r="B954">
            <v>6825</v>
          </cell>
          <cell r="C954">
            <v>2101</v>
          </cell>
          <cell r="D954" t="str">
            <v>БЕНЗИН АВТОМОБИЛЬНЫЙ АИ-80</v>
          </cell>
          <cell r="E954">
            <v>221000001</v>
          </cell>
          <cell r="F954" t="str">
            <v>20</v>
          </cell>
          <cell r="G954" t="str">
            <v/>
          </cell>
          <cell r="H954" t="str">
            <v/>
          </cell>
          <cell r="I954" t="str">
            <v>0000006825</v>
          </cell>
          <cell r="J954">
            <v>10000794</v>
          </cell>
          <cell r="K954">
            <v>37834</v>
          </cell>
          <cell r="L954">
            <v>37829</v>
          </cell>
          <cell r="M954">
            <v>37834</v>
          </cell>
          <cell r="N954">
            <v>18847.07</v>
          </cell>
          <cell r="O954">
            <v>109.57599999999999</v>
          </cell>
          <cell r="P954">
            <v>0</v>
          </cell>
          <cell r="Q954" t="str">
            <v>01_31_07</v>
          </cell>
          <cell r="R954" t="str">
            <v>25_31</v>
          </cell>
          <cell r="S954" t="str">
            <v>'301.0020</v>
          </cell>
          <cell r="T954" t="str">
            <v>'701.7410</v>
          </cell>
          <cell r="U954" t="str">
            <v>H</v>
          </cell>
          <cell r="V954">
            <v>-17722.23</v>
          </cell>
          <cell r="W954">
            <v>-17722.23</v>
          </cell>
          <cell r="X954">
            <v>1124.8400000000001</v>
          </cell>
          <cell r="Y954" t="str">
            <v>701.7410</v>
          </cell>
          <cell r="Z954">
            <v>-2601446.14</v>
          </cell>
          <cell r="AA954">
            <v>-17722.23</v>
          </cell>
          <cell r="AB954">
            <v>-109.57599999999999</v>
          </cell>
        </row>
        <row r="955">
          <cell r="A955">
            <v>4825</v>
          </cell>
          <cell r="B955">
            <v>6831</v>
          </cell>
          <cell r="C955">
            <v>2101</v>
          </cell>
          <cell r="D955" t="str">
            <v>БЕНЗИН АВТОМОБИЛЬНЫЙ АИ-80</v>
          </cell>
          <cell r="E955">
            <v>221000001</v>
          </cell>
          <cell r="F955" t="str">
            <v>20</v>
          </cell>
          <cell r="G955" t="str">
            <v/>
          </cell>
          <cell r="H955" t="str">
            <v/>
          </cell>
          <cell r="I955" t="str">
            <v>0000006831</v>
          </cell>
          <cell r="J955">
            <v>10000793</v>
          </cell>
          <cell r="K955">
            <v>37834</v>
          </cell>
          <cell r="L955">
            <v>37829</v>
          </cell>
          <cell r="M955">
            <v>37834</v>
          </cell>
          <cell r="N955">
            <v>16444.580000000002</v>
          </cell>
          <cell r="O955">
            <v>95.608000000000004</v>
          </cell>
          <cell r="P955">
            <v>0</v>
          </cell>
          <cell r="Q955" t="str">
            <v>01_31_07</v>
          </cell>
          <cell r="R955" t="str">
            <v>25_31</v>
          </cell>
          <cell r="S955" t="str">
            <v>'301.0020</v>
          </cell>
          <cell r="T955" t="str">
            <v>'701.7410</v>
          </cell>
          <cell r="U955" t="str">
            <v>H</v>
          </cell>
          <cell r="V955">
            <v>-15768.72</v>
          </cell>
          <cell r="W955">
            <v>-15768.72</v>
          </cell>
          <cell r="X955">
            <v>675.8600000000024</v>
          </cell>
          <cell r="Y955" t="str">
            <v>701.7410</v>
          </cell>
          <cell r="Z955">
            <v>-2314690.41</v>
          </cell>
          <cell r="AA955">
            <v>-15768.72</v>
          </cell>
          <cell r="AB955">
            <v>-95.608000000000004</v>
          </cell>
        </row>
        <row r="956">
          <cell r="A956">
            <v>4826</v>
          </cell>
          <cell r="B956">
            <v>6832</v>
          </cell>
          <cell r="C956">
            <v>2101</v>
          </cell>
          <cell r="D956" t="str">
            <v>БЕНЗИН АВТОМОБИЛЬНЫЙ АИ-80</v>
          </cell>
          <cell r="E956">
            <v>221000001</v>
          </cell>
          <cell r="F956" t="str">
            <v>20</v>
          </cell>
          <cell r="G956" t="str">
            <v/>
          </cell>
          <cell r="H956" t="str">
            <v/>
          </cell>
          <cell r="I956" t="str">
            <v>0000006832</v>
          </cell>
          <cell r="J956">
            <v>10000793</v>
          </cell>
          <cell r="K956">
            <v>37834</v>
          </cell>
          <cell r="L956">
            <v>37829</v>
          </cell>
          <cell r="M956">
            <v>37834</v>
          </cell>
          <cell r="N956">
            <v>18698.46</v>
          </cell>
          <cell r="O956">
            <v>108.712</v>
          </cell>
          <cell r="P956">
            <v>0</v>
          </cell>
          <cell r="Q956" t="str">
            <v>01_31_07</v>
          </cell>
          <cell r="R956" t="str">
            <v>25_31</v>
          </cell>
          <cell r="S956" t="str">
            <v>'301.0020</v>
          </cell>
          <cell r="T956" t="str">
            <v>'701.7410</v>
          </cell>
          <cell r="U956" t="str">
            <v>H</v>
          </cell>
          <cell r="V956">
            <v>-17931.080000000002</v>
          </cell>
          <cell r="W956">
            <v>-17931.080000000002</v>
          </cell>
          <cell r="X956">
            <v>767.37999999999738</v>
          </cell>
          <cell r="Y956" t="str">
            <v>701.7410</v>
          </cell>
          <cell r="Z956">
            <v>-2632103.23</v>
          </cell>
          <cell r="AA956">
            <v>-17931.080000000002</v>
          </cell>
          <cell r="AB956">
            <v>-108.712</v>
          </cell>
        </row>
        <row r="957">
          <cell r="A957">
            <v>4827</v>
          </cell>
          <cell r="B957">
            <v>6833</v>
          </cell>
          <cell r="C957">
            <v>2101</v>
          </cell>
          <cell r="D957" t="str">
            <v>БЕНЗИН АВТОМОБИЛЬНЫЙ АИ-80</v>
          </cell>
          <cell r="E957">
            <v>221000001</v>
          </cell>
          <cell r="F957" t="str">
            <v>20</v>
          </cell>
          <cell r="G957" t="str">
            <v/>
          </cell>
          <cell r="H957" t="str">
            <v/>
          </cell>
          <cell r="I957" t="str">
            <v>0000006833</v>
          </cell>
          <cell r="J957">
            <v>10000793</v>
          </cell>
          <cell r="K957">
            <v>37834</v>
          </cell>
          <cell r="L957">
            <v>37829</v>
          </cell>
          <cell r="M957">
            <v>37834</v>
          </cell>
          <cell r="N957">
            <v>16384.03</v>
          </cell>
          <cell r="O957">
            <v>95.256</v>
          </cell>
          <cell r="P957">
            <v>0</v>
          </cell>
          <cell r="Q957" t="str">
            <v>01_31_07</v>
          </cell>
          <cell r="R957" t="str">
            <v>25_31</v>
          </cell>
          <cell r="S957" t="str">
            <v>'301.0020</v>
          </cell>
          <cell r="T957" t="str">
            <v>'701.7410</v>
          </cell>
          <cell r="U957" t="str">
            <v>H</v>
          </cell>
          <cell r="V957">
            <v>-15708.17</v>
          </cell>
          <cell r="W957">
            <v>-15708.17</v>
          </cell>
          <cell r="X957">
            <v>675.85999999999876</v>
          </cell>
          <cell r="Y957" t="str">
            <v>701.7410</v>
          </cell>
          <cell r="Z957">
            <v>-2305802.27</v>
          </cell>
          <cell r="AA957">
            <v>-15708.17</v>
          </cell>
          <cell r="AB957">
            <v>-95.256</v>
          </cell>
        </row>
        <row r="958">
          <cell r="A958">
            <v>4831</v>
          </cell>
          <cell r="B958">
            <v>6838</v>
          </cell>
          <cell r="C958">
            <v>2100</v>
          </cell>
          <cell r="D958" t="str">
            <v>ТОПЛИВО САМОЛЕТНОЕ ТС-1 ВКК</v>
          </cell>
          <cell r="E958">
            <v>222000043</v>
          </cell>
          <cell r="F958" t="str">
            <v>20</v>
          </cell>
          <cell r="G958" t="str">
            <v/>
          </cell>
          <cell r="H958" t="str">
            <v/>
          </cell>
          <cell r="I958" t="str">
            <v>0000006838</v>
          </cell>
          <cell r="J958">
            <v>10000783</v>
          </cell>
          <cell r="K958">
            <v>37834</v>
          </cell>
          <cell r="L958">
            <v>37829</v>
          </cell>
          <cell r="M958">
            <v>37834</v>
          </cell>
          <cell r="N958">
            <v>13576.59</v>
          </cell>
          <cell r="O958">
            <v>63.442</v>
          </cell>
          <cell r="P958">
            <v>0</v>
          </cell>
          <cell r="Q958" t="str">
            <v>01_31_07</v>
          </cell>
          <cell r="R958" t="str">
            <v>25_31</v>
          </cell>
          <cell r="S958" t="str">
            <v>'301.0020</v>
          </cell>
          <cell r="T958" t="str">
            <v>'702.7241</v>
          </cell>
          <cell r="U958" t="str">
            <v>H</v>
          </cell>
          <cell r="V958">
            <v>-12996.41</v>
          </cell>
          <cell r="W958">
            <v>-12996.41</v>
          </cell>
          <cell r="X958">
            <v>580.18000000000029</v>
          </cell>
          <cell r="Y958" t="str">
            <v>702.7241</v>
          </cell>
          <cell r="Z958">
            <v>-1907743.02</v>
          </cell>
          <cell r="AA958">
            <v>-12996.41</v>
          </cell>
          <cell r="AB958">
            <v>-63.442</v>
          </cell>
        </row>
        <row r="959">
          <cell r="A959">
            <v>4833</v>
          </cell>
          <cell r="B959">
            <v>6840</v>
          </cell>
          <cell r="C959">
            <v>2101</v>
          </cell>
          <cell r="D959" t="str">
            <v>БЕНЗИН АВТОМОБИЛЬНЫЙ АИ-80</v>
          </cell>
          <cell r="E959">
            <v>221000001</v>
          </cell>
          <cell r="F959" t="str">
            <v>20</v>
          </cell>
          <cell r="G959" t="str">
            <v/>
          </cell>
          <cell r="H959" t="str">
            <v/>
          </cell>
          <cell r="I959" t="str">
            <v>0000006840</v>
          </cell>
          <cell r="J959">
            <v>10000793</v>
          </cell>
          <cell r="K959">
            <v>37834</v>
          </cell>
          <cell r="L959">
            <v>37829</v>
          </cell>
          <cell r="M959">
            <v>37834</v>
          </cell>
          <cell r="N959">
            <v>18663.55</v>
          </cell>
          <cell r="O959">
            <v>108.509</v>
          </cell>
          <cell r="P959">
            <v>0</v>
          </cell>
          <cell r="Q959" t="str">
            <v>01_31_07</v>
          </cell>
          <cell r="R959" t="str">
            <v>25_31</v>
          </cell>
          <cell r="S959" t="str">
            <v>'301.0020</v>
          </cell>
          <cell r="T959" t="str">
            <v>'701.7410</v>
          </cell>
          <cell r="U959" t="str">
            <v>H</v>
          </cell>
          <cell r="V959">
            <v>-17896.169999999998</v>
          </cell>
          <cell r="W959">
            <v>-17896.169999999998</v>
          </cell>
          <cell r="X959">
            <v>767.38000000000102</v>
          </cell>
          <cell r="Y959" t="str">
            <v>701.7410</v>
          </cell>
          <cell r="Z959">
            <v>-2626978.79</v>
          </cell>
          <cell r="AA959">
            <v>-17896.169999999998</v>
          </cell>
          <cell r="AB959">
            <v>-108.509</v>
          </cell>
        </row>
        <row r="960">
          <cell r="A960">
            <v>4878</v>
          </cell>
          <cell r="B960">
            <v>6945</v>
          </cell>
          <cell r="C960">
            <v>2100</v>
          </cell>
          <cell r="D960" t="str">
            <v>ТОПЛИВО САМОЛЕТНОЕ ТС-1 ВКК</v>
          </cell>
          <cell r="E960">
            <v>222000043</v>
          </cell>
          <cell r="F960" t="str">
            <v>20</v>
          </cell>
          <cell r="G960" t="str">
            <v/>
          </cell>
          <cell r="H960" t="str">
            <v/>
          </cell>
          <cell r="I960" t="str">
            <v>321330</v>
          </cell>
          <cell r="J960">
            <v>10000783</v>
          </cell>
          <cell r="K960">
            <v>37834</v>
          </cell>
          <cell r="L960">
            <v>37829</v>
          </cell>
          <cell r="M960">
            <v>37834</v>
          </cell>
          <cell r="N960">
            <v>136587.85</v>
          </cell>
          <cell r="O960">
            <v>638.26099999999997</v>
          </cell>
          <cell r="P960">
            <v>0</v>
          </cell>
          <cell r="Q960" t="str">
            <v>01_31_07</v>
          </cell>
          <cell r="R960" t="str">
            <v>25_31</v>
          </cell>
          <cell r="S960" t="str">
            <v>'301.0020</v>
          </cell>
          <cell r="T960" t="str">
            <v>'702.7241</v>
          </cell>
          <cell r="U960" t="str">
            <v>H</v>
          </cell>
          <cell r="V960">
            <v>-130767.88</v>
          </cell>
          <cell r="W960">
            <v>-130767.88</v>
          </cell>
          <cell r="X960">
            <v>5819.9700000000012</v>
          </cell>
          <cell r="Y960" t="str">
            <v>702.7241</v>
          </cell>
          <cell r="Z960">
            <v>-19191494.07</v>
          </cell>
          <cell r="AA960">
            <v>-130767.88</v>
          </cell>
          <cell r="AB960">
            <v>-638.26099999999997</v>
          </cell>
        </row>
        <row r="961">
          <cell r="A961">
            <v>4720</v>
          </cell>
          <cell r="B961">
            <v>6786</v>
          </cell>
          <cell r="C961">
            <v>1135</v>
          </cell>
          <cell r="D961" t="str">
            <v>БЕНЗИН АВТОМОБИЛЬНЫЙ АИ-80</v>
          </cell>
          <cell r="E961">
            <v>221000001</v>
          </cell>
          <cell r="F961" t="str">
            <v>10</v>
          </cell>
          <cell r="G961" t="str">
            <v/>
          </cell>
          <cell r="H961" t="str">
            <v/>
          </cell>
          <cell r="I961" t="str">
            <v>0000006786</v>
          </cell>
          <cell r="J961">
            <v>10000782</v>
          </cell>
          <cell r="K961">
            <v>37834</v>
          </cell>
          <cell r="L961">
            <v>37830</v>
          </cell>
          <cell r="M961">
            <v>37834</v>
          </cell>
          <cell r="N961">
            <v>4972826.38</v>
          </cell>
          <cell r="O961">
            <v>206.6</v>
          </cell>
          <cell r="P961">
            <v>795652.22</v>
          </cell>
          <cell r="Q961" t="str">
            <v>01_31_07</v>
          </cell>
          <cell r="R961" t="str">
            <v>25_31</v>
          </cell>
          <cell r="S961" t="str">
            <v>'301.0010</v>
          </cell>
          <cell r="T961" t="str">
            <v>'701.7510</v>
          </cell>
          <cell r="U961" t="str">
            <v>H</v>
          </cell>
          <cell r="V961">
            <v>-4972826.38</v>
          </cell>
          <cell r="W961">
            <v>-33884.07</v>
          </cell>
          <cell r="X961">
            <v>0</v>
          </cell>
          <cell r="Y961" t="str">
            <v>701.7510</v>
          </cell>
          <cell r="Z961">
            <v>-4972826.38</v>
          </cell>
          <cell r="AA961">
            <v>-33884.07</v>
          </cell>
          <cell r="AB961">
            <v>-206.6</v>
          </cell>
        </row>
        <row r="962">
          <cell r="A962">
            <v>4790</v>
          </cell>
          <cell r="B962">
            <v>6796</v>
          </cell>
          <cell r="C962">
            <v>2098</v>
          </cell>
          <cell r="D962" t="str">
            <v>БЕНЗИН АВТОМОБИЛЬНЫЙ АИ-80</v>
          </cell>
          <cell r="E962">
            <v>221000001</v>
          </cell>
          <cell r="F962" t="str">
            <v>20</v>
          </cell>
          <cell r="G962" t="str">
            <v/>
          </cell>
          <cell r="H962" t="str">
            <v/>
          </cell>
          <cell r="I962" t="str">
            <v>0000006796</v>
          </cell>
          <cell r="J962">
            <v>10000776</v>
          </cell>
          <cell r="K962">
            <v>37834</v>
          </cell>
          <cell r="L962">
            <v>37830</v>
          </cell>
          <cell r="M962">
            <v>37834</v>
          </cell>
          <cell r="N962">
            <v>7337.58</v>
          </cell>
          <cell r="O962">
            <v>41.929000000000002</v>
          </cell>
          <cell r="P962">
            <v>0</v>
          </cell>
          <cell r="Q962" t="str">
            <v>01_31_07</v>
          </cell>
          <cell r="R962" t="str">
            <v>25_31</v>
          </cell>
          <cell r="S962" t="str">
            <v>'301.0020</v>
          </cell>
          <cell r="T962" t="str">
            <v>'701.7410</v>
          </cell>
          <cell r="U962" t="str">
            <v>H</v>
          </cell>
          <cell r="V962">
            <v>-7038.83</v>
          </cell>
          <cell r="W962">
            <v>-7038.83</v>
          </cell>
          <cell r="X962">
            <v>298.75</v>
          </cell>
          <cell r="Y962" t="str">
            <v>701.7410</v>
          </cell>
          <cell r="Z962">
            <v>-1033229.86</v>
          </cell>
          <cell r="AA962">
            <v>-7038.83</v>
          </cell>
          <cell r="AB962">
            <v>-41.929000000000002</v>
          </cell>
        </row>
        <row r="963">
          <cell r="A963">
            <v>4791</v>
          </cell>
          <cell r="B963">
            <v>6797</v>
          </cell>
          <cell r="C963">
            <v>2098</v>
          </cell>
          <cell r="D963" t="str">
            <v>БЕНЗИН АВТОМОБИЛЬНЫЙ АИ-80</v>
          </cell>
          <cell r="E963">
            <v>221000001</v>
          </cell>
          <cell r="F963" t="str">
            <v>20</v>
          </cell>
          <cell r="G963" t="str">
            <v/>
          </cell>
          <cell r="H963" t="str">
            <v/>
          </cell>
          <cell r="I963" t="str">
            <v>0000006797</v>
          </cell>
          <cell r="J963">
            <v>10000777</v>
          </cell>
          <cell r="K963">
            <v>37834</v>
          </cell>
          <cell r="L963">
            <v>37830</v>
          </cell>
          <cell r="M963">
            <v>37834</v>
          </cell>
          <cell r="N963">
            <v>8723.0499999999993</v>
          </cell>
          <cell r="O963">
            <v>49.845999999999997</v>
          </cell>
          <cell r="P963">
            <v>0</v>
          </cell>
          <cell r="Q963" t="str">
            <v>01_31_07</v>
          </cell>
          <cell r="R963" t="str">
            <v>25_31</v>
          </cell>
          <cell r="S963" t="str">
            <v>'301.0020</v>
          </cell>
          <cell r="T963" t="str">
            <v>'701.7410</v>
          </cell>
          <cell r="U963" t="str">
            <v>H</v>
          </cell>
          <cell r="V963">
            <v>-8367.39</v>
          </cell>
          <cell r="W963">
            <v>-8367.39</v>
          </cell>
          <cell r="X963">
            <v>355.65999999999985</v>
          </cell>
          <cell r="Y963" t="str">
            <v>701.7410</v>
          </cell>
          <cell r="Z963">
            <v>-1228249.18</v>
          </cell>
          <cell r="AA963">
            <v>-8367.39</v>
          </cell>
          <cell r="AB963">
            <v>-49.845999999999997</v>
          </cell>
        </row>
        <row r="964">
          <cell r="A964">
            <v>4792</v>
          </cell>
          <cell r="B964">
            <v>6798</v>
          </cell>
          <cell r="C964">
            <v>2098</v>
          </cell>
          <cell r="D964" t="str">
            <v>БЕНЗИН АВТОМОБИЛЬНЫЙ АИ-80</v>
          </cell>
          <cell r="E964">
            <v>221000001</v>
          </cell>
          <cell r="F964" t="str">
            <v>20</v>
          </cell>
          <cell r="G964" t="str">
            <v/>
          </cell>
          <cell r="H964" t="str">
            <v/>
          </cell>
          <cell r="I964" t="str">
            <v>0000006798</v>
          </cell>
          <cell r="J964">
            <v>10000777</v>
          </cell>
          <cell r="K964">
            <v>37834</v>
          </cell>
          <cell r="L964">
            <v>37830</v>
          </cell>
          <cell r="M964">
            <v>37834</v>
          </cell>
          <cell r="N964">
            <v>8652.8799999999992</v>
          </cell>
          <cell r="O964">
            <v>49.445</v>
          </cell>
          <cell r="P964">
            <v>0</v>
          </cell>
          <cell r="Q964" t="str">
            <v>01_31_07</v>
          </cell>
          <cell r="R964" t="str">
            <v>25_31</v>
          </cell>
          <cell r="S964" t="str">
            <v>'301.0020</v>
          </cell>
          <cell r="T964" t="str">
            <v>'701.7410</v>
          </cell>
          <cell r="U964" t="str">
            <v>H</v>
          </cell>
          <cell r="V964">
            <v>-8297.2199999999993</v>
          </cell>
          <cell r="W964">
            <v>-8297.2199999999993</v>
          </cell>
          <cell r="X964">
            <v>355.65999999999985</v>
          </cell>
          <cell r="Y964" t="str">
            <v>701.7410</v>
          </cell>
          <cell r="Z964">
            <v>-1217948.92</v>
          </cell>
          <cell r="AA964">
            <v>-8297.2199999999993</v>
          </cell>
          <cell r="AB964">
            <v>-49.445</v>
          </cell>
        </row>
        <row r="965">
          <cell r="A965">
            <v>4793</v>
          </cell>
          <cell r="B965">
            <v>6799</v>
          </cell>
          <cell r="C965">
            <v>2098</v>
          </cell>
          <cell r="D965" t="str">
            <v>БЕНЗИН АВТОМОБИЛЬНЫЙ АИ-80</v>
          </cell>
          <cell r="E965">
            <v>221000001</v>
          </cell>
          <cell r="F965" t="str">
            <v>20</v>
          </cell>
          <cell r="G965" t="str">
            <v/>
          </cell>
          <cell r="H965" t="str">
            <v/>
          </cell>
          <cell r="I965" t="str">
            <v>0000006799</v>
          </cell>
          <cell r="J965">
            <v>10000777</v>
          </cell>
          <cell r="K965">
            <v>37834</v>
          </cell>
          <cell r="L965">
            <v>37830</v>
          </cell>
          <cell r="M965">
            <v>37834</v>
          </cell>
          <cell r="N965">
            <v>8719.9</v>
          </cell>
          <cell r="O965">
            <v>49.828000000000003</v>
          </cell>
          <cell r="P965">
            <v>0</v>
          </cell>
          <cell r="Q965" t="str">
            <v>01_31_07</v>
          </cell>
          <cell r="R965" t="str">
            <v>25_31</v>
          </cell>
          <cell r="S965" t="str">
            <v>'301.0020</v>
          </cell>
          <cell r="T965" t="str">
            <v>'701.7410</v>
          </cell>
          <cell r="U965" t="str">
            <v>H</v>
          </cell>
          <cell r="V965">
            <v>-8364.24</v>
          </cell>
          <cell r="W965">
            <v>-8364.24</v>
          </cell>
          <cell r="X965">
            <v>355.65999999999985</v>
          </cell>
          <cell r="Y965" t="str">
            <v>701.7410</v>
          </cell>
          <cell r="Z965">
            <v>-1227786.79</v>
          </cell>
          <cell r="AA965">
            <v>-8364.24</v>
          </cell>
          <cell r="AB965">
            <v>-49.828000000000003</v>
          </cell>
        </row>
        <row r="966">
          <cell r="A966">
            <v>4798</v>
          </cell>
          <cell r="B966">
            <v>6804</v>
          </cell>
          <cell r="C966">
            <v>2098</v>
          </cell>
          <cell r="D966" t="str">
            <v>БЕНЗИН АВТОМОБИЛЬНЫЙ АИ-80</v>
          </cell>
          <cell r="E966">
            <v>221000001</v>
          </cell>
          <cell r="F966" t="str">
            <v>20</v>
          </cell>
          <cell r="G966" t="str">
            <v/>
          </cell>
          <cell r="H966" t="str">
            <v/>
          </cell>
          <cell r="I966" t="str">
            <v>0000006804</v>
          </cell>
          <cell r="J966">
            <v>10000785</v>
          </cell>
          <cell r="K966">
            <v>37834</v>
          </cell>
          <cell r="L966">
            <v>37830</v>
          </cell>
          <cell r="M966">
            <v>37834</v>
          </cell>
          <cell r="N966">
            <v>8676.5</v>
          </cell>
          <cell r="O966">
            <v>49.58</v>
          </cell>
          <cell r="P966">
            <v>0</v>
          </cell>
          <cell r="Q966" t="str">
            <v>01_31_07</v>
          </cell>
          <cell r="R966" t="str">
            <v>25_31</v>
          </cell>
          <cell r="S966" t="str">
            <v>'301.0020</v>
          </cell>
          <cell r="T966" t="str">
            <v>'701.7410</v>
          </cell>
          <cell r="U966" t="str">
            <v>H</v>
          </cell>
          <cell r="V966">
            <v>-8320.67</v>
          </cell>
          <cell r="W966">
            <v>-8320.67</v>
          </cell>
          <cell r="X966">
            <v>355.82999999999993</v>
          </cell>
          <cell r="Y966" t="str">
            <v>701.7410</v>
          </cell>
          <cell r="Z966">
            <v>-1221391.1499999999</v>
          </cell>
          <cell r="AA966">
            <v>-8320.67</v>
          </cell>
          <cell r="AB966">
            <v>-49.58</v>
          </cell>
        </row>
        <row r="967">
          <cell r="A967">
            <v>4799</v>
          </cell>
          <cell r="B967">
            <v>6805</v>
          </cell>
          <cell r="C967">
            <v>2098</v>
          </cell>
          <cell r="D967" t="str">
            <v>БЕНЗИН АВТОМОБИЛЬНЫЙ АИ-80</v>
          </cell>
          <cell r="E967">
            <v>221000001</v>
          </cell>
          <cell r="F967" t="str">
            <v>20</v>
          </cell>
          <cell r="G967" t="str">
            <v/>
          </cell>
          <cell r="H967" t="str">
            <v/>
          </cell>
          <cell r="I967" t="str">
            <v>0000006805</v>
          </cell>
          <cell r="J967">
            <v>10000785</v>
          </cell>
          <cell r="K967">
            <v>37834</v>
          </cell>
          <cell r="L967">
            <v>37830</v>
          </cell>
          <cell r="M967">
            <v>37834</v>
          </cell>
          <cell r="N967">
            <v>8707.83</v>
          </cell>
          <cell r="O967">
            <v>49.759</v>
          </cell>
          <cell r="P967">
            <v>0</v>
          </cell>
          <cell r="Q967" t="str">
            <v>01_31_07</v>
          </cell>
          <cell r="R967" t="str">
            <v>25_31</v>
          </cell>
          <cell r="S967" t="str">
            <v>'301.0020</v>
          </cell>
          <cell r="T967" t="str">
            <v>'701.7410</v>
          </cell>
          <cell r="U967" t="str">
            <v>H</v>
          </cell>
          <cell r="V967">
            <v>-8352</v>
          </cell>
          <cell r="W967">
            <v>-8352</v>
          </cell>
          <cell r="X967">
            <v>355.82999999999993</v>
          </cell>
          <cell r="Y967" t="str">
            <v>701.7410</v>
          </cell>
          <cell r="Z967">
            <v>-1225990.08</v>
          </cell>
          <cell r="AA967">
            <v>-8352</v>
          </cell>
          <cell r="AB967">
            <v>-49.759</v>
          </cell>
        </row>
        <row r="968">
          <cell r="A968">
            <v>4814</v>
          </cell>
          <cell r="B968">
            <v>6820</v>
          </cell>
          <cell r="C968">
            <v>2101</v>
          </cell>
          <cell r="D968" t="str">
            <v>БЕНЗИН АВТОМОБИЛЬНЫЙ АИ-96</v>
          </cell>
          <cell r="E968">
            <v>222000007</v>
          </cell>
          <cell r="F968" t="str">
            <v>20</v>
          </cell>
          <cell r="G968" t="str">
            <v/>
          </cell>
          <cell r="H968" t="str">
            <v/>
          </cell>
          <cell r="I968" t="str">
            <v>0000006820</v>
          </cell>
          <cell r="J968">
            <v>10000779</v>
          </cell>
          <cell r="K968">
            <v>37834</v>
          </cell>
          <cell r="L968">
            <v>37830</v>
          </cell>
          <cell r="M968">
            <v>37834</v>
          </cell>
          <cell r="N968">
            <v>13254.24</v>
          </cell>
          <cell r="O968">
            <v>55.225999999999999</v>
          </cell>
          <cell r="P968">
            <v>0</v>
          </cell>
          <cell r="Q968" t="str">
            <v>01_31_07</v>
          </cell>
          <cell r="R968" t="str">
            <v>25_31</v>
          </cell>
          <cell r="S968" t="str">
            <v>'301.0020</v>
          </cell>
          <cell r="T968" t="str">
            <v>'702.7214</v>
          </cell>
          <cell r="U968" t="str">
            <v>H</v>
          </cell>
          <cell r="V968">
            <v>-12746.58</v>
          </cell>
          <cell r="W968">
            <v>-12746.58</v>
          </cell>
          <cell r="X968">
            <v>507.65999999999985</v>
          </cell>
          <cell r="Y968" t="str">
            <v>702.7214</v>
          </cell>
          <cell r="Z968">
            <v>-1871070.48</v>
          </cell>
          <cell r="AA968">
            <v>-12746.58</v>
          </cell>
          <cell r="AB968">
            <v>-55.225999999999999</v>
          </cell>
        </row>
        <row r="969">
          <cell r="A969">
            <v>4817</v>
          </cell>
          <cell r="B969">
            <v>6823</v>
          </cell>
          <cell r="C969">
            <v>2101</v>
          </cell>
          <cell r="D969" t="str">
            <v>БЕНЗИН АВТОМОБИЛЬНЫЙ АИ-80</v>
          </cell>
          <cell r="E969">
            <v>221000001</v>
          </cell>
          <cell r="F969" t="str">
            <v>20</v>
          </cell>
          <cell r="G969" t="str">
            <v/>
          </cell>
          <cell r="H969" t="str">
            <v/>
          </cell>
          <cell r="I969" t="str">
            <v>0000006823</v>
          </cell>
          <cell r="J969">
            <v>10000791</v>
          </cell>
          <cell r="K969">
            <v>37834</v>
          </cell>
          <cell r="L969">
            <v>37830</v>
          </cell>
          <cell r="M969">
            <v>37834</v>
          </cell>
          <cell r="N969">
            <v>37095.58</v>
          </cell>
          <cell r="O969">
            <v>215.672</v>
          </cell>
          <cell r="P969">
            <v>0</v>
          </cell>
          <cell r="Q969" t="str">
            <v>01_31_07</v>
          </cell>
          <cell r="R969" t="str">
            <v>25_31</v>
          </cell>
          <cell r="S969" t="str">
            <v>'301.0020</v>
          </cell>
          <cell r="T969" t="str">
            <v>'701.7410</v>
          </cell>
          <cell r="U969" t="str">
            <v>H</v>
          </cell>
          <cell r="V969">
            <v>-35093.949999999997</v>
          </cell>
          <cell r="W969">
            <v>-35093.949999999997</v>
          </cell>
          <cell r="X969">
            <v>2001.6300000000047</v>
          </cell>
          <cell r="Y969" t="str">
            <v>701.7410</v>
          </cell>
          <cell r="Z969">
            <v>-5151440.92</v>
          </cell>
          <cell r="AA969">
            <v>-35093.949999999997</v>
          </cell>
          <cell r="AB969">
            <v>-215.672</v>
          </cell>
        </row>
        <row r="970">
          <cell r="A970">
            <v>4832</v>
          </cell>
          <cell r="B970">
            <v>6839</v>
          </cell>
          <cell r="C970">
            <v>2101</v>
          </cell>
          <cell r="D970" t="str">
            <v>БЕНЗИН АВТОМОБИЛЬНЫЙ АИ-96</v>
          </cell>
          <cell r="E970">
            <v>222000007</v>
          </cell>
          <cell r="F970" t="str">
            <v>20</v>
          </cell>
          <cell r="G970" t="str">
            <v/>
          </cell>
          <cell r="H970" t="str">
            <v/>
          </cell>
          <cell r="I970" t="str">
            <v>0000006839</v>
          </cell>
          <cell r="J970">
            <v>10000781</v>
          </cell>
          <cell r="K970">
            <v>37834</v>
          </cell>
          <cell r="L970">
            <v>37830</v>
          </cell>
          <cell r="M970">
            <v>37834</v>
          </cell>
          <cell r="N970">
            <v>13223.28</v>
          </cell>
          <cell r="O970">
            <v>55.097000000000001</v>
          </cell>
          <cell r="P970">
            <v>0</v>
          </cell>
          <cell r="Q970" t="str">
            <v>01_31_07</v>
          </cell>
          <cell r="R970" t="str">
            <v>25_31</v>
          </cell>
          <cell r="S970" t="str">
            <v>'301.0020</v>
          </cell>
          <cell r="T970" t="str">
            <v>'702.7214</v>
          </cell>
          <cell r="U970" t="str">
            <v>H</v>
          </cell>
          <cell r="V970">
            <v>-12715.62</v>
          </cell>
          <cell r="W970">
            <v>-12715.62</v>
          </cell>
          <cell r="X970">
            <v>507.65999999999985</v>
          </cell>
          <cell r="Y970" t="str">
            <v>702.7214</v>
          </cell>
          <cell r="Z970">
            <v>-1866525.86</v>
          </cell>
          <cell r="AA970">
            <v>-12715.62</v>
          </cell>
          <cell r="AB970">
            <v>-55.097000000000001</v>
          </cell>
        </row>
        <row r="971">
          <cell r="A971">
            <v>4724</v>
          </cell>
          <cell r="B971">
            <v>6790</v>
          </cell>
          <cell r="C971">
            <v>1140</v>
          </cell>
          <cell r="D971" t="str">
            <v>БЕНЗИН АВТОМОБИЛЬНЫЙ АИ-80</v>
          </cell>
          <cell r="E971">
            <v>221000001</v>
          </cell>
          <cell r="F971" t="str">
            <v>10</v>
          </cell>
          <cell r="G971" t="str">
            <v/>
          </cell>
          <cell r="H971" t="str">
            <v/>
          </cell>
          <cell r="I971" t="str">
            <v>0000006790</v>
          </cell>
          <cell r="J971">
            <v>10000778</v>
          </cell>
          <cell r="K971">
            <v>37834</v>
          </cell>
          <cell r="L971">
            <v>37831</v>
          </cell>
          <cell r="M971">
            <v>37834</v>
          </cell>
          <cell r="N971">
            <v>2627149.4700000002</v>
          </cell>
          <cell r="O971">
            <v>109.14700000000001</v>
          </cell>
          <cell r="P971">
            <v>420343.92</v>
          </cell>
          <cell r="Q971" t="str">
            <v>01_31_07</v>
          </cell>
          <cell r="R971" t="str">
            <v>25_31</v>
          </cell>
          <cell r="S971" t="str">
            <v>'301.0010</v>
          </cell>
          <cell r="T971" t="str">
            <v>'701.7510</v>
          </cell>
          <cell r="U971" t="str">
            <v>H</v>
          </cell>
          <cell r="V971">
            <v>-2627149.4700000002</v>
          </cell>
          <cell r="W971">
            <v>-17900.990000000002</v>
          </cell>
          <cell r="X971">
            <v>0</v>
          </cell>
          <cell r="Y971" t="str">
            <v>701.7510</v>
          </cell>
          <cell r="Z971">
            <v>-2627149.4700000002</v>
          </cell>
          <cell r="AA971">
            <v>-17900.990000000002</v>
          </cell>
          <cell r="AB971">
            <v>-109.14700000000001</v>
          </cell>
        </row>
        <row r="972">
          <cell r="A972">
            <v>4770</v>
          </cell>
          <cell r="B972">
            <v>6894</v>
          </cell>
          <cell r="C972">
            <v>2098</v>
          </cell>
          <cell r="D972" t="str">
            <v>БЕНЗИН АВТОМОБИЛЬНЫЙ АИ-80</v>
          </cell>
          <cell r="E972">
            <v>221000001</v>
          </cell>
          <cell r="F972" t="str">
            <v>20</v>
          </cell>
          <cell r="G972" t="str">
            <v/>
          </cell>
          <cell r="H972" t="str">
            <v/>
          </cell>
          <cell r="I972" t="str">
            <v>320493</v>
          </cell>
          <cell r="J972">
            <v>10000819</v>
          </cell>
          <cell r="K972">
            <v>37834</v>
          </cell>
          <cell r="L972">
            <v>37831</v>
          </cell>
          <cell r="M972">
            <v>37834</v>
          </cell>
          <cell r="N972">
            <v>19100.73</v>
          </cell>
          <cell r="O972">
            <v>109.14700000000001</v>
          </cell>
          <cell r="P972">
            <v>0</v>
          </cell>
          <cell r="Q972" t="str">
            <v>01_31_07</v>
          </cell>
          <cell r="R972" t="str">
            <v>25_31</v>
          </cell>
          <cell r="S972" t="str">
            <v>'301.0020</v>
          </cell>
          <cell r="T972" t="str">
            <v>'701.7410</v>
          </cell>
          <cell r="U972" t="str">
            <v>H</v>
          </cell>
          <cell r="V972">
            <v>-18317.98</v>
          </cell>
          <cell r="W972">
            <v>-18317.98</v>
          </cell>
          <cell r="X972">
            <v>782.75</v>
          </cell>
          <cell r="Y972" t="str">
            <v>701.7410</v>
          </cell>
          <cell r="Z972">
            <v>-2688346.74</v>
          </cell>
          <cell r="AA972">
            <v>-18317.98</v>
          </cell>
          <cell r="AB972">
            <v>-109.14700000000001</v>
          </cell>
        </row>
        <row r="973">
          <cell r="A973">
            <v>4771</v>
          </cell>
          <cell r="B973">
            <v>6895</v>
          </cell>
          <cell r="C973">
            <v>2098</v>
          </cell>
          <cell r="D973" t="str">
            <v>БЕНЗИН АВТОМОБИЛЬНЫЙ АИ-80</v>
          </cell>
          <cell r="E973">
            <v>221000001</v>
          </cell>
          <cell r="F973" t="str">
            <v>20</v>
          </cell>
          <cell r="G973" t="str">
            <v/>
          </cell>
          <cell r="H973" t="str">
            <v/>
          </cell>
          <cell r="I973" t="str">
            <v>320494</v>
          </cell>
          <cell r="J973">
            <v>10000819</v>
          </cell>
          <cell r="K973">
            <v>37834</v>
          </cell>
          <cell r="L973">
            <v>37831</v>
          </cell>
          <cell r="M973">
            <v>37834</v>
          </cell>
          <cell r="N973">
            <v>19172.650000000001</v>
          </cell>
          <cell r="O973">
            <v>109.55800000000001</v>
          </cell>
          <cell r="P973">
            <v>0</v>
          </cell>
          <cell r="Q973" t="str">
            <v>01_31_07</v>
          </cell>
          <cell r="R973" t="str">
            <v>25_31</v>
          </cell>
          <cell r="S973" t="str">
            <v>'301.0020</v>
          </cell>
          <cell r="T973" t="str">
            <v>'701.7410</v>
          </cell>
          <cell r="U973" t="str">
            <v>H</v>
          </cell>
          <cell r="V973">
            <v>-18389.900000000001</v>
          </cell>
          <cell r="W973">
            <v>-18389.900000000001</v>
          </cell>
          <cell r="X973">
            <v>782.75</v>
          </cell>
          <cell r="Y973" t="str">
            <v>701.7410</v>
          </cell>
          <cell r="Z973">
            <v>-2698901.72</v>
          </cell>
          <cell r="AA973">
            <v>-18389.900000000001</v>
          </cell>
          <cell r="AB973">
            <v>-109.55800000000001</v>
          </cell>
        </row>
        <row r="974">
          <cell r="A974">
            <v>4805</v>
          </cell>
          <cell r="B974">
            <v>6811</v>
          </cell>
          <cell r="C974">
            <v>2098</v>
          </cell>
          <cell r="D974" t="str">
            <v>БЕНЗИН АВТОМОБИЛЬНЫЙ АИ-80</v>
          </cell>
          <cell r="E974">
            <v>221000001</v>
          </cell>
          <cell r="F974" t="str">
            <v>20</v>
          </cell>
          <cell r="G974" t="str">
            <v/>
          </cell>
          <cell r="H974" t="str">
            <v/>
          </cell>
          <cell r="I974" t="str">
            <v>0000006811</v>
          </cell>
          <cell r="J974">
            <v>10000788</v>
          </cell>
          <cell r="K974">
            <v>37834</v>
          </cell>
          <cell r="L974">
            <v>37831</v>
          </cell>
          <cell r="M974">
            <v>37834</v>
          </cell>
          <cell r="N974">
            <v>16429.7</v>
          </cell>
          <cell r="O974">
            <v>93.884</v>
          </cell>
          <cell r="P974">
            <v>0</v>
          </cell>
          <cell r="Q974" t="str">
            <v>01_31_07</v>
          </cell>
          <cell r="R974" t="str">
            <v>25_31</v>
          </cell>
          <cell r="S974" t="str">
            <v>'301.0020</v>
          </cell>
          <cell r="T974" t="str">
            <v>'701.7410</v>
          </cell>
          <cell r="U974" t="str">
            <v>H</v>
          </cell>
          <cell r="V974">
            <v>-15760.95</v>
          </cell>
          <cell r="W974">
            <v>-15760.95</v>
          </cell>
          <cell r="X974">
            <v>668.75</v>
          </cell>
          <cell r="Y974" t="str">
            <v>701.7410</v>
          </cell>
          <cell r="Z974">
            <v>-2313549.85</v>
          </cell>
          <cell r="AA974">
            <v>-15760.95</v>
          </cell>
          <cell r="AB974">
            <v>-93.884</v>
          </cell>
        </row>
        <row r="975">
          <cell r="A975">
            <v>4808</v>
          </cell>
          <cell r="B975">
            <v>6814</v>
          </cell>
          <cell r="C975">
            <v>2099</v>
          </cell>
          <cell r="D975" t="str">
            <v>БЕНЗИН АВТОМОБИЛЬНЫЙ АИ-80</v>
          </cell>
          <cell r="E975">
            <v>221000001</v>
          </cell>
          <cell r="F975" t="str">
            <v>20</v>
          </cell>
          <cell r="G975" t="str">
            <v/>
          </cell>
          <cell r="H975" t="str">
            <v/>
          </cell>
          <cell r="I975" t="str">
            <v>0000006814</v>
          </cell>
          <cell r="J975">
            <v>10000795</v>
          </cell>
          <cell r="K975">
            <v>37834</v>
          </cell>
          <cell r="L975">
            <v>37831</v>
          </cell>
          <cell r="M975">
            <v>37834</v>
          </cell>
          <cell r="N975">
            <v>16253.48</v>
          </cell>
          <cell r="O975">
            <v>94.497</v>
          </cell>
          <cell r="P975">
            <v>0</v>
          </cell>
          <cell r="Q975" t="str">
            <v>01_31_07</v>
          </cell>
          <cell r="R975" t="str">
            <v>25_31</v>
          </cell>
          <cell r="S975" t="str">
            <v>'301.0020</v>
          </cell>
          <cell r="T975" t="str">
            <v>'701.7410</v>
          </cell>
          <cell r="U975" t="str">
            <v>H</v>
          </cell>
          <cell r="V975">
            <v>-15588.48</v>
          </cell>
          <cell r="W975">
            <v>-15588.48</v>
          </cell>
          <cell r="X975">
            <v>665</v>
          </cell>
          <cell r="Y975" t="str">
            <v>701.7410</v>
          </cell>
          <cell r="Z975">
            <v>-2288232.98</v>
          </cell>
          <cell r="AA975">
            <v>-15588.48</v>
          </cell>
          <cell r="AB975">
            <v>-94.497</v>
          </cell>
        </row>
        <row r="976">
          <cell r="A976">
            <v>4809</v>
          </cell>
          <cell r="B976">
            <v>6815</v>
          </cell>
          <cell r="C976">
            <v>2099</v>
          </cell>
          <cell r="D976" t="str">
            <v>БЕНЗИН АВТОМОБИЛЬНЫЙ АИ-80</v>
          </cell>
          <cell r="E976">
            <v>221000001</v>
          </cell>
          <cell r="F976" t="str">
            <v>20</v>
          </cell>
          <cell r="G976" t="str">
            <v/>
          </cell>
          <cell r="H976" t="str">
            <v/>
          </cell>
          <cell r="I976" t="str">
            <v>0000006815</v>
          </cell>
          <cell r="J976">
            <v>10000795</v>
          </cell>
          <cell r="K976">
            <v>37834</v>
          </cell>
          <cell r="L976">
            <v>37831</v>
          </cell>
          <cell r="M976">
            <v>37834</v>
          </cell>
          <cell r="N976">
            <v>16351.35</v>
          </cell>
          <cell r="O976">
            <v>95.066000000000003</v>
          </cell>
          <cell r="P976">
            <v>0</v>
          </cell>
          <cell r="Q976" t="str">
            <v>01_31_07</v>
          </cell>
          <cell r="R976" t="str">
            <v>25_31</v>
          </cell>
          <cell r="S976" t="str">
            <v>'301.0020</v>
          </cell>
          <cell r="T976" t="str">
            <v>'701.7410</v>
          </cell>
          <cell r="U976" t="str">
            <v>H</v>
          </cell>
          <cell r="V976">
            <v>-15679.35</v>
          </cell>
          <cell r="W976">
            <v>-15679.35</v>
          </cell>
          <cell r="X976">
            <v>672</v>
          </cell>
          <cell r="Y976" t="str">
            <v>701.7410</v>
          </cell>
          <cell r="Z976">
            <v>-2301571.79</v>
          </cell>
          <cell r="AA976">
            <v>-15679.35</v>
          </cell>
          <cell r="AB976">
            <v>-95.066000000000003</v>
          </cell>
        </row>
        <row r="977">
          <cell r="A977">
            <v>4818</v>
          </cell>
          <cell r="B977">
            <v>6824</v>
          </cell>
          <cell r="C977">
            <v>2101</v>
          </cell>
          <cell r="D977" t="str">
            <v>БЕНЗИН АВТОМОБИЛЬНЫЙ АИ-80</v>
          </cell>
          <cell r="E977">
            <v>221000001</v>
          </cell>
          <cell r="F977" t="str">
            <v>20</v>
          </cell>
          <cell r="G977" t="str">
            <v/>
          </cell>
          <cell r="H977" t="str">
            <v/>
          </cell>
          <cell r="I977" t="str">
            <v>0000006824</v>
          </cell>
          <cell r="J977">
            <v>10000793</v>
          </cell>
          <cell r="K977">
            <v>37834</v>
          </cell>
          <cell r="L977">
            <v>37831</v>
          </cell>
          <cell r="M977">
            <v>37834</v>
          </cell>
          <cell r="N977">
            <v>16219.08</v>
          </cell>
          <cell r="O977">
            <v>94.296999999999997</v>
          </cell>
          <cell r="P977">
            <v>0</v>
          </cell>
          <cell r="Q977" t="str">
            <v>01_31_07</v>
          </cell>
          <cell r="R977" t="str">
            <v>25_31</v>
          </cell>
          <cell r="S977" t="str">
            <v>'301.0020</v>
          </cell>
          <cell r="T977" t="str">
            <v>'701.7410</v>
          </cell>
          <cell r="U977" t="str">
            <v>H</v>
          </cell>
          <cell r="V977">
            <v>-15550.14</v>
          </cell>
          <cell r="W977">
            <v>-15550.14</v>
          </cell>
          <cell r="X977">
            <v>668.94000000000051</v>
          </cell>
          <cell r="Y977" t="str">
            <v>701.7410</v>
          </cell>
          <cell r="Z977">
            <v>-2282605.0499999998</v>
          </cell>
          <cell r="AA977">
            <v>-15550.14</v>
          </cell>
          <cell r="AB977">
            <v>-94.296999999999997</v>
          </cell>
        </row>
        <row r="978">
          <cell r="A978">
            <v>5073</v>
          </cell>
          <cell r="B978">
            <v>7139</v>
          </cell>
          <cell r="C978">
            <v>2100</v>
          </cell>
          <cell r="D978" t="str">
            <v>МАЗУТ М-100</v>
          </cell>
          <cell r="E978">
            <v>221000083</v>
          </cell>
          <cell r="F978" t="str">
            <v>20</v>
          </cell>
          <cell r="G978" t="str">
            <v/>
          </cell>
          <cell r="H978" t="str">
            <v/>
          </cell>
          <cell r="I978" t="str">
            <v>321102</v>
          </cell>
          <cell r="J978">
            <v>10000797</v>
          </cell>
          <cell r="K978">
            <v>37834</v>
          </cell>
          <cell r="L978">
            <v>37831</v>
          </cell>
          <cell r="M978">
            <v>37834</v>
          </cell>
          <cell r="N978">
            <v>25354.73</v>
          </cell>
          <cell r="O978">
            <v>460.995</v>
          </cell>
          <cell r="P978">
            <v>0</v>
          </cell>
          <cell r="Q978" t="str">
            <v>01_31_07</v>
          </cell>
          <cell r="R978" t="str">
            <v>25_31</v>
          </cell>
          <cell r="S978" t="str">
            <v>'301.0020</v>
          </cell>
          <cell r="T978" t="str">
            <v>'701.7430</v>
          </cell>
          <cell r="U978" t="str">
            <v>H</v>
          </cell>
          <cell r="V978">
            <v>-20637.82</v>
          </cell>
          <cell r="W978">
            <v>-20637.82</v>
          </cell>
          <cell r="X978">
            <v>4716.91</v>
          </cell>
          <cell r="Y978" t="str">
            <v>701.7430</v>
          </cell>
          <cell r="Z978">
            <v>-3028806.46</v>
          </cell>
          <cell r="AA978">
            <v>-20637.82</v>
          </cell>
          <cell r="AB978">
            <v>-460.995</v>
          </cell>
        </row>
        <row r="979">
          <cell r="A979">
            <v>5074</v>
          </cell>
          <cell r="B979">
            <v>7140</v>
          </cell>
          <cell r="C979">
            <v>2100</v>
          </cell>
          <cell r="D979" t="str">
            <v>МАЗУТ М-100</v>
          </cell>
          <cell r="E979">
            <v>221000083</v>
          </cell>
          <cell r="F979" t="str">
            <v>20</v>
          </cell>
          <cell r="G979" t="str">
            <v/>
          </cell>
          <cell r="H979" t="str">
            <v/>
          </cell>
          <cell r="I979" t="str">
            <v>321109</v>
          </cell>
          <cell r="J979">
            <v>10000797</v>
          </cell>
          <cell r="K979">
            <v>37834</v>
          </cell>
          <cell r="L979">
            <v>37831</v>
          </cell>
          <cell r="M979">
            <v>37834</v>
          </cell>
          <cell r="N979">
            <v>25252.43</v>
          </cell>
          <cell r="O979">
            <v>459.13499999999999</v>
          </cell>
          <cell r="P979">
            <v>0</v>
          </cell>
          <cell r="Q979" t="str">
            <v>01_31_07</v>
          </cell>
          <cell r="R979" t="str">
            <v>25_31</v>
          </cell>
          <cell r="S979" t="str">
            <v>'301.0020</v>
          </cell>
          <cell r="T979" t="str">
            <v>'701.7430</v>
          </cell>
          <cell r="U979" t="str">
            <v>H</v>
          </cell>
          <cell r="V979">
            <v>-20555.900000000001</v>
          </cell>
          <cell r="W979">
            <v>-20555.900000000001</v>
          </cell>
          <cell r="X979">
            <v>4696.5299999999988</v>
          </cell>
          <cell r="Y979" t="str">
            <v>701.7430</v>
          </cell>
          <cell r="Z979">
            <v>-3016783.88</v>
          </cell>
          <cell r="AA979">
            <v>-20555.900000000001</v>
          </cell>
          <cell r="AB979">
            <v>-459.13499999999999</v>
          </cell>
        </row>
        <row r="980">
          <cell r="A980">
            <v>4725</v>
          </cell>
          <cell r="B980">
            <v>6791</v>
          </cell>
          <cell r="C980">
            <v>1140</v>
          </cell>
          <cell r="D980" t="str">
            <v>БЕНЗИН АВТОМОБИЛЬНЫЙ АИ-80</v>
          </cell>
          <cell r="E980">
            <v>221000001</v>
          </cell>
          <cell r="F980" t="str">
            <v>10</v>
          </cell>
          <cell r="G980" t="str">
            <v/>
          </cell>
          <cell r="H980" t="str">
            <v/>
          </cell>
          <cell r="I980" t="str">
            <v>0000006791</v>
          </cell>
          <cell r="J980">
            <v>10000778</v>
          </cell>
          <cell r="K980">
            <v>37834</v>
          </cell>
          <cell r="L980">
            <v>37832</v>
          </cell>
          <cell r="M980">
            <v>37834</v>
          </cell>
          <cell r="N980">
            <v>2211415.41</v>
          </cell>
          <cell r="O980">
            <v>91.875</v>
          </cell>
          <cell r="P980">
            <v>353826.47</v>
          </cell>
          <cell r="Q980" t="str">
            <v>01_31_07</v>
          </cell>
          <cell r="R980" t="str">
            <v>25_31</v>
          </cell>
          <cell r="S980" t="str">
            <v>'301.0010</v>
          </cell>
          <cell r="T980" t="str">
            <v>'701.7510</v>
          </cell>
          <cell r="U980" t="str">
            <v>H</v>
          </cell>
          <cell r="V980">
            <v>-2211415.41</v>
          </cell>
          <cell r="W980">
            <v>-15068.25</v>
          </cell>
          <cell r="X980">
            <v>0</v>
          </cell>
          <cell r="Y980" t="str">
            <v>701.7510</v>
          </cell>
          <cell r="Z980">
            <v>-2211415.41</v>
          </cell>
          <cell r="AA980">
            <v>-15068.25</v>
          </cell>
          <cell r="AB980">
            <v>-91.875</v>
          </cell>
        </row>
        <row r="981">
          <cell r="A981">
            <v>4727</v>
          </cell>
          <cell r="B981">
            <v>6793</v>
          </cell>
          <cell r="C981">
            <v>1145</v>
          </cell>
          <cell r="D981" t="str">
            <v>БЕНЗИН АВТОМОБИЛЬНЫЙ АИ-80</v>
          </cell>
          <cell r="E981">
            <v>221000001</v>
          </cell>
          <cell r="F981" t="str">
            <v>10</v>
          </cell>
          <cell r="G981" t="str">
            <v/>
          </cell>
          <cell r="H981" t="str">
            <v/>
          </cell>
          <cell r="I981" t="str">
            <v>0000006793</v>
          </cell>
          <cell r="J981">
            <v>10000786</v>
          </cell>
          <cell r="K981">
            <v>37834</v>
          </cell>
          <cell r="L981">
            <v>37832</v>
          </cell>
          <cell r="M981">
            <v>37834</v>
          </cell>
          <cell r="N981">
            <v>3851389.04</v>
          </cell>
          <cell r="O981">
            <v>160.00899999999999</v>
          </cell>
          <cell r="P981">
            <v>616222.25</v>
          </cell>
          <cell r="Q981" t="str">
            <v>01_31_07</v>
          </cell>
          <cell r="R981" t="str">
            <v>25_31</v>
          </cell>
          <cell r="S981" t="str">
            <v>'301.0010</v>
          </cell>
          <cell r="T981" t="str">
            <v>'701.7510</v>
          </cell>
          <cell r="U981" t="str">
            <v>H</v>
          </cell>
          <cell r="V981">
            <v>-3851389.04</v>
          </cell>
          <cell r="W981">
            <v>-26242.78</v>
          </cell>
          <cell r="X981">
            <v>0</v>
          </cell>
          <cell r="Y981" t="str">
            <v>701.7510</v>
          </cell>
          <cell r="Z981">
            <v>-3851389.04</v>
          </cell>
          <cell r="AA981">
            <v>-26242.78</v>
          </cell>
          <cell r="AB981">
            <v>-160.00899999999999</v>
          </cell>
        </row>
        <row r="982">
          <cell r="A982">
            <v>4728</v>
          </cell>
          <cell r="B982">
            <v>6794</v>
          </cell>
          <cell r="C982">
            <v>1145</v>
          </cell>
          <cell r="D982" t="str">
            <v>БЕНЗИН АВТОМОБИЛЬНЫЙ АИ-80</v>
          </cell>
          <cell r="E982">
            <v>221000001</v>
          </cell>
          <cell r="F982" t="str">
            <v>10</v>
          </cell>
          <cell r="G982" t="str">
            <v/>
          </cell>
          <cell r="H982" t="str">
            <v/>
          </cell>
          <cell r="I982" t="str">
            <v>0000006794</v>
          </cell>
          <cell r="J982">
            <v>10000787</v>
          </cell>
          <cell r="K982">
            <v>37834</v>
          </cell>
          <cell r="L982">
            <v>37832</v>
          </cell>
          <cell r="M982">
            <v>37834</v>
          </cell>
          <cell r="N982">
            <v>6974039.9800000004</v>
          </cell>
          <cell r="O982">
            <v>289.74200000000002</v>
          </cell>
          <cell r="P982">
            <v>1115846.3999999999</v>
          </cell>
          <cell r="Q982" t="str">
            <v>01_31_07</v>
          </cell>
          <cell r="R982" t="str">
            <v>25_31</v>
          </cell>
          <cell r="S982" t="str">
            <v>'301.0010</v>
          </cell>
          <cell r="T982" t="str">
            <v>'701.7510</v>
          </cell>
          <cell r="U982" t="str">
            <v>H</v>
          </cell>
          <cell r="V982">
            <v>-6974039.9800000004</v>
          </cell>
          <cell r="W982">
            <v>-47520.02</v>
          </cell>
          <cell r="X982">
            <v>0</v>
          </cell>
          <cell r="Y982" t="str">
            <v>701.7510</v>
          </cell>
          <cell r="Z982">
            <v>-6974039.9800000004</v>
          </cell>
          <cell r="AA982">
            <v>-47520.02</v>
          </cell>
          <cell r="AB982">
            <v>-289.74200000000002</v>
          </cell>
        </row>
        <row r="983">
          <cell r="A983">
            <v>4729</v>
          </cell>
          <cell r="B983">
            <v>6795</v>
          </cell>
          <cell r="C983">
            <v>1159</v>
          </cell>
          <cell r="D983" t="str">
            <v>БЕНЗИН АВТОМОБИЛЬНЫЙ АИ-80</v>
          </cell>
          <cell r="E983">
            <v>221000001</v>
          </cell>
          <cell r="F983" t="str">
            <v>10</v>
          </cell>
          <cell r="G983" t="str">
            <v/>
          </cell>
          <cell r="H983" t="str">
            <v/>
          </cell>
          <cell r="I983" t="str">
            <v>0000006795</v>
          </cell>
          <cell r="J983">
            <v>10000792</v>
          </cell>
          <cell r="K983">
            <v>37834</v>
          </cell>
          <cell r="L983">
            <v>37832</v>
          </cell>
          <cell r="M983">
            <v>37834</v>
          </cell>
          <cell r="N983">
            <v>5236703.9000000004</v>
          </cell>
          <cell r="O983">
            <v>217.56299999999999</v>
          </cell>
          <cell r="P983">
            <v>837872.62</v>
          </cell>
          <cell r="Q983" t="str">
            <v>01_31_07</v>
          </cell>
          <cell r="R983" t="str">
            <v>25_31</v>
          </cell>
          <cell r="S983" t="str">
            <v>'301.0010</v>
          </cell>
          <cell r="T983" t="str">
            <v>'701.7510</v>
          </cell>
          <cell r="U983" t="str">
            <v>H</v>
          </cell>
          <cell r="V983">
            <v>-5236703.9000000004</v>
          </cell>
          <cell r="W983">
            <v>-35682.1</v>
          </cell>
          <cell r="X983">
            <v>0</v>
          </cell>
          <cell r="Y983" t="str">
            <v>701.7510</v>
          </cell>
          <cell r="Z983">
            <v>-5236703.9000000004</v>
          </cell>
          <cell r="AA983">
            <v>-35682.1</v>
          </cell>
          <cell r="AB983">
            <v>-217.56299999999999</v>
          </cell>
        </row>
        <row r="984">
          <cell r="A984">
            <v>4750</v>
          </cell>
          <cell r="B984">
            <v>6883</v>
          </cell>
          <cell r="C984">
            <v>1145</v>
          </cell>
          <cell r="D984" t="str">
            <v>БЕНЗИН АВТОМОБИЛЬНЫЙ АИ-80</v>
          </cell>
          <cell r="E984">
            <v>221000001</v>
          </cell>
          <cell r="F984" t="str">
            <v>10</v>
          </cell>
          <cell r="G984" t="str">
            <v/>
          </cell>
          <cell r="H984" t="str">
            <v/>
          </cell>
          <cell r="I984" t="str">
            <v>Акт №-111  от  3</v>
          </cell>
          <cell r="J984">
            <v>10000817</v>
          </cell>
          <cell r="K984">
            <v>37834</v>
          </cell>
          <cell r="L984">
            <v>37832</v>
          </cell>
          <cell r="M984">
            <v>37834</v>
          </cell>
          <cell r="N984">
            <v>24052978.710000001</v>
          </cell>
          <cell r="O984">
            <v>999.3</v>
          </cell>
          <cell r="P984">
            <v>3848476.59</v>
          </cell>
          <cell r="Q984" t="str">
            <v>01_31_07</v>
          </cell>
          <cell r="R984" t="str">
            <v>25_31</v>
          </cell>
          <cell r="S984" t="str">
            <v>'301.0010</v>
          </cell>
          <cell r="T984" t="str">
            <v>'701.7510</v>
          </cell>
          <cell r="U984" t="str">
            <v>H</v>
          </cell>
          <cell r="V984">
            <v>-24052978.710000001</v>
          </cell>
          <cell r="W984">
            <v>-163893.28</v>
          </cell>
          <cell r="X984">
            <v>0</v>
          </cell>
          <cell r="Y984" t="str">
            <v>701.7510</v>
          </cell>
          <cell r="Z984">
            <v>-24052978.710000001</v>
          </cell>
          <cell r="AA984">
            <v>-163893.28</v>
          </cell>
          <cell r="AB984">
            <v>-999.3</v>
          </cell>
        </row>
        <row r="985">
          <cell r="A985">
            <v>4758</v>
          </cell>
          <cell r="B985">
            <v>6879</v>
          </cell>
          <cell r="C985">
            <v>1131</v>
          </cell>
          <cell r="D985" t="str">
            <v>ДИЗЕЛЬНОЕ ТОПЛИВО ЛД-02</v>
          </cell>
          <cell r="E985">
            <v>221000044</v>
          </cell>
          <cell r="F985" t="str">
            <v>10</v>
          </cell>
          <cell r="G985" t="str">
            <v/>
          </cell>
          <cell r="H985" t="str">
            <v/>
          </cell>
          <cell r="I985" t="str">
            <v>АКТ КУПЛИ-ПРОДАЖ</v>
          </cell>
          <cell r="J985">
            <v>10000811</v>
          </cell>
          <cell r="K985">
            <v>37834</v>
          </cell>
          <cell r="L985">
            <v>37832</v>
          </cell>
          <cell r="M985">
            <v>37834</v>
          </cell>
          <cell r="N985">
            <v>135917241.38</v>
          </cell>
          <cell r="O985">
            <v>8000</v>
          </cell>
          <cell r="P985">
            <v>21746758.620000001</v>
          </cell>
          <cell r="Q985" t="str">
            <v>01_31_07</v>
          </cell>
          <cell r="R985" t="str">
            <v>25_31</v>
          </cell>
          <cell r="S985" t="str">
            <v>'301.0010</v>
          </cell>
          <cell r="T985" t="str">
            <v>'701.7520</v>
          </cell>
          <cell r="U985" t="str">
            <v>H</v>
          </cell>
          <cell r="V985">
            <v>-135917240.62</v>
          </cell>
          <cell r="W985">
            <v>-926119.11</v>
          </cell>
          <cell r="X985">
            <v>0.75999999046325684</v>
          </cell>
          <cell r="Y985" t="str">
            <v>701.7520</v>
          </cell>
          <cell r="Z985">
            <v>-135917240.62</v>
          </cell>
          <cell r="AA985">
            <v>-926119.11</v>
          </cell>
          <cell r="AB985">
            <v>-8000</v>
          </cell>
        </row>
        <row r="986">
          <cell r="A986">
            <v>4759</v>
          </cell>
          <cell r="B986">
            <v>6880</v>
          </cell>
          <cell r="C986">
            <v>1131</v>
          </cell>
          <cell r="D986" t="str">
            <v>МАЗУТ М-100</v>
          </cell>
          <cell r="E986">
            <v>221000083</v>
          </cell>
          <cell r="F986" t="str">
            <v>10</v>
          </cell>
          <cell r="G986" t="str">
            <v/>
          </cell>
          <cell r="H986" t="str">
            <v/>
          </cell>
          <cell r="I986" t="str">
            <v>АКТ КУПЛИ-ПРОДАЖ</v>
          </cell>
          <cell r="J986">
            <v>10000815</v>
          </cell>
          <cell r="K986">
            <v>37834</v>
          </cell>
          <cell r="L986">
            <v>37832</v>
          </cell>
          <cell r="M986">
            <v>37834</v>
          </cell>
          <cell r="N986">
            <v>28224137.93</v>
          </cell>
          <cell r="O986">
            <v>5000</v>
          </cell>
          <cell r="P986">
            <v>4515862.07</v>
          </cell>
          <cell r="Q986" t="str">
            <v>01_31_07</v>
          </cell>
          <cell r="R986" t="str">
            <v>25_31</v>
          </cell>
          <cell r="S986" t="str">
            <v>'301.0010</v>
          </cell>
          <cell r="T986" t="str">
            <v>'701.7530</v>
          </cell>
          <cell r="U986" t="str">
            <v>H</v>
          </cell>
          <cell r="V986">
            <v>-28224137.390000001</v>
          </cell>
          <cell r="W986">
            <v>-192314.92</v>
          </cell>
          <cell r="X986">
            <v>0.53999999910593033</v>
          </cell>
          <cell r="Y986" t="str">
            <v>701.7530</v>
          </cell>
          <cell r="Z986">
            <v>-28224137.390000001</v>
          </cell>
          <cell r="AA986">
            <v>-192314.92</v>
          </cell>
          <cell r="AB986">
            <v>-5000</v>
          </cell>
        </row>
        <row r="987">
          <cell r="A987">
            <v>4760</v>
          </cell>
          <cell r="B987">
            <v>6881</v>
          </cell>
          <cell r="C987">
            <v>1134</v>
          </cell>
          <cell r="D987" t="str">
            <v>МАЗУТ М-100</v>
          </cell>
          <cell r="E987">
            <v>221000083</v>
          </cell>
          <cell r="F987" t="str">
            <v>10</v>
          </cell>
          <cell r="G987" t="str">
            <v/>
          </cell>
          <cell r="H987" t="str">
            <v/>
          </cell>
          <cell r="I987" t="str">
            <v>Акт купли-продаж</v>
          </cell>
          <cell r="J987">
            <v>10000812</v>
          </cell>
          <cell r="K987">
            <v>37834</v>
          </cell>
          <cell r="L987">
            <v>37832</v>
          </cell>
          <cell r="M987">
            <v>37834</v>
          </cell>
          <cell r="N987">
            <v>45158620.689999998</v>
          </cell>
          <cell r="O987">
            <v>8000</v>
          </cell>
          <cell r="P987">
            <v>7225379.3099999996</v>
          </cell>
          <cell r="Q987" t="str">
            <v>01_31_07</v>
          </cell>
          <cell r="R987" t="str">
            <v>25_31</v>
          </cell>
          <cell r="S987" t="str">
            <v>'301.0010</v>
          </cell>
          <cell r="T987" t="str">
            <v>'701.7530</v>
          </cell>
          <cell r="U987" t="str">
            <v>H</v>
          </cell>
          <cell r="V987">
            <v>-45158620.329999998</v>
          </cell>
          <cell r="W987">
            <v>-307703.87</v>
          </cell>
          <cell r="X987">
            <v>0.35999999940395355</v>
          </cell>
          <cell r="Y987" t="str">
            <v>701.7530</v>
          </cell>
          <cell r="Z987">
            <v>-45158620.329999998</v>
          </cell>
          <cell r="AA987">
            <v>-307703.87</v>
          </cell>
          <cell r="AB987">
            <v>-8000</v>
          </cell>
        </row>
        <row r="988">
          <cell r="A988">
            <v>4800</v>
          </cell>
          <cell r="B988">
            <v>6806</v>
          </cell>
          <cell r="C988">
            <v>2098</v>
          </cell>
          <cell r="D988" t="str">
            <v>БЕНЗИН АВТОМОБИЛЬНЫЙ АИ-80</v>
          </cell>
          <cell r="E988">
            <v>221000001</v>
          </cell>
          <cell r="F988" t="str">
            <v>20</v>
          </cell>
          <cell r="G988" t="str">
            <v/>
          </cell>
          <cell r="H988" t="str">
            <v/>
          </cell>
          <cell r="I988" t="str">
            <v>0000006806</v>
          </cell>
          <cell r="J988">
            <v>10000788</v>
          </cell>
          <cell r="K988">
            <v>37834</v>
          </cell>
          <cell r="L988">
            <v>37832</v>
          </cell>
          <cell r="M988">
            <v>37834</v>
          </cell>
          <cell r="N988">
            <v>7339.15</v>
          </cell>
          <cell r="O988">
            <v>41.938000000000002</v>
          </cell>
          <cell r="P988">
            <v>0</v>
          </cell>
          <cell r="Q988" t="str">
            <v>01_31_07</v>
          </cell>
          <cell r="R988" t="str">
            <v>25_31</v>
          </cell>
          <cell r="S988" t="str">
            <v>'301.0020</v>
          </cell>
          <cell r="T988" t="str">
            <v>'701.7410</v>
          </cell>
          <cell r="U988" t="str">
            <v>H</v>
          </cell>
          <cell r="V988">
            <v>-7039.38</v>
          </cell>
          <cell r="W988">
            <v>-7039.38</v>
          </cell>
          <cell r="X988">
            <v>299.76999999999953</v>
          </cell>
          <cell r="Y988" t="str">
            <v>701.7410</v>
          </cell>
          <cell r="Z988">
            <v>-1033310.59</v>
          </cell>
          <cell r="AA988">
            <v>-7039.38</v>
          </cell>
          <cell r="AB988">
            <v>-41.938000000000002</v>
          </cell>
        </row>
        <row r="989">
          <cell r="A989">
            <v>4801</v>
          </cell>
          <cell r="B989">
            <v>6807</v>
          </cell>
          <cell r="C989">
            <v>2098</v>
          </cell>
          <cell r="D989" t="str">
            <v>БЕНЗИН АВТОМОБИЛЬНЫЙ АИ-80</v>
          </cell>
          <cell r="E989">
            <v>221000001</v>
          </cell>
          <cell r="F989" t="str">
            <v>20</v>
          </cell>
          <cell r="G989" t="str">
            <v/>
          </cell>
          <cell r="H989" t="str">
            <v/>
          </cell>
          <cell r="I989" t="str">
            <v>0000006807</v>
          </cell>
          <cell r="J989">
            <v>10000788</v>
          </cell>
          <cell r="K989">
            <v>37834</v>
          </cell>
          <cell r="L989">
            <v>37832</v>
          </cell>
          <cell r="M989">
            <v>37834</v>
          </cell>
          <cell r="N989">
            <v>8735.65</v>
          </cell>
          <cell r="O989">
            <v>49.917999999999999</v>
          </cell>
          <cell r="P989">
            <v>0</v>
          </cell>
          <cell r="Q989" t="str">
            <v>01_31_07</v>
          </cell>
          <cell r="R989" t="str">
            <v>25_31</v>
          </cell>
          <cell r="S989" t="str">
            <v>'301.0020</v>
          </cell>
          <cell r="T989" t="str">
            <v>'701.7410</v>
          </cell>
          <cell r="U989" t="str">
            <v>H</v>
          </cell>
          <cell r="V989">
            <v>-8378.7900000000009</v>
          </cell>
          <cell r="W989">
            <v>-8378.7900000000009</v>
          </cell>
          <cell r="X989">
            <v>356.85999999999876</v>
          </cell>
          <cell r="Y989" t="str">
            <v>701.7410</v>
          </cell>
          <cell r="Z989">
            <v>-1229922.58</v>
          </cell>
          <cell r="AA989">
            <v>-8378.7900000000009</v>
          </cell>
          <cell r="AB989">
            <v>-49.917999999999999</v>
          </cell>
        </row>
        <row r="990">
          <cell r="A990">
            <v>4802</v>
          </cell>
          <cell r="B990">
            <v>6808</v>
          </cell>
          <cell r="C990">
            <v>2098</v>
          </cell>
          <cell r="D990" t="str">
            <v>БЕНЗИН АВТОМОБИЛЬНЫЙ АИ-80</v>
          </cell>
          <cell r="E990">
            <v>221000001</v>
          </cell>
          <cell r="F990" t="str">
            <v>20</v>
          </cell>
          <cell r="G990" t="str">
            <v/>
          </cell>
          <cell r="H990" t="str">
            <v/>
          </cell>
          <cell r="I990" t="str">
            <v>0000006808</v>
          </cell>
          <cell r="J990">
            <v>10000788</v>
          </cell>
          <cell r="K990">
            <v>37834</v>
          </cell>
          <cell r="L990">
            <v>37832</v>
          </cell>
          <cell r="M990">
            <v>37834</v>
          </cell>
          <cell r="N990">
            <v>8673.8799999999992</v>
          </cell>
          <cell r="O990">
            <v>49.564999999999998</v>
          </cell>
          <cell r="P990">
            <v>0</v>
          </cell>
          <cell r="Q990" t="str">
            <v>01_31_07</v>
          </cell>
          <cell r="R990" t="str">
            <v>25_31</v>
          </cell>
          <cell r="S990" t="str">
            <v>'301.0020</v>
          </cell>
          <cell r="T990" t="str">
            <v>'701.7410</v>
          </cell>
          <cell r="U990" t="str">
            <v>H</v>
          </cell>
          <cell r="V990">
            <v>-8317.02</v>
          </cell>
          <cell r="W990">
            <v>-8317.02</v>
          </cell>
          <cell r="X990">
            <v>356.85999999999876</v>
          </cell>
          <cell r="Y990" t="str">
            <v>701.7410</v>
          </cell>
          <cell r="Z990">
            <v>-1220855.3700000001</v>
          </cell>
          <cell r="AA990">
            <v>-8317.02</v>
          </cell>
          <cell r="AB990">
            <v>-49.564999999999998</v>
          </cell>
        </row>
        <row r="991">
          <cell r="A991">
            <v>4803</v>
          </cell>
          <cell r="B991">
            <v>6809</v>
          </cell>
          <cell r="C991">
            <v>2098</v>
          </cell>
          <cell r="D991" t="str">
            <v>БЕНЗИН АВТОМОБИЛЬНЫЙ АИ-80</v>
          </cell>
          <cell r="E991">
            <v>221000001</v>
          </cell>
          <cell r="F991" t="str">
            <v>20</v>
          </cell>
          <cell r="G991" t="str">
            <v/>
          </cell>
          <cell r="H991" t="str">
            <v/>
          </cell>
          <cell r="I991" t="str">
            <v>0000006809</v>
          </cell>
          <cell r="J991">
            <v>10000788</v>
          </cell>
          <cell r="K991">
            <v>37834</v>
          </cell>
          <cell r="L991">
            <v>37832</v>
          </cell>
          <cell r="M991">
            <v>37834</v>
          </cell>
          <cell r="N991">
            <v>8728.1299999999992</v>
          </cell>
          <cell r="O991">
            <v>49.875</v>
          </cell>
          <cell r="P991">
            <v>0</v>
          </cell>
          <cell r="Q991" t="str">
            <v>01_31_07</v>
          </cell>
          <cell r="R991" t="str">
            <v>25_31</v>
          </cell>
          <cell r="S991" t="str">
            <v>'301.0020</v>
          </cell>
          <cell r="T991" t="str">
            <v>'701.7410</v>
          </cell>
          <cell r="U991" t="str">
            <v>H</v>
          </cell>
          <cell r="V991">
            <v>-8371.27</v>
          </cell>
          <cell r="W991">
            <v>-8371.27</v>
          </cell>
          <cell r="X991">
            <v>356.85999999999876</v>
          </cell>
          <cell r="Y991" t="str">
            <v>701.7410</v>
          </cell>
          <cell r="Z991">
            <v>-1228818.72</v>
          </cell>
          <cell r="AA991">
            <v>-8371.27</v>
          </cell>
          <cell r="AB991">
            <v>-49.875</v>
          </cell>
        </row>
        <row r="992">
          <cell r="A992">
            <v>4804</v>
          </cell>
          <cell r="B992">
            <v>6810</v>
          </cell>
          <cell r="C992">
            <v>2098</v>
          </cell>
          <cell r="D992" t="str">
            <v>БЕНЗИН АВТОМОБИЛЬНЫЙ АИ-80</v>
          </cell>
          <cell r="E992">
            <v>221000001</v>
          </cell>
          <cell r="F992" t="str">
            <v>20</v>
          </cell>
          <cell r="G992" t="str">
            <v/>
          </cell>
          <cell r="H992" t="str">
            <v/>
          </cell>
          <cell r="I992" t="str">
            <v>0000006810</v>
          </cell>
          <cell r="J992">
            <v>10000788</v>
          </cell>
          <cell r="K992">
            <v>37834</v>
          </cell>
          <cell r="L992">
            <v>37832</v>
          </cell>
          <cell r="M992">
            <v>37834</v>
          </cell>
          <cell r="N992">
            <v>8777.65</v>
          </cell>
          <cell r="O992">
            <v>50.158000000000001</v>
          </cell>
          <cell r="P992">
            <v>0</v>
          </cell>
          <cell r="Q992" t="str">
            <v>01_31_07</v>
          </cell>
          <cell r="R992" t="str">
            <v>25_31</v>
          </cell>
          <cell r="S992" t="str">
            <v>'301.0020</v>
          </cell>
          <cell r="T992" t="str">
            <v>'701.7410</v>
          </cell>
          <cell r="U992" t="str">
            <v>H</v>
          </cell>
          <cell r="V992">
            <v>-8413.65</v>
          </cell>
          <cell r="W992">
            <v>-8413.65</v>
          </cell>
          <cell r="X992">
            <v>364</v>
          </cell>
          <cell r="Y992" t="str">
            <v>701.7410</v>
          </cell>
          <cell r="Z992">
            <v>-1235039.68</v>
          </cell>
          <cell r="AA992">
            <v>-8413.65</v>
          </cell>
          <cell r="AB992">
            <v>-50.158000000000001</v>
          </cell>
        </row>
        <row r="993">
          <cell r="A993">
            <v>4806</v>
          </cell>
          <cell r="B993">
            <v>6812</v>
          </cell>
          <cell r="C993">
            <v>2098</v>
          </cell>
          <cell r="D993" t="str">
            <v>БЕНЗИН АВТОМОБИЛЬНЫЙ АИ-80</v>
          </cell>
          <cell r="E993">
            <v>221000001</v>
          </cell>
          <cell r="F993" t="str">
            <v>20</v>
          </cell>
          <cell r="G993" t="str">
            <v/>
          </cell>
          <cell r="H993" t="str">
            <v/>
          </cell>
          <cell r="I993" t="str">
            <v>0000006812</v>
          </cell>
          <cell r="J993">
            <v>10000796</v>
          </cell>
          <cell r="K993">
            <v>37834</v>
          </cell>
          <cell r="L993">
            <v>37832</v>
          </cell>
          <cell r="M993">
            <v>37834</v>
          </cell>
          <cell r="N993">
            <v>8769.25</v>
          </cell>
          <cell r="O993">
            <v>50.11</v>
          </cell>
          <cell r="P993">
            <v>0</v>
          </cell>
          <cell r="Q993" t="str">
            <v>01_31_07</v>
          </cell>
          <cell r="R993" t="str">
            <v>25_31</v>
          </cell>
          <cell r="S993" t="str">
            <v>'301.0020</v>
          </cell>
          <cell r="T993" t="str">
            <v>'701.7410</v>
          </cell>
          <cell r="U993" t="str">
            <v>H</v>
          </cell>
          <cell r="V993">
            <v>-8405.27</v>
          </cell>
          <cell r="W993">
            <v>-8405.27</v>
          </cell>
          <cell r="X993">
            <v>363.97999999999956</v>
          </cell>
          <cell r="Y993" t="str">
            <v>701.7410</v>
          </cell>
          <cell r="Z993">
            <v>-1233809.58</v>
          </cell>
          <cell r="AA993">
            <v>-8405.27</v>
          </cell>
          <cell r="AB993">
            <v>-50.11</v>
          </cell>
        </row>
        <row r="994">
          <cell r="A994">
            <v>4816</v>
          </cell>
          <cell r="B994">
            <v>6822</v>
          </cell>
          <cell r="C994">
            <v>2101</v>
          </cell>
          <cell r="D994" t="str">
            <v>БЕНЗИН АВТОМОБИЛЬНЫЙ АИ-80</v>
          </cell>
          <cell r="E994">
            <v>221000001</v>
          </cell>
          <cell r="F994" t="str">
            <v>20</v>
          </cell>
          <cell r="G994" t="str">
            <v/>
          </cell>
          <cell r="H994" t="str">
            <v/>
          </cell>
          <cell r="I994" t="str">
            <v>0000006822</v>
          </cell>
          <cell r="J994">
            <v>10000790</v>
          </cell>
          <cell r="K994">
            <v>37834</v>
          </cell>
          <cell r="L994">
            <v>37832</v>
          </cell>
          <cell r="M994">
            <v>37834</v>
          </cell>
          <cell r="N994">
            <v>25738.080000000002</v>
          </cell>
          <cell r="O994">
            <v>149.63999999999999</v>
          </cell>
          <cell r="P994">
            <v>0</v>
          </cell>
          <cell r="Q994" t="str">
            <v>01_31_07</v>
          </cell>
          <cell r="R994" t="str">
            <v>25_31</v>
          </cell>
          <cell r="S994" t="str">
            <v>'301.0020</v>
          </cell>
          <cell r="T994" t="str">
            <v>'701.7410</v>
          </cell>
          <cell r="U994" t="str">
            <v>H</v>
          </cell>
          <cell r="V994">
            <v>-24205.01</v>
          </cell>
          <cell r="W994">
            <v>-24205.01</v>
          </cell>
          <cell r="X994">
            <v>1533.0700000000033</v>
          </cell>
          <cell r="Y994" t="str">
            <v>701.7410</v>
          </cell>
          <cell r="Z994">
            <v>-3553053.42</v>
          </cell>
          <cell r="AA994">
            <v>-24205.01</v>
          </cell>
          <cell r="AB994">
            <v>-149.63999999999999</v>
          </cell>
        </row>
        <row r="995">
          <cell r="A995">
            <v>4820</v>
          </cell>
          <cell r="B995">
            <v>6826</v>
          </cell>
          <cell r="C995">
            <v>2101</v>
          </cell>
          <cell r="D995" t="str">
            <v>БЕНЗИН АВТОМОБИЛЬНЫЙ АИ-80</v>
          </cell>
          <cell r="E995">
            <v>221000001</v>
          </cell>
          <cell r="F995" t="str">
            <v>20</v>
          </cell>
          <cell r="G995" t="str">
            <v/>
          </cell>
          <cell r="H995" t="str">
            <v/>
          </cell>
          <cell r="I995" t="str">
            <v>0000006826</v>
          </cell>
          <cell r="J995">
            <v>10000794</v>
          </cell>
          <cell r="K995">
            <v>37834</v>
          </cell>
          <cell r="L995">
            <v>37832</v>
          </cell>
          <cell r="M995">
            <v>37834</v>
          </cell>
          <cell r="N995">
            <v>8634.57</v>
          </cell>
          <cell r="O995">
            <v>50.201000000000001</v>
          </cell>
          <cell r="P995">
            <v>0</v>
          </cell>
          <cell r="Q995" t="str">
            <v>01_31_07</v>
          </cell>
          <cell r="R995" t="str">
            <v>25_31</v>
          </cell>
          <cell r="S995" t="str">
            <v>'301.0020</v>
          </cell>
          <cell r="T995" t="str">
            <v>'701.7410</v>
          </cell>
          <cell r="U995" t="str">
            <v>H</v>
          </cell>
          <cell r="V995">
            <v>-8111.28</v>
          </cell>
          <cell r="W995">
            <v>-8111.28</v>
          </cell>
          <cell r="X995">
            <v>523.29</v>
          </cell>
          <cell r="Y995" t="str">
            <v>701.7410</v>
          </cell>
          <cell r="Z995">
            <v>-1190654.79</v>
          </cell>
          <cell r="AA995">
            <v>-8111.28</v>
          </cell>
          <cell r="AB995">
            <v>-50.201000000000001</v>
          </cell>
        </row>
        <row r="996">
          <cell r="A996">
            <v>4821</v>
          </cell>
          <cell r="B996">
            <v>6827</v>
          </cell>
          <cell r="C996">
            <v>2101</v>
          </cell>
          <cell r="D996" t="str">
            <v>БЕНЗИН АВТОМОБИЛЬНЫЙ АИ-80</v>
          </cell>
          <cell r="E996">
            <v>221000001</v>
          </cell>
          <cell r="F996" t="str">
            <v>20</v>
          </cell>
          <cell r="G996" t="str">
            <v/>
          </cell>
          <cell r="H996" t="str">
            <v/>
          </cell>
          <cell r="I996" t="str">
            <v>0000006827</v>
          </cell>
          <cell r="J996">
            <v>10000798</v>
          </cell>
          <cell r="K996">
            <v>37834</v>
          </cell>
          <cell r="L996">
            <v>37832</v>
          </cell>
          <cell r="M996">
            <v>37834</v>
          </cell>
          <cell r="N996">
            <v>8611.52</v>
          </cell>
          <cell r="O996">
            <v>50.067</v>
          </cell>
          <cell r="P996">
            <v>0</v>
          </cell>
          <cell r="Q996" t="str">
            <v>01_31_07</v>
          </cell>
          <cell r="R996" t="str">
            <v>25_31</v>
          </cell>
          <cell r="S996" t="str">
            <v>'301.0020</v>
          </cell>
          <cell r="T996" t="str">
            <v>'701.7410</v>
          </cell>
          <cell r="U996" t="str">
            <v>H</v>
          </cell>
          <cell r="V996">
            <v>-8083.59</v>
          </cell>
          <cell r="W996">
            <v>-8083.59</v>
          </cell>
          <cell r="X996">
            <v>527.93000000000029</v>
          </cell>
          <cell r="Y996" t="str">
            <v>701.7410</v>
          </cell>
          <cell r="Z996">
            <v>-1186590.18</v>
          </cell>
          <cell r="AA996">
            <v>-8083.59</v>
          </cell>
          <cell r="AB996">
            <v>-50.067</v>
          </cell>
        </row>
        <row r="997">
          <cell r="A997">
            <v>4822</v>
          </cell>
          <cell r="B997">
            <v>6828</v>
          </cell>
          <cell r="C997">
            <v>2101</v>
          </cell>
          <cell r="D997" t="str">
            <v>БЕНЗИН АВТОМОБИЛЬНЫЙ АИ-80</v>
          </cell>
          <cell r="E997">
            <v>221000001</v>
          </cell>
          <cell r="F997" t="str">
            <v>20</v>
          </cell>
          <cell r="G997" t="str">
            <v/>
          </cell>
          <cell r="H997" t="str">
            <v/>
          </cell>
          <cell r="I997" t="str">
            <v>0000006828</v>
          </cell>
          <cell r="J997">
            <v>10000791</v>
          </cell>
          <cell r="K997">
            <v>37834</v>
          </cell>
          <cell r="L997">
            <v>37832</v>
          </cell>
          <cell r="M997">
            <v>37834</v>
          </cell>
          <cell r="N997">
            <v>58522.66</v>
          </cell>
          <cell r="O997">
            <v>340.24799999999999</v>
          </cell>
          <cell r="P997">
            <v>0</v>
          </cell>
          <cell r="Q997" t="str">
            <v>01_31_07</v>
          </cell>
          <cell r="R997" t="str">
            <v>25_31</v>
          </cell>
          <cell r="S997" t="str">
            <v>'301.0020</v>
          </cell>
          <cell r="T997" t="str">
            <v>'701.7410</v>
          </cell>
          <cell r="U997" t="str">
            <v>H</v>
          </cell>
          <cell r="V997">
            <v>-55371.83</v>
          </cell>
          <cell r="W997">
            <v>-55371.83</v>
          </cell>
          <cell r="X997">
            <v>3150.8300000000017</v>
          </cell>
          <cell r="Y997" t="str">
            <v>701.7410</v>
          </cell>
          <cell r="Z997">
            <v>-8128030.9299999997</v>
          </cell>
          <cell r="AA997">
            <v>-55371.83</v>
          </cell>
          <cell r="AB997">
            <v>-340.24799999999999</v>
          </cell>
        </row>
        <row r="998">
          <cell r="A998">
            <v>4823</v>
          </cell>
          <cell r="B998">
            <v>6829</v>
          </cell>
          <cell r="C998">
            <v>2101</v>
          </cell>
          <cell r="D998" t="str">
            <v>БЕНЗИН АВТОМОБИЛЬНЫЙ АИ-80</v>
          </cell>
          <cell r="E998">
            <v>221000001</v>
          </cell>
          <cell r="F998" t="str">
            <v>20</v>
          </cell>
          <cell r="G998" t="str">
            <v/>
          </cell>
          <cell r="H998" t="str">
            <v/>
          </cell>
          <cell r="I998" t="str">
            <v>0000006829</v>
          </cell>
          <cell r="J998">
            <v>10000799</v>
          </cell>
          <cell r="K998">
            <v>37834</v>
          </cell>
          <cell r="L998">
            <v>37832</v>
          </cell>
          <cell r="M998">
            <v>37834</v>
          </cell>
          <cell r="N998">
            <v>99790.79</v>
          </cell>
          <cell r="O998">
            <v>580.17899999999997</v>
          </cell>
          <cell r="P998">
            <v>0</v>
          </cell>
          <cell r="Q998" t="str">
            <v>01_31_07</v>
          </cell>
          <cell r="R998" t="str">
            <v>25_31</v>
          </cell>
          <cell r="S998" t="str">
            <v>'301.0020</v>
          </cell>
          <cell r="T998" t="str">
            <v>'701.7410</v>
          </cell>
          <cell r="U998" t="str">
            <v>H</v>
          </cell>
          <cell r="V998">
            <v>-94401.22</v>
          </cell>
          <cell r="W998">
            <v>-94401.22</v>
          </cell>
          <cell r="X998">
            <v>5389.5699999999924</v>
          </cell>
          <cell r="Y998" t="str">
            <v>701.7410</v>
          </cell>
          <cell r="Z998">
            <v>-13857155.08</v>
          </cell>
          <cell r="AA998">
            <v>-94401.22</v>
          </cell>
          <cell r="AB998">
            <v>-580.17899999999997</v>
          </cell>
        </row>
        <row r="999">
          <cell r="A999">
            <v>4824</v>
          </cell>
          <cell r="B999">
            <v>6830</v>
          </cell>
          <cell r="C999">
            <v>2101</v>
          </cell>
          <cell r="D999" t="str">
            <v>БЕНЗИН АВТОМОБИЛЬНЫЙ АИ-80</v>
          </cell>
          <cell r="E999">
            <v>221000001</v>
          </cell>
          <cell r="F999" t="str">
            <v>20</v>
          </cell>
          <cell r="G999" t="str">
            <v/>
          </cell>
          <cell r="H999" t="str">
            <v/>
          </cell>
          <cell r="I999" t="str">
            <v>0000006830</v>
          </cell>
          <cell r="J999">
            <v>10000799</v>
          </cell>
          <cell r="K999">
            <v>37834</v>
          </cell>
          <cell r="L999">
            <v>37832</v>
          </cell>
          <cell r="M999">
            <v>37834</v>
          </cell>
          <cell r="N999">
            <v>39906.75</v>
          </cell>
          <cell r="O999">
            <v>232.01599999999999</v>
          </cell>
          <cell r="P999">
            <v>0</v>
          </cell>
          <cell r="Q999" t="str">
            <v>01_31_07</v>
          </cell>
          <cell r="R999" t="str">
            <v>25_31</v>
          </cell>
          <cell r="S999" t="str">
            <v>'301.0020</v>
          </cell>
          <cell r="T999" t="str">
            <v>'701.7410</v>
          </cell>
          <cell r="U999" t="str">
            <v>H</v>
          </cell>
          <cell r="V999">
            <v>-37750.92</v>
          </cell>
          <cell r="W999">
            <v>-37750.92</v>
          </cell>
          <cell r="X999">
            <v>2155.8300000000017</v>
          </cell>
          <cell r="Y999" t="str">
            <v>701.7410</v>
          </cell>
          <cell r="Z999">
            <v>-5541457.5499999998</v>
          </cell>
          <cell r="AA999">
            <v>-37750.92</v>
          </cell>
          <cell r="AB999">
            <v>-232.01599999999999</v>
          </cell>
        </row>
        <row r="1000">
          <cell r="A1000">
            <v>4848</v>
          </cell>
          <cell r="B1000">
            <v>6857</v>
          </cell>
          <cell r="C1000">
            <v>1130</v>
          </cell>
          <cell r="D1000" t="str">
            <v>ДИЗЕЛЬНОЕ ТОПЛИВО ЛД-02</v>
          </cell>
          <cell r="E1000">
            <v>221000044</v>
          </cell>
          <cell r="F1000" t="str">
            <v>10</v>
          </cell>
          <cell r="G1000" t="str">
            <v/>
          </cell>
          <cell r="H1000" t="str">
            <v/>
          </cell>
          <cell r="I1000" t="str">
            <v>Акт купли-продаж</v>
          </cell>
          <cell r="J1000">
            <v>10000804</v>
          </cell>
          <cell r="K1000">
            <v>37834</v>
          </cell>
          <cell r="L1000">
            <v>37832</v>
          </cell>
          <cell r="M1000">
            <v>37834</v>
          </cell>
          <cell r="N1000">
            <v>67958620.689999998</v>
          </cell>
          <cell r="O1000">
            <v>4000</v>
          </cell>
          <cell r="P1000">
            <v>10873379.310000001</v>
          </cell>
          <cell r="Q1000" t="str">
            <v>01_31_07</v>
          </cell>
          <cell r="R1000" t="str">
            <v>25_31</v>
          </cell>
          <cell r="S1000" t="str">
            <v>'301.0010</v>
          </cell>
          <cell r="T1000" t="str">
            <v>'701.7520</v>
          </cell>
          <cell r="U1000" t="str">
            <v>H</v>
          </cell>
          <cell r="V1000">
            <v>-67958619.900000006</v>
          </cell>
          <cell r="W1000">
            <v>-463059.55</v>
          </cell>
          <cell r="X1000">
            <v>0.78999999165534973</v>
          </cell>
          <cell r="Y1000" t="str">
            <v>701.7520</v>
          </cell>
          <cell r="Z1000">
            <v>-67958619.900000006</v>
          </cell>
          <cell r="AA1000">
            <v>-463059.55</v>
          </cell>
          <cell r="AB1000">
            <v>-4000</v>
          </cell>
        </row>
        <row r="1001">
          <cell r="A1001">
            <v>4849</v>
          </cell>
          <cell r="B1001">
            <v>6858</v>
          </cell>
          <cell r="C1001" t="str">
            <v>DO80</v>
          </cell>
          <cell r="D1001" t="str">
            <v>ГАЗЫ УГЛЕВОДОРОДНЫЕ СЖИЖЕННЫЕ СПБТ</v>
          </cell>
          <cell r="E1001">
            <v>222000063</v>
          </cell>
          <cell r="F1001" t="str">
            <v>10</v>
          </cell>
          <cell r="G1001" t="str">
            <v/>
          </cell>
          <cell r="H1001" t="str">
            <v/>
          </cell>
          <cell r="I1001" t="str">
            <v>Акт купли-продаж</v>
          </cell>
          <cell r="J1001">
            <v>10000805</v>
          </cell>
          <cell r="K1001">
            <v>37834</v>
          </cell>
          <cell r="L1001">
            <v>37832</v>
          </cell>
          <cell r="M1001">
            <v>37834</v>
          </cell>
          <cell r="N1001">
            <v>5143793.0999999996</v>
          </cell>
          <cell r="O1001">
            <v>426.2</v>
          </cell>
          <cell r="P1001">
            <v>823006.9</v>
          </cell>
          <cell r="Q1001" t="str">
            <v>01_31_07</v>
          </cell>
          <cell r="R1001" t="str">
            <v>25_31</v>
          </cell>
          <cell r="S1001" t="str">
            <v>'322.0010</v>
          </cell>
          <cell r="T1001" t="str">
            <v>'702.7341</v>
          </cell>
          <cell r="U1001" t="str">
            <v>H</v>
          </cell>
          <cell r="V1001">
            <v>-5143793.0999999996</v>
          </cell>
          <cell r="W1001">
            <v>-35049.01</v>
          </cell>
          <cell r="X1001">
            <v>0</v>
          </cell>
          <cell r="Y1001" t="str">
            <v>702.7341</v>
          </cell>
          <cell r="Z1001">
            <v>-5143793.0999999996</v>
          </cell>
          <cell r="AA1001">
            <v>-35049.01</v>
          </cell>
          <cell r="AB1001">
            <v>-426.2</v>
          </cell>
        </row>
        <row r="1002">
          <cell r="A1002">
            <v>4876</v>
          </cell>
          <cell r="B1002">
            <v>6943</v>
          </cell>
          <cell r="C1002">
            <v>1130</v>
          </cell>
          <cell r="D1002" t="str">
            <v>МАЗУТ М-100</v>
          </cell>
          <cell r="E1002">
            <v>221000083</v>
          </cell>
          <cell r="F1002" t="str">
            <v>10</v>
          </cell>
          <cell r="G1002" t="str">
            <v/>
          </cell>
          <cell r="H1002" t="str">
            <v/>
          </cell>
          <cell r="I1002" t="str">
            <v>Акт купли-продаж</v>
          </cell>
          <cell r="J1002">
            <v>10000822</v>
          </cell>
          <cell r="K1002">
            <v>37834</v>
          </cell>
          <cell r="L1002">
            <v>37832</v>
          </cell>
          <cell r="M1002">
            <v>37834</v>
          </cell>
          <cell r="N1002">
            <v>5644827.5899999999</v>
          </cell>
          <cell r="O1002">
            <v>1000</v>
          </cell>
          <cell r="P1002">
            <v>903172.41</v>
          </cell>
          <cell r="Q1002" t="str">
            <v>01_31_07</v>
          </cell>
          <cell r="R1002" t="str">
            <v>25_31</v>
          </cell>
          <cell r="S1002" t="str">
            <v>'301.0010</v>
          </cell>
          <cell r="T1002" t="str">
            <v>'701.7530</v>
          </cell>
          <cell r="U1002" t="str">
            <v>H</v>
          </cell>
          <cell r="V1002">
            <v>-5644826.6500000004</v>
          </cell>
          <cell r="W1002">
            <v>-38462.980000000003</v>
          </cell>
          <cell r="X1002">
            <v>0.93999999947845936</v>
          </cell>
          <cell r="Y1002" t="str">
            <v>701.7530</v>
          </cell>
          <cell r="Z1002">
            <v>-5644826.6500000004</v>
          </cell>
          <cell r="AA1002">
            <v>-38462.980000000003</v>
          </cell>
          <cell r="AB1002">
            <v>-1000</v>
          </cell>
        </row>
        <row r="1003">
          <cell r="A1003">
            <v>6176</v>
          </cell>
          <cell r="B1003">
            <v>8206</v>
          </cell>
          <cell r="C1003" t="str">
            <v>DO80</v>
          </cell>
          <cell r="D1003" t="str">
            <v>ГАЗЫ УГЛЕВОДОРОДНЫЕ СЖИЖЕННЫЕ СПБТ</v>
          </cell>
          <cell r="E1003">
            <v>222000063</v>
          </cell>
          <cell r="F1003" t="str">
            <v>10</v>
          </cell>
          <cell r="G1003" t="str">
            <v/>
          </cell>
          <cell r="H1003" t="str">
            <v/>
          </cell>
          <cell r="I1003" t="str">
            <v>АКТ КУПЛИ-ПРОДАЖ</v>
          </cell>
          <cell r="J1003">
            <v>10000805</v>
          </cell>
          <cell r="K1003">
            <v>37865</v>
          </cell>
          <cell r="L1003">
            <v>37832</v>
          </cell>
          <cell r="M1003">
            <v>37865</v>
          </cell>
          <cell r="N1003">
            <v>5143793.0999999996</v>
          </cell>
          <cell r="O1003">
            <v>426.2</v>
          </cell>
          <cell r="P1003">
            <v>823006.9</v>
          </cell>
          <cell r="Q1003" t="str">
            <v>01_31_07</v>
          </cell>
          <cell r="R1003" t="str">
            <v>25_31</v>
          </cell>
          <cell r="S1003" t="str">
            <v>'322.0010</v>
          </cell>
          <cell r="T1003" t="str">
            <v>'702.7341</v>
          </cell>
          <cell r="U1003" t="str">
            <v>H</v>
          </cell>
          <cell r="V1003">
            <v>-5143793.0999999996</v>
          </cell>
          <cell r="W1003">
            <v>-35049.01</v>
          </cell>
          <cell r="X1003">
            <v>0</v>
          </cell>
          <cell r="Y1003" t="str">
            <v>702.7341</v>
          </cell>
          <cell r="Z1003">
            <v>5143793.0999999996</v>
          </cell>
          <cell r="AA1003">
            <v>35049.01</v>
          </cell>
          <cell r="AB1003">
            <v>426.2</v>
          </cell>
        </row>
        <row r="1004">
          <cell r="A1004">
            <v>6177</v>
          </cell>
          <cell r="B1004">
            <v>8207</v>
          </cell>
          <cell r="C1004" t="str">
            <v>DO80</v>
          </cell>
          <cell r="D1004" t="str">
            <v>ГАЗЫ УГЛЕВОДОРОДНЫЕ СЖИЖЕННЫЕ БТ</v>
          </cell>
          <cell r="E1004">
            <v>221000060</v>
          </cell>
          <cell r="F1004" t="str">
            <v>10</v>
          </cell>
          <cell r="G1004" t="str">
            <v/>
          </cell>
          <cell r="H1004" t="str">
            <v/>
          </cell>
          <cell r="I1004" t="str">
            <v>Акт купли-продаж</v>
          </cell>
          <cell r="J1004">
            <v>10001186</v>
          </cell>
          <cell r="K1004">
            <v>37865</v>
          </cell>
          <cell r="L1004">
            <v>37832</v>
          </cell>
          <cell r="M1004">
            <v>37865</v>
          </cell>
          <cell r="N1004">
            <v>5143793.0999999996</v>
          </cell>
          <cell r="O1004">
            <v>426.2</v>
          </cell>
          <cell r="P1004">
            <v>823006.9</v>
          </cell>
          <cell r="Q1004" t="str">
            <v>01_31_07</v>
          </cell>
          <cell r="R1004" t="str">
            <v>25_31</v>
          </cell>
          <cell r="S1004" t="str">
            <v>'322.0010</v>
          </cell>
          <cell r="T1004" t="str">
            <v>'701.7540</v>
          </cell>
          <cell r="U1004" t="str">
            <v>H</v>
          </cell>
          <cell r="V1004">
            <v>-5143793.0999999996</v>
          </cell>
          <cell r="W1004">
            <v>-34880.269999999997</v>
          </cell>
          <cell r="X1004">
            <v>0</v>
          </cell>
          <cell r="Y1004" t="str">
            <v>701.7540</v>
          </cell>
          <cell r="Z1004">
            <v>-5143793.0999999996</v>
          </cell>
          <cell r="AA1004">
            <v>-34880.269999999997</v>
          </cell>
          <cell r="AB1004">
            <v>-426.2</v>
          </cell>
        </row>
        <row r="1005">
          <cell r="A1005">
            <v>4751</v>
          </cell>
          <cell r="B1005">
            <v>6884</v>
          </cell>
          <cell r="C1005">
            <v>1159</v>
          </cell>
          <cell r="D1005" t="str">
            <v>БЕНЗИН АВТОМОБИЛЬНЫЙ АИ-80</v>
          </cell>
          <cell r="E1005">
            <v>221000001</v>
          </cell>
          <cell r="F1005" t="str">
            <v>10</v>
          </cell>
          <cell r="G1005" t="str">
            <v/>
          </cell>
          <cell r="H1005" t="str">
            <v/>
          </cell>
          <cell r="I1005" t="str">
            <v>124743</v>
          </cell>
          <cell r="J1005">
            <v>10000792</v>
          </cell>
          <cell r="K1005">
            <v>37834</v>
          </cell>
          <cell r="L1005">
            <v>37833</v>
          </cell>
          <cell r="M1005">
            <v>37834</v>
          </cell>
          <cell r="N1005">
            <v>5518224.5999999996</v>
          </cell>
          <cell r="O1005">
            <v>229.25899999999999</v>
          </cell>
          <cell r="P1005">
            <v>882915.94</v>
          </cell>
          <cell r="Q1005" t="str">
            <v>01_31_07</v>
          </cell>
          <cell r="R1005" t="str">
            <v>25_31</v>
          </cell>
          <cell r="S1005" t="str">
            <v>'301.0010</v>
          </cell>
          <cell r="T1005" t="str">
            <v>'701.7510</v>
          </cell>
          <cell r="U1005" t="str">
            <v>H</v>
          </cell>
          <cell r="V1005">
            <v>-5518224.5999999996</v>
          </cell>
          <cell r="W1005">
            <v>-37600.33</v>
          </cell>
          <cell r="X1005">
            <v>0</v>
          </cell>
          <cell r="Y1005" t="str">
            <v>701.7510</v>
          </cell>
          <cell r="Z1005">
            <v>-5518224.5999999996</v>
          </cell>
          <cell r="AA1005">
            <v>-37600.33</v>
          </cell>
          <cell r="AB1005">
            <v>-229.25899999999999</v>
          </cell>
        </row>
        <row r="1006">
          <cell r="A1006">
            <v>4752</v>
          </cell>
          <cell r="B1006">
            <v>6914</v>
          </cell>
          <cell r="C1006" t="str">
            <v>DO80</v>
          </cell>
          <cell r="D1006" t="str">
            <v>МАЗУТ М-100</v>
          </cell>
          <cell r="E1006">
            <v>221000083</v>
          </cell>
          <cell r="F1006" t="str">
            <v>10</v>
          </cell>
          <cell r="G1006" t="str">
            <v/>
          </cell>
          <cell r="H1006" t="str">
            <v/>
          </cell>
          <cell r="I1006" t="str">
            <v>Акт купли-продаж</v>
          </cell>
          <cell r="J1006">
            <v>10000808</v>
          </cell>
          <cell r="K1006">
            <v>37834</v>
          </cell>
          <cell r="L1006">
            <v>37833</v>
          </cell>
          <cell r="M1006">
            <v>37834</v>
          </cell>
          <cell r="N1006">
            <v>33868965.520000003</v>
          </cell>
          <cell r="O1006">
            <v>6000</v>
          </cell>
          <cell r="P1006">
            <v>5419034.4800000004</v>
          </cell>
          <cell r="Q1006" t="str">
            <v>01_31_07</v>
          </cell>
          <cell r="R1006" t="str">
            <v>25_31</v>
          </cell>
          <cell r="S1006" t="str">
            <v>'322.0010</v>
          </cell>
          <cell r="T1006" t="str">
            <v>'701.7530</v>
          </cell>
          <cell r="U1006" t="str">
            <v>H</v>
          </cell>
          <cell r="V1006">
            <v>-33868965.520000003</v>
          </cell>
          <cell r="W1006">
            <v>-230777.9</v>
          </cell>
          <cell r="X1006">
            <v>0</v>
          </cell>
          <cell r="Y1006" t="str">
            <v>701.7530</v>
          </cell>
          <cell r="Z1006">
            <v>-33868965.520000003</v>
          </cell>
          <cell r="AA1006">
            <v>-230777.9</v>
          </cell>
          <cell r="AB1006">
            <v>-6000</v>
          </cell>
        </row>
        <row r="1007">
          <cell r="A1007">
            <v>4756</v>
          </cell>
          <cell r="B1007">
            <v>6877</v>
          </cell>
          <cell r="C1007">
            <v>1130</v>
          </cell>
          <cell r="D1007" t="str">
            <v>МАЗУТ М-100</v>
          </cell>
          <cell r="E1007">
            <v>221000083</v>
          </cell>
          <cell r="F1007" t="str">
            <v>10</v>
          </cell>
          <cell r="G1007" t="str">
            <v/>
          </cell>
          <cell r="H1007" t="str">
            <v/>
          </cell>
          <cell r="I1007" t="str">
            <v>Акт купли-продаж</v>
          </cell>
          <cell r="J1007">
            <v>10000807</v>
          </cell>
          <cell r="K1007">
            <v>37834</v>
          </cell>
          <cell r="L1007">
            <v>37833</v>
          </cell>
          <cell r="M1007">
            <v>37834</v>
          </cell>
          <cell r="N1007">
            <v>11289655.17</v>
          </cell>
          <cell r="O1007">
            <v>2000</v>
          </cell>
          <cell r="P1007">
            <v>1806344.83</v>
          </cell>
          <cell r="Q1007" t="str">
            <v>01_31_07</v>
          </cell>
          <cell r="R1007" t="str">
            <v>25_31</v>
          </cell>
          <cell r="S1007" t="str">
            <v>'301.0010</v>
          </cell>
          <cell r="T1007" t="str">
            <v>'701.7530</v>
          </cell>
          <cell r="U1007" t="str">
            <v>H</v>
          </cell>
          <cell r="V1007">
            <v>-11289655.15</v>
          </cell>
          <cell r="W1007">
            <v>-76925.960000000006</v>
          </cell>
          <cell r="X1007">
            <v>1.9999999552965164E-2</v>
          </cell>
          <cell r="Y1007" t="str">
            <v>701.7530</v>
          </cell>
          <cell r="Z1007">
            <v>-11289655.15</v>
          </cell>
          <cell r="AA1007">
            <v>-76925.960000000006</v>
          </cell>
          <cell r="AB1007">
            <v>-2000</v>
          </cell>
        </row>
        <row r="1008">
          <cell r="A1008">
            <v>4757</v>
          </cell>
          <cell r="B1008">
            <v>6878</v>
          </cell>
          <cell r="C1008">
            <v>1130</v>
          </cell>
          <cell r="D1008" t="str">
            <v>ДИЗЕЛЬНОЕ ТОПЛИВО ЛД-02</v>
          </cell>
          <cell r="E1008">
            <v>222000044</v>
          </cell>
          <cell r="F1008" t="str">
            <v>10</v>
          </cell>
          <cell r="G1008" t="str">
            <v/>
          </cell>
          <cell r="H1008" t="str">
            <v/>
          </cell>
          <cell r="I1008" t="str">
            <v>Акт купли-продаж</v>
          </cell>
          <cell r="J1008">
            <v>10000809</v>
          </cell>
          <cell r="K1008">
            <v>37834</v>
          </cell>
          <cell r="L1008">
            <v>37833</v>
          </cell>
          <cell r="M1008">
            <v>37834</v>
          </cell>
          <cell r="N1008">
            <v>16989655.170000002</v>
          </cell>
          <cell r="O1008">
            <v>1000</v>
          </cell>
          <cell r="P1008">
            <v>2718344.83</v>
          </cell>
          <cell r="Q1008" t="str">
            <v>01_31_07</v>
          </cell>
          <cell r="R1008" t="str">
            <v>25_31</v>
          </cell>
          <cell r="S1008" t="str">
            <v>'301.0010</v>
          </cell>
          <cell r="T1008" t="str">
            <v>'702.7320</v>
          </cell>
          <cell r="U1008" t="str">
            <v>H</v>
          </cell>
          <cell r="V1008">
            <v>-16989654.579999998</v>
          </cell>
          <cell r="W1008">
            <v>-115764.89</v>
          </cell>
          <cell r="X1008">
            <v>0.59000000357627869</v>
          </cell>
          <cell r="Y1008" t="str">
            <v>702.7320</v>
          </cell>
          <cell r="Z1008">
            <v>-16989654.579999998</v>
          </cell>
          <cell r="AA1008">
            <v>-115764.89</v>
          </cell>
          <cell r="AB1008">
            <v>-1000</v>
          </cell>
        </row>
        <row r="1009">
          <cell r="A1009">
            <v>4761</v>
          </cell>
          <cell r="B1009">
            <v>6885</v>
          </cell>
          <cell r="C1009">
            <v>2098</v>
          </cell>
          <cell r="D1009" t="str">
            <v>БЕНЗИН АВТОМОБИЛЬНЫЙ АИ-80</v>
          </cell>
          <cell r="E1009">
            <v>221000001</v>
          </cell>
          <cell r="F1009" t="str">
            <v>20</v>
          </cell>
          <cell r="G1009" t="str">
            <v/>
          </cell>
          <cell r="H1009" t="str">
            <v/>
          </cell>
          <cell r="I1009" t="str">
            <v>321132</v>
          </cell>
          <cell r="J1009">
            <v>10000816</v>
          </cell>
          <cell r="K1009">
            <v>37834</v>
          </cell>
          <cell r="L1009">
            <v>37833</v>
          </cell>
          <cell r="M1009">
            <v>37834</v>
          </cell>
          <cell r="N1009">
            <v>8757.18</v>
          </cell>
          <cell r="O1009">
            <v>50.040999999999997</v>
          </cell>
          <cell r="P1009">
            <v>0</v>
          </cell>
          <cell r="Q1009" t="str">
            <v>01_31_07</v>
          </cell>
          <cell r="R1009" t="str">
            <v>25_31</v>
          </cell>
          <cell r="S1009" t="str">
            <v>'301.0020</v>
          </cell>
          <cell r="T1009" t="str">
            <v>'701.7410</v>
          </cell>
          <cell r="U1009" t="str">
            <v>H</v>
          </cell>
          <cell r="V1009">
            <v>-8396.27</v>
          </cell>
          <cell r="W1009">
            <v>-8396.27</v>
          </cell>
          <cell r="X1009">
            <v>360.90999999999985</v>
          </cell>
          <cell r="Y1009" t="str">
            <v>701.7410</v>
          </cell>
          <cell r="Z1009">
            <v>-1232236.5900000001</v>
          </cell>
          <cell r="AA1009">
            <v>-8396.27</v>
          </cell>
          <cell r="AB1009">
            <v>-50.040999999999997</v>
          </cell>
        </row>
        <row r="1010">
          <cell r="A1010">
            <v>4762</v>
          </cell>
          <cell r="B1010">
            <v>6886</v>
          </cell>
          <cell r="C1010">
            <v>2098</v>
          </cell>
          <cell r="D1010" t="str">
            <v>БЕНЗИН АВТОМОБИЛЬНЫЙ АИ-80</v>
          </cell>
          <cell r="E1010">
            <v>221000001</v>
          </cell>
          <cell r="F1010" t="str">
            <v>20</v>
          </cell>
          <cell r="G1010" t="str">
            <v/>
          </cell>
          <cell r="H1010" t="str">
            <v/>
          </cell>
          <cell r="I1010" t="str">
            <v>321133</v>
          </cell>
          <cell r="J1010">
            <v>10000816</v>
          </cell>
          <cell r="K1010">
            <v>37834</v>
          </cell>
          <cell r="L1010">
            <v>37833</v>
          </cell>
          <cell r="M1010">
            <v>37834</v>
          </cell>
          <cell r="N1010">
            <v>7338.8</v>
          </cell>
          <cell r="O1010">
            <v>41.936</v>
          </cell>
          <cell r="P1010">
            <v>0</v>
          </cell>
          <cell r="Q1010" t="str">
            <v>01_31_07</v>
          </cell>
          <cell r="R1010" t="str">
            <v>25_31</v>
          </cell>
          <cell r="S1010" t="str">
            <v>'301.0020</v>
          </cell>
          <cell r="T1010" t="str">
            <v>'701.7410</v>
          </cell>
          <cell r="U1010" t="str">
            <v>H</v>
          </cell>
          <cell r="V1010">
            <v>-7041.58</v>
          </cell>
          <cell r="W1010">
            <v>-7041.58</v>
          </cell>
          <cell r="X1010">
            <v>297.22000000000025</v>
          </cell>
          <cell r="Y1010" t="str">
            <v>701.7410</v>
          </cell>
          <cell r="Z1010">
            <v>-1033422.28</v>
          </cell>
          <cell r="AA1010">
            <v>-7041.58</v>
          </cell>
          <cell r="AB1010">
            <v>-41.936</v>
          </cell>
        </row>
        <row r="1011">
          <cell r="A1011">
            <v>4763</v>
          </cell>
          <cell r="B1011">
            <v>6887</v>
          </cell>
          <cell r="C1011">
            <v>2098</v>
          </cell>
          <cell r="D1011" t="str">
            <v>БЕНЗИН АВТОМОБИЛЬНЫЙ АИ-80</v>
          </cell>
          <cell r="E1011">
            <v>221000001</v>
          </cell>
          <cell r="F1011" t="str">
            <v>20</v>
          </cell>
          <cell r="G1011" t="str">
            <v/>
          </cell>
          <cell r="H1011" t="str">
            <v/>
          </cell>
          <cell r="I1011" t="str">
            <v>321134</v>
          </cell>
          <cell r="J1011">
            <v>10000816</v>
          </cell>
          <cell r="K1011">
            <v>37834</v>
          </cell>
          <cell r="L1011">
            <v>37833</v>
          </cell>
          <cell r="M1011">
            <v>37834</v>
          </cell>
          <cell r="N1011">
            <v>8667.93</v>
          </cell>
          <cell r="O1011">
            <v>49.530999999999999</v>
          </cell>
          <cell r="P1011">
            <v>0</v>
          </cell>
          <cell r="Q1011" t="str">
            <v>01_31_07</v>
          </cell>
          <cell r="R1011" t="str">
            <v>25_31</v>
          </cell>
          <cell r="S1011" t="str">
            <v>'301.0020</v>
          </cell>
          <cell r="T1011" t="str">
            <v>'701.7410</v>
          </cell>
          <cell r="U1011" t="str">
            <v>H</v>
          </cell>
          <cell r="V1011">
            <v>-8314.09</v>
          </cell>
          <cell r="W1011">
            <v>-8314.09</v>
          </cell>
          <cell r="X1011">
            <v>353.84000000000015</v>
          </cell>
          <cell r="Y1011" t="str">
            <v>701.7410</v>
          </cell>
          <cell r="Z1011">
            <v>-1220175.8500000001</v>
          </cell>
          <cell r="AA1011">
            <v>-8314.09</v>
          </cell>
          <cell r="AB1011">
            <v>-49.530999999999999</v>
          </cell>
        </row>
        <row r="1012">
          <cell r="A1012">
            <v>4764</v>
          </cell>
          <cell r="B1012">
            <v>6888</v>
          </cell>
          <cell r="C1012">
            <v>2098</v>
          </cell>
          <cell r="D1012" t="str">
            <v>МАЗУТ М-100</v>
          </cell>
          <cell r="E1012">
            <v>221000083</v>
          </cell>
          <cell r="F1012" t="str">
            <v>20</v>
          </cell>
          <cell r="G1012" t="str">
            <v/>
          </cell>
          <cell r="H1012" t="str">
            <v/>
          </cell>
          <cell r="I1012" t="str">
            <v>321352</v>
          </cell>
          <cell r="J1012">
            <v>10000803</v>
          </cell>
          <cell r="K1012">
            <v>37834</v>
          </cell>
          <cell r="L1012">
            <v>37833</v>
          </cell>
          <cell r="M1012">
            <v>37834</v>
          </cell>
          <cell r="N1012">
            <v>6256.8</v>
          </cell>
          <cell r="O1012">
            <v>113.76</v>
          </cell>
          <cell r="P1012">
            <v>0</v>
          </cell>
          <cell r="Q1012" t="str">
            <v>01_31_07</v>
          </cell>
          <cell r="R1012" t="str">
            <v>25_31</v>
          </cell>
          <cell r="S1012" t="str">
            <v>'301.0020</v>
          </cell>
          <cell r="T1012" t="str">
            <v>'701.7430</v>
          </cell>
          <cell r="U1012" t="str">
            <v>H</v>
          </cell>
          <cell r="V1012">
            <v>-5448.52</v>
          </cell>
          <cell r="W1012">
            <v>-5448.52</v>
          </cell>
          <cell r="X1012">
            <v>808.27999999999975</v>
          </cell>
          <cell r="Y1012" t="str">
            <v>701.7430</v>
          </cell>
          <cell r="Z1012">
            <v>-799624.8</v>
          </cell>
          <cell r="AA1012">
            <v>-5448.52</v>
          </cell>
          <cell r="AB1012">
            <v>-113.76</v>
          </cell>
        </row>
        <row r="1013">
          <cell r="A1013">
            <v>4765</v>
          </cell>
          <cell r="B1013">
            <v>6889</v>
          </cell>
          <cell r="C1013">
            <v>2098</v>
          </cell>
          <cell r="D1013" t="str">
            <v>МАЗУТ М-100</v>
          </cell>
          <cell r="E1013">
            <v>221000083</v>
          </cell>
          <cell r="F1013" t="str">
            <v>20</v>
          </cell>
          <cell r="G1013" t="str">
            <v/>
          </cell>
          <cell r="H1013" t="str">
            <v/>
          </cell>
          <cell r="I1013" t="str">
            <v>321353</v>
          </cell>
          <cell r="J1013">
            <v>10000803</v>
          </cell>
          <cell r="K1013">
            <v>37834</v>
          </cell>
          <cell r="L1013">
            <v>37833</v>
          </cell>
          <cell r="M1013">
            <v>37834</v>
          </cell>
          <cell r="N1013">
            <v>6292.39</v>
          </cell>
          <cell r="O1013">
            <v>114.407</v>
          </cell>
          <cell r="P1013">
            <v>0</v>
          </cell>
          <cell r="Q1013" t="str">
            <v>01_31_07</v>
          </cell>
          <cell r="R1013" t="str">
            <v>25_31</v>
          </cell>
          <cell r="S1013" t="str">
            <v>'301.0020</v>
          </cell>
          <cell r="T1013" t="str">
            <v>'701.7430</v>
          </cell>
          <cell r="U1013" t="str">
            <v>H</v>
          </cell>
          <cell r="V1013">
            <v>-5477.02</v>
          </cell>
          <cell r="W1013">
            <v>-5477.02</v>
          </cell>
          <cell r="X1013">
            <v>815.36999999999989</v>
          </cell>
          <cell r="Y1013" t="str">
            <v>701.7430</v>
          </cell>
          <cell r="Z1013">
            <v>-803807.46</v>
          </cell>
          <cell r="AA1013">
            <v>-5477.02</v>
          </cell>
          <cell r="AB1013">
            <v>-114.407</v>
          </cell>
        </row>
        <row r="1014">
          <cell r="A1014">
            <v>4766</v>
          </cell>
          <cell r="B1014">
            <v>6890</v>
          </cell>
          <cell r="C1014">
            <v>2098</v>
          </cell>
          <cell r="D1014" t="str">
            <v>МАЗУТ М-100</v>
          </cell>
          <cell r="E1014">
            <v>221000083</v>
          </cell>
          <cell r="F1014" t="str">
            <v>20</v>
          </cell>
          <cell r="G1014" t="str">
            <v/>
          </cell>
          <cell r="H1014" t="str">
            <v/>
          </cell>
          <cell r="I1014" t="str">
            <v>321354</v>
          </cell>
          <cell r="J1014">
            <v>10000803</v>
          </cell>
          <cell r="K1014">
            <v>37834</v>
          </cell>
          <cell r="L1014">
            <v>37833</v>
          </cell>
          <cell r="M1014">
            <v>37834</v>
          </cell>
          <cell r="N1014">
            <v>6292.39</v>
          </cell>
          <cell r="O1014">
            <v>114.407</v>
          </cell>
          <cell r="P1014">
            <v>0</v>
          </cell>
          <cell r="Q1014" t="str">
            <v>01_31_07</v>
          </cell>
          <cell r="R1014" t="str">
            <v>25_31</v>
          </cell>
          <cell r="S1014" t="str">
            <v>'301.0020</v>
          </cell>
          <cell r="T1014" t="str">
            <v>'701.7430</v>
          </cell>
          <cell r="U1014" t="str">
            <v>H</v>
          </cell>
          <cell r="V1014">
            <v>-5477.02</v>
          </cell>
          <cell r="W1014">
            <v>-5477.02</v>
          </cell>
          <cell r="X1014">
            <v>815.36999999999989</v>
          </cell>
          <cell r="Y1014" t="str">
            <v>701.7430</v>
          </cell>
          <cell r="Z1014">
            <v>-803807.46</v>
          </cell>
          <cell r="AA1014">
            <v>-5477.02</v>
          </cell>
          <cell r="AB1014">
            <v>-114.407</v>
          </cell>
        </row>
        <row r="1015">
          <cell r="A1015">
            <v>4767</v>
          </cell>
          <cell r="B1015">
            <v>6891</v>
          </cell>
          <cell r="C1015">
            <v>2098</v>
          </cell>
          <cell r="D1015" t="str">
            <v>МАЗУТ М-100</v>
          </cell>
          <cell r="E1015">
            <v>221000083</v>
          </cell>
          <cell r="F1015" t="str">
            <v>20</v>
          </cell>
          <cell r="G1015" t="str">
            <v/>
          </cell>
          <cell r="H1015" t="str">
            <v/>
          </cell>
          <cell r="I1015" t="str">
            <v>321355</v>
          </cell>
          <cell r="J1015">
            <v>10000803</v>
          </cell>
          <cell r="K1015">
            <v>37834</v>
          </cell>
          <cell r="L1015">
            <v>37833</v>
          </cell>
          <cell r="M1015">
            <v>37834</v>
          </cell>
          <cell r="N1015">
            <v>6377.14</v>
          </cell>
          <cell r="O1015">
            <v>115.94799999999999</v>
          </cell>
          <cell r="P1015">
            <v>0</v>
          </cell>
          <cell r="Q1015" t="str">
            <v>01_31_07</v>
          </cell>
          <cell r="R1015" t="str">
            <v>25_31</v>
          </cell>
          <cell r="S1015" t="str">
            <v>'301.0020</v>
          </cell>
          <cell r="T1015" t="str">
            <v>'701.7430</v>
          </cell>
          <cell r="U1015" t="str">
            <v>H</v>
          </cell>
          <cell r="V1015">
            <v>-5554.67</v>
          </cell>
          <cell r="W1015">
            <v>-5554.67</v>
          </cell>
          <cell r="X1015">
            <v>822.47000000000025</v>
          </cell>
          <cell r="Y1015" t="str">
            <v>701.7430</v>
          </cell>
          <cell r="Z1015">
            <v>-815203.37</v>
          </cell>
          <cell r="AA1015">
            <v>-5554.67</v>
          </cell>
          <cell r="AB1015">
            <v>-115.94799999999999</v>
          </cell>
        </row>
        <row r="1016">
          <cell r="A1016">
            <v>4768</v>
          </cell>
          <cell r="B1016">
            <v>6892</v>
          </cell>
          <cell r="C1016">
            <v>2098</v>
          </cell>
          <cell r="D1016" t="str">
            <v>МАЗУТ М-100</v>
          </cell>
          <cell r="E1016">
            <v>221000083</v>
          </cell>
          <cell r="F1016" t="str">
            <v>20</v>
          </cell>
          <cell r="G1016" t="str">
            <v/>
          </cell>
          <cell r="H1016" t="str">
            <v/>
          </cell>
          <cell r="I1016" t="str">
            <v>321356</v>
          </cell>
          <cell r="J1016">
            <v>10000803</v>
          </cell>
          <cell r="K1016">
            <v>37834</v>
          </cell>
          <cell r="L1016">
            <v>37833</v>
          </cell>
          <cell r="M1016">
            <v>37834</v>
          </cell>
          <cell r="N1016">
            <v>6424.66</v>
          </cell>
          <cell r="O1016">
            <v>116.812</v>
          </cell>
          <cell r="P1016">
            <v>0</v>
          </cell>
          <cell r="Q1016" t="str">
            <v>01_31_07</v>
          </cell>
          <cell r="R1016" t="str">
            <v>25_31</v>
          </cell>
          <cell r="S1016" t="str">
            <v>'301.0020</v>
          </cell>
          <cell r="T1016" t="str">
            <v>'701.7430</v>
          </cell>
          <cell r="U1016" t="str">
            <v>H</v>
          </cell>
          <cell r="V1016">
            <v>-5595.11</v>
          </cell>
          <cell r="W1016">
            <v>-5595.11</v>
          </cell>
          <cell r="X1016">
            <v>829.55000000000018</v>
          </cell>
          <cell r="Y1016" t="str">
            <v>701.7430</v>
          </cell>
          <cell r="Z1016">
            <v>-821138.34</v>
          </cell>
          <cell r="AA1016">
            <v>-5595.11</v>
          </cell>
          <cell r="AB1016">
            <v>-116.812</v>
          </cell>
        </row>
        <row r="1017">
          <cell r="A1017">
            <v>4769</v>
          </cell>
          <cell r="B1017">
            <v>6893</v>
          </cell>
          <cell r="C1017">
            <v>2098</v>
          </cell>
          <cell r="D1017" t="str">
            <v>МАЗУТ М-100</v>
          </cell>
          <cell r="E1017">
            <v>221000083</v>
          </cell>
          <cell r="F1017" t="str">
            <v>20</v>
          </cell>
          <cell r="G1017" t="str">
            <v/>
          </cell>
          <cell r="H1017" t="str">
            <v/>
          </cell>
          <cell r="I1017" t="str">
            <v>321357</v>
          </cell>
          <cell r="J1017">
            <v>10000803</v>
          </cell>
          <cell r="K1017">
            <v>37834</v>
          </cell>
          <cell r="L1017">
            <v>37833</v>
          </cell>
          <cell r="M1017">
            <v>37834</v>
          </cell>
          <cell r="N1017">
            <v>6409.15</v>
          </cell>
          <cell r="O1017">
            <v>116.53</v>
          </cell>
          <cell r="P1017">
            <v>0</v>
          </cell>
          <cell r="Q1017" t="str">
            <v>01_31_07</v>
          </cell>
          <cell r="R1017" t="str">
            <v>25_31</v>
          </cell>
          <cell r="S1017" t="str">
            <v>'301.0020</v>
          </cell>
          <cell r="T1017" t="str">
            <v>'701.7430</v>
          </cell>
          <cell r="U1017" t="str">
            <v>H</v>
          </cell>
          <cell r="V1017">
            <v>-5579.6</v>
          </cell>
          <cell r="W1017">
            <v>-5579.6</v>
          </cell>
          <cell r="X1017">
            <v>829.54999999999927</v>
          </cell>
          <cell r="Y1017" t="str">
            <v>701.7430</v>
          </cell>
          <cell r="Z1017">
            <v>-818862.1</v>
          </cell>
          <cell r="AA1017">
            <v>-5579.6</v>
          </cell>
          <cell r="AB1017">
            <v>-116.53</v>
          </cell>
        </row>
        <row r="1018">
          <cell r="A1018">
            <v>4772</v>
          </cell>
          <cell r="B1018">
            <v>6896</v>
          </cell>
          <cell r="C1018">
            <v>2101</v>
          </cell>
          <cell r="D1018" t="str">
            <v>БЕНЗИН АВТОМОБИЛЬНЫЙ АИ-80</v>
          </cell>
          <cell r="E1018">
            <v>221000001</v>
          </cell>
          <cell r="F1018" t="str">
            <v>20</v>
          </cell>
          <cell r="G1018" t="str">
            <v/>
          </cell>
          <cell r="H1018" t="str">
            <v/>
          </cell>
          <cell r="I1018" t="str">
            <v>283613</v>
          </cell>
          <cell r="J1018">
            <v>10000810</v>
          </cell>
          <cell r="K1018">
            <v>37834</v>
          </cell>
          <cell r="L1018">
            <v>37833</v>
          </cell>
          <cell r="M1018">
            <v>37834</v>
          </cell>
          <cell r="N1018">
            <v>16481.04</v>
          </cell>
          <cell r="O1018">
            <v>95.82</v>
          </cell>
          <cell r="P1018">
            <v>0</v>
          </cell>
          <cell r="Q1018" t="str">
            <v>01_31_07</v>
          </cell>
          <cell r="R1018" t="str">
            <v>25_31</v>
          </cell>
          <cell r="S1018" t="str">
            <v>'301.0020</v>
          </cell>
          <cell r="T1018" t="str">
            <v>'701.7410</v>
          </cell>
          <cell r="U1018" t="str">
            <v>H</v>
          </cell>
          <cell r="V1018">
            <v>-15808.78</v>
          </cell>
          <cell r="W1018">
            <v>-15808.78</v>
          </cell>
          <cell r="X1018">
            <v>672.26000000000022</v>
          </cell>
          <cell r="Y1018" t="str">
            <v>701.7410</v>
          </cell>
          <cell r="Z1018">
            <v>-2320096.5499999998</v>
          </cell>
          <cell r="AA1018">
            <v>-15808.78</v>
          </cell>
          <cell r="AB1018">
            <v>-95.82</v>
          </cell>
        </row>
        <row r="1019">
          <cell r="A1019">
            <v>4773</v>
          </cell>
          <cell r="B1019">
            <v>6897</v>
          </cell>
          <cell r="C1019">
            <v>2101</v>
          </cell>
          <cell r="D1019" t="str">
            <v>БЕНЗИН АВТОМОБИЛЬНЫЙ АИ-80</v>
          </cell>
          <cell r="E1019">
            <v>221000001</v>
          </cell>
          <cell r="F1019" t="str">
            <v>20</v>
          </cell>
          <cell r="G1019" t="str">
            <v/>
          </cell>
          <cell r="H1019" t="str">
            <v/>
          </cell>
          <cell r="I1019" t="str">
            <v>283615</v>
          </cell>
          <cell r="J1019">
            <v>10000810</v>
          </cell>
          <cell r="K1019">
            <v>37834</v>
          </cell>
          <cell r="L1019">
            <v>37833</v>
          </cell>
          <cell r="M1019">
            <v>37834</v>
          </cell>
          <cell r="N1019">
            <v>16541.759999999998</v>
          </cell>
          <cell r="O1019">
            <v>96.173000000000002</v>
          </cell>
          <cell r="P1019">
            <v>0</v>
          </cell>
          <cell r="Q1019" t="str">
            <v>01_31_07</v>
          </cell>
          <cell r="R1019" t="str">
            <v>25_31</v>
          </cell>
          <cell r="S1019" t="str">
            <v>'301.0020</v>
          </cell>
          <cell r="T1019" t="str">
            <v>'701.7410</v>
          </cell>
          <cell r="U1019" t="str">
            <v>H</v>
          </cell>
          <cell r="V1019">
            <v>-15862.49</v>
          </cell>
          <cell r="W1019">
            <v>-15862.49</v>
          </cell>
          <cell r="X1019">
            <v>679.26999999999862</v>
          </cell>
          <cell r="Y1019" t="str">
            <v>701.7410</v>
          </cell>
          <cell r="Z1019">
            <v>-2327979.0299999998</v>
          </cell>
          <cell r="AA1019">
            <v>-15862.49</v>
          </cell>
          <cell r="AB1019">
            <v>-96.173000000000002</v>
          </cell>
        </row>
        <row r="1020">
          <cell r="A1020">
            <v>4774</v>
          </cell>
          <cell r="B1020">
            <v>6898</v>
          </cell>
          <cell r="C1020">
            <v>2101</v>
          </cell>
          <cell r="D1020" t="str">
            <v>БЕНЗИН АВТОМОБИЛЬНЫЙ АИ-80</v>
          </cell>
          <cell r="E1020">
            <v>221000001</v>
          </cell>
          <cell r="F1020" t="str">
            <v>20</v>
          </cell>
          <cell r="G1020" t="str">
            <v/>
          </cell>
          <cell r="H1020" t="str">
            <v/>
          </cell>
          <cell r="I1020" t="str">
            <v>283616</v>
          </cell>
          <cell r="J1020">
            <v>10000810</v>
          </cell>
          <cell r="K1020">
            <v>37834</v>
          </cell>
          <cell r="L1020">
            <v>37833</v>
          </cell>
          <cell r="M1020">
            <v>37834</v>
          </cell>
          <cell r="N1020">
            <v>19061.21</v>
          </cell>
          <cell r="O1020">
            <v>110.821</v>
          </cell>
          <cell r="P1020">
            <v>0</v>
          </cell>
          <cell r="Q1020" t="str">
            <v>01_31_07</v>
          </cell>
          <cell r="R1020" t="str">
            <v>25_31</v>
          </cell>
          <cell r="S1020" t="str">
            <v>'301.0020</v>
          </cell>
          <cell r="T1020" t="str">
            <v>'701.7410</v>
          </cell>
          <cell r="U1020" t="str">
            <v>H</v>
          </cell>
          <cell r="V1020">
            <v>-18283.91</v>
          </cell>
          <cell r="W1020">
            <v>-18283.91</v>
          </cell>
          <cell r="X1020">
            <v>777.29999999999927</v>
          </cell>
          <cell r="Y1020" t="str">
            <v>701.7410</v>
          </cell>
          <cell r="Z1020">
            <v>-2683346.63</v>
          </cell>
          <cell r="AA1020">
            <v>-18283.91</v>
          </cell>
          <cell r="AB1020">
            <v>-110.821</v>
          </cell>
        </row>
        <row r="1021">
          <cell r="A1021">
            <v>4775</v>
          </cell>
          <cell r="B1021">
            <v>6899</v>
          </cell>
          <cell r="C1021">
            <v>2101</v>
          </cell>
          <cell r="D1021" t="str">
            <v>БЕНЗИН АВТОМОБИЛЬНЫЙ АИ-80</v>
          </cell>
          <cell r="E1021">
            <v>221000001</v>
          </cell>
          <cell r="F1021" t="str">
            <v>20</v>
          </cell>
          <cell r="G1021" t="str">
            <v/>
          </cell>
          <cell r="H1021" t="str">
            <v/>
          </cell>
          <cell r="I1021" t="str">
            <v>283617</v>
          </cell>
          <cell r="J1021">
            <v>10000810</v>
          </cell>
          <cell r="K1021">
            <v>37834</v>
          </cell>
          <cell r="L1021">
            <v>37833</v>
          </cell>
          <cell r="M1021">
            <v>37834</v>
          </cell>
          <cell r="N1021">
            <v>16481.04</v>
          </cell>
          <cell r="O1021">
            <v>95.82</v>
          </cell>
          <cell r="P1021">
            <v>0</v>
          </cell>
          <cell r="Q1021" t="str">
            <v>01_31_07</v>
          </cell>
          <cell r="R1021" t="str">
            <v>25_31</v>
          </cell>
          <cell r="S1021" t="str">
            <v>'301.0020</v>
          </cell>
          <cell r="T1021" t="str">
            <v>'701.7410</v>
          </cell>
          <cell r="U1021" t="str">
            <v>H</v>
          </cell>
          <cell r="V1021">
            <v>-15808.78</v>
          </cell>
          <cell r="W1021">
            <v>-15808.78</v>
          </cell>
          <cell r="X1021">
            <v>672.26000000000022</v>
          </cell>
          <cell r="Y1021" t="str">
            <v>701.7410</v>
          </cell>
          <cell r="Z1021">
            <v>-2320096.5499999998</v>
          </cell>
          <cell r="AA1021">
            <v>-15808.78</v>
          </cell>
          <cell r="AB1021">
            <v>-95.82</v>
          </cell>
        </row>
        <row r="1022">
          <cell r="A1022">
            <v>4776</v>
          </cell>
          <cell r="B1022">
            <v>6900</v>
          </cell>
          <cell r="C1022">
            <v>2101</v>
          </cell>
          <cell r="D1022" t="str">
            <v>БЕНЗИН АВТОМОБИЛЬНЫЙ АИ-80</v>
          </cell>
          <cell r="E1022">
            <v>221000001</v>
          </cell>
          <cell r="F1022" t="str">
            <v>20</v>
          </cell>
          <cell r="G1022" t="str">
            <v/>
          </cell>
          <cell r="H1022" t="str">
            <v/>
          </cell>
          <cell r="I1022" t="str">
            <v>283618</v>
          </cell>
          <cell r="J1022">
            <v>10000810</v>
          </cell>
          <cell r="K1022">
            <v>37834</v>
          </cell>
          <cell r="L1022">
            <v>37833</v>
          </cell>
          <cell r="M1022">
            <v>37834</v>
          </cell>
          <cell r="N1022">
            <v>16449.22</v>
          </cell>
          <cell r="O1022">
            <v>95.635000000000005</v>
          </cell>
          <cell r="P1022">
            <v>0</v>
          </cell>
          <cell r="Q1022" t="str">
            <v>01_31_07</v>
          </cell>
          <cell r="R1022" t="str">
            <v>25_31</v>
          </cell>
          <cell r="S1022" t="str">
            <v>'301.0020</v>
          </cell>
          <cell r="T1022" t="str">
            <v>'701.7410</v>
          </cell>
          <cell r="U1022" t="str">
            <v>H</v>
          </cell>
          <cell r="V1022">
            <v>-15776.96</v>
          </cell>
          <cell r="W1022">
            <v>-15776.96</v>
          </cell>
          <cell r="X1022">
            <v>672.26000000000204</v>
          </cell>
          <cell r="Y1022" t="str">
            <v>701.7410</v>
          </cell>
          <cell r="Z1022">
            <v>-2315426.65</v>
          </cell>
          <cell r="AA1022">
            <v>-15776.96</v>
          </cell>
          <cell r="AB1022">
            <v>-95.635000000000005</v>
          </cell>
        </row>
        <row r="1023">
          <cell r="A1023">
            <v>4777</v>
          </cell>
          <cell r="B1023">
            <v>6901</v>
          </cell>
          <cell r="C1023">
            <v>2101</v>
          </cell>
          <cell r="D1023" t="str">
            <v>БЕНЗИН АВТОМОБИЛЬНЫЙ АИ-80</v>
          </cell>
          <cell r="E1023">
            <v>221000001</v>
          </cell>
          <cell r="F1023" t="str">
            <v>20</v>
          </cell>
          <cell r="G1023" t="str">
            <v/>
          </cell>
          <cell r="H1023" t="str">
            <v/>
          </cell>
          <cell r="I1023" t="str">
            <v>283619</v>
          </cell>
          <cell r="J1023">
            <v>10000810</v>
          </cell>
          <cell r="K1023">
            <v>37834</v>
          </cell>
          <cell r="L1023">
            <v>37833</v>
          </cell>
          <cell r="M1023">
            <v>37834</v>
          </cell>
          <cell r="N1023">
            <v>16449.22</v>
          </cell>
          <cell r="O1023">
            <v>95.635000000000005</v>
          </cell>
          <cell r="P1023">
            <v>0</v>
          </cell>
          <cell r="Q1023" t="str">
            <v>01_31_07</v>
          </cell>
          <cell r="R1023" t="str">
            <v>25_31</v>
          </cell>
          <cell r="S1023" t="str">
            <v>'301.0020</v>
          </cell>
          <cell r="T1023" t="str">
            <v>'701.7410</v>
          </cell>
          <cell r="U1023" t="str">
            <v>H</v>
          </cell>
          <cell r="V1023">
            <v>-15776.96</v>
          </cell>
          <cell r="W1023">
            <v>-15776.96</v>
          </cell>
          <cell r="X1023">
            <v>672.26000000000204</v>
          </cell>
          <cell r="Y1023" t="str">
            <v>701.7410</v>
          </cell>
          <cell r="Z1023">
            <v>-2315426.65</v>
          </cell>
          <cell r="AA1023">
            <v>-15776.96</v>
          </cell>
          <cell r="AB1023">
            <v>-95.635000000000005</v>
          </cell>
        </row>
        <row r="1024">
          <cell r="A1024">
            <v>4778</v>
          </cell>
          <cell r="B1024">
            <v>6902</v>
          </cell>
          <cell r="C1024">
            <v>2101</v>
          </cell>
          <cell r="D1024" t="str">
            <v>БЕНЗИН АВТОМОБИЛЬНЫЙ АИ-80</v>
          </cell>
          <cell r="E1024">
            <v>221000001</v>
          </cell>
          <cell r="F1024" t="str">
            <v>20</v>
          </cell>
          <cell r="G1024" t="str">
            <v/>
          </cell>
          <cell r="H1024" t="str">
            <v/>
          </cell>
          <cell r="I1024" t="str">
            <v>321737</v>
          </cell>
          <cell r="J1024">
            <v>10000790</v>
          </cell>
          <cell r="K1024">
            <v>37834</v>
          </cell>
          <cell r="L1024">
            <v>37833</v>
          </cell>
          <cell r="M1024">
            <v>37834</v>
          </cell>
          <cell r="N1024">
            <v>16511.66</v>
          </cell>
          <cell r="O1024">
            <v>95.998000000000005</v>
          </cell>
          <cell r="P1024">
            <v>0</v>
          </cell>
          <cell r="Q1024" t="str">
            <v>01_31_07</v>
          </cell>
          <cell r="R1024" t="str">
            <v>25_31</v>
          </cell>
          <cell r="S1024" t="str">
            <v>'301.0020</v>
          </cell>
          <cell r="T1024" t="str">
            <v>'701.7410</v>
          </cell>
          <cell r="U1024" t="str">
            <v>H</v>
          </cell>
          <cell r="V1024">
            <v>-15539.03</v>
          </cell>
          <cell r="W1024">
            <v>-15539.03</v>
          </cell>
          <cell r="X1024">
            <v>972.6299999999992</v>
          </cell>
          <cell r="Y1024" t="str">
            <v>701.7410</v>
          </cell>
          <cell r="Z1024">
            <v>-2280508.04</v>
          </cell>
          <cell r="AA1024">
            <v>-15539.03</v>
          </cell>
          <cell r="AB1024">
            <v>-95.998000000000005</v>
          </cell>
        </row>
        <row r="1025">
          <cell r="A1025">
            <v>4779</v>
          </cell>
          <cell r="B1025">
            <v>6903</v>
          </cell>
          <cell r="C1025">
            <v>2101</v>
          </cell>
          <cell r="D1025" t="str">
            <v>БЕНЗИН АВТОМОБИЛЬНЫЙ АИ-80</v>
          </cell>
          <cell r="E1025">
            <v>221000001</v>
          </cell>
          <cell r="F1025" t="str">
            <v>20</v>
          </cell>
          <cell r="G1025" t="str">
            <v/>
          </cell>
          <cell r="H1025" t="str">
            <v/>
          </cell>
          <cell r="I1025" t="str">
            <v>321738</v>
          </cell>
          <cell r="J1025">
            <v>10000790</v>
          </cell>
          <cell r="K1025">
            <v>37834</v>
          </cell>
          <cell r="L1025">
            <v>37833</v>
          </cell>
          <cell r="M1025">
            <v>37834</v>
          </cell>
          <cell r="N1025">
            <v>8299.34</v>
          </cell>
          <cell r="O1025">
            <v>48.252000000000002</v>
          </cell>
          <cell r="P1025">
            <v>0</v>
          </cell>
          <cell r="Q1025" t="str">
            <v>01_31_07</v>
          </cell>
          <cell r="R1025" t="str">
            <v>25_31</v>
          </cell>
          <cell r="S1025" t="str">
            <v>'301.0020</v>
          </cell>
          <cell r="T1025" t="str">
            <v>'701.7410</v>
          </cell>
          <cell r="U1025" t="str">
            <v>H</v>
          </cell>
          <cell r="V1025">
            <v>-7802.89</v>
          </cell>
          <cell r="W1025">
            <v>-7802.89</v>
          </cell>
          <cell r="X1025">
            <v>496.44999999999982</v>
          </cell>
          <cell r="Y1025" t="str">
            <v>701.7410</v>
          </cell>
          <cell r="Z1025">
            <v>-1145152.1399999999</v>
          </cell>
          <cell r="AA1025">
            <v>-7802.89</v>
          </cell>
          <cell r="AB1025">
            <v>-48.252000000000002</v>
          </cell>
        </row>
        <row r="1026">
          <cell r="A1026">
            <v>4780</v>
          </cell>
          <cell r="B1026">
            <v>6904</v>
          </cell>
          <cell r="C1026">
            <v>2101</v>
          </cell>
          <cell r="D1026" t="str">
            <v>БЕНЗИН АВТОМОБИЛЬНЫЙ АИ-80</v>
          </cell>
          <cell r="E1026">
            <v>221000001</v>
          </cell>
          <cell r="F1026" t="str">
            <v>20</v>
          </cell>
          <cell r="G1026" t="str">
            <v/>
          </cell>
          <cell r="H1026" t="str">
            <v/>
          </cell>
          <cell r="I1026" t="str">
            <v>283624</v>
          </cell>
          <cell r="J1026">
            <v>10000813</v>
          </cell>
          <cell r="K1026">
            <v>37834</v>
          </cell>
          <cell r="L1026">
            <v>37833</v>
          </cell>
          <cell r="M1026">
            <v>37834</v>
          </cell>
          <cell r="N1026">
            <v>8588.2999999999993</v>
          </cell>
          <cell r="O1026">
            <v>49.932000000000002</v>
          </cell>
          <cell r="P1026">
            <v>0</v>
          </cell>
          <cell r="Q1026" t="str">
            <v>01_31_07</v>
          </cell>
          <cell r="R1026" t="str">
            <v>25_31</v>
          </cell>
          <cell r="S1026" t="str">
            <v>'301.0020</v>
          </cell>
          <cell r="T1026" t="str">
            <v>'701.7410</v>
          </cell>
          <cell r="U1026" t="str">
            <v>H</v>
          </cell>
          <cell r="V1026">
            <v>-8238.16</v>
          </cell>
          <cell r="W1026">
            <v>-8238.16</v>
          </cell>
          <cell r="X1026">
            <v>350.13999999999942</v>
          </cell>
          <cell r="Y1026" t="str">
            <v>701.7410</v>
          </cell>
          <cell r="Z1026">
            <v>-1209032.3600000001</v>
          </cell>
          <cell r="AA1026">
            <v>-8238.16</v>
          </cell>
          <cell r="AB1026">
            <v>-49.932000000000002</v>
          </cell>
        </row>
        <row r="1027">
          <cell r="A1027">
            <v>4781</v>
          </cell>
          <cell r="B1027">
            <v>6905</v>
          </cell>
          <cell r="C1027">
            <v>2101</v>
          </cell>
          <cell r="D1027" t="str">
            <v>БЕНЗИН АВТОМОБИЛЬНЫЙ АИ-80</v>
          </cell>
          <cell r="E1027">
            <v>221000001</v>
          </cell>
          <cell r="F1027" t="str">
            <v>20</v>
          </cell>
          <cell r="G1027" t="str">
            <v/>
          </cell>
          <cell r="H1027" t="str">
            <v/>
          </cell>
          <cell r="I1027" t="str">
            <v>321252</v>
          </cell>
          <cell r="J1027">
            <v>10000813</v>
          </cell>
          <cell r="K1027">
            <v>37834</v>
          </cell>
          <cell r="L1027">
            <v>37833</v>
          </cell>
          <cell r="M1027">
            <v>37834</v>
          </cell>
          <cell r="N1027">
            <v>8558.0300000000007</v>
          </cell>
          <cell r="O1027">
            <v>49.756</v>
          </cell>
          <cell r="P1027">
            <v>0</v>
          </cell>
          <cell r="Q1027" t="str">
            <v>01_31_07</v>
          </cell>
          <cell r="R1027" t="str">
            <v>25_31</v>
          </cell>
          <cell r="S1027" t="str">
            <v>'301.0020</v>
          </cell>
          <cell r="T1027" t="str">
            <v>'701.7410</v>
          </cell>
          <cell r="U1027" t="str">
            <v>H</v>
          </cell>
          <cell r="V1027">
            <v>-8207.89</v>
          </cell>
          <cell r="W1027">
            <v>-8207.89</v>
          </cell>
          <cell r="X1027">
            <v>350.14000000000124</v>
          </cell>
          <cell r="Y1027" t="str">
            <v>701.7410</v>
          </cell>
          <cell r="Z1027">
            <v>-1204589.94</v>
          </cell>
          <cell r="AA1027">
            <v>-8207.89</v>
          </cell>
          <cell r="AB1027">
            <v>-49.756</v>
          </cell>
        </row>
        <row r="1028">
          <cell r="A1028">
            <v>4782</v>
          </cell>
          <cell r="B1028">
            <v>6906</v>
          </cell>
          <cell r="C1028">
            <v>2101</v>
          </cell>
          <cell r="D1028" t="str">
            <v>БЕНЗИН АВТОМОБИЛЬНЫЙ АИ-80</v>
          </cell>
          <cell r="E1028">
            <v>221000001</v>
          </cell>
          <cell r="F1028" t="str">
            <v>20</v>
          </cell>
          <cell r="G1028" t="str">
            <v/>
          </cell>
          <cell r="H1028" t="str">
            <v/>
          </cell>
          <cell r="I1028" t="str">
            <v>321253</v>
          </cell>
          <cell r="J1028">
            <v>10000813</v>
          </cell>
          <cell r="K1028">
            <v>37834</v>
          </cell>
          <cell r="L1028">
            <v>37833</v>
          </cell>
          <cell r="M1028">
            <v>37834</v>
          </cell>
          <cell r="N1028">
            <v>7149.35</v>
          </cell>
          <cell r="O1028">
            <v>41.566000000000003</v>
          </cell>
          <cell r="P1028">
            <v>0</v>
          </cell>
          <cell r="Q1028" t="str">
            <v>01_31_07</v>
          </cell>
          <cell r="R1028" t="str">
            <v>25_31</v>
          </cell>
          <cell r="S1028" t="str">
            <v>'301.0020</v>
          </cell>
          <cell r="T1028" t="str">
            <v>'701.7410</v>
          </cell>
          <cell r="U1028" t="str">
            <v>H</v>
          </cell>
          <cell r="V1028">
            <v>-6855.24</v>
          </cell>
          <cell r="W1028">
            <v>-6855.24</v>
          </cell>
          <cell r="X1028">
            <v>294.11000000000058</v>
          </cell>
          <cell r="Y1028" t="str">
            <v>701.7410</v>
          </cell>
          <cell r="Z1028">
            <v>-1006075.02</v>
          </cell>
          <cell r="AA1028">
            <v>-6855.24</v>
          </cell>
          <cell r="AB1028">
            <v>-41.566000000000003</v>
          </cell>
        </row>
        <row r="1029">
          <cell r="A1029">
            <v>4783</v>
          </cell>
          <cell r="B1029">
            <v>6907</v>
          </cell>
          <cell r="C1029">
            <v>2101</v>
          </cell>
          <cell r="D1029" t="str">
            <v>БЕНЗИН АВТОМОБИЛЬНЫЙ АИ-80</v>
          </cell>
          <cell r="E1029">
            <v>221000001</v>
          </cell>
          <cell r="F1029" t="str">
            <v>20</v>
          </cell>
          <cell r="G1029" t="str">
            <v/>
          </cell>
          <cell r="H1029" t="str">
            <v/>
          </cell>
          <cell r="I1029" t="str">
            <v>321254</v>
          </cell>
          <cell r="J1029">
            <v>10000813</v>
          </cell>
          <cell r="K1029">
            <v>37834</v>
          </cell>
          <cell r="L1029">
            <v>37833</v>
          </cell>
          <cell r="M1029">
            <v>37834</v>
          </cell>
          <cell r="N1029">
            <v>8607.0499999999993</v>
          </cell>
          <cell r="O1029">
            <v>50.040999999999997</v>
          </cell>
          <cell r="P1029">
            <v>0</v>
          </cell>
          <cell r="Q1029" t="str">
            <v>01_31_07</v>
          </cell>
          <cell r="R1029" t="str">
            <v>25_31</v>
          </cell>
          <cell r="S1029" t="str">
            <v>'301.0020</v>
          </cell>
          <cell r="T1029" t="str">
            <v>'701.7410</v>
          </cell>
          <cell r="U1029" t="str">
            <v>H</v>
          </cell>
          <cell r="V1029">
            <v>-8249.91</v>
          </cell>
          <cell r="W1029">
            <v>-8249.91</v>
          </cell>
          <cell r="X1029">
            <v>357.13999999999942</v>
          </cell>
          <cell r="Y1029" t="str">
            <v>701.7410</v>
          </cell>
          <cell r="Z1029">
            <v>-1210756.79</v>
          </cell>
          <cell r="AA1029">
            <v>-8249.91</v>
          </cell>
          <cell r="AB1029">
            <v>-50.040999999999997</v>
          </cell>
        </row>
        <row r="1030">
          <cell r="A1030">
            <v>4784</v>
          </cell>
          <cell r="B1030">
            <v>6908</v>
          </cell>
          <cell r="C1030">
            <v>2101</v>
          </cell>
          <cell r="D1030" t="str">
            <v>БЕНЗИН АВТОМОБИЛЬНЫЙ АИ-80</v>
          </cell>
          <cell r="E1030">
            <v>221000001</v>
          </cell>
          <cell r="F1030" t="str">
            <v>20</v>
          </cell>
          <cell r="G1030" t="str">
            <v/>
          </cell>
          <cell r="H1030" t="str">
            <v/>
          </cell>
          <cell r="I1030" t="str">
            <v>321255</v>
          </cell>
          <cell r="J1030">
            <v>10000813</v>
          </cell>
          <cell r="K1030">
            <v>37834</v>
          </cell>
          <cell r="L1030">
            <v>37833</v>
          </cell>
          <cell r="M1030">
            <v>37834</v>
          </cell>
          <cell r="N1030">
            <v>8558.0300000000007</v>
          </cell>
          <cell r="O1030">
            <v>49.756</v>
          </cell>
          <cell r="P1030">
            <v>0</v>
          </cell>
          <cell r="Q1030" t="str">
            <v>01_31_07</v>
          </cell>
          <cell r="R1030" t="str">
            <v>25_31</v>
          </cell>
          <cell r="S1030" t="str">
            <v>'301.0020</v>
          </cell>
          <cell r="T1030" t="str">
            <v>'701.7410</v>
          </cell>
          <cell r="U1030" t="str">
            <v>H</v>
          </cell>
          <cell r="V1030">
            <v>-8207.89</v>
          </cell>
          <cell r="W1030">
            <v>-8207.89</v>
          </cell>
          <cell r="X1030">
            <v>350.14000000000124</v>
          </cell>
          <cell r="Y1030" t="str">
            <v>701.7410</v>
          </cell>
          <cell r="Z1030">
            <v>-1204589.94</v>
          </cell>
          <cell r="AA1030">
            <v>-8207.89</v>
          </cell>
          <cell r="AB1030">
            <v>-49.756</v>
          </cell>
        </row>
        <row r="1031">
          <cell r="A1031">
            <v>4785</v>
          </cell>
          <cell r="B1031">
            <v>6909</v>
          </cell>
          <cell r="C1031">
            <v>2101</v>
          </cell>
          <cell r="D1031" t="str">
            <v>БЕНЗИН АВТОМОБИЛЬНЫЙ АИ-80</v>
          </cell>
          <cell r="E1031">
            <v>221000001</v>
          </cell>
          <cell r="F1031" t="str">
            <v>20</v>
          </cell>
          <cell r="G1031" t="str">
            <v/>
          </cell>
          <cell r="H1031" t="str">
            <v/>
          </cell>
          <cell r="I1031" t="str">
            <v>321256</v>
          </cell>
          <cell r="J1031">
            <v>10000813</v>
          </cell>
          <cell r="K1031">
            <v>37834</v>
          </cell>
          <cell r="L1031">
            <v>37833</v>
          </cell>
          <cell r="M1031">
            <v>37834</v>
          </cell>
          <cell r="N1031">
            <v>8558.0300000000007</v>
          </cell>
          <cell r="O1031">
            <v>49.756</v>
          </cell>
          <cell r="P1031">
            <v>0</v>
          </cell>
          <cell r="Q1031" t="str">
            <v>01_31_07</v>
          </cell>
          <cell r="R1031" t="str">
            <v>25_31</v>
          </cell>
          <cell r="S1031" t="str">
            <v>'301.0020</v>
          </cell>
          <cell r="T1031" t="str">
            <v>'701.7410</v>
          </cell>
          <cell r="U1031" t="str">
            <v>H</v>
          </cell>
          <cell r="V1031">
            <v>-8207.89</v>
          </cell>
          <cell r="W1031">
            <v>-8207.89</v>
          </cell>
          <cell r="X1031">
            <v>350.14000000000124</v>
          </cell>
          <cell r="Y1031" t="str">
            <v>701.7410</v>
          </cell>
          <cell r="Z1031">
            <v>-1204589.94</v>
          </cell>
          <cell r="AA1031">
            <v>-8207.89</v>
          </cell>
          <cell r="AB1031">
            <v>-49.756</v>
          </cell>
        </row>
        <row r="1032">
          <cell r="A1032">
            <v>4786</v>
          </cell>
          <cell r="B1032">
            <v>6910</v>
          </cell>
          <cell r="C1032">
            <v>2101</v>
          </cell>
          <cell r="D1032" t="str">
            <v>БЕНЗИН АВТОМОБИЛЬНЫЙ АИ-80</v>
          </cell>
          <cell r="E1032">
            <v>221000001</v>
          </cell>
          <cell r="F1032" t="str">
            <v>20</v>
          </cell>
          <cell r="G1032" t="str">
            <v/>
          </cell>
          <cell r="H1032" t="str">
            <v/>
          </cell>
          <cell r="I1032" t="str">
            <v>321731</v>
          </cell>
          <cell r="J1032">
            <v>10000814</v>
          </cell>
          <cell r="K1032">
            <v>37834</v>
          </cell>
          <cell r="L1032">
            <v>37833</v>
          </cell>
          <cell r="M1032">
            <v>37834</v>
          </cell>
          <cell r="N1032">
            <v>37695.18</v>
          </cell>
          <cell r="O1032">
            <v>219.15799999999999</v>
          </cell>
          <cell r="P1032">
            <v>0</v>
          </cell>
          <cell r="Q1032" t="str">
            <v>01_31_07</v>
          </cell>
          <cell r="R1032" t="str">
            <v>25_31</v>
          </cell>
          <cell r="S1032" t="str">
            <v>'301.0020</v>
          </cell>
          <cell r="T1032" t="str">
            <v>'701.7410</v>
          </cell>
          <cell r="U1032" t="str">
            <v>H</v>
          </cell>
          <cell r="V1032">
            <v>-35466.230000000003</v>
          </cell>
          <cell r="W1032">
            <v>-35466.230000000003</v>
          </cell>
          <cell r="X1032">
            <v>2228.9499999999971</v>
          </cell>
          <cell r="Y1032" t="str">
            <v>701.7410</v>
          </cell>
          <cell r="Z1032">
            <v>-5205023.91</v>
          </cell>
          <cell r="AA1032">
            <v>-35466.230000000003</v>
          </cell>
          <cell r="AB1032">
            <v>-219.15799999999999</v>
          </cell>
        </row>
        <row r="1033">
          <cell r="A1033">
            <v>4787</v>
          </cell>
          <cell r="B1033">
            <v>6911</v>
          </cell>
          <cell r="C1033">
            <v>2101</v>
          </cell>
          <cell r="D1033" t="str">
            <v>БЕНЗИН АВТОМОБИЛЬНЫЙ АИ-80</v>
          </cell>
          <cell r="E1033">
            <v>221000001</v>
          </cell>
          <cell r="F1033" t="str">
            <v>20</v>
          </cell>
          <cell r="G1033" t="str">
            <v/>
          </cell>
          <cell r="H1033" t="str">
            <v/>
          </cell>
          <cell r="I1033" t="str">
            <v>321249</v>
          </cell>
          <cell r="J1033">
            <v>10000818</v>
          </cell>
          <cell r="K1033">
            <v>37834</v>
          </cell>
          <cell r="L1033">
            <v>37833</v>
          </cell>
          <cell r="M1033">
            <v>37834</v>
          </cell>
          <cell r="N1033">
            <v>19093.38</v>
          </cell>
          <cell r="O1033">
            <v>111.008</v>
          </cell>
          <cell r="P1033">
            <v>0</v>
          </cell>
          <cell r="Q1033" t="str">
            <v>01_31_07</v>
          </cell>
          <cell r="R1033" t="str">
            <v>25_31</v>
          </cell>
          <cell r="S1033" t="str">
            <v>'301.0020</v>
          </cell>
          <cell r="T1033" t="str">
            <v>'701.7410</v>
          </cell>
          <cell r="U1033" t="str">
            <v>H</v>
          </cell>
          <cell r="V1033">
            <v>-18305.990000000002</v>
          </cell>
          <cell r="W1033">
            <v>-18305.990000000002</v>
          </cell>
          <cell r="X1033">
            <v>787.38999999999942</v>
          </cell>
          <cell r="Y1033" t="str">
            <v>701.7410</v>
          </cell>
          <cell r="Z1033">
            <v>-2686587.09</v>
          </cell>
          <cell r="AA1033">
            <v>-18305.990000000002</v>
          </cell>
          <cell r="AB1033">
            <v>-111.008</v>
          </cell>
        </row>
        <row r="1034">
          <cell r="A1034">
            <v>4788</v>
          </cell>
          <cell r="B1034">
            <v>6912</v>
          </cell>
          <cell r="C1034">
            <v>2101</v>
          </cell>
          <cell r="D1034" t="str">
            <v>БЕНЗИН АВТОМОБИЛЬНЫЙ АИ-80</v>
          </cell>
          <cell r="E1034">
            <v>221000001</v>
          </cell>
          <cell r="F1034" t="str">
            <v>20</v>
          </cell>
          <cell r="G1034" t="str">
            <v/>
          </cell>
          <cell r="H1034" t="str">
            <v/>
          </cell>
          <cell r="I1034" t="str">
            <v>321250</v>
          </cell>
          <cell r="J1034">
            <v>10000818</v>
          </cell>
          <cell r="K1034">
            <v>37834</v>
          </cell>
          <cell r="L1034">
            <v>37833</v>
          </cell>
          <cell r="M1034">
            <v>37834</v>
          </cell>
          <cell r="N1034">
            <v>18958.36</v>
          </cell>
          <cell r="O1034">
            <v>110.223</v>
          </cell>
          <cell r="P1034">
            <v>0</v>
          </cell>
          <cell r="Q1034" t="str">
            <v>01_31_07</v>
          </cell>
          <cell r="R1034" t="str">
            <v>25_31</v>
          </cell>
          <cell r="S1034" t="str">
            <v>'301.0020</v>
          </cell>
          <cell r="T1034" t="str">
            <v>'701.7410</v>
          </cell>
          <cell r="U1034" t="str">
            <v>H</v>
          </cell>
          <cell r="V1034">
            <v>-18178</v>
          </cell>
          <cell r="W1034">
            <v>-18178</v>
          </cell>
          <cell r="X1034">
            <v>780.36000000000058</v>
          </cell>
          <cell r="Y1034" t="str">
            <v>701.7410</v>
          </cell>
          <cell r="Z1034">
            <v>-2667803.2799999998</v>
          </cell>
          <cell r="AA1034">
            <v>-18178</v>
          </cell>
          <cell r="AB1034">
            <v>-110.223</v>
          </cell>
        </row>
        <row r="1035">
          <cell r="A1035">
            <v>4789</v>
          </cell>
          <cell r="B1035">
            <v>6913</v>
          </cell>
          <cell r="C1035">
            <v>2101</v>
          </cell>
          <cell r="D1035" t="str">
            <v>БЕНЗИН АВТОМОБИЛЬНЫЙ АИ-80</v>
          </cell>
          <cell r="E1035">
            <v>221000001</v>
          </cell>
          <cell r="F1035" t="str">
            <v>20</v>
          </cell>
          <cell r="G1035" t="str">
            <v/>
          </cell>
          <cell r="H1035" t="str">
            <v/>
          </cell>
          <cell r="I1035" t="str">
            <v>321257</v>
          </cell>
          <cell r="J1035">
            <v>10000818</v>
          </cell>
          <cell r="K1035">
            <v>37834</v>
          </cell>
          <cell r="L1035">
            <v>37833</v>
          </cell>
          <cell r="M1035">
            <v>37834</v>
          </cell>
          <cell r="N1035">
            <v>8558.0300000000007</v>
          </cell>
          <cell r="O1035">
            <v>49.756</v>
          </cell>
          <cell r="P1035">
            <v>0</v>
          </cell>
          <cell r="Q1035" t="str">
            <v>01_31_07</v>
          </cell>
          <cell r="R1035" t="str">
            <v>25_31</v>
          </cell>
          <cell r="S1035" t="str">
            <v>'301.0020</v>
          </cell>
          <cell r="T1035" t="str">
            <v>'701.7410</v>
          </cell>
          <cell r="U1035" t="str">
            <v>H</v>
          </cell>
          <cell r="V1035">
            <v>-8206.52</v>
          </cell>
          <cell r="W1035">
            <v>-8206.52</v>
          </cell>
          <cell r="X1035">
            <v>351.51000000000022</v>
          </cell>
          <cell r="Y1035" t="str">
            <v>701.7410</v>
          </cell>
          <cell r="Z1035">
            <v>-1204388.8799999999</v>
          </cell>
          <cell r="AA1035">
            <v>-8206.52</v>
          </cell>
          <cell r="AB1035">
            <v>-49.756</v>
          </cell>
        </row>
        <row r="1036">
          <cell r="A1036">
            <v>4834</v>
          </cell>
          <cell r="B1036">
            <v>6841</v>
          </cell>
          <cell r="C1036">
            <v>2098</v>
          </cell>
          <cell r="D1036" t="str">
            <v>БЕНЗИН АВТОМОБИЛЬНЫЙ АИ-80</v>
          </cell>
          <cell r="E1036">
            <v>222000001</v>
          </cell>
          <cell r="F1036" t="str">
            <v>20</v>
          </cell>
          <cell r="G1036" t="str">
            <v/>
          </cell>
          <cell r="H1036" t="str">
            <v/>
          </cell>
          <cell r="I1036" t="str">
            <v>0000006841</v>
          </cell>
          <cell r="J1036">
            <v>10000801</v>
          </cell>
          <cell r="K1036">
            <v>37834</v>
          </cell>
          <cell r="L1036">
            <v>37833</v>
          </cell>
          <cell r="M1036">
            <v>37834</v>
          </cell>
          <cell r="N1036">
            <v>8434.48</v>
          </cell>
          <cell r="O1036">
            <v>48.197000000000003</v>
          </cell>
          <cell r="P1036">
            <v>0</v>
          </cell>
          <cell r="Q1036" t="str">
            <v>01_31_07</v>
          </cell>
          <cell r="R1036" t="str">
            <v>25_31</v>
          </cell>
          <cell r="S1036" t="str">
            <v>'301.0020</v>
          </cell>
          <cell r="T1036" t="str">
            <v>'702.7210</v>
          </cell>
          <cell r="U1036" t="str">
            <v>H</v>
          </cell>
          <cell r="V1036">
            <v>-8086.82</v>
          </cell>
          <cell r="W1036">
            <v>-8086.82</v>
          </cell>
          <cell r="X1036">
            <v>347.65999999999985</v>
          </cell>
          <cell r="Y1036" t="str">
            <v>702.7210</v>
          </cell>
          <cell r="Z1036">
            <v>-1186821.7</v>
          </cell>
          <cell r="AA1036">
            <v>-8086.82</v>
          </cell>
          <cell r="AB1036">
            <v>-48.197000000000003</v>
          </cell>
        </row>
        <row r="1037">
          <cell r="A1037">
            <v>4835</v>
          </cell>
          <cell r="B1037">
            <v>6842</v>
          </cell>
          <cell r="C1037">
            <v>2098</v>
          </cell>
          <cell r="D1037" t="str">
            <v>БЕНЗИН АВТОМОБИЛЬНЫЙ АИ-80</v>
          </cell>
          <cell r="E1037">
            <v>222000001</v>
          </cell>
          <cell r="F1037" t="str">
            <v>20</v>
          </cell>
          <cell r="G1037" t="str">
            <v/>
          </cell>
          <cell r="H1037" t="str">
            <v/>
          </cell>
          <cell r="I1037" t="str">
            <v>0000006842</v>
          </cell>
          <cell r="J1037">
            <v>10000801</v>
          </cell>
          <cell r="K1037">
            <v>37834</v>
          </cell>
          <cell r="L1037">
            <v>37833</v>
          </cell>
          <cell r="M1037">
            <v>37834</v>
          </cell>
          <cell r="N1037">
            <v>8521.98</v>
          </cell>
          <cell r="O1037">
            <v>48.697000000000003</v>
          </cell>
          <cell r="P1037">
            <v>0</v>
          </cell>
          <cell r="Q1037" t="str">
            <v>01_31_07</v>
          </cell>
          <cell r="R1037" t="str">
            <v>25_31</v>
          </cell>
          <cell r="S1037" t="str">
            <v>'301.0020</v>
          </cell>
          <cell r="T1037" t="str">
            <v>'702.7210</v>
          </cell>
          <cell r="U1037" t="str">
            <v>H</v>
          </cell>
          <cell r="V1037">
            <v>-8174.32</v>
          </cell>
          <cell r="W1037">
            <v>-8174.32</v>
          </cell>
          <cell r="X1037">
            <v>347.65999999999985</v>
          </cell>
          <cell r="Y1037" t="str">
            <v>702.7210</v>
          </cell>
          <cell r="Z1037">
            <v>-1199663.2</v>
          </cell>
          <cell r="AA1037">
            <v>-8174.32</v>
          </cell>
          <cell r="AB1037">
            <v>-48.697000000000003</v>
          </cell>
        </row>
        <row r="1038">
          <cell r="A1038">
            <v>4836</v>
          </cell>
          <cell r="B1038">
            <v>6843</v>
          </cell>
          <cell r="C1038">
            <v>2098</v>
          </cell>
          <cell r="D1038" t="str">
            <v>БЕНЗИН АВТОМОБИЛЬНЫЙ АИ-85</v>
          </cell>
          <cell r="E1038">
            <v>222000002</v>
          </cell>
          <cell r="F1038" t="str">
            <v>20</v>
          </cell>
          <cell r="G1038" t="str">
            <v/>
          </cell>
          <cell r="H1038" t="str">
            <v/>
          </cell>
          <cell r="I1038" t="str">
            <v>0000006843</v>
          </cell>
          <cell r="J1038">
            <v>10000802</v>
          </cell>
          <cell r="K1038">
            <v>37834</v>
          </cell>
          <cell r="L1038">
            <v>37833</v>
          </cell>
          <cell r="M1038">
            <v>37834</v>
          </cell>
          <cell r="N1038">
            <v>18614.61</v>
          </cell>
          <cell r="O1038">
            <v>98.49</v>
          </cell>
          <cell r="P1038">
            <v>0</v>
          </cell>
          <cell r="Q1038" t="str">
            <v>01_31_07</v>
          </cell>
          <cell r="R1038" t="str">
            <v>25_31</v>
          </cell>
          <cell r="S1038" t="str">
            <v>'301.0020</v>
          </cell>
          <cell r="T1038" t="str">
            <v>'702.7211</v>
          </cell>
          <cell r="U1038" t="str">
            <v>H</v>
          </cell>
          <cell r="V1038">
            <v>-17912.45</v>
          </cell>
          <cell r="W1038">
            <v>-17912.45</v>
          </cell>
          <cell r="X1038">
            <v>702.15999999999985</v>
          </cell>
          <cell r="Y1038" t="str">
            <v>702.7211</v>
          </cell>
          <cell r="Z1038">
            <v>-2628831.16</v>
          </cell>
          <cell r="AA1038">
            <v>-17912.45</v>
          </cell>
          <cell r="AB1038">
            <v>-98.49</v>
          </cell>
        </row>
        <row r="1039">
          <cell r="A1039">
            <v>4837</v>
          </cell>
          <cell r="B1039">
            <v>6844</v>
          </cell>
          <cell r="C1039">
            <v>2098</v>
          </cell>
          <cell r="D1039" t="str">
            <v>БЕНЗИН АВТОМОБИЛЬНЫЙ АИ-85</v>
          </cell>
          <cell r="E1039">
            <v>222000002</v>
          </cell>
          <cell r="F1039" t="str">
            <v>20</v>
          </cell>
          <cell r="G1039" t="str">
            <v/>
          </cell>
          <cell r="H1039" t="str">
            <v/>
          </cell>
          <cell r="I1039" t="str">
            <v>0000006844</v>
          </cell>
          <cell r="J1039">
            <v>10000802</v>
          </cell>
          <cell r="K1039">
            <v>37834</v>
          </cell>
          <cell r="L1039">
            <v>37833</v>
          </cell>
          <cell r="M1039">
            <v>37834</v>
          </cell>
          <cell r="N1039">
            <v>18652.03</v>
          </cell>
          <cell r="O1039">
            <v>98.688000000000002</v>
          </cell>
          <cell r="P1039">
            <v>0</v>
          </cell>
          <cell r="Q1039" t="str">
            <v>01_31_07</v>
          </cell>
          <cell r="R1039" t="str">
            <v>25_31</v>
          </cell>
          <cell r="S1039" t="str">
            <v>'301.0020</v>
          </cell>
          <cell r="T1039" t="str">
            <v>'702.7211</v>
          </cell>
          <cell r="U1039" t="str">
            <v>H</v>
          </cell>
          <cell r="V1039">
            <v>-17949.87</v>
          </cell>
          <cell r="W1039">
            <v>-17949.87</v>
          </cell>
          <cell r="X1039">
            <v>702.15999999999985</v>
          </cell>
          <cell r="Y1039" t="str">
            <v>702.7211</v>
          </cell>
          <cell r="Z1039">
            <v>-2634322.92</v>
          </cell>
          <cell r="AA1039">
            <v>-17949.87</v>
          </cell>
          <cell r="AB1039">
            <v>-98.688000000000002</v>
          </cell>
        </row>
        <row r="1040">
          <cell r="A1040">
            <v>4838</v>
          </cell>
          <cell r="B1040">
            <v>6845</v>
          </cell>
          <cell r="C1040">
            <v>2098</v>
          </cell>
          <cell r="D1040" t="str">
            <v>МАЗУТ М-100</v>
          </cell>
          <cell r="E1040">
            <v>221000083</v>
          </cell>
          <cell r="F1040" t="str">
            <v>20</v>
          </cell>
          <cell r="G1040" t="str">
            <v/>
          </cell>
          <cell r="H1040" t="str">
            <v/>
          </cell>
          <cell r="I1040" t="str">
            <v>0000006845</v>
          </cell>
          <cell r="J1040">
            <v>10000803</v>
          </cell>
          <cell r="K1040">
            <v>37834</v>
          </cell>
          <cell r="L1040">
            <v>37833</v>
          </cell>
          <cell r="M1040">
            <v>37834</v>
          </cell>
          <cell r="N1040">
            <v>6327.04</v>
          </cell>
          <cell r="O1040">
            <v>115.03700000000001</v>
          </cell>
          <cell r="P1040">
            <v>0</v>
          </cell>
          <cell r="Q1040" t="str">
            <v>01_31_07</v>
          </cell>
          <cell r="R1040" t="str">
            <v>25_31</v>
          </cell>
          <cell r="S1040" t="str">
            <v>'301.0020</v>
          </cell>
          <cell r="T1040" t="str">
            <v>'701.7430</v>
          </cell>
          <cell r="U1040" t="str">
            <v>H</v>
          </cell>
          <cell r="V1040">
            <v>-5504.57</v>
          </cell>
          <cell r="W1040">
            <v>-5504.57</v>
          </cell>
          <cell r="X1040">
            <v>822.47000000000025</v>
          </cell>
          <cell r="Y1040" t="str">
            <v>701.7430</v>
          </cell>
          <cell r="Z1040">
            <v>-807850.69</v>
          </cell>
          <cell r="AA1040">
            <v>-5504.57</v>
          </cell>
          <cell r="AB1040">
            <v>-115.03700000000001</v>
          </cell>
        </row>
        <row r="1041">
          <cell r="A1041">
            <v>4839</v>
          </cell>
          <cell r="B1041">
            <v>6846</v>
          </cell>
          <cell r="C1041">
            <v>2098</v>
          </cell>
          <cell r="D1041" t="str">
            <v>МАЗУТ М-100</v>
          </cell>
          <cell r="E1041">
            <v>221000083</v>
          </cell>
          <cell r="F1041" t="str">
            <v>20</v>
          </cell>
          <cell r="G1041" t="str">
            <v/>
          </cell>
          <cell r="H1041" t="str">
            <v/>
          </cell>
          <cell r="I1041" t="str">
            <v>0000006846</v>
          </cell>
          <cell r="J1041">
            <v>10000803</v>
          </cell>
          <cell r="K1041">
            <v>37834</v>
          </cell>
          <cell r="L1041">
            <v>37833</v>
          </cell>
          <cell r="M1041">
            <v>37834</v>
          </cell>
          <cell r="N1041">
            <v>6360.7</v>
          </cell>
          <cell r="O1041">
            <v>115.649</v>
          </cell>
          <cell r="P1041">
            <v>0</v>
          </cell>
          <cell r="Q1041" t="str">
            <v>01_31_07</v>
          </cell>
          <cell r="R1041" t="str">
            <v>25_31</v>
          </cell>
          <cell r="S1041" t="str">
            <v>'301.0020</v>
          </cell>
          <cell r="T1041" t="str">
            <v>'701.7430</v>
          </cell>
          <cell r="U1041" t="str">
            <v>H</v>
          </cell>
          <cell r="V1041">
            <v>-5538.23</v>
          </cell>
          <cell r="W1041">
            <v>-5538.23</v>
          </cell>
          <cell r="X1041">
            <v>822.47000000000025</v>
          </cell>
          <cell r="Y1041" t="str">
            <v>701.7430</v>
          </cell>
          <cell r="Z1041">
            <v>-812790.63</v>
          </cell>
          <cell r="AA1041">
            <v>-5538.23</v>
          </cell>
          <cell r="AB1041">
            <v>-115.649</v>
          </cell>
        </row>
        <row r="1042">
          <cell r="A1042">
            <v>4840</v>
          </cell>
          <cell r="B1042">
            <v>6847</v>
          </cell>
          <cell r="C1042">
            <v>2098</v>
          </cell>
          <cell r="D1042" t="str">
            <v>МАЗУТ М-100</v>
          </cell>
          <cell r="E1042">
            <v>221000083</v>
          </cell>
          <cell r="F1042" t="str">
            <v>20</v>
          </cell>
          <cell r="G1042" t="str">
            <v/>
          </cell>
          <cell r="H1042" t="str">
            <v/>
          </cell>
          <cell r="I1042" t="str">
            <v>0000006847</v>
          </cell>
          <cell r="J1042">
            <v>10000803</v>
          </cell>
          <cell r="K1042">
            <v>37834</v>
          </cell>
          <cell r="L1042">
            <v>37833</v>
          </cell>
          <cell r="M1042">
            <v>37834</v>
          </cell>
          <cell r="N1042">
            <v>6309.82</v>
          </cell>
          <cell r="O1042">
            <v>114.724</v>
          </cell>
          <cell r="P1042">
            <v>0</v>
          </cell>
          <cell r="Q1042" t="str">
            <v>01_31_07</v>
          </cell>
          <cell r="R1042" t="str">
            <v>25_31</v>
          </cell>
          <cell r="S1042" t="str">
            <v>'301.0020</v>
          </cell>
          <cell r="T1042" t="str">
            <v>'701.7430</v>
          </cell>
          <cell r="U1042" t="str">
            <v>H</v>
          </cell>
          <cell r="V1042">
            <v>-5494.45</v>
          </cell>
          <cell r="W1042">
            <v>-5494.45</v>
          </cell>
          <cell r="X1042">
            <v>815.36999999999989</v>
          </cell>
          <cell r="Y1042" t="str">
            <v>701.7430</v>
          </cell>
          <cell r="Z1042">
            <v>-806365.48</v>
          </cell>
          <cell r="AA1042">
            <v>-5494.45</v>
          </cell>
          <cell r="AB1042">
            <v>-114.724</v>
          </cell>
        </row>
        <row r="1043">
          <cell r="A1043">
            <v>4841</v>
          </cell>
          <cell r="B1043">
            <v>6848</v>
          </cell>
          <cell r="C1043">
            <v>2098</v>
          </cell>
          <cell r="D1043" t="str">
            <v>МАЗУТ М-100</v>
          </cell>
          <cell r="E1043">
            <v>221000083</v>
          </cell>
          <cell r="F1043" t="str">
            <v>20</v>
          </cell>
          <cell r="G1043" t="str">
            <v/>
          </cell>
          <cell r="H1043" t="str">
            <v/>
          </cell>
          <cell r="I1043" t="str">
            <v>0000006848</v>
          </cell>
          <cell r="J1043">
            <v>10000803</v>
          </cell>
          <cell r="K1043">
            <v>37834</v>
          </cell>
          <cell r="L1043">
            <v>37833</v>
          </cell>
          <cell r="M1043">
            <v>37834</v>
          </cell>
          <cell r="N1043">
            <v>6393.15</v>
          </cell>
          <cell r="O1043">
            <v>116.239</v>
          </cell>
          <cell r="P1043">
            <v>0</v>
          </cell>
          <cell r="Q1043" t="str">
            <v>01_31_07</v>
          </cell>
          <cell r="R1043" t="str">
            <v>25_31</v>
          </cell>
          <cell r="S1043" t="str">
            <v>'301.0020</v>
          </cell>
          <cell r="T1043" t="str">
            <v>'701.7430</v>
          </cell>
          <cell r="U1043" t="str">
            <v>H</v>
          </cell>
          <cell r="V1043">
            <v>-5563.6</v>
          </cell>
          <cell r="W1043">
            <v>-5563.6</v>
          </cell>
          <cell r="X1043">
            <v>829.54999999999927</v>
          </cell>
          <cell r="Y1043" t="str">
            <v>701.7430</v>
          </cell>
          <cell r="Z1043">
            <v>-816513.94</v>
          </cell>
          <cell r="AA1043">
            <v>-5563.6</v>
          </cell>
          <cell r="AB1043">
            <v>-116.239</v>
          </cell>
        </row>
        <row r="1044">
          <cell r="A1044">
            <v>4842</v>
          </cell>
          <cell r="B1044">
            <v>6849</v>
          </cell>
          <cell r="C1044">
            <v>2098</v>
          </cell>
          <cell r="D1044" t="str">
            <v>МАЗУТ М-100</v>
          </cell>
          <cell r="E1044">
            <v>221000083</v>
          </cell>
          <cell r="F1044" t="str">
            <v>20</v>
          </cell>
          <cell r="G1044" t="str">
            <v/>
          </cell>
          <cell r="H1044" t="str">
            <v/>
          </cell>
          <cell r="I1044" t="str">
            <v>0000006849</v>
          </cell>
          <cell r="J1044">
            <v>10000803</v>
          </cell>
          <cell r="K1044">
            <v>37834</v>
          </cell>
          <cell r="L1044">
            <v>37833</v>
          </cell>
          <cell r="M1044">
            <v>37834</v>
          </cell>
          <cell r="N1044">
            <v>6377.14</v>
          </cell>
          <cell r="O1044">
            <v>115.94799999999999</v>
          </cell>
          <cell r="P1044">
            <v>0</v>
          </cell>
          <cell r="Q1044" t="str">
            <v>01_31_07</v>
          </cell>
          <cell r="R1044" t="str">
            <v>25_31</v>
          </cell>
          <cell r="S1044" t="str">
            <v>'301.0020</v>
          </cell>
          <cell r="T1044" t="str">
            <v>'701.7430</v>
          </cell>
          <cell r="U1044" t="str">
            <v>H</v>
          </cell>
          <cell r="V1044">
            <v>-5554.67</v>
          </cell>
          <cell r="W1044">
            <v>-5554.67</v>
          </cell>
          <cell r="X1044">
            <v>822.47000000000025</v>
          </cell>
          <cell r="Y1044" t="str">
            <v>701.7430</v>
          </cell>
          <cell r="Z1044">
            <v>-815203.37</v>
          </cell>
          <cell r="AA1044">
            <v>-5554.67</v>
          </cell>
          <cell r="AB1044">
            <v>-115.94799999999999</v>
          </cell>
        </row>
        <row r="1045">
          <cell r="A1045">
            <v>4843</v>
          </cell>
          <cell r="B1045">
            <v>6850</v>
          </cell>
          <cell r="C1045">
            <v>2098</v>
          </cell>
          <cell r="D1045" t="str">
            <v>МАЗУТ М-100</v>
          </cell>
          <cell r="E1045">
            <v>221000083</v>
          </cell>
          <cell r="F1045" t="str">
            <v>20</v>
          </cell>
          <cell r="G1045" t="str">
            <v/>
          </cell>
          <cell r="H1045" t="str">
            <v/>
          </cell>
          <cell r="I1045" t="str">
            <v>0000006850</v>
          </cell>
          <cell r="J1045">
            <v>10000803</v>
          </cell>
          <cell r="K1045">
            <v>37834</v>
          </cell>
          <cell r="L1045">
            <v>37833</v>
          </cell>
          <cell r="M1045">
            <v>37834</v>
          </cell>
          <cell r="N1045">
            <v>6409.15</v>
          </cell>
          <cell r="O1045">
            <v>116.53</v>
          </cell>
          <cell r="P1045">
            <v>0</v>
          </cell>
          <cell r="Q1045" t="str">
            <v>01_31_07</v>
          </cell>
          <cell r="R1045" t="str">
            <v>25_31</v>
          </cell>
          <cell r="S1045" t="str">
            <v>'301.0020</v>
          </cell>
          <cell r="T1045" t="str">
            <v>'701.7430</v>
          </cell>
          <cell r="U1045" t="str">
            <v>H</v>
          </cell>
          <cell r="V1045">
            <v>-5579.6</v>
          </cell>
          <cell r="W1045">
            <v>-5579.6</v>
          </cell>
          <cell r="X1045">
            <v>829.54999999999927</v>
          </cell>
          <cell r="Y1045" t="str">
            <v>701.7430</v>
          </cell>
          <cell r="Z1045">
            <v>-818862.1</v>
          </cell>
          <cell r="AA1045">
            <v>-5579.6</v>
          </cell>
          <cell r="AB1045">
            <v>-116.53</v>
          </cell>
        </row>
        <row r="1046">
          <cell r="A1046">
            <v>4844</v>
          </cell>
          <cell r="B1046">
            <v>6851</v>
          </cell>
          <cell r="C1046">
            <v>2098</v>
          </cell>
          <cell r="D1046" t="str">
            <v>МАЗУТ М-100</v>
          </cell>
          <cell r="E1046">
            <v>221000083</v>
          </cell>
          <cell r="F1046" t="str">
            <v>20</v>
          </cell>
          <cell r="G1046" t="str">
            <v/>
          </cell>
          <cell r="H1046" t="str">
            <v/>
          </cell>
          <cell r="I1046" t="str">
            <v>0000006851</v>
          </cell>
          <cell r="J1046">
            <v>10000803</v>
          </cell>
          <cell r="K1046">
            <v>37834</v>
          </cell>
          <cell r="L1046">
            <v>37833</v>
          </cell>
          <cell r="M1046">
            <v>37834</v>
          </cell>
          <cell r="N1046">
            <v>6343.98</v>
          </cell>
          <cell r="O1046">
            <v>115.345</v>
          </cell>
          <cell r="P1046">
            <v>0</v>
          </cell>
          <cell r="Q1046" t="str">
            <v>01_31_07</v>
          </cell>
          <cell r="R1046" t="str">
            <v>25_31</v>
          </cell>
          <cell r="S1046" t="str">
            <v>'301.0020</v>
          </cell>
          <cell r="T1046" t="str">
            <v>'701.7430</v>
          </cell>
          <cell r="U1046" t="str">
            <v>H</v>
          </cell>
          <cell r="V1046">
            <v>-5521.51</v>
          </cell>
          <cell r="W1046">
            <v>-5521.51</v>
          </cell>
          <cell r="X1046">
            <v>822.46999999999935</v>
          </cell>
          <cell r="Y1046" t="str">
            <v>701.7430</v>
          </cell>
          <cell r="Z1046">
            <v>-810336.81</v>
          </cell>
          <cell r="AA1046">
            <v>-5521.51</v>
          </cell>
          <cell r="AB1046">
            <v>-115.345</v>
          </cell>
        </row>
        <row r="1047">
          <cell r="A1047">
            <v>4845</v>
          </cell>
          <cell r="B1047">
            <v>6852</v>
          </cell>
          <cell r="C1047">
            <v>2098</v>
          </cell>
          <cell r="D1047" t="str">
            <v>МАЗУТ М-100</v>
          </cell>
          <cell r="E1047">
            <v>221000083</v>
          </cell>
          <cell r="F1047" t="str">
            <v>20</v>
          </cell>
          <cell r="G1047" t="str">
            <v/>
          </cell>
          <cell r="H1047" t="str">
            <v/>
          </cell>
          <cell r="I1047" t="str">
            <v>0000006852</v>
          </cell>
          <cell r="J1047">
            <v>10000803</v>
          </cell>
          <cell r="K1047">
            <v>37834</v>
          </cell>
          <cell r="L1047">
            <v>37833</v>
          </cell>
          <cell r="M1047">
            <v>37834</v>
          </cell>
          <cell r="N1047">
            <v>6256.8</v>
          </cell>
          <cell r="O1047">
            <v>113.76</v>
          </cell>
          <cell r="P1047">
            <v>0</v>
          </cell>
          <cell r="Q1047" t="str">
            <v>01_31_07</v>
          </cell>
          <cell r="R1047" t="str">
            <v>25_31</v>
          </cell>
          <cell r="S1047" t="str">
            <v>'301.0020</v>
          </cell>
          <cell r="T1047" t="str">
            <v>'701.7430</v>
          </cell>
          <cell r="U1047" t="str">
            <v>H</v>
          </cell>
          <cell r="V1047">
            <v>-5448.52</v>
          </cell>
          <cell r="W1047">
            <v>-5448.52</v>
          </cell>
          <cell r="X1047">
            <v>808.27999999999975</v>
          </cell>
          <cell r="Y1047" t="str">
            <v>701.7430</v>
          </cell>
          <cell r="Z1047">
            <v>-799624.8</v>
          </cell>
          <cell r="AA1047">
            <v>-5448.52</v>
          </cell>
          <cell r="AB1047">
            <v>-113.76</v>
          </cell>
        </row>
        <row r="1048">
          <cell r="A1048">
            <v>4846</v>
          </cell>
          <cell r="B1048">
            <v>6853</v>
          </cell>
          <cell r="C1048">
            <v>2101</v>
          </cell>
          <cell r="D1048" t="str">
            <v>БЕНЗИН АВТОМОБИЛЬНЫЙ АИ-80</v>
          </cell>
          <cell r="E1048">
            <v>221000001</v>
          </cell>
          <cell r="F1048" t="str">
            <v>20</v>
          </cell>
          <cell r="G1048" t="str">
            <v/>
          </cell>
          <cell r="H1048" t="str">
            <v/>
          </cell>
          <cell r="I1048" t="str">
            <v>0000006853</v>
          </cell>
          <cell r="J1048">
            <v>10000793</v>
          </cell>
          <cell r="K1048">
            <v>37834</v>
          </cell>
          <cell r="L1048">
            <v>37833</v>
          </cell>
          <cell r="M1048">
            <v>37834</v>
          </cell>
          <cell r="N1048">
            <v>9956.39</v>
          </cell>
          <cell r="O1048">
            <v>57.886000000000003</v>
          </cell>
          <cell r="P1048">
            <v>0</v>
          </cell>
          <cell r="Q1048" t="str">
            <v>01_31_07</v>
          </cell>
          <cell r="R1048" t="str">
            <v>25_31</v>
          </cell>
          <cell r="S1048" t="str">
            <v>'301.0020</v>
          </cell>
          <cell r="T1048" t="str">
            <v>'701.7410</v>
          </cell>
          <cell r="U1048" t="str">
            <v>H</v>
          </cell>
          <cell r="V1048">
            <v>-9550.23</v>
          </cell>
          <cell r="W1048">
            <v>-9550.23</v>
          </cell>
          <cell r="X1048">
            <v>406.15999999999985</v>
          </cell>
          <cell r="Y1048" t="str">
            <v>701.7410</v>
          </cell>
          <cell r="Z1048">
            <v>-1401591.75</v>
          </cell>
          <cell r="AA1048">
            <v>-9550.23</v>
          </cell>
          <cell r="AB1048">
            <v>-57.886000000000003</v>
          </cell>
        </row>
        <row r="1049">
          <cell r="A1049">
            <v>4847</v>
          </cell>
          <cell r="B1049">
            <v>6854</v>
          </cell>
          <cell r="C1049">
            <v>2101</v>
          </cell>
          <cell r="D1049" t="str">
            <v>БЕНЗИН АВТОМОБИЛЬНЫЙ АИ-80</v>
          </cell>
          <cell r="E1049">
            <v>221000001</v>
          </cell>
          <cell r="F1049" t="str">
            <v>20</v>
          </cell>
          <cell r="G1049" t="str">
            <v/>
          </cell>
          <cell r="H1049" t="str">
            <v/>
          </cell>
          <cell r="I1049" t="str">
            <v>0000006854</v>
          </cell>
          <cell r="J1049">
            <v>10000790</v>
          </cell>
          <cell r="K1049">
            <v>37834</v>
          </cell>
          <cell r="L1049">
            <v>37833</v>
          </cell>
          <cell r="M1049">
            <v>37834</v>
          </cell>
          <cell r="N1049">
            <v>17157.169999999998</v>
          </cell>
          <cell r="O1049">
            <v>99.751000000000005</v>
          </cell>
          <cell r="P1049">
            <v>0</v>
          </cell>
          <cell r="Q1049" t="str">
            <v>01_31_07</v>
          </cell>
          <cell r="R1049" t="str">
            <v>25_31</v>
          </cell>
          <cell r="S1049" t="str">
            <v>'301.0020</v>
          </cell>
          <cell r="T1049" t="str">
            <v>'701.7410</v>
          </cell>
          <cell r="U1049" t="str">
            <v>H</v>
          </cell>
          <cell r="V1049">
            <v>-16133.88</v>
          </cell>
          <cell r="W1049">
            <v>-16133.88</v>
          </cell>
          <cell r="X1049">
            <v>1023.2899999999991</v>
          </cell>
          <cell r="Y1049" t="str">
            <v>701.7410</v>
          </cell>
          <cell r="Z1049">
            <v>-2367808.23</v>
          </cell>
          <cell r="AA1049">
            <v>-16133.88</v>
          </cell>
          <cell r="AB1049">
            <v>-99.751000000000005</v>
          </cell>
        </row>
        <row r="1050">
          <cell r="A1050">
            <v>4874</v>
          </cell>
          <cell r="B1050">
            <v>6941</v>
          </cell>
          <cell r="C1050" t="str">
            <v>DO80</v>
          </cell>
          <cell r="D1050" t="str">
            <v>ГАЗЫ УГЛЕВОДОРОДНЫЕ СЖИЖЕННЫЕ СПБТ</v>
          </cell>
          <cell r="E1050">
            <v>222000063</v>
          </cell>
          <cell r="F1050" t="str">
            <v>10</v>
          </cell>
          <cell r="G1050" t="str">
            <v/>
          </cell>
          <cell r="H1050" t="str">
            <v/>
          </cell>
          <cell r="I1050" t="str">
            <v>Акт купли-продаж</v>
          </cell>
          <cell r="J1050">
            <v>10000820</v>
          </cell>
          <cell r="K1050">
            <v>37834</v>
          </cell>
          <cell r="L1050">
            <v>37833</v>
          </cell>
          <cell r="M1050">
            <v>37834</v>
          </cell>
          <cell r="N1050">
            <v>4827.59</v>
          </cell>
          <cell r="O1050">
            <v>0.4</v>
          </cell>
          <cell r="P1050">
            <v>772.41</v>
          </cell>
          <cell r="Q1050" t="str">
            <v>01_31_07</v>
          </cell>
          <cell r="R1050" t="str">
            <v>25_31</v>
          </cell>
          <cell r="S1050" t="str">
            <v>'322.0010</v>
          </cell>
          <cell r="T1050" t="str">
            <v>'702.7341</v>
          </cell>
          <cell r="U1050" t="str">
            <v>H</v>
          </cell>
          <cell r="V1050">
            <v>-4827.59</v>
          </cell>
          <cell r="W1050">
            <v>-32.9</v>
          </cell>
          <cell r="X1050">
            <v>0</v>
          </cell>
          <cell r="Y1050" t="str">
            <v>702.7341</v>
          </cell>
          <cell r="Z1050">
            <v>-4827.59</v>
          </cell>
          <cell r="AA1050">
            <v>-32.9</v>
          </cell>
          <cell r="AB1050">
            <v>-0.4</v>
          </cell>
        </row>
        <row r="1051">
          <cell r="A1051">
            <v>4875</v>
          </cell>
          <cell r="B1051">
            <v>6942</v>
          </cell>
          <cell r="C1051" t="str">
            <v>DO80</v>
          </cell>
          <cell r="D1051" t="str">
            <v>ГАЗЫ УГЛЕВОДОРОДНЫЕ СЖИЖЕННЫЕ СПБТ</v>
          </cell>
          <cell r="E1051">
            <v>221000063</v>
          </cell>
          <cell r="F1051" t="str">
            <v>10</v>
          </cell>
          <cell r="G1051" t="str">
            <v/>
          </cell>
          <cell r="H1051" t="str">
            <v/>
          </cell>
          <cell r="I1051" t="str">
            <v>Акт купли-продаж</v>
          </cell>
          <cell r="J1051">
            <v>10000821</v>
          </cell>
          <cell r="K1051">
            <v>37834</v>
          </cell>
          <cell r="L1051">
            <v>37833</v>
          </cell>
          <cell r="M1051">
            <v>37834</v>
          </cell>
          <cell r="N1051">
            <v>2320801.7200000002</v>
          </cell>
          <cell r="O1051">
            <v>192.29499999999999</v>
          </cell>
          <cell r="P1051">
            <v>371328.28</v>
          </cell>
          <cell r="Q1051" t="str">
            <v>01_31_07</v>
          </cell>
          <cell r="R1051" t="str">
            <v>25_31</v>
          </cell>
          <cell r="S1051" t="str">
            <v>'322.0010</v>
          </cell>
          <cell r="T1051" t="str">
            <v>'701.7541</v>
          </cell>
          <cell r="U1051" t="str">
            <v>H</v>
          </cell>
          <cell r="V1051">
            <v>-2320801.7200000002</v>
          </cell>
          <cell r="W1051">
            <v>-15813.59</v>
          </cell>
          <cell r="X1051">
            <v>0</v>
          </cell>
          <cell r="Y1051" t="str">
            <v>701.7541</v>
          </cell>
          <cell r="Z1051">
            <v>-2320801.7200000002</v>
          </cell>
          <cell r="AA1051">
            <v>-15813.59</v>
          </cell>
          <cell r="AB1051">
            <v>-192.29499999999999</v>
          </cell>
        </row>
        <row r="1052">
          <cell r="A1052">
            <v>4943</v>
          </cell>
          <cell r="B1052">
            <v>7013</v>
          </cell>
          <cell r="C1052">
            <v>1137</v>
          </cell>
          <cell r="D1052" t="str">
            <v>БЕНЗИН АВТОМОБИЛЬНЫЙ АИ-80</v>
          </cell>
          <cell r="E1052">
            <v>221000001</v>
          </cell>
          <cell r="F1052" t="str">
            <v>10</v>
          </cell>
          <cell r="G1052" t="str">
            <v/>
          </cell>
          <cell r="H1052" t="str">
            <v/>
          </cell>
          <cell r="I1052" t="str">
            <v>124777</v>
          </cell>
          <cell r="J1052">
            <v>10000826</v>
          </cell>
          <cell r="K1052">
            <v>37835</v>
          </cell>
          <cell r="L1052">
            <v>37835</v>
          </cell>
          <cell r="M1052">
            <v>37835</v>
          </cell>
          <cell r="N1052">
            <v>4591175.1900000004</v>
          </cell>
          <cell r="O1052">
            <v>190.744</v>
          </cell>
          <cell r="P1052">
            <v>734588.03</v>
          </cell>
          <cell r="Q1052" t="str">
            <v>01_31_08</v>
          </cell>
          <cell r="R1052" t="str">
            <v>01_24</v>
          </cell>
          <cell r="S1052" t="str">
            <v>'301.0010</v>
          </cell>
          <cell r="T1052" t="str">
            <v>'701.7510</v>
          </cell>
          <cell r="U1052" t="str">
            <v>H</v>
          </cell>
          <cell r="V1052">
            <v>-4591175.1900000004</v>
          </cell>
          <cell r="W1052">
            <v>-31294.22</v>
          </cell>
          <cell r="X1052">
            <v>0</v>
          </cell>
          <cell r="Y1052" t="str">
            <v>701.7510</v>
          </cell>
          <cell r="Z1052">
            <v>-4591175.1900000004</v>
          </cell>
          <cell r="AA1052">
            <v>-31294.22</v>
          </cell>
          <cell r="AB1052">
            <v>-190.744</v>
          </cell>
        </row>
        <row r="1053">
          <cell r="A1053">
            <v>4944</v>
          </cell>
          <cell r="B1053">
            <v>7014</v>
          </cell>
          <cell r="C1053">
            <v>2100</v>
          </cell>
          <cell r="D1053" t="str">
            <v>МАЗУТ М-100</v>
          </cell>
          <cell r="E1053">
            <v>221000083</v>
          </cell>
          <cell r="F1053" t="str">
            <v>20</v>
          </cell>
          <cell r="G1053" t="str">
            <v/>
          </cell>
          <cell r="H1053" t="str">
            <v/>
          </cell>
          <cell r="I1053" t="str">
            <v>321883</v>
          </cell>
          <cell r="J1053">
            <v>10000797</v>
          </cell>
          <cell r="K1053">
            <v>37835</v>
          </cell>
          <cell r="L1053">
            <v>37835</v>
          </cell>
          <cell r="M1053">
            <v>37835</v>
          </cell>
          <cell r="N1053">
            <v>25201.77</v>
          </cell>
          <cell r="O1053">
            <v>458.214</v>
          </cell>
          <cell r="P1053">
            <v>0</v>
          </cell>
          <cell r="Q1053" t="str">
            <v>01_31_08</v>
          </cell>
          <cell r="R1053" t="str">
            <v>01_24</v>
          </cell>
          <cell r="S1053" t="str">
            <v>'301.0020</v>
          </cell>
          <cell r="T1053" t="str">
            <v>'701.7430</v>
          </cell>
          <cell r="U1053" t="str">
            <v>H</v>
          </cell>
          <cell r="V1053">
            <v>-20590.189999999999</v>
          </cell>
          <cell r="W1053">
            <v>-20590.189999999999</v>
          </cell>
          <cell r="X1053">
            <v>4611.5800000000017</v>
          </cell>
          <cell r="Y1053" t="str">
            <v>701.7430</v>
          </cell>
          <cell r="Z1053">
            <v>-3020786.77</v>
          </cell>
          <cell r="AA1053">
            <v>-20590.189999999999</v>
          </cell>
          <cell r="AB1053">
            <v>-458.214</v>
          </cell>
        </row>
        <row r="1054">
          <cell r="A1054">
            <v>5127</v>
          </cell>
          <cell r="B1054">
            <v>7188</v>
          </cell>
          <cell r="C1054">
            <v>1140</v>
          </cell>
          <cell r="D1054" t="str">
            <v>БЕНЗИН АВТОМОБИЛЬНЫЙ АИ-80</v>
          </cell>
          <cell r="E1054">
            <v>221000001</v>
          </cell>
          <cell r="F1054" t="str">
            <v>10</v>
          </cell>
          <cell r="G1054" t="str">
            <v/>
          </cell>
          <cell r="H1054" t="str">
            <v/>
          </cell>
          <cell r="I1054" t="str">
            <v>68233625</v>
          </cell>
          <cell r="J1054">
            <v>10000859</v>
          </cell>
          <cell r="K1054">
            <v>37835</v>
          </cell>
          <cell r="L1054">
            <v>37835</v>
          </cell>
          <cell r="M1054">
            <v>37835</v>
          </cell>
          <cell r="N1054">
            <v>1191745.3</v>
          </cell>
          <cell r="O1054">
            <v>49.512</v>
          </cell>
          <cell r="P1054">
            <v>190679.25</v>
          </cell>
          <cell r="Q1054" t="str">
            <v>01_31_08</v>
          </cell>
          <cell r="R1054" t="str">
            <v>01_24</v>
          </cell>
          <cell r="S1054" t="str">
            <v>'301.0010</v>
          </cell>
          <cell r="T1054" t="str">
            <v>'701.7510</v>
          </cell>
          <cell r="U1054" t="str">
            <v>H</v>
          </cell>
          <cell r="V1054">
            <v>-1191745.3</v>
          </cell>
          <cell r="W1054">
            <v>-8123.14</v>
          </cell>
          <cell r="X1054">
            <v>0</v>
          </cell>
          <cell r="Y1054" t="str">
            <v>701.7510</v>
          </cell>
          <cell r="Z1054">
            <v>-1191745.3</v>
          </cell>
          <cell r="AA1054">
            <v>-8123.14</v>
          </cell>
          <cell r="AB1054">
            <v>-49.512</v>
          </cell>
        </row>
        <row r="1055">
          <cell r="A1055">
            <v>4945</v>
          </cell>
          <cell r="B1055">
            <v>7015</v>
          </cell>
          <cell r="C1055">
            <v>1135</v>
          </cell>
          <cell r="D1055" t="str">
            <v>БЕНЗИН АВТОМОБИЛЬНЫЙ АИ-80</v>
          </cell>
          <cell r="E1055">
            <v>221000001</v>
          </cell>
          <cell r="F1055" t="str">
            <v>10</v>
          </cell>
          <cell r="G1055" t="str">
            <v/>
          </cell>
          <cell r="H1055" t="str">
            <v/>
          </cell>
          <cell r="I1055" t="str">
            <v>124799</v>
          </cell>
          <cell r="J1055">
            <v>10000824</v>
          </cell>
          <cell r="K1055">
            <v>37836</v>
          </cell>
          <cell r="L1055">
            <v>37836</v>
          </cell>
          <cell r="M1055">
            <v>37836</v>
          </cell>
          <cell r="N1055">
            <v>18524331.870000001</v>
          </cell>
          <cell r="O1055">
            <v>769.60799999999995</v>
          </cell>
          <cell r="P1055">
            <v>2963893.1</v>
          </cell>
          <cell r="Q1055" t="str">
            <v>01_31_08</v>
          </cell>
          <cell r="R1055" t="str">
            <v>01_24</v>
          </cell>
          <cell r="S1055" t="str">
            <v>'301.0010</v>
          </cell>
          <cell r="T1055" t="str">
            <v>'701.7510</v>
          </cell>
          <cell r="U1055" t="str">
            <v>H</v>
          </cell>
          <cell r="V1055">
            <v>-18524331.870000001</v>
          </cell>
          <cell r="W1055">
            <v>-126264.96000000001</v>
          </cell>
          <cell r="X1055">
            <v>0</v>
          </cell>
          <cell r="Y1055" t="str">
            <v>701.7510</v>
          </cell>
          <cell r="Z1055">
            <v>-18524331.870000001</v>
          </cell>
          <cell r="AA1055">
            <v>-126264.96000000001</v>
          </cell>
          <cell r="AB1055">
            <v>-769.60799999999995</v>
          </cell>
        </row>
        <row r="1056">
          <cell r="A1056">
            <v>4946</v>
          </cell>
          <cell r="B1056">
            <v>7016</v>
          </cell>
          <cell r="C1056">
            <v>1135</v>
          </cell>
          <cell r="D1056" t="str">
            <v>БЕНЗИН АВТОМОБИЛЬНЫЙ АИ-80</v>
          </cell>
          <cell r="E1056">
            <v>221000001</v>
          </cell>
          <cell r="F1056" t="str">
            <v>10</v>
          </cell>
          <cell r="G1056" t="str">
            <v/>
          </cell>
          <cell r="H1056" t="str">
            <v/>
          </cell>
          <cell r="I1056" t="str">
            <v>68233644</v>
          </cell>
          <cell r="J1056">
            <v>10000824</v>
          </cell>
          <cell r="K1056">
            <v>37836</v>
          </cell>
          <cell r="L1056">
            <v>37836</v>
          </cell>
          <cell r="M1056">
            <v>37836</v>
          </cell>
          <cell r="N1056">
            <v>2322545.7999999998</v>
          </cell>
          <cell r="O1056">
            <v>96.492000000000004</v>
          </cell>
          <cell r="P1056">
            <v>371607.33</v>
          </cell>
          <cell r="Q1056" t="str">
            <v>01_31_08</v>
          </cell>
          <cell r="R1056" t="str">
            <v>01_24</v>
          </cell>
          <cell r="S1056" t="str">
            <v>'301.0010</v>
          </cell>
          <cell r="T1056" t="str">
            <v>'701.7510</v>
          </cell>
          <cell r="U1056" t="str">
            <v>H</v>
          </cell>
          <cell r="V1056">
            <v>-2322545.7999999998</v>
          </cell>
          <cell r="W1056">
            <v>-15830.85</v>
          </cell>
          <cell r="X1056">
            <v>0</v>
          </cell>
          <cell r="Y1056" t="str">
            <v>701.7510</v>
          </cell>
          <cell r="Z1056">
            <v>-2322545.7999999998</v>
          </cell>
          <cell r="AA1056">
            <v>-15830.85</v>
          </cell>
          <cell r="AB1056">
            <v>-96.492000000000004</v>
          </cell>
        </row>
        <row r="1057">
          <cell r="A1057">
            <v>4947</v>
          </cell>
          <cell r="B1057">
            <v>7017</v>
          </cell>
          <cell r="C1057">
            <v>1137</v>
          </cell>
          <cell r="D1057" t="str">
            <v>БЕНЗИН АВТОМОБИЛЬНЫЙ АИ-80</v>
          </cell>
          <cell r="E1057">
            <v>221000001</v>
          </cell>
          <cell r="F1057" t="str">
            <v>10</v>
          </cell>
          <cell r="G1057" t="str">
            <v/>
          </cell>
          <cell r="H1057" t="str">
            <v/>
          </cell>
          <cell r="I1057" t="str">
            <v>68233636</v>
          </cell>
          <cell r="J1057">
            <v>10000826</v>
          </cell>
          <cell r="K1057">
            <v>37836</v>
          </cell>
          <cell r="L1057">
            <v>37836</v>
          </cell>
          <cell r="M1057">
            <v>37836</v>
          </cell>
          <cell r="N1057">
            <v>1163848.3700000001</v>
          </cell>
          <cell r="O1057">
            <v>48.353000000000002</v>
          </cell>
          <cell r="P1057">
            <v>186215.74</v>
          </cell>
          <cell r="Q1057" t="str">
            <v>01_31_08</v>
          </cell>
          <cell r="R1057" t="str">
            <v>01_24</v>
          </cell>
          <cell r="S1057" t="str">
            <v>'301.0010</v>
          </cell>
          <cell r="T1057" t="str">
            <v>'701.7510</v>
          </cell>
          <cell r="U1057" t="str">
            <v>H</v>
          </cell>
          <cell r="V1057">
            <v>-1163848.3700000001</v>
          </cell>
          <cell r="W1057">
            <v>-7932.99</v>
          </cell>
          <cell r="X1057">
            <v>0</v>
          </cell>
          <cell r="Y1057" t="str">
            <v>701.7510</v>
          </cell>
          <cell r="Z1057">
            <v>-1163848.3700000001</v>
          </cell>
          <cell r="AA1057">
            <v>-7932.99</v>
          </cell>
          <cell r="AB1057">
            <v>-48.353000000000002</v>
          </cell>
        </row>
        <row r="1058">
          <cell r="A1058">
            <v>4948</v>
          </cell>
          <cell r="B1058">
            <v>7018</v>
          </cell>
          <cell r="C1058">
            <v>1159</v>
          </cell>
          <cell r="D1058" t="str">
            <v>БЕНЗИН АВТОМОБИЛЬНЫЙ АИ-80</v>
          </cell>
          <cell r="E1058">
            <v>221000001</v>
          </cell>
          <cell r="F1058" t="str">
            <v>10</v>
          </cell>
          <cell r="G1058" t="str">
            <v/>
          </cell>
          <cell r="H1058" t="str">
            <v/>
          </cell>
          <cell r="I1058" t="str">
            <v>68233643</v>
          </cell>
          <cell r="J1058">
            <v>10000823</v>
          </cell>
          <cell r="K1058">
            <v>37836</v>
          </cell>
          <cell r="L1058">
            <v>37836</v>
          </cell>
          <cell r="M1058">
            <v>37836</v>
          </cell>
          <cell r="N1058">
            <v>2625103.5299999998</v>
          </cell>
          <cell r="O1058">
            <v>109.062</v>
          </cell>
          <cell r="P1058">
            <v>420016.57</v>
          </cell>
          <cell r="Q1058" t="str">
            <v>01_31_08</v>
          </cell>
          <cell r="R1058" t="str">
            <v>01_24</v>
          </cell>
          <cell r="S1058" t="str">
            <v>'301.0010</v>
          </cell>
          <cell r="T1058" t="str">
            <v>'701.7510</v>
          </cell>
          <cell r="U1058" t="str">
            <v>H</v>
          </cell>
          <cell r="V1058">
            <v>-2625103.5299999998</v>
          </cell>
          <cell r="W1058">
            <v>-17893.150000000001</v>
          </cell>
          <cell r="X1058">
            <v>0</v>
          </cell>
          <cell r="Y1058" t="str">
            <v>701.7510</v>
          </cell>
          <cell r="Z1058">
            <v>-2625103.5299999998</v>
          </cell>
          <cell r="AA1058">
            <v>-17893.150000000001</v>
          </cell>
          <cell r="AB1058">
            <v>-109.062</v>
          </cell>
        </row>
        <row r="1059">
          <cell r="A1059">
            <v>4949</v>
          </cell>
          <cell r="B1059">
            <v>7019</v>
          </cell>
          <cell r="C1059">
            <v>2098</v>
          </cell>
          <cell r="D1059" t="str">
            <v>МАЗУТ М-100</v>
          </cell>
          <cell r="E1059">
            <v>221000083</v>
          </cell>
          <cell r="F1059" t="str">
            <v>20</v>
          </cell>
          <cell r="G1059" t="str">
            <v/>
          </cell>
          <cell r="H1059" t="str">
            <v/>
          </cell>
          <cell r="I1059" t="str">
            <v>321854</v>
          </cell>
          <cell r="J1059">
            <v>10000803</v>
          </cell>
          <cell r="K1059">
            <v>37836</v>
          </cell>
          <cell r="L1059">
            <v>37836</v>
          </cell>
          <cell r="M1059">
            <v>37836</v>
          </cell>
          <cell r="N1059">
            <v>6386</v>
          </cell>
          <cell r="O1059">
            <v>116.10899999999999</v>
          </cell>
          <cell r="P1059">
            <v>0</v>
          </cell>
          <cell r="Q1059" t="str">
            <v>01_31_08</v>
          </cell>
          <cell r="R1059" t="str">
            <v>01_24</v>
          </cell>
          <cell r="S1059" t="str">
            <v>'301.0020</v>
          </cell>
          <cell r="T1059" t="str">
            <v>'701.7430</v>
          </cell>
          <cell r="U1059" t="str">
            <v>H</v>
          </cell>
          <cell r="V1059">
            <v>-5566.93</v>
          </cell>
          <cell r="W1059">
            <v>-5566.93</v>
          </cell>
          <cell r="X1059">
            <v>819.06999999999971</v>
          </cell>
          <cell r="Y1059" t="str">
            <v>701.7430</v>
          </cell>
          <cell r="Z1059">
            <v>-816724.3</v>
          </cell>
          <cell r="AA1059">
            <v>-5566.93</v>
          </cell>
          <cell r="AB1059">
            <v>-116.10899999999999</v>
          </cell>
        </row>
        <row r="1060">
          <cell r="A1060">
            <v>4950</v>
          </cell>
          <cell r="B1060">
            <v>7020</v>
          </cell>
          <cell r="C1060">
            <v>2098</v>
          </cell>
          <cell r="D1060" t="str">
            <v>МАЗУТ М-100</v>
          </cell>
          <cell r="E1060">
            <v>221000083</v>
          </cell>
          <cell r="F1060" t="str">
            <v>20</v>
          </cell>
          <cell r="G1060" t="str">
            <v/>
          </cell>
          <cell r="H1060" t="str">
            <v/>
          </cell>
          <cell r="I1060" t="str">
            <v>321965</v>
          </cell>
          <cell r="J1060">
            <v>10000803</v>
          </cell>
          <cell r="K1060">
            <v>37836</v>
          </cell>
          <cell r="L1060">
            <v>37836</v>
          </cell>
          <cell r="M1060">
            <v>37836</v>
          </cell>
          <cell r="N1060">
            <v>6366.86</v>
          </cell>
          <cell r="O1060">
            <v>115.761</v>
          </cell>
          <cell r="P1060">
            <v>0</v>
          </cell>
          <cell r="Q1060" t="str">
            <v>01_31_08</v>
          </cell>
          <cell r="R1060" t="str">
            <v>01_24</v>
          </cell>
          <cell r="S1060" t="str">
            <v>'301.0020</v>
          </cell>
          <cell r="T1060" t="str">
            <v>'701.7430</v>
          </cell>
          <cell r="U1060" t="str">
            <v>H</v>
          </cell>
          <cell r="V1060">
            <v>-5554.8</v>
          </cell>
          <cell r="W1060">
            <v>-5554.8</v>
          </cell>
          <cell r="X1060">
            <v>812.05999999999949</v>
          </cell>
          <cell r="Y1060" t="str">
            <v>701.7430</v>
          </cell>
          <cell r="Z1060">
            <v>-814944.71</v>
          </cell>
          <cell r="AA1060">
            <v>-5554.8</v>
          </cell>
          <cell r="AB1060">
            <v>-115.761</v>
          </cell>
        </row>
        <row r="1061">
          <cell r="A1061">
            <v>4951</v>
          </cell>
          <cell r="B1061">
            <v>7021</v>
          </cell>
          <cell r="C1061">
            <v>2098</v>
          </cell>
          <cell r="D1061" t="str">
            <v>МАЗУТ М-100</v>
          </cell>
          <cell r="E1061">
            <v>221000083</v>
          </cell>
          <cell r="F1061" t="str">
            <v>20</v>
          </cell>
          <cell r="G1061" t="str">
            <v/>
          </cell>
          <cell r="H1061" t="str">
            <v/>
          </cell>
          <cell r="I1061" t="str">
            <v>322001</v>
          </cell>
          <cell r="J1061">
            <v>10000803</v>
          </cell>
          <cell r="K1061">
            <v>37836</v>
          </cell>
          <cell r="L1061">
            <v>37836</v>
          </cell>
          <cell r="M1061">
            <v>37836</v>
          </cell>
          <cell r="N1061">
            <v>6857.02</v>
          </cell>
          <cell r="O1061">
            <v>124.673</v>
          </cell>
          <cell r="P1061">
            <v>0</v>
          </cell>
          <cell r="Q1061" t="str">
            <v>01_31_08</v>
          </cell>
          <cell r="R1061" t="str">
            <v>01_24</v>
          </cell>
          <cell r="S1061" t="str">
            <v>'301.0020</v>
          </cell>
          <cell r="T1061" t="str">
            <v>'701.7430</v>
          </cell>
          <cell r="U1061" t="str">
            <v>H</v>
          </cell>
          <cell r="V1061">
            <v>-5981.95</v>
          </cell>
          <cell r="W1061">
            <v>-5981.95</v>
          </cell>
          <cell r="X1061">
            <v>875.07000000000062</v>
          </cell>
          <cell r="Y1061" t="str">
            <v>701.7430</v>
          </cell>
          <cell r="Z1061">
            <v>-877611.88</v>
          </cell>
          <cell r="AA1061">
            <v>-5981.95</v>
          </cell>
          <cell r="AB1061">
            <v>-124.673</v>
          </cell>
        </row>
        <row r="1062">
          <cell r="A1062">
            <v>4952</v>
          </cell>
          <cell r="B1062">
            <v>7022</v>
          </cell>
          <cell r="C1062">
            <v>2098</v>
          </cell>
          <cell r="D1062" t="str">
            <v>МАЗУТ М-100</v>
          </cell>
          <cell r="E1062">
            <v>221000083</v>
          </cell>
          <cell r="F1062" t="str">
            <v>20</v>
          </cell>
          <cell r="G1062" t="str">
            <v/>
          </cell>
          <cell r="H1062" t="str">
            <v/>
          </cell>
          <cell r="I1062" t="str">
            <v>322002</v>
          </cell>
          <cell r="J1062">
            <v>10000803</v>
          </cell>
          <cell r="K1062">
            <v>37836</v>
          </cell>
          <cell r="L1062">
            <v>37836</v>
          </cell>
          <cell r="M1062">
            <v>37836</v>
          </cell>
          <cell r="N1062">
            <v>6402</v>
          </cell>
          <cell r="O1062">
            <v>116.4</v>
          </cell>
          <cell r="P1062">
            <v>0</v>
          </cell>
          <cell r="Q1062" t="str">
            <v>01_31_08</v>
          </cell>
          <cell r="R1062" t="str">
            <v>01_24</v>
          </cell>
          <cell r="S1062" t="str">
            <v>'301.0020</v>
          </cell>
          <cell r="T1062" t="str">
            <v>'701.7430</v>
          </cell>
          <cell r="U1062" t="str">
            <v>H</v>
          </cell>
          <cell r="V1062">
            <v>-5582.94</v>
          </cell>
          <cell r="W1062">
            <v>-5582.94</v>
          </cell>
          <cell r="X1062">
            <v>819.0600000000004</v>
          </cell>
          <cell r="Y1062" t="str">
            <v>701.7430</v>
          </cell>
          <cell r="Z1062">
            <v>-819073.13</v>
          </cell>
          <cell r="AA1062">
            <v>-5582.94</v>
          </cell>
          <cell r="AB1062">
            <v>-116.4</v>
          </cell>
        </row>
        <row r="1063">
          <cell r="A1063">
            <v>4953</v>
          </cell>
          <cell r="B1063">
            <v>7023</v>
          </cell>
          <cell r="C1063">
            <v>2098</v>
          </cell>
          <cell r="D1063" t="str">
            <v>МАЗУТ М-100</v>
          </cell>
          <cell r="E1063">
            <v>221000083</v>
          </cell>
          <cell r="F1063" t="str">
            <v>20</v>
          </cell>
          <cell r="G1063" t="str">
            <v/>
          </cell>
          <cell r="H1063" t="str">
            <v/>
          </cell>
          <cell r="I1063" t="str">
            <v>322003</v>
          </cell>
          <cell r="J1063">
            <v>10000803</v>
          </cell>
          <cell r="K1063">
            <v>37836</v>
          </cell>
          <cell r="L1063">
            <v>37836</v>
          </cell>
          <cell r="M1063">
            <v>37836</v>
          </cell>
          <cell r="N1063">
            <v>6352.72</v>
          </cell>
          <cell r="O1063">
            <v>115.504</v>
          </cell>
          <cell r="P1063">
            <v>0</v>
          </cell>
          <cell r="Q1063" t="str">
            <v>01_31_08</v>
          </cell>
          <cell r="R1063" t="str">
            <v>01_24</v>
          </cell>
          <cell r="S1063" t="str">
            <v>'301.0020</v>
          </cell>
          <cell r="T1063" t="str">
            <v>'701.7430</v>
          </cell>
          <cell r="U1063" t="str">
            <v>H</v>
          </cell>
          <cell r="V1063">
            <v>-5540.66</v>
          </cell>
          <cell r="W1063">
            <v>-5540.66</v>
          </cell>
          <cell r="X1063">
            <v>812.0600000000004</v>
          </cell>
          <cell r="Y1063" t="str">
            <v>701.7430</v>
          </cell>
          <cell r="Z1063">
            <v>-812870.23</v>
          </cell>
          <cell r="AA1063">
            <v>-5540.66</v>
          </cell>
          <cell r="AB1063">
            <v>-115.504</v>
          </cell>
        </row>
        <row r="1064">
          <cell r="A1064">
            <v>4954</v>
          </cell>
          <cell r="B1064">
            <v>7024</v>
          </cell>
          <cell r="C1064">
            <v>2098</v>
          </cell>
          <cell r="D1064" t="str">
            <v>МАЗУТ М-100</v>
          </cell>
          <cell r="E1064">
            <v>221000083</v>
          </cell>
          <cell r="F1064" t="str">
            <v>20</v>
          </cell>
          <cell r="G1064" t="str">
            <v/>
          </cell>
          <cell r="H1064" t="str">
            <v/>
          </cell>
          <cell r="I1064" t="str">
            <v>322004</v>
          </cell>
          <cell r="J1064">
            <v>10000803</v>
          </cell>
          <cell r="K1064">
            <v>37836</v>
          </cell>
          <cell r="L1064">
            <v>37836</v>
          </cell>
          <cell r="M1064">
            <v>37836</v>
          </cell>
          <cell r="N1064">
            <v>6333.75</v>
          </cell>
          <cell r="O1064">
            <v>115.15900000000001</v>
          </cell>
          <cell r="P1064">
            <v>0</v>
          </cell>
          <cell r="Q1064" t="str">
            <v>01_31_08</v>
          </cell>
          <cell r="R1064" t="str">
            <v>01_24</v>
          </cell>
          <cell r="S1064" t="str">
            <v>'301.0020</v>
          </cell>
          <cell r="T1064" t="str">
            <v>'701.7430</v>
          </cell>
          <cell r="U1064" t="str">
            <v>H</v>
          </cell>
          <cell r="V1064">
            <v>-5521.69</v>
          </cell>
          <cell r="W1064">
            <v>-5521.69</v>
          </cell>
          <cell r="X1064">
            <v>812.0600000000004</v>
          </cell>
          <cell r="Y1064" t="str">
            <v>701.7430</v>
          </cell>
          <cell r="Z1064">
            <v>-810087.14</v>
          </cell>
          <cell r="AA1064">
            <v>-5521.69</v>
          </cell>
          <cell r="AB1064">
            <v>-115.15900000000001</v>
          </cell>
        </row>
        <row r="1065">
          <cell r="A1065">
            <v>4955</v>
          </cell>
          <cell r="B1065">
            <v>7025</v>
          </cell>
          <cell r="C1065">
            <v>2098</v>
          </cell>
          <cell r="D1065" t="str">
            <v>МАЗУТ М-100</v>
          </cell>
          <cell r="E1065">
            <v>221000083</v>
          </cell>
          <cell r="F1065" t="str">
            <v>20</v>
          </cell>
          <cell r="G1065" t="str">
            <v/>
          </cell>
          <cell r="H1065" t="str">
            <v/>
          </cell>
          <cell r="I1065" t="str">
            <v>322005</v>
          </cell>
          <cell r="J1065">
            <v>10000803</v>
          </cell>
          <cell r="K1065">
            <v>37836</v>
          </cell>
          <cell r="L1065">
            <v>37836</v>
          </cell>
          <cell r="M1065">
            <v>37836</v>
          </cell>
          <cell r="N1065">
            <v>6350.41</v>
          </cell>
          <cell r="O1065">
            <v>115.462</v>
          </cell>
          <cell r="P1065">
            <v>0</v>
          </cell>
          <cell r="Q1065" t="str">
            <v>01_31_08</v>
          </cell>
          <cell r="R1065" t="str">
            <v>01_24</v>
          </cell>
          <cell r="S1065" t="str">
            <v>'301.0020</v>
          </cell>
          <cell r="T1065" t="str">
            <v>'701.7430</v>
          </cell>
          <cell r="U1065" t="str">
            <v>H</v>
          </cell>
          <cell r="V1065">
            <v>-5538.35</v>
          </cell>
          <cell r="W1065">
            <v>-5538.35</v>
          </cell>
          <cell r="X1065">
            <v>812.05999999999949</v>
          </cell>
          <cell r="Y1065" t="str">
            <v>701.7430</v>
          </cell>
          <cell r="Z1065">
            <v>-812531.33</v>
          </cell>
          <cell r="AA1065">
            <v>-5538.35</v>
          </cell>
          <cell r="AB1065">
            <v>-115.462</v>
          </cell>
        </row>
        <row r="1066">
          <cell r="A1066">
            <v>4956</v>
          </cell>
          <cell r="B1066">
            <v>7026</v>
          </cell>
          <cell r="C1066">
            <v>2098</v>
          </cell>
          <cell r="D1066" t="str">
            <v>МАЗУТ М-100</v>
          </cell>
          <cell r="E1066">
            <v>221000083</v>
          </cell>
          <cell r="F1066" t="str">
            <v>20</v>
          </cell>
          <cell r="G1066" t="str">
            <v/>
          </cell>
          <cell r="H1066" t="str">
            <v/>
          </cell>
          <cell r="I1066" t="str">
            <v>322006</v>
          </cell>
          <cell r="J1066">
            <v>10000803</v>
          </cell>
          <cell r="K1066">
            <v>37836</v>
          </cell>
          <cell r="L1066">
            <v>37836</v>
          </cell>
          <cell r="M1066">
            <v>37836</v>
          </cell>
          <cell r="N1066">
            <v>6299.65</v>
          </cell>
          <cell r="O1066">
            <v>114.539</v>
          </cell>
          <cell r="P1066">
            <v>0</v>
          </cell>
          <cell r="Q1066" t="str">
            <v>01_31_08</v>
          </cell>
          <cell r="R1066" t="str">
            <v>01_24</v>
          </cell>
          <cell r="S1066" t="str">
            <v>'301.0020</v>
          </cell>
          <cell r="T1066" t="str">
            <v>'701.7430</v>
          </cell>
          <cell r="U1066" t="str">
            <v>H</v>
          </cell>
          <cell r="V1066">
            <v>-5494.59</v>
          </cell>
          <cell r="W1066">
            <v>-5494.59</v>
          </cell>
          <cell r="X1066">
            <v>805.05999999999949</v>
          </cell>
          <cell r="Y1066" t="str">
            <v>701.7430</v>
          </cell>
          <cell r="Z1066">
            <v>-806111.3</v>
          </cell>
          <cell r="AA1066">
            <v>-5494.59</v>
          </cell>
          <cell r="AB1066">
            <v>-114.539</v>
          </cell>
        </row>
        <row r="1067">
          <cell r="A1067">
            <v>4957</v>
          </cell>
          <cell r="B1067">
            <v>7027</v>
          </cell>
          <cell r="C1067">
            <v>2098</v>
          </cell>
          <cell r="D1067" t="str">
            <v>МАЗУТ М-100</v>
          </cell>
          <cell r="E1067">
            <v>221000083</v>
          </cell>
          <cell r="F1067" t="str">
            <v>20</v>
          </cell>
          <cell r="G1067" t="str">
            <v/>
          </cell>
          <cell r="H1067" t="str">
            <v/>
          </cell>
          <cell r="I1067" t="str">
            <v>322007</v>
          </cell>
          <cell r="J1067">
            <v>10000803</v>
          </cell>
          <cell r="K1067">
            <v>37836</v>
          </cell>
          <cell r="L1067">
            <v>37836</v>
          </cell>
          <cell r="M1067">
            <v>37836</v>
          </cell>
          <cell r="N1067">
            <v>6350.41</v>
          </cell>
          <cell r="O1067">
            <v>115.462</v>
          </cell>
          <cell r="P1067">
            <v>0</v>
          </cell>
          <cell r="Q1067" t="str">
            <v>01_31_08</v>
          </cell>
          <cell r="R1067" t="str">
            <v>01_24</v>
          </cell>
          <cell r="S1067" t="str">
            <v>'301.0020</v>
          </cell>
          <cell r="T1067" t="str">
            <v>'701.7430</v>
          </cell>
          <cell r="U1067" t="str">
            <v>H</v>
          </cell>
          <cell r="V1067">
            <v>-5538.35</v>
          </cell>
          <cell r="W1067">
            <v>-5538.35</v>
          </cell>
          <cell r="X1067">
            <v>812.05999999999949</v>
          </cell>
          <cell r="Y1067" t="str">
            <v>701.7430</v>
          </cell>
          <cell r="Z1067">
            <v>-812531.33</v>
          </cell>
          <cell r="AA1067">
            <v>-5538.35</v>
          </cell>
          <cell r="AB1067">
            <v>-115.462</v>
          </cell>
        </row>
        <row r="1068">
          <cell r="A1068">
            <v>4958</v>
          </cell>
          <cell r="B1068">
            <v>7028</v>
          </cell>
          <cell r="C1068">
            <v>2098</v>
          </cell>
          <cell r="D1068" t="str">
            <v>МАЗУТ М-100</v>
          </cell>
          <cell r="E1068">
            <v>221000083</v>
          </cell>
          <cell r="F1068" t="str">
            <v>20</v>
          </cell>
          <cell r="G1068" t="str">
            <v/>
          </cell>
          <cell r="H1068" t="str">
            <v/>
          </cell>
          <cell r="I1068" t="str">
            <v>322008</v>
          </cell>
          <cell r="J1068">
            <v>10000803</v>
          </cell>
          <cell r="K1068">
            <v>37836</v>
          </cell>
          <cell r="L1068">
            <v>37836</v>
          </cell>
          <cell r="M1068">
            <v>37836</v>
          </cell>
          <cell r="N1068">
            <v>6350.41</v>
          </cell>
          <cell r="O1068">
            <v>115.462</v>
          </cell>
          <cell r="P1068">
            <v>0</v>
          </cell>
          <cell r="Q1068" t="str">
            <v>01_31_08</v>
          </cell>
          <cell r="R1068" t="str">
            <v>01_24</v>
          </cell>
          <cell r="S1068" t="str">
            <v>'301.0020</v>
          </cell>
          <cell r="T1068" t="str">
            <v>'701.7430</v>
          </cell>
          <cell r="U1068" t="str">
            <v>H</v>
          </cell>
          <cell r="V1068">
            <v>-5538.35</v>
          </cell>
          <cell r="W1068">
            <v>-5538.35</v>
          </cell>
          <cell r="X1068">
            <v>812.05999999999949</v>
          </cell>
          <cell r="Y1068" t="str">
            <v>701.7430</v>
          </cell>
          <cell r="Z1068">
            <v>-812531.33</v>
          </cell>
          <cell r="AA1068">
            <v>-5538.35</v>
          </cell>
          <cell r="AB1068">
            <v>-115.462</v>
          </cell>
        </row>
        <row r="1069">
          <cell r="A1069">
            <v>4959</v>
          </cell>
          <cell r="B1069">
            <v>7029</v>
          </cell>
          <cell r="C1069">
            <v>2098</v>
          </cell>
          <cell r="D1069" t="str">
            <v>МАЗУТ М-100</v>
          </cell>
          <cell r="E1069">
            <v>221000083</v>
          </cell>
          <cell r="F1069" t="str">
            <v>20</v>
          </cell>
          <cell r="G1069" t="str">
            <v/>
          </cell>
          <cell r="H1069" t="str">
            <v/>
          </cell>
          <cell r="I1069" t="str">
            <v>322009</v>
          </cell>
          <cell r="J1069">
            <v>10000803</v>
          </cell>
          <cell r="K1069">
            <v>37836</v>
          </cell>
          <cell r="L1069">
            <v>37836</v>
          </cell>
          <cell r="M1069">
            <v>37836</v>
          </cell>
          <cell r="N1069">
            <v>6136.35</v>
          </cell>
          <cell r="O1069">
            <v>111.57</v>
          </cell>
          <cell r="P1069">
            <v>0</v>
          </cell>
          <cell r="Q1069" t="str">
            <v>01_31_08</v>
          </cell>
          <cell r="R1069" t="str">
            <v>01_24</v>
          </cell>
          <cell r="S1069" t="str">
            <v>'301.0020</v>
          </cell>
          <cell r="T1069" t="str">
            <v>'701.7430</v>
          </cell>
          <cell r="U1069" t="str">
            <v>H</v>
          </cell>
          <cell r="V1069">
            <v>-5352.29</v>
          </cell>
          <cell r="W1069">
            <v>-5352.29</v>
          </cell>
          <cell r="X1069">
            <v>784.0600000000004</v>
          </cell>
          <cell r="Y1069" t="str">
            <v>701.7430</v>
          </cell>
          <cell r="Z1069">
            <v>-785234.47</v>
          </cell>
          <cell r="AA1069">
            <v>-5352.29</v>
          </cell>
          <cell r="AB1069">
            <v>-111.57</v>
          </cell>
        </row>
        <row r="1070">
          <cell r="A1070">
            <v>4960</v>
          </cell>
          <cell r="B1070">
            <v>7030</v>
          </cell>
          <cell r="C1070">
            <v>2098</v>
          </cell>
          <cell r="D1070" t="str">
            <v>МАЗУТ М-100</v>
          </cell>
          <cell r="E1070">
            <v>221000083</v>
          </cell>
          <cell r="F1070" t="str">
            <v>20</v>
          </cell>
          <cell r="G1070" t="str">
            <v/>
          </cell>
          <cell r="H1070" t="str">
            <v/>
          </cell>
          <cell r="I1070" t="str">
            <v>322010</v>
          </cell>
          <cell r="J1070">
            <v>10000803</v>
          </cell>
          <cell r="K1070">
            <v>37836</v>
          </cell>
          <cell r="L1070">
            <v>37836</v>
          </cell>
          <cell r="M1070">
            <v>37836</v>
          </cell>
          <cell r="N1070">
            <v>6299.65</v>
          </cell>
          <cell r="O1070">
            <v>114.539</v>
          </cell>
          <cell r="P1070">
            <v>0</v>
          </cell>
          <cell r="Q1070" t="str">
            <v>01_31_08</v>
          </cell>
          <cell r="R1070" t="str">
            <v>01_24</v>
          </cell>
          <cell r="S1070" t="str">
            <v>'301.0020</v>
          </cell>
          <cell r="T1070" t="str">
            <v>'701.7430</v>
          </cell>
          <cell r="U1070" t="str">
            <v>H</v>
          </cell>
          <cell r="V1070">
            <v>-5494.59</v>
          </cell>
          <cell r="W1070">
            <v>-5494.59</v>
          </cell>
          <cell r="X1070">
            <v>805.05999999999949</v>
          </cell>
          <cell r="Y1070" t="str">
            <v>701.7430</v>
          </cell>
          <cell r="Z1070">
            <v>-806111.3</v>
          </cell>
          <cell r="AA1070">
            <v>-5494.59</v>
          </cell>
          <cell r="AB1070">
            <v>-114.539</v>
          </cell>
        </row>
        <row r="1071">
          <cell r="A1071">
            <v>4961</v>
          </cell>
          <cell r="B1071">
            <v>7031</v>
          </cell>
          <cell r="C1071">
            <v>2098</v>
          </cell>
          <cell r="D1071" t="str">
            <v>МАЗУТ М-100</v>
          </cell>
          <cell r="E1071">
            <v>221000083</v>
          </cell>
          <cell r="F1071" t="str">
            <v>20</v>
          </cell>
          <cell r="G1071" t="str">
            <v/>
          </cell>
          <cell r="H1071" t="str">
            <v/>
          </cell>
          <cell r="I1071" t="str">
            <v>322011</v>
          </cell>
          <cell r="J1071">
            <v>10000803</v>
          </cell>
          <cell r="K1071">
            <v>37836</v>
          </cell>
          <cell r="L1071">
            <v>37836</v>
          </cell>
          <cell r="M1071">
            <v>37836</v>
          </cell>
          <cell r="N1071">
            <v>6316.81</v>
          </cell>
          <cell r="O1071">
            <v>114.851</v>
          </cell>
          <cell r="P1071">
            <v>0</v>
          </cell>
          <cell r="Q1071" t="str">
            <v>01_31_08</v>
          </cell>
          <cell r="R1071" t="str">
            <v>01_24</v>
          </cell>
          <cell r="S1071" t="str">
            <v>'301.0020</v>
          </cell>
          <cell r="T1071" t="str">
            <v>'701.7430</v>
          </cell>
          <cell r="U1071" t="str">
            <v>H</v>
          </cell>
          <cell r="V1071">
            <v>-5511.75</v>
          </cell>
          <cell r="W1071">
            <v>-5511.75</v>
          </cell>
          <cell r="X1071">
            <v>805.0600000000004</v>
          </cell>
          <cell r="Y1071" t="str">
            <v>701.7430</v>
          </cell>
          <cell r="Z1071">
            <v>-808628.84</v>
          </cell>
          <cell r="AA1071">
            <v>-5511.75</v>
          </cell>
          <cell r="AB1071">
            <v>-114.851</v>
          </cell>
        </row>
        <row r="1072">
          <cell r="A1072">
            <v>4962</v>
          </cell>
          <cell r="B1072">
            <v>7032</v>
          </cell>
          <cell r="C1072">
            <v>2098</v>
          </cell>
          <cell r="D1072" t="str">
            <v>МАЗУТ М-100</v>
          </cell>
          <cell r="E1072">
            <v>221000083</v>
          </cell>
          <cell r="F1072" t="str">
            <v>20</v>
          </cell>
          <cell r="G1072" t="str">
            <v/>
          </cell>
          <cell r="H1072" t="str">
            <v/>
          </cell>
          <cell r="I1072" t="str">
            <v>322012</v>
          </cell>
          <cell r="J1072">
            <v>10000803</v>
          </cell>
          <cell r="K1072">
            <v>37836</v>
          </cell>
          <cell r="L1072">
            <v>37836</v>
          </cell>
          <cell r="M1072">
            <v>37836</v>
          </cell>
          <cell r="N1072">
            <v>6836.5</v>
          </cell>
          <cell r="O1072">
            <v>124.3</v>
          </cell>
          <cell r="P1072">
            <v>0</v>
          </cell>
          <cell r="Q1072" t="str">
            <v>01_31_08</v>
          </cell>
          <cell r="R1072" t="str">
            <v>01_24</v>
          </cell>
          <cell r="S1072" t="str">
            <v>'301.0020</v>
          </cell>
          <cell r="T1072" t="str">
            <v>'701.7430</v>
          </cell>
          <cell r="U1072" t="str">
            <v>H</v>
          </cell>
          <cell r="V1072">
            <v>-5961.43</v>
          </cell>
          <cell r="W1072">
            <v>-5961.43</v>
          </cell>
          <cell r="X1072">
            <v>875.06999999999971</v>
          </cell>
          <cell r="Y1072" t="str">
            <v>701.7430</v>
          </cell>
          <cell r="Z1072">
            <v>-874601.4</v>
          </cell>
          <cell r="AA1072">
            <v>-5961.43</v>
          </cell>
          <cell r="AB1072">
            <v>-124.3</v>
          </cell>
        </row>
        <row r="1073">
          <cell r="A1073">
            <v>4963</v>
          </cell>
          <cell r="B1073">
            <v>7033</v>
          </cell>
          <cell r="C1073">
            <v>2098</v>
          </cell>
          <cell r="D1073" t="str">
            <v>МАЗУТ М-100</v>
          </cell>
          <cell r="E1073">
            <v>221000083</v>
          </cell>
          <cell r="F1073" t="str">
            <v>20</v>
          </cell>
          <cell r="G1073" t="str">
            <v/>
          </cell>
          <cell r="H1073" t="str">
            <v/>
          </cell>
          <cell r="I1073" t="str">
            <v>322013</v>
          </cell>
          <cell r="J1073">
            <v>10000803</v>
          </cell>
          <cell r="K1073">
            <v>37836</v>
          </cell>
          <cell r="L1073">
            <v>37836</v>
          </cell>
          <cell r="M1073">
            <v>37836</v>
          </cell>
          <cell r="N1073">
            <v>6790.25</v>
          </cell>
          <cell r="O1073">
            <v>123.459</v>
          </cell>
          <cell r="P1073">
            <v>0</v>
          </cell>
          <cell r="Q1073" t="str">
            <v>01_31_08</v>
          </cell>
          <cell r="R1073" t="str">
            <v>01_24</v>
          </cell>
          <cell r="S1073" t="str">
            <v>'301.0020</v>
          </cell>
          <cell r="T1073" t="str">
            <v>'701.7430</v>
          </cell>
          <cell r="U1073" t="str">
            <v>H</v>
          </cell>
          <cell r="V1073">
            <v>-5922.19</v>
          </cell>
          <cell r="W1073">
            <v>-5922.19</v>
          </cell>
          <cell r="X1073">
            <v>868.0600000000004</v>
          </cell>
          <cell r="Y1073" t="str">
            <v>701.7430</v>
          </cell>
          <cell r="Z1073">
            <v>-868844.49</v>
          </cell>
          <cell r="AA1073">
            <v>-5922.19</v>
          </cell>
          <cell r="AB1073">
            <v>-123.459</v>
          </cell>
        </row>
        <row r="1074">
          <cell r="A1074">
            <v>4964</v>
          </cell>
          <cell r="B1074">
            <v>7034</v>
          </cell>
          <cell r="C1074">
            <v>2098</v>
          </cell>
          <cell r="D1074" t="str">
            <v>МАЗУТ М-100</v>
          </cell>
          <cell r="E1074">
            <v>221000083</v>
          </cell>
          <cell r="F1074" t="str">
            <v>20</v>
          </cell>
          <cell r="G1074" t="str">
            <v/>
          </cell>
          <cell r="H1074" t="str">
            <v/>
          </cell>
          <cell r="I1074" t="str">
            <v>322014</v>
          </cell>
          <cell r="J1074">
            <v>10000803</v>
          </cell>
          <cell r="K1074">
            <v>37836</v>
          </cell>
          <cell r="L1074">
            <v>37836</v>
          </cell>
          <cell r="M1074">
            <v>37836</v>
          </cell>
          <cell r="N1074">
            <v>6366.86</v>
          </cell>
          <cell r="O1074">
            <v>115.761</v>
          </cell>
          <cell r="P1074">
            <v>0</v>
          </cell>
          <cell r="Q1074" t="str">
            <v>01_31_08</v>
          </cell>
          <cell r="R1074" t="str">
            <v>01_24</v>
          </cell>
          <cell r="S1074" t="str">
            <v>'301.0020</v>
          </cell>
          <cell r="T1074" t="str">
            <v>'701.7430</v>
          </cell>
          <cell r="U1074" t="str">
            <v>H</v>
          </cell>
          <cell r="V1074">
            <v>-5554.8</v>
          </cell>
          <cell r="W1074">
            <v>-5554.8</v>
          </cell>
          <cell r="X1074">
            <v>812.05999999999949</v>
          </cell>
          <cell r="Y1074" t="str">
            <v>701.7430</v>
          </cell>
          <cell r="Z1074">
            <v>-814944.71</v>
          </cell>
          <cell r="AA1074">
            <v>-5554.8</v>
          </cell>
          <cell r="AB1074">
            <v>-115.761</v>
          </cell>
        </row>
        <row r="1075">
          <cell r="A1075">
            <v>4965</v>
          </cell>
          <cell r="B1075">
            <v>7035</v>
          </cell>
          <cell r="C1075">
            <v>2098</v>
          </cell>
          <cell r="D1075" t="str">
            <v>МАЗУТ М-100</v>
          </cell>
          <cell r="E1075">
            <v>221000083</v>
          </cell>
          <cell r="F1075" t="str">
            <v>20</v>
          </cell>
          <cell r="G1075" t="str">
            <v/>
          </cell>
          <cell r="H1075" t="str">
            <v/>
          </cell>
          <cell r="I1075" t="str">
            <v>322200</v>
          </cell>
          <cell r="J1075">
            <v>10000803</v>
          </cell>
          <cell r="K1075">
            <v>37836</v>
          </cell>
          <cell r="L1075">
            <v>37836</v>
          </cell>
          <cell r="M1075">
            <v>37836</v>
          </cell>
          <cell r="N1075">
            <v>6316.81</v>
          </cell>
          <cell r="O1075">
            <v>114.851</v>
          </cell>
          <cell r="P1075">
            <v>0</v>
          </cell>
          <cell r="Q1075" t="str">
            <v>01_31_08</v>
          </cell>
          <cell r="R1075" t="str">
            <v>01_24</v>
          </cell>
          <cell r="S1075" t="str">
            <v>'301.0020</v>
          </cell>
          <cell r="T1075" t="str">
            <v>'701.7430</v>
          </cell>
          <cell r="U1075" t="str">
            <v>H</v>
          </cell>
          <cell r="V1075">
            <v>-5511.75</v>
          </cell>
          <cell r="W1075">
            <v>-5511.75</v>
          </cell>
          <cell r="X1075">
            <v>805.0600000000004</v>
          </cell>
          <cell r="Y1075" t="str">
            <v>701.7430</v>
          </cell>
          <cell r="Z1075">
            <v>-808628.84</v>
          </cell>
          <cell r="AA1075">
            <v>-5511.75</v>
          </cell>
          <cell r="AB1075">
            <v>-114.851</v>
          </cell>
        </row>
        <row r="1076">
          <cell r="A1076">
            <v>5128</v>
          </cell>
          <cell r="B1076">
            <v>7189</v>
          </cell>
          <cell r="C1076">
            <v>1137</v>
          </cell>
          <cell r="D1076" t="str">
            <v>БЕНЗИН АВТОМОБИЛЬНЫЙ АИ-80</v>
          </cell>
          <cell r="E1076">
            <v>221000001</v>
          </cell>
          <cell r="F1076" t="str">
            <v>10</v>
          </cell>
          <cell r="G1076" t="str">
            <v/>
          </cell>
          <cell r="H1076" t="str">
            <v/>
          </cell>
          <cell r="I1076" t="str">
            <v>124797</v>
          </cell>
          <cell r="J1076">
            <v>10000861</v>
          </cell>
          <cell r="K1076">
            <v>37836</v>
          </cell>
          <cell r="L1076">
            <v>37836</v>
          </cell>
          <cell r="M1076">
            <v>37836</v>
          </cell>
          <cell r="N1076">
            <v>5625696.3799999999</v>
          </cell>
          <cell r="O1076">
            <v>233.72399999999999</v>
          </cell>
          <cell r="P1076">
            <v>900111.42</v>
          </cell>
          <cell r="Q1076" t="str">
            <v>01_31_08</v>
          </cell>
          <cell r="R1076" t="str">
            <v>01_24</v>
          </cell>
          <cell r="S1076" t="str">
            <v>'301.0010</v>
          </cell>
          <cell r="T1076" t="str">
            <v>'701.7510</v>
          </cell>
          <cell r="U1076" t="str">
            <v>H</v>
          </cell>
          <cell r="V1076">
            <v>-5625696.3799999999</v>
          </cell>
          <cell r="W1076">
            <v>-38345.69</v>
          </cell>
          <cell r="X1076">
            <v>0</v>
          </cell>
          <cell r="Y1076" t="str">
            <v>701.7510</v>
          </cell>
          <cell r="Z1076">
            <v>-5625696.3799999999</v>
          </cell>
          <cell r="AA1076">
            <v>-38345.69</v>
          </cell>
          <cell r="AB1076">
            <v>-233.72399999999999</v>
          </cell>
        </row>
        <row r="1077">
          <cell r="A1077">
            <v>5129</v>
          </cell>
          <cell r="B1077">
            <v>7190</v>
          </cell>
          <cell r="C1077">
            <v>1140</v>
          </cell>
          <cell r="D1077" t="str">
            <v>БЕНЗИН АВТОМОБИЛЬНЫЙ АИ-80</v>
          </cell>
          <cell r="E1077">
            <v>221000001</v>
          </cell>
          <cell r="F1077" t="str">
            <v>10</v>
          </cell>
          <cell r="G1077" t="str">
            <v/>
          </cell>
          <cell r="H1077" t="str">
            <v/>
          </cell>
          <cell r="I1077" t="str">
            <v>124798</v>
          </cell>
          <cell r="J1077">
            <v>10000859</v>
          </cell>
          <cell r="K1077">
            <v>37836</v>
          </cell>
          <cell r="L1077">
            <v>37836</v>
          </cell>
          <cell r="M1077">
            <v>37836</v>
          </cell>
          <cell r="N1077">
            <v>6023161.4500000002</v>
          </cell>
          <cell r="O1077">
            <v>250.23699999999999</v>
          </cell>
          <cell r="P1077">
            <v>963705.83</v>
          </cell>
          <cell r="Q1077" t="str">
            <v>01_31_08</v>
          </cell>
          <cell r="R1077" t="str">
            <v>01_24</v>
          </cell>
          <cell r="S1077" t="str">
            <v>'301.0010</v>
          </cell>
          <cell r="T1077" t="str">
            <v>'701.7510</v>
          </cell>
          <cell r="U1077" t="str">
            <v>H</v>
          </cell>
          <cell r="V1077">
            <v>-6023161.4500000002</v>
          </cell>
          <cell r="W1077">
            <v>-41054.879999999997</v>
          </cell>
          <cell r="X1077">
            <v>0</v>
          </cell>
          <cell r="Y1077" t="str">
            <v>701.7510</v>
          </cell>
          <cell r="Z1077">
            <v>-6023161.4500000002</v>
          </cell>
          <cell r="AA1077">
            <v>-41054.879999999997</v>
          </cell>
          <cell r="AB1077">
            <v>-250.23699999999999</v>
          </cell>
        </row>
        <row r="1078">
          <cell r="A1078">
            <v>4966</v>
          </cell>
          <cell r="B1078">
            <v>7036</v>
          </cell>
          <cell r="C1078">
            <v>1146</v>
          </cell>
          <cell r="D1078" t="str">
            <v>БЕНЗИН АВТОМОБИЛЬНЫЙ АИ-80</v>
          </cell>
          <cell r="E1078">
            <v>221000001</v>
          </cell>
          <cell r="F1078" t="str">
            <v>10</v>
          </cell>
          <cell r="G1078" t="str">
            <v/>
          </cell>
          <cell r="H1078" t="str">
            <v/>
          </cell>
          <cell r="I1078" t="str">
            <v>68233663</v>
          </cell>
          <cell r="J1078">
            <v>10000438</v>
          </cell>
          <cell r="K1078">
            <v>37837</v>
          </cell>
          <cell r="L1078">
            <v>37837</v>
          </cell>
          <cell r="M1078">
            <v>37837</v>
          </cell>
          <cell r="N1078">
            <v>1208016.51</v>
          </cell>
          <cell r="O1078">
            <v>50.188000000000002</v>
          </cell>
          <cell r="P1078">
            <v>193282.64</v>
          </cell>
          <cell r="Q1078" t="str">
            <v>01_31_08</v>
          </cell>
          <cell r="R1078" t="str">
            <v>01_24</v>
          </cell>
          <cell r="S1078" t="str">
            <v>'301.0010</v>
          </cell>
          <cell r="T1078" t="str">
            <v>'701.7510</v>
          </cell>
          <cell r="U1078" t="str">
            <v>H</v>
          </cell>
          <cell r="V1078">
            <v>-1208016.51</v>
          </cell>
          <cell r="W1078">
            <v>-8234.0400000000009</v>
          </cell>
          <cell r="X1078">
            <v>0</v>
          </cell>
          <cell r="Y1078" t="str">
            <v>701.7510</v>
          </cell>
          <cell r="Z1078">
            <v>-1208016.51</v>
          </cell>
          <cell r="AA1078">
            <v>-8234.0400000000009</v>
          </cell>
          <cell r="AB1078">
            <v>-50.188000000000002</v>
          </cell>
        </row>
        <row r="1079">
          <cell r="A1079">
            <v>4967</v>
          </cell>
          <cell r="B1079">
            <v>7037</v>
          </cell>
          <cell r="C1079">
            <v>1159</v>
          </cell>
          <cell r="D1079" t="str">
            <v>БЕНЗИН АВТОМОБИЛЬНЫЙ АИ-80</v>
          </cell>
          <cell r="E1079">
            <v>221000001</v>
          </cell>
          <cell r="F1079" t="str">
            <v>10</v>
          </cell>
          <cell r="G1079" t="str">
            <v/>
          </cell>
          <cell r="H1079" t="str">
            <v/>
          </cell>
          <cell r="I1079" t="str">
            <v>124827</v>
          </cell>
          <cell r="J1079">
            <v>10000828</v>
          </cell>
          <cell r="K1079">
            <v>37837</v>
          </cell>
          <cell r="L1079">
            <v>37837</v>
          </cell>
          <cell r="M1079">
            <v>37837</v>
          </cell>
          <cell r="N1079">
            <v>2435361.09</v>
          </cell>
          <cell r="O1079">
            <v>101.179</v>
          </cell>
          <cell r="P1079">
            <v>389657.77</v>
          </cell>
          <cell r="Q1079" t="str">
            <v>01_31_08</v>
          </cell>
          <cell r="R1079" t="str">
            <v>01_24</v>
          </cell>
          <cell r="S1079" t="str">
            <v>'301.0010</v>
          </cell>
          <cell r="T1079" t="str">
            <v>'701.7510</v>
          </cell>
          <cell r="U1079" t="str">
            <v>H</v>
          </cell>
          <cell r="V1079">
            <v>-2435361.09</v>
          </cell>
          <cell r="W1079">
            <v>-16599.830000000002</v>
          </cell>
          <cell r="X1079">
            <v>0</v>
          </cell>
          <cell r="Y1079" t="str">
            <v>701.7510</v>
          </cell>
          <cell r="Z1079">
            <v>-2435361.09</v>
          </cell>
          <cell r="AA1079">
            <v>-16599.830000000002</v>
          </cell>
          <cell r="AB1079">
            <v>-101.179</v>
          </cell>
        </row>
        <row r="1080">
          <cell r="A1080">
            <v>4968</v>
          </cell>
          <cell r="B1080">
            <v>7038</v>
          </cell>
          <cell r="C1080">
            <v>1159</v>
          </cell>
          <cell r="D1080" t="str">
            <v>БЕНЗИН АВТОМОБИЛЬНЫЙ АИ-80</v>
          </cell>
          <cell r="E1080">
            <v>221000001</v>
          </cell>
          <cell r="F1080" t="str">
            <v>10</v>
          </cell>
          <cell r="G1080" t="str">
            <v/>
          </cell>
          <cell r="H1080" t="str">
            <v/>
          </cell>
          <cell r="I1080" t="str">
            <v>68233662</v>
          </cell>
          <cell r="J1080">
            <v>10000829</v>
          </cell>
          <cell r="K1080">
            <v>37837</v>
          </cell>
          <cell r="L1080">
            <v>37837</v>
          </cell>
          <cell r="M1080">
            <v>37837</v>
          </cell>
          <cell r="N1080">
            <v>1410612.25</v>
          </cell>
          <cell r="O1080">
            <v>58.604999999999997</v>
          </cell>
          <cell r="P1080">
            <v>225697.96</v>
          </cell>
          <cell r="Q1080" t="str">
            <v>01_31_08</v>
          </cell>
          <cell r="R1080" t="str">
            <v>01_24</v>
          </cell>
          <cell r="S1080" t="str">
            <v>'301.0010</v>
          </cell>
          <cell r="T1080" t="str">
            <v>'701.7510</v>
          </cell>
          <cell r="U1080" t="str">
            <v>H</v>
          </cell>
          <cell r="V1080">
            <v>-1410612.25</v>
          </cell>
          <cell r="W1080">
            <v>-9614.9599999999991</v>
          </cell>
          <cell r="X1080">
            <v>0</v>
          </cell>
          <cell r="Y1080" t="str">
            <v>701.7510</v>
          </cell>
          <cell r="Z1080">
            <v>-1410612.25</v>
          </cell>
          <cell r="AA1080">
            <v>-9614.9599999999991</v>
          </cell>
          <cell r="AB1080">
            <v>-58.604999999999997</v>
          </cell>
        </row>
        <row r="1081">
          <cell r="A1081">
            <v>4969</v>
          </cell>
          <cell r="B1081">
            <v>7039</v>
          </cell>
          <cell r="C1081">
            <v>1159</v>
          </cell>
          <cell r="D1081" t="str">
            <v>БЕНЗИН АВТОМОБИЛЬНЫЙ АИ-80</v>
          </cell>
          <cell r="E1081">
            <v>221000001</v>
          </cell>
          <cell r="F1081" t="str">
            <v>10</v>
          </cell>
          <cell r="G1081" t="str">
            <v/>
          </cell>
          <cell r="H1081" t="str">
            <v/>
          </cell>
          <cell r="I1081" t="str">
            <v>68233665</v>
          </cell>
          <cell r="J1081">
            <v>10000830</v>
          </cell>
          <cell r="K1081">
            <v>37837</v>
          </cell>
          <cell r="L1081">
            <v>37837</v>
          </cell>
          <cell r="M1081">
            <v>37837</v>
          </cell>
          <cell r="N1081">
            <v>1402548.85</v>
          </cell>
          <cell r="O1081">
            <v>58.27</v>
          </cell>
          <cell r="P1081">
            <v>224407.82</v>
          </cell>
          <cell r="Q1081" t="str">
            <v>01_31_08</v>
          </cell>
          <cell r="R1081" t="str">
            <v>01_24</v>
          </cell>
          <cell r="S1081" t="str">
            <v>'301.0010</v>
          </cell>
          <cell r="T1081" t="str">
            <v>'701.7510</v>
          </cell>
          <cell r="U1081" t="str">
            <v>H</v>
          </cell>
          <cell r="V1081">
            <v>-1402548.85</v>
          </cell>
          <cell r="W1081">
            <v>-9560</v>
          </cell>
          <cell r="X1081">
            <v>0</v>
          </cell>
          <cell r="Y1081" t="str">
            <v>701.7510</v>
          </cell>
          <cell r="Z1081">
            <v>-1402548.85</v>
          </cell>
          <cell r="AA1081">
            <v>-9560</v>
          </cell>
          <cell r="AB1081">
            <v>-58.27</v>
          </cell>
        </row>
        <row r="1082">
          <cell r="A1082">
            <v>4970</v>
          </cell>
          <cell r="B1082">
            <v>7040</v>
          </cell>
          <cell r="C1082">
            <v>2098</v>
          </cell>
          <cell r="D1082" t="str">
            <v>МАЗУТ М-100</v>
          </cell>
          <cell r="E1082">
            <v>221000083</v>
          </cell>
          <cell r="F1082" t="str">
            <v>20</v>
          </cell>
          <cell r="G1082" t="str">
            <v/>
          </cell>
          <cell r="H1082" t="str">
            <v/>
          </cell>
          <cell r="I1082" t="str">
            <v>321855</v>
          </cell>
          <cell r="J1082">
            <v>10000803</v>
          </cell>
          <cell r="K1082">
            <v>37837</v>
          </cell>
          <cell r="L1082">
            <v>37837</v>
          </cell>
          <cell r="M1082">
            <v>37837</v>
          </cell>
          <cell r="N1082">
            <v>6317.47</v>
          </cell>
          <cell r="O1082">
            <v>114.863</v>
          </cell>
          <cell r="P1082">
            <v>0</v>
          </cell>
          <cell r="Q1082" t="str">
            <v>01_31_08</v>
          </cell>
          <cell r="R1082" t="str">
            <v>01_24</v>
          </cell>
          <cell r="S1082" t="str">
            <v>'301.0020</v>
          </cell>
          <cell r="T1082" t="str">
            <v>'701.7430</v>
          </cell>
          <cell r="U1082" t="str">
            <v>H</v>
          </cell>
          <cell r="V1082">
            <v>-5512.41</v>
          </cell>
          <cell r="W1082">
            <v>-5512.41</v>
          </cell>
          <cell r="X1082">
            <v>805.0600000000004</v>
          </cell>
          <cell r="Y1082" t="str">
            <v>701.7430</v>
          </cell>
          <cell r="Z1082">
            <v>-808725.67</v>
          </cell>
          <cell r="AA1082">
            <v>-5512.41</v>
          </cell>
          <cell r="AB1082">
            <v>-114.863</v>
          </cell>
        </row>
        <row r="1083">
          <cell r="A1083">
            <v>4971</v>
          </cell>
          <cell r="B1083">
            <v>7041</v>
          </cell>
          <cell r="C1083">
            <v>2098</v>
          </cell>
          <cell r="D1083" t="str">
            <v>МАЗУТ М-100</v>
          </cell>
          <cell r="E1083">
            <v>221000083</v>
          </cell>
          <cell r="F1083" t="str">
            <v>20</v>
          </cell>
          <cell r="G1083" t="str">
            <v/>
          </cell>
          <cell r="H1083" t="str">
            <v/>
          </cell>
          <cell r="I1083" t="str">
            <v>321856</v>
          </cell>
          <cell r="J1083">
            <v>10000803</v>
          </cell>
          <cell r="K1083">
            <v>37837</v>
          </cell>
          <cell r="L1083">
            <v>37837</v>
          </cell>
          <cell r="M1083">
            <v>37837</v>
          </cell>
          <cell r="N1083">
            <v>6196.3</v>
          </cell>
          <cell r="O1083">
            <v>112.66</v>
          </cell>
          <cell r="P1083">
            <v>0</v>
          </cell>
          <cell r="Q1083" t="str">
            <v>01_31_08</v>
          </cell>
          <cell r="R1083" t="str">
            <v>01_24</v>
          </cell>
          <cell r="S1083" t="str">
            <v>'301.0020</v>
          </cell>
          <cell r="T1083" t="str">
            <v>'701.7430</v>
          </cell>
          <cell r="U1083" t="str">
            <v>H</v>
          </cell>
          <cell r="V1083">
            <v>-5405.24</v>
          </cell>
          <cell r="W1083">
            <v>-5405.24</v>
          </cell>
          <cell r="X1083">
            <v>791.0600000000004</v>
          </cell>
          <cell r="Y1083" t="str">
            <v>701.7430</v>
          </cell>
          <cell r="Z1083">
            <v>-793002.76</v>
          </cell>
          <cell r="AA1083">
            <v>-5405.24</v>
          </cell>
          <cell r="AB1083">
            <v>-112.66</v>
          </cell>
        </row>
        <row r="1084">
          <cell r="A1084">
            <v>4972</v>
          </cell>
          <cell r="B1084">
            <v>7042</v>
          </cell>
          <cell r="C1084">
            <v>2098</v>
          </cell>
          <cell r="D1084" t="str">
            <v>МАЗУТ М-100</v>
          </cell>
          <cell r="E1084">
            <v>221000083</v>
          </cell>
          <cell r="F1084" t="str">
            <v>20</v>
          </cell>
          <cell r="G1084" t="str">
            <v/>
          </cell>
          <cell r="H1084" t="str">
            <v/>
          </cell>
          <cell r="I1084" t="str">
            <v>321857</v>
          </cell>
          <cell r="J1084">
            <v>10000803</v>
          </cell>
          <cell r="K1084">
            <v>37837</v>
          </cell>
          <cell r="L1084">
            <v>37837</v>
          </cell>
          <cell r="M1084">
            <v>37837</v>
          </cell>
          <cell r="N1084">
            <v>6365.59</v>
          </cell>
          <cell r="O1084">
            <v>115.738</v>
          </cell>
          <cell r="P1084">
            <v>0</v>
          </cell>
          <cell r="Q1084" t="str">
            <v>01_31_08</v>
          </cell>
          <cell r="R1084" t="str">
            <v>01_24</v>
          </cell>
          <cell r="S1084" t="str">
            <v>'301.0020</v>
          </cell>
          <cell r="T1084" t="str">
            <v>'701.7430</v>
          </cell>
          <cell r="U1084" t="str">
            <v>H</v>
          </cell>
          <cell r="V1084">
            <v>-5553.53</v>
          </cell>
          <cell r="W1084">
            <v>-5553.53</v>
          </cell>
          <cell r="X1084">
            <v>812.0600000000004</v>
          </cell>
          <cell r="Y1084" t="str">
            <v>701.7430</v>
          </cell>
          <cell r="Z1084">
            <v>-814758.39</v>
          </cell>
          <cell r="AA1084">
            <v>-5553.53</v>
          </cell>
          <cell r="AB1084">
            <v>-115.738</v>
          </cell>
        </row>
        <row r="1085">
          <cell r="A1085">
            <v>4973</v>
          </cell>
          <cell r="B1085">
            <v>7043</v>
          </cell>
          <cell r="C1085">
            <v>2098</v>
          </cell>
          <cell r="D1085" t="str">
            <v>МАЗУТ М-100</v>
          </cell>
          <cell r="E1085">
            <v>221000083</v>
          </cell>
          <cell r="F1085" t="str">
            <v>20</v>
          </cell>
          <cell r="G1085" t="str">
            <v/>
          </cell>
          <cell r="H1085" t="str">
            <v/>
          </cell>
          <cell r="I1085" t="str">
            <v>321858</v>
          </cell>
          <cell r="J1085">
            <v>10000803</v>
          </cell>
          <cell r="K1085">
            <v>37837</v>
          </cell>
          <cell r="L1085">
            <v>37837</v>
          </cell>
          <cell r="M1085">
            <v>37837</v>
          </cell>
          <cell r="N1085">
            <v>6365.59</v>
          </cell>
          <cell r="O1085">
            <v>115.738</v>
          </cell>
          <cell r="P1085">
            <v>0</v>
          </cell>
          <cell r="Q1085" t="str">
            <v>01_31_08</v>
          </cell>
          <cell r="R1085" t="str">
            <v>01_24</v>
          </cell>
          <cell r="S1085" t="str">
            <v>'301.0020</v>
          </cell>
          <cell r="T1085" t="str">
            <v>'701.7430</v>
          </cell>
          <cell r="U1085" t="str">
            <v>H</v>
          </cell>
          <cell r="V1085">
            <v>-5553.53</v>
          </cell>
          <cell r="W1085">
            <v>-5553.53</v>
          </cell>
          <cell r="X1085">
            <v>812.0600000000004</v>
          </cell>
          <cell r="Y1085" t="str">
            <v>701.7430</v>
          </cell>
          <cell r="Z1085">
            <v>-814758.39</v>
          </cell>
          <cell r="AA1085">
            <v>-5553.53</v>
          </cell>
          <cell r="AB1085">
            <v>-115.738</v>
          </cell>
        </row>
        <row r="1086">
          <cell r="A1086">
            <v>4974</v>
          </cell>
          <cell r="B1086">
            <v>7044</v>
          </cell>
          <cell r="C1086">
            <v>2098</v>
          </cell>
          <cell r="D1086" t="str">
            <v>МАЗУТ М-100</v>
          </cell>
          <cell r="E1086">
            <v>221000083</v>
          </cell>
          <cell r="F1086" t="str">
            <v>20</v>
          </cell>
          <cell r="G1086" t="str">
            <v/>
          </cell>
          <cell r="H1086" t="str">
            <v/>
          </cell>
          <cell r="I1086" t="str">
            <v>321859</v>
          </cell>
          <cell r="J1086">
            <v>10000803</v>
          </cell>
          <cell r="K1086">
            <v>37837</v>
          </cell>
          <cell r="L1086">
            <v>37837</v>
          </cell>
          <cell r="M1086">
            <v>37837</v>
          </cell>
          <cell r="N1086">
            <v>6284.03</v>
          </cell>
          <cell r="O1086">
            <v>114.255</v>
          </cell>
          <cell r="P1086">
            <v>0</v>
          </cell>
          <cell r="Q1086" t="str">
            <v>01_31_08</v>
          </cell>
          <cell r="R1086" t="str">
            <v>01_24</v>
          </cell>
          <cell r="S1086" t="str">
            <v>'301.0020</v>
          </cell>
          <cell r="T1086" t="str">
            <v>'701.7430</v>
          </cell>
          <cell r="U1086" t="str">
            <v>H</v>
          </cell>
          <cell r="V1086">
            <v>-5478.97</v>
          </cell>
          <cell r="W1086">
            <v>-5478.97</v>
          </cell>
          <cell r="X1086">
            <v>805.05999999999949</v>
          </cell>
          <cell r="Y1086" t="str">
            <v>701.7430</v>
          </cell>
          <cell r="Z1086">
            <v>-803819.69</v>
          </cell>
          <cell r="AA1086">
            <v>-5478.97</v>
          </cell>
          <cell r="AB1086">
            <v>-114.255</v>
          </cell>
        </row>
        <row r="1087">
          <cell r="A1087">
            <v>4975</v>
          </cell>
          <cell r="B1087">
            <v>7045</v>
          </cell>
          <cell r="C1087">
            <v>2098</v>
          </cell>
          <cell r="D1087" t="str">
            <v>МАЗУТ М-100</v>
          </cell>
          <cell r="E1087">
            <v>221000083</v>
          </cell>
          <cell r="F1087" t="str">
            <v>20</v>
          </cell>
          <cell r="G1087" t="str">
            <v/>
          </cell>
          <cell r="H1087" t="str">
            <v/>
          </cell>
          <cell r="I1087" t="str">
            <v>321860</v>
          </cell>
          <cell r="J1087">
            <v>10000803</v>
          </cell>
          <cell r="K1087">
            <v>37837</v>
          </cell>
          <cell r="L1087">
            <v>37837</v>
          </cell>
          <cell r="M1087">
            <v>37837</v>
          </cell>
          <cell r="N1087">
            <v>6122.05</v>
          </cell>
          <cell r="O1087">
            <v>111.31</v>
          </cell>
          <cell r="P1087">
            <v>0</v>
          </cell>
          <cell r="Q1087" t="str">
            <v>01_31_08</v>
          </cell>
          <cell r="R1087" t="str">
            <v>01_24</v>
          </cell>
          <cell r="S1087" t="str">
            <v>'301.0020</v>
          </cell>
          <cell r="T1087" t="str">
            <v>'701.7430</v>
          </cell>
          <cell r="U1087" t="str">
            <v>H</v>
          </cell>
          <cell r="V1087">
            <v>-5337.99</v>
          </cell>
          <cell r="W1087">
            <v>-5337.99</v>
          </cell>
          <cell r="X1087">
            <v>784.0600000000004</v>
          </cell>
          <cell r="Y1087" t="str">
            <v>701.7430</v>
          </cell>
          <cell r="Z1087">
            <v>-783136.51</v>
          </cell>
          <cell r="AA1087">
            <v>-5337.99</v>
          </cell>
          <cell r="AB1087">
            <v>-111.31</v>
          </cell>
        </row>
        <row r="1088">
          <cell r="A1088">
            <v>4976</v>
          </cell>
          <cell r="B1088">
            <v>7046</v>
          </cell>
          <cell r="C1088">
            <v>2098</v>
          </cell>
          <cell r="D1088" t="str">
            <v>МАЗУТ М-100</v>
          </cell>
          <cell r="E1088">
            <v>221000083</v>
          </cell>
          <cell r="F1088" t="str">
            <v>20</v>
          </cell>
          <cell r="G1088" t="str">
            <v/>
          </cell>
          <cell r="H1088" t="str">
            <v/>
          </cell>
          <cell r="I1088" t="str">
            <v>321861</v>
          </cell>
          <cell r="J1088">
            <v>10000803</v>
          </cell>
          <cell r="K1088">
            <v>37837</v>
          </cell>
          <cell r="L1088">
            <v>37837</v>
          </cell>
          <cell r="M1088">
            <v>37837</v>
          </cell>
          <cell r="N1088">
            <v>6284.03</v>
          </cell>
          <cell r="O1088">
            <v>114.255</v>
          </cell>
          <cell r="P1088">
            <v>0</v>
          </cell>
          <cell r="Q1088" t="str">
            <v>01_31_08</v>
          </cell>
          <cell r="R1088" t="str">
            <v>01_24</v>
          </cell>
          <cell r="S1088" t="str">
            <v>'301.0020</v>
          </cell>
          <cell r="T1088" t="str">
            <v>'701.7430</v>
          </cell>
          <cell r="U1088" t="str">
            <v>H</v>
          </cell>
          <cell r="V1088">
            <v>-5478.97</v>
          </cell>
          <cell r="W1088">
            <v>-5478.97</v>
          </cell>
          <cell r="X1088">
            <v>805.05999999999949</v>
          </cell>
          <cell r="Y1088" t="str">
            <v>701.7430</v>
          </cell>
          <cell r="Z1088">
            <v>-803819.69</v>
          </cell>
          <cell r="AA1088">
            <v>-5478.97</v>
          </cell>
          <cell r="AB1088">
            <v>-114.255</v>
          </cell>
        </row>
        <row r="1089">
          <cell r="A1089">
            <v>4977</v>
          </cell>
          <cell r="B1089">
            <v>7047</v>
          </cell>
          <cell r="C1089">
            <v>2098</v>
          </cell>
          <cell r="D1089" t="str">
            <v>МАЗУТ М-100</v>
          </cell>
          <cell r="E1089">
            <v>221000083</v>
          </cell>
          <cell r="F1089" t="str">
            <v>20</v>
          </cell>
          <cell r="G1089" t="str">
            <v/>
          </cell>
          <cell r="H1089" t="str">
            <v/>
          </cell>
          <cell r="I1089" t="str">
            <v>321862</v>
          </cell>
          <cell r="J1089">
            <v>10000803</v>
          </cell>
          <cell r="K1089">
            <v>37837</v>
          </cell>
          <cell r="L1089">
            <v>37837</v>
          </cell>
          <cell r="M1089">
            <v>37837</v>
          </cell>
          <cell r="N1089">
            <v>6284.03</v>
          </cell>
          <cell r="O1089">
            <v>114.255</v>
          </cell>
          <cell r="P1089">
            <v>0</v>
          </cell>
          <cell r="Q1089" t="str">
            <v>01_31_08</v>
          </cell>
          <cell r="R1089" t="str">
            <v>01_24</v>
          </cell>
          <cell r="S1089" t="str">
            <v>'301.0020</v>
          </cell>
          <cell r="T1089" t="str">
            <v>'701.7430</v>
          </cell>
          <cell r="U1089" t="str">
            <v>H</v>
          </cell>
          <cell r="V1089">
            <v>-5478.97</v>
          </cell>
          <cell r="W1089">
            <v>-5478.97</v>
          </cell>
          <cell r="X1089">
            <v>805.05999999999949</v>
          </cell>
          <cell r="Y1089" t="str">
            <v>701.7430</v>
          </cell>
          <cell r="Z1089">
            <v>-803819.69</v>
          </cell>
          <cell r="AA1089">
            <v>-5478.97</v>
          </cell>
          <cell r="AB1089">
            <v>-114.255</v>
          </cell>
        </row>
        <row r="1090">
          <cell r="A1090">
            <v>4978</v>
          </cell>
          <cell r="B1090">
            <v>7048</v>
          </cell>
          <cell r="C1090">
            <v>2098</v>
          </cell>
          <cell r="D1090" t="str">
            <v>МАЗУТ М-100</v>
          </cell>
          <cell r="E1090">
            <v>221000083</v>
          </cell>
          <cell r="F1090" t="str">
            <v>20</v>
          </cell>
          <cell r="G1090" t="str">
            <v/>
          </cell>
          <cell r="H1090" t="str">
            <v/>
          </cell>
          <cell r="I1090" t="str">
            <v>321863</v>
          </cell>
          <cell r="J1090">
            <v>10000803</v>
          </cell>
          <cell r="K1090">
            <v>37837</v>
          </cell>
          <cell r="L1090">
            <v>37837</v>
          </cell>
          <cell r="M1090">
            <v>37837</v>
          </cell>
          <cell r="N1090">
            <v>6300.86</v>
          </cell>
          <cell r="O1090">
            <v>114.56100000000001</v>
          </cell>
          <cell r="P1090">
            <v>0</v>
          </cell>
          <cell r="Q1090" t="str">
            <v>01_31_08</v>
          </cell>
          <cell r="R1090" t="str">
            <v>01_24</v>
          </cell>
          <cell r="S1090" t="str">
            <v>'301.0020</v>
          </cell>
          <cell r="T1090" t="str">
            <v>'701.7430</v>
          </cell>
          <cell r="U1090" t="str">
            <v>H</v>
          </cell>
          <cell r="V1090">
            <v>-6300.86</v>
          </cell>
          <cell r="W1090">
            <v>-6300.86</v>
          </cell>
          <cell r="X1090">
            <v>0</v>
          </cell>
          <cell r="Y1090" t="str">
            <v>701.7430</v>
          </cell>
          <cell r="Z1090">
            <v>-924399.17</v>
          </cell>
          <cell r="AA1090">
            <v>-6300.86</v>
          </cell>
          <cell r="AB1090">
            <v>-114.56100000000001</v>
          </cell>
        </row>
        <row r="1091">
          <cell r="A1091">
            <v>4979</v>
          </cell>
          <cell r="B1091">
            <v>7049</v>
          </cell>
          <cell r="C1091">
            <v>2098</v>
          </cell>
          <cell r="D1091" t="str">
            <v>МАЗУТ М-100</v>
          </cell>
          <cell r="E1091">
            <v>221000083</v>
          </cell>
          <cell r="F1091" t="str">
            <v>20</v>
          </cell>
          <cell r="G1091" t="str">
            <v/>
          </cell>
          <cell r="H1091" t="str">
            <v/>
          </cell>
          <cell r="I1091" t="str">
            <v>321864</v>
          </cell>
          <cell r="J1091">
            <v>10000803</v>
          </cell>
          <cell r="K1091">
            <v>37837</v>
          </cell>
          <cell r="L1091">
            <v>37837</v>
          </cell>
          <cell r="M1091">
            <v>37837</v>
          </cell>
          <cell r="N1091">
            <v>6365.59</v>
          </cell>
          <cell r="O1091">
            <v>115.738</v>
          </cell>
          <cell r="P1091">
            <v>0</v>
          </cell>
          <cell r="Q1091" t="str">
            <v>01_31_08</v>
          </cell>
          <cell r="R1091" t="str">
            <v>01_24</v>
          </cell>
          <cell r="S1091" t="str">
            <v>'301.0020</v>
          </cell>
          <cell r="T1091" t="str">
            <v>'701.7430</v>
          </cell>
          <cell r="U1091" t="str">
            <v>H</v>
          </cell>
          <cell r="V1091">
            <v>-5553.53</v>
          </cell>
          <cell r="W1091">
            <v>-5553.53</v>
          </cell>
          <cell r="X1091">
            <v>812.0600000000004</v>
          </cell>
          <cell r="Y1091" t="str">
            <v>701.7430</v>
          </cell>
          <cell r="Z1091">
            <v>-814758.39</v>
          </cell>
          <cell r="AA1091">
            <v>-5553.53</v>
          </cell>
          <cell r="AB1091">
            <v>-115.738</v>
          </cell>
        </row>
        <row r="1092">
          <cell r="A1092">
            <v>4980</v>
          </cell>
          <cell r="B1092">
            <v>7050</v>
          </cell>
          <cell r="C1092">
            <v>2098</v>
          </cell>
          <cell r="D1092" t="str">
            <v>МАЗУТ М-100</v>
          </cell>
          <cell r="E1092">
            <v>221000083</v>
          </cell>
          <cell r="F1092" t="str">
            <v>20</v>
          </cell>
          <cell r="G1092" t="str">
            <v/>
          </cell>
          <cell r="H1092" t="str">
            <v/>
          </cell>
          <cell r="I1092" t="str">
            <v>321865</v>
          </cell>
          <cell r="J1092">
            <v>10000803</v>
          </cell>
          <cell r="K1092">
            <v>37837</v>
          </cell>
          <cell r="L1092">
            <v>37837</v>
          </cell>
          <cell r="M1092">
            <v>37837</v>
          </cell>
          <cell r="N1092">
            <v>6122.05</v>
          </cell>
          <cell r="O1092">
            <v>111.31</v>
          </cell>
          <cell r="P1092">
            <v>0</v>
          </cell>
          <cell r="Q1092" t="str">
            <v>01_31_08</v>
          </cell>
          <cell r="R1092" t="str">
            <v>01_24</v>
          </cell>
          <cell r="S1092" t="str">
            <v>'301.0020</v>
          </cell>
          <cell r="T1092" t="str">
            <v>'701.7430</v>
          </cell>
          <cell r="U1092" t="str">
            <v>H</v>
          </cell>
          <cell r="V1092">
            <v>-5337.99</v>
          </cell>
          <cell r="W1092">
            <v>-5337.99</v>
          </cell>
          <cell r="X1092">
            <v>784.0600000000004</v>
          </cell>
          <cell r="Y1092" t="str">
            <v>701.7430</v>
          </cell>
          <cell r="Z1092">
            <v>-783136.51</v>
          </cell>
          <cell r="AA1092">
            <v>-5337.99</v>
          </cell>
          <cell r="AB1092">
            <v>-111.31</v>
          </cell>
        </row>
        <row r="1093">
          <cell r="A1093">
            <v>4981</v>
          </cell>
          <cell r="B1093">
            <v>7051</v>
          </cell>
          <cell r="C1093">
            <v>2098</v>
          </cell>
          <cell r="D1093" t="str">
            <v>МАЗУТ М-100</v>
          </cell>
          <cell r="E1093">
            <v>221000083</v>
          </cell>
          <cell r="F1093" t="str">
            <v>20</v>
          </cell>
          <cell r="G1093" t="str">
            <v/>
          </cell>
          <cell r="H1093" t="str">
            <v/>
          </cell>
          <cell r="I1093" t="str">
            <v>321866</v>
          </cell>
          <cell r="J1093">
            <v>10000803</v>
          </cell>
          <cell r="K1093">
            <v>37837</v>
          </cell>
          <cell r="L1093">
            <v>37837</v>
          </cell>
          <cell r="M1093">
            <v>37837</v>
          </cell>
          <cell r="N1093">
            <v>6159.51</v>
          </cell>
          <cell r="O1093">
            <v>111.991</v>
          </cell>
          <cell r="P1093">
            <v>0</v>
          </cell>
          <cell r="Q1093" t="str">
            <v>01_31_08</v>
          </cell>
          <cell r="R1093" t="str">
            <v>01_24</v>
          </cell>
          <cell r="S1093" t="str">
            <v>'301.0020</v>
          </cell>
          <cell r="T1093" t="str">
            <v>'701.7430</v>
          </cell>
          <cell r="U1093" t="str">
            <v>H</v>
          </cell>
          <cell r="V1093">
            <v>-5375.45</v>
          </cell>
          <cell r="W1093">
            <v>-5375.45</v>
          </cell>
          <cell r="X1093">
            <v>784.0600000000004</v>
          </cell>
          <cell r="Y1093" t="str">
            <v>701.7430</v>
          </cell>
          <cell r="Z1093">
            <v>-788632.27</v>
          </cell>
          <cell r="AA1093">
            <v>-5375.45</v>
          </cell>
          <cell r="AB1093">
            <v>-111.991</v>
          </cell>
        </row>
        <row r="1094">
          <cell r="A1094">
            <v>4982</v>
          </cell>
          <cell r="B1094">
            <v>7052</v>
          </cell>
          <cell r="C1094">
            <v>2098</v>
          </cell>
          <cell r="D1094" t="str">
            <v>МАЗУТ М-100</v>
          </cell>
          <cell r="E1094">
            <v>221000083</v>
          </cell>
          <cell r="F1094" t="str">
            <v>20</v>
          </cell>
          <cell r="G1094" t="str">
            <v/>
          </cell>
          <cell r="H1094" t="str">
            <v/>
          </cell>
          <cell r="I1094" t="str">
            <v>321867</v>
          </cell>
          <cell r="J1094">
            <v>10000803</v>
          </cell>
          <cell r="K1094">
            <v>37837</v>
          </cell>
          <cell r="L1094">
            <v>37837</v>
          </cell>
          <cell r="M1094">
            <v>37837</v>
          </cell>
          <cell r="N1094">
            <v>6214.29</v>
          </cell>
          <cell r="O1094">
            <v>112.98699999999999</v>
          </cell>
          <cell r="P1094">
            <v>0</v>
          </cell>
          <cell r="Q1094" t="str">
            <v>01_31_08</v>
          </cell>
          <cell r="R1094" t="str">
            <v>01_24</v>
          </cell>
          <cell r="S1094" t="str">
            <v>'301.0020</v>
          </cell>
          <cell r="T1094" t="str">
            <v>'701.7430</v>
          </cell>
          <cell r="U1094" t="str">
            <v>H</v>
          </cell>
          <cell r="V1094">
            <v>-5423.23</v>
          </cell>
          <cell r="W1094">
            <v>-5423.23</v>
          </cell>
          <cell r="X1094">
            <v>791.0600000000004</v>
          </cell>
          <cell r="Y1094" t="str">
            <v>701.7430</v>
          </cell>
          <cell r="Z1094">
            <v>-795642.07</v>
          </cell>
          <cell r="AA1094">
            <v>-5423.23</v>
          </cell>
          <cell r="AB1094">
            <v>-112.98699999999999</v>
          </cell>
        </row>
        <row r="1095">
          <cell r="A1095">
            <v>4983</v>
          </cell>
          <cell r="B1095">
            <v>7053</v>
          </cell>
          <cell r="C1095">
            <v>2100</v>
          </cell>
          <cell r="D1095" t="str">
            <v>МАЗУТ М-100</v>
          </cell>
          <cell r="E1095">
            <v>221000083</v>
          </cell>
          <cell r="F1095" t="str">
            <v>20</v>
          </cell>
          <cell r="G1095" t="str">
            <v/>
          </cell>
          <cell r="H1095" t="str">
            <v/>
          </cell>
          <cell r="I1095" t="str">
            <v>321882</v>
          </cell>
          <cell r="J1095">
            <v>10000797</v>
          </cell>
          <cell r="K1095">
            <v>37837</v>
          </cell>
          <cell r="L1095">
            <v>37837</v>
          </cell>
          <cell r="M1095">
            <v>37837</v>
          </cell>
          <cell r="N1095">
            <v>18861.59</v>
          </cell>
          <cell r="O1095">
            <v>342.93799999999999</v>
          </cell>
          <cell r="P1095">
            <v>0</v>
          </cell>
          <cell r="Q1095" t="str">
            <v>01_31_08</v>
          </cell>
          <cell r="R1095" t="str">
            <v>01_24</v>
          </cell>
          <cell r="S1095" t="str">
            <v>'301.0020</v>
          </cell>
          <cell r="T1095" t="str">
            <v>'701.7430</v>
          </cell>
          <cell r="U1095" t="str">
            <v>H</v>
          </cell>
          <cell r="V1095">
            <v>-15410.4</v>
          </cell>
          <cell r="W1095">
            <v>-15410.4</v>
          </cell>
          <cell r="X1095">
            <v>3451.1900000000005</v>
          </cell>
          <cell r="Y1095" t="str">
            <v>701.7430</v>
          </cell>
          <cell r="Z1095">
            <v>-2260859.7799999998</v>
          </cell>
          <cell r="AA1095">
            <v>-15410.4</v>
          </cell>
          <cell r="AB1095">
            <v>-342.93799999999999</v>
          </cell>
        </row>
        <row r="1096">
          <cell r="A1096">
            <v>4984</v>
          </cell>
          <cell r="B1096">
            <v>7054</v>
          </cell>
          <cell r="C1096">
            <v>2100</v>
          </cell>
          <cell r="D1096" t="str">
            <v>МАЗУТ М-100</v>
          </cell>
          <cell r="E1096">
            <v>221000083</v>
          </cell>
          <cell r="F1096" t="str">
            <v>20</v>
          </cell>
          <cell r="G1096" t="str">
            <v/>
          </cell>
          <cell r="H1096" t="str">
            <v/>
          </cell>
          <cell r="I1096" t="str">
            <v>321884</v>
          </cell>
          <cell r="J1096">
            <v>10000797</v>
          </cell>
          <cell r="K1096">
            <v>37837</v>
          </cell>
          <cell r="L1096">
            <v>37837</v>
          </cell>
          <cell r="M1096">
            <v>37837</v>
          </cell>
          <cell r="N1096">
            <v>8893.2800000000007</v>
          </cell>
          <cell r="O1096">
            <v>161.696</v>
          </cell>
          <cell r="P1096">
            <v>0</v>
          </cell>
          <cell r="Q1096" t="str">
            <v>01_31_08</v>
          </cell>
          <cell r="R1096" t="str">
            <v>01_24</v>
          </cell>
          <cell r="S1096" t="str">
            <v>'301.0020</v>
          </cell>
          <cell r="T1096" t="str">
            <v>'701.7430</v>
          </cell>
          <cell r="U1096" t="str">
            <v>H</v>
          </cell>
          <cell r="V1096">
            <v>-7252.71</v>
          </cell>
          <cell r="W1096">
            <v>-7252.71</v>
          </cell>
          <cell r="X1096">
            <v>1640.5700000000006</v>
          </cell>
          <cell r="Y1096" t="str">
            <v>701.7430</v>
          </cell>
          <cell r="Z1096">
            <v>-1064045.08</v>
          </cell>
          <cell r="AA1096">
            <v>-7252.71</v>
          </cell>
          <cell r="AB1096">
            <v>-161.696</v>
          </cell>
        </row>
        <row r="1097">
          <cell r="A1097">
            <v>5130</v>
          </cell>
          <cell r="B1097">
            <v>7191</v>
          </cell>
          <cell r="C1097">
            <v>1159</v>
          </cell>
          <cell r="D1097" t="str">
            <v>БЕНЗИН АВТОМОБИЛЬНЫЙ АИ-80</v>
          </cell>
          <cell r="E1097">
            <v>221000001</v>
          </cell>
          <cell r="F1097" t="str">
            <v>10</v>
          </cell>
          <cell r="G1097" t="str">
            <v/>
          </cell>
          <cell r="H1097" t="str">
            <v/>
          </cell>
          <cell r="I1097" t="str">
            <v>68233664</v>
          </cell>
          <cell r="J1097">
            <v>10000860</v>
          </cell>
          <cell r="K1097">
            <v>37837</v>
          </cell>
          <cell r="L1097">
            <v>37837</v>
          </cell>
          <cell r="M1097">
            <v>37837</v>
          </cell>
          <cell r="N1097">
            <v>1399708.61</v>
          </cell>
          <cell r="O1097">
            <v>58.152000000000001</v>
          </cell>
          <cell r="P1097">
            <v>223953.38</v>
          </cell>
          <cell r="Q1097" t="str">
            <v>01_31_08</v>
          </cell>
          <cell r="R1097" t="str">
            <v>01_24</v>
          </cell>
          <cell r="S1097" t="str">
            <v>'301.0010</v>
          </cell>
          <cell r="T1097" t="str">
            <v>'701.7510</v>
          </cell>
          <cell r="U1097" t="str">
            <v>H</v>
          </cell>
          <cell r="V1097">
            <v>-1399708.61</v>
          </cell>
          <cell r="W1097">
            <v>-9540.65</v>
          </cell>
          <cell r="X1097">
            <v>0</v>
          </cell>
          <cell r="Y1097" t="str">
            <v>701.7510</v>
          </cell>
          <cell r="Z1097">
            <v>-1399708.61</v>
          </cell>
          <cell r="AA1097">
            <v>-9540.65</v>
          </cell>
          <cell r="AB1097">
            <v>-58.152000000000001</v>
          </cell>
        </row>
        <row r="1098">
          <cell r="A1098">
            <v>5131</v>
          </cell>
          <cell r="B1098">
            <v>7192</v>
          </cell>
          <cell r="C1098">
            <v>1137</v>
          </cell>
          <cell r="D1098" t="str">
            <v>БЕНЗИН АВТОМОБИЛЬНЫЙ АИ-80</v>
          </cell>
          <cell r="E1098">
            <v>221000001</v>
          </cell>
          <cell r="F1098" t="str">
            <v>10</v>
          </cell>
          <cell r="G1098" t="str">
            <v/>
          </cell>
          <cell r="H1098" t="str">
            <v/>
          </cell>
          <cell r="I1098" t="str">
            <v>124825</v>
          </cell>
          <cell r="J1098">
            <v>10000862</v>
          </cell>
          <cell r="K1098">
            <v>37837</v>
          </cell>
          <cell r="L1098">
            <v>37837</v>
          </cell>
          <cell r="M1098">
            <v>37837</v>
          </cell>
          <cell r="N1098">
            <v>4777692.28</v>
          </cell>
          <cell r="O1098">
            <v>198.49299999999999</v>
          </cell>
          <cell r="P1098">
            <v>764430.77</v>
          </cell>
          <cell r="Q1098" t="str">
            <v>01_31_08</v>
          </cell>
          <cell r="R1098" t="str">
            <v>01_24</v>
          </cell>
          <cell r="S1098" t="str">
            <v>'301.0010</v>
          </cell>
          <cell r="T1098" t="str">
            <v>'701.7510</v>
          </cell>
          <cell r="U1098" t="str">
            <v>H</v>
          </cell>
          <cell r="V1098">
            <v>-4777692.28</v>
          </cell>
          <cell r="W1098">
            <v>-32565.55</v>
          </cell>
          <cell r="X1098">
            <v>0</v>
          </cell>
          <cell r="Y1098" t="str">
            <v>701.7510</v>
          </cell>
          <cell r="Z1098">
            <v>-4777692.28</v>
          </cell>
          <cell r="AA1098">
            <v>-32565.55</v>
          </cell>
          <cell r="AB1098">
            <v>-198.49299999999999</v>
          </cell>
        </row>
        <row r="1099">
          <cell r="A1099">
            <v>5135</v>
          </cell>
          <cell r="B1099">
            <v>7196</v>
          </cell>
          <cell r="C1099">
            <v>1137</v>
          </cell>
          <cell r="D1099" t="str">
            <v>БЕНЗИН АВТОМОБИЛЬНЫЙ АИ-80</v>
          </cell>
          <cell r="E1099">
            <v>221000001</v>
          </cell>
          <cell r="F1099" t="str">
            <v>10</v>
          </cell>
          <cell r="G1099" t="str">
            <v/>
          </cell>
          <cell r="H1099" t="str">
            <v/>
          </cell>
          <cell r="I1099" t="str">
            <v>124826</v>
          </cell>
          <cell r="J1099">
            <v>10000864</v>
          </cell>
          <cell r="K1099">
            <v>37837</v>
          </cell>
          <cell r="L1099">
            <v>37837</v>
          </cell>
          <cell r="M1099">
            <v>37837</v>
          </cell>
          <cell r="N1099">
            <v>8434524.9100000001</v>
          </cell>
          <cell r="O1099">
            <v>350.41899999999998</v>
          </cell>
          <cell r="P1099">
            <v>1349523.99</v>
          </cell>
          <cell r="Q1099" t="str">
            <v>01_31_08</v>
          </cell>
          <cell r="R1099" t="str">
            <v>01_24</v>
          </cell>
          <cell r="S1099" t="str">
            <v>'301.0010</v>
          </cell>
          <cell r="T1099" t="str">
            <v>'701.7510</v>
          </cell>
          <cell r="U1099" t="str">
            <v>H</v>
          </cell>
          <cell r="V1099">
            <v>-8434524.9100000001</v>
          </cell>
          <cell r="W1099">
            <v>-57491.14</v>
          </cell>
          <cell r="X1099">
            <v>0</v>
          </cell>
          <cell r="Y1099" t="str">
            <v>701.7510</v>
          </cell>
          <cell r="Z1099">
            <v>-8434524.9100000001</v>
          </cell>
          <cell r="AA1099">
            <v>-57491.14</v>
          </cell>
          <cell r="AB1099">
            <v>-350.41899999999998</v>
          </cell>
        </row>
        <row r="1100">
          <cell r="A1100">
            <v>5136</v>
          </cell>
          <cell r="B1100">
            <v>7197</v>
          </cell>
          <cell r="C1100">
            <v>1137</v>
          </cell>
          <cell r="D1100" t="str">
            <v>БЕНЗИН АВТОМОБИЛЬНЫЙ АИ-80</v>
          </cell>
          <cell r="E1100">
            <v>221000001</v>
          </cell>
          <cell r="F1100" t="str">
            <v>10</v>
          </cell>
          <cell r="G1100" t="str">
            <v/>
          </cell>
          <cell r="H1100" t="str">
            <v/>
          </cell>
          <cell r="I1100" t="str">
            <v>68233657</v>
          </cell>
          <cell r="J1100">
            <v>10000867</v>
          </cell>
          <cell r="K1100">
            <v>37837</v>
          </cell>
          <cell r="L1100">
            <v>37837</v>
          </cell>
          <cell r="M1100">
            <v>37837</v>
          </cell>
          <cell r="N1100">
            <v>1210303.1399999999</v>
          </cell>
          <cell r="O1100">
            <v>50.283000000000001</v>
          </cell>
          <cell r="P1100">
            <v>193648.5</v>
          </cell>
          <cell r="Q1100" t="str">
            <v>01_31_08</v>
          </cell>
          <cell r="R1100" t="str">
            <v>01_24</v>
          </cell>
          <cell r="S1100" t="str">
            <v>'301.0010</v>
          </cell>
          <cell r="T1100" t="str">
            <v>'701.7510</v>
          </cell>
          <cell r="U1100" t="str">
            <v>H</v>
          </cell>
          <cell r="V1100">
            <v>-1210303.1399999999</v>
          </cell>
          <cell r="W1100">
            <v>-8249.6299999999992</v>
          </cell>
          <cell r="X1100">
            <v>0</v>
          </cell>
          <cell r="Y1100" t="str">
            <v>701.7510</v>
          </cell>
          <cell r="Z1100">
            <v>-1210303.1399999999</v>
          </cell>
          <cell r="AA1100">
            <v>-8249.6299999999992</v>
          </cell>
          <cell r="AB1100">
            <v>-50.283000000000001</v>
          </cell>
        </row>
        <row r="1101">
          <cell r="A1101">
            <v>7763</v>
          </cell>
          <cell r="B1101">
            <v>9754</v>
          </cell>
          <cell r="C1101">
            <v>1145</v>
          </cell>
          <cell r="D1101" t="str">
            <v>БЕНЗИН АВТОМОБИЛЬНЫЙ АИ-80</v>
          </cell>
          <cell r="E1101">
            <v>221000001</v>
          </cell>
          <cell r="F1101" t="str">
            <v>10</v>
          </cell>
          <cell r="G1101" t="str">
            <v/>
          </cell>
          <cell r="H1101" t="str">
            <v/>
          </cell>
          <cell r="I1101" t="str">
            <v>Акт № 115 от 04.</v>
          </cell>
          <cell r="J1101">
            <v>10000904</v>
          </cell>
          <cell r="K1101">
            <v>37926</v>
          </cell>
          <cell r="L1101">
            <v>37837</v>
          </cell>
          <cell r="M1101">
            <v>37926</v>
          </cell>
          <cell r="N1101">
            <v>24055385.690000001</v>
          </cell>
          <cell r="O1101">
            <v>999.4</v>
          </cell>
          <cell r="P1101">
            <v>3848861.71</v>
          </cell>
          <cell r="Q1101" t="str">
            <v>01_31_08</v>
          </cell>
          <cell r="R1101" t="str">
            <v>01_24</v>
          </cell>
          <cell r="S1101" t="str">
            <v>'301.0010</v>
          </cell>
          <cell r="T1101" t="str">
            <v>'701.7510</v>
          </cell>
          <cell r="U1101" t="str">
            <v>H</v>
          </cell>
          <cell r="V1101">
            <v>-24055385.690000001</v>
          </cell>
          <cell r="W1101">
            <v>-162789.37</v>
          </cell>
          <cell r="X1101">
            <v>0</v>
          </cell>
          <cell r="Y1101" t="str">
            <v>701.7510</v>
          </cell>
          <cell r="Z1101">
            <v>-24055385.690000001</v>
          </cell>
          <cell r="AA1101">
            <v>-162789.37</v>
          </cell>
          <cell r="AB1101">
            <v>-999.4</v>
          </cell>
        </row>
        <row r="1102">
          <cell r="A1102">
            <v>4985</v>
          </cell>
          <cell r="B1102">
            <v>7055</v>
          </cell>
          <cell r="C1102">
            <v>2098</v>
          </cell>
          <cell r="D1102" t="str">
            <v>БЕНЗИН АВТОМОБИЛЬНЫЙ АИ-80</v>
          </cell>
          <cell r="E1102">
            <v>221000001</v>
          </cell>
          <cell r="F1102" t="str">
            <v>20</v>
          </cell>
          <cell r="G1102" t="str">
            <v/>
          </cell>
          <cell r="H1102" t="str">
            <v/>
          </cell>
          <cell r="I1102" t="str">
            <v>321116</v>
          </cell>
          <cell r="J1102">
            <v>10000825</v>
          </cell>
          <cell r="K1102">
            <v>37838</v>
          </cell>
          <cell r="L1102">
            <v>37838</v>
          </cell>
          <cell r="M1102">
            <v>37838</v>
          </cell>
          <cell r="N1102">
            <v>8851.5</v>
          </cell>
          <cell r="O1102">
            <v>50.58</v>
          </cell>
          <cell r="P1102">
            <v>0</v>
          </cell>
          <cell r="Q1102" t="str">
            <v>01_31_08</v>
          </cell>
          <cell r="R1102" t="str">
            <v>01_24</v>
          </cell>
          <cell r="S1102" t="str">
            <v>'301.0020</v>
          </cell>
          <cell r="T1102" t="str">
            <v>'701.7410</v>
          </cell>
          <cell r="U1102" t="str">
            <v>H</v>
          </cell>
          <cell r="V1102">
            <v>-8490.3799999999992</v>
          </cell>
          <cell r="W1102">
            <v>-8490.3799999999992</v>
          </cell>
          <cell r="X1102">
            <v>361.1200000000008</v>
          </cell>
          <cell r="Y1102" t="str">
            <v>701.7410</v>
          </cell>
          <cell r="Z1102">
            <v>-1246982.1100000001</v>
          </cell>
          <cell r="AA1102">
            <v>-8490.3799999999992</v>
          </cell>
          <cell r="AB1102">
            <v>-50.58</v>
          </cell>
        </row>
        <row r="1103">
          <cell r="A1103">
            <v>4986</v>
          </cell>
          <cell r="B1103">
            <v>7056</v>
          </cell>
          <cell r="C1103">
            <v>2098</v>
          </cell>
          <cell r="D1103" t="str">
            <v>БЕНЗИН АВТОМОБИЛЬНЫЙ АИ-80</v>
          </cell>
          <cell r="E1103">
            <v>221000001</v>
          </cell>
          <cell r="F1103" t="str">
            <v>20</v>
          </cell>
          <cell r="G1103" t="str">
            <v/>
          </cell>
          <cell r="H1103" t="str">
            <v/>
          </cell>
          <cell r="I1103" t="str">
            <v>321117</v>
          </cell>
          <cell r="J1103">
            <v>10000825</v>
          </cell>
          <cell r="K1103">
            <v>37838</v>
          </cell>
          <cell r="L1103">
            <v>37838</v>
          </cell>
          <cell r="M1103">
            <v>37838</v>
          </cell>
          <cell r="N1103">
            <v>8919.75</v>
          </cell>
          <cell r="O1103">
            <v>50.97</v>
          </cell>
          <cell r="P1103">
            <v>0</v>
          </cell>
          <cell r="Q1103" t="str">
            <v>01_31_08</v>
          </cell>
          <cell r="R1103" t="str">
            <v>01_24</v>
          </cell>
          <cell r="S1103" t="str">
            <v>'301.0020</v>
          </cell>
          <cell r="T1103" t="str">
            <v>'701.7410</v>
          </cell>
          <cell r="U1103" t="str">
            <v>H</v>
          </cell>
          <cell r="V1103">
            <v>-8558.6299999999992</v>
          </cell>
          <cell r="W1103">
            <v>-8558.6299999999992</v>
          </cell>
          <cell r="X1103">
            <v>361.1200000000008</v>
          </cell>
          <cell r="Y1103" t="str">
            <v>701.7410</v>
          </cell>
          <cell r="Z1103">
            <v>-1257005.99</v>
          </cell>
          <cell r="AA1103">
            <v>-8558.6299999999992</v>
          </cell>
          <cell r="AB1103">
            <v>-50.97</v>
          </cell>
        </row>
        <row r="1104">
          <cell r="A1104">
            <v>4987</v>
          </cell>
          <cell r="B1104">
            <v>7057</v>
          </cell>
          <cell r="C1104">
            <v>2098</v>
          </cell>
          <cell r="D1104" t="str">
            <v>БЕНЗИН АВТОМОБИЛЬНЫЙ АИ-80</v>
          </cell>
          <cell r="E1104">
            <v>221000001</v>
          </cell>
          <cell r="F1104" t="str">
            <v>20</v>
          </cell>
          <cell r="G1104" t="str">
            <v/>
          </cell>
          <cell r="H1104" t="str">
            <v/>
          </cell>
          <cell r="I1104" t="str">
            <v>322083</v>
          </cell>
          <cell r="J1104">
            <v>10000776</v>
          </cell>
          <cell r="K1104">
            <v>37838</v>
          </cell>
          <cell r="L1104">
            <v>37838</v>
          </cell>
          <cell r="M1104">
            <v>37838</v>
          </cell>
          <cell r="N1104">
            <v>8879.5</v>
          </cell>
          <cell r="O1104">
            <v>50.74</v>
          </cell>
          <cell r="P1104">
            <v>0</v>
          </cell>
          <cell r="Q1104" t="str">
            <v>01_31_08</v>
          </cell>
          <cell r="R1104" t="str">
            <v>01_24</v>
          </cell>
          <cell r="S1104" t="str">
            <v>'301.0020</v>
          </cell>
          <cell r="T1104" t="str">
            <v>'701.7410</v>
          </cell>
          <cell r="U1104" t="str">
            <v>H</v>
          </cell>
          <cell r="V1104">
            <v>-8519.4599999999991</v>
          </cell>
          <cell r="W1104">
            <v>-8519.4599999999991</v>
          </cell>
          <cell r="X1104">
            <v>360.04000000000087</v>
          </cell>
          <cell r="Y1104" t="str">
            <v>701.7410</v>
          </cell>
          <cell r="Z1104">
            <v>-1251253.0900000001</v>
          </cell>
          <cell r="AA1104">
            <v>-8519.4599999999991</v>
          </cell>
          <cell r="AB1104">
            <v>-50.74</v>
          </cell>
        </row>
        <row r="1105">
          <cell r="A1105">
            <v>5051</v>
          </cell>
          <cell r="B1105">
            <v>7117</v>
          </cell>
          <cell r="C1105">
            <v>2098</v>
          </cell>
          <cell r="D1105" t="str">
            <v>БЕНЗИН АВТОМОБИЛЬНЫЙ АИ-85</v>
          </cell>
          <cell r="E1105">
            <v>222000002</v>
          </cell>
          <cell r="F1105" t="str">
            <v>20</v>
          </cell>
          <cell r="G1105" t="str">
            <v/>
          </cell>
          <cell r="H1105" t="str">
            <v/>
          </cell>
          <cell r="I1105" t="str">
            <v>321963</v>
          </cell>
          <cell r="J1105">
            <v>10000841</v>
          </cell>
          <cell r="K1105">
            <v>37838</v>
          </cell>
          <cell r="L1105">
            <v>37838</v>
          </cell>
          <cell r="M1105">
            <v>37838</v>
          </cell>
          <cell r="N1105">
            <v>9680.39</v>
          </cell>
          <cell r="O1105">
            <v>51.219000000000001</v>
          </cell>
          <cell r="P1105">
            <v>0</v>
          </cell>
          <cell r="Q1105" t="str">
            <v>01_31_08</v>
          </cell>
          <cell r="R1105" t="str">
            <v>01_24</v>
          </cell>
          <cell r="S1105" t="str">
            <v>'301.0020</v>
          </cell>
          <cell r="T1105" t="str">
            <v>'702.7211</v>
          </cell>
          <cell r="U1105" t="str">
            <v>H</v>
          </cell>
          <cell r="V1105">
            <v>-9312.19</v>
          </cell>
          <cell r="W1105">
            <v>-9312.19</v>
          </cell>
          <cell r="X1105">
            <v>368.19999999999891</v>
          </cell>
          <cell r="Y1105" t="str">
            <v>702.7211</v>
          </cell>
          <cell r="Z1105">
            <v>-1367681.35</v>
          </cell>
          <cell r="AA1105">
            <v>-9312.19</v>
          </cell>
          <cell r="AB1105">
            <v>-51.219000000000001</v>
          </cell>
        </row>
        <row r="1106">
          <cell r="A1106">
            <v>5052</v>
          </cell>
          <cell r="B1106">
            <v>7118</v>
          </cell>
          <cell r="C1106">
            <v>2098</v>
          </cell>
          <cell r="D1106" t="str">
            <v>БЕНЗИН АВТОМОБИЛЬНЫЙ АИ-85</v>
          </cell>
          <cell r="E1106">
            <v>222000002</v>
          </cell>
          <cell r="F1106" t="str">
            <v>20</v>
          </cell>
          <cell r="G1106" t="str">
            <v/>
          </cell>
          <cell r="H1106" t="str">
            <v/>
          </cell>
          <cell r="I1106" t="str">
            <v>321964</v>
          </cell>
          <cell r="J1106">
            <v>10000841</v>
          </cell>
          <cell r="K1106">
            <v>37838</v>
          </cell>
          <cell r="L1106">
            <v>37838</v>
          </cell>
          <cell r="M1106">
            <v>37838</v>
          </cell>
          <cell r="N1106">
            <v>9660.74</v>
          </cell>
          <cell r="O1106">
            <v>51.115000000000002</v>
          </cell>
          <cell r="P1106">
            <v>0</v>
          </cell>
          <cell r="Q1106" t="str">
            <v>01_31_08</v>
          </cell>
          <cell r="R1106" t="str">
            <v>01_24</v>
          </cell>
          <cell r="S1106" t="str">
            <v>'301.0020</v>
          </cell>
          <cell r="T1106" t="str">
            <v>'702.7211</v>
          </cell>
          <cell r="U1106" t="str">
            <v>H</v>
          </cell>
          <cell r="V1106">
            <v>-9292.5400000000009</v>
          </cell>
          <cell r="W1106">
            <v>-9292.5400000000009</v>
          </cell>
          <cell r="X1106">
            <v>368.19999999999891</v>
          </cell>
          <cell r="Y1106" t="str">
            <v>702.7211</v>
          </cell>
          <cell r="Z1106">
            <v>-1364795.35</v>
          </cell>
          <cell r="AA1106">
            <v>-9292.5400000000009</v>
          </cell>
          <cell r="AB1106">
            <v>-51.115000000000002</v>
          </cell>
        </row>
        <row r="1107">
          <cell r="A1107">
            <v>5053</v>
          </cell>
          <cell r="B1107">
            <v>7119</v>
          </cell>
          <cell r="C1107">
            <v>2101</v>
          </cell>
          <cell r="D1107" t="str">
            <v>БЕНЗИН АВТОМОБИЛЬНЫЙ АИ-92</v>
          </cell>
          <cell r="E1107">
            <v>222000004</v>
          </cell>
          <cell r="F1107" t="str">
            <v>20</v>
          </cell>
          <cell r="G1107" t="str">
            <v/>
          </cell>
          <cell r="H1107" t="str">
            <v/>
          </cell>
          <cell r="I1107" t="str">
            <v>321888</v>
          </cell>
          <cell r="J1107">
            <v>10000834</v>
          </cell>
          <cell r="K1107">
            <v>37838</v>
          </cell>
          <cell r="L1107">
            <v>37838</v>
          </cell>
          <cell r="M1107">
            <v>37838</v>
          </cell>
          <cell r="N1107">
            <v>56341.74</v>
          </cell>
          <cell r="O1107">
            <v>268.29399999999998</v>
          </cell>
          <cell r="P1107">
            <v>0</v>
          </cell>
          <cell r="Q1107" t="str">
            <v>01_31_08</v>
          </cell>
          <cell r="R1107" t="str">
            <v>01_24</v>
          </cell>
          <cell r="S1107" t="str">
            <v>'301.0020</v>
          </cell>
          <cell r="T1107" t="str">
            <v>'702.7212</v>
          </cell>
          <cell r="U1107" t="str">
            <v>H</v>
          </cell>
          <cell r="V1107">
            <v>-53610.74</v>
          </cell>
          <cell r="W1107">
            <v>-53610.74</v>
          </cell>
          <cell r="X1107">
            <v>2731</v>
          </cell>
          <cell r="Y1107" t="str">
            <v>702.7212</v>
          </cell>
          <cell r="Z1107">
            <v>-7873809.3799999999</v>
          </cell>
          <cell r="AA1107">
            <v>-53610.74</v>
          </cell>
          <cell r="AB1107">
            <v>-268.29399999999998</v>
          </cell>
        </row>
        <row r="1108">
          <cell r="A1108">
            <v>5075</v>
          </cell>
          <cell r="B1108">
            <v>7141</v>
          </cell>
          <cell r="C1108">
            <v>2100</v>
          </cell>
          <cell r="D1108" t="str">
            <v>МАЗУТ М-100</v>
          </cell>
          <cell r="E1108">
            <v>221000083</v>
          </cell>
          <cell r="F1108" t="str">
            <v>20</v>
          </cell>
          <cell r="G1108" t="str">
            <v/>
          </cell>
          <cell r="H1108" t="str">
            <v/>
          </cell>
          <cell r="I1108" t="str">
            <v>321885</v>
          </cell>
          <cell r="J1108">
            <v>10000797</v>
          </cell>
          <cell r="K1108">
            <v>37838</v>
          </cell>
          <cell r="L1108">
            <v>37838</v>
          </cell>
          <cell r="M1108">
            <v>37838</v>
          </cell>
          <cell r="N1108">
            <v>26114.720000000001</v>
          </cell>
          <cell r="O1108">
            <v>474.81299999999999</v>
          </cell>
          <cell r="P1108">
            <v>0</v>
          </cell>
          <cell r="Q1108" t="str">
            <v>01_31_08</v>
          </cell>
          <cell r="R1108" t="str">
            <v>01_24</v>
          </cell>
          <cell r="S1108" t="str">
            <v>'301.0020</v>
          </cell>
          <cell r="T1108" t="str">
            <v>'701.7430</v>
          </cell>
          <cell r="U1108" t="str">
            <v>H</v>
          </cell>
          <cell r="V1108">
            <v>-21300.1</v>
          </cell>
          <cell r="W1108">
            <v>-21300.1</v>
          </cell>
          <cell r="X1108">
            <v>4814.6200000000026</v>
          </cell>
          <cell r="Y1108" t="str">
            <v>701.7430</v>
          </cell>
          <cell r="Z1108">
            <v>-3128345.69</v>
          </cell>
          <cell r="AA1108">
            <v>-21300.1</v>
          </cell>
          <cell r="AB1108">
            <v>-474.81299999999999</v>
          </cell>
        </row>
        <row r="1109">
          <cell r="A1109">
            <v>5120</v>
          </cell>
          <cell r="B1109">
            <v>7180</v>
          </cell>
          <cell r="C1109">
            <v>2100</v>
          </cell>
          <cell r="D1109" t="str">
            <v>ТОПЛИВО САМОЛЕТНОЕ ТС-1 ВКК</v>
          </cell>
          <cell r="E1109">
            <v>222000043</v>
          </cell>
          <cell r="F1109" t="str">
            <v>20</v>
          </cell>
          <cell r="G1109" t="str">
            <v/>
          </cell>
          <cell r="H1109" t="str">
            <v/>
          </cell>
          <cell r="I1109" t="str">
            <v>322017</v>
          </cell>
          <cell r="J1109">
            <v>10000857</v>
          </cell>
          <cell r="K1109">
            <v>37838</v>
          </cell>
          <cell r="L1109">
            <v>37838</v>
          </cell>
          <cell r="M1109">
            <v>37838</v>
          </cell>
          <cell r="N1109">
            <v>25501.95</v>
          </cell>
          <cell r="O1109">
            <v>119.16800000000001</v>
          </cell>
          <cell r="P1109">
            <v>0</v>
          </cell>
          <cell r="Q1109" t="str">
            <v>01_31_08</v>
          </cell>
          <cell r="R1109" t="str">
            <v>01_24</v>
          </cell>
          <cell r="S1109" t="str">
            <v>'301.0020</v>
          </cell>
          <cell r="T1109" t="str">
            <v>'702.7250</v>
          </cell>
          <cell r="U1109" t="str">
            <v>H</v>
          </cell>
          <cell r="V1109">
            <v>-24399.46</v>
          </cell>
          <cell r="W1109">
            <v>-24399.46</v>
          </cell>
          <cell r="X1109">
            <v>1102.4900000000016</v>
          </cell>
          <cell r="Y1109" t="str">
            <v>702.7250</v>
          </cell>
          <cell r="Z1109">
            <v>-3583548.69</v>
          </cell>
          <cell r="AA1109">
            <v>-24399.46</v>
          </cell>
          <cell r="AB1109">
            <v>-119.16800000000001</v>
          </cell>
        </row>
        <row r="1110">
          <cell r="A1110">
            <v>5121</v>
          </cell>
          <cell r="B1110">
            <v>7181</v>
          </cell>
          <cell r="C1110">
            <v>2100</v>
          </cell>
          <cell r="D1110" t="str">
            <v>ТОПЛИВО САМОЛЕТНОЕ ТС-1 ВКК</v>
          </cell>
          <cell r="E1110">
            <v>222000043</v>
          </cell>
          <cell r="F1110" t="str">
            <v>20</v>
          </cell>
          <cell r="G1110" t="str">
            <v/>
          </cell>
          <cell r="H1110" t="str">
            <v/>
          </cell>
          <cell r="I1110" t="str">
            <v>322018</v>
          </cell>
          <cell r="J1110">
            <v>10000857</v>
          </cell>
          <cell r="K1110">
            <v>37838</v>
          </cell>
          <cell r="L1110">
            <v>37838</v>
          </cell>
          <cell r="M1110">
            <v>37838</v>
          </cell>
          <cell r="N1110">
            <v>136608.4</v>
          </cell>
          <cell r="O1110">
            <v>638.35699999999997</v>
          </cell>
          <cell r="P1110">
            <v>0</v>
          </cell>
          <cell r="Q1110" t="str">
            <v>01_31_08</v>
          </cell>
          <cell r="R1110" t="str">
            <v>01_24</v>
          </cell>
          <cell r="S1110" t="str">
            <v>'301.0020</v>
          </cell>
          <cell r="T1110" t="str">
            <v>'702.7250</v>
          </cell>
          <cell r="U1110" t="str">
            <v>H</v>
          </cell>
          <cell r="V1110">
            <v>-130758.81</v>
          </cell>
          <cell r="W1110">
            <v>-130758.81</v>
          </cell>
          <cell r="X1110">
            <v>5849.5899999999965</v>
          </cell>
          <cell r="Y1110" t="str">
            <v>702.7250</v>
          </cell>
          <cell r="Z1110">
            <v>-19204546.420000002</v>
          </cell>
          <cell r="AA1110">
            <v>-130758.81</v>
          </cell>
          <cell r="AB1110">
            <v>-638.35699999999997</v>
          </cell>
        </row>
        <row r="1111">
          <cell r="A1111">
            <v>5132</v>
          </cell>
          <cell r="B1111">
            <v>7193</v>
          </cell>
          <cell r="C1111">
            <v>1137</v>
          </cell>
          <cell r="D1111" t="str">
            <v>БЕНЗИН АВТОМОБИЛЬНЫЙ АИ-80</v>
          </cell>
          <cell r="E1111">
            <v>221000001</v>
          </cell>
          <cell r="F1111" t="str">
            <v>10</v>
          </cell>
          <cell r="G1111" t="str">
            <v/>
          </cell>
          <cell r="H1111" t="str">
            <v/>
          </cell>
          <cell r="I1111" t="str">
            <v>124863</v>
          </cell>
          <cell r="J1111">
            <v>10000858</v>
          </cell>
          <cell r="K1111">
            <v>37838</v>
          </cell>
          <cell r="L1111">
            <v>37838</v>
          </cell>
          <cell r="M1111">
            <v>37838</v>
          </cell>
          <cell r="N1111">
            <v>3634447.69</v>
          </cell>
          <cell r="O1111">
            <v>150.99600000000001</v>
          </cell>
          <cell r="P1111">
            <v>581511.63</v>
          </cell>
          <cell r="Q1111" t="str">
            <v>01_31_08</v>
          </cell>
          <cell r="R1111" t="str">
            <v>01_24</v>
          </cell>
          <cell r="S1111" t="str">
            <v>'301.0010</v>
          </cell>
          <cell r="T1111" t="str">
            <v>'701.7510</v>
          </cell>
          <cell r="U1111" t="str">
            <v>H</v>
          </cell>
          <cell r="V1111">
            <v>-3634447.69</v>
          </cell>
          <cell r="W1111">
            <v>-24746.02</v>
          </cell>
          <cell r="X1111">
            <v>0</v>
          </cell>
          <cell r="Y1111" t="str">
            <v>701.7510</v>
          </cell>
          <cell r="Z1111">
            <v>-3634447.69</v>
          </cell>
          <cell r="AA1111">
            <v>-24746.02</v>
          </cell>
          <cell r="AB1111">
            <v>-150.99600000000001</v>
          </cell>
        </row>
        <row r="1112">
          <cell r="A1112">
            <v>5165</v>
          </cell>
          <cell r="B1112">
            <v>7229</v>
          </cell>
          <cell r="C1112">
            <v>2100</v>
          </cell>
          <cell r="D1112" t="str">
            <v>ТОПЛИВО САМОЛЕТНОЕ ТС-1 ВКК</v>
          </cell>
          <cell r="E1112">
            <v>222000043</v>
          </cell>
          <cell r="F1112" t="str">
            <v>20</v>
          </cell>
          <cell r="G1112" t="str">
            <v/>
          </cell>
          <cell r="H1112" t="str">
            <v/>
          </cell>
          <cell r="I1112" t="str">
            <v>322015</v>
          </cell>
          <cell r="J1112">
            <v>10000874</v>
          </cell>
          <cell r="K1112">
            <v>37838</v>
          </cell>
          <cell r="L1112">
            <v>37838</v>
          </cell>
          <cell r="M1112">
            <v>37838</v>
          </cell>
          <cell r="N1112">
            <v>136385.20000000001</v>
          </cell>
          <cell r="O1112">
            <v>637.31399999999996</v>
          </cell>
          <cell r="P1112">
            <v>0</v>
          </cell>
          <cell r="Q1112" t="str">
            <v>01_31_08</v>
          </cell>
          <cell r="R1112" t="str">
            <v>01_24</v>
          </cell>
          <cell r="S1112" t="str">
            <v>'301.0020</v>
          </cell>
          <cell r="T1112" t="str">
            <v>'702.7250</v>
          </cell>
          <cell r="U1112" t="str">
            <v>H</v>
          </cell>
          <cell r="V1112">
            <v>-130535.61</v>
          </cell>
          <cell r="W1112">
            <v>-130535.61</v>
          </cell>
          <cell r="X1112">
            <v>5849.5900000000111</v>
          </cell>
          <cell r="Y1112" t="str">
            <v>702.7250</v>
          </cell>
          <cell r="Z1112">
            <v>-19171765.039999999</v>
          </cell>
          <cell r="AA1112">
            <v>-130535.61</v>
          </cell>
          <cell r="AB1112">
            <v>-637.31399999999996</v>
          </cell>
        </row>
        <row r="1113">
          <cell r="A1113">
            <v>5166</v>
          </cell>
          <cell r="B1113">
            <v>7230</v>
          </cell>
          <cell r="C1113">
            <v>2100</v>
          </cell>
          <cell r="D1113" t="str">
            <v>ТОПЛИВО САМОЛЕТНОЕ ТС-1 ВКК</v>
          </cell>
          <cell r="E1113">
            <v>222000043</v>
          </cell>
          <cell r="F1113" t="str">
            <v>20</v>
          </cell>
          <cell r="G1113" t="str">
            <v/>
          </cell>
          <cell r="H1113" t="str">
            <v/>
          </cell>
          <cell r="I1113" t="str">
            <v>322016</v>
          </cell>
          <cell r="J1113">
            <v>10000874</v>
          </cell>
          <cell r="K1113">
            <v>37838</v>
          </cell>
          <cell r="L1113">
            <v>37838</v>
          </cell>
          <cell r="M1113">
            <v>37838</v>
          </cell>
          <cell r="N1113">
            <v>109077.51</v>
          </cell>
          <cell r="O1113">
            <v>509.70800000000003</v>
          </cell>
          <cell r="P1113">
            <v>0</v>
          </cell>
          <cell r="Q1113" t="str">
            <v>01_31_08</v>
          </cell>
          <cell r="R1113" t="str">
            <v>01_24</v>
          </cell>
          <cell r="S1113" t="str">
            <v>'301.0020</v>
          </cell>
          <cell r="T1113" t="str">
            <v>'702.7250</v>
          </cell>
          <cell r="U1113" t="str">
            <v>H</v>
          </cell>
          <cell r="V1113">
            <v>-104403.31</v>
          </cell>
          <cell r="W1113">
            <v>-104403.31</v>
          </cell>
          <cell r="X1113">
            <v>4674.1999999999971</v>
          </cell>
          <cell r="Y1113" t="str">
            <v>702.7250</v>
          </cell>
          <cell r="Z1113">
            <v>-15333714.140000001</v>
          </cell>
          <cell r="AA1113">
            <v>-104403.31</v>
          </cell>
          <cell r="AB1113">
            <v>-509.70800000000003</v>
          </cell>
        </row>
        <row r="1114">
          <cell r="A1114">
            <v>5176</v>
          </cell>
          <cell r="B1114">
            <v>7238</v>
          </cell>
          <cell r="C1114">
            <v>2101</v>
          </cell>
          <cell r="D1114" t="str">
            <v>БЕНЗИН АВТОМОБИЛЬНЫЙ АИ-92</v>
          </cell>
          <cell r="E1114">
            <v>222000004</v>
          </cell>
          <cell r="F1114" t="str">
            <v>20</v>
          </cell>
          <cell r="G1114" t="str">
            <v/>
          </cell>
          <cell r="H1114" t="str">
            <v/>
          </cell>
          <cell r="I1114" t="str">
            <v>321889</v>
          </cell>
          <cell r="J1114">
            <v>10000834</v>
          </cell>
          <cell r="K1114">
            <v>37838</v>
          </cell>
          <cell r="L1114">
            <v>37838</v>
          </cell>
          <cell r="M1114">
            <v>37838</v>
          </cell>
          <cell r="N1114">
            <v>120855.63</v>
          </cell>
          <cell r="O1114">
            <v>575.50300000000004</v>
          </cell>
          <cell r="P1114">
            <v>0</v>
          </cell>
          <cell r="Q1114" t="str">
            <v>01_31_08</v>
          </cell>
          <cell r="R1114" t="str">
            <v>01_24</v>
          </cell>
          <cell r="S1114" t="str">
            <v>'301.0020</v>
          </cell>
          <cell r="T1114" t="str">
            <v>'702.7212</v>
          </cell>
          <cell r="U1114" t="str">
            <v>H</v>
          </cell>
          <cell r="V1114">
            <v>-114999.19</v>
          </cell>
          <cell r="W1114">
            <v>-114999.19</v>
          </cell>
          <cell r="X1114">
            <v>5856.4400000000023</v>
          </cell>
          <cell r="Y1114" t="str">
            <v>702.7212</v>
          </cell>
          <cell r="Z1114">
            <v>-16889931.039999999</v>
          </cell>
          <cell r="AA1114">
            <v>-114999.19</v>
          </cell>
          <cell r="AB1114">
            <v>-575.50300000000004</v>
          </cell>
        </row>
        <row r="1115">
          <cell r="A1115">
            <v>5761</v>
          </cell>
          <cell r="B1115">
            <v>7813</v>
          </cell>
          <cell r="C1115">
            <v>2098</v>
          </cell>
          <cell r="D1115" t="str">
            <v>БЕНЗИН АВТОМОБИЛЬНЫЙ АИ-80</v>
          </cell>
          <cell r="E1115">
            <v>221000001</v>
          </cell>
          <cell r="F1115" t="str">
            <v>20</v>
          </cell>
          <cell r="G1115" t="str">
            <v/>
          </cell>
          <cell r="H1115" t="str">
            <v/>
          </cell>
          <cell r="I1115" t="str">
            <v>321879</v>
          </cell>
          <cell r="J1115">
            <v>10000827</v>
          </cell>
          <cell r="K1115">
            <v>37865</v>
          </cell>
          <cell r="L1115">
            <v>37838</v>
          </cell>
          <cell r="M1115">
            <v>37865</v>
          </cell>
          <cell r="N1115">
            <v>8993.25</v>
          </cell>
          <cell r="O1115">
            <v>51.39</v>
          </cell>
          <cell r="P1115">
            <v>0</v>
          </cell>
          <cell r="Q1115" t="str">
            <v>01_31_08</v>
          </cell>
          <cell r="R1115" t="str">
            <v>01_24</v>
          </cell>
          <cell r="S1115" t="str">
            <v>'301.0020</v>
          </cell>
          <cell r="T1115" t="str">
            <v>'701.7410</v>
          </cell>
          <cell r="U1115" t="str">
            <v>H</v>
          </cell>
          <cell r="V1115">
            <v>-8626.15</v>
          </cell>
          <cell r="W1115">
            <v>-8626.15</v>
          </cell>
          <cell r="X1115">
            <v>367.10000000000036</v>
          </cell>
          <cell r="Y1115" t="str">
            <v>701.7410</v>
          </cell>
          <cell r="Z1115">
            <v>-1272098.3400000001</v>
          </cell>
          <cell r="AA1115">
            <v>-8626.15</v>
          </cell>
          <cell r="AB1115">
            <v>-51.39</v>
          </cell>
        </row>
        <row r="1116">
          <cell r="A1116">
            <v>5762</v>
          </cell>
          <cell r="B1116">
            <v>7814</v>
          </cell>
          <cell r="C1116">
            <v>2098</v>
          </cell>
          <cell r="D1116" t="str">
            <v>БЕНЗИН АВТОМОБИЛЬНЫЙ АИ-80</v>
          </cell>
          <cell r="E1116">
            <v>221000001</v>
          </cell>
          <cell r="F1116" t="str">
            <v>20</v>
          </cell>
          <cell r="G1116" t="str">
            <v/>
          </cell>
          <cell r="H1116" t="str">
            <v/>
          </cell>
          <cell r="I1116" t="str">
            <v>321880</v>
          </cell>
          <cell r="J1116">
            <v>10000827</v>
          </cell>
          <cell r="K1116">
            <v>37865</v>
          </cell>
          <cell r="L1116">
            <v>37838</v>
          </cell>
          <cell r="M1116">
            <v>37865</v>
          </cell>
          <cell r="N1116">
            <v>8851.5</v>
          </cell>
          <cell r="O1116">
            <v>50.58</v>
          </cell>
          <cell r="P1116">
            <v>0</v>
          </cell>
          <cell r="Q1116" t="str">
            <v>01_31_08</v>
          </cell>
          <cell r="R1116" t="str">
            <v>01_24</v>
          </cell>
          <cell r="S1116" t="str">
            <v>'301.0020</v>
          </cell>
          <cell r="T1116" t="str">
            <v>'701.7410</v>
          </cell>
          <cell r="U1116" t="str">
            <v>H</v>
          </cell>
          <cell r="V1116">
            <v>-8491.4599999999991</v>
          </cell>
          <cell r="W1116">
            <v>-8491.4599999999991</v>
          </cell>
          <cell r="X1116">
            <v>360.04000000000087</v>
          </cell>
          <cell r="Y1116" t="str">
            <v>701.7410</v>
          </cell>
          <cell r="Z1116">
            <v>-1252235.6100000001</v>
          </cell>
          <cell r="AA1116">
            <v>-8491.4599999999991</v>
          </cell>
          <cell r="AB1116">
            <v>-50.58</v>
          </cell>
        </row>
        <row r="1117">
          <cell r="A1117">
            <v>5763</v>
          </cell>
          <cell r="B1117">
            <v>7815</v>
          </cell>
          <cell r="C1117">
            <v>2098</v>
          </cell>
          <cell r="D1117" t="str">
            <v>БЕНЗИН АВТОМОБИЛЬНЫЙ АИ-80</v>
          </cell>
          <cell r="E1117">
            <v>221000001</v>
          </cell>
          <cell r="F1117" t="str">
            <v>20</v>
          </cell>
          <cell r="G1117" t="str">
            <v/>
          </cell>
          <cell r="H1117" t="str">
            <v/>
          </cell>
          <cell r="I1117" t="str">
            <v>321881</v>
          </cell>
          <cell r="J1117">
            <v>10000827</v>
          </cell>
          <cell r="K1117">
            <v>37865</v>
          </cell>
          <cell r="L1117">
            <v>37838</v>
          </cell>
          <cell r="M1117">
            <v>37865</v>
          </cell>
          <cell r="N1117">
            <v>8919.75</v>
          </cell>
          <cell r="O1117">
            <v>50.97</v>
          </cell>
          <cell r="P1117">
            <v>0</v>
          </cell>
          <cell r="Q1117" t="str">
            <v>01_31_08</v>
          </cell>
          <cell r="R1117" t="str">
            <v>01_24</v>
          </cell>
          <cell r="S1117" t="str">
            <v>'301.0020</v>
          </cell>
          <cell r="T1117" t="str">
            <v>'701.7410</v>
          </cell>
          <cell r="U1117" t="str">
            <v>H</v>
          </cell>
          <cell r="V1117">
            <v>-8559.7099999999991</v>
          </cell>
          <cell r="W1117">
            <v>-8559.7099999999991</v>
          </cell>
          <cell r="X1117">
            <v>360.04000000000087</v>
          </cell>
          <cell r="Y1117" t="str">
            <v>701.7410</v>
          </cell>
          <cell r="Z1117">
            <v>-1262300.43</v>
          </cell>
          <cell r="AA1117">
            <v>-8559.7099999999991</v>
          </cell>
          <cell r="AB1117">
            <v>-50.97</v>
          </cell>
        </row>
        <row r="1118">
          <cell r="A1118">
            <v>5769</v>
          </cell>
          <cell r="B1118">
            <v>7823</v>
          </cell>
          <cell r="C1118">
            <v>2098</v>
          </cell>
          <cell r="D1118" t="str">
            <v>БЕНЗИН АВТОМОБИЛЬНЫЙ АИ-80</v>
          </cell>
          <cell r="E1118">
            <v>221000001</v>
          </cell>
          <cell r="F1118" t="str">
            <v>20</v>
          </cell>
          <cell r="G1118" t="str">
            <v/>
          </cell>
          <cell r="H1118" t="str">
            <v/>
          </cell>
          <cell r="I1118" t="str">
            <v>321878</v>
          </cell>
          <cell r="J1118">
            <v>10000827</v>
          </cell>
          <cell r="K1118">
            <v>37865</v>
          </cell>
          <cell r="L1118">
            <v>37838</v>
          </cell>
          <cell r="M1118">
            <v>37865</v>
          </cell>
          <cell r="N1118">
            <v>8935.85</v>
          </cell>
          <cell r="O1118">
            <v>51.061999999999998</v>
          </cell>
          <cell r="P1118">
            <v>0</v>
          </cell>
          <cell r="Q1118" t="str">
            <v>01_31_08</v>
          </cell>
          <cell r="R1118" t="str">
            <v>01_24</v>
          </cell>
          <cell r="S1118" t="str">
            <v>'301.0020</v>
          </cell>
          <cell r="T1118" t="str">
            <v>'701.7410</v>
          </cell>
          <cell r="U1118" t="str">
            <v>H</v>
          </cell>
          <cell r="V1118">
            <v>-8568.75</v>
          </cell>
          <cell r="W1118">
            <v>-8568.75</v>
          </cell>
          <cell r="X1118">
            <v>367.10000000000036</v>
          </cell>
          <cell r="Y1118" t="str">
            <v>701.7410</v>
          </cell>
          <cell r="Z1118">
            <v>-1263633.56</v>
          </cell>
          <cell r="AA1118">
            <v>-8568.75</v>
          </cell>
          <cell r="AB1118">
            <v>-51.061999999999998</v>
          </cell>
        </row>
        <row r="1119">
          <cell r="A1119">
            <v>4992</v>
          </cell>
          <cell r="B1119">
            <v>7062</v>
          </cell>
          <cell r="C1119">
            <v>2098</v>
          </cell>
          <cell r="D1119" t="str">
            <v>БЕНЗИН АВТОМОБИЛЬНЫЙ АИ-80</v>
          </cell>
          <cell r="E1119">
            <v>221000001</v>
          </cell>
          <cell r="F1119" t="str">
            <v>20</v>
          </cell>
          <cell r="G1119" t="str">
            <v/>
          </cell>
          <cell r="H1119" t="str">
            <v/>
          </cell>
          <cell r="I1119" t="str">
            <v>322082</v>
          </cell>
          <cell r="J1119">
            <v>10000776</v>
          </cell>
          <cell r="K1119">
            <v>37839</v>
          </cell>
          <cell r="L1119">
            <v>37839</v>
          </cell>
          <cell r="M1119">
            <v>37839</v>
          </cell>
          <cell r="N1119">
            <v>17142.48</v>
          </cell>
          <cell r="O1119">
            <v>97.956999999999994</v>
          </cell>
          <cell r="P1119">
            <v>0</v>
          </cell>
          <cell r="Q1119" t="str">
            <v>01_31_08</v>
          </cell>
          <cell r="R1119" t="str">
            <v>01_24</v>
          </cell>
          <cell r="S1119" t="str">
            <v>'301.0020</v>
          </cell>
          <cell r="T1119" t="str">
            <v>'701.7410</v>
          </cell>
          <cell r="U1119" t="str">
            <v>H</v>
          </cell>
          <cell r="V1119">
            <v>-16444.900000000001</v>
          </cell>
          <cell r="W1119">
            <v>-16444.900000000001</v>
          </cell>
          <cell r="X1119">
            <v>697.57999999999811</v>
          </cell>
          <cell r="Y1119" t="str">
            <v>701.7410</v>
          </cell>
          <cell r="Z1119">
            <v>-2418222.5499999998</v>
          </cell>
          <cell r="AA1119">
            <v>-16444.900000000001</v>
          </cell>
          <cell r="AB1119">
            <v>-97.956999999999994</v>
          </cell>
        </row>
        <row r="1120">
          <cell r="A1120">
            <v>5013</v>
          </cell>
          <cell r="B1120">
            <v>7068</v>
          </cell>
          <cell r="C1120">
            <v>2101</v>
          </cell>
          <cell r="D1120" t="str">
            <v>БЕНЗИН АВТОМОБИЛЬНЫЙ АИ-80</v>
          </cell>
          <cell r="E1120">
            <v>221000001</v>
          </cell>
          <cell r="F1120" t="str">
            <v>20</v>
          </cell>
          <cell r="G1120" t="str">
            <v/>
          </cell>
          <cell r="H1120" t="str">
            <v/>
          </cell>
          <cell r="I1120" t="str">
            <v>321719</v>
          </cell>
          <cell r="J1120">
            <v>10000831</v>
          </cell>
          <cell r="K1120">
            <v>37839</v>
          </cell>
          <cell r="L1120">
            <v>37839</v>
          </cell>
          <cell r="M1120">
            <v>37839</v>
          </cell>
          <cell r="N1120">
            <v>8622.36</v>
          </cell>
          <cell r="O1120">
            <v>50.13</v>
          </cell>
          <cell r="P1120">
            <v>0</v>
          </cell>
          <cell r="Q1120" t="str">
            <v>01_31_08</v>
          </cell>
          <cell r="R1120" t="str">
            <v>01_24</v>
          </cell>
          <cell r="S1120" t="str">
            <v>'301.0020</v>
          </cell>
          <cell r="T1120" t="str">
            <v>'701.7410</v>
          </cell>
          <cell r="U1120" t="str">
            <v>H</v>
          </cell>
          <cell r="V1120">
            <v>-8262.42</v>
          </cell>
          <cell r="W1120">
            <v>-8262.42</v>
          </cell>
          <cell r="X1120">
            <v>359.94000000000051</v>
          </cell>
          <cell r="Y1120" t="str">
            <v>701.7410</v>
          </cell>
          <cell r="Z1120">
            <v>-1214988.8600000001</v>
          </cell>
          <cell r="AA1120">
            <v>-8262.42</v>
          </cell>
          <cell r="AB1120">
            <v>-50.13</v>
          </cell>
        </row>
        <row r="1121">
          <cell r="A1121">
            <v>5014</v>
          </cell>
          <cell r="B1121">
            <v>7069</v>
          </cell>
          <cell r="C1121">
            <v>2101</v>
          </cell>
          <cell r="D1121" t="str">
            <v>БЕНЗИН АВТОМОБИЛЬНЫЙ АИ-80</v>
          </cell>
          <cell r="E1121">
            <v>221000001</v>
          </cell>
          <cell r="F1121" t="str">
            <v>20</v>
          </cell>
          <cell r="G1121" t="str">
            <v/>
          </cell>
          <cell r="H1121" t="str">
            <v/>
          </cell>
          <cell r="I1121" t="str">
            <v>321720</v>
          </cell>
          <cell r="J1121">
            <v>10000831</v>
          </cell>
          <cell r="K1121">
            <v>37839</v>
          </cell>
          <cell r="L1121">
            <v>37839</v>
          </cell>
          <cell r="M1121">
            <v>37839</v>
          </cell>
          <cell r="N1121">
            <v>8728.83</v>
          </cell>
          <cell r="O1121">
            <v>50.749000000000002</v>
          </cell>
          <cell r="P1121">
            <v>0</v>
          </cell>
          <cell r="Q1121" t="str">
            <v>01_31_08</v>
          </cell>
          <cell r="R1121" t="str">
            <v>01_24</v>
          </cell>
          <cell r="S1121" t="str">
            <v>'301.0020</v>
          </cell>
          <cell r="T1121" t="str">
            <v>'701.7410</v>
          </cell>
          <cell r="U1121" t="str">
            <v>H</v>
          </cell>
          <cell r="V1121">
            <v>-8368.89</v>
          </cell>
          <cell r="W1121">
            <v>-8368.89</v>
          </cell>
          <cell r="X1121">
            <v>359.94000000000051</v>
          </cell>
          <cell r="Y1121" t="str">
            <v>701.7410</v>
          </cell>
          <cell r="Z1121">
            <v>-1230645.27</v>
          </cell>
          <cell r="AA1121">
            <v>-8368.89</v>
          </cell>
          <cell r="AB1121">
            <v>-50.749000000000002</v>
          </cell>
        </row>
        <row r="1122">
          <cell r="A1122">
            <v>5015</v>
          </cell>
          <cell r="B1122">
            <v>7070</v>
          </cell>
          <cell r="C1122">
            <v>2101</v>
          </cell>
          <cell r="D1122" t="str">
            <v>БЕНЗИН АВТОМОБИЛЬНЫЙ АИ-80</v>
          </cell>
          <cell r="E1122">
            <v>221000001</v>
          </cell>
          <cell r="F1122" t="str">
            <v>20</v>
          </cell>
          <cell r="G1122" t="str">
            <v/>
          </cell>
          <cell r="H1122" t="str">
            <v/>
          </cell>
          <cell r="I1122" t="str">
            <v>321721</v>
          </cell>
          <cell r="J1122">
            <v>10000831</v>
          </cell>
          <cell r="K1122">
            <v>37839</v>
          </cell>
          <cell r="L1122">
            <v>37839</v>
          </cell>
          <cell r="M1122">
            <v>37839</v>
          </cell>
          <cell r="N1122">
            <v>8712.32</v>
          </cell>
          <cell r="O1122">
            <v>50.652999999999999</v>
          </cell>
          <cell r="P1122">
            <v>0</v>
          </cell>
          <cell r="Q1122" t="str">
            <v>01_31_08</v>
          </cell>
          <cell r="R1122" t="str">
            <v>01_24</v>
          </cell>
          <cell r="S1122" t="str">
            <v>'301.0020</v>
          </cell>
          <cell r="T1122" t="str">
            <v>'701.7410</v>
          </cell>
          <cell r="U1122" t="str">
            <v>H</v>
          </cell>
          <cell r="V1122">
            <v>-8352.3799999999992</v>
          </cell>
          <cell r="W1122">
            <v>-8352.3799999999992</v>
          </cell>
          <cell r="X1122">
            <v>359.94000000000051</v>
          </cell>
          <cell r="Y1122" t="str">
            <v>701.7410</v>
          </cell>
          <cell r="Z1122">
            <v>-1228217.48</v>
          </cell>
          <cell r="AA1122">
            <v>-8352.3799999999992</v>
          </cell>
          <cell r="AB1122">
            <v>-50.652999999999999</v>
          </cell>
        </row>
        <row r="1123">
          <cell r="A1123">
            <v>5016</v>
          </cell>
          <cell r="B1123">
            <v>7071</v>
          </cell>
          <cell r="C1123">
            <v>2101</v>
          </cell>
          <cell r="D1123" t="str">
            <v>БЕНЗИН АВТОМОБИЛЬНЫЙ АИ-80</v>
          </cell>
          <cell r="E1123">
            <v>221000001</v>
          </cell>
          <cell r="F1123" t="str">
            <v>20</v>
          </cell>
          <cell r="G1123" t="str">
            <v/>
          </cell>
          <cell r="H1123" t="str">
            <v/>
          </cell>
          <cell r="I1123" t="str">
            <v>321722</v>
          </cell>
          <cell r="J1123">
            <v>10000831</v>
          </cell>
          <cell r="K1123">
            <v>37839</v>
          </cell>
          <cell r="L1123">
            <v>37839</v>
          </cell>
          <cell r="M1123">
            <v>37839</v>
          </cell>
          <cell r="N1123">
            <v>8515.2000000000007</v>
          </cell>
          <cell r="O1123">
            <v>49.506999999999998</v>
          </cell>
          <cell r="P1123">
            <v>0</v>
          </cell>
          <cell r="Q1123" t="str">
            <v>01_31_08</v>
          </cell>
          <cell r="R1123" t="str">
            <v>01_24</v>
          </cell>
          <cell r="S1123" t="str">
            <v>'301.0020</v>
          </cell>
          <cell r="T1123" t="str">
            <v>'701.7410</v>
          </cell>
          <cell r="U1123" t="str">
            <v>H</v>
          </cell>
          <cell r="V1123">
            <v>-8162.32</v>
          </cell>
          <cell r="W1123">
            <v>-8162.32</v>
          </cell>
          <cell r="X1123">
            <v>352.88000000000102</v>
          </cell>
          <cell r="Y1123" t="str">
            <v>701.7410</v>
          </cell>
          <cell r="Z1123">
            <v>-1200269.1599999999</v>
          </cell>
          <cell r="AA1123">
            <v>-8162.32</v>
          </cell>
          <cell r="AB1123">
            <v>-49.506999999999998</v>
          </cell>
        </row>
        <row r="1124">
          <cell r="A1124">
            <v>5017</v>
          </cell>
          <cell r="B1124">
            <v>7072</v>
          </cell>
          <cell r="C1124">
            <v>2101</v>
          </cell>
          <cell r="D1124" t="str">
            <v>БЕНЗИН АВТОМОБИЛЬНЫЙ АИ-80</v>
          </cell>
          <cell r="E1124">
            <v>221000001</v>
          </cell>
          <cell r="F1124" t="str">
            <v>20</v>
          </cell>
          <cell r="G1124" t="str">
            <v/>
          </cell>
          <cell r="H1124" t="str">
            <v/>
          </cell>
          <cell r="I1124" t="str">
            <v>321723</v>
          </cell>
          <cell r="J1124">
            <v>10000831</v>
          </cell>
          <cell r="K1124">
            <v>37839</v>
          </cell>
          <cell r="L1124">
            <v>37839</v>
          </cell>
          <cell r="M1124">
            <v>37839</v>
          </cell>
          <cell r="N1124">
            <v>8712.32</v>
          </cell>
          <cell r="O1124">
            <v>50.652999999999999</v>
          </cell>
          <cell r="P1124">
            <v>0</v>
          </cell>
          <cell r="Q1124" t="str">
            <v>01_31_08</v>
          </cell>
          <cell r="R1124" t="str">
            <v>01_24</v>
          </cell>
          <cell r="S1124" t="str">
            <v>'301.0020</v>
          </cell>
          <cell r="T1124" t="str">
            <v>'701.7410</v>
          </cell>
          <cell r="U1124" t="str">
            <v>H</v>
          </cell>
          <cell r="V1124">
            <v>-8352.3799999999992</v>
          </cell>
          <cell r="W1124">
            <v>-8352.3799999999992</v>
          </cell>
          <cell r="X1124">
            <v>359.94000000000051</v>
          </cell>
          <cell r="Y1124" t="str">
            <v>701.7410</v>
          </cell>
          <cell r="Z1124">
            <v>-1228217.48</v>
          </cell>
          <cell r="AA1124">
            <v>-8352.3799999999992</v>
          </cell>
          <cell r="AB1124">
            <v>-50.652999999999999</v>
          </cell>
        </row>
        <row r="1125">
          <cell r="A1125">
            <v>5018</v>
          </cell>
          <cell r="B1125">
            <v>7073</v>
          </cell>
          <cell r="C1125">
            <v>2101</v>
          </cell>
          <cell r="D1125" t="str">
            <v>БЕНЗИН АВТОМОБИЛЬНЫЙ АИ-80</v>
          </cell>
          <cell r="E1125">
            <v>221000001</v>
          </cell>
          <cell r="F1125" t="str">
            <v>20</v>
          </cell>
          <cell r="G1125" t="str">
            <v/>
          </cell>
          <cell r="H1125" t="str">
            <v/>
          </cell>
          <cell r="I1125" t="str">
            <v>321724</v>
          </cell>
          <cell r="J1125">
            <v>10000831</v>
          </cell>
          <cell r="K1125">
            <v>37839</v>
          </cell>
          <cell r="L1125">
            <v>37839</v>
          </cell>
          <cell r="M1125">
            <v>37839</v>
          </cell>
          <cell r="N1125">
            <v>7358.85</v>
          </cell>
          <cell r="O1125">
            <v>42.783999999999999</v>
          </cell>
          <cell r="P1125">
            <v>0</v>
          </cell>
          <cell r="Q1125" t="str">
            <v>01_31_08</v>
          </cell>
          <cell r="R1125" t="str">
            <v>01_24</v>
          </cell>
          <cell r="S1125" t="str">
            <v>'301.0020</v>
          </cell>
          <cell r="T1125" t="str">
            <v>'701.7410</v>
          </cell>
          <cell r="U1125" t="str">
            <v>H</v>
          </cell>
          <cell r="V1125">
            <v>-7055.37</v>
          </cell>
          <cell r="W1125">
            <v>-7055.37</v>
          </cell>
          <cell r="X1125">
            <v>303.48000000000047</v>
          </cell>
          <cell r="Y1125" t="str">
            <v>701.7410</v>
          </cell>
          <cell r="Z1125">
            <v>-1037492.16</v>
          </cell>
          <cell r="AA1125">
            <v>-7055.37</v>
          </cell>
          <cell r="AB1125">
            <v>-42.783999999999999</v>
          </cell>
        </row>
        <row r="1126">
          <cell r="A1126">
            <v>5019</v>
          </cell>
          <cell r="B1126">
            <v>7074</v>
          </cell>
          <cell r="C1126">
            <v>2101</v>
          </cell>
          <cell r="D1126" t="str">
            <v>БЕНЗИН АВТОМОБИЛЬНЫЙ АИ-80</v>
          </cell>
          <cell r="E1126">
            <v>221000001</v>
          </cell>
          <cell r="F1126" t="str">
            <v>20</v>
          </cell>
          <cell r="G1126" t="str">
            <v/>
          </cell>
          <cell r="H1126" t="str">
            <v/>
          </cell>
          <cell r="I1126" t="str">
            <v>321725</v>
          </cell>
          <cell r="J1126">
            <v>10000831</v>
          </cell>
          <cell r="K1126">
            <v>37839</v>
          </cell>
          <cell r="L1126">
            <v>37839</v>
          </cell>
          <cell r="M1126">
            <v>37839</v>
          </cell>
          <cell r="N1126">
            <v>7243.78</v>
          </cell>
          <cell r="O1126">
            <v>42.115000000000002</v>
          </cell>
          <cell r="P1126">
            <v>0</v>
          </cell>
          <cell r="Q1126" t="str">
            <v>01_31_08</v>
          </cell>
          <cell r="R1126" t="str">
            <v>01_24</v>
          </cell>
          <cell r="S1126" t="str">
            <v>'301.0020</v>
          </cell>
          <cell r="T1126" t="str">
            <v>'701.7410</v>
          </cell>
          <cell r="U1126" t="str">
            <v>H</v>
          </cell>
          <cell r="V1126">
            <v>-6940.3</v>
          </cell>
          <cell r="W1126">
            <v>-6940.3</v>
          </cell>
          <cell r="X1126">
            <v>303.47999999999956</v>
          </cell>
          <cell r="Y1126" t="str">
            <v>701.7410</v>
          </cell>
          <cell r="Z1126">
            <v>-1020571.12</v>
          </cell>
          <cell r="AA1126">
            <v>-6940.3</v>
          </cell>
          <cell r="AB1126">
            <v>-42.115000000000002</v>
          </cell>
        </row>
        <row r="1127">
          <cell r="A1127">
            <v>5020</v>
          </cell>
          <cell r="B1127">
            <v>7075</v>
          </cell>
          <cell r="C1127">
            <v>2101</v>
          </cell>
          <cell r="D1127" t="str">
            <v>БЕНЗИН АВТОМОБИЛЬНЫЙ АИ-80</v>
          </cell>
          <cell r="E1127">
            <v>221000001</v>
          </cell>
          <cell r="F1127" t="str">
            <v>20</v>
          </cell>
          <cell r="G1127" t="str">
            <v/>
          </cell>
          <cell r="H1127" t="str">
            <v/>
          </cell>
          <cell r="I1127" t="str">
            <v>321726</v>
          </cell>
          <cell r="J1127">
            <v>10000831</v>
          </cell>
          <cell r="K1127">
            <v>37839</v>
          </cell>
          <cell r="L1127">
            <v>37839</v>
          </cell>
          <cell r="M1127">
            <v>37839</v>
          </cell>
          <cell r="N1127">
            <v>8695.2900000000009</v>
          </cell>
          <cell r="O1127">
            <v>50.554000000000002</v>
          </cell>
          <cell r="P1127">
            <v>0</v>
          </cell>
          <cell r="Q1127" t="str">
            <v>01_31_08</v>
          </cell>
          <cell r="R1127" t="str">
            <v>01_24</v>
          </cell>
          <cell r="S1127" t="str">
            <v>'301.0020</v>
          </cell>
          <cell r="T1127" t="str">
            <v>'701.7410</v>
          </cell>
          <cell r="U1127" t="str">
            <v>H</v>
          </cell>
          <cell r="V1127">
            <v>-8335.35</v>
          </cell>
          <cell r="W1127">
            <v>-8335.35</v>
          </cell>
          <cell r="X1127">
            <v>359.94000000000051</v>
          </cell>
          <cell r="Y1127" t="str">
            <v>701.7410</v>
          </cell>
          <cell r="Z1127">
            <v>-1225713.22</v>
          </cell>
          <cell r="AA1127">
            <v>-8335.35</v>
          </cell>
          <cell r="AB1127">
            <v>-50.554000000000002</v>
          </cell>
        </row>
        <row r="1128">
          <cell r="A1128">
            <v>5021</v>
          </cell>
          <cell r="B1128">
            <v>7076</v>
          </cell>
          <cell r="C1128">
            <v>2101</v>
          </cell>
          <cell r="D1128" t="str">
            <v>БЕНЗИН АВТОМОБИЛЬНЫЙ АИ-80</v>
          </cell>
          <cell r="E1128">
            <v>221000001</v>
          </cell>
          <cell r="F1128" t="str">
            <v>20</v>
          </cell>
          <cell r="G1128" t="str">
            <v/>
          </cell>
          <cell r="H1128" t="str">
            <v/>
          </cell>
          <cell r="I1128" t="str">
            <v>321727</v>
          </cell>
          <cell r="J1128">
            <v>10000831</v>
          </cell>
          <cell r="K1128">
            <v>37839</v>
          </cell>
          <cell r="L1128">
            <v>37839</v>
          </cell>
          <cell r="M1128">
            <v>37839</v>
          </cell>
          <cell r="N1128">
            <v>8760.48</v>
          </cell>
          <cell r="O1128">
            <v>50.933</v>
          </cell>
          <cell r="P1128">
            <v>0</v>
          </cell>
          <cell r="Q1128" t="str">
            <v>01_31_08</v>
          </cell>
          <cell r="R1128" t="str">
            <v>01_24</v>
          </cell>
          <cell r="S1128" t="str">
            <v>'301.0020</v>
          </cell>
          <cell r="T1128" t="str">
            <v>'701.7410</v>
          </cell>
          <cell r="U1128" t="str">
            <v>H</v>
          </cell>
          <cell r="V1128">
            <v>-8400.5400000000009</v>
          </cell>
          <cell r="W1128">
            <v>-8400.5400000000009</v>
          </cell>
          <cell r="X1128">
            <v>359.93999999999869</v>
          </cell>
          <cell r="Y1128" t="str">
            <v>701.7410</v>
          </cell>
          <cell r="Z1128">
            <v>-1235299.4099999999</v>
          </cell>
          <cell r="AA1128">
            <v>-8400.5400000000009</v>
          </cell>
          <cell r="AB1128">
            <v>-50.933</v>
          </cell>
        </row>
        <row r="1129">
          <cell r="A1129">
            <v>5022</v>
          </cell>
          <cell r="B1129">
            <v>7077</v>
          </cell>
          <cell r="C1129">
            <v>2101</v>
          </cell>
          <cell r="D1129" t="str">
            <v>БЕНЗИН АВТОМОБИЛЬНЫЙ АИ-80</v>
          </cell>
          <cell r="E1129">
            <v>221000001</v>
          </cell>
          <cell r="F1129" t="str">
            <v>20</v>
          </cell>
          <cell r="G1129" t="str">
            <v/>
          </cell>
          <cell r="H1129" t="str">
            <v/>
          </cell>
          <cell r="I1129" t="str">
            <v>321728</v>
          </cell>
          <cell r="J1129">
            <v>10000831</v>
          </cell>
          <cell r="K1129">
            <v>37839</v>
          </cell>
          <cell r="L1129">
            <v>37839</v>
          </cell>
          <cell r="M1129">
            <v>37839</v>
          </cell>
          <cell r="N1129">
            <v>8537.0499999999993</v>
          </cell>
          <cell r="O1129">
            <v>49.634</v>
          </cell>
          <cell r="P1129">
            <v>0</v>
          </cell>
          <cell r="Q1129" t="str">
            <v>01_31_08</v>
          </cell>
          <cell r="R1129" t="str">
            <v>01_24</v>
          </cell>
          <cell r="S1129" t="str">
            <v>'301.0020</v>
          </cell>
          <cell r="T1129" t="str">
            <v>'701.7410</v>
          </cell>
          <cell r="U1129" t="str">
            <v>H</v>
          </cell>
          <cell r="V1129">
            <v>-8184.17</v>
          </cell>
          <cell r="W1129">
            <v>-8184.17</v>
          </cell>
          <cell r="X1129">
            <v>352.8799999999992</v>
          </cell>
          <cell r="Y1129" t="str">
            <v>701.7410</v>
          </cell>
          <cell r="Z1129">
            <v>-1203482.2</v>
          </cell>
          <cell r="AA1129">
            <v>-8184.17</v>
          </cell>
          <cell r="AB1129">
            <v>-49.634</v>
          </cell>
        </row>
        <row r="1130">
          <cell r="A1130">
            <v>5054</v>
          </cell>
          <cell r="B1130">
            <v>7120</v>
          </cell>
          <cell r="C1130">
            <v>2098</v>
          </cell>
          <cell r="D1130" t="str">
            <v>БЕНЗИН АВТОМОБИЛЬНЫЙ АИ-80</v>
          </cell>
          <cell r="E1130">
            <v>221000001</v>
          </cell>
          <cell r="F1130" t="str">
            <v>20</v>
          </cell>
          <cell r="G1130" t="str">
            <v/>
          </cell>
          <cell r="H1130" t="str">
            <v/>
          </cell>
          <cell r="I1130" t="str">
            <v>321876</v>
          </cell>
          <cell r="J1130">
            <v>10000842</v>
          </cell>
          <cell r="K1130">
            <v>37839</v>
          </cell>
          <cell r="L1130">
            <v>37839</v>
          </cell>
          <cell r="M1130">
            <v>37839</v>
          </cell>
          <cell r="N1130">
            <v>17142.48</v>
          </cell>
          <cell r="O1130">
            <v>97.956999999999994</v>
          </cell>
          <cell r="P1130">
            <v>0</v>
          </cell>
          <cell r="Q1130" t="str">
            <v>01_31_08</v>
          </cell>
          <cell r="R1130" t="str">
            <v>01_24</v>
          </cell>
          <cell r="S1130" t="str">
            <v>'301.0020</v>
          </cell>
          <cell r="T1130" t="str">
            <v>'701.7410</v>
          </cell>
          <cell r="U1130" t="str">
            <v>H</v>
          </cell>
          <cell r="V1130">
            <v>-16441.95</v>
          </cell>
          <cell r="W1130">
            <v>-16441.95</v>
          </cell>
          <cell r="X1130">
            <v>700.52999999999884</v>
          </cell>
          <cell r="Y1130" t="str">
            <v>701.7410</v>
          </cell>
          <cell r="Z1130">
            <v>-2417788.75</v>
          </cell>
          <cell r="AA1130">
            <v>-16441.95</v>
          </cell>
          <cell r="AB1130">
            <v>-97.956999999999994</v>
          </cell>
        </row>
        <row r="1131">
          <cell r="A1131">
            <v>5055</v>
          </cell>
          <cell r="B1131">
            <v>7121</v>
          </cell>
          <cell r="C1131">
            <v>2098</v>
          </cell>
          <cell r="D1131" t="str">
            <v>БЕНЗИН АВТОМОБИЛЬНЫЙ АИ-80</v>
          </cell>
          <cell r="E1131">
            <v>221000001</v>
          </cell>
          <cell r="F1131" t="str">
            <v>20</v>
          </cell>
          <cell r="G1131" t="str">
            <v/>
          </cell>
          <cell r="H1131" t="str">
            <v/>
          </cell>
          <cell r="I1131" t="str">
            <v>321877</v>
          </cell>
          <cell r="J1131">
            <v>10000842</v>
          </cell>
          <cell r="K1131">
            <v>37839</v>
          </cell>
          <cell r="L1131">
            <v>37839</v>
          </cell>
          <cell r="M1131">
            <v>37839</v>
          </cell>
          <cell r="N1131">
            <v>17273.55</v>
          </cell>
          <cell r="O1131">
            <v>98.706000000000003</v>
          </cell>
          <cell r="P1131">
            <v>0</v>
          </cell>
          <cell r="Q1131" t="str">
            <v>01_31_08</v>
          </cell>
          <cell r="R1131" t="str">
            <v>01_24</v>
          </cell>
          <cell r="S1131" t="str">
            <v>'301.0020</v>
          </cell>
          <cell r="T1131" t="str">
            <v>'701.7410</v>
          </cell>
          <cell r="U1131" t="str">
            <v>H</v>
          </cell>
          <cell r="V1131">
            <v>-16565.61</v>
          </cell>
          <cell r="W1131">
            <v>-16565.61</v>
          </cell>
          <cell r="X1131">
            <v>707.93999999999869</v>
          </cell>
          <cell r="Y1131" t="str">
            <v>701.7410</v>
          </cell>
          <cell r="Z1131">
            <v>-2435972.9500000002</v>
          </cell>
          <cell r="AA1131">
            <v>-16565.61</v>
          </cell>
          <cell r="AB1131">
            <v>-98.706000000000003</v>
          </cell>
        </row>
        <row r="1132">
          <cell r="A1132">
            <v>5056</v>
          </cell>
          <cell r="B1132">
            <v>7122</v>
          </cell>
          <cell r="C1132">
            <v>2101</v>
          </cell>
          <cell r="D1132" t="str">
            <v>БЕНЗИН АВТОМОБИЛЬНЫЙ АИ-80</v>
          </cell>
          <cell r="E1132">
            <v>221000001</v>
          </cell>
          <cell r="F1132" t="str">
            <v>20</v>
          </cell>
          <cell r="G1132" t="str">
            <v/>
          </cell>
          <cell r="H1132" t="str">
            <v/>
          </cell>
          <cell r="I1132" t="str">
            <v>283626</v>
          </cell>
          <cell r="J1132">
            <v>10000833</v>
          </cell>
          <cell r="K1132">
            <v>37839</v>
          </cell>
          <cell r="L1132">
            <v>37839</v>
          </cell>
          <cell r="M1132">
            <v>37839</v>
          </cell>
          <cell r="N1132">
            <v>7319.29</v>
          </cell>
          <cell r="O1132">
            <v>42.554000000000002</v>
          </cell>
          <cell r="P1132">
            <v>0</v>
          </cell>
          <cell r="Q1132" t="str">
            <v>01_31_08</v>
          </cell>
          <cell r="R1132" t="str">
            <v>01_24</v>
          </cell>
          <cell r="S1132" t="str">
            <v>'301.0020</v>
          </cell>
          <cell r="T1132" t="str">
            <v>'701.7410</v>
          </cell>
          <cell r="U1132" t="str">
            <v>H</v>
          </cell>
          <cell r="V1132">
            <v>-7015.81</v>
          </cell>
          <cell r="W1132">
            <v>-7015.81</v>
          </cell>
          <cell r="X1132">
            <v>303.47999999999956</v>
          </cell>
          <cell r="Y1132" t="str">
            <v>701.7410</v>
          </cell>
          <cell r="Z1132">
            <v>-1031674.86</v>
          </cell>
          <cell r="AA1132">
            <v>-7015.81</v>
          </cell>
          <cell r="AB1132">
            <v>-42.554000000000002</v>
          </cell>
        </row>
        <row r="1133">
          <cell r="A1133">
            <v>5057</v>
          </cell>
          <cell r="B1133">
            <v>7123</v>
          </cell>
          <cell r="C1133">
            <v>2101</v>
          </cell>
          <cell r="D1133" t="str">
            <v>БЕНЗИН АВТОМОБИЛЬНЫЙ АИ-80</v>
          </cell>
          <cell r="E1133">
            <v>221000001</v>
          </cell>
          <cell r="F1133" t="str">
            <v>20</v>
          </cell>
          <cell r="G1133" t="str">
            <v/>
          </cell>
          <cell r="H1133" t="str">
            <v/>
          </cell>
          <cell r="I1133" t="str">
            <v>283627</v>
          </cell>
          <cell r="J1133">
            <v>10000833</v>
          </cell>
          <cell r="K1133">
            <v>37839</v>
          </cell>
          <cell r="L1133">
            <v>37839</v>
          </cell>
          <cell r="M1133">
            <v>37839</v>
          </cell>
          <cell r="N1133">
            <v>8728.83</v>
          </cell>
          <cell r="O1133">
            <v>50.749000000000002</v>
          </cell>
          <cell r="P1133">
            <v>0</v>
          </cell>
          <cell r="Q1133" t="str">
            <v>01_31_08</v>
          </cell>
          <cell r="R1133" t="str">
            <v>01_24</v>
          </cell>
          <cell r="S1133" t="str">
            <v>'301.0020</v>
          </cell>
          <cell r="T1133" t="str">
            <v>'701.7410</v>
          </cell>
          <cell r="U1133" t="str">
            <v>H</v>
          </cell>
          <cell r="V1133">
            <v>-8368.89</v>
          </cell>
          <cell r="W1133">
            <v>-8368.89</v>
          </cell>
          <cell r="X1133">
            <v>359.94000000000051</v>
          </cell>
          <cell r="Y1133" t="str">
            <v>701.7410</v>
          </cell>
          <cell r="Z1133">
            <v>-1230645.27</v>
          </cell>
          <cell r="AA1133">
            <v>-8368.89</v>
          </cell>
          <cell r="AB1133">
            <v>-50.749000000000002</v>
          </cell>
        </row>
        <row r="1134">
          <cell r="A1134">
            <v>5058</v>
          </cell>
          <cell r="B1134">
            <v>7124</v>
          </cell>
          <cell r="C1134">
            <v>2101</v>
          </cell>
          <cell r="D1134" t="str">
            <v>БЕНЗИН АВТОМОБИЛЬНЫЙ АИ-80</v>
          </cell>
          <cell r="E1134">
            <v>221000001</v>
          </cell>
          <cell r="F1134" t="str">
            <v>20</v>
          </cell>
          <cell r="G1134" t="str">
            <v/>
          </cell>
          <cell r="H1134" t="str">
            <v/>
          </cell>
          <cell r="I1134" t="str">
            <v>283628</v>
          </cell>
          <cell r="J1134">
            <v>10000833</v>
          </cell>
          <cell r="K1134">
            <v>37839</v>
          </cell>
          <cell r="L1134">
            <v>37839</v>
          </cell>
          <cell r="M1134">
            <v>37839</v>
          </cell>
          <cell r="N1134">
            <v>5943.12</v>
          </cell>
          <cell r="O1134">
            <v>34.552999999999997</v>
          </cell>
          <cell r="P1134">
            <v>0</v>
          </cell>
          <cell r="Q1134" t="str">
            <v>01_31_08</v>
          </cell>
          <cell r="R1134" t="str">
            <v>01_24</v>
          </cell>
          <cell r="S1134" t="str">
            <v>'301.0020</v>
          </cell>
          <cell r="T1134" t="str">
            <v>'701.7410</v>
          </cell>
          <cell r="U1134" t="str">
            <v>H</v>
          </cell>
          <cell r="V1134">
            <v>-5696.1</v>
          </cell>
          <cell r="W1134">
            <v>-5696.1</v>
          </cell>
          <cell r="X1134">
            <v>247.01999999999953</v>
          </cell>
          <cell r="Y1134" t="str">
            <v>701.7410</v>
          </cell>
          <cell r="Z1134">
            <v>-837611.51</v>
          </cell>
          <cell r="AA1134">
            <v>-5696.1</v>
          </cell>
          <cell r="AB1134">
            <v>-34.552999999999997</v>
          </cell>
        </row>
        <row r="1135">
          <cell r="A1135">
            <v>5059</v>
          </cell>
          <cell r="B1135">
            <v>7125</v>
          </cell>
          <cell r="C1135">
            <v>2101</v>
          </cell>
          <cell r="D1135" t="str">
            <v>БЕНЗИН АВТОМОБИЛЬНЫЙ АИ-80</v>
          </cell>
          <cell r="E1135">
            <v>221000001</v>
          </cell>
          <cell r="F1135" t="str">
            <v>20</v>
          </cell>
          <cell r="G1135" t="str">
            <v/>
          </cell>
          <cell r="H1135" t="str">
            <v/>
          </cell>
          <cell r="I1135" t="str">
            <v>283629</v>
          </cell>
          <cell r="J1135">
            <v>10000833</v>
          </cell>
          <cell r="K1135">
            <v>37839</v>
          </cell>
          <cell r="L1135">
            <v>37839</v>
          </cell>
          <cell r="M1135">
            <v>37839</v>
          </cell>
          <cell r="N1135">
            <v>8775.61</v>
          </cell>
          <cell r="O1135">
            <v>51.021000000000001</v>
          </cell>
          <cell r="P1135">
            <v>0</v>
          </cell>
          <cell r="Q1135" t="str">
            <v>01_31_08</v>
          </cell>
          <cell r="R1135" t="str">
            <v>01_24</v>
          </cell>
          <cell r="S1135" t="str">
            <v>'301.0020</v>
          </cell>
          <cell r="T1135" t="str">
            <v>'701.7410</v>
          </cell>
          <cell r="U1135" t="str">
            <v>H</v>
          </cell>
          <cell r="V1135">
            <v>-8408.61</v>
          </cell>
          <cell r="W1135">
            <v>-8408.61</v>
          </cell>
          <cell r="X1135">
            <v>367</v>
          </cell>
          <cell r="Y1135" t="str">
            <v>701.7410</v>
          </cell>
          <cell r="Z1135">
            <v>-1236486.1000000001</v>
          </cell>
          <cell r="AA1135">
            <v>-8408.61</v>
          </cell>
          <cell r="AB1135">
            <v>-51.021000000000001</v>
          </cell>
        </row>
        <row r="1136">
          <cell r="A1136">
            <v>5060</v>
          </cell>
          <cell r="B1136">
            <v>7126</v>
          </cell>
          <cell r="C1136">
            <v>2101</v>
          </cell>
          <cell r="D1136" t="str">
            <v>БЕНЗИН АВТОМОБИЛЬНЫЙ АИ-80</v>
          </cell>
          <cell r="E1136">
            <v>221000001</v>
          </cell>
          <cell r="F1136" t="str">
            <v>20</v>
          </cell>
          <cell r="G1136" t="str">
            <v/>
          </cell>
          <cell r="H1136" t="str">
            <v/>
          </cell>
          <cell r="I1136" t="str">
            <v>283630</v>
          </cell>
          <cell r="J1136">
            <v>10000833</v>
          </cell>
          <cell r="K1136">
            <v>37839</v>
          </cell>
          <cell r="L1136">
            <v>37839</v>
          </cell>
          <cell r="M1136">
            <v>37839</v>
          </cell>
          <cell r="N1136">
            <v>7332.53</v>
          </cell>
          <cell r="O1136">
            <v>42.631</v>
          </cell>
          <cell r="P1136">
            <v>0</v>
          </cell>
          <cell r="Q1136" t="str">
            <v>01_31_08</v>
          </cell>
          <cell r="R1136" t="str">
            <v>01_24</v>
          </cell>
          <cell r="S1136" t="str">
            <v>'301.0020</v>
          </cell>
          <cell r="T1136" t="str">
            <v>'701.7410</v>
          </cell>
          <cell r="U1136" t="str">
            <v>H</v>
          </cell>
          <cell r="V1136">
            <v>-7029.05</v>
          </cell>
          <cell r="W1136">
            <v>-7029.05</v>
          </cell>
          <cell r="X1136">
            <v>303.47999999999956</v>
          </cell>
          <cell r="Y1136" t="str">
            <v>701.7410</v>
          </cell>
          <cell r="Z1136">
            <v>-1033621.8</v>
          </cell>
          <cell r="AA1136">
            <v>-7029.05</v>
          </cell>
          <cell r="AB1136">
            <v>-42.631</v>
          </cell>
        </row>
        <row r="1137">
          <cell r="A1137">
            <v>5061</v>
          </cell>
          <cell r="B1137">
            <v>7127</v>
          </cell>
          <cell r="C1137">
            <v>2101</v>
          </cell>
          <cell r="D1137" t="str">
            <v>БЕНЗИН АВТОМОБИЛЬНЫЙ АИ-80</v>
          </cell>
          <cell r="E1137">
            <v>221000001</v>
          </cell>
          <cell r="F1137" t="str">
            <v>20</v>
          </cell>
          <cell r="G1137" t="str">
            <v/>
          </cell>
          <cell r="H1137" t="str">
            <v/>
          </cell>
          <cell r="I1137" t="str">
            <v>283631</v>
          </cell>
          <cell r="J1137">
            <v>10000833</v>
          </cell>
          <cell r="K1137">
            <v>37839</v>
          </cell>
          <cell r="L1137">
            <v>37839</v>
          </cell>
          <cell r="M1137">
            <v>37839</v>
          </cell>
          <cell r="N1137">
            <v>8775.61</v>
          </cell>
          <cell r="O1137">
            <v>51.021000000000001</v>
          </cell>
          <cell r="P1137">
            <v>0</v>
          </cell>
          <cell r="Q1137" t="str">
            <v>01_31_08</v>
          </cell>
          <cell r="R1137" t="str">
            <v>01_24</v>
          </cell>
          <cell r="S1137" t="str">
            <v>'301.0020</v>
          </cell>
          <cell r="T1137" t="str">
            <v>'701.7410</v>
          </cell>
          <cell r="U1137" t="str">
            <v>H</v>
          </cell>
          <cell r="V1137">
            <v>-8408.61</v>
          </cell>
          <cell r="W1137">
            <v>-8408.61</v>
          </cell>
          <cell r="X1137">
            <v>367</v>
          </cell>
          <cell r="Y1137" t="str">
            <v>701.7410</v>
          </cell>
          <cell r="Z1137">
            <v>-1236486.1000000001</v>
          </cell>
          <cell r="AA1137">
            <v>-8408.61</v>
          </cell>
          <cell r="AB1137">
            <v>-51.021000000000001</v>
          </cell>
        </row>
        <row r="1138">
          <cell r="A1138">
            <v>5062</v>
          </cell>
          <cell r="B1138">
            <v>7128</v>
          </cell>
          <cell r="C1138">
            <v>2101</v>
          </cell>
          <cell r="D1138" t="str">
            <v>БЕНЗИН АВТОМОБИЛЬНЫЙ АИ-80</v>
          </cell>
          <cell r="E1138">
            <v>221000001</v>
          </cell>
          <cell r="F1138" t="str">
            <v>20</v>
          </cell>
          <cell r="G1138" t="str">
            <v/>
          </cell>
          <cell r="H1138" t="str">
            <v/>
          </cell>
          <cell r="I1138" t="str">
            <v>321258</v>
          </cell>
          <cell r="J1138">
            <v>10000833</v>
          </cell>
          <cell r="K1138">
            <v>37839</v>
          </cell>
          <cell r="L1138">
            <v>37839</v>
          </cell>
          <cell r="M1138">
            <v>37839</v>
          </cell>
          <cell r="N1138">
            <v>8794.7000000000007</v>
          </cell>
          <cell r="O1138">
            <v>51.131999999999998</v>
          </cell>
          <cell r="P1138">
            <v>0</v>
          </cell>
          <cell r="Q1138" t="str">
            <v>01_31_08</v>
          </cell>
          <cell r="R1138" t="str">
            <v>01_24</v>
          </cell>
          <cell r="S1138" t="str">
            <v>'301.0020</v>
          </cell>
          <cell r="T1138" t="str">
            <v>'701.7410</v>
          </cell>
          <cell r="U1138" t="str">
            <v>H</v>
          </cell>
          <cell r="V1138">
            <v>-8427.7000000000007</v>
          </cell>
          <cell r="W1138">
            <v>-8427.7000000000007</v>
          </cell>
          <cell r="X1138">
            <v>367</v>
          </cell>
          <cell r="Y1138" t="str">
            <v>701.7410</v>
          </cell>
          <cell r="Z1138">
            <v>-1239293.29</v>
          </cell>
          <cell r="AA1138">
            <v>-8427.7000000000007</v>
          </cell>
          <cell r="AB1138">
            <v>-51.131999999999998</v>
          </cell>
        </row>
        <row r="1139">
          <cell r="A1139">
            <v>5063</v>
          </cell>
          <cell r="B1139">
            <v>7129</v>
          </cell>
          <cell r="C1139">
            <v>2101</v>
          </cell>
          <cell r="D1139" t="str">
            <v>БЕНЗИН АВТОМОБИЛЬНЫЙ АИ-80</v>
          </cell>
          <cell r="E1139">
            <v>221000001</v>
          </cell>
          <cell r="F1139" t="str">
            <v>20</v>
          </cell>
          <cell r="G1139" t="str">
            <v/>
          </cell>
          <cell r="H1139" t="str">
            <v/>
          </cell>
          <cell r="I1139" t="str">
            <v>321259</v>
          </cell>
          <cell r="J1139">
            <v>10000833</v>
          </cell>
          <cell r="K1139">
            <v>37839</v>
          </cell>
          <cell r="L1139">
            <v>37839</v>
          </cell>
          <cell r="M1139">
            <v>37839</v>
          </cell>
          <cell r="N1139">
            <v>8728.83</v>
          </cell>
          <cell r="O1139">
            <v>50.749000000000002</v>
          </cell>
          <cell r="P1139">
            <v>0</v>
          </cell>
          <cell r="Q1139" t="str">
            <v>01_31_08</v>
          </cell>
          <cell r="R1139" t="str">
            <v>01_24</v>
          </cell>
          <cell r="S1139" t="str">
            <v>'301.0020</v>
          </cell>
          <cell r="T1139" t="str">
            <v>'701.7410</v>
          </cell>
          <cell r="U1139" t="str">
            <v>H</v>
          </cell>
          <cell r="V1139">
            <v>-8368.89</v>
          </cell>
          <cell r="W1139">
            <v>-8368.89</v>
          </cell>
          <cell r="X1139">
            <v>359.94000000000051</v>
          </cell>
          <cell r="Y1139" t="str">
            <v>701.7410</v>
          </cell>
          <cell r="Z1139">
            <v>-1230645.27</v>
          </cell>
          <cell r="AA1139">
            <v>-8368.89</v>
          </cell>
          <cell r="AB1139">
            <v>-50.749000000000002</v>
          </cell>
        </row>
        <row r="1140">
          <cell r="A1140">
            <v>5064</v>
          </cell>
          <cell r="B1140">
            <v>7130</v>
          </cell>
          <cell r="C1140">
            <v>2101</v>
          </cell>
          <cell r="D1140" t="str">
            <v>БЕНЗИН АВТОМОБИЛЬНЫЙ АИ-80</v>
          </cell>
          <cell r="E1140">
            <v>221000001</v>
          </cell>
          <cell r="F1140" t="str">
            <v>20</v>
          </cell>
          <cell r="G1140" t="str">
            <v/>
          </cell>
          <cell r="H1140" t="str">
            <v/>
          </cell>
          <cell r="I1140" t="str">
            <v>321260</v>
          </cell>
          <cell r="J1140">
            <v>10000833</v>
          </cell>
          <cell r="K1140">
            <v>37839</v>
          </cell>
          <cell r="L1140">
            <v>37839</v>
          </cell>
          <cell r="M1140">
            <v>37839</v>
          </cell>
          <cell r="N1140">
            <v>5930.39</v>
          </cell>
          <cell r="O1140">
            <v>34.478999999999999</v>
          </cell>
          <cell r="P1140">
            <v>0</v>
          </cell>
          <cell r="Q1140" t="str">
            <v>01_31_08</v>
          </cell>
          <cell r="R1140" t="str">
            <v>01_24</v>
          </cell>
          <cell r="S1140" t="str">
            <v>'301.0020</v>
          </cell>
          <cell r="T1140" t="str">
            <v>'701.7410</v>
          </cell>
          <cell r="U1140" t="str">
            <v>H</v>
          </cell>
          <cell r="V1140">
            <v>-5683.37</v>
          </cell>
          <cell r="W1140">
            <v>-5683.37</v>
          </cell>
          <cell r="X1140">
            <v>247.02000000000044</v>
          </cell>
          <cell r="Y1140" t="str">
            <v>701.7410</v>
          </cell>
          <cell r="Z1140">
            <v>-835739.56</v>
          </cell>
          <cell r="AA1140">
            <v>-5683.37</v>
          </cell>
          <cell r="AB1140">
            <v>-34.478999999999999</v>
          </cell>
        </row>
        <row r="1141">
          <cell r="A1141">
            <v>5122</v>
          </cell>
          <cell r="B1141">
            <v>7182</v>
          </cell>
          <cell r="C1141">
            <v>2100</v>
          </cell>
          <cell r="D1141" t="str">
            <v>ТОПЛИВО САМОЛЕТНОЕ ТС-1 ВКК</v>
          </cell>
          <cell r="E1141">
            <v>222000043</v>
          </cell>
          <cell r="F1141" t="str">
            <v>20</v>
          </cell>
          <cell r="G1141" t="str">
            <v/>
          </cell>
          <cell r="H1141" t="str">
            <v/>
          </cell>
          <cell r="I1141" t="str">
            <v>322019</v>
          </cell>
          <cell r="J1141">
            <v>10000857</v>
          </cell>
          <cell r="K1141">
            <v>37839</v>
          </cell>
          <cell r="L1141">
            <v>37839</v>
          </cell>
          <cell r="M1141">
            <v>37839</v>
          </cell>
          <cell r="N1141">
            <v>133837.1</v>
          </cell>
          <cell r="O1141">
            <v>625.40700000000004</v>
          </cell>
          <cell r="P1141">
            <v>0</v>
          </cell>
          <cell r="Q1141" t="str">
            <v>01_31_08</v>
          </cell>
          <cell r="R1141" t="str">
            <v>01_24</v>
          </cell>
          <cell r="S1141" t="str">
            <v>'301.0020</v>
          </cell>
          <cell r="T1141" t="str">
            <v>'702.7250</v>
          </cell>
          <cell r="U1141" t="str">
            <v>H</v>
          </cell>
          <cell r="V1141">
            <v>-128042.19</v>
          </cell>
          <cell r="W1141">
            <v>-128042.19</v>
          </cell>
          <cell r="X1141">
            <v>5794.9100000000035</v>
          </cell>
          <cell r="Y1141" t="str">
            <v>702.7250</v>
          </cell>
          <cell r="Z1141">
            <v>-18828604.039999999</v>
          </cell>
          <cell r="AA1141">
            <v>-128042.19</v>
          </cell>
          <cell r="AB1141">
            <v>-625.40700000000004</v>
          </cell>
        </row>
        <row r="1142">
          <cell r="A1142">
            <v>5123</v>
          </cell>
          <cell r="B1142">
            <v>7183</v>
          </cell>
          <cell r="C1142">
            <v>2100</v>
          </cell>
          <cell r="D1142" t="str">
            <v>ТОПЛИВО САМОЛЕТНОЕ ТС-1 ВКК</v>
          </cell>
          <cell r="E1142">
            <v>222000043</v>
          </cell>
          <cell r="F1142" t="str">
            <v>20</v>
          </cell>
          <cell r="G1142" t="str">
            <v/>
          </cell>
          <cell r="H1142" t="str">
            <v/>
          </cell>
          <cell r="I1142" t="str">
            <v>322020</v>
          </cell>
          <cell r="J1142">
            <v>10000857</v>
          </cell>
          <cell r="K1142">
            <v>37839</v>
          </cell>
          <cell r="L1142">
            <v>37839</v>
          </cell>
          <cell r="M1142">
            <v>37839</v>
          </cell>
          <cell r="N1142">
            <v>66867.08</v>
          </cell>
          <cell r="O1142">
            <v>312.46300000000002</v>
          </cell>
          <cell r="P1142">
            <v>0</v>
          </cell>
          <cell r="Q1142" t="str">
            <v>01_31_08</v>
          </cell>
          <cell r="R1142" t="str">
            <v>01_24</v>
          </cell>
          <cell r="S1142" t="str">
            <v>'301.0020</v>
          </cell>
          <cell r="T1142" t="str">
            <v>'702.7250</v>
          </cell>
          <cell r="U1142" t="str">
            <v>H</v>
          </cell>
          <cell r="V1142">
            <v>-63960.43</v>
          </cell>
          <cell r="W1142">
            <v>-63960.43</v>
          </cell>
          <cell r="X1142">
            <v>2906.6500000000015</v>
          </cell>
          <cell r="Y1142" t="str">
            <v>702.7250</v>
          </cell>
          <cell r="Z1142">
            <v>-9405381.2300000004</v>
          </cell>
          <cell r="AA1142">
            <v>-63960.43</v>
          </cell>
          <cell r="AB1142">
            <v>-312.46300000000002</v>
          </cell>
        </row>
        <row r="1143">
          <cell r="A1143">
            <v>5133</v>
          </cell>
          <cell r="B1143">
            <v>7194</v>
          </cell>
          <cell r="C1143">
            <v>1137</v>
          </cell>
          <cell r="D1143" t="str">
            <v>БЕНЗИН АВТОМОБИЛЬНЫЙ АИ-80</v>
          </cell>
          <cell r="E1143">
            <v>221000001</v>
          </cell>
          <cell r="F1143" t="str">
            <v>10</v>
          </cell>
          <cell r="G1143" t="str">
            <v/>
          </cell>
          <cell r="H1143" t="str">
            <v/>
          </cell>
          <cell r="I1143" t="str">
            <v>124897</v>
          </cell>
          <cell r="J1143">
            <v>10000858</v>
          </cell>
          <cell r="K1143">
            <v>37839</v>
          </cell>
          <cell r="L1143">
            <v>37839</v>
          </cell>
          <cell r="M1143">
            <v>37839</v>
          </cell>
          <cell r="N1143">
            <v>2634538.91</v>
          </cell>
          <cell r="O1143">
            <v>109.45399999999999</v>
          </cell>
          <cell r="P1143">
            <v>421526.22</v>
          </cell>
          <cell r="Q1143" t="str">
            <v>01_31_08</v>
          </cell>
          <cell r="R1143" t="str">
            <v>01_24</v>
          </cell>
          <cell r="S1143" t="str">
            <v>'301.0010</v>
          </cell>
          <cell r="T1143" t="str">
            <v>'701.7510</v>
          </cell>
          <cell r="U1143" t="str">
            <v>H</v>
          </cell>
          <cell r="V1143">
            <v>-2634538.91</v>
          </cell>
          <cell r="W1143">
            <v>-17915.93</v>
          </cell>
          <cell r="X1143">
            <v>0</v>
          </cell>
          <cell r="Y1143" t="str">
            <v>701.7510</v>
          </cell>
          <cell r="Z1143">
            <v>-2634538.91</v>
          </cell>
          <cell r="AA1143">
            <v>-17915.93</v>
          </cell>
          <cell r="AB1143">
            <v>-109.45399999999999</v>
          </cell>
        </row>
        <row r="1144">
          <cell r="A1144">
            <v>7764</v>
          </cell>
          <cell r="B1144">
            <v>9755</v>
          </cell>
          <cell r="C1144">
            <v>1145</v>
          </cell>
          <cell r="D1144" t="str">
            <v>БЕНЗИН АВТОМОБИЛЬНЫЙ АИ-80</v>
          </cell>
          <cell r="E1144">
            <v>221000001</v>
          </cell>
          <cell r="F1144" t="str">
            <v>10</v>
          </cell>
          <cell r="G1144" t="str">
            <v/>
          </cell>
          <cell r="H1144" t="str">
            <v/>
          </cell>
          <cell r="I1144" t="str">
            <v>АКТ № 116 ОТ 06.</v>
          </cell>
          <cell r="J1144">
            <v>10000904</v>
          </cell>
          <cell r="K1144">
            <v>37926</v>
          </cell>
          <cell r="L1144">
            <v>37839</v>
          </cell>
          <cell r="M1144">
            <v>37926</v>
          </cell>
          <cell r="N1144">
            <v>24052978.710000001</v>
          </cell>
          <cell r="O1144">
            <v>999.3</v>
          </cell>
          <cell r="P1144">
            <v>3848476.59</v>
          </cell>
          <cell r="Q1144" t="str">
            <v>01_31_08</v>
          </cell>
          <cell r="R1144" t="str">
            <v>01_24</v>
          </cell>
          <cell r="S1144" t="str">
            <v>'301.0010</v>
          </cell>
          <cell r="T1144" t="str">
            <v>'701.7510</v>
          </cell>
          <cell r="U1144" t="str">
            <v>H</v>
          </cell>
          <cell r="V1144">
            <v>-24052978.620000001</v>
          </cell>
          <cell r="W1144">
            <v>-162773.07999999999</v>
          </cell>
          <cell r="X1144">
            <v>8.9999999850988388E-2</v>
          </cell>
          <cell r="Y1144" t="str">
            <v>701.7510</v>
          </cell>
          <cell r="Z1144">
            <v>-24052978.620000001</v>
          </cell>
          <cell r="AA1144">
            <v>-162773.07999999999</v>
          </cell>
          <cell r="AB1144">
            <v>-999.3</v>
          </cell>
        </row>
        <row r="1145">
          <cell r="A1145">
            <v>5023</v>
          </cell>
          <cell r="B1145">
            <v>7078</v>
          </cell>
          <cell r="C1145">
            <v>2101</v>
          </cell>
          <cell r="D1145" t="str">
            <v>БЕНЗИН АВТОМОБИЛЬНЫЙ АИ-80</v>
          </cell>
          <cell r="E1145">
            <v>221000001</v>
          </cell>
          <cell r="F1145" t="str">
            <v>20</v>
          </cell>
          <cell r="G1145" t="str">
            <v/>
          </cell>
          <cell r="H1145" t="str">
            <v/>
          </cell>
          <cell r="I1145" t="str">
            <v>322133</v>
          </cell>
          <cell r="J1145">
            <v>10000831</v>
          </cell>
          <cell r="K1145">
            <v>37840</v>
          </cell>
          <cell r="L1145">
            <v>37840</v>
          </cell>
          <cell r="M1145">
            <v>37840</v>
          </cell>
          <cell r="N1145">
            <v>19456.98</v>
          </cell>
          <cell r="O1145">
            <v>113.122</v>
          </cell>
          <cell r="P1145">
            <v>0</v>
          </cell>
          <cell r="Q1145" t="str">
            <v>01_31_08</v>
          </cell>
          <cell r="R1145" t="str">
            <v>01_24</v>
          </cell>
          <cell r="S1145" t="str">
            <v>'301.0020</v>
          </cell>
          <cell r="T1145" t="str">
            <v>'701.7410</v>
          </cell>
          <cell r="U1145" t="str">
            <v>H</v>
          </cell>
          <cell r="V1145">
            <v>-18650.2</v>
          </cell>
          <cell r="W1145">
            <v>-18650.2</v>
          </cell>
          <cell r="X1145">
            <v>806.77999999999884</v>
          </cell>
          <cell r="Y1145" t="str">
            <v>701.7410</v>
          </cell>
          <cell r="Z1145">
            <v>-2744190.43</v>
          </cell>
          <cell r="AA1145">
            <v>-18650.2</v>
          </cell>
          <cell r="AB1145">
            <v>-113.122</v>
          </cell>
        </row>
        <row r="1146">
          <cell r="A1146">
            <v>5024</v>
          </cell>
          <cell r="B1146">
            <v>7079</v>
          </cell>
          <cell r="C1146">
            <v>2101</v>
          </cell>
          <cell r="D1146" t="str">
            <v>БЕНЗИН АВТОМОБИЛЬНЫЙ АИ-80</v>
          </cell>
          <cell r="E1146">
            <v>221000001</v>
          </cell>
          <cell r="F1146" t="str">
            <v>20</v>
          </cell>
          <cell r="G1146" t="str">
            <v/>
          </cell>
          <cell r="H1146" t="str">
            <v/>
          </cell>
          <cell r="I1146" t="str">
            <v>322134</v>
          </cell>
          <cell r="J1146">
            <v>10000831</v>
          </cell>
          <cell r="K1146">
            <v>37840</v>
          </cell>
          <cell r="L1146">
            <v>37840</v>
          </cell>
          <cell r="M1146">
            <v>37840</v>
          </cell>
          <cell r="N1146">
            <v>19085.810000000001</v>
          </cell>
          <cell r="O1146">
            <v>110.964</v>
          </cell>
          <cell r="P1146">
            <v>0</v>
          </cell>
          <cell r="Q1146" t="str">
            <v>01_31_08</v>
          </cell>
          <cell r="R1146" t="str">
            <v>01_24</v>
          </cell>
          <cell r="S1146" t="str">
            <v>'301.0020</v>
          </cell>
          <cell r="T1146" t="str">
            <v>'701.7410</v>
          </cell>
          <cell r="U1146" t="str">
            <v>H</v>
          </cell>
          <cell r="V1146">
            <v>-18300.25</v>
          </cell>
          <cell r="W1146">
            <v>-18300.25</v>
          </cell>
          <cell r="X1146">
            <v>785.56000000000131</v>
          </cell>
          <cell r="Y1146" t="str">
            <v>701.7410</v>
          </cell>
          <cell r="Z1146">
            <v>-2692698.79</v>
          </cell>
          <cell r="AA1146">
            <v>-18300.25</v>
          </cell>
          <cell r="AB1146">
            <v>-110.964</v>
          </cell>
        </row>
        <row r="1147">
          <cell r="A1147">
            <v>5025</v>
          </cell>
          <cell r="B1147">
            <v>7080</v>
          </cell>
          <cell r="C1147">
            <v>2101</v>
          </cell>
          <cell r="D1147" t="str">
            <v>БЕНЗИН АВТОМОБИЛЬНЫЙ АИ-80</v>
          </cell>
          <cell r="E1147">
            <v>221000001</v>
          </cell>
          <cell r="F1147" t="str">
            <v>20</v>
          </cell>
          <cell r="G1147" t="str">
            <v/>
          </cell>
          <cell r="H1147" t="str">
            <v/>
          </cell>
          <cell r="I1147" t="str">
            <v>322135</v>
          </cell>
          <cell r="J1147">
            <v>10000831</v>
          </cell>
          <cell r="K1147">
            <v>37840</v>
          </cell>
          <cell r="L1147">
            <v>37840</v>
          </cell>
          <cell r="M1147">
            <v>37840</v>
          </cell>
          <cell r="N1147">
            <v>16659.060000000001</v>
          </cell>
          <cell r="O1147">
            <v>96.855000000000004</v>
          </cell>
          <cell r="P1147">
            <v>0</v>
          </cell>
          <cell r="Q1147" t="str">
            <v>01_31_08</v>
          </cell>
          <cell r="R1147" t="str">
            <v>01_24</v>
          </cell>
          <cell r="S1147" t="str">
            <v>'301.0020</v>
          </cell>
          <cell r="T1147" t="str">
            <v>'701.7410</v>
          </cell>
          <cell r="U1147" t="str">
            <v>H</v>
          </cell>
          <cell r="V1147">
            <v>-15972.59</v>
          </cell>
          <cell r="W1147">
            <v>-15972.59</v>
          </cell>
          <cell r="X1147">
            <v>686.47000000000116</v>
          </cell>
          <cell r="Y1147" t="str">
            <v>701.7410</v>
          </cell>
          <cell r="Z1147">
            <v>-2350206.89</v>
          </cell>
          <cell r="AA1147">
            <v>-15972.59</v>
          </cell>
          <cell r="AB1147">
            <v>-96.855000000000004</v>
          </cell>
        </row>
        <row r="1148">
          <cell r="A1148">
            <v>5026</v>
          </cell>
          <cell r="B1148">
            <v>7081</v>
          </cell>
          <cell r="C1148">
            <v>2101</v>
          </cell>
          <cell r="D1148" t="str">
            <v>БЕНЗИН АВТОМОБИЛЬНЫЙ АИ-80</v>
          </cell>
          <cell r="E1148">
            <v>221000001</v>
          </cell>
          <cell r="F1148" t="str">
            <v>20</v>
          </cell>
          <cell r="G1148" t="str">
            <v/>
          </cell>
          <cell r="H1148" t="str">
            <v/>
          </cell>
          <cell r="I1148" t="str">
            <v>322136</v>
          </cell>
          <cell r="J1148">
            <v>10000831</v>
          </cell>
          <cell r="K1148">
            <v>37840</v>
          </cell>
          <cell r="L1148">
            <v>37840</v>
          </cell>
          <cell r="M1148">
            <v>37840</v>
          </cell>
          <cell r="N1148">
            <v>19312.16</v>
          </cell>
          <cell r="O1148">
            <v>112.28</v>
          </cell>
          <cell r="P1148">
            <v>0</v>
          </cell>
          <cell r="Q1148" t="str">
            <v>01_31_08</v>
          </cell>
          <cell r="R1148" t="str">
            <v>01_24</v>
          </cell>
          <cell r="S1148" t="str">
            <v>'301.0020</v>
          </cell>
          <cell r="T1148" t="str">
            <v>'701.7410</v>
          </cell>
          <cell r="U1148" t="str">
            <v>H</v>
          </cell>
          <cell r="V1148">
            <v>-18512.46</v>
          </cell>
          <cell r="W1148">
            <v>-18512.46</v>
          </cell>
          <cell r="X1148">
            <v>799.70000000000073</v>
          </cell>
          <cell r="Y1148" t="str">
            <v>701.7410</v>
          </cell>
          <cell r="Z1148">
            <v>-2723923.36</v>
          </cell>
          <cell r="AA1148">
            <v>-18512.46</v>
          </cell>
          <cell r="AB1148">
            <v>-112.28</v>
          </cell>
        </row>
        <row r="1149">
          <cell r="A1149">
            <v>5065</v>
          </cell>
          <cell r="B1149">
            <v>7131</v>
          </cell>
          <cell r="C1149">
            <v>1145</v>
          </cell>
          <cell r="D1149" t="str">
            <v>БЕНЗИН АВТОМОБИЛЬНЫЙ АИ-80</v>
          </cell>
          <cell r="E1149">
            <v>221000001</v>
          </cell>
          <cell r="F1149" t="str">
            <v>10</v>
          </cell>
          <cell r="G1149" t="str">
            <v/>
          </cell>
          <cell r="H1149" t="str">
            <v/>
          </cell>
          <cell r="I1149" t="str">
            <v>Акт №-118  от</v>
          </cell>
          <cell r="J1149">
            <v>10000835</v>
          </cell>
          <cell r="K1149">
            <v>37840</v>
          </cell>
          <cell r="L1149">
            <v>37840</v>
          </cell>
          <cell r="M1149">
            <v>37840</v>
          </cell>
          <cell r="N1149">
            <v>12022878.880000001</v>
          </cell>
          <cell r="O1149">
            <v>499.5</v>
          </cell>
          <cell r="P1149">
            <v>1923660.62</v>
          </cell>
          <cell r="Q1149" t="str">
            <v>01_31_08</v>
          </cell>
          <cell r="R1149" t="str">
            <v>01_24</v>
          </cell>
          <cell r="S1149" t="str">
            <v>'301.0010</v>
          </cell>
          <cell r="T1149" t="str">
            <v>'701.7510</v>
          </cell>
          <cell r="U1149" t="str">
            <v>H</v>
          </cell>
          <cell r="V1149">
            <v>-12022878.880000001</v>
          </cell>
          <cell r="W1149">
            <v>-81710.47</v>
          </cell>
          <cell r="X1149">
            <v>0</v>
          </cell>
          <cell r="Y1149" t="str">
            <v>701.7510</v>
          </cell>
          <cell r="Z1149">
            <v>-12022878.880000001</v>
          </cell>
          <cell r="AA1149">
            <v>-81710.47</v>
          </cell>
          <cell r="AB1149">
            <v>-499.5</v>
          </cell>
        </row>
        <row r="1150">
          <cell r="A1150">
            <v>5066</v>
          </cell>
          <cell r="B1150">
            <v>7132</v>
          </cell>
          <cell r="C1150">
            <v>2101</v>
          </cell>
          <cell r="D1150" t="str">
            <v>БЕНЗИН АВТОМОБИЛЬНЫЙ АИ-80</v>
          </cell>
          <cell r="E1150">
            <v>221000001</v>
          </cell>
          <cell r="F1150" t="str">
            <v>20</v>
          </cell>
          <cell r="G1150" t="str">
            <v/>
          </cell>
          <cell r="H1150" t="str">
            <v/>
          </cell>
          <cell r="I1150" t="str">
            <v>283625</v>
          </cell>
          <cell r="J1150">
            <v>10000833</v>
          </cell>
          <cell r="K1150">
            <v>37840</v>
          </cell>
          <cell r="L1150">
            <v>37840</v>
          </cell>
          <cell r="M1150">
            <v>37840</v>
          </cell>
          <cell r="N1150">
            <v>16794.939999999999</v>
          </cell>
          <cell r="O1150">
            <v>97.644999999999996</v>
          </cell>
          <cell r="P1150">
            <v>0</v>
          </cell>
          <cell r="Q1150" t="str">
            <v>01_31_08</v>
          </cell>
          <cell r="R1150" t="str">
            <v>01_24</v>
          </cell>
          <cell r="S1150" t="str">
            <v>'301.0020</v>
          </cell>
          <cell r="T1150" t="str">
            <v>'701.7410</v>
          </cell>
          <cell r="U1150" t="str">
            <v>H</v>
          </cell>
          <cell r="V1150">
            <v>-16101.39</v>
          </cell>
          <cell r="W1150">
            <v>-16101.39</v>
          </cell>
          <cell r="X1150">
            <v>693.54999999999927</v>
          </cell>
          <cell r="Y1150" t="str">
            <v>701.7410</v>
          </cell>
          <cell r="Z1150">
            <v>-2369158.52</v>
          </cell>
          <cell r="AA1150">
            <v>-16101.39</v>
          </cell>
          <cell r="AB1150">
            <v>-97.644999999999996</v>
          </cell>
        </row>
        <row r="1151">
          <cell r="A1151">
            <v>5067</v>
          </cell>
          <cell r="B1151">
            <v>7133</v>
          </cell>
          <cell r="C1151">
            <v>2101</v>
          </cell>
          <cell r="D1151" t="str">
            <v>БЕНЗИН АВТОМОБИЛЬНЫЙ АИ-80</v>
          </cell>
          <cell r="E1151">
            <v>221000001</v>
          </cell>
          <cell r="F1151" t="str">
            <v>20</v>
          </cell>
          <cell r="G1151" t="str">
            <v/>
          </cell>
          <cell r="H1151" t="str">
            <v/>
          </cell>
          <cell r="I1151" t="str">
            <v>322137</v>
          </cell>
          <cell r="J1151">
            <v>10000833</v>
          </cell>
          <cell r="K1151">
            <v>37840</v>
          </cell>
          <cell r="L1151">
            <v>37840</v>
          </cell>
          <cell r="M1151">
            <v>37840</v>
          </cell>
          <cell r="N1151">
            <v>16728.72</v>
          </cell>
          <cell r="O1151">
            <v>97.26</v>
          </cell>
          <cell r="P1151">
            <v>0</v>
          </cell>
          <cell r="Q1151" t="str">
            <v>01_31_08</v>
          </cell>
          <cell r="R1151" t="str">
            <v>01_24</v>
          </cell>
          <cell r="S1151" t="str">
            <v>'301.0020</v>
          </cell>
          <cell r="T1151" t="str">
            <v>'701.7410</v>
          </cell>
          <cell r="U1151" t="str">
            <v>H</v>
          </cell>
          <cell r="V1151">
            <v>-16035.17</v>
          </cell>
          <cell r="W1151">
            <v>-16035.17</v>
          </cell>
          <cell r="X1151">
            <v>693.55000000000109</v>
          </cell>
          <cell r="Y1151" t="str">
            <v>701.7410</v>
          </cell>
          <cell r="Z1151">
            <v>-2359414.91</v>
          </cell>
          <cell r="AA1151">
            <v>-16035.17</v>
          </cell>
          <cell r="AB1151">
            <v>-97.26</v>
          </cell>
        </row>
        <row r="1152">
          <cell r="A1152">
            <v>5068</v>
          </cell>
          <cell r="B1152">
            <v>7134</v>
          </cell>
          <cell r="C1152">
            <v>2101</v>
          </cell>
          <cell r="D1152" t="str">
            <v>БЕНЗИН АВТОМОБИЛЬНЫЙ АИ-80</v>
          </cell>
          <cell r="E1152">
            <v>221000001</v>
          </cell>
          <cell r="F1152" t="str">
            <v>20</v>
          </cell>
          <cell r="G1152" t="str">
            <v/>
          </cell>
          <cell r="H1152" t="str">
            <v/>
          </cell>
          <cell r="I1152" t="str">
            <v>322138</v>
          </cell>
          <cell r="J1152">
            <v>10000833</v>
          </cell>
          <cell r="K1152">
            <v>37840</v>
          </cell>
          <cell r="L1152">
            <v>37840</v>
          </cell>
          <cell r="M1152">
            <v>37840</v>
          </cell>
          <cell r="N1152">
            <v>16762.43</v>
          </cell>
          <cell r="O1152">
            <v>97.456000000000003</v>
          </cell>
          <cell r="P1152">
            <v>0</v>
          </cell>
          <cell r="Q1152" t="str">
            <v>01_31_08</v>
          </cell>
          <cell r="R1152" t="str">
            <v>01_24</v>
          </cell>
          <cell r="S1152" t="str">
            <v>'301.0020</v>
          </cell>
          <cell r="T1152" t="str">
            <v>'701.7410</v>
          </cell>
          <cell r="U1152" t="str">
            <v>H</v>
          </cell>
          <cell r="V1152">
            <v>-16068.88</v>
          </cell>
          <cell r="W1152">
            <v>-16068.88</v>
          </cell>
          <cell r="X1152">
            <v>693.55000000000109</v>
          </cell>
          <cell r="Y1152" t="str">
            <v>701.7410</v>
          </cell>
          <cell r="Z1152">
            <v>-2364375</v>
          </cell>
          <cell r="AA1152">
            <v>-16068.88</v>
          </cell>
          <cell r="AB1152">
            <v>-97.456000000000003</v>
          </cell>
        </row>
        <row r="1153">
          <cell r="A1153">
            <v>5069</v>
          </cell>
          <cell r="B1153">
            <v>7135</v>
          </cell>
          <cell r="C1153">
            <v>2101</v>
          </cell>
          <cell r="D1153" t="str">
            <v>БЕНЗИН АВТОМОБИЛЬНЫЙ АИ-80</v>
          </cell>
          <cell r="E1153">
            <v>221000001</v>
          </cell>
          <cell r="F1153" t="str">
            <v>20</v>
          </cell>
          <cell r="G1153" t="str">
            <v/>
          </cell>
          <cell r="H1153" t="str">
            <v/>
          </cell>
          <cell r="I1153" t="str">
            <v>322139</v>
          </cell>
          <cell r="J1153">
            <v>10000833</v>
          </cell>
          <cell r="K1153">
            <v>37840</v>
          </cell>
          <cell r="L1153">
            <v>37840</v>
          </cell>
          <cell r="M1153">
            <v>37840</v>
          </cell>
          <cell r="N1153">
            <v>16856.689999999999</v>
          </cell>
          <cell r="O1153">
            <v>98.004000000000005</v>
          </cell>
          <cell r="P1153">
            <v>0</v>
          </cell>
          <cell r="Q1153" t="str">
            <v>01_31_08</v>
          </cell>
          <cell r="R1153" t="str">
            <v>01_24</v>
          </cell>
          <cell r="S1153" t="str">
            <v>'301.0020</v>
          </cell>
          <cell r="T1153" t="str">
            <v>'701.7410</v>
          </cell>
          <cell r="U1153" t="str">
            <v>H</v>
          </cell>
          <cell r="V1153">
            <v>-16156.4</v>
          </cell>
          <cell r="W1153">
            <v>-16156.4</v>
          </cell>
          <cell r="X1153">
            <v>700.28999999999905</v>
          </cell>
          <cell r="Y1153" t="str">
            <v>701.7410</v>
          </cell>
          <cell r="Z1153">
            <v>-2377252.7000000002</v>
          </cell>
          <cell r="AA1153">
            <v>-16156.4</v>
          </cell>
          <cell r="AB1153">
            <v>-98.004000000000005</v>
          </cell>
        </row>
        <row r="1154">
          <cell r="A1154">
            <v>5070</v>
          </cell>
          <cell r="B1154">
            <v>7136</v>
          </cell>
          <cell r="C1154">
            <v>2101</v>
          </cell>
          <cell r="D1154" t="str">
            <v>БЕНЗИН АВТОМОБИЛЬНЫЙ АИ-80</v>
          </cell>
          <cell r="E1154">
            <v>221000001</v>
          </cell>
          <cell r="F1154" t="str">
            <v>20</v>
          </cell>
          <cell r="G1154" t="str">
            <v/>
          </cell>
          <cell r="H1154" t="str">
            <v/>
          </cell>
          <cell r="I1154" t="str">
            <v>322140</v>
          </cell>
          <cell r="J1154">
            <v>10000833</v>
          </cell>
          <cell r="K1154">
            <v>37840</v>
          </cell>
          <cell r="L1154">
            <v>37840</v>
          </cell>
          <cell r="M1154">
            <v>37840</v>
          </cell>
          <cell r="N1154">
            <v>16794.939999999999</v>
          </cell>
          <cell r="O1154">
            <v>97.644999999999996</v>
          </cell>
          <cell r="P1154">
            <v>0</v>
          </cell>
          <cell r="Q1154" t="str">
            <v>01_31_08</v>
          </cell>
          <cell r="R1154" t="str">
            <v>01_24</v>
          </cell>
          <cell r="S1154" t="str">
            <v>'301.0020</v>
          </cell>
          <cell r="T1154" t="str">
            <v>'701.7410</v>
          </cell>
          <cell r="U1154" t="str">
            <v>H</v>
          </cell>
          <cell r="V1154">
            <v>-16101.39</v>
          </cell>
          <cell r="W1154">
            <v>-16101.39</v>
          </cell>
          <cell r="X1154">
            <v>693.54999999999927</v>
          </cell>
          <cell r="Y1154" t="str">
            <v>701.7410</v>
          </cell>
          <cell r="Z1154">
            <v>-2369158.52</v>
          </cell>
          <cell r="AA1154">
            <v>-16101.39</v>
          </cell>
          <cell r="AB1154">
            <v>-97.644999999999996</v>
          </cell>
        </row>
        <row r="1155">
          <cell r="A1155">
            <v>5124</v>
          </cell>
          <cell r="B1155">
            <v>7184</v>
          </cell>
          <cell r="C1155">
            <v>2100</v>
          </cell>
          <cell r="D1155" t="str">
            <v>ТОПЛИВО САМОЛЕТНОЕ ТС-1 ВКК</v>
          </cell>
          <cell r="E1155">
            <v>222000043</v>
          </cell>
          <cell r="F1155" t="str">
            <v>20</v>
          </cell>
          <cell r="G1155" t="str">
            <v/>
          </cell>
          <cell r="H1155" t="str">
            <v/>
          </cell>
          <cell r="I1155" t="str">
            <v>322021</v>
          </cell>
          <cell r="J1155">
            <v>10000857</v>
          </cell>
          <cell r="K1155">
            <v>37840</v>
          </cell>
          <cell r="L1155">
            <v>37840</v>
          </cell>
          <cell r="M1155">
            <v>37840</v>
          </cell>
          <cell r="N1155">
            <v>136454.75</v>
          </cell>
          <cell r="O1155">
            <v>637.63900000000001</v>
          </cell>
          <cell r="P1155">
            <v>0</v>
          </cell>
          <cell r="Q1155" t="str">
            <v>01_31_08</v>
          </cell>
          <cell r="R1155" t="str">
            <v>01_24</v>
          </cell>
          <cell r="S1155" t="str">
            <v>'301.0020</v>
          </cell>
          <cell r="T1155" t="str">
            <v>'702.7250</v>
          </cell>
          <cell r="U1155" t="str">
            <v>H</v>
          </cell>
          <cell r="V1155">
            <v>-130533.22</v>
          </cell>
          <cell r="W1155">
            <v>-130533.22</v>
          </cell>
          <cell r="X1155">
            <v>5921.5299999999988</v>
          </cell>
          <cell r="Y1155" t="str">
            <v>702.7250</v>
          </cell>
          <cell r="Z1155">
            <v>-19206657.989999998</v>
          </cell>
          <cell r="AA1155">
            <v>-130533.22</v>
          </cell>
          <cell r="AB1155">
            <v>-637.63900000000001</v>
          </cell>
        </row>
        <row r="1156">
          <cell r="A1156">
            <v>5125</v>
          </cell>
          <cell r="B1156">
            <v>7186</v>
          </cell>
          <cell r="C1156">
            <v>2100</v>
          </cell>
          <cell r="D1156" t="str">
            <v>ТОПЛИВО САМОЛЕТНОЕ ТС-1 ВКК</v>
          </cell>
          <cell r="E1156">
            <v>222000043</v>
          </cell>
          <cell r="F1156" t="str">
            <v>20</v>
          </cell>
          <cell r="G1156" t="str">
            <v/>
          </cell>
          <cell r="H1156" t="str">
            <v/>
          </cell>
          <cell r="I1156" t="str">
            <v>322022</v>
          </cell>
          <cell r="J1156">
            <v>10000857</v>
          </cell>
          <cell r="K1156">
            <v>37840</v>
          </cell>
          <cell r="L1156">
            <v>37840</v>
          </cell>
          <cell r="M1156">
            <v>37840</v>
          </cell>
          <cell r="N1156">
            <v>13606.55</v>
          </cell>
          <cell r="O1156">
            <v>63.582000000000001</v>
          </cell>
          <cell r="P1156">
            <v>0</v>
          </cell>
          <cell r="Q1156" t="str">
            <v>01_31_08</v>
          </cell>
          <cell r="R1156" t="str">
            <v>01_24</v>
          </cell>
          <cell r="S1156" t="str">
            <v>'301.0020</v>
          </cell>
          <cell r="T1156" t="str">
            <v>'702.7250</v>
          </cell>
          <cell r="U1156" t="str">
            <v>H</v>
          </cell>
          <cell r="V1156">
            <v>-13016.24</v>
          </cell>
          <cell r="W1156">
            <v>-13016.24</v>
          </cell>
          <cell r="X1156">
            <v>590.30999999999949</v>
          </cell>
          <cell r="Y1156" t="str">
            <v>702.7250</v>
          </cell>
          <cell r="Z1156">
            <v>-1915209.55</v>
          </cell>
          <cell r="AA1156">
            <v>-13016.24</v>
          </cell>
          <cell r="AB1156">
            <v>-63.582000000000001</v>
          </cell>
        </row>
        <row r="1157">
          <cell r="A1157">
            <v>5134</v>
          </cell>
          <cell r="B1157">
            <v>7195</v>
          </cell>
          <cell r="C1157">
            <v>1140</v>
          </cell>
          <cell r="D1157" t="str">
            <v>БЕНЗИН АВТОМОБИЛЬНЫЙ АИ-80</v>
          </cell>
          <cell r="E1157">
            <v>221000001</v>
          </cell>
          <cell r="F1157" t="str">
            <v>10</v>
          </cell>
          <cell r="G1157" t="str">
            <v/>
          </cell>
          <cell r="H1157" t="str">
            <v/>
          </cell>
          <cell r="I1157" t="str">
            <v>124910</v>
          </cell>
          <cell r="J1157">
            <v>10000863</v>
          </cell>
          <cell r="K1157">
            <v>37840</v>
          </cell>
          <cell r="L1157">
            <v>37840</v>
          </cell>
          <cell r="M1157">
            <v>37840</v>
          </cell>
          <cell r="N1157">
            <v>4699970.8099999996</v>
          </cell>
          <cell r="O1157">
            <v>195.26400000000001</v>
          </cell>
          <cell r="P1157">
            <v>751995.33</v>
          </cell>
          <cell r="Q1157" t="str">
            <v>01_31_08</v>
          </cell>
          <cell r="R1157" t="str">
            <v>01_24</v>
          </cell>
          <cell r="S1157" t="str">
            <v>'301.0010</v>
          </cell>
          <cell r="T1157" t="str">
            <v>'701.7510</v>
          </cell>
          <cell r="U1157" t="str">
            <v>H</v>
          </cell>
          <cell r="V1157">
            <v>-4699970.8099999996</v>
          </cell>
          <cell r="W1157">
            <v>-31942.16</v>
          </cell>
          <cell r="X1157">
            <v>0</v>
          </cell>
          <cell r="Y1157" t="str">
            <v>701.7510</v>
          </cell>
          <cell r="Z1157">
            <v>-4699970.8099999996</v>
          </cell>
          <cell r="AA1157">
            <v>-31942.16</v>
          </cell>
          <cell r="AB1157">
            <v>-195.26400000000001</v>
          </cell>
        </row>
        <row r="1158">
          <cell r="A1158">
            <v>5167</v>
          </cell>
          <cell r="B1158">
            <v>7231</v>
          </cell>
          <cell r="C1158">
            <v>1160</v>
          </cell>
          <cell r="D1158" t="str">
            <v>БЕНЗИН АВТОМОБИЛЬНЫЙ АИ-80</v>
          </cell>
          <cell r="E1158">
            <v>221000001</v>
          </cell>
          <cell r="F1158" t="str">
            <v>10</v>
          </cell>
          <cell r="G1158" t="str">
            <v/>
          </cell>
          <cell r="H1158" t="str">
            <v/>
          </cell>
          <cell r="I1158" t="str">
            <v>68233716</v>
          </cell>
          <cell r="J1158">
            <v>10000865</v>
          </cell>
          <cell r="K1158">
            <v>37840</v>
          </cell>
          <cell r="L1158">
            <v>37840</v>
          </cell>
          <cell r="M1158">
            <v>37840</v>
          </cell>
          <cell r="N1158">
            <v>2688431.25</v>
          </cell>
          <cell r="O1158">
            <v>111.693</v>
          </cell>
          <cell r="P1158">
            <v>430149</v>
          </cell>
          <cell r="Q1158" t="str">
            <v>01_31_08</v>
          </cell>
          <cell r="R1158" t="str">
            <v>01_24</v>
          </cell>
          <cell r="S1158" t="str">
            <v>'301.0010</v>
          </cell>
          <cell r="T1158" t="str">
            <v>'701.7510</v>
          </cell>
          <cell r="U1158" t="str">
            <v>H</v>
          </cell>
          <cell r="V1158">
            <v>-2688431.25</v>
          </cell>
          <cell r="W1158">
            <v>-18271.240000000002</v>
          </cell>
          <cell r="X1158">
            <v>0</v>
          </cell>
          <cell r="Y1158" t="str">
            <v>701.7510</v>
          </cell>
          <cell r="Z1158">
            <v>-2688431.25</v>
          </cell>
          <cell r="AA1158">
            <v>-18271.240000000002</v>
          </cell>
          <cell r="AB1158">
            <v>-111.693</v>
          </cell>
        </row>
        <row r="1159">
          <cell r="A1159">
            <v>5168</v>
          </cell>
          <cell r="B1159">
            <v>7232</v>
          </cell>
          <cell r="C1159">
            <v>1135</v>
          </cell>
          <cell r="D1159" t="str">
            <v>БЕНЗИН АВТОМОБИЛЬНЫЙ АИ-80</v>
          </cell>
          <cell r="E1159">
            <v>221000001</v>
          </cell>
          <cell r="F1159" t="str">
            <v>10</v>
          </cell>
          <cell r="G1159" t="str">
            <v/>
          </cell>
          <cell r="H1159" t="str">
            <v/>
          </cell>
          <cell r="I1159" t="str">
            <v>68233704</v>
          </cell>
          <cell r="J1159">
            <v>10000876</v>
          </cell>
          <cell r="K1159">
            <v>37840</v>
          </cell>
          <cell r="L1159">
            <v>37840</v>
          </cell>
          <cell r="M1159">
            <v>37840</v>
          </cell>
          <cell r="N1159">
            <v>2682269.38</v>
          </cell>
          <cell r="O1159">
            <v>111.437</v>
          </cell>
          <cell r="P1159">
            <v>429163.1</v>
          </cell>
          <cell r="Q1159" t="str">
            <v>01_31_08</v>
          </cell>
          <cell r="R1159" t="str">
            <v>01_24</v>
          </cell>
          <cell r="S1159" t="str">
            <v>'301.0010</v>
          </cell>
          <cell r="T1159" t="str">
            <v>'701.7510</v>
          </cell>
          <cell r="U1159" t="str">
            <v>H</v>
          </cell>
          <cell r="V1159">
            <v>-2682269.38</v>
          </cell>
          <cell r="W1159">
            <v>-18229.37</v>
          </cell>
          <cell r="X1159">
            <v>0</v>
          </cell>
          <cell r="Y1159" t="str">
            <v>701.7510</v>
          </cell>
          <cell r="Z1159">
            <v>-2682269.38</v>
          </cell>
          <cell r="AA1159">
            <v>-18229.37</v>
          </cell>
          <cell r="AB1159">
            <v>-111.437</v>
          </cell>
        </row>
        <row r="1160">
          <cell r="A1160">
            <v>5170</v>
          </cell>
          <cell r="B1160">
            <v>7234</v>
          </cell>
          <cell r="C1160">
            <v>1137</v>
          </cell>
          <cell r="D1160" t="str">
            <v>БЕНЗИН АВТОМОБИЛЬНЫЙ АИ-80</v>
          </cell>
          <cell r="E1160">
            <v>221000001</v>
          </cell>
          <cell r="F1160" t="str">
            <v>10</v>
          </cell>
          <cell r="G1160" t="str">
            <v/>
          </cell>
          <cell r="H1160" t="str">
            <v/>
          </cell>
          <cell r="I1160" t="str">
            <v>68233715</v>
          </cell>
          <cell r="J1160">
            <v>10000867</v>
          </cell>
          <cell r="K1160">
            <v>37840</v>
          </cell>
          <cell r="L1160">
            <v>37840</v>
          </cell>
          <cell r="M1160">
            <v>37840</v>
          </cell>
          <cell r="N1160">
            <v>2341368.41</v>
          </cell>
          <cell r="O1160">
            <v>97.274000000000001</v>
          </cell>
          <cell r="P1160">
            <v>374618.94</v>
          </cell>
          <cell r="Q1160" t="str">
            <v>01_31_08</v>
          </cell>
          <cell r="R1160" t="str">
            <v>01_24</v>
          </cell>
          <cell r="S1160" t="str">
            <v>'301.0010</v>
          </cell>
          <cell r="T1160" t="str">
            <v>'701.7510</v>
          </cell>
          <cell r="U1160" t="str">
            <v>H</v>
          </cell>
          <cell r="V1160">
            <v>-2341368.41</v>
          </cell>
          <cell r="W1160">
            <v>-15912.53</v>
          </cell>
          <cell r="X1160">
            <v>0</v>
          </cell>
          <cell r="Y1160" t="str">
            <v>701.7510</v>
          </cell>
          <cell r="Z1160">
            <v>-2341368.41</v>
          </cell>
          <cell r="AA1160">
            <v>-15912.53</v>
          </cell>
          <cell r="AB1160">
            <v>-97.274000000000001</v>
          </cell>
        </row>
        <row r="1161">
          <cell r="A1161">
            <v>5240</v>
          </cell>
          <cell r="B1161">
            <v>7342</v>
          </cell>
          <cell r="C1161">
            <v>1137</v>
          </cell>
          <cell r="D1161" t="str">
            <v>БЕНЗИН АВТОМОБИЛЬНЫЙ АИ-80</v>
          </cell>
          <cell r="E1161">
            <v>221000001</v>
          </cell>
          <cell r="F1161" t="str">
            <v>10</v>
          </cell>
          <cell r="G1161" t="str">
            <v/>
          </cell>
          <cell r="H1161" t="str">
            <v/>
          </cell>
          <cell r="I1161" t="str">
            <v>68233717</v>
          </cell>
          <cell r="J1161">
            <v>10000875</v>
          </cell>
          <cell r="K1161">
            <v>37840</v>
          </cell>
          <cell r="L1161">
            <v>37840</v>
          </cell>
          <cell r="M1161">
            <v>37840</v>
          </cell>
          <cell r="N1161">
            <v>2723091.8</v>
          </cell>
          <cell r="O1161">
            <v>113.133</v>
          </cell>
          <cell r="P1161">
            <v>435694.69</v>
          </cell>
          <cell r="Q1161" t="str">
            <v>01_31_08</v>
          </cell>
          <cell r="R1161" t="str">
            <v>01_24</v>
          </cell>
          <cell r="S1161" t="str">
            <v>'301.0010</v>
          </cell>
          <cell r="T1161" t="str">
            <v>'701.7510</v>
          </cell>
          <cell r="U1161" t="str">
            <v>H</v>
          </cell>
          <cell r="V1161">
            <v>-2723091.8</v>
          </cell>
          <cell r="W1161">
            <v>-18506.8</v>
          </cell>
          <cell r="X1161">
            <v>0</v>
          </cell>
          <cell r="Y1161" t="str">
            <v>701.7510</v>
          </cell>
          <cell r="Z1161">
            <v>-2723091.8</v>
          </cell>
          <cell r="AA1161">
            <v>-18506.8</v>
          </cell>
          <cell r="AB1161">
            <v>-113.133</v>
          </cell>
        </row>
        <row r="1162">
          <cell r="A1162">
            <v>5262</v>
          </cell>
          <cell r="B1162">
            <v>7282</v>
          </cell>
          <cell r="C1162">
            <v>2100</v>
          </cell>
          <cell r="D1162" t="str">
            <v>ГАЗЫ УГЛЕВОДОРОДНЫЕ СЖИЖЕННЫЕ БТ</v>
          </cell>
          <cell r="E1162">
            <v>221000060</v>
          </cell>
          <cell r="F1162" t="str">
            <v>20</v>
          </cell>
          <cell r="G1162" t="str">
            <v/>
          </cell>
          <cell r="H1162" t="str">
            <v/>
          </cell>
          <cell r="I1162" t="str">
            <v>0322027</v>
          </cell>
          <cell r="J1162">
            <v>10000903</v>
          </cell>
          <cell r="K1162">
            <v>37840</v>
          </cell>
          <cell r="L1162">
            <v>37840</v>
          </cell>
          <cell r="M1162">
            <v>37840</v>
          </cell>
          <cell r="N1162">
            <v>11322.6</v>
          </cell>
          <cell r="O1162">
            <v>100.2</v>
          </cell>
          <cell r="P1162">
            <v>0</v>
          </cell>
          <cell r="Q1162" t="str">
            <v>01_31_08</v>
          </cell>
          <cell r="R1162" t="str">
            <v>01_24</v>
          </cell>
          <cell r="S1162" t="str">
            <v>'301.0020</v>
          </cell>
          <cell r="T1162" t="str">
            <v>'701.7440</v>
          </cell>
          <cell r="U1162" t="str">
            <v>H</v>
          </cell>
          <cell r="V1162">
            <v>-10704.94</v>
          </cell>
          <cell r="W1162">
            <v>-10704.94</v>
          </cell>
          <cell r="X1162">
            <v>617.65999999999985</v>
          </cell>
          <cell r="Y1162" t="str">
            <v>701.7440</v>
          </cell>
          <cell r="Z1162">
            <v>-1575124.87</v>
          </cell>
          <cell r="AA1162">
            <v>-10704.94</v>
          </cell>
          <cell r="AB1162">
            <v>-100.2</v>
          </cell>
        </row>
        <row r="1163">
          <cell r="A1163">
            <v>5263</v>
          </cell>
          <cell r="B1163">
            <v>7283</v>
          </cell>
          <cell r="C1163">
            <v>2100</v>
          </cell>
          <cell r="D1163" t="str">
            <v>ГАЗЫ УГЛЕВОДОРОДНЫЕ СЖИЖЕННЫЕ БТ</v>
          </cell>
          <cell r="E1163">
            <v>221000060</v>
          </cell>
          <cell r="F1163" t="str">
            <v>20</v>
          </cell>
          <cell r="G1163" t="str">
            <v/>
          </cell>
          <cell r="H1163" t="str">
            <v/>
          </cell>
          <cell r="I1163" t="str">
            <v>0322028</v>
          </cell>
          <cell r="J1163">
            <v>10000903</v>
          </cell>
          <cell r="K1163">
            <v>37840</v>
          </cell>
          <cell r="L1163">
            <v>37840</v>
          </cell>
          <cell r="M1163">
            <v>37840</v>
          </cell>
          <cell r="N1163">
            <v>11175.7</v>
          </cell>
          <cell r="O1163">
            <v>98.9</v>
          </cell>
          <cell r="P1163">
            <v>0</v>
          </cell>
          <cell r="Q1163" t="str">
            <v>01_31_08</v>
          </cell>
          <cell r="R1163" t="str">
            <v>01_24</v>
          </cell>
          <cell r="S1163" t="str">
            <v>'301.0020</v>
          </cell>
          <cell r="T1163" t="str">
            <v>'701.7440</v>
          </cell>
          <cell r="U1163" t="str">
            <v>H</v>
          </cell>
          <cell r="V1163">
            <v>-10570.14</v>
          </cell>
          <cell r="W1163">
            <v>-10570.14</v>
          </cell>
          <cell r="X1163">
            <v>605.56000000000131</v>
          </cell>
          <cell r="Y1163" t="str">
            <v>701.7440</v>
          </cell>
          <cell r="Z1163">
            <v>-1555290.4</v>
          </cell>
          <cell r="AA1163">
            <v>-10570.14</v>
          </cell>
          <cell r="AB1163">
            <v>-98.9</v>
          </cell>
        </row>
        <row r="1164">
          <cell r="A1164">
            <v>5008</v>
          </cell>
          <cell r="B1164">
            <v>7082</v>
          </cell>
          <cell r="C1164">
            <v>1159</v>
          </cell>
          <cell r="D1164" t="str">
            <v>БЕНЗИН АВТОМОБИЛЬНЫЙ АИ-80</v>
          </cell>
          <cell r="E1164">
            <v>221000001</v>
          </cell>
          <cell r="F1164" t="str">
            <v>10</v>
          </cell>
          <cell r="G1164" t="str">
            <v/>
          </cell>
          <cell r="H1164" t="str">
            <v/>
          </cell>
          <cell r="I1164" t="str">
            <v>68233723</v>
          </cell>
          <cell r="J1164">
            <v>10000792</v>
          </cell>
          <cell r="K1164">
            <v>37841</v>
          </cell>
          <cell r="L1164">
            <v>37841</v>
          </cell>
          <cell r="M1164">
            <v>37841</v>
          </cell>
          <cell r="N1164">
            <v>1230449.5900000001</v>
          </cell>
          <cell r="O1164">
            <v>51.12</v>
          </cell>
          <cell r="P1164">
            <v>196871.93</v>
          </cell>
          <cell r="Q1164" t="str">
            <v>01_31_08</v>
          </cell>
          <cell r="R1164" t="str">
            <v>01_24</v>
          </cell>
          <cell r="S1164" t="str">
            <v>'301.0010</v>
          </cell>
          <cell r="T1164" t="str">
            <v>'701.7510</v>
          </cell>
          <cell r="U1164" t="str">
            <v>H</v>
          </cell>
          <cell r="V1164">
            <v>-1230449.5900000001</v>
          </cell>
          <cell r="W1164">
            <v>-8356.77</v>
          </cell>
          <cell r="X1164">
            <v>0</v>
          </cell>
          <cell r="Y1164" t="str">
            <v>701.7510</v>
          </cell>
          <cell r="Z1164">
            <v>-1230449.5900000001</v>
          </cell>
          <cell r="AA1164">
            <v>-8356.77</v>
          </cell>
          <cell r="AB1164">
            <v>-51.12</v>
          </cell>
        </row>
        <row r="1165">
          <cell r="A1165">
            <v>5027</v>
          </cell>
          <cell r="B1165">
            <v>7083</v>
          </cell>
          <cell r="C1165">
            <v>2101</v>
          </cell>
          <cell r="D1165" t="str">
            <v>БЕНЗИН АВТОМОБИЛЬНЫЙ АИ-80</v>
          </cell>
          <cell r="E1165">
            <v>221000001</v>
          </cell>
          <cell r="F1165" t="str">
            <v>20</v>
          </cell>
          <cell r="G1165" t="str">
            <v/>
          </cell>
          <cell r="H1165" t="str">
            <v/>
          </cell>
          <cell r="I1165" t="str">
            <v>322149</v>
          </cell>
          <cell r="J1165">
            <v>10000831</v>
          </cell>
          <cell r="K1165">
            <v>37841</v>
          </cell>
          <cell r="L1165">
            <v>37841</v>
          </cell>
          <cell r="M1165">
            <v>37841</v>
          </cell>
          <cell r="N1165">
            <v>8807.9500000000007</v>
          </cell>
          <cell r="O1165">
            <v>51.209000000000003</v>
          </cell>
          <cell r="P1165">
            <v>0</v>
          </cell>
          <cell r="Q1165" t="str">
            <v>01_31_08</v>
          </cell>
          <cell r="R1165" t="str">
            <v>01_24</v>
          </cell>
          <cell r="S1165" t="str">
            <v>'301.0020</v>
          </cell>
          <cell r="T1165" t="str">
            <v>'701.7410</v>
          </cell>
          <cell r="U1165" t="str">
            <v>H</v>
          </cell>
          <cell r="V1165">
            <v>-8442.09</v>
          </cell>
          <cell r="W1165">
            <v>-8442.09</v>
          </cell>
          <cell r="X1165">
            <v>365.86000000000058</v>
          </cell>
          <cell r="Y1165" t="str">
            <v>701.7410</v>
          </cell>
          <cell r="Z1165">
            <v>-1243013.33</v>
          </cell>
          <cell r="AA1165">
            <v>-8442.09</v>
          </cell>
          <cell r="AB1165">
            <v>-51.209000000000003</v>
          </cell>
        </row>
        <row r="1166">
          <cell r="A1166">
            <v>5028</v>
          </cell>
          <cell r="B1166">
            <v>7084</v>
          </cell>
          <cell r="C1166">
            <v>2101</v>
          </cell>
          <cell r="D1166" t="str">
            <v>БЕНЗИН АВТОМОБИЛЬНЫЙ АИ-80</v>
          </cell>
          <cell r="E1166">
            <v>221000001</v>
          </cell>
          <cell r="F1166" t="str">
            <v>20</v>
          </cell>
          <cell r="G1166" t="str">
            <v/>
          </cell>
          <cell r="H1166" t="str">
            <v/>
          </cell>
          <cell r="I1166" t="str">
            <v>322150</v>
          </cell>
          <cell r="J1166">
            <v>10000831</v>
          </cell>
          <cell r="K1166">
            <v>37841</v>
          </cell>
          <cell r="L1166">
            <v>37841</v>
          </cell>
          <cell r="M1166">
            <v>37841</v>
          </cell>
          <cell r="N1166">
            <v>8727.2800000000007</v>
          </cell>
          <cell r="O1166">
            <v>50.74</v>
          </cell>
          <cell r="P1166">
            <v>0</v>
          </cell>
          <cell r="Q1166" t="str">
            <v>01_31_08</v>
          </cell>
          <cell r="R1166" t="str">
            <v>01_24</v>
          </cell>
          <cell r="S1166" t="str">
            <v>'301.0020</v>
          </cell>
          <cell r="T1166" t="str">
            <v>'701.7410</v>
          </cell>
          <cell r="U1166" t="str">
            <v>H</v>
          </cell>
          <cell r="V1166">
            <v>-8368.4599999999991</v>
          </cell>
          <cell r="W1166">
            <v>-8368.4599999999991</v>
          </cell>
          <cell r="X1166">
            <v>358.82000000000153</v>
          </cell>
          <cell r="Y1166" t="str">
            <v>701.7410</v>
          </cell>
          <cell r="Z1166">
            <v>-1232172.05</v>
          </cell>
          <cell r="AA1166">
            <v>-8368.4599999999991</v>
          </cell>
          <cell r="AB1166">
            <v>-50.74</v>
          </cell>
        </row>
        <row r="1167">
          <cell r="A1167">
            <v>5029</v>
          </cell>
          <cell r="B1167">
            <v>7085</v>
          </cell>
          <cell r="C1167">
            <v>2101</v>
          </cell>
          <cell r="D1167" t="str">
            <v>БЕНЗИН АВТОМОБИЛЬНЫЙ АИ-80</v>
          </cell>
          <cell r="E1167">
            <v>221000001</v>
          </cell>
          <cell r="F1167" t="str">
            <v>20</v>
          </cell>
          <cell r="G1167" t="str">
            <v/>
          </cell>
          <cell r="H1167" t="str">
            <v/>
          </cell>
          <cell r="I1167" t="str">
            <v>322151</v>
          </cell>
          <cell r="J1167">
            <v>10000831</v>
          </cell>
          <cell r="K1167">
            <v>37841</v>
          </cell>
          <cell r="L1167">
            <v>37841</v>
          </cell>
          <cell r="M1167">
            <v>37841</v>
          </cell>
          <cell r="N1167">
            <v>8511.59</v>
          </cell>
          <cell r="O1167">
            <v>49.485999999999997</v>
          </cell>
          <cell r="P1167">
            <v>0</v>
          </cell>
          <cell r="Q1167" t="str">
            <v>01_31_08</v>
          </cell>
          <cell r="R1167" t="str">
            <v>01_24</v>
          </cell>
          <cell r="S1167" t="str">
            <v>'301.0020</v>
          </cell>
          <cell r="T1167" t="str">
            <v>'701.7410</v>
          </cell>
          <cell r="U1167" t="str">
            <v>H</v>
          </cell>
          <cell r="V1167">
            <v>-8159.81</v>
          </cell>
          <cell r="W1167">
            <v>-8159.81</v>
          </cell>
          <cell r="X1167">
            <v>351.77999999999975</v>
          </cell>
          <cell r="Y1167" t="str">
            <v>701.7410</v>
          </cell>
          <cell r="Z1167">
            <v>-1201450.42</v>
          </cell>
          <cell r="AA1167">
            <v>-8159.81</v>
          </cell>
          <cell r="AB1167">
            <v>-49.485999999999997</v>
          </cell>
        </row>
        <row r="1168">
          <cell r="A1168">
            <v>5030</v>
          </cell>
          <cell r="B1168">
            <v>7086</v>
          </cell>
          <cell r="C1168">
            <v>2101</v>
          </cell>
          <cell r="D1168" t="str">
            <v>БЕНЗИН АВТОМОБИЛЬНЫЙ АИ-80</v>
          </cell>
          <cell r="E1168">
            <v>221000001</v>
          </cell>
          <cell r="F1168" t="str">
            <v>20</v>
          </cell>
          <cell r="G1168" t="str">
            <v/>
          </cell>
          <cell r="H1168" t="str">
            <v/>
          </cell>
          <cell r="I1168" t="str">
            <v>322152</v>
          </cell>
          <cell r="J1168">
            <v>10000831</v>
          </cell>
          <cell r="K1168">
            <v>37841</v>
          </cell>
          <cell r="L1168">
            <v>37841</v>
          </cell>
          <cell r="M1168">
            <v>37841</v>
          </cell>
          <cell r="N1168">
            <v>8760.82</v>
          </cell>
          <cell r="O1168">
            <v>50.935000000000002</v>
          </cell>
          <cell r="P1168">
            <v>0</v>
          </cell>
          <cell r="Q1168" t="str">
            <v>01_31_08</v>
          </cell>
          <cell r="R1168" t="str">
            <v>01_24</v>
          </cell>
          <cell r="S1168" t="str">
            <v>'301.0020</v>
          </cell>
          <cell r="T1168" t="str">
            <v>'701.7410</v>
          </cell>
          <cell r="U1168" t="str">
            <v>H</v>
          </cell>
          <cell r="V1168">
            <v>-8402</v>
          </cell>
          <cell r="W1168">
            <v>-8402</v>
          </cell>
          <cell r="X1168">
            <v>358.81999999999971</v>
          </cell>
          <cell r="Y1168" t="str">
            <v>701.7410</v>
          </cell>
          <cell r="Z1168">
            <v>-1237110.48</v>
          </cell>
          <cell r="AA1168">
            <v>-8402</v>
          </cell>
          <cell r="AB1168">
            <v>-50.935000000000002</v>
          </cell>
        </row>
        <row r="1169">
          <cell r="A1169">
            <v>5031</v>
          </cell>
          <cell r="B1169">
            <v>7087</v>
          </cell>
          <cell r="C1169">
            <v>2101</v>
          </cell>
          <cell r="D1169" t="str">
            <v>БЕНЗИН АВТОМОБИЛЬНЫЙ АИ-80</v>
          </cell>
          <cell r="E1169">
            <v>221000001</v>
          </cell>
          <cell r="F1169" t="str">
            <v>20</v>
          </cell>
          <cell r="G1169" t="str">
            <v/>
          </cell>
          <cell r="H1169" t="str">
            <v/>
          </cell>
          <cell r="I1169" t="str">
            <v>322153</v>
          </cell>
          <cell r="J1169">
            <v>10000831</v>
          </cell>
          <cell r="K1169">
            <v>37841</v>
          </cell>
          <cell r="L1169">
            <v>37841</v>
          </cell>
          <cell r="M1169">
            <v>37841</v>
          </cell>
          <cell r="N1169">
            <v>8891.8799999999992</v>
          </cell>
          <cell r="O1169">
            <v>51.697000000000003</v>
          </cell>
          <cell r="P1169">
            <v>0</v>
          </cell>
          <cell r="Q1169" t="str">
            <v>01_31_08</v>
          </cell>
          <cell r="R1169" t="str">
            <v>01_24</v>
          </cell>
          <cell r="S1169" t="str">
            <v>'301.0020</v>
          </cell>
          <cell r="T1169" t="str">
            <v>'701.7410</v>
          </cell>
          <cell r="U1169" t="str">
            <v>H</v>
          </cell>
          <cell r="V1169">
            <v>-8526.02</v>
          </cell>
          <cell r="W1169">
            <v>-8526.02</v>
          </cell>
          <cell r="X1169">
            <v>365.85999999999876</v>
          </cell>
          <cell r="Y1169" t="str">
            <v>701.7410</v>
          </cell>
          <cell r="Z1169">
            <v>-1255371.18</v>
          </cell>
          <cell r="AA1169">
            <v>-8526.02</v>
          </cell>
          <cell r="AB1169">
            <v>-51.697000000000003</v>
          </cell>
        </row>
        <row r="1170">
          <cell r="A1170">
            <v>5032</v>
          </cell>
          <cell r="B1170">
            <v>7088</v>
          </cell>
          <cell r="C1170">
            <v>2101</v>
          </cell>
          <cell r="D1170" t="str">
            <v>БЕНЗИН АВТОМОБИЛЬНЫЙ АИ-80</v>
          </cell>
          <cell r="E1170">
            <v>221000001</v>
          </cell>
          <cell r="F1170" t="str">
            <v>20</v>
          </cell>
          <cell r="G1170" t="str">
            <v/>
          </cell>
          <cell r="H1170" t="str">
            <v/>
          </cell>
          <cell r="I1170" t="str">
            <v>322154</v>
          </cell>
          <cell r="J1170">
            <v>10000831</v>
          </cell>
          <cell r="K1170">
            <v>37841</v>
          </cell>
          <cell r="L1170">
            <v>37841</v>
          </cell>
          <cell r="M1170">
            <v>37841</v>
          </cell>
          <cell r="N1170">
            <v>8744.48</v>
          </cell>
          <cell r="O1170">
            <v>50.84</v>
          </cell>
          <cell r="P1170">
            <v>0</v>
          </cell>
          <cell r="Q1170" t="str">
            <v>01_31_08</v>
          </cell>
          <cell r="R1170" t="str">
            <v>01_24</v>
          </cell>
          <cell r="S1170" t="str">
            <v>'301.0020</v>
          </cell>
          <cell r="T1170" t="str">
            <v>'701.7410</v>
          </cell>
          <cell r="U1170" t="str">
            <v>H</v>
          </cell>
          <cell r="V1170">
            <v>-8385.66</v>
          </cell>
          <cell r="W1170">
            <v>-8385.66</v>
          </cell>
          <cell r="X1170">
            <v>358.81999999999971</v>
          </cell>
          <cell r="Y1170" t="str">
            <v>701.7410</v>
          </cell>
          <cell r="Z1170">
            <v>-1234704.58</v>
          </cell>
          <cell r="AA1170">
            <v>-8385.66</v>
          </cell>
          <cell r="AB1170">
            <v>-50.84</v>
          </cell>
        </row>
        <row r="1171">
          <cell r="A1171">
            <v>5033</v>
          </cell>
          <cell r="B1171">
            <v>7089</v>
          </cell>
          <cell r="C1171">
            <v>2101</v>
          </cell>
          <cell r="D1171" t="str">
            <v>БЕНЗИН АВТОМОБИЛЬНЫЙ АИ-80</v>
          </cell>
          <cell r="E1171">
            <v>221000001</v>
          </cell>
          <cell r="F1171" t="str">
            <v>20</v>
          </cell>
          <cell r="G1171" t="str">
            <v/>
          </cell>
          <cell r="H1171" t="str">
            <v/>
          </cell>
          <cell r="I1171" t="str">
            <v>322155</v>
          </cell>
          <cell r="J1171">
            <v>10000831</v>
          </cell>
          <cell r="K1171">
            <v>37841</v>
          </cell>
          <cell r="L1171">
            <v>37841</v>
          </cell>
          <cell r="M1171">
            <v>37841</v>
          </cell>
          <cell r="N1171">
            <v>8827.0400000000009</v>
          </cell>
          <cell r="O1171">
            <v>51.32</v>
          </cell>
          <cell r="P1171">
            <v>0</v>
          </cell>
          <cell r="Q1171" t="str">
            <v>01_31_08</v>
          </cell>
          <cell r="R1171" t="str">
            <v>01_24</v>
          </cell>
          <cell r="S1171" t="str">
            <v>'301.0020</v>
          </cell>
          <cell r="T1171" t="str">
            <v>'701.7410</v>
          </cell>
          <cell r="U1171" t="str">
            <v>H</v>
          </cell>
          <cell r="V1171">
            <v>-8461.18</v>
          </cell>
          <cell r="W1171">
            <v>-8461.18</v>
          </cell>
          <cell r="X1171">
            <v>365.86000000000058</v>
          </cell>
          <cell r="Y1171" t="str">
            <v>701.7410</v>
          </cell>
          <cell r="Z1171">
            <v>-1245824.1399999999</v>
          </cell>
          <cell r="AA1171">
            <v>-8461.18</v>
          </cell>
          <cell r="AB1171">
            <v>-51.32</v>
          </cell>
        </row>
        <row r="1172">
          <cell r="A1172">
            <v>5034</v>
          </cell>
          <cell r="B1172">
            <v>7090</v>
          </cell>
          <cell r="C1172">
            <v>2101</v>
          </cell>
          <cell r="D1172" t="str">
            <v>БЕНЗИН АВТОМОБИЛЬНЫЙ АИ-80</v>
          </cell>
          <cell r="E1172">
            <v>221000001</v>
          </cell>
          <cell r="F1172" t="str">
            <v>20</v>
          </cell>
          <cell r="G1172" t="str">
            <v/>
          </cell>
          <cell r="H1172" t="str">
            <v/>
          </cell>
          <cell r="I1172" t="str">
            <v>322156</v>
          </cell>
          <cell r="J1172">
            <v>10000831</v>
          </cell>
          <cell r="K1172">
            <v>37841</v>
          </cell>
          <cell r="L1172">
            <v>37841</v>
          </cell>
          <cell r="M1172">
            <v>37841</v>
          </cell>
          <cell r="N1172">
            <v>7397.38</v>
          </cell>
          <cell r="O1172">
            <v>43.008000000000003</v>
          </cell>
          <cell r="P1172">
            <v>0</v>
          </cell>
          <cell r="Q1172" t="str">
            <v>01_31_08</v>
          </cell>
          <cell r="R1172" t="str">
            <v>01_24</v>
          </cell>
          <cell r="S1172" t="str">
            <v>'301.0020</v>
          </cell>
          <cell r="T1172" t="str">
            <v>'701.7410</v>
          </cell>
          <cell r="U1172" t="str">
            <v>H</v>
          </cell>
          <cell r="V1172">
            <v>-7087.81</v>
          </cell>
          <cell r="W1172">
            <v>-7087.81</v>
          </cell>
          <cell r="X1172">
            <v>309.56999999999971</v>
          </cell>
          <cell r="Y1172" t="str">
            <v>701.7410</v>
          </cell>
          <cell r="Z1172">
            <v>-1043609.14</v>
          </cell>
          <cell r="AA1172">
            <v>-7087.81</v>
          </cell>
          <cell r="AB1172">
            <v>-43.008000000000003</v>
          </cell>
        </row>
        <row r="1173">
          <cell r="A1173">
            <v>5035</v>
          </cell>
          <cell r="B1173">
            <v>7091</v>
          </cell>
          <cell r="C1173">
            <v>2101</v>
          </cell>
          <cell r="D1173" t="str">
            <v>БЕНЗИН АВТОМОБИЛЬНЫЙ АИ-80</v>
          </cell>
          <cell r="E1173">
            <v>221000001</v>
          </cell>
          <cell r="F1173" t="str">
            <v>20</v>
          </cell>
          <cell r="G1173" t="str">
            <v/>
          </cell>
          <cell r="H1173" t="str">
            <v/>
          </cell>
          <cell r="I1173" t="str">
            <v>322157</v>
          </cell>
          <cell r="J1173">
            <v>10000831</v>
          </cell>
          <cell r="K1173">
            <v>37841</v>
          </cell>
          <cell r="L1173">
            <v>37841</v>
          </cell>
          <cell r="M1173">
            <v>37841</v>
          </cell>
          <cell r="N1173">
            <v>8568.35</v>
          </cell>
          <cell r="O1173">
            <v>49.816000000000003</v>
          </cell>
          <cell r="P1173">
            <v>0</v>
          </cell>
          <cell r="Q1173" t="str">
            <v>01_31_08</v>
          </cell>
          <cell r="R1173" t="str">
            <v>01_24</v>
          </cell>
          <cell r="S1173" t="str">
            <v>'301.0020</v>
          </cell>
          <cell r="T1173" t="str">
            <v>'701.7410</v>
          </cell>
          <cell r="U1173" t="str">
            <v>H</v>
          </cell>
          <cell r="V1173">
            <v>-8216.57</v>
          </cell>
          <cell r="W1173">
            <v>-8216.57</v>
          </cell>
          <cell r="X1173">
            <v>351.78000000000065</v>
          </cell>
          <cell r="Y1173" t="str">
            <v>701.7410</v>
          </cell>
          <cell r="Z1173">
            <v>-1209807.77</v>
          </cell>
          <cell r="AA1173">
            <v>-8216.57</v>
          </cell>
          <cell r="AB1173">
            <v>-49.816000000000003</v>
          </cell>
        </row>
        <row r="1174">
          <cell r="A1174">
            <v>5036</v>
          </cell>
          <cell r="B1174">
            <v>7092</v>
          </cell>
          <cell r="C1174">
            <v>2101</v>
          </cell>
          <cell r="D1174" t="str">
            <v>БЕНЗИН АВТОМОБИЛЬНЫЙ АИ-80</v>
          </cell>
          <cell r="E1174">
            <v>221000001</v>
          </cell>
          <cell r="F1174" t="str">
            <v>20</v>
          </cell>
          <cell r="G1174" t="str">
            <v/>
          </cell>
          <cell r="H1174" t="str">
            <v/>
          </cell>
          <cell r="I1174" t="str">
            <v>322158</v>
          </cell>
          <cell r="J1174">
            <v>10000831</v>
          </cell>
          <cell r="K1174">
            <v>37841</v>
          </cell>
          <cell r="L1174">
            <v>37841</v>
          </cell>
          <cell r="M1174">
            <v>37841</v>
          </cell>
          <cell r="N1174">
            <v>10172.42</v>
          </cell>
          <cell r="O1174">
            <v>59.142000000000003</v>
          </cell>
          <cell r="P1174">
            <v>0</v>
          </cell>
          <cell r="Q1174" t="str">
            <v>01_31_08</v>
          </cell>
          <cell r="R1174" t="str">
            <v>01_24</v>
          </cell>
          <cell r="S1174" t="str">
            <v>'301.0020</v>
          </cell>
          <cell r="T1174" t="str">
            <v>'701.7410</v>
          </cell>
          <cell r="U1174" t="str">
            <v>H</v>
          </cell>
          <cell r="V1174">
            <v>-9750.2800000000007</v>
          </cell>
          <cell r="W1174">
            <v>-9750.2800000000007</v>
          </cell>
          <cell r="X1174">
            <v>422.13999999999942</v>
          </cell>
          <cell r="Y1174" t="str">
            <v>701.7410</v>
          </cell>
          <cell r="Z1174">
            <v>-1435631.23</v>
          </cell>
          <cell r="AA1174">
            <v>-9750.2800000000007</v>
          </cell>
          <cell r="AB1174">
            <v>-59.142000000000003</v>
          </cell>
        </row>
        <row r="1175">
          <cell r="A1175">
            <v>5037</v>
          </cell>
          <cell r="B1175">
            <v>7093</v>
          </cell>
          <cell r="C1175">
            <v>2101</v>
          </cell>
          <cell r="D1175" t="str">
            <v>БЕНЗИН АВТОМОБИЛЬНЫЙ АИ-80</v>
          </cell>
          <cell r="E1175">
            <v>221000001</v>
          </cell>
          <cell r="F1175" t="str">
            <v>20</v>
          </cell>
          <cell r="G1175" t="str">
            <v/>
          </cell>
          <cell r="H1175" t="str">
            <v/>
          </cell>
          <cell r="I1175" t="str">
            <v>322159</v>
          </cell>
          <cell r="J1175">
            <v>10000831</v>
          </cell>
          <cell r="K1175">
            <v>37841</v>
          </cell>
          <cell r="L1175">
            <v>37841</v>
          </cell>
          <cell r="M1175">
            <v>37841</v>
          </cell>
          <cell r="N1175">
            <v>7397.38</v>
          </cell>
          <cell r="O1175">
            <v>43.008000000000003</v>
          </cell>
          <cell r="P1175">
            <v>0</v>
          </cell>
          <cell r="Q1175" t="str">
            <v>01_31_08</v>
          </cell>
          <cell r="R1175" t="str">
            <v>01_24</v>
          </cell>
          <cell r="S1175" t="str">
            <v>'301.0020</v>
          </cell>
          <cell r="T1175" t="str">
            <v>'701.7410</v>
          </cell>
          <cell r="U1175" t="str">
            <v>H</v>
          </cell>
          <cell r="V1175">
            <v>-7087.81</v>
          </cell>
          <cell r="W1175">
            <v>-7087.81</v>
          </cell>
          <cell r="X1175">
            <v>309.56999999999971</v>
          </cell>
          <cell r="Y1175" t="str">
            <v>701.7410</v>
          </cell>
          <cell r="Z1175">
            <v>-1043609.14</v>
          </cell>
          <cell r="AA1175">
            <v>-7087.81</v>
          </cell>
          <cell r="AB1175">
            <v>-43.008000000000003</v>
          </cell>
        </row>
        <row r="1176">
          <cell r="A1176">
            <v>5038</v>
          </cell>
          <cell r="B1176">
            <v>7094</v>
          </cell>
          <cell r="C1176">
            <v>2101</v>
          </cell>
          <cell r="D1176" t="str">
            <v>БЕНЗИН АВТОМОБИЛЬНЫЙ АИ-80</v>
          </cell>
          <cell r="E1176">
            <v>221000001</v>
          </cell>
          <cell r="F1176" t="str">
            <v>20</v>
          </cell>
          <cell r="G1176" t="str">
            <v/>
          </cell>
          <cell r="H1176" t="str">
            <v/>
          </cell>
          <cell r="I1176" t="str">
            <v>322160</v>
          </cell>
          <cell r="J1176">
            <v>10000831</v>
          </cell>
          <cell r="K1176">
            <v>37841</v>
          </cell>
          <cell r="L1176">
            <v>37841</v>
          </cell>
          <cell r="M1176">
            <v>37841</v>
          </cell>
          <cell r="N1176">
            <v>8776.82</v>
          </cell>
          <cell r="O1176">
            <v>51.027999999999999</v>
          </cell>
          <cell r="P1176">
            <v>0</v>
          </cell>
          <cell r="Q1176" t="str">
            <v>01_31_08</v>
          </cell>
          <cell r="R1176" t="str">
            <v>01_24</v>
          </cell>
          <cell r="S1176" t="str">
            <v>'301.0020</v>
          </cell>
          <cell r="T1176" t="str">
            <v>'701.7410</v>
          </cell>
          <cell r="U1176" t="str">
            <v>H</v>
          </cell>
          <cell r="V1176">
            <v>-8410.9599999999991</v>
          </cell>
          <cell r="W1176">
            <v>-8410.9599999999991</v>
          </cell>
          <cell r="X1176">
            <v>365.86000000000058</v>
          </cell>
          <cell r="Y1176" t="str">
            <v>701.7410</v>
          </cell>
          <cell r="Z1176">
            <v>-1238429.75</v>
          </cell>
          <cell r="AA1176">
            <v>-8410.9599999999991</v>
          </cell>
          <cell r="AB1176">
            <v>-51.027999999999999</v>
          </cell>
        </row>
        <row r="1177">
          <cell r="A1177">
            <v>5071</v>
          </cell>
          <cell r="B1177">
            <v>7137</v>
          </cell>
          <cell r="C1177">
            <v>2100</v>
          </cell>
          <cell r="D1177" t="str">
            <v>МАЗУТ М-100</v>
          </cell>
          <cell r="E1177">
            <v>221000083</v>
          </cell>
          <cell r="F1177" t="str">
            <v>20</v>
          </cell>
          <cell r="G1177" t="str">
            <v/>
          </cell>
          <cell r="H1177" t="str">
            <v/>
          </cell>
          <cell r="I1177" t="str">
            <v>321886</v>
          </cell>
          <cell r="J1177">
            <v>10000797</v>
          </cell>
          <cell r="K1177">
            <v>37841</v>
          </cell>
          <cell r="L1177">
            <v>37841</v>
          </cell>
          <cell r="M1177">
            <v>37841</v>
          </cell>
          <cell r="N1177">
            <v>12733.38</v>
          </cell>
          <cell r="O1177">
            <v>231.51599999999999</v>
          </cell>
          <cell r="P1177">
            <v>0</v>
          </cell>
          <cell r="Q1177" t="str">
            <v>01_31_08</v>
          </cell>
          <cell r="R1177" t="str">
            <v>01_24</v>
          </cell>
          <cell r="S1177" t="str">
            <v>'301.0020</v>
          </cell>
          <cell r="T1177" t="str">
            <v>'701.7430</v>
          </cell>
          <cell r="U1177" t="str">
            <v>H</v>
          </cell>
          <cell r="V1177">
            <v>-10371.790000000001</v>
          </cell>
          <cell r="W1177">
            <v>-10371.790000000001</v>
          </cell>
          <cell r="X1177">
            <v>2361.5899999999983</v>
          </cell>
          <cell r="Y1177" t="str">
            <v>701.7430</v>
          </cell>
          <cell r="Z1177">
            <v>-1527142.36</v>
          </cell>
          <cell r="AA1177">
            <v>-10371.790000000001</v>
          </cell>
          <cell r="AB1177">
            <v>-231.51599999999999</v>
          </cell>
        </row>
        <row r="1178">
          <cell r="A1178">
            <v>5072</v>
          </cell>
          <cell r="B1178">
            <v>7138</v>
          </cell>
          <cell r="C1178">
            <v>2100</v>
          </cell>
          <cell r="D1178" t="str">
            <v>МАЗУТ М-100</v>
          </cell>
          <cell r="E1178">
            <v>221000083</v>
          </cell>
          <cell r="F1178" t="str">
            <v>20</v>
          </cell>
          <cell r="G1178" t="str">
            <v/>
          </cell>
          <cell r="H1178" t="str">
            <v/>
          </cell>
          <cell r="I1178" t="str">
            <v>321887</v>
          </cell>
          <cell r="J1178">
            <v>10000797</v>
          </cell>
          <cell r="K1178">
            <v>37841</v>
          </cell>
          <cell r="L1178">
            <v>37841</v>
          </cell>
          <cell r="M1178">
            <v>37841</v>
          </cell>
          <cell r="N1178">
            <v>18918.240000000002</v>
          </cell>
          <cell r="O1178">
            <v>343.96800000000002</v>
          </cell>
          <cell r="P1178">
            <v>0</v>
          </cell>
          <cell r="Q1178" t="str">
            <v>01_31_08</v>
          </cell>
          <cell r="R1178" t="str">
            <v>01_24</v>
          </cell>
          <cell r="S1178" t="str">
            <v>'301.0020</v>
          </cell>
          <cell r="T1178" t="str">
            <v>'701.7430</v>
          </cell>
          <cell r="U1178" t="str">
            <v>H</v>
          </cell>
          <cell r="V1178">
            <v>-15396.21</v>
          </cell>
          <cell r="W1178">
            <v>-15396.21</v>
          </cell>
          <cell r="X1178">
            <v>3522.0300000000025</v>
          </cell>
          <cell r="Y1178" t="str">
            <v>701.7430</v>
          </cell>
          <cell r="Z1178">
            <v>-2266937.96</v>
          </cell>
          <cell r="AA1178">
            <v>-15396.21</v>
          </cell>
          <cell r="AB1178">
            <v>-343.96800000000002</v>
          </cell>
        </row>
        <row r="1179">
          <cell r="A1179">
            <v>5094</v>
          </cell>
          <cell r="B1179">
            <v>7159</v>
          </cell>
          <cell r="C1179">
            <v>1146</v>
          </cell>
          <cell r="D1179" t="str">
            <v>БЕНЗИН АВТОМОБИЛЬНЫЙ АИ-80</v>
          </cell>
          <cell r="E1179">
            <v>221000001</v>
          </cell>
          <cell r="F1179" t="str">
            <v>10</v>
          </cell>
          <cell r="G1179" t="str">
            <v/>
          </cell>
          <cell r="H1179" t="str">
            <v/>
          </cell>
          <cell r="I1179" t="str">
            <v>124924</v>
          </cell>
          <cell r="J1179">
            <v>10000854</v>
          </cell>
          <cell r="K1179">
            <v>37841</v>
          </cell>
          <cell r="L1179">
            <v>37841</v>
          </cell>
          <cell r="M1179">
            <v>37841</v>
          </cell>
          <cell r="N1179">
            <v>5360639.4400000004</v>
          </cell>
          <cell r="O1179">
            <v>222.71199999999999</v>
          </cell>
          <cell r="P1179">
            <v>857702.31</v>
          </cell>
          <cell r="Q1179" t="str">
            <v>01_31_08</v>
          </cell>
          <cell r="R1179" t="str">
            <v>01_24</v>
          </cell>
          <cell r="S1179" t="str">
            <v>'301.0010</v>
          </cell>
          <cell r="T1179" t="str">
            <v>'701.7510</v>
          </cell>
          <cell r="U1179" t="str">
            <v>H</v>
          </cell>
          <cell r="V1179">
            <v>-5360639.4400000004</v>
          </cell>
          <cell r="W1179">
            <v>-36407.5</v>
          </cell>
          <cell r="X1179">
            <v>0</v>
          </cell>
          <cell r="Y1179" t="str">
            <v>701.7510</v>
          </cell>
          <cell r="Z1179">
            <v>-5360639.4400000004</v>
          </cell>
          <cell r="AA1179">
            <v>-36407.5</v>
          </cell>
          <cell r="AB1179">
            <v>-222.71199999999999</v>
          </cell>
        </row>
        <row r="1180">
          <cell r="A1180">
            <v>5095</v>
          </cell>
          <cell r="B1180">
            <v>7160</v>
          </cell>
          <cell r="C1180">
            <v>1146</v>
          </cell>
          <cell r="D1180" t="str">
            <v>БЕНЗИН АВТОМОБИЛЬНЫЙ АИ-80</v>
          </cell>
          <cell r="E1180">
            <v>221000001</v>
          </cell>
          <cell r="F1180" t="str">
            <v>10</v>
          </cell>
          <cell r="G1180" t="str">
            <v/>
          </cell>
          <cell r="H1180" t="str">
            <v/>
          </cell>
          <cell r="I1180" t="str">
            <v>124921</v>
          </cell>
          <cell r="J1180">
            <v>10000855</v>
          </cell>
          <cell r="K1180">
            <v>37841</v>
          </cell>
          <cell r="L1180">
            <v>37841</v>
          </cell>
          <cell r="M1180">
            <v>37841</v>
          </cell>
          <cell r="N1180">
            <v>6965711.8300000001</v>
          </cell>
          <cell r="O1180">
            <v>289.39600000000002</v>
          </cell>
          <cell r="P1180">
            <v>1114513.8899999999</v>
          </cell>
          <cell r="Q1180" t="str">
            <v>01_31_08</v>
          </cell>
          <cell r="R1180" t="str">
            <v>01_24</v>
          </cell>
          <cell r="S1180" t="str">
            <v>'301.0010</v>
          </cell>
          <cell r="T1180" t="str">
            <v>'701.7510</v>
          </cell>
          <cell r="U1180" t="str">
            <v>H</v>
          </cell>
          <cell r="V1180">
            <v>-6965711.8300000001</v>
          </cell>
          <cell r="W1180">
            <v>-47308.56</v>
          </cell>
          <cell r="X1180">
            <v>0</v>
          </cell>
          <cell r="Y1180" t="str">
            <v>701.7510</v>
          </cell>
          <cell r="Z1180">
            <v>-6965711.8300000001</v>
          </cell>
          <cell r="AA1180">
            <v>-47308.56</v>
          </cell>
          <cell r="AB1180">
            <v>-289.39600000000002</v>
          </cell>
        </row>
        <row r="1181">
          <cell r="A1181">
            <v>5096</v>
          </cell>
          <cell r="B1181">
            <v>7161</v>
          </cell>
          <cell r="C1181">
            <v>1160</v>
          </cell>
          <cell r="D1181" t="str">
            <v>БЕНЗИН АВТОМОБИЛЬНЫЙ АИ-80</v>
          </cell>
          <cell r="E1181">
            <v>221000001</v>
          </cell>
          <cell r="F1181" t="str">
            <v>10</v>
          </cell>
          <cell r="G1181" t="str">
            <v/>
          </cell>
          <cell r="H1181" t="str">
            <v/>
          </cell>
          <cell r="I1181" t="str">
            <v>124922</v>
          </cell>
          <cell r="J1181">
            <v>10000856</v>
          </cell>
          <cell r="K1181">
            <v>37841</v>
          </cell>
          <cell r="L1181">
            <v>37841</v>
          </cell>
          <cell r="M1181">
            <v>37841</v>
          </cell>
          <cell r="N1181">
            <v>6965398.9100000001</v>
          </cell>
          <cell r="O1181">
            <v>289.38299999999998</v>
          </cell>
          <cell r="P1181">
            <v>1114463.83</v>
          </cell>
          <cell r="Q1181" t="str">
            <v>01_31_08</v>
          </cell>
          <cell r="R1181" t="str">
            <v>01_24</v>
          </cell>
          <cell r="S1181" t="str">
            <v>'301.0010</v>
          </cell>
          <cell r="T1181" t="str">
            <v>'701.7510</v>
          </cell>
          <cell r="U1181" t="str">
            <v>H</v>
          </cell>
          <cell r="V1181">
            <v>-6965398.9100000001</v>
          </cell>
          <cell r="W1181">
            <v>-47306.44</v>
          </cell>
          <cell r="X1181">
            <v>0</v>
          </cell>
          <cell r="Y1181" t="str">
            <v>701.7510</v>
          </cell>
          <cell r="Z1181">
            <v>-6965398.9100000001</v>
          </cell>
          <cell r="AA1181">
            <v>-47306.44</v>
          </cell>
          <cell r="AB1181">
            <v>-289.38299999999998</v>
          </cell>
        </row>
        <row r="1182">
          <cell r="A1182">
            <v>5097</v>
          </cell>
          <cell r="B1182">
            <v>7162</v>
          </cell>
          <cell r="C1182">
            <v>2098</v>
          </cell>
          <cell r="D1182" t="str">
            <v>БЕНЗИН АВТОМОБИЛЬНЫЙ АИ-85</v>
          </cell>
          <cell r="E1182">
            <v>222000002</v>
          </cell>
          <cell r="F1182" t="str">
            <v>20</v>
          </cell>
          <cell r="G1182" t="str">
            <v/>
          </cell>
          <cell r="H1182" t="str">
            <v/>
          </cell>
          <cell r="I1182" t="str">
            <v>335901</v>
          </cell>
          <cell r="J1182">
            <v>10000849</v>
          </cell>
          <cell r="K1182">
            <v>37841</v>
          </cell>
          <cell r="L1182">
            <v>37841</v>
          </cell>
          <cell r="M1182">
            <v>37841</v>
          </cell>
          <cell r="N1182">
            <v>18607.810000000001</v>
          </cell>
          <cell r="O1182">
            <v>98.453999999999994</v>
          </cell>
          <cell r="P1182">
            <v>0</v>
          </cell>
          <cell r="Q1182" t="str">
            <v>01_31_08</v>
          </cell>
          <cell r="R1182" t="str">
            <v>01_24</v>
          </cell>
          <cell r="S1182" t="str">
            <v>'301.0020</v>
          </cell>
          <cell r="T1182" t="str">
            <v>'702.7211</v>
          </cell>
          <cell r="U1182" t="str">
            <v>H</v>
          </cell>
          <cell r="V1182">
            <v>-17903.87</v>
          </cell>
          <cell r="W1182">
            <v>-17903.87</v>
          </cell>
          <cell r="X1182">
            <v>703.94000000000233</v>
          </cell>
          <cell r="Y1182" t="str">
            <v>702.7211</v>
          </cell>
          <cell r="Z1182">
            <v>-2636165.8199999998</v>
          </cell>
          <cell r="AA1182">
            <v>-17903.87</v>
          </cell>
          <cell r="AB1182">
            <v>-98.453999999999994</v>
          </cell>
        </row>
        <row r="1183">
          <cell r="A1183">
            <v>5098</v>
          </cell>
          <cell r="B1183">
            <v>7163</v>
          </cell>
          <cell r="C1183">
            <v>2098</v>
          </cell>
          <cell r="D1183" t="str">
            <v>БЕНЗИН АВТОМОБИЛЬНЫЙ АИ-85</v>
          </cell>
          <cell r="E1183">
            <v>222000002</v>
          </cell>
          <cell r="F1183" t="str">
            <v>20</v>
          </cell>
          <cell r="G1183" t="str">
            <v/>
          </cell>
          <cell r="H1183" t="str">
            <v/>
          </cell>
          <cell r="I1183" t="str">
            <v>335902</v>
          </cell>
          <cell r="J1183">
            <v>10000849</v>
          </cell>
          <cell r="K1183">
            <v>37841</v>
          </cell>
          <cell r="L1183">
            <v>37841</v>
          </cell>
          <cell r="M1183">
            <v>37841</v>
          </cell>
          <cell r="N1183">
            <v>18571.900000000001</v>
          </cell>
          <cell r="O1183">
            <v>98.263999999999996</v>
          </cell>
          <cell r="P1183">
            <v>0</v>
          </cell>
          <cell r="Q1183" t="str">
            <v>01_31_08</v>
          </cell>
          <cell r="R1183" t="str">
            <v>01_24</v>
          </cell>
          <cell r="S1183" t="str">
            <v>'301.0020</v>
          </cell>
          <cell r="T1183" t="str">
            <v>'702.7211</v>
          </cell>
          <cell r="U1183" t="str">
            <v>H</v>
          </cell>
          <cell r="V1183">
            <v>-17867.96</v>
          </cell>
          <cell r="W1183">
            <v>-17867.96</v>
          </cell>
          <cell r="X1183">
            <v>703.94000000000233</v>
          </cell>
          <cell r="Y1183" t="str">
            <v>702.7211</v>
          </cell>
          <cell r="Z1183">
            <v>-2630878.4300000002</v>
          </cell>
          <cell r="AA1183">
            <v>-17867.96</v>
          </cell>
          <cell r="AB1183">
            <v>-98.263999999999996</v>
          </cell>
        </row>
        <row r="1184">
          <cell r="A1184">
            <v>5099</v>
          </cell>
          <cell r="B1184">
            <v>7164</v>
          </cell>
          <cell r="C1184">
            <v>2098</v>
          </cell>
          <cell r="D1184" t="str">
            <v>БЕНЗИН АВТОМОБИЛЬНЫЙ АИ-85</v>
          </cell>
          <cell r="E1184">
            <v>222000002</v>
          </cell>
          <cell r="F1184" t="str">
            <v>20</v>
          </cell>
          <cell r="G1184" t="str">
            <v/>
          </cell>
          <cell r="H1184" t="str">
            <v/>
          </cell>
          <cell r="I1184" t="str">
            <v>335903</v>
          </cell>
          <cell r="J1184">
            <v>10000849</v>
          </cell>
          <cell r="K1184">
            <v>37841</v>
          </cell>
          <cell r="L1184">
            <v>37841</v>
          </cell>
          <cell r="M1184">
            <v>37841</v>
          </cell>
          <cell r="N1184">
            <v>18607.810000000001</v>
          </cell>
          <cell r="O1184">
            <v>98.453999999999994</v>
          </cell>
          <cell r="P1184">
            <v>0</v>
          </cell>
          <cell r="Q1184" t="str">
            <v>01_31_08</v>
          </cell>
          <cell r="R1184" t="str">
            <v>01_24</v>
          </cell>
          <cell r="S1184" t="str">
            <v>'301.0020</v>
          </cell>
          <cell r="T1184" t="str">
            <v>'702.7211</v>
          </cell>
          <cell r="U1184" t="str">
            <v>H</v>
          </cell>
          <cell r="V1184">
            <v>-17903.87</v>
          </cell>
          <cell r="W1184">
            <v>-17903.87</v>
          </cell>
          <cell r="X1184">
            <v>703.94000000000233</v>
          </cell>
          <cell r="Y1184" t="str">
            <v>702.7211</v>
          </cell>
          <cell r="Z1184">
            <v>-2636165.8199999998</v>
          </cell>
          <cell r="AA1184">
            <v>-17903.87</v>
          </cell>
          <cell r="AB1184">
            <v>-98.453999999999994</v>
          </cell>
        </row>
        <row r="1185">
          <cell r="A1185">
            <v>5100</v>
          </cell>
          <cell r="B1185">
            <v>7165</v>
          </cell>
          <cell r="C1185">
            <v>2098</v>
          </cell>
          <cell r="D1185" t="str">
            <v>БЕНЗИН АВТОМОБИЛЬНЫЙ АИ-85</v>
          </cell>
          <cell r="E1185">
            <v>222000002</v>
          </cell>
          <cell r="F1185" t="str">
            <v>20</v>
          </cell>
          <cell r="G1185" t="str">
            <v/>
          </cell>
          <cell r="H1185" t="str">
            <v/>
          </cell>
          <cell r="I1185" t="str">
            <v>336018</v>
          </cell>
          <cell r="J1185">
            <v>10000847</v>
          </cell>
          <cell r="K1185">
            <v>37841</v>
          </cell>
          <cell r="L1185">
            <v>37841</v>
          </cell>
          <cell r="M1185">
            <v>37841</v>
          </cell>
          <cell r="N1185">
            <v>21279.7</v>
          </cell>
          <cell r="O1185">
            <v>112.59099999999999</v>
          </cell>
          <cell r="P1185">
            <v>0</v>
          </cell>
          <cell r="Q1185" t="str">
            <v>01_31_08</v>
          </cell>
          <cell r="R1185" t="str">
            <v>01_24</v>
          </cell>
          <cell r="S1185" t="str">
            <v>'301.0020</v>
          </cell>
          <cell r="T1185" t="str">
            <v>'702.7211</v>
          </cell>
          <cell r="U1185" t="str">
            <v>H</v>
          </cell>
          <cell r="V1185">
            <v>-20476.22</v>
          </cell>
          <cell r="W1185">
            <v>-20476.22</v>
          </cell>
          <cell r="X1185">
            <v>803.47999999999956</v>
          </cell>
          <cell r="Y1185" t="str">
            <v>702.7211</v>
          </cell>
          <cell r="Z1185">
            <v>-3014918.63</v>
          </cell>
          <cell r="AA1185">
            <v>-20476.22</v>
          </cell>
          <cell r="AB1185">
            <v>-112.59099999999999</v>
          </cell>
        </row>
        <row r="1186">
          <cell r="A1186">
            <v>5101</v>
          </cell>
          <cell r="B1186">
            <v>7166</v>
          </cell>
          <cell r="C1186">
            <v>2098</v>
          </cell>
          <cell r="D1186" t="str">
            <v>БЕНЗИН АВТОМОБИЛЬНЫЙ АИ-85</v>
          </cell>
          <cell r="E1186">
            <v>222000002</v>
          </cell>
          <cell r="F1186" t="str">
            <v>20</v>
          </cell>
          <cell r="G1186" t="str">
            <v/>
          </cell>
          <cell r="H1186" t="str">
            <v/>
          </cell>
          <cell r="I1186" t="str">
            <v>336020</v>
          </cell>
          <cell r="J1186">
            <v>10000847</v>
          </cell>
          <cell r="K1186">
            <v>37841</v>
          </cell>
          <cell r="L1186">
            <v>37841</v>
          </cell>
          <cell r="M1186">
            <v>37841</v>
          </cell>
          <cell r="N1186">
            <v>18708.919999999998</v>
          </cell>
          <cell r="O1186">
            <v>98.989000000000004</v>
          </cell>
          <cell r="P1186">
            <v>0</v>
          </cell>
          <cell r="Q1186" t="str">
            <v>01_31_08</v>
          </cell>
          <cell r="R1186" t="str">
            <v>01_24</v>
          </cell>
          <cell r="S1186" t="str">
            <v>'301.0020</v>
          </cell>
          <cell r="T1186" t="str">
            <v>'702.7211</v>
          </cell>
          <cell r="U1186" t="str">
            <v>H</v>
          </cell>
          <cell r="V1186">
            <v>-18004.98</v>
          </cell>
          <cell r="W1186">
            <v>-18004.98</v>
          </cell>
          <cell r="X1186">
            <v>703.93999999999869</v>
          </cell>
          <cell r="Y1186" t="str">
            <v>702.7211</v>
          </cell>
          <cell r="Z1186">
            <v>-2651053.2599999998</v>
          </cell>
          <cell r="AA1186">
            <v>-18004.98</v>
          </cell>
          <cell r="AB1186">
            <v>-98.989000000000004</v>
          </cell>
        </row>
        <row r="1187">
          <cell r="A1187">
            <v>5119</v>
          </cell>
          <cell r="B1187">
            <v>7202</v>
          </cell>
          <cell r="C1187">
            <v>2100</v>
          </cell>
          <cell r="D1187" t="str">
            <v>ТОПЛИВО САМОЛЕТНОЕ ТС-1 ВКК</v>
          </cell>
          <cell r="E1187">
            <v>222000043</v>
          </cell>
          <cell r="F1187" t="str">
            <v>20</v>
          </cell>
          <cell r="G1187" t="str">
            <v/>
          </cell>
          <cell r="H1187" t="str">
            <v/>
          </cell>
          <cell r="I1187" t="str">
            <v>322026</v>
          </cell>
          <cell r="J1187">
            <v>10000857</v>
          </cell>
          <cell r="K1187">
            <v>37841</v>
          </cell>
          <cell r="L1187">
            <v>37841</v>
          </cell>
          <cell r="M1187">
            <v>37841</v>
          </cell>
          <cell r="N1187">
            <v>11762.72</v>
          </cell>
          <cell r="O1187">
            <v>54.966000000000001</v>
          </cell>
          <cell r="P1187">
            <v>0</v>
          </cell>
          <cell r="Q1187" t="str">
            <v>01_31_08</v>
          </cell>
          <cell r="R1187" t="str">
            <v>01_24</v>
          </cell>
          <cell r="S1187" t="str">
            <v>'301.0020</v>
          </cell>
          <cell r="T1187" t="str">
            <v>'702.7250</v>
          </cell>
          <cell r="U1187" t="str">
            <v>H</v>
          </cell>
          <cell r="V1187">
            <v>-11196.06</v>
          </cell>
          <cell r="W1187">
            <v>-11196.06</v>
          </cell>
          <cell r="X1187">
            <v>566.65999999999985</v>
          </cell>
          <cell r="Y1187" t="str">
            <v>702.7250</v>
          </cell>
          <cell r="Z1187">
            <v>-1648507.87</v>
          </cell>
          <cell r="AA1187">
            <v>-11196.06</v>
          </cell>
          <cell r="AB1187">
            <v>-54.966000000000001</v>
          </cell>
        </row>
        <row r="1188">
          <cell r="A1188">
            <v>5126</v>
          </cell>
          <cell r="B1188">
            <v>7187</v>
          </cell>
          <cell r="C1188">
            <v>2100</v>
          </cell>
          <cell r="D1188" t="str">
            <v>ТОПЛИВО САМОЛЕТНОЕ ТС-1 ВКК</v>
          </cell>
          <cell r="E1188">
            <v>222000043</v>
          </cell>
          <cell r="F1188" t="str">
            <v>20</v>
          </cell>
          <cell r="G1188" t="str">
            <v/>
          </cell>
          <cell r="H1188" t="str">
            <v/>
          </cell>
          <cell r="I1188" t="str">
            <v>322023</v>
          </cell>
          <cell r="J1188">
            <v>10000857</v>
          </cell>
          <cell r="K1188">
            <v>37841</v>
          </cell>
          <cell r="L1188">
            <v>37841</v>
          </cell>
          <cell r="M1188">
            <v>37841</v>
          </cell>
          <cell r="N1188">
            <v>136765.47</v>
          </cell>
          <cell r="O1188">
            <v>639.09100000000001</v>
          </cell>
          <cell r="P1188">
            <v>0</v>
          </cell>
          <cell r="Q1188" t="str">
            <v>01_31_08</v>
          </cell>
          <cell r="R1188" t="str">
            <v>01_24</v>
          </cell>
          <cell r="S1188" t="str">
            <v>'301.0020</v>
          </cell>
          <cell r="T1188" t="str">
            <v>'702.7250</v>
          </cell>
          <cell r="U1188" t="str">
            <v>H</v>
          </cell>
          <cell r="V1188">
            <v>-130860.22</v>
          </cell>
          <cell r="W1188">
            <v>-130860.22</v>
          </cell>
          <cell r="X1188">
            <v>5905.25</v>
          </cell>
          <cell r="Y1188" t="str">
            <v>702.7250</v>
          </cell>
          <cell r="Z1188">
            <v>-19267858.789999999</v>
          </cell>
          <cell r="AA1188">
            <v>-130860.22</v>
          </cell>
          <cell r="AB1188">
            <v>-639.09100000000001</v>
          </cell>
        </row>
        <row r="1189">
          <cell r="A1189">
            <v>5137</v>
          </cell>
          <cell r="B1189">
            <v>7198</v>
          </cell>
          <cell r="C1189">
            <v>1160</v>
          </cell>
          <cell r="D1189" t="str">
            <v>БЕНЗИН АВТОМОБИЛЬНЫЙ АИ-80</v>
          </cell>
          <cell r="E1189">
            <v>221000001</v>
          </cell>
          <cell r="F1189" t="str">
            <v>10</v>
          </cell>
          <cell r="G1189" t="str">
            <v/>
          </cell>
          <cell r="H1189" t="str">
            <v/>
          </cell>
          <cell r="I1189" t="str">
            <v>124923</v>
          </cell>
          <cell r="J1189">
            <v>10000865</v>
          </cell>
          <cell r="K1189">
            <v>37841</v>
          </cell>
          <cell r="L1189">
            <v>37841</v>
          </cell>
          <cell r="M1189">
            <v>37841</v>
          </cell>
          <cell r="N1189">
            <v>3611485.07</v>
          </cell>
          <cell r="O1189">
            <v>150.042</v>
          </cell>
          <cell r="P1189">
            <v>577837.61</v>
          </cell>
          <cell r="Q1189" t="str">
            <v>01_31_08</v>
          </cell>
          <cell r="R1189" t="str">
            <v>01_24</v>
          </cell>
          <cell r="S1189" t="str">
            <v>'301.0010</v>
          </cell>
          <cell r="T1189" t="str">
            <v>'701.7510</v>
          </cell>
          <cell r="U1189" t="str">
            <v>H</v>
          </cell>
          <cell r="V1189">
            <v>-3611485.07</v>
          </cell>
          <cell r="W1189">
            <v>-24527.88</v>
          </cell>
          <cell r="X1189">
            <v>0</v>
          </cell>
          <cell r="Y1189" t="str">
            <v>701.7510</v>
          </cell>
          <cell r="Z1189">
            <v>-3611485.07</v>
          </cell>
          <cell r="AA1189">
            <v>-24527.88</v>
          </cell>
          <cell r="AB1189">
            <v>-150.042</v>
          </cell>
        </row>
        <row r="1190">
          <cell r="A1190">
            <v>5138</v>
          </cell>
          <cell r="B1190">
            <v>7199</v>
          </cell>
          <cell r="C1190">
            <v>2098</v>
          </cell>
          <cell r="D1190" t="str">
            <v>БЕНЗИН АВТОМОБИЛЬНЫЙ АИ-85</v>
          </cell>
          <cell r="E1190">
            <v>222000002</v>
          </cell>
          <cell r="F1190" t="str">
            <v>20</v>
          </cell>
          <cell r="G1190" t="str">
            <v/>
          </cell>
          <cell r="H1190" t="str">
            <v/>
          </cell>
          <cell r="I1190" t="str">
            <v>336028</v>
          </cell>
          <cell r="J1190">
            <v>10000866</v>
          </cell>
          <cell r="K1190">
            <v>37841</v>
          </cell>
          <cell r="L1190">
            <v>37841</v>
          </cell>
          <cell r="M1190">
            <v>37841</v>
          </cell>
          <cell r="N1190">
            <v>21364.18</v>
          </cell>
          <cell r="O1190">
            <v>113.038</v>
          </cell>
          <cell r="P1190">
            <v>0</v>
          </cell>
          <cell r="Q1190" t="str">
            <v>01_31_08</v>
          </cell>
          <cell r="R1190" t="str">
            <v>01_24</v>
          </cell>
          <cell r="S1190" t="str">
            <v>'301.0020</v>
          </cell>
          <cell r="T1190" t="str">
            <v>'702.7211</v>
          </cell>
          <cell r="U1190" t="str">
            <v>H</v>
          </cell>
          <cell r="V1190">
            <v>-20554.25</v>
          </cell>
          <cell r="W1190">
            <v>-20554.25</v>
          </cell>
          <cell r="X1190">
            <v>809.93000000000029</v>
          </cell>
          <cell r="Y1190" t="str">
            <v>702.7211</v>
          </cell>
          <cell r="Z1190">
            <v>-3026407.77</v>
          </cell>
          <cell r="AA1190">
            <v>-20554.25</v>
          </cell>
          <cell r="AB1190">
            <v>-113.038</v>
          </cell>
        </row>
        <row r="1191">
          <cell r="A1191">
            <v>5139</v>
          </cell>
          <cell r="B1191">
            <v>7200</v>
          </cell>
          <cell r="C1191">
            <v>2098</v>
          </cell>
          <cell r="D1191" t="str">
            <v>БЕНЗИН АВТОМОБИЛЬНЫЙ АИ-85</v>
          </cell>
          <cell r="E1191">
            <v>222000002</v>
          </cell>
          <cell r="F1191" t="str">
            <v>20</v>
          </cell>
          <cell r="G1191" t="str">
            <v/>
          </cell>
          <cell r="H1191" t="str">
            <v/>
          </cell>
          <cell r="I1191" t="str">
            <v>336029</v>
          </cell>
          <cell r="J1191">
            <v>10000866</v>
          </cell>
          <cell r="K1191">
            <v>37841</v>
          </cell>
          <cell r="L1191">
            <v>37841</v>
          </cell>
          <cell r="M1191">
            <v>37841</v>
          </cell>
          <cell r="N1191">
            <v>18708.919999999998</v>
          </cell>
          <cell r="O1191">
            <v>98.989000000000004</v>
          </cell>
          <cell r="P1191">
            <v>0</v>
          </cell>
          <cell r="Q1191" t="str">
            <v>01_31_08</v>
          </cell>
          <cell r="R1191" t="str">
            <v>01_24</v>
          </cell>
          <cell r="S1191" t="str">
            <v>'301.0020</v>
          </cell>
          <cell r="T1191" t="str">
            <v>'702.7211</v>
          </cell>
          <cell r="U1191" t="str">
            <v>H</v>
          </cell>
          <cell r="V1191">
            <v>-18005.560000000001</v>
          </cell>
          <cell r="W1191">
            <v>-18005.560000000001</v>
          </cell>
          <cell r="X1191">
            <v>703.35999999999694</v>
          </cell>
          <cell r="Y1191" t="str">
            <v>702.7211</v>
          </cell>
          <cell r="Z1191">
            <v>-2651138.65</v>
          </cell>
          <cell r="AA1191">
            <v>-18005.560000000001</v>
          </cell>
          <cell r="AB1191">
            <v>-98.989000000000004</v>
          </cell>
        </row>
        <row r="1192">
          <cell r="A1192">
            <v>5141</v>
          </cell>
          <cell r="B1192">
            <v>7203</v>
          </cell>
          <cell r="C1192">
            <v>2100</v>
          </cell>
          <cell r="D1192" t="str">
            <v>ТОПЛИВО САМОЛЕТНОЕ ТС-1 ВКК</v>
          </cell>
          <cell r="E1192">
            <v>222000043</v>
          </cell>
          <cell r="F1192" t="str">
            <v>20</v>
          </cell>
          <cell r="G1192" t="str">
            <v/>
          </cell>
          <cell r="H1192" t="str">
            <v/>
          </cell>
          <cell r="I1192" t="str">
            <v>322024</v>
          </cell>
          <cell r="J1192">
            <v>10000857</v>
          </cell>
          <cell r="K1192">
            <v>37841</v>
          </cell>
          <cell r="L1192">
            <v>37841</v>
          </cell>
          <cell r="M1192">
            <v>37841</v>
          </cell>
          <cell r="N1192">
            <v>135697.60999999999</v>
          </cell>
          <cell r="O1192">
            <v>634.101</v>
          </cell>
          <cell r="P1192">
            <v>0</v>
          </cell>
          <cell r="Q1192" t="str">
            <v>01_31_08</v>
          </cell>
          <cell r="R1192" t="str">
            <v>01_24</v>
          </cell>
          <cell r="S1192" t="str">
            <v>'301.0020</v>
          </cell>
          <cell r="T1192" t="str">
            <v>'702.7250</v>
          </cell>
          <cell r="U1192" t="str">
            <v>H</v>
          </cell>
          <cell r="V1192">
            <v>-129819.86</v>
          </cell>
          <cell r="W1192">
            <v>-129819.86</v>
          </cell>
          <cell r="X1192">
            <v>5877.7499999999854</v>
          </cell>
          <cell r="Y1192" t="str">
            <v>702.7250</v>
          </cell>
          <cell r="Z1192">
            <v>-19114676.190000001</v>
          </cell>
          <cell r="AA1192">
            <v>-129819.86</v>
          </cell>
          <cell r="AB1192">
            <v>-634.101</v>
          </cell>
        </row>
        <row r="1193">
          <cell r="A1193">
            <v>5142</v>
          </cell>
          <cell r="B1193">
            <v>7204</v>
          </cell>
          <cell r="C1193">
            <v>2100</v>
          </cell>
          <cell r="D1193" t="str">
            <v>ТОПЛИВО САМОЛЕТНОЕ ТС-1 ВКК</v>
          </cell>
          <cell r="E1193">
            <v>222000043</v>
          </cell>
          <cell r="F1193" t="str">
            <v>20</v>
          </cell>
          <cell r="G1193" t="str">
            <v/>
          </cell>
          <cell r="H1193" t="str">
            <v/>
          </cell>
          <cell r="I1193" t="str">
            <v>322025</v>
          </cell>
          <cell r="J1193">
            <v>10000857</v>
          </cell>
          <cell r="K1193">
            <v>37841</v>
          </cell>
          <cell r="L1193">
            <v>37841</v>
          </cell>
          <cell r="M1193">
            <v>37841</v>
          </cell>
          <cell r="N1193">
            <v>53171.51</v>
          </cell>
          <cell r="O1193">
            <v>248.465</v>
          </cell>
          <cell r="P1193">
            <v>0</v>
          </cell>
          <cell r="Q1193" t="str">
            <v>01_31_08</v>
          </cell>
          <cell r="R1193" t="str">
            <v>01_24</v>
          </cell>
          <cell r="S1193" t="str">
            <v>'301.0020</v>
          </cell>
          <cell r="T1193" t="str">
            <v>'702.7250</v>
          </cell>
          <cell r="U1193" t="str">
            <v>H</v>
          </cell>
          <cell r="V1193">
            <v>-50869.93</v>
          </cell>
          <cell r="W1193">
            <v>-50869.93</v>
          </cell>
          <cell r="X1193">
            <v>2301.5800000000017</v>
          </cell>
          <cell r="Y1193" t="str">
            <v>702.7250</v>
          </cell>
          <cell r="Z1193">
            <v>-7490088.4900000002</v>
          </cell>
          <cell r="AA1193">
            <v>-50869.93</v>
          </cell>
          <cell r="AB1193">
            <v>-248.465</v>
          </cell>
        </row>
        <row r="1194">
          <cell r="A1194">
            <v>5386</v>
          </cell>
          <cell r="B1194">
            <v>7438</v>
          </cell>
          <cell r="C1194">
            <v>2100</v>
          </cell>
          <cell r="D1194" t="str">
            <v>ГАЗЫ УГЛЕВОДОРОДНЫЕ СЖИЖЕННЫЕ БТ</v>
          </cell>
          <cell r="E1194">
            <v>221000060</v>
          </cell>
          <cell r="F1194" t="str">
            <v>20</v>
          </cell>
          <cell r="G1194" t="str">
            <v/>
          </cell>
          <cell r="H1194" t="str">
            <v/>
          </cell>
          <cell r="I1194" t="str">
            <v>03220029</v>
          </cell>
          <cell r="J1194">
            <v>10000903</v>
          </cell>
          <cell r="K1194">
            <v>37841</v>
          </cell>
          <cell r="L1194">
            <v>37841</v>
          </cell>
          <cell r="M1194">
            <v>37841</v>
          </cell>
          <cell r="N1194">
            <v>11153.1</v>
          </cell>
          <cell r="O1194">
            <v>98.7</v>
          </cell>
          <cell r="P1194">
            <v>0</v>
          </cell>
          <cell r="Q1194" t="str">
            <v>01_31_08</v>
          </cell>
          <cell r="R1194" t="str">
            <v>01_24</v>
          </cell>
          <cell r="S1194" t="str">
            <v>'301.0020</v>
          </cell>
          <cell r="T1194" t="str">
            <v>'701.7440</v>
          </cell>
          <cell r="U1194" t="str">
            <v>H</v>
          </cell>
          <cell r="V1194">
            <v>-10551.09</v>
          </cell>
          <cell r="W1194">
            <v>-10551.09</v>
          </cell>
          <cell r="X1194">
            <v>602.01000000000022</v>
          </cell>
          <cell r="Y1194" t="str">
            <v>701.7440</v>
          </cell>
          <cell r="Z1194">
            <v>-1553542.49</v>
          </cell>
          <cell r="AA1194">
            <v>-10551.09</v>
          </cell>
          <cell r="AB1194">
            <v>-98.7</v>
          </cell>
        </row>
        <row r="1195">
          <cell r="A1195">
            <v>5039</v>
          </cell>
          <cell r="B1195">
            <v>7095</v>
          </cell>
          <cell r="C1195">
            <v>2101</v>
          </cell>
          <cell r="D1195" t="str">
            <v>БЕНЗИН АВТОМОБИЛЬНЫЙ АИ-80</v>
          </cell>
          <cell r="E1195">
            <v>221000001</v>
          </cell>
          <cell r="F1195" t="str">
            <v>20</v>
          </cell>
          <cell r="G1195" t="str">
            <v/>
          </cell>
          <cell r="H1195" t="str">
            <v/>
          </cell>
          <cell r="I1195" t="str">
            <v>322143</v>
          </cell>
          <cell r="J1195">
            <v>10000831</v>
          </cell>
          <cell r="K1195">
            <v>37842</v>
          </cell>
          <cell r="L1195">
            <v>37842</v>
          </cell>
          <cell r="M1195">
            <v>37842</v>
          </cell>
          <cell r="N1195">
            <v>8797.9699999999993</v>
          </cell>
          <cell r="O1195">
            <v>51.151000000000003</v>
          </cell>
          <cell r="P1195">
            <v>0</v>
          </cell>
          <cell r="Q1195" t="str">
            <v>01_31_08</v>
          </cell>
          <cell r="R1195" t="str">
            <v>01_24</v>
          </cell>
          <cell r="S1195" t="str">
            <v>'301.0020</v>
          </cell>
          <cell r="T1195" t="str">
            <v>'701.7410</v>
          </cell>
          <cell r="U1195" t="str">
            <v>H</v>
          </cell>
          <cell r="V1195">
            <v>-8432.68</v>
          </cell>
          <cell r="W1195">
            <v>-8432.68</v>
          </cell>
          <cell r="X1195">
            <v>365.28999999999905</v>
          </cell>
          <cell r="Y1195" t="str">
            <v>701.7410</v>
          </cell>
          <cell r="Z1195">
            <v>-1242977.03</v>
          </cell>
          <cell r="AA1195">
            <v>-8432.68</v>
          </cell>
          <cell r="AB1195">
            <v>-51.151000000000003</v>
          </cell>
        </row>
        <row r="1196">
          <cell r="A1196">
            <v>5040</v>
          </cell>
          <cell r="B1196">
            <v>7096</v>
          </cell>
          <cell r="C1196">
            <v>2101</v>
          </cell>
          <cell r="D1196" t="str">
            <v>БЕНЗИН АВТОМОБИЛЬНЫЙ АИ-80</v>
          </cell>
          <cell r="E1196">
            <v>221000001</v>
          </cell>
          <cell r="F1196" t="str">
            <v>20</v>
          </cell>
          <cell r="G1196" t="str">
            <v/>
          </cell>
          <cell r="H1196" t="str">
            <v/>
          </cell>
          <cell r="I1196" t="str">
            <v>322144</v>
          </cell>
          <cell r="J1196">
            <v>10000831</v>
          </cell>
          <cell r="K1196">
            <v>37842</v>
          </cell>
          <cell r="L1196">
            <v>37842</v>
          </cell>
          <cell r="M1196">
            <v>37842</v>
          </cell>
          <cell r="N1196">
            <v>8861.9599999999991</v>
          </cell>
          <cell r="O1196">
            <v>51.523000000000003</v>
          </cell>
          <cell r="P1196">
            <v>0</v>
          </cell>
          <cell r="Q1196" t="str">
            <v>01_31_08</v>
          </cell>
          <cell r="R1196" t="str">
            <v>01_24</v>
          </cell>
          <cell r="S1196" t="str">
            <v>'301.0020</v>
          </cell>
          <cell r="T1196" t="str">
            <v>'701.7410</v>
          </cell>
          <cell r="U1196" t="str">
            <v>H</v>
          </cell>
          <cell r="V1196">
            <v>-8496.67</v>
          </cell>
          <cell r="W1196">
            <v>-8496.67</v>
          </cell>
          <cell r="X1196">
            <v>365.28999999999905</v>
          </cell>
          <cell r="Y1196" t="str">
            <v>701.7410</v>
          </cell>
          <cell r="Z1196">
            <v>-1252409.1599999999</v>
          </cell>
          <cell r="AA1196">
            <v>-8496.67</v>
          </cell>
          <cell r="AB1196">
            <v>-51.523000000000003</v>
          </cell>
        </row>
        <row r="1197">
          <cell r="A1197">
            <v>5041</v>
          </cell>
          <cell r="B1197">
            <v>7097</v>
          </cell>
          <cell r="C1197">
            <v>2101</v>
          </cell>
          <cell r="D1197" t="str">
            <v>БЕНЗИН АВТОМОБИЛЬНЫЙ АИ-80</v>
          </cell>
          <cell r="E1197">
            <v>221000001</v>
          </cell>
          <cell r="F1197" t="str">
            <v>20</v>
          </cell>
          <cell r="G1197" t="str">
            <v/>
          </cell>
          <cell r="H1197" t="str">
            <v/>
          </cell>
          <cell r="I1197" t="str">
            <v>322145</v>
          </cell>
          <cell r="J1197">
            <v>10000831</v>
          </cell>
          <cell r="K1197">
            <v>37842</v>
          </cell>
          <cell r="L1197">
            <v>37842</v>
          </cell>
          <cell r="M1197">
            <v>37842</v>
          </cell>
          <cell r="N1197">
            <v>8797.9699999999993</v>
          </cell>
          <cell r="O1197">
            <v>51.151000000000003</v>
          </cell>
          <cell r="P1197">
            <v>0</v>
          </cell>
          <cell r="Q1197" t="str">
            <v>01_31_08</v>
          </cell>
          <cell r="R1197" t="str">
            <v>01_24</v>
          </cell>
          <cell r="S1197" t="str">
            <v>'301.0020</v>
          </cell>
          <cell r="T1197" t="str">
            <v>'701.7410</v>
          </cell>
          <cell r="U1197" t="str">
            <v>H</v>
          </cell>
          <cell r="V1197">
            <v>-8432.68</v>
          </cell>
          <cell r="W1197">
            <v>-8432.68</v>
          </cell>
          <cell r="X1197">
            <v>365.28999999999905</v>
          </cell>
          <cell r="Y1197" t="str">
            <v>701.7410</v>
          </cell>
          <cell r="Z1197">
            <v>-1242977.03</v>
          </cell>
          <cell r="AA1197">
            <v>-8432.68</v>
          </cell>
          <cell r="AB1197">
            <v>-51.151000000000003</v>
          </cell>
        </row>
        <row r="1198">
          <cell r="A1198">
            <v>5042</v>
          </cell>
          <cell r="B1198">
            <v>7098</v>
          </cell>
          <cell r="C1198">
            <v>2101</v>
          </cell>
          <cell r="D1198" t="str">
            <v>БЕНЗИН АВТОМОБИЛЬНЫЙ АИ-80</v>
          </cell>
          <cell r="E1198">
            <v>221000001</v>
          </cell>
          <cell r="F1198" t="str">
            <v>20</v>
          </cell>
          <cell r="G1198" t="str">
            <v/>
          </cell>
          <cell r="H1198" t="str">
            <v/>
          </cell>
          <cell r="I1198" t="str">
            <v>322146</v>
          </cell>
          <cell r="J1198">
            <v>10000831</v>
          </cell>
          <cell r="K1198">
            <v>37842</v>
          </cell>
          <cell r="L1198">
            <v>37842</v>
          </cell>
          <cell r="M1198">
            <v>37842</v>
          </cell>
          <cell r="N1198">
            <v>5847.31</v>
          </cell>
          <cell r="O1198">
            <v>33.996000000000002</v>
          </cell>
          <cell r="P1198">
            <v>0</v>
          </cell>
          <cell r="Q1198" t="str">
            <v>01_31_08</v>
          </cell>
          <cell r="R1198" t="str">
            <v>01_24</v>
          </cell>
          <cell r="S1198" t="str">
            <v>'301.0020</v>
          </cell>
          <cell r="T1198" t="str">
            <v>'701.7410</v>
          </cell>
          <cell r="U1198" t="str">
            <v>H</v>
          </cell>
          <cell r="V1198">
            <v>-5608.47</v>
          </cell>
          <cell r="W1198">
            <v>-5608.47</v>
          </cell>
          <cell r="X1198">
            <v>238.84000000000015</v>
          </cell>
          <cell r="Y1198" t="str">
            <v>701.7410</v>
          </cell>
          <cell r="Z1198">
            <v>-826688.48</v>
          </cell>
          <cell r="AA1198">
            <v>-5608.47</v>
          </cell>
          <cell r="AB1198">
            <v>-33.996000000000002</v>
          </cell>
        </row>
        <row r="1199">
          <cell r="A1199">
            <v>5043</v>
          </cell>
          <cell r="B1199">
            <v>7099</v>
          </cell>
          <cell r="C1199">
            <v>2101</v>
          </cell>
          <cell r="D1199" t="str">
            <v>БЕНЗИН АВТОМОБИЛЬНЫЙ АИ-80</v>
          </cell>
          <cell r="E1199">
            <v>221000001</v>
          </cell>
          <cell r="F1199" t="str">
            <v>20</v>
          </cell>
          <cell r="G1199" t="str">
            <v/>
          </cell>
          <cell r="H1199" t="str">
            <v/>
          </cell>
          <cell r="I1199" t="str">
            <v>322147</v>
          </cell>
          <cell r="J1199">
            <v>10000831</v>
          </cell>
          <cell r="K1199">
            <v>37842</v>
          </cell>
          <cell r="L1199">
            <v>37842</v>
          </cell>
          <cell r="M1199">
            <v>37842</v>
          </cell>
          <cell r="N1199">
            <v>10120.65</v>
          </cell>
          <cell r="O1199">
            <v>58.841000000000001</v>
          </cell>
          <cell r="P1199">
            <v>0</v>
          </cell>
          <cell r="Q1199" t="str">
            <v>01_31_08</v>
          </cell>
          <cell r="R1199" t="str">
            <v>01_24</v>
          </cell>
          <cell r="S1199" t="str">
            <v>'301.0020</v>
          </cell>
          <cell r="T1199" t="str">
            <v>'701.7410</v>
          </cell>
          <cell r="U1199" t="str">
            <v>H</v>
          </cell>
          <cell r="V1199">
            <v>-9706.19</v>
          </cell>
          <cell r="W1199">
            <v>-9706.19</v>
          </cell>
          <cell r="X1199">
            <v>414.45999999999913</v>
          </cell>
          <cell r="Y1199" t="str">
            <v>701.7410</v>
          </cell>
          <cell r="Z1199">
            <v>-1430692.41</v>
          </cell>
          <cell r="AA1199">
            <v>-9706.19</v>
          </cell>
          <cell r="AB1199">
            <v>-58.841000000000001</v>
          </cell>
        </row>
        <row r="1200">
          <cell r="A1200">
            <v>5044</v>
          </cell>
          <cell r="B1200">
            <v>7100</v>
          </cell>
          <cell r="C1200">
            <v>2101</v>
          </cell>
          <cell r="D1200" t="str">
            <v>БЕНЗИН АВТОМОБИЛЬНЫЙ АИ-80</v>
          </cell>
          <cell r="E1200">
            <v>221000001</v>
          </cell>
          <cell r="F1200" t="str">
            <v>20</v>
          </cell>
          <cell r="G1200" t="str">
            <v/>
          </cell>
          <cell r="H1200" t="str">
            <v/>
          </cell>
          <cell r="I1200" t="str">
            <v>322148</v>
          </cell>
          <cell r="J1200">
            <v>10000831</v>
          </cell>
          <cell r="K1200">
            <v>37842</v>
          </cell>
          <cell r="L1200">
            <v>37842</v>
          </cell>
          <cell r="M1200">
            <v>37842</v>
          </cell>
          <cell r="N1200">
            <v>8797.9699999999993</v>
          </cell>
          <cell r="O1200">
            <v>51.151000000000003</v>
          </cell>
          <cell r="P1200">
            <v>0</v>
          </cell>
          <cell r="Q1200" t="str">
            <v>01_31_08</v>
          </cell>
          <cell r="R1200" t="str">
            <v>01_24</v>
          </cell>
          <cell r="S1200" t="str">
            <v>'301.0020</v>
          </cell>
          <cell r="T1200" t="str">
            <v>'701.7410</v>
          </cell>
          <cell r="U1200" t="str">
            <v>H</v>
          </cell>
          <cell r="V1200">
            <v>-8432.68</v>
          </cell>
          <cell r="W1200">
            <v>-8432.68</v>
          </cell>
          <cell r="X1200">
            <v>365.28999999999905</v>
          </cell>
          <cell r="Y1200" t="str">
            <v>701.7410</v>
          </cell>
          <cell r="Z1200">
            <v>-1242977.03</v>
          </cell>
          <cell r="AA1200">
            <v>-8432.68</v>
          </cell>
          <cell r="AB1200">
            <v>-51.151000000000003</v>
          </cell>
        </row>
        <row r="1201">
          <cell r="A1201">
            <v>5076</v>
          </cell>
          <cell r="B1201">
            <v>7142</v>
          </cell>
          <cell r="C1201">
            <v>2098</v>
          </cell>
          <cell r="D1201" t="str">
            <v>БЕНЗИН АВТОМОБИЛЬНЫЙ АИ-80</v>
          </cell>
          <cell r="E1201">
            <v>221000001</v>
          </cell>
          <cell r="F1201" t="str">
            <v>20</v>
          </cell>
          <cell r="G1201" t="str">
            <v/>
          </cell>
          <cell r="H1201" t="str">
            <v/>
          </cell>
          <cell r="I1201" t="str">
            <v>322084</v>
          </cell>
          <cell r="J1201">
            <v>10000776</v>
          </cell>
          <cell r="K1201">
            <v>37842</v>
          </cell>
          <cell r="L1201">
            <v>37842</v>
          </cell>
          <cell r="M1201">
            <v>37842</v>
          </cell>
          <cell r="N1201">
            <v>17013.330000000002</v>
          </cell>
          <cell r="O1201">
            <v>97.218999999999994</v>
          </cell>
          <cell r="P1201">
            <v>0</v>
          </cell>
          <cell r="Q1201" t="str">
            <v>01_31_08</v>
          </cell>
          <cell r="R1201" t="str">
            <v>01_24</v>
          </cell>
          <cell r="S1201" t="str">
            <v>'301.0020</v>
          </cell>
          <cell r="T1201" t="str">
            <v>'701.7410</v>
          </cell>
          <cell r="U1201" t="str">
            <v>H</v>
          </cell>
          <cell r="V1201">
            <v>-16320.66</v>
          </cell>
          <cell r="W1201">
            <v>-16320.66</v>
          </cell>
          <cell r="X1201">
            <v>692.67000000000189</v>
          </cell>
          <cell r="Y1201" t="str">
            <v>701.7410</v>
          </cell>
          <cell r="Z1201">
            <v>-2405665.2799999998</v>
          </cell>
          <cell r="AA1201">
            <v>-16320.66</v>
          </cell>
          <cell r="AB1201">
            <v>-97.218999999999994</v>
          </cell>
        </row>
        <row r="1202">
          <cell r="A1202">
            <v>5077</v>
          </cell>
          <cell r="B1202">
            <v>7143</v>
          </cell>
          <cell r="C1202">
            <v>2098</v>
          </cell>
          <cell r="D1202" t="str">
            <v>БЕНЗИН АВТОМОБИЛЬНЫЙ АИ-80</v>
          </cell>
          <cell r="E1202">
            <v>221000001</v>
          </cell>
          <cell r="F1202" t="str">
            <v>20</v>
          </cell>
          <cell r="G1202" t="str">
            <v/>
          </cell>
          <cell r="H1202" t="str">
            <v/>
          </cell>
          <cell r="I1202" t="str">
            <v>322085</v>
          </cell>
          <cell r="J1202">
            <v>10000776</v>
          </cell>
          <cell r="K1202">
            <v>37842</v>
          </cell>
          <cell r="L1202">
            <v>37842</v>
          </cell>
          <cell r="M1202">
            <v>37842</v>
          </cell>
          <cell r="N1202">
            <v>19495.349999999999</v>
          </cell>
          <cell r="O1202">
            <v>111.402</v>
          </cell>
          <cell r="P1202">
            <v>0</v>
          </cell>
          <cell r="Q1202" t="str">
            <v>01_31_08</v>
          </cell>
          <cell r="R1202" t="str">
            <v>01_24</v>
          </cell>
          <cell r="S1202" t="str">
            <v>'301.0020</v>
          </cell>
          <cell r="T1202" t="str">
            <v>'701.7410</v>
          </cell>
          <cell r="U1202" t="str">
            <v>H</v>
          </cell>
          <cell r="V1202">
            <v>-18703.72</v>
          </cell>
          <cell r="W1202">
            <v>-18703.72</v>
          </cell>
          <cell r="X1202">
            <v>791.62999999999738</v>
          </cell>
          <cell r="Y1202" t="str">
            <v>701.7410</v>
          </cell>
          <cell r="Z1202">
            <v>-2756928.33</v>
          </cell>
          <cell r="AA1202">
            <v>-18703.72</v>
          </cell>
          <cell r="AB1202">
            <v>-111.402</v>
          </cell>
        </row>
        <row r="1203">
          <cell r="A1203">
            <v>5078</v>
          </cell>
          <cell r="B1203">
            <v>7144</v>
          </cell>
          <cell r="C1203">
            <v>2098</v>
          </cell>
          <cell r="D1203" t="str">
            <v>БЕНЗИН АВТОМОБИЛЬНЫЙ АИ-80</v>
          </cell>
          <cell r="E1203">
            <v>221000001</v>
          </cell>
          <cell r="F1203" t="str">
            <v>20</v>
          </cell>
          <cell r="G1203" t="str">
            <v/>
          </cell>
          <cell r="H1203" t="str">
            <v/>
          </cell>
          <cell r="I1203" t="str">
            <v>320766</v>
          </cell>
          <cell r="J1203">
            <v>10000816</v>
          </cell>
          <cell r="K1203">
            <v>37842</v>
          </cell>
          <cell r="L1203">
            <v>37842</v>
          </cell>
          <cell r="M1203">
            <v>37842</v>
          </cell>
          <cell r="N1203">
            <v>17045</v>
          </cell>
          <cell r="O1203">
            <v>97.4</v>
          </cell>
          <cell r="P1203">
            <v>0</v>
          </cell>
          <cell r="Q1203" t="str">
            <v>01_31_08</v>
          </cell>
          <cell r="R1203" t="str">
            <v>01_24</v>
          </cell>
          <cell r="S1203" t="str">
            <v>'301.0020</v>
          </cell>
          <cell r="T1203" t="str">
            <v>'701.7410</v>
          </cell>
          <cell r="U1203" t="str">
            <v>H</v>
          </cell>
          <cell r="V1203">
            <v>-16352.33</v>
          </cell>
          <cell r="W1203">
            <v>-16352.33</v>
          </cell>
          <cell r="X1203">
            <v>692.67000000000007</v>
          </cell>
          <cell r="Y1203" t="str">
            <v>701.7410</v>
          </cell>
          <cell r="Z1203">
            <v>-2410333.44</v>
          </cell>
          <cell r="AA1203">
            <v>-16352.33</v>
          </cell>
          <cell r="AB1203">
            <v>-97.4</v>
          </cell>
        </row>
        <row r="1204">
          <cell r="A1204">
            <v>5102</v>
          </cell>
          <cell r="B1204">
            <v>7167</v>
          </cell>
          <cell r="C1204">
            <v>2101</v>
          </cell>
          <cell r="D1204" t="str">
            <v>БЕНЗИН АВТОМОБИЛЬНЫЙ АИ-80</v>
          </cell>
          <cell r="E1204">
            <v>221000001</v>
          </cell>
          <cell r="F1204" t="str">
            <v>20</v>
          </cell>
          <cell r="G1204" t="str">
            <v/>
          </cell>
          <cell r="H1204" t="str">
            <v/>
          </cell>
          <cell r="I1204" t="str">
            <v>322118</v>
          </cell>
          <cell r="J1204">
            <v>10000852</v>
          </cell>
          <cell r="K1204">
            <v>37842</v>
          </cell>
          <cell r="L1204">
            <v>37842</v>
          </cell>
          <cell r="M1204">
            <v>37842</v>
          </cell>
          <cell r="N1204">
            <v>41115.35</v>
          </cell>
          <cell r="O1204">
            <v>223.453</v>
          </cell>
          <cell r="P1204">
            <v>0</v>
          </cell>
          <cell r="Q1204" t="str">
            <v>01_31_08</v>
          </cell>
          <cell r="R1204" t="str">
            <v>01_24</v>
          </cell>
          <cell r="S1204" t="str">
            <v>'301.0020</v>
          </cell>
          <cell r="T1204" t="str">
            <v>'701.7410</v>
          </cell>
          <cell r="U1204" t="str">
            <v>H</v>
          </cell>
          <cell r="V1204">
            <v>-38811.1</v>
          </cell>
          <cell r="W1204">
            <v>-38811.1</v>
          </cell>
          <cell r="X1204">
            <v>2304.25</v>
          </cell>
          <cell r="Y1204" t="str">
            <v>701.7410</v>
          </cell>
          <cell r="Z1204">
            <v>-5720756.1399999997</v>
          </cell>
          <cell r="AA1204">
            <v>-38811.1</v>
          </cell>
          <cell r="AB1204">
            <v>-223.453</v>
          </cell>
        </row>
        <row r="1205">
          <cell r="A1205">
            <v>5103</v>
          </cell>
          <cell r="B1205">
            <v>7168</v>
          </cell>
          <cell r="C1205">
            <v>2101</v>
          </cell>
          <cell r="D1205" t="str">
            <v>БЕНЗИН АВТОМОБИЛЬНЫЙ АИ-80</v>
          </cell>
          <cell r="E1205">
            <v>221000001</v>
          </cell>
          <cell r="F1205" t="str">
            <v>20</v>
          </cell>
          <cell r="G1205" t="str">
            <v/>
          </cell>
          <cell r="H1205" t="str">
            <v/>
          </cell>
          <cell r="I1205" t="str">
            <v>322109</v>
          </cell>
          <cell r="J1205">
            <v>10000846</v>
          </cell>
          <cell r="K1205">
            <v>37842</v>
          </cell>
          <cell r="L1205">
            <v>37842</v>
          </cell>
          <cell r="M1205">
            <v>37842</v>
          </cell>
          <cell r="N1205">
            <v>17818.009999999998</v>
          </cell>
          <cell r="O1205">
            <v>96.837000000000003</v>
          </cell>
          <cell r="P1205">
            <v>0</v>
          </cell>
          <cell r="Q1205" t="str">
            <v>01_31_08</v>
          </cell>
          <cell r="R1205" t="str">
            <v>01_24</v>
          </cell>
          <cell r="S1205" t="str">
            <v>'301.0020</v>
          </cell>
          <cell r="T1205" t="str">
            <v>'701.7410</v>
          </cell>
          <cell r="U1205" t="str">
            <v>H</v>
          </cell>
          <cell r="V1205">
            <v>-16820.189999999999</v>
          </cell>
          <cell r="W1205">
            <v>-16820.189999999999</v>
          </cell>
          <cell r="X1205">
            <v>997.81999999999971</v>
          </cell>
          <cell r="Y1205" t="str">
            <v>701.7410</v>
          </cell>
          <cell r="Z1205">
            <v>-2479296.0099999998</v>
          </cell>
          <cell r="AA1205">
            <v>-16820.189999999999</v>
          </cell>
          <cell r="AB1205">
            <v>-96.837000000000003</v>
          </cell>
        </row>
        <row r="1206">
          <cell r="A1206">
            <v>5104</v>
          </cell>
          <cell r="B1206">
            <v>7169</v>
          </cell>
          <cell r="C1206">
            <v>2101</v>
          </cell>
          <cell r="D1206" t="str">
            <v>БЕНЗИН АВТОМОБИЛЬНЫЙ АИ-80</v>
          </cell>
          <cell r="E1206">
            <v>221000001</v>
          </cell>
          <cell r="F1206" t="str">
            <v>20</v>
          </cell>
          <cell r="G1206" t="str">
            <v/>
          </cell>
          <cell r="H1206" t="str">
            <v/>
          </cell>
          <cell r="I1206" t="str">
            <v>322108</v>
          </cell>
          <cell r="J1206">
            <v>10000846</v>
          </cell>
          <cell r="K1206">
            <v>37842</v>
          </cell>
          <cell r="L1206">
            <v>37842</v>
          </cell>
          <cell r="M1206">
            <v>37842</v>
          </cell>
          <cell r="N1206">
            <v>20615.54</v>
          </cell>
          <cell r="O1206">
            <v>112.041</v>
          </cell>
          <cell r="P1206">
            <v>0</v>
          </cell>
          <cell r="Q1206" t="str">
            <v>01_31_08</v>
          </cell>
          <cell r="R1206" t="str">
            <v>01_24</v>
          </cell>
          <cell r="S1206" t="str">
            <v>'301.0020</v>
          </cell>
          <cell r="T1206" t="str">
            <v>'701.7410</v>
          </cell>
          <cell r="U1206" t="str">
            <v>H</v>
          </cell>
          <cell r="V1206">
            <v>-19453.12</v>
          </cell>
          <cell r="W1206">
            <v>-19453.12</v>
          </cell>
          <cell r="X1206">
            <v>1162.4200000000019</v>
          </cell>
          <cell r="Y1206" t="str">
            <v>701.7410</v>
          </cell>
          <cell r="Z1206">
            <v>-2867389.89</v>
          </cell>
          <cell r="AA1206">
            <v>-19453.12</v>
          </cell>
          <cell r="AB1206">
            <v>-112.041</v>
          </cell>
        </row>
        <row r="1207">
          <cell r="A1207">
            <v>5105</v>
          </cell>
          <cell r="B1207">
            <v>7170</v>
          </cell>
          <cell r="C1207">
            <v>2101</v>
          </cell>
          <cell r="D1207" t="str">
            <v>БЕНЗИН АВТОМОБИЛЬНЫЙ АИ-80</v>
          </cell>
          <cell r="E1207">
            <v>221000001</v>
          </cell>
          <cell r="F1207" t="str">
            <v>20</v>
          </cell>
          <cell r="G1207" t="str">
            <v/>
          </cell>
          <cell r="H1207" t="str">
            <v/>
          </cell>
          <cell r="I1207" t="str">
            <v>336076</v>
          </cell>
          <cell r="J1207">
            <v>10000845</v>
          </cell>
          <cell r="K1207">
            <v>37842</v>
          </cell>
          <cell r="L1207">
            <v>37842</v>
          </cell>
          <cell r="M1207">
            <v>37842</v>
          </cell>
          <cell r="N1207">
            <v>53683.29</v>
          </cell>
          <cell r="O1207">
            <v>291.75700000000001</v>
          </cell>
          <cell r="P1207">
            <v>0</v>
          </cell>
          <cell r="Q1207" t="str">
            <v>01_31_08</v>
          </cell>
          <cell r="R1207" t="str">
            <v>01_24</v>
          </cell>
          <cell r="S1207" t="str">
            <v>'301.0020</v>
          </cell>
          <cell r="T1207" t="str">
            <v>'701.7410</v>
          </cell>
          <cell r="U1207" t="str">
            <v>H</v>
          </cell>
          <cell r="V1207">
            <v>-50669.25</v>
          </cell>
          <cell r="W1207">
            <v>-50669.25</v>
          </cell>
          <cell r="X1207">
            <v>3014.0400000000009</v>
          </cell>
          <cell r="Y1207" t="str">
            <v>701.7410</v>
          </cell>
          <cell r="Z1207">
            <v>-7468647.4500000002</v>
          </cell>
          <cell r="AA1207">
            <v>-50669.25</v>
          </cell>
          <cell r="AB1207">
            <v>-291.75700000000001</v>
          </cell>
        </row>
        <row r="1208">
          <cell r="A1208">
            <v>5106</v>
          </cell>
          <cell r="B1208">
            <v>7171</v>
          </cell>
          <cell r="C1208">
            <v>2101</v>
          </cell>
          <cell r="D1208" t="str">
            <v>БЕНЗИН АВТОМОБИЛЬНЫЙ АИ-80</v>
          </cell>
          <cell r="E1208">
            <v>221000001</v>
          </cell>
          <cell r="F1208" t="str">
            <v>20</v>
          </cell>
          <cell r="G1208" t="str">
            <v/>
          </cell>
          <cell r="H1208" t="str">
            <v/>
          </cell>
          <cell r="I1208" t="str">
            <v>322142</v>
          </cell>
          <cell r="J1208">
            <v>10000853</v>
          </cell>
          <cell r="K1208">
            <v>37842</v>
          </cell>
          <cell r="L1208">
            <v>37842</v>
          </cell>
          <cell r="M1208">
            <v>37842</v>
          </cell>
          <cell r="N1208">
            <v>16812.48</v>
          </cell>
          <cell r="O1208">
            <v>97.747</v>
          </cell>
          <cell r="P1208">
            <v>0</v>
          </cell>
          <cell r="Q1208" t="str">
            <v>01_31_08</v>
          </cell>
          <cell r="R1208" t="str">
            <v>01_24</v>
          </cell>
          <cell r="S1208" t="str">
            <v>'301.0020</v>
          </cell>
          <cell r="T1208" t="str">
            <v>'701.7410</v>
          </cell>
          <cell r="U1208" t="str">
            <v>H</v>
          </cell>
          <cell r="V1208">
            <v>-16124.06</v>
          </cell>
          <cell r="W1208">
            <v>-16124.06</v>
          </cell>
          <cell r="X1208">
            <v>688.42000000000007</v>
          </cell>
          <cell r="Y1208" t="str">
            <v>701.7410</v>
          </cell>
          <cell r="Z1208">
            <v>-2376686.44</v>
          </cell>
          <cell r="AA1208">
            <v>-16124.06</v>
          </cell>
          <cell r="AB1208">
            <v>-97.747</v>
          </cell>
        </row>
        <row r="1209">
          <cell r="A1209">
            <v>5140</v>
          </cell>
          <cell r="B1209">
            <v>7201</v>
          </cell>
          <cell r="C1209">
            <v>1160</v>
          </cell>
          <cell r="D1209" t="str">
            <v>БЕНЗИН АВТОМОБИЛЬНЫЙ АИ-80</v>
          </cell>
          <cell r="E1209">
            <v>221000001</v>
          </cell>
          <cell r="F1209" t="str">
            <v>10</v>
          </cell>
          <cell r="G1209" t="str">
            <v/>
          </cell>
          <cell r="H1209" t="str">
            <v/>
          </cell>
          <cell r="I1209" t="str">
            <v>68233732</v>
          </cell>
          <cell r="J1209">
            <v>10000865</v>
          </cell>
          <cell r="K1209">
            <v>37842</v>
          </cell>
          <cell r="L1209">
            <v>37842</v>
          </cell>
          <cell r="M1209">
            <v>37842</v>
          </cell>
          <cell r="N1209">
            <v>1226839.1100000001</v>
          </cell>
          <cell r="O1209">
            <v>50.97</v>
          </cell>
          <cell r="P1209">
            <v>196294.26</v>
          </cell>
          <cell r="Q1209" t="str">
            <v>01_31_08</v>
          </cell>
          <cell r="R1209" t="str">
            <v>01_24</v>
          </cell>
          <cell r="S1209" t="str">
            <v>'301.0010</v>
          </cell>
          <cell r="T1209" t="str">
            <v>'701.7510</v>
          </cell>
          <cell r="U1209" t="str">
            <v>H</v>
          </cell>
          <cell r="V1209">
            <v>-1226839.1100000001</v>
          </cell>
          <cell r="W1209">
            <v>-8323.2000000000007</v>
          </cell>
          <cell r="X1209">
            <v>0</v>
          </cell>
          <cell r="Y1209" t="str">
            <v>701.7510</v>
          </cell>
          <cell r="Z1209">
            <v>-1226839.1100000001</v>
          </cell>
          <cell r="AA1209">
            <v>-8323.2000000000007</v>
          </cell>
          <cell r="AB1209">
            <v>-50.97</v>
          </cell>
        </row>
        <row r="1210">
          <cell r="A1210">
            <v>5045</v>
          </cell>
          <cell r="B1210">
            <v>7101</v>
          </cell>
          <cell r="C1210">
            <v>2101</v>
          </cell>
          <cell r="D1210" t="str">
            <v>БЕНЗИН АВТОМОБИЛЬНЫЙ АИ-80</v>
          </cell>
          <cell r="E1210">
            <v>221000001</v>
          </cell>
          <cell r="F1210" t="str">
            <v>20</v>
          </cell>
          <cell r="G1210" t="str">
            <v/>
          </cell>
          <cell r="H1210" t="str">
            <v/>
          </cell>
          <cell r="I1210" t="str">
            <v>322141</v>
          </cell>
          <cell r="J1210">
            <v>10000831</v>
          </cell>
          <cell r="K1210">
            <v>37843</v>
          </cell>
          <cell r="L1210">
            <v>37843</v>
          </cell>
          <cell r="M1210">
            <v>37843</v>
          </cell>
          <cell r="N1210">
            <v>18977.96</v>
          </cell>
          <cell r="O1210">
            <v>110.337</v>
          </cell>
          <cell r="P1210">
            <v>0</v>
          </cell>
          <cell r="Q1210" t="str">
            <v>01_31_08</v>
          </cell>
          <cell r="R1210" t="str">
            <v>01_24</v>
          </cell>
          <cell r="S1210" t="str">
            <v>'301.0020</v>
          </cell>
          <cell r="T1210" t="str">
            <v>'701.7410</v>
          </cell>
          <cell r="U1210" t="str">
            <v>H</v>
          </cell>
          <cell r="V1210">
            <v>-18198.21</v>
          </cell>
          <cell r="W1210">
            <v>-18198.21</v>
          </cell>
          <cell r="X1210">
            <v>779.75</v>
          </cell>
          <cell r="Y1210" t="str">
            <v>701.7410</v>
          </cell>
          <cell r="Z1210">
            <v>-2682416.15</v>
          </cell>
          <cell r="AA1210">
            <v>-18198.21</v>
          </cell>
          <cell r="AB1210">
            <v>-110.337</v>
          </cell>
        </row>
        <row r="1211">
          <cell r="A1211">
            <v>5090</v>
          </cell>
          <cell r="B1211">
            <v>7154</v>
          </cell>
          <cell r="C1211">
            <v>2098</v>
          </cell>
          <cell r="D1211" t="str">
            <v>БЕНЗИН АВТОМОБИЛЬНЫЙ АИ-85</v>
          </cell>
          <cell r="E1211">
            <v>222000002</v>
          </cell>
          <cell r="F1211" t="str">
            <v>20</v>
          </cell>
          <cell r="G1211" t="str">
            <v/>
          </cell>
          <cell r="H1211" t="str">
            <v/>
          </cell>
          <cell r="I1211" t="str">
            <v>335904</v>
          </cell>
          <cell r="J1211">
            <v>10000849</v>
          </cell>
          <cell r="K1211">
            <v>37843</v>
          </cell>
          <cell r="L1211">
            <v>37843</v>
          </cell>
          <cell r="M1211">
            <v>37843</v>
          </cell>
          <cell r="N1211">
            <v>18508.2</v>
          </cell>
          <cell r="O1211">
            <v>97.927000000000007</v>
          </cell>
          <cell r="P1211">
            <v>0</v>
          </cell>
          <cell r="Q1211" t="str">
            <v>01_31_08</v>
          </cell>
          <cell r="R1211" t="str">
            <v>01_24</v>
          </cell>
          <cell r="S1211" t="str">
            <v>'301.0020</v>
          </cell>
          <cell r="T1211" t="str">
            <v>'702.7211</v>
          </cell>
          <cell r="U1211" t="str">
            <v>H</v>
          </cell>
          <cell r="V1211">
            <v>-17812.47</v>
          </cell>
          <cell r="W1211">
            <v>-17812.47</v>
          </cell>
          <cell r="X1211">
            <v>695.72999999999956</v>
          </cell>
          <cell r="Y1211" t="str">
            <v>702.7211</v>
          </cell>
          <cell r="Z1211">
            <v>-2625558.08</v>
          </cell>
          <cell r="AA1211">
            <v>-17812.47</v>
          </cell>
          <cell r="AB1211">
            <v>-97.927000000000007</v>
          </cell>
        </row>
        <row r="1212">
          <cell r="A1212">
            <v>5091</v>
          </cell>
          <cell r="B1212">
            <v>7155</v>
          </cell>
          <cell r="C1212">
            <v>2098</v>
          </cell>
          <cell r="D1212" t="str">
            <v>БЕНЗИН АВТОМОБИЛЬНЫЙ АИ-85</v>
          </cell>
          <cell r="E1212">
            <v>222000002</v>
          </cell>
          <cell r="F1212" t="str">
            <v>20</v>
          </cell>
          <cell r="G1212" t="str">
            <v/>
          </cell>
          <cell r="H1212" t="str">
            <v/>
          </cell>
          <cell r="I1212" t="str">
            <v>335905</v>
          </cell>
          <cell r="J1212">
            <v>10000849</v>
          </cell>
          <cell r="K1212">
            <v>37843</v>
          </cell>
          <cell r="L1212">
            <v>37843</v>
          </cell>
          <cell r="M1212">
            <v>37843</v>
          </cell>
          <cell r="N1212">
            <v>18408.22</v>
          </cell>
          <cell r="O1212">
            <v>97.397999999999996</v>
          </cell>
          <cell r="P1212">
            <v>0</v>
          </cell>
          <cell r="Q1212" t="str">
            <v>01_31_08</v>
          </cell>
          <cell r="R1212" t="str">
            <v>01_24</v>
          </cell>
          <cell r="S1212" t="str">
            <v>'301.0020</v>
          </cell>
          <cell r="T1212" t="str">
            <v>'702.7211</v>
          </cell>
          <cell r="U1212" t="str">
            <v>H</v>
          </cell>
          <cell r="V1212">
            <v>-17712.490000000002</v>
          </cell>
          <cell r="W1212">
            <v>-17712.490000000002</v>
          </cell>
          <cell r="X1212">
            <v>695.72999999999956</v>
          </cell>
          <cell r="Y1212" t="str">
            <v>702.7211</v>
          </cell>
          <cell r="Z1212">
            <v>-2610821.0299999998</v>
          </cell>
          <cell r="AA1212">
            <v>-17712.490000000002</v>
          </cell>
          <cell r="AB1212">
            <v>-97.397999999999996</v>
          </cell>
        </row>
        <row r="1213">
          <cell r="A1213">
            <v>5093</v>
          </cell>
          <cell r="B1213">
            <v>7158</v>
          </cell>
          <cell r="C1213">
            <v>2101</v>
          </cell>
          <cell r="D1213" t="str">
            <v>БЕНЗИН АВТОМОБИЛЬНЫЙ АИ-92</v>
          </cell>
          <cell r="E1213">
            <v>222000004</v>
          </cell>
          <cell r="F1213" t="str">
            <v>20</v>
          </cell>
          <cell r="G1213" t="str">
            <v/>
          </cell>
          <cell r="H1213" t="str">
            <v/>
          </cell>
          <cell r="I1213" t="str">
            <v>321890</v>
          </cell>
          <cell r="J1213">
            <v>10000834</v>
          </cell>
          <cell r="K1213">
            <v>37843</v>
          </cell>
          <cell r="L1213">
            <v>37843</v>
          </cell>
          <cell r="M1213">
            <v>37843</v>
          </cell>
          <cell r="N1213">
            <v>9403.17</v>
          </cell>
          <cell r="O1213">
            <v>44.777000000000001</v>
          </cell>
          <cell r="P1213">
            <v>0</v>
          </cell>
          <cell r="Q1213" t="str">
            <v>01_31_08</v>
          </cell>
          <cell r="R1213" t="str">
            <v>01_24</v>
          </cell>
          <cell r="S1213" t="str">
            <v>'301.0020</v>
          </cell>
          <cell r="T1213" t="str">
            <v>'702.7212</v>
          </cell>
          <cell r="U1213" t="str">
            <v>H</v>
          </cell>
          <cell r="V1213">
            <v>-8945.82</v>
          </cell>
          <cell r="W1213">
            <v>-8945.82</v>
          </cell>
          <cell r="X1213">
            <v>457.35000000000036</v>
          </cell>
          <cell r="Y1213" t="str">
            <v>702.7212</v>
          </cell>
          <cell r="Z1213">
            <v>-1318613.8700000001</v>
          </cell>
          <cell r="AA1213">
            <v>-8945.82</v>
          </cell>
          <cell r="AB1213">
            <v>-44.777000000000001</v>
          </cell>
        </row>
        <row r="1214">
          <cell r="A1214">
            <v>5107</v>
          </cell>
          <cell r="B1214">
            <v>7172</v>
          </cell>
          <cell r="C1214">
            <v>2101</v>
          </cell>
          <cell r="D1214" t="str">
            <v>БЕНЗИН АВТОМОБИЛЬНЫЙ АИ-80</v>
          </cell>
          <cell r="E1214">
            <v>221000001</v>
          </cell>
          <cell r="F1214" t="str">
            <v>20</v>
          </cell>
          <cell r="G1214" t="str">
            <v/>
          </cell>
          <cell r="H1214" t="str">
            <v/>
          </cell>
          <cell r="I1214" t="str">
            <v>336067</v>
          </cell>
          <cell r="J1214">
            <v>10000845</v>
          </cell>
          <cell r="K1214">
            <v>37843</v>
          </cell>
          <cell r="L1214">
            <v>37843</v>
          </cell>
          <cell r="M1214">
            <v>37843</v>
          </cell>
          <cell r="N1214">
            <v>17199.95</v>
          </cell>
          <cell r="O1214">
            <v>93.477999999999994</v>
          </cell>
          <cell r="P1214">
            <v>0</v>
          </cell>
          <cell r="Q1214" t="str">
            <v>01_31_08</v>
          </cell>
          <cell r="R1214" t="str">
            <v>01_24</v>
          </cell>
          <cell r="S1214" t="str">
            <v>'301.0020</v>
          </cell>
          <cell r="T1214" t="str">
            <v>'701.7410</v>
          </cell>
          <cell r="U1214" t="str">
            <v>H</v>
          </cell>
          <cell r="V1214">
            <v>-16232.99</v>
          </cell>
          <cell r="W1214">
            <v>-16232.99</v>
          </cell>
          <cell r="X1214">
            <v>966.96000000000095</v>
          </cell>
          <cell r="Y1214" t="str">
            <v>701.7410</v>
          </cell>
          <cell r="Z1214">
            <v>-2392742.73</v>
          </cell>
          <cell r="AA1214">
            <v>-16232.99</v>
          </cell>
          <cell r="AB1214">
            <v>-93.477999999999994</v>
          </cell>
        </row>
        <row r="1215">
          <cell r="A1215">
            <v>5108</v>
          </cell>
          <cell r="B1215">
            <v>7173</v>
          </cell>
          <cell r="C1215">
            <v>2101</v>
          </cell>
          <cell r="D1215" t="str">
            <v>БЕНЗИН АВТОМОБИЛЬНЫЙ АИ-92</v>
          </cell>
          <cell r="E1215">
            <v>222000004</v>
          </cell>
          <cell r="F1215" t="str">
            <v>20</v>
          </cell>
          <cell r="G1215" t="str">
            <v/>
          </cell>
          <cell r="H1215" t="str">
            <v/>
          </cell>
          <cell r="I1215" t="str">
            <v>322117</v>
          </cell>
          <cell r="J1215">
            <v>10000851</v>
          </cell>
          <cell r="K1215">
            <v>37843</v>
          </cell>
          <cell r="L1215">
            <v>37843</v>
          </cell>
          <cell r="M1215">
            <v>37843</v>
          </cell>
          <cell r="N1215">
            <v>55791.12</v>
          </cell>
          <cell r="O1215">
            <v>265.67200000000003</v>
          </cell>
          <cell r="P1215">
            <v>0</v>
          </cell>
          <cell r="Q1215" t="str">
            <v>01_31_08</v>
          </cell>
          <cell r="R1215" t="str">
            <v>01_24</v>
          </cell>
          <cell r="S1215" t="str">
            <v>'301.0020</v>
          </cell>
          <cell r="T1215" t="str">
            <v>'702.7212</v>
          </cell>
          <cell r="U1215" t="str">
            <v>H</v>
          </cell>
          <cell r="V1215">
            <v>-53034.239999999998</v>
          </cell>
          <cell r="W1215">
            <v>-53034.239999999998</v>
          </cell>
          <cell r="X1215">
            <v>2756.8800000000047</v>
          </cell>
          <cell r="Y1215" t="str">
            <v>702.7212</v>
          </cell>
          <cell r="Z1215">
            <v>-7817246.9800000004</v>
          </cell>
          <cell r="AA1215">
            <v>-53034.239999999998</v>
          </cell>
          <cell r="AB1215">
            <v>-265.67200000000003</v>
          </cell>
        </row>
        <row r="1216">
          <cell r="A1216">
            <v>5143</v>
          </cell>
          <cell r="B1216">
            <v>7205</v>
          </cell>
          <cell r="C1216">
            <v>2100</v>
          </cell>
          <cell r="D1216" t="str">
            <v>ТОПЛИВО САМОЛЕТНОЕ ТС-1 ВКК</v>
          </cell>
          <cell r="E1216">
            <v>222000043</v>
          </cell>
          <cell r="F1216" t="str">
            <v>20</v>
          </cell>
          <cell r="G1216" t="str">
            <v/>
          </cell>
          <cell r="H1216" t="str">
            <v/>
          </cell>
          <cell r="I1216" t="str">
            <v>335850</v>
          </cell>
          <cell r="J1216">
            <v>10000857</v>
          </cell>
          <cell r="K1216">
            <v>37843</v>
          </cell>
          <cell r="L1216">
            <v>37843</v>
          </cell>
          <cell r="M1216">
            <v>37843</v>
          </cell>
          <cell r="N1216">
            <v>41298.58</v>
          </cell>
          <cell r="O1216">
            <v>192.98400000000001</v>
          </cell>
          <cell r="P1216">
            <v>0</v>
          </cell>
          <cell r="Q1216" t="str">
            <v>01_31_08</v>
          </cell>
          <cell r="R1216" t="str">
            <v>01_24</v>
          </cell>
          <cell r="S1216" t="str">
            <v>'301.0020</v>
          </cell>
          <cell r="T1216" t="str">
            <v>'702.7250</v>
          </cell>
          <cell r="U1216" t="str">
            <v>H</v>
          </cell>
          <cell r="V1216">
            <v>-39513.300000000003</v>
          </cell>
          <cell r="W1216">
            <v>-39513.300000000003</v>
          </cell>
          <cell r="X1216">
            <v>1785.2799999999988</v>
          </cell>
          <cell r="Y1216" t="str">
            <v>702.7250</v>
          </cell>
          <cell r="Z1216">
            <v>-5824260.4199999999</v>
          </cell>
          <cell r="AA1216">
            <v>-39513.300000000003</v>
          </cell>
          <cell r="AB1216">
            <v>-192.98400000000001</v>
          </cell>
        </row>
        <row r="1217">
          <cell r="A1217">
            <v>5146</v>
          </cell>
          <cell r="B1217">
            <v>7206</v>
          </cell>
          <cell r="C1217">
            <v>2098</v>
          </cell>
          <cell r="D1217" t="str">
            <v>БЕНЗИН АВТОМОБИЛЬНЫЙ АИ-92</v>
          </cell>
          <cell r="E1217">
            <v>222000004</v>
          </cell>
          <cell r="F1217" t="str">
            <v>20</v>
          </cell>
          <cell r="G1217" t="str">
            <v/>
          </cell>
          <cell r="H1217" t="str">
            <v/>
          </cell>
          <cell r="I1217" t="str">
            <v>322127</v>
          </cell>
          <cell r="J1217">
            <v>10000868</v>
          </cell>
          <cell r="K1217">
            <v>37843</v>
          </cell>
          <cell r="L1217">
            <v>37843</v>
          </cell>
          <cell r="M1217">
            <v>37843</v>
          </cell>
          <cell r="N1217">
            <v>11520.99</v>
          </cell>
          <cell r="O1217">
            <v>53.585999999999999</v>
          </cell>
          <cell r="P1217">
            <v>0</v>
          </cell>
          <cell r="Q1217" t="str">
            <v>01_31_08</v>
          </cell>
          <cell r="R1217" t="str">
            <v>01_24</v>
          </cell>
          <cell r="S1217" t="str">
            <v>'301.0020</v>
          </cell>
          <cell r="T1217" t="str">
            <v>'702.7212</v>
          </cell>
          <cell r="U1217" t="str">
            <v>H</v>
          </cell>
          <cell r="V1217">
            <v>-11138.41</v>
          </cell>
          <cell r="W1217">
            <v>-11138.41</v>
          </cell>
          <cell r="X1217">
            <v>382.57999999999993</v>
          </cell>
          <cell r="Y1217" t="str">
            <v>702.7212</v>
          </cell>
          <cell r="Z1217">
            <v>-1641801.63</v>
          </cell>
          <cell r="AA1217">
            <v>-11138.41</v>
          </cell>
          <cell r="AB1217">
            <v>-53.585999999999999</v>
          </cell>
        </row>
        <row r="1218">
          <cell r="A1218">
            <v>5147</v>
          </cell>
          <cell r="B1218">
            <v>7207</v>
          </cell>
          <cell r="C1218">
            <v>2098</v>
          </cell>
          <cell r="D1218" t="str">
            <v>БЕНЗИН АВТОМОБИЛЬНЫЙ АИ-92</v>
          </cell>
          <cell r="E1218">
            <v>222000004</v>
          </cell>
          <cell r="F1218" t="str">
            <v>20</v>
          </cell>
          <cell r="G1218" t="str">
            <v/>
          </cell>
          <cell r="H1218" t="str">
            <v/>
          </cell>
          <cell r="I1218" t="str">
            <v>322128</v>
          </cell>
          <cell r="J1218">
            <v>10000868</v>
          </cell>
          <cell r="K1218">
            <v>37843</v>
          </cell>
          <cell r="L1218">
            <v>37843</v>
          </cell>
          <cell r="M1218">
            <v>37843</v>
          </cell>
          <cell r="N1218">
            <v>11520.99</v>
          </cell>
          <cell r="O1218">
            <v>53.585999999999999</v>
          </cell>
          <cell r="P1218">
            <v>0</v>
          </cell>
          <cell r="Q1218" t="str">
            <v>01_31_08</v>
          </cell>
          <cell r="R1218" t="str">
            <v>01_24</v>
          </cell>
          <cell r="S1218" t="str">
            <v>'301.0020</v>
          </cell>
          <cell r="T1218" t="str">
            <v>'702.7212</v>
          </cell>
          <cell r="U1218" t="str">
            <v>H</v>
          </cell>
          <cell r="V1218">
            <v>-11138.41</v>
          </cell>
          <cell r="W1218">
            <v>-11138.41</v>
          </cell>
          <cell r="X1218">
            <v>382.57999999999993</v>
          </cell>
          <cell r="Y1218" t="str">
            <v>702.7212</v>
          </cell>
          <cell r="Z1218">
            <v>-1641801.63</v>
          </cell>
          <cell r="AA1218">
            <v>-11138.41</v>
          </cell>
          <cell r="AB1218">
            <v>-53.585999999999999</v>
          </cell>
        </row>
        <row r="1219">
          <cell r="A1219">
            <v>5148</v>
          </cell>
          <cell r="B1219">
            <v>7208</v>
          </cell>
          <cell r="C1219">
            <v>2098</v>
          </cell>
          <cell r="D1219" t="str">
            <v>БЕНЗИН АВТОМОБИЛЬНЫЙ АИ-92</v>
          </cell>
          <cell r="E1219">
            <v>222000004</v>
          </cell>
          <cell r="F1219" t="str">
            <v>20</v>
          </cell>
          <cell r="G1219" t="str">
            <v/>
          </cell>
          <cell r="H1219" t="str">
            <v/>
          </cell>
          <cell r="I1219" t="str">
            <v>322129</v>
          </cell>
          <cell r="J1219">
            <v>10000868</v>
          </cell>
          <cell r="K1219">
            <v>37843</v>
          </cell>
          <cell r="L1219">
            <v>37843</v>
          </cell>
          <cell r="M1219">
            <v>37843</v>
          </cell>
          <cell r="N1219">
            <v>13300.12</v>
          </cell>
          <cell r="O1219">
            <v>61.860999999999997</v>
          </cell>
          <cell r="P1219">
            <v>0</v>
          </cell>
          <cell r="Q1219" t="str">
            <v>01_31_08</v>
          </cell>
          <cell r="R1219" t="str">
            <v>01_24</v>
          </cell>
          <cell r="S1219" t="str">
            <v>'301.0020</v>
          </cell>
          <cell r="T1219" t="str">
            <v>'702.7212</v>
          </cell>
          <cell r="U1219" t="str">
            <v>H</v>
          </cell>
          <cell r="V1219">
            <v>-12860.85</v>
          </cell>
          <cell r="W1219">
            <v>-12860.85</v>
          </cell>
          <cell r="X1219">
            <v>439.27000000000044</v>
          </cell>
          <cell r="Y1219" t="str">
            <v>702.7212</v>
          </cell>
          <cell r="Z1219">
            <v>-1895689.29</v>
          </cell>
          <cell r="AA1219">
            <v>-12860.85</v>
          </cell>
          <cell r="AB1219">
            <v>-61.860999999999997</v>
          </cell>
        </row>
        <row r="1220">
          <cell r="A1220">
            <v>5174</v>
          </cell>
          <cell r="B1220">
            <v>7236</v>
          </cell>
          <cell r="C1220">
            <v>2098</v>
          </cell>
          <cell r="D1220" t="str">
            <v>БЕНЗИН АВТОМОБИЛЬНЫЙ АИ-92</v>
          </cell>
          <cell r="E1220">
            <v>222000004</v>
          </cell>
          <cell r="F1220" t="str">
            <v>20</v>
          </cell>
          <cell r="G1220" t="str">
            <v/>
          </cell>
          <cell r="H1220" t="str">
            <v/>
          </cell>
          <cell r="I1220" t="str">
            <v>322130</v>
          </cell>
          <cell r="J1220">
            <v>10000868</v>
          </cell>
          <cell r="K1220">
            <v>37843</v>
          </cell>
          <cell r="L1220">
            <v>37843</v>
          </cell>
          <cell r="M1220">
            <v>37843</v>
          </cell>
          <cell r="N1220">
            <v>11478.64</v>
          </cell>
          <cell r="O1220">
            <v>53.389000000000003</v>
          </cell>
          <cell r="P1220">
            <v>0</v>
          </cell>
          <cell r="Q1220" t="str">
            <v>01_31_08</v>
          </cell>
          <cell r="R1220" t="str">
            <v>01_24</v>
          </cell>
          <cell r="S1220" t="str">
            <v>'301.0020</v>
          </cell>
          <cell r="T1220" t="str">
            <v>'702.7212</v>
          </cell>
          <cell r="U1220" t="str">
            <v>H</v>
          </cell>
          <cell r="V1220">
            <v>-11096.06</v>
          </cell>
          <cell r="W1220">
            <v>-11096.06</v>
          </cell>
          <cell r="X1220">
            <v>382.57999999999993</v>
          </cell>
          <cell r="Y1220" t="str">
            <v>702.7212</v>
          </cell>
          <cell r="Z1220">
            <v>-1635559.24</v>
          </cell>
          <cell r="AA1220">
            <v>-11096.06</v>
          </cell>
          <cell r="AB1220">
            <v>-53.389000000000003</v>
          </cell>
        </row>
        <row r="1221">
          <cell r="A1221">
            <v>5175</v>
          </cell>
          <cell r="B1221">
            <v>7237</v>
          </cell>
          <cell r="C1221">
            <v>2098</v>
          </cell>
          <cell r="D1221" t="str">
            <v>БЕНЗИН АВТОМОБИЛЬНЫЙ АИ-92</v>
          </cell>
          <cell r="E1221">
            <v>222000004</v>
          </cell>
          <cell r="F1221" t="str">
            <v>20</v>
          </cell>
          <cell r="G1221" t="str">
            <v/>
          </cell>
          <cell r="H1221" t="str">
            <v/>
          </cell>
          <cell r="I1221" t="str">
            <v>322131</v>
          </cell>
          <cell r="J1221">
            <v>10000868</v>
          </cell>
          <cell r="K1221">
            <v>37843</v>
          </cell>
          <cell r="L1221">
            <v>37843</v>
          </cell>
          <cell r="M1221">
            <v>37843</v>
          </cell>
          <cell r="N1221">
            <v>13428.04</v>
          </cell>
          <cell r="O1221">
            <v>62.456000000000003</v>
          </cell>
          <cell r="P1221">
            <v>0</v>
          </cell>
          <cell r="Q1221" t="str">
            <v>01_31_08</v>
          </cell>
          <cell r="R1221" t="str">
            <v>01_24</v>
          </cell>
          <cell r="S1221" t="str">
            <v>'301.0020</v>
          </cell>
          <cell r="T1221" t="str">
            <v>'702.7212</v>
          </cell>
          <cell r="U1221" t="str">
            <v>H</v>
          </cell>
          <cell r="V1221">
            <v>-12981.7</v>
          </cell>
          <cell r="W1221">
            <v>-12981.7</v>
          </cell>
          <cell r="X1221">
            <v>446.34000000000015</v>
          </cell>
          <cell r="Y1221" t="str">
            <v>702.7212</v>
          </cell>
          <cell r="Z1221">
            <v>-1913502.58</v>
          </cell>
          <cell r="AA1221">
            <v>-12981.7</v>
          </cell>
          <cell r="AB1221">
            <v>-62.456000000000003</v>
          </cell>
        </row>
        <row r="1222">
          <cell r="A1222">
            <v>5177</v>
          </cell>
          <cell r="B1222">
            <v>7239</v>
          </cell>
          <cell r="C1222">
            <v>2098</v>
          </cell>
          <cell r="D1222" t="str">
            <v>БЕНЗИН АВТОМОБИЛЬНЫЙ АИ-92</v>
          </cell>
          <cell r="E1222">
            <v>222000004</v>
          </cell>
          <cell r="F1222" t="str">
            <v>20</v>
          </cell>
          <cell r="G1222" t="str">
            <v/>
          </cell>
          <cell r="H1222" t="str">
            <v/>
          </cell>
          <cell r="I1222" t="str">
            <v>322123</v>
          </cell>
          <cell r="J1222">
            <v>10000877</v>
          </cell>
          <cell r="K1222">
            <v>37843</v>
          </cell>
          <cell r="L1222">
            <v>37843</v>
          </cell>
          <cell r="M1222">
            <v>37843</v>
          </cell>
          <cell r="N1222">
            <v>9660.81</v>
          </cell>
          <cell r="O1222">
            <v>44.933999999999997</v>
          </cell>
          <cell r="P1222">
            <v>0</v>
          </cell>
          <cell r="Q1222" t="str">
            <v>01_31_08</v>
          </cell>
          <cell r="R1222" t="str">
            <v>01_24</v>
          </cell>
          <cell r="S1222" t="str">
            <v>'301.0020</v>
          </cell>
          <cell r="T1222" t="str">
            <v>'702.7212</v>
          </cell>
          <cell r="U1222" t="str">
            <v>H</v>
          </cell>
          <cell r="V1222">
            <v>-9341.99</v>
          </cell>
          <cell r="W1222">
            <v>-9341.99</v>
          </cell>
          <cell r="X1222">
            <v>318.81999999999971</v>
          </cell>
          <cell r="Y1222" t="str">
            <v>702.7212</v>
          </cell>
          <cell r="Z1222">
            <v>-1377009.33</v>
          </cell>
          <cell r="AA1222">
            <v>-9341.99</v>
          </cell>
          <cell r="AB1222">
            <v>-44.933999999999997</v>
          </cell>
        </row>
        <row r="1223">
          <cell r="A1223">
            <v>5250</v>
          </cell>
          <cell r="B1223">
            <v>7268</v>
          </cell>
          <cell r="C1223">
            <v>2100</v>
          </cell>
          <cell r="D1223" t="str">
            <v>ТОПЛИВО САМОЛЕТНОЕ ТС-1 ВКК</v>
          </cell>
          <cell r="E1223">
            <v>222000043</v>
          </cell>
          <cell r="F1223" t="str">
            <v>20</v>
          </cell>
          <cell r="G1223" t="str">
            <v/>
          </cell>
          <cell r="H1223" t="str">
            <v/>
          </cell>
          <cell r="I1223" t="str">
            <v>336078</v>
          </cell>
          <cell r="J1223">
            <v>10000902</v>
          </cell>
          <cell r="K1223">
            <v>37843</v>
          </cell>
          <cell r="L1223">
            <v>37843</v>
          </cell>
          <cell r="M1223">
            <v>37843</v>
          </cell>
          <cell r="N1223">
            <v>51522</v>
          </cell>
          <cell r="O1223">
            <v>240.75700000000001</v>
          </cell>
          <cell r="P1223">
            <v>0</v>
          </cell>
          <cell r="Q1223" t="str">
            <v>01_31_08</v>
          </cell>
          <cell r="R1223" t="str">
            <v>01_24</v>
          </cell>
          <cell r="S1223" t="str">
            <v>'301.0020</v>
          </cell>
          <cell r="T1223" t="str">
            <v>'702.7250</v>
          </cell>
          <cell r="U1223" t="str">
            <v>H</v>
          </cell>
          <cell r="V1223">
            <v>-49314.25</v>
          </cell>
          <cell r="W1223">
            <v>-49314.25</v>
          </cell>
          <cell r="X1223">
            <v>2207.75</v>
          </cell>
          <cell r="Y1223" t="str">
            <v>702.7250</v>
          </cell>
          <cell r="Z1223">
            <v>-7268920.4500000002</v>
          </cell>
          <cell r="AA1223">
            <v>-49314.25</v>
          </cell>
          <cell r="AB1223">
            <v>-240.75700000000001</v>
          </cell>
        </row>
        <row r="1224">
          <cell r="A1224">
            <v>5046</v>
          </cell>
          <cell r="B1224">
            <v>7102</v>
          </cell>
          <cell r="C1224">
            <v>2101</v>
          </cell>
          <cell r="D1224" t="str">
            <v>БЕНЗИН АВТОМОБИЛЬНЫЙ АИ-80</v>
          </cell>
          <cell r="E1224">
            <v>221000001</v>
          </cell>
          <cell r="F1224" t="str">
            <v>20</v>
          </cell>
          <cell r="G1224" t="str">
            <v/>
          </cell>
          <cell r="H1224" t="str">
            <v/>
          </cell>
          <cell r="I1224" t="str">
            <v>336114</v>
          </cell>
          <cell r="J1224">
            <v>10000831</v>
          </cell>
          <cell r="K1224">
            <v>37844</v>
          </cell>
          <cell r="L1224">
            <v>37844</v>
          </cell>
          <cell r="M1224">
            <v>37844</v>
          </cell>
          <cell r="N1224">
            <v>8466.7000000000007</v>
          </cell>
          <cell r="O1224">
            <v>49.225000000000001</v>
          </cell>
          <cell r="P1224">
            <v>0</v>
          </cell>
          <cell r="Q1224" t="str">
            <v>01_31_08</v>
          </cell>
          <cell r="R1224" t="str">
            <v>01_24</v>
          </cell>
          <cell r="S1224" t="str">
            <v>'301.0020</v>
          </cell>
          <cell r="T1224" t="str">
            <v>'701.7410</v>
          </cell>
          <cell r="U1224" t="str">
            <v>H</v>
          </cell>
          <cell r="V1224">
            <v>-8115.46</v>
          </cell>
          <cell r="W1224">
            <v>-8115.46</v>
          </cell>
          <cell r="X1224">
            <v>351.24000000000069</v>
          </cell>
          <cell r="Y1224" t="str">
            <v>701.7410</v>
          </cell>
          <cell r="Z1224">
            <v>-1196218.8</v>
          </cell>
          <cell r="AA1224">
            <v>-8115.46</v>
          </cell>
          <cell r="AB1224">
            <v>-49.225000000000001</v>
          </cell>
        </row>
        <row r="1225">
          <cell r="A1225">
            <v>5047</v>
          </cell>
          <cell r="B1225">
            <v>7103</v>
          </cell>
          <cell r="C1225">
            <v>2101</v>
          </cell>
          <cell r="D1225" t="str">
            <v>БЕНЗИН АВТОМОБИЛЬНЫЙ АИ-80</v>
          </cell>
          <cell r="E1225">
            <v>221000001</v>
          </cell>
          <cell r="F1225" t="str">
            <v>20</v>
          </cell>
          <cell r="G1225" t="str">
            <v/>
          </cell>
          <cell r="H1225" t="str">
            <v/>
          </cell>
          <cell r="I1225" t="str">
            <v>336115</v>
          </cell>
          <cell r="J1225">
            <v>10000831</v>
          </cell>
          <cell r="K1225">
            <v>37844</v>
          </cell>
          <cell r="L1225">
            <v>37844</v>
          </cell>
          <cell r="M1225">
            <v>37844</v>
          </cell>
          <cell r="N1225">
            <v>8431.1</v>
          </cell>
          <cell r="O1225">
            <v>49.018000000000001</v>
          </cell>
          <cell r="P1225">
            <v>0</v>
          </cell>
          <cell r="Q1225" t="str">
            <v>01_31_08</v>
          </cell>
          <cell r="R1225" t="str">
            <v>01_24</v>
          </cell>
          <cell r="S1225" t="str">
            <v>'301.0020</v>
          </cell>
          <cell r="T1225" t="str">
            <v>'701.7410</v>
          </cell>
          <cell r="U1225" t="str">
            <v>H</v>
          </cell>
          <cell r="V1225">
            <v>-8079.86</v>
          </cell>
          <cell r="W1225">
            <v>-8079.86</v>
          </cell>
          <cell r="X1225">
            <v>351.24000000000069</v>
          </cell>
          <cell r="Y1225" t="str">
            <v>701.7410</v>
          </cell>
          <cell r="Z1225">
            <v>-1190971.3600000001</v>
          </cell>
          <cell r="AA1225">
            <v>-8079.86</v>
          </cell>
          <cell r="AB1225">
            <v>-49.018000000000001</v>
          </cell>
        </row>
        <row r="1226">
          <cell r="A1226">
            <v>5048</v>
          </cell>
          <cell r="B1226">
            <v>7104</v>
          </cell>
          <cell r="C1226">
            <v>2101</v>
          </cell>
          <cell r="D1226" t="str">
            <v>БЕНЗИН АВТОМОБИЛЬНЫЙ АИ-80</v>
          </cell>
          <cell r="E1226">
            <v>221000001</v>
          </cell>
          <cell r="F1226" t="str">
            <v>20</v>
          </cell>
          <cell r="G1226" t="str">
            <v/>
          </cell>
          <cell r="H1226" t="str">
            <v/>
          </cell>
          <cell r="I1226" t="str">
            <v>336116</v>
          </cell>
          <cell r="J1226">
            <v>10000831</v>
          </cell>
          <cell r="K1226">
            <v>37844</v>
          </cell>
          <cell r="L1226">
            <v>37844</v>
          </cell>
          <cell r="M1226">
            <v>37844</v>
          </cell>
          <cell r="N1226">
            <v>8480.2900000000009</v>
          </cell>
          <cell r="O1226">
            <v>49.304000000000002</v>
          </cell>
          <cell r="P1226">
            <v>0</v>
          </cell>
          <cell r="Q1226" t="str">
            <v>01_31_08</v>
          </cell>
          <cell r="R1226" t="str">
            <v>01_24</v>
          </cell>
          <cell r="S1226" t="str">
            <v>'301.0020</v>
          </cell>
          <cell r="T1226" t="str">
            <v>'701.7410</v>
          </cell>
          <cell r="U1226" t="str">
            <v>H</v>
          </cell>
          <cell r="V1226">
            <v>-8108.82</v>
          </cell>
          <cell r="W1226">
            <v>-8108.82</v>
          </cell>
          <cell r="X1226">
            <v>371.47000000000116</v>
          </cell>
          <cell r="Y1226" t="str">
            <v>701.7410</v>
          </cell>
          <cell r="Z1226">
            <v>-1195240.07</v>
          </cell>
          <cell r="AA1226">
            <v>-8108.82</v>
          </cell>
          <cell r="AB1226">
            <v>-49.304000000000002</v>
          </cell>
        </row>
        <row r="1227">
          <cell r="A1227">
            <v>5049</v>
          </cell>
          <cell r="B1227">
            <v>7105</v>
          </cell>
          <cell r="C1227">
            <v>2101</v>
          </cell>
          <cell r="D1227" t="str">
            <v>БЕНЗИН АВТОМОБИЛЬНЫЙ АИ-80</v>
          </cell>
          <cell r="E1227">
            <v>221000001</v>
          </cell>
          <cell r="F1227" t="str">
            <v>20</v>
          </cell>
          <cell r="G1227" t="str">
            <v/>
          </cell>
          <cell r="H1227" t="str">
            <v/>
          </cell>
          <cell r="I1227" t="str">
            <v>336117</v>
          </cell>
          <cell r="J1227">
            <v>10000831</v>
          </cell>
          <cell r="K1227">
            <v>37844</v>
          </cell>
          <cell r="L1227">
            <v>37844</v>
          </cell>
          <cell r="M1227">
            <v>37844</v>
          </cell>
          <cell r="N1227">
            <v>8493.36</v>
          </cell>
          <cell r="O1227">
            <v>49.38</v>
          </cell>
          <cell r="P1227">
            <v>0</v>
          </cell>
          <cell r="Q1227" t="str">
            <v>01_31_08</v>
          </cell>
          <cell r="R1227" t="str">
            <v>01_24</v>
          </cell>
          <cell r="S1227" t="str">
            <v>'301.0020</v>
          </cell>
          <cell r="T1227" t="str">
            <v>'701.7410</v>
          </cell>
          <cell r="U1227" t="str">
            <v>H</v>
          </cell>
          <cell r="V1227">
            <v>-8142.12</v>
          </cell>
          <cell r="W1227">
            <v>-8142.12</v>
          </cell>
          <cell r="X1227">
            <v>351.24000000000069</v>
          </cell>
          <cell r="Y1227" t="str">
            <v>701.7410</v>
          </cell>
          <cell r="Z1227">
            <v>-1200148.49</v>
          </cell>
          <cell r="AA1227">
            <v>-8142.12</v>
          </cell>
          <cell r="AB1227">
            <v>-49.38</v>
          </cell>
        </row>
        <row r="1228">
          <cell r="A1228">
            <v>5050</v>
          </cell>
          <cell r="B1228">
            <v>7106</v>
          </cell>
          <cell r="C1228">
            <v>2101</v>
          </cell>
          <cell r="D1228" t="str">
            <v>БЕНЗИН АВТОМОБИЛЬНЫЙ АИ-80</v>
          </cell>
          <cell r="E1228">
            <v>221000001</v>
          </cell>
          <cell r="F1228" t="str">
            <v>20</v>
          </cell>
          <cell r="G1228" t="str">
            <v/>
          </cell>
          <cell r="H1228" t="str">
            <v/>
          </cell>
          <cell r="I1228" t="str">
            <v>336118</v>
          </cell>
          <cell r="J1228">
            <v>10000831</v>
          </cell>
          <cell r="K1228">
            <v>37844</v>
          </cell>
          <cell r="L1228">
            <v>37844</v>
          </cell>
          <cell r="M1228">
            <v>37844</v>
          </cell>
          <cell r="N1228">
            <v>9944.18</v>
          </cell>
          <cell r="O1228">
            <v>57.814999999999998</v>
          </cell>
          <cell r="P1228">
            <v>0</v>
          </cell>
          <cell r="Q1228" t="str">
            <v>01_31_08</v>
          </cell>
          <cell r="R1228" t="str">
            <v>01_24</v>
          </cell>
          <cell r="S1228" t="str">
            <v>'301.0020</v>
          </cell>
          <cell r="T1228" t="str">
            <v>'701.7410</v>
          </cell>
          <cell r="U1228" t="str">
            <v>H</v>
          </cell>
          <cell r="V1228">
            <v>-9536.75</v>
          </cell>
          <cell r="W1228">
            <v>-9536.75</v>
          </cell>
          <cell r="X1228">
            <v>407.43000000000029</v>
          </cell>
          <cell r="Y1228" t="str">
            <v>701.7410</v>
          </cell>
          <cell r="Z1228">
            <v>-1405716.95</v>
          </cell>
          <cell r="AA1228">
            <v>-9536.75</v>
          </cell>
          <cell r="AB1228">
            <v>-57.814999999999998</v>
          </cell>
        </row>
        <row r="1229">
          <cell r="A1229">
            <v>5088</v>
          </cell>
          <cell r="B1229">
            <v>7151</v>
          </cell>
          <cell r="C1229">
            <v>2098</v>
          </cell>
          <cell r="D1229" t="str">
            <v>БЕНЗИН АВТОМОБИЛЬНЫЙ АИ-85</v>
          </cell>
          <cell r="E1229">
            <v>222000002</v>
          </cell>
          <cell r="F1229" t="str">
            <v>20</v>
          </cell>
          <cell r="G1229" t="str">
            <v/>
          </cell>
          <cell r="H1229" t="str">
            <v/>
          </cell>
          <cell r="I1229" t="str">
            <v>336021</v>
          </cell>
          <cell r="J1229">
            <v>10000847</v>
          </cell>
          <cell r="K1229">
            <v>37844</v>
          </cell>
          <cell r="L1229">
            <v>37844</v>
          </cell>
          <cell r="M1229">
            <v>37844</v>
          </cell>
          <cell r="N1229">
            <v>11246.63</v>
          </cell>
          <cell r="O1229">
            <v>59.506</v>
          </cell>
          <cell r="P1229">
            <v>0</v>
          </cell>
          <cell r="Q1229" t="str">
            <v>01_31_08</v>
          </cell>
          <cell r="R1229" t="str">
            <v>01_24</v>
          </cell>
          <cell r="S1229" t="str">
            <v>'301.0020</v>
          </cell>
          <cell r="T1229" t="str">
            <v>'702.7211</v>
          </cell>
          <cell r="U1229" t="str">
            <v>H</v>
          </cell>
          <cell r="V1229">
            <v>-10820.67</v>
          </cell>
          <cell r="W1229">
            <v>-10820.67</v>
          </cell>
          <cell r="X1229">
            <v>425.95999999999913</v>
          </cell>
          <cell r="Y1229" t="str">
            <v>702.7211</v>
          </cell>
          <cell r="Z1229">
            <v>-1594966.76</v>
          </cell>
          <cell r="AA1229">
            <v>-10820.67</v>
          </cell>
          <cell r="AB1229">
            <v>-59.506</v>
          </cell>
        </row>
        <row r="1230">
          <cell r="A1230">
            <v>5089</v>
          </cell>
          <cell r="B1230">
            <v>7152</v>
          </cell>
          <cell r="C1230">
            <v>2101</v>
          </cell>
          <cell r="D1230" t="str">
            <v>БЕНЗИН АВТОМОБИЛЬНЫЙ АИ-96</v>
          </cell>
          <cell r="E1230">
            <v>222000007</v>
          </cell>
          <cell r="F1230" t="str">
            <v>20</v>
          </cell>
          <cell r="G1230" t="str">
            <v/>
          </cell>
          <cell r="H1230" t="str">
            <v/>
          </cell>
          <cell r="I1230" t="str">
            <v>321891</v>
          </cell>
          <cell r="J1230">
            <v>10000848</v>
          </cell>
          <cell r="K1230">
            <v>37844</v>
          </cell>
          <cell r="L1230">
            <v>37844</v>
          </cell>
          <cell r="M1230">
            <v>37844</v>
          </cell>
          <cell r="N1230">
            <v>30084.48</v>
          </cell>
          <cell r="O1230">
            <v>125.352</v>
          </cell>
          <cell r="P1230">
            <v>0</v>
          </cell>
          <cell r="Q1230" t="str">
            <v>01_31_08</v>
          </cell>
          <cell r="R1230" t="str">
            <v>01_24</v>
          </cell>
          <cell r="S1230" t="str">
            <v>'301.0020</v>
          </cell>
          <cell r="T1230" t="str">
            <v>'702.7214</v>
          </cell>
          <cell r="U1230" t="str">
            <v>H</v>
          </cell>
          <cell r="V1230">
            <v>-28944.76</v>
          </cell>
          <cell r="W1230">
            <v>-28944.76</v>
          </cell>
          <cell r="X1230">
            <v>1139.7200000000012</v>
          </cell>
          <cell r="Y1230" t="str">
            <v>702.7214</v>
          </cell>
          <cell r="Z1230">
            <v>-4266457.62</v>
          </cell>
          <cell r="AA1230">
            <v>-28944.76</v>
          </cell>
          <cell r="AB1230">
            <v>-125.352</v>
          </cell>
        </row>
        <row r="1231">
          <cell r="A1231">
            <v>5109</v>
          </cell>
          <cell r="B1231">
            <v>7174</v>
          </cell>
          <cell r="C1231">
            <v>2101</v>
          </cell>
          <cell r="D1231" t="str">
            <v>БЕНЗИН АВТОМОБИЛЬНЫЙ АИ-80</v>
          </cell>
          <cell r="E1231">
            <v>221000001</v>
          </cell>
          <cell r="F1231" t="str">
            <v>20</v>
          </cell>
          <cell r="G1231" t="str">
            <v/>
          </cell>
          <cell r="H1231" t="str">
            <v/>
          </cell>
          <cell r="I1231" t="str">
            <v>322110</v>
          </cell>
          <cell r="J1231">
            <v>10000846</v>
          </cell>
          <cell r="K1231">
            <v>37844</v>
          </cell>
          <cell r="L1231">
            <v>37844</v>
          </cell>
          <cell r="M1231">
            <v>37844</v>
          </cell>
          <cell r="N1231">
            <v>36424.639999999999</v>
          </cell>
          <cell r="O1231">
            <v>197.96</v>
          </cell>
          <cell r="P1231">
            <v>0</v>
          </cell>
          <cell r="Q1231" t="str">
            <v>01_31_08</v>
          </cell>
          <cell r="R1231" t="str">
            <v>01_24</v>
          </cell>
          <cell r="S1231" t="str">
            <v>'301.0020</v>
          </cell>
          <cell r="T1231" t="str">
            <v>'701.7410</v>
          </cell>
          <cell r="U1231" t="str">
            <v>H</v>
          </cell>
          <cell r="V1231">
            <v>-34367.26</v>
          </cell>
          <cell r="W1231">
            <v>-34367.26</v>
          </cell>
          <cell r="X1231">
            <v>2057.3799999999974</v>
          </cell>
          <cell r="Y1231" t="str">
            <v>701.7410</v>
          </cell>
          <cell r="Z1231">
            <v>-5065734.12</v>
          </cell>
          <cell r="AA1231">
            <v>-34367.26</v>
          </cell>
          <cell r="AB1231">
            <v>-197.96</v>
          </cell>
        </row>
        <row r="1232">
          <cell r="A1232">
            <v>5110</v>
          </cell>
          <cell r="B1232">
            <v>7175</v>
          </cell>
          <cell r="C1232">
            <v>2101</v>
          </cell>
          <cell r="D1232" t="str">
            <v>БЕНЗИН АВТОМОБИЛЬНЫЙ АИ-80</v>
          </cell>
          <cell r="E1232">
            <v>221000001</v>
          </cell>
          <cell r="F1232" t="str">
            <v>20</v>
          </cell>
          <cell r="G1232" t="str">
            <v/>
          </cell>
          <cell r="H1232" t="str">
            <v/>
          </cell>
          <cell r="I1232" t="str">
            <v>336075</v>
          </cell>
          <cell r="J1232">
            <v>10000845</v>
          </cell>
          <cell r="K1232">
            <v>37844</v>
          </cell>
          <cell r="L1232">
            <v>37844</v>
          </cell>
          <cell r="M1232">
            <v>37844</v>
          </cell>
          <cell r="N1232">
            <v>44096.52</v>
          </cell>
          <cell r="O1232">
            <v>239.655</v>
          </cell>
          <cell r="P1232">
            <v>0</v>
          </cell>
          <cell r="Q1232" t="str">
            <v>01_31_08</v>
          </cell>
          <cell r="R1232" t="str">
            <v>01_24</v>
          </cell>
          <cell r="S1232" t="str">
            <v>'301.0020</v>
          </cell>
          <cell r="T1232" t="str">
            <v>'701.7410</v>
          </cell>
          <cell r="U1232" t="str">
            <v>H</v>
          </cell>
          <cell r="V1232">
            <v>-41607.089999999997</v>
          </cell>
          <cell r="W1232">
            <v>-41607.089999999997</v>
          </cell>
          <cell r="X1232">
            <v>2489.4300000000003</v>
          </cell>
          <cell r="Y1232" t="str">
            <v>701.7410</v>
          </cell>
          <cell r="Z1232">
            <v>-6132885.0700000003</v>
          </cell>
          <cell r="AA1232">
            <v>-41607.089999999997</v>
          </cell>
          <cell r="AB1232">
            <v>-239.655</v>
          </cell>
        </row>
        <row r="1233">
          <cell r="A1233">
            <v>5387</v>
          </cell>
          <cell r="B1233">
            <v>7439</v>
          </cell>
          <cell r="C1233">
            <v>2100</v>
          </cell>
          <cell r="D1233" t="str">
            <v>ГАЗЫ УГЛЕВОДОРОДНЫЕ СЖИЖЕННЫЕ БТ</v>
          </cell>
          <cell r="E1233">
            <v>221000060</v>
          </cell>
          <cell r="F1233" t="str">
            <v>20</v>
          </cell>
          <cell r="G1233" t="str">
            <v/>
          </cell>
          <cell r="H1233" t="str">
            <v/>
          </cell>
          <cell r="I1233" t="str">
            <v>0336064</v>
          </cell>
          <cell r="J1233">
            <v>10000940</v>
          </cell>
          <cell r="K1233">
            <v>37844</v>
          </cell>
          <cell r="L1233">
            <v>37844</v>
          </cell>
          <cell r="M1233">
            <v>37844</v>
          </cell>
          <cell r="N1233">
            <v>11119.2</v>
          </cell>
          <cell r="O1233">
            <v>98.4</v>
          </cell>
          <cell r="P1233">
            <v>0</v>
          </cell>
          <cell r="Q1233" t="str">
            <v>01_31_08</v>
          </cell>
          <cell r="R1233" t="str">
            <v>01_24</v>
          </cell>
          <cell r="S1233" t="str">
            <v>'301.0020</v>
          </cell>
          <cell r="T1233" t="str">
            <v>'701.7440</v>
          </cell>
          <cell r="U1233" t="str">
            <v>H</v>
          </cell>
          <cell r="V1233">
            <v>-10519.02</v>
          </cell>
          <cell r="W1233">
            <v>-10519.02</v>
          </cell>
          <cell r="X1233">
            <v>600.18000000000029</v>
          </cell>
          <cell r="Y1233" t="str">
            <v>701.7440</v>
          </cell>
          <cell r="Z1233">
            <v>-1550503.55</v>
          </cell>
          <cell r="AA1233">
            <v>-10519.02</v>
          </cell>
          <cell r="AB1233">
            <v>-98.4</v>
          </cell>
        </row>
        <row r="1234">
          <cell r="A1234">
            <v>5081</v>
          </cell>
          <cell r="B1234">
            <v>7147</v>
          </cell>
          <cell r="C1234">
            <v>1131</v>
          </cell>
          <cell r="D1234" t="str">
            <v>ДИЗЕЛЬНОЕ ТОПЛИВО ЛД-02</v>
          </cell>
          <cell r="E1234">
            <v>221000044</v>
          </cell>
          <cell r="F1234" t="str">
            <v>10</v>
          </cell>
          <cell r="G1234" t="str">
            <v/>
          </cell>
          <cell r="H1234" t="str">
            <v/>
          </cell>
          <cell r="I1234" t="str">
            <v>Акт купли-продаж</v>
          </cell>
          <cell r="J1234">
            <v>10000837</v>
          </cell>
          <cell r="K1234">
            <v>37845</v>
          </cell>
          <cell r="L1234">
            <v>37845</v>
          </cell>
          <cell r="M1234">
            <v>37845</v>
          </cell>
          <cell r="N1234">
            <v>101937931.03</v>
          </cell>
          <cell r="O1234">
            <v>6000</v>
          </cell>
          <cell r="P1234">
            <v>16310068.970000001</v>
          </cell>
          <cell r="Q1234" t="str">
            <v>01_31_08</v>
          </cell>
          <cell r="R1234" t="str">
            <v>01_24</v>
          </cell>
          <cell r="S1234" t="str">
            <v>'301.0010</v>
          </cell>
          <cell r="T1234" t="str">
            <v>'701.7520</v>
          </cell>
          <cell r="U1234" t="str">
            <v>H</v>
          </cell>
          <cell r="V1234">
            <v>-101937930.67</v>
          </cell>
          <cell r="W1234">
            <v>-694069.11</v>
          </cell>
          <cell r="X1234">
            <v>0.35999999940395355</v>
          </cell>
          <cell r="Y1234" t="str">
            <v>701.7520</v>
          </cell>
          <cell r="Z1234">
            <v>-101937930.67</v>
          </cell>
          <cell r="AA1234">
            <v>-694069.11</v>
          </cell>
          <cell r="AB1234">
            <v>-6000</v>
          </cell>
        </row>
        <row r="1235">
          <cell r="A1235">
            <v>5082</v>
          </cell>
          <cell r="B1235">
            <v>7148</v>
          </cell>
          <cell r="C1235">
            <v>1133</v>
          </cell>
          <cell r="D1235" t="str">
            <v>МАЗУТ М-100</v>
          </cell>
          <cell r="E1235">
            <v>221000083</v>
          </cell>
          <cell r="F1235" t="str">
            <v>10</v>
          </cell>
          <cell r="G1235" t="str">
            <v/>
          </cell>
          <cell r="H1235" t="str">
            <v/>
          </cell>
          <cell r="I1235" t="str">
            <v>Акт купли-продаж</v>
          </cell>
          <cell r="J1235">
            <v>10000838</v>
          </cell>
          <cell r="K1235">
            <v>37845</v>
          </cell>
          <cell r="L1235">
            <v>37845</v>
          </cell>
          <cell r="M1235">
            <v>37845</v>
          </cell>
          <cell r="N1235">
            <v>16934482.760000002</v>
          </cell>
          <cell r="O1235">
            <v>3000</v>
          </cell>
          <cell r="P1235">
            <v>2709517.24</v>
          </cell>
          <cell r="Q1235" t="str">
            <v>01_31_08</v>
          </cell>
          <cell r="R1235" t="str">
            <v>01_24</v>
          </cell>
          <cell r="S1235" t="str">
            <v>'301.0010</v>
          </cell>
          <cell r="T1235" t="str">
            <v>'701.7530</v>
          </cell>
          <cell r="U1235" t="str">
            <v>H</v>
          </cell>
          <cell r="V1235">
            <v>-16934482.030000001</v>
          </cell>
          <cell r="W1235">
            <v>-115302.53</v>
          </cell>
          <cell r="X1235">
            <v>0.73000000044703484</v>
          </cell>
          <cell r="Y1235" t="str">
            <v>701.7530</v>
          </cell>
          <cell r="Z1235">
            <v>-16934482.030000001</v>
          </cell>
          <cell r="AA1235">
            <v>-115302.53</v>
          </cell>
          <cell r="AB1235">
            <v>-3000</v>
          </cell>
        </row>
        <row r="1236">
          <cell r="A1236">
            <v>5083</v>
          </cell>
          <cell r="B1236">
            <v>7149</v>
          </cell>
          <cell r="C1236">
            <v>1146</v>
          </cell>
          <cell r="D1236" t="str">
            <v>БЕНЗИН АВТОМОБИЛЬНЫЙ АИ-80</v>
          </cell>
          <cell r="E1236">
            <v>221000001</v>
          </cell>
          <cell r="F1236" t="str">
            <v>10</v>
          </cell>
          <cell r="G1236" t="str">
            <v/>
          </cell>
          <cell r="H1236" t="str">
            <v/>
          </cell>
          <cell r="I1236" t="str">
            <v>161093</v>
          </cell>
          <cell r="J1236">
            <v>10000844</v>
          </cell>
          <cell r="K1236">
            <v>37845</v>
          </cell>
          <cell r="L1236">
            <v>37845</v>
          </cell>
          <cell r="M1236">
            <v>37845</v>
          </cell>
          <cell r="N1236">
            <v>5021254.87</v>
          </cell>
          <cell r="O1236">
            <v>208.61199999999999</v>
          </cell>
          <cell r="P1236">
            <v>803400.78</v>
          </cell>
          <cell r="Q1236" t="str">
            <v>01_31_08</v>
          </cell>
          <cell r="R1236" t="str">
            <v>01_24</v>
          </cell>
          <cell r="S1236" t="str">
            <v>'301.0010</v>
          </cell>
          <cell r="T1236" t="str">
            <v>'701.7510</v>
          </cell>
          <cell r="U1236" t="str">
            <v>H</v>
          </cell>
          <cell r="V1236">
            <v>-5021254.87</v>
          </cell>
          <cell r="W1236">
            <v>-34188.43</v>
          </cell>
          <cell r="X1236">
            <v>0</v>
          </cell>
          <cell r="Y1236" t="str">
            <v>701.7510</v>
          </cell>
          <cell r="Z1236">
            <v>-5021254.87</v>
          </cell>
          <cell r="AA1236">
            <v>-34188.43</v>
          </cell>
          <cell r="AB1236">
            <v>-208.61199999999999</v>
          </cell>
        </row>
        <row r="1237">
          <cell r="A1237">
            <v>5092</v>
          </cell>
          <cell r="B1237">
            <v>7157</v>
          </cell>
          <cell r="C1237">
            <v>1140</v>
          </cell>
          <cell r="D1237" t="str">
            <v>БЕНЗИН АВТОМОБИЛЬНЫЙ АИ-80</v>
          </cell>
          <cell r="E1237">
            <v>221000001</v>
          </cell>
          <cell r="F1237" t="str">
            <v>10</v>
          </cell>
          <cell r="G1237" t="str">
            <v/>
          </cell>
          <cell r="H1237" t="str">
            <v/>
          </cell>
          <cell r="I1237" t="str">
            <v>161094</v>
          </cell>
          <cell r="J1237">
            <v>10000850</v>
          </cell>
          <cell r="K1237">
            <v>37845</v>
          </cell>
          <cell r="L1237">
            <v>37845</v>
          </cell>
          <cell r="M1237">
            <v>37845</v>
          </cell>
          <cell r="N1237">
            <v>3804573.22</v>
          </cell>
          <cell r="O1237">
            <v>158.06399999999999</v>
          </cell>
          <cell r="P1237">
            <v>608731.72</v>
          </cell>
          <cell r="Q1237" t="str">
            <v>01_31_08</v>
          </cell>
          <cell r="R1237" t="str">
            <v>01_24</v>
          </cell>
          <cell r="S1237" t="str">
            <v>'301.0010</v>
          </cell>
          <cell r="T1237" t="str">
            <v>'701.7510</v>
          </cell>
          <cell r="U1237" t="str">
            <v>H</v>
          </cell>
          <cell r="V1237">
            <v>-3804573.22</v>
          </cell>
          <cell r="W1237">
            <v>-25904.35</v>
          </cell>
          <cell r="X1237">
            <v>0</v>
          </cell>
          <cell r="Y1237" t="str">
            <v>701.7510</v>
          </cell>
          <cell r="Z1237">
            <v>-3804573.22</v>
          </cell>
          <cell r="AA1237">
            <v>-25904.35</v>
          </cell>
          <cell r="AB1237">
            <v>-158.06399999999999</v>
          </cell>
        </row>
        <row r="1238">
          <cell r="A1238">
            <v>5164</v>
          </cell>
          <cell r="B1238">
            <v>7226</v>
          </cell>
          <cell r="C1238">
            <v>1160</v>
          </cell>
          <cell r="D1238" t="str">
            <v>БЕНЗИН АВТОМОБИЛЬНЫЙ АИ-80</v>
          </cell>
          <cell r="E1238">
            <v>221000001</v>
          </cell>
          <cell r="F1238" t="str">
            <v>10</v>
          </cell>
          <cell r="G1238" t="str">
            <v/>
          </cell>
          <cell r="H1238" t="str">
            <v/>
          </cell>
          <cell r="I1238" t="str">
            <v>161097</v>
          </cell>
          <cell r="J1238">
            <v>10000865</v>
          </cell>
          <cell r="K1238">
            <v>37845</v>
          </cell>
          <cell r="L1238">
            <v>37845</v>
          </cell>
          <cell r="M1238">
            <v>37845</v>
          </cell>
          <cell r="N1238">
            <v>6855616.4299999997</v>
          </cell>
          <cell r="O1238">
            <v>284.822</v>
          </cell>
          <cell r="P1238">
            <v>1096898.6299999999</v>
          </cell>
          <cell r="Q1238" t="str">
            <v>01_31_08</v>
          </cell>
          <cell r="R1238" t="str">
            <v>01_24</v>
          </cell>
          <cell r="S1238" t="str">
            <v>'301.0010</v>
          </cell>
          <cell r="T1238" t="str">
            <v>'701.7510</v>
          </cell>
          <cell r="U1238" t="str">
            <v>H</v>
          </cell>
          <cell r="V1238">
            <v>-6855616.4299999997</v>
          </cell>
          <cell r="W1238">
            <v>-46678.13</v>
          </cell>
          <cell r="X1238">
            <v>0</v>
          </cell>
          <cell r="Y1238" t="str">
            <v>701.7510</v>
          </cell>
          <cell r="Z1238">
            <v>-6855616.4299999997</v>
          </cell>
          <cell r="AA1238">
            <v>-46678.13</v>
          </cell>
          <cell r="AB1238">
            <v>-284.822</v>
          </cell>
        </row>
        <row r="1239">
          <cell r="A1239">
            <v>5084</v>
          </cell>
          <cell r="B1239">
            <v>7150</v>
          </cell>
          <cell r="C1239">
            <v>1145</v>
          </cell>
          <cell r="D1239" t="str">
            <v>БЕНЗИН АВТОМОБИЛЬНЫЙ АИ-80</v>
          </cell>
          <cell r="E1239">
            <v>221000001</v>
          </cell>
          <cell r="F1239" t="str">
            <v>10</v>
          </cell>
          <cell r="G1239" t="str">
            <v/>
          </cell>
          <cell r="H1239" t="str">
            <v/>
          </cell>
          <cell r="I1239" t="str">
            <v>Акт №-120  от</v>
          </cell>
          <cell r="J1239">
            <v>10000843</v>
          </cell>
          <cell r="K1239">
            <v>37846</v>
          </cell>
          <cell r="L1239">
            <v>37846</v>
          </cell>
          <cell r="M1239">
            <v>37846</v>
          </cell>
          <cell r="N1239">
            <v>24057792.670000002</v>
          </cell>
          <cell r="O1239">
            <v>999.5</v>
          </cell>
          <cell r="P1239">
            <v>3849246.83</v>
          </cell>
          <cell r="Q1239" t="str">
            <v>01_31_08</v>
          </cell>
          <cell r="R1239" t="str">
            <v>01_24</v>
          </cell>
          <cell r="S1239" t="str">
            <v>'301.0010</v>
          </cell>
          <cell r="T1239" t="str">
            <v>'701.7510</v>
          </cell>
          <cell r="U1239" t="str">
            <v>H</v>
          </cell>
          <cell r="V1239">
            <v>-24057792.670000002</v>
          </cell>
          <cell r="W1239">
            <v>-164105</v>
          </cell>
          <cell r="X1239">
            <v>0</v>
          </cell>
          <cell r="Y1239" t="str">
            <v>701.7510</v>
          </cell>
          <cell r="Z1239">
            <v>-24057792.670000002</v>
          </cell>
          <cell r="AA1239">
            <v>-164105</v>
          </cell>
          <cell r="AB1239">
            <v>-999.5</v>
          </cell>
        </row>
        <row r="1240">
          <cell r="A1240">
            <v>5149</v>
          </cell>
          <cell r="B1240">
            <v>7211</v>
          </cell>
          <cell r="C1240">
            <v>1146</v>
          </cell>
          <cell r="D1240" t="str">
            <v>БЕНЗИН АВТОМОБИЛЬНЫЙ АИ-80</v>
          </cell>
          <cell r="E1240">
            <v>221000001</v>
          </cell>
          <cell r="F1240" t="str">
            <v>10</v>
          </cell>
          <cell r="G1240" t="str">
            <v/>
          </cell>
          <cell r="H1240" t="str">
            <v/>
          </cell>
          <cell r="I1240" t="str">
            <v>161123</v>
          </cell>
          <cell r="J1240">
            <v>10000844</v>
          </cell>
          <cell r="K1240">
            <v>37846</v>
          </cell>
          <cell r="L1240">
            <v>37846</v>
          </cell>
          <cell r="M1240">
            <v>37846</v>
          </cell>
          <cell r="N1240">
            <v>6844664.6600000001</v>
          </cell>
          <cell r="O1240">
            <v>284.36700000000002</v>
          </cell>
          <cell r="P1240">
            <v>1095146.3500000001</v>
          </cell>
          <cell r="Q1240" t="str">
            <v>01_31_08</v>
          </cell>
          <cell r="R1240" t="str">
            <v>01_24</v>
          </cell>
          <cell r="S1240" t="str">
            <v>'301.0010</v>
          </cell>
          <cell r="T1240" t="str">
            <v>'701.7510</v>
          </cell>
          <cell r="U1240" t="str">
            <v>H</v>
          </cell>
          <cell r="V1240">
            <v>-6844664.6600000001</v>
          </cell>
          <cell r="W1240">
            <v>-46689.4</v>
          </cell>
          <cell r="X1240">
            <v>0</v>
          </cell>
          <cell r="Y1240" t="str">
            <v>701.7510</v>
          </cell>
          <cell r="Z1240">
            <v>-6844664.6600000001</v>
          </cell>
          <cell r="AA1240">
            <v>-46689.4</v>
          </cell>
          <cell r="AB1240">
            <v>-284.36700000000002</v>
          </cell>
        </row>
        <row r="1241">
          <cell r="A1241">
            <v>5150</v>
          </cell>
          <cell r="B1241">
            <v>7212</v>
          </cell>
          <cell r="C1241">
            <v>1146</v>
          </cell>
          <cell r="D1241" t="str">
            <v>БЕНЗИН АВТОМОБИЛЬНЫЙ АИ-80</v>
          </cell>
          <cell r="E1241">
            <v>221000001</v>
          </cell>
          <cell r="F1241" t="str">
            <v>10</v>
          </cell>
          <cell r="G1241" t="str">
            <v/>
          </cell>
          <cell r="H1241" t="str">
            <v/>
          </cell>
          <cell r="I1241" t="str">
            <v>161158</v>
          </cell>
          <cell r="J1241">
            <v>10000855</v>
          </cell>
          <cell r="K1241">
            <v>37846</v>
          </cell>
          <cell r="L1241">
            <v>37846</v>
          </cell>
          <cell r="M1241">
            <v>37846</v>
          </cell>
          <cell r="N1241">
            <v>3979199.83</v>
          </cell>
          <cell r="O1241">
            <v>165.31899999999999</v>
          </cell>
          <cell r="P1241">
            <v>636671.97</v>
          </cell>
          <cell r="Q1241" t="str">
            <v>01_31_08</v>
          </cell>
          <cell r="R1241" t="str">
            <v>01_24</v>
          </cell>
          <cell r="S1241" t="str">
            <v>'301.0010</v>
          </cell>
          <cell r="T1241" t="str">
            <v>'701.7510</v>
          </cell>
          <cell r="U1241" t="str">
            <v>H</v>
          </cell>
          <cell r="V1241">
            <v>-3979199.83</v>
          </cell>
          <cell r="W1241">
            <v>-27143.25</v>
          </cell>
          <cell r="X1241">
            <v>0</v>
          </cell>
          <cell r="Y1241" t="str">
            <v>701.7510</v>
          </cell>
          <cell r="Z1241">
            <v>-3979199.83</v>
          </cell>
          <cell r="AA1241">
            <v>-27143.25</v>
          </cell>
          <cell r="AB1241">
            <v>-165.31899999999999</v>
          </cell>
        </row>
        <row r="1242">
          <cell r="A1242">
            <v>5151</v>
          </cell>
          <cell r="B1242">
            <v>7213</v>
          </cell>
          <cell r="C1242">
            <v>1146</v>
          </cell>
          <cell r="D1242" t="str">
            <v>БЕНЗИН АВТОМОБИЛЬНЫЙ АИ-80</v>
          </cell>
          <cell r="E1242">
            <v>221000001</v>
          </cell>
          <cell r="F1242" t="str">
            <v>10</v>
          </cell>
          <cell r="G1242" t="str">
            <v/>
          </cell>
          <cell r="H1242" t="str">
            <v/>
          </cell>
          <cell r="I1242" t="str">
            <v>161160</v>
          </cell>
          <cell r="J1242">
            <v>10000854</v>
          </cell>
          <cell r="K1242">
            <v>37846</v>
          </cell>
          <cell r="L1242">
            <v>37846</v>
          </cell>
          <cell r="M1242">
            <v>37846</v>
          </cell>
          <cell r="N1242">
            <v>3968897.94</v>
          </cell>
          <cell r="O1242">
            <v>164.89099999999999</v>
          </cell>
          <cell r="P1242">
            <v>635023.67000000004</v>
          </cell>
          <cell r="Q1242" t="str">
            <v>01_31_08</v>
          </cell>
          <cell r="R1242" t="str">
            <v>01_24</v>
          </cell>
          <cell r="S1242" t="str">
            <v>'301.0010</v>
          </cell>
          <cell r="T1242" t="str">
            <v>'701.7510</v>
          </cell>
          <cell r="U1242" t="str">
            <v>H</v>
          </cell>
          <cell r="V1242">
            <v>-3968897.94</v>
          </cell>
          <cell r="W1242">
            <v>-27072.97</v>
          </cell>
          <cell r="X1242">
            <v>0</v>
          </cell>
          <cell r="Y1242" t="str">
            <v>701.7510</v>
          </cell>
          <cell r="Z1242">
            <v>-3968897.94</v>
          </cell>
          <cell r="AA1242">
            <v>-27072.97</v>
          </cell>
          <cell r="AB1242">
            <v>-164.89099999999999</v>
          </cell>
        </row>
        <row r="1243">
          <cell r="A1243">
            <v>5181</v>
          </cell>
          <cell r="B1243">
            <v>7243</v>
          </cell>
          <cell r="C1243">
            <v>1146</v>
          </cell>
          <cell r="D1243" t="str">
            <v>БЕНЗИН АВТОМОБИЛЬНЫЙ АИ-80</v>
          </cell>
          <cell r="E1243">
            <v>221000001</v>
          </cell>
          <cell r="F1243" t="str">
            <v>10</v>
          </cell>
          <cell r="G1243" t="str">
            <v/>
          </cell>
          <cell r="H1243" t="str">
            <v/>
          </cell>
          <cell r="I1243" t="str">
            <v>161122</v>
          </cell>
          <cell r="J1243">
            <v>10000886</v>
          </cell>
          <cell r="K1243">
            <v>37846</v>
          </cell>
          <cell r="L1243">
            <v>37846</v>
          </cell>
          <cell r="M1243">
            <v>37846</v>
          </cell>
          <cell r="N1243">
            <v>4860348.08</v>
          </cell>
          <cell r="O1243">
            <v>201.92699999999999</v>
          </cell>
          <cell r="P1243">
            <v>777655.69</v>
          </cell>
          <cell r="Q1243" t="str">
            <v>01_31_08</v>
          </cell>
          <cell r="R1243" t="str">
            <v>01_24</v>
          </cell>
          <cell r="S1243" t="str">
            <v>'301.0010</v>
          </cell>
          <cell r="T1243" t="str">
            <v>'701.7510</v>
          </cell>
          <cell r="U1243" t="str">
            <v>H</v>
          </cell>
          <cell r="V1243">
            <v>-4860348.08</v>
          </cell>
          <cell r="W1243">
            <v>-33153.81</v>
          </cell>
          <cell r="X1243">
            <v>0</v>
          </cell>
          <cell r="Y1243" t="str">
            <v>701.7510</v>
          </cell>
          <cell r="Z1243">
            <v>-4860348.08</v>
          </cell>
          <cell r="AA1243">
            <v>-33153.81</v>
          </cell>
          <cell r="AB1243">
            <v>-201.92699999999999</v>
          </cell>
        </row>
        <row r="1244">
          <cell r="A1244">
            <v>5633</v>
          </cell>
          <cell r="B1244">
            <v>7691</v>
          </cell>
          <cell r="C1244">
            <v>1135</v>
          </cell>
          <cell r="D1244" t="str">
            <v>БЕНЗИН АВТОМОБИЛЬНЫЙ АИ-80</v>
          </cell>
          <cell r="E1244">
            <v>221000001</v>
          </cell>
          <cell r="F1244" t="str">
            <v>10</v>
          </cell>
          <cell r="G1244" t="str">
            <v/>
          </cell>
          <cell r="H1244" t="str">
            <v/>
          </cell>
          <cell r="I1244" t="str">
            <v>161120</v>
          </cell>
          <cell r="J1244">
            <v>10001004</v>
          </cell>
          <cell r="K1244">
            <v>37865</v>
          </cell>
          <cell r="L1244">
            <v>37846</v>
          </cell>
          <cell r="M1244">
            <v>37865</v>
          </cell>
          <cell r="N1244">
            <v>4870120.42</v>
          </cell>
          <cell r="O1244">
            <v>202.333</v>
          </cell>
          <cell r="P1244">
            <v>779219.27</v>
          </cell>
          <cell r="Q1244" t="str">
            <v>01_31_08</v>
          </cell>
          <cell r="R1244" t="str">
            <v>01_24</v>
          </cell>
          <cell r="S1244" t="str">
            <v>'301.0010</v>
          </cell>
          <cell r="T1244" t="str">
            <v>'701.7510</v>
          </cell>
          <cell r="U1244" t="str">
            <v>H</v>
          </cell>
          <cell r="V1244">
            <v>-4870120.42</v>
          </cell>
          <cell r="W1244">
            <v>-33024.47</v>
          </cell>
          <cell r="X1244">
            <v>0</v>
          </cell>
          <cell r="Y1244" t="str">
            <v>701.7510</v>
          </cell>
          <cell r="Z1244">
            <v>-4870120.42</v>
          </cell>
          <cell r="AA1244">
            <v>-33024.47</v>
          </cell>
          <cell r="AB1244">
            <v>-202.333</v>
          </cell>
        </row>
        <row r="1245">
          <cell r="A1245">
            <v>5634</v>
          </cell>
          <cell r="B1245">
            <v>7692</v>
          </cell>
          <cell r="C1245">
            <v>1135</v>
          </cell>
          <cell r="D1245" t="str">
            <v>БЕНЗИН АВТОМОБИЛЬНЫЙ АИ-80</v>
          </cell>
          <cell r="E1245">
            <v>221000001</v>
          </cell>
          <cell r="F1245" t="str">
            <v>10</v>
          </cell>
          <cell r="G1245" t="str">
            <v/>
          </cell>
          <cell r="H1245" t="str">
            <v/>
          </cell>
          <cell r="I1245" t="str">
            <v>161164</v>
          </cell>
          <cell r="J1245">
            <v>10001004</v>
          </cell>
          <cell r="K1245">
            <v>37865</v>
          </cell>
          <cell r="L1245">
            <v>37846</v>
          </cell>
          <cell r="M1245">
            <v>37865</v>
          </cell>
          <cell r="N1245">
            <v>4754898.16</v>
          </cell>
          <cell r="O1245">
            <v>197.54599999999999</v>
          </cell>
          <cell r="P1245">
            <v>760783.71</v>
          </cell>
          <cell r="Q1245" t="str">
            <v>01_31_08</v>
          </cell>
          <cell r="R1245" t="str">
            <v>01_24</v>
          </cell>
          <cell r="S1245" t="str">
            <v>'301.0010</v>
          </cell>
          <cell r="T1245" t="str">
            <v>'701.7510</v>
          </cell>
          <cell r="U1245" t="str">
            <v>H</v>
          </cell>
          <cell r="V1245">
            <v>-4754898.16</v>
          </cell>
          <cell r="W1245">
            <v>-32243.16</v>
          </cell>
          <cell r="X1245">
            <v>0</v>
          </cell>
          <cell r="Y1245" t="str">
            <v>701.7510</v>
          </cell>
          <cell r="Z1245">
            <v>-4754898.16</v>
          </cell>
          <cell r="AA1245">
            <v>-32243.16</v>
          </cell>
          <cell r="AB1245">
            <v>-197.54599999999999</v>
          </cell>
        </row>
        <row r="1246">
          <cell r="A1246">
            <v>6780</v>
          </cell>
          <cell r="B1246">
            <v>8799</v>
          </cell>
          <cell r="C1246">
            <v>1135</v>
          </cell>
          <cell r="D1246" t="str">
            <v>БЕНЗИН АВТОМОБИЛЬНЫЙ АИ-80</v>
          </cell>
          <cell r="E1246">
            <v>221000001</v>
          </cell>
          <cell r="F1246" t="str">
            <v>10</v>
          </cell>
          <cell r="G1246" t="str">
            <v/>
          </cell>
          <cell r="H1246" t="str">
            <v/>
          </cell>
          <cell r="I1246" t="str">
            <v>161121</v>
          </cell>
          <cell r="J1246">
            <v>10001394</v>
          </cell>
          <cell r="K1246">
            <v>37895</v>
          </cell>
          <cell r="L1246">
            <v>37846</v>
          </cell>
          <cell r="M1246">
            <v>37895</v>
          </cell>
          <cell r="N1246">
            <v>4874260.4400000004</v>
          </cell>
          <cell r="O1246">
            <v>202.505</v>
          </cell>
          <cell r="P1246">
            <v>779881.67</v>
          </cell>
          <cell r="Q1246" t="str">
            <v>01_31_08</v>
          </cell>
          <cell r="R1246" t="str">
            <v>01_24</v>
          </cell>
          <cell r="S1246" t="str">
            <v>'301.0010</v>
          </cell>
          <cell r="T1246" t="str">
            <v>'701.7510</v>
          </cell>
          <cell r="U1246" t="str">
            <v>H</v>
          </cell>
          <cell r="V1246">
            <v>-4874260.4400000004</v>
          </cell>
          <cell r="W1246">
            <v>-32719.75</v>
          </cell>
          <cell r="X1246">
            <v>0</v>
          </cell>
          <cell r="Y1246" t="str">
            <v>701.7510</v>
          </cell>
          <cell r="Z1246">
            <v>-4874260.4400000004</v>
          </cell>
          <cell r="AA1246">
            <v>-32719.75</v>
          </cell>
          <cell r="AB1246">
            <v>-202.505</v>
          </cell>
        </row>
        <row r="1247">
          <cell r="A1247">
            <v>5116</v>
          </cell>
          <cell r="B1247">
            <v>7177</v>
          </cell>
          <cell r="C1247">
            <v>1145</v>
          </cell>
          <cell r="D1247" t="str">
            <v>БЕНЗИН АВТОМОБИЛЬНЫЙ АИ-80</v>
          </cell>
          <cell r="E1247">
            <v>221000001</v>
          </cell>
          <cell r="F1247" t="str">
            <v>10</v>
          </cell>
          <cell r="G1247" t="str">
            <v/>
          </cell>
          <cell r="H1247" t="str">
            <v/>
          </cell>
          <cell r="I1247" t="str">
            <v>Акт №-121  от  1</v>
          </cell>
          <cell r="J1247">
            <v>10000843</v>
          </cell>
          <cell r="K1247">
            <v>37847</v>
          </cell>
          <cell r="L1247">
            <v>37847</v>
          </cell>
          <cell r="M1247">
            <v>37847</v>
          </cell>
          <cell r="N1247">
            <v>24057792.670000002</v>
          </cell>
          <cell r="O1247">
            <v>999.5</v>
          </cell>
          <cell r="P1247">
            <v>3849246.83</v>
          </cell>
          <cell r="Q1247" t="str">
            <v>01_31_08</v>
          </cell>
          <cell r="R1247" t="str">
            <v>01_24</v>
          </cell>
          <cell r="S1247" t="str">
            <v>'301.0010</v>
          </cell>
          <cell r="T1247" t="str">
            <v>'701.7510</v>
          </cell>
          <cell r="U1247" t="str">
            <v>H</v>
          </cell>
          <cell r="V1247">
            <v>-24057792.670000002</v>
          </cell>
          <cell r="W1247">
            <v>-164340.41</v>
          </cell>
          <cell r="X1247">
            <v>0</v>
          </cell>
          <cell r="Y1247" t="str">
            <v>701.7510</v>
          </cell>
          <cell r="Z1247">
            <v>-24057792.670000002</v>
          </cell>
          <cell r="AA1247">
            <v>-164340.41</v>
          </cell>
          <cell r="AB1247">
            <v>-999.5</v>
          </cell>
        </row>
        <row r="1248">
          <cell r="A1248">
            <v>5182</v>
          </cell>
          <cell r="B1248">
            <v>7244</v>
          </cell>
          <cell r="C1248">
            <v>1145</v>
          </cell>
          <cell r="D1248" t="str">
            <v>БЕНЗИН АВТОМОБИЛЬНЫЙ АИ-80</v>
          </cell>
          <cell r="E1248">
            <v>221000001</v>
          </cell>
          <cell r="F1248" t="str">
            <v>10</v>
          </cell>
          <cell r="G1248" t="str">
            <v/>
          </cell>
          <cell r="H1248" t="str">
            <v/>
          </cell>
          <cell r="I1248" t="str">
            <v>161188</v>
          </cell>
          <cell r="J1248">
            <v>10000880</v>
          </cell>
          <cell r="K1248">
            <v>37848</v>
          </cell>
          <cell r="L1248">
            <v>37848</v>
          </cell>
          <cell r="M1248">
            <v>37848</v>
          </cell>
          <cell r="N1248">
            <v>10553078.93</v>
          </cell>
          <cell r="O1248">
            <v>438.43599999999998</v>
          </cell>
          <cell r="P1248">
            <v>1688492.63</v>
          </cell>
          <cell r="Q1248" t="str">
            <v>01_31_08</v>
          </cell>
          <cell r="R1248" t="str">
            <v>01_24</v>
          </cell>
          <cell r="S1248" t="str">
            <v>'301.0010</v>
          </cell>
          <cell r="T1248" t="str">
            <v>'701.7510</v>
          </cell>
          <cell r="U1248" t="str">
            <v>H</v>
          </cell>
          <cell r="V1248">
            <v>-10553078.93</v>
          </cell>
          <cell r="W1248">
            <v>-72182.47</v>
          </cell>
          <cell r="X1248">
            <v>0</v>
          </cell>
          <cell r="Y1248" t="str">
            <v>701.7510</v>
          </cell>
          <cell r="Z1248">
            <v>-10553078.93</v>
          </cell>
          <cell r="AA1248">
            <v>-72182.47</v>
          </cell>
          <cell r="AB1248">
            <v>-438.43599999999998</v>
          </cell>
        </row>
        <row r="1249">
          <cell r="A1249">
            <v>5183</v>
          </cell>
          <cell r="B1249">
            <v>7245</v>
          </cell>
          <cell r="C1249">
            <v>1145</v>
          </cell>
          <cell r="D1249" t="str">
            <v>БЕНЗИН АВТОМОБИЛЬНЫЙ АИ-80</v>
          </cell>
          <cell r="E1249">
            <v>221000001</v>
          </cell>
          <cell r="F1249" t="str">
            <v>10</v>
          </cell>
          <cell r="G1249" t="str">
            <v/>
          </cell>
          <cell r="H1249" t="str">
            <v/>
          </cell>
          <cell r="I1249" t="str">
            <v>68233806</v>
          </cell>
          <cell r="J1249">
            <v>10000889</v>
          </cell>
          <cell r="K1249">
            <v>37848</v>
          </cell>
          <cell r="L1249">
            <v>37848</v>
          </cell>
          <cell r="M1249">
            <v>37848</v>
          </cell>
          <cell r="N1249">
            <v>1386855.33</v>
          </cell>
          <cell r="O1249">
            <v>57.618000000000002</v>
          </cell>
          <cell r="P1249">
            <v>221896.85</v>
          </cell>
          <cell r="Q1249" t="str">
            <v>01_31_08</v>
          </cell>
          <cell r="R1249" t="str">
            <v>01_24</v>
          </cell>
          <cell r="S1249" t="str">
            <v>'301.0010</v>
          </cell>
          <cell r="T1249" t="str">
            <v>'701.7510</v>
          </cell>
          <cell r="U1249" t="str">
            <v>H</v>
          </cell>
          <cell r="V1249">
            <v>-1386855.33</v>
          </cell>
          <cell r="W1249">
            <v>-9486.02</v>
          </cell>
          <cell r="X1249">
            <v>0</v>
          </cell>
          <cell r="Y1249" t="str">
            <v>701.7510</v>
          </cell>
          <cell r="Z1249">
            <v>-1386855.33</v>
          </cell>
          <cell r="AA1249">
            <v>-9486.02</v>
          </cell>
          <cell r="AB1249">
            <v>-57.618000000000002</v>
          </cell>
        </row>
        <row r="1250">
          <cell r="A1250">
            <v>5184</v>
          </cell>
          <cell r="B1250">
            <v>7246</v>
          </cell>
          <cell r="C1250">
            <v>1160</v>
          </cell>
          <cell r="D1250" t="str">
            <v>БЕНЗИН АВТОМОБИЛЬНЫЙ АИ-80</v>
          </cell>
          <cell r="E1250">
            <v>221000001</v>
          </cell>
          <cell r="F1250" t="str">
            <v>10</v>
          </cell>
          <cell r="G1250" t="str">
            <v/>
          </cell>
          <cell r="H1250" t="str">
            <v/>
          </cell>
          <cell r="I1250" t="str">
            <v>161190</v>
          </cell>
          <cell r="J1250">
            <v>10000887</v>
          </cell>
          <cell r="K1250">
            <v>37848</v>
          </cell>
          <cell r="L1250">
            <v>37848</v>
          </cell>
          <cell r="M1250">
            <v>37848</v>
          </cell>
          <cell r="N1250">
            <v>13849634.369999999</v>
          </cell>
          <cell r="O1250">
            <v>575.39400000000001</v>
          </cell>
          <cell r="P1250">
            <v>2215941.5</v>
          </cell>
          <cell r="Q1250" t="str">
            <v>01_31_08</v>
          </cell>
          <cell r="R1250" t="str">
            <v>01_24</v>
          </cell>
          <cell r="S1250" t="str">
            <v>'301.0010</v>
          </cell>
          <cell r="T1250" t="str">
            <v>'701.7510</v>
          </cell>
          <cell r="U1250" t="str">
            <v>H</v>
          </cell>
          <cell r="V1250">
            <v>-13849634.369999999</v>
          </cell>
          <cell r="W1250">
            <v>-94730.74</v>
          </cell>
          <cell r="X1250">
            <v>0</v>
          </cell>
          <cell r="Y1250" t="str">
            <v>701.7510</v>
          </cell>
          <cell r="Z1250">
            <v>-13849634.369999999</v>
          </cell>
          <cell r="AA1250">
            <v>-94730.74</v>
          </cell>
          <cell r="AB1250">
            <v>-575.39400000000001</v>
          </cell>
        </row>
        <row r="1251">
          <cell r="A1251">
            <v>5186</v>
          </cell>
          <cell r="B1251">
            <v>7248</v>
          </cell>
          <cell r="C1251">
            <v>1137</v>
          </cell>
          <cell r="D1251" t="str">
            <v>БЕНЗИН АВТОМОБИЛЬНЫЙ АИ-80</v>
          </cell>
          <cell r="E1251">
            <v>221000001</v>
          </cell>
          <cell r="F1251" t="str">
            <v>10</v>
          </cell>
          <cell r="G1251" t="str">
            <v/>
          </cell>
          <cell r="H1251" t="str">
            <v/>
          </cell>
          <cell r="I1251" t="str">
            <v>68233831</v>
          </cell>
          <cell r="J1251">
            <v>10000878</v>
          </cell>
          <cell r="K1251">
            <v>37849</v>
          </cell>
          <cell r="L1251">
            <v>37849</v>
          </cell>
          <cell r="M1251">
            <v>37849</v>
          </cell>
          <cell r="N1251">
            <v>2661761.89</v>
          </cell>
          <cell r="O1251">
            <v>110.58499999999999</v>
          </cell>
          <cell r="P1251">
            <v>425881.9</v>
          </cell>
          <cell r="Q1251" t="str">
            <v>01_31_08</v>
          </cell>
          <cell r="R1251" t="str">
            <v>01_24</v>
          </cell>
          <cell r="S1251" t="str">
            <v>'301.0010</v>
          </cell>
          <cell r="T1251" t="str">
            <v>'701.7510</v>
          </cell>
          <cell r="U1251" t="str">
            <v>H</v>
          </cell>
          <cell r="V1251">
            <v>-2661761.89</v>
          </cell>
          <cell r="W1251">
            <v>-18231.25</v>
          </cell>
          <cell r="X1251">
            <v>0</v>
          </cell>
          <cell r="Y1251" t="str">
            <v>701.7510</v>
          </cell>
          <cell r="Z1251">
            <v>-2661761.89</v>
          </cell>
          <cell r="AA1251">
            <v>-18231.25</v>
          </cell>
          <cell r="AB1251">
            <v>-110.58499999999999</v>
          </cell>
        </row>
        <row r="1252">
          <cell r="A1252">
            <v>5187</v>
          </cell>
          <cell r="B1252">
            <v>7249</v>
          </cell>
          <cell r="C1252">
            <v>1137</v>
          </cell>
          <cell r="D1252" t="str">
            <v>БЕНЗИН АВТОМОБИЛЬНЫЙ АИ-80</v>
          </cell>
          <cell r="E1252">
            <v>221000001</v>
          </cell>
          <cell r="F1252" t="str">
            <v>10</v>
          </cell>
          <cell r="G1252" t="str">
            <v/>
          </cell>
          <cell r="H1252" t="str">
            <v/>
          </cell>
          <cell r="I1252" t="str">
            <v>68233830</v>
          </cell>
          <cell r="J1252">
            <v>10000879</v>
          </cell>
          <cell r="K1252">
            <v>37849</v>
          </cell>
          <cell r="L1252">
            <v>37849</v>
          </cell>
          <cell r="M1252">
            <v>37849</v>
          </cell>
          <cell r="N1252">
            <v>2670017.84</v>
          </cell>
          <cell r="O1252">
            <v>110.928</v>
          </cell>
          <cell r="P1252">
            <v>427202.85</v>
          </cell>
          <cell r="Q1252" t="str">
            <v>01_31_08</v>
          </cell>
          <cell r="R1252" t="str">
            <v>01_24</v>
          </cell>
          <cell r="S1252" t="str">
            <v>'301.0010</v>
          </cell>
          <cell r="T1252" t="str">
            <v>'701.7510</v>
          </cell>
          <cell r="U1252" t="str">
            <v>H</v>
          </cell>
          <cell r="V1252">
            <v>-2670017.84</v>
          </cell>
          <cell r="W1252">
            <v>-18287.79</v>
          </cell>
          <cell r="X1252">
            <v>0</v>
          </cell>
          <cell r="Y1252" t="str">
            <v>701.7510</v>
          </cell>
          <cell r="Z1252">
            <v>-2670017.84</v>
          </cell>
          <cell r="AA1252">
            <v>-18287.79</v>
          </cell>
          <cell r="AB1252">
            <v>-110.928</v>
          </cell>
        </row>
        <row r="1253">
          <cell r="A1253">
            <v>5188</v>
          </cell>
          <cell r="B1253">
            <v>7250</v>
          </cell>
          <cell r="C1253">
            <v>1145</v>
          </cell>
          <cell r="D1253" t="str">
            <v>БЕНЗИН АВТОМОБИЛЬНЫЙ АИ-80</v>
          </cell>
          <cell r="E1253">
            <v>221000001</v>
          </cell>
          <cell r="F1253" t="str">
            <v>10</v>
          </cell>
          <cell r="G1253" t="str">
            <v/>
          </cell>
          <cell r="H1253" t="str">
            <v/>
          </cell>
          <cell r="I1253" t="str">
            <v>161245</v>
          </cell>
          <cell r="J1253">
            <v>10000880</v>
          </cell>
          <cell r="K1253">
            <v>37849</v>
          </cell>
          <cell r="L1253">
            <v>37849</v>
          </cell>
          <cell r="M1253">
            <v>37849</v>
          </cell>
          <cell r="N1253">
            <v>14874984.960000001</v>
          </cell>
          <cell r="O1253">
            <v>617.99300000000005</v>
          </cell>
          <cell r="P1253">
            <v>2379997.59</v>
          </cell>
          <cell r="Q1253" t="str">
            <v>01_31_08</v>
          </cell>
          <cell r="R1253" t="str">
            <v>01_24</v>
          </cell>
          <cell r="S1253" t="str">
            <v>'301.0010</v>
          </cell>
          <cell r="T1253" t="str">
            <v>'701.7510</v>
          </cell>
          <cell r="U1253" t="str">
            <v>H</v>
          </cell>
          <cell r="V1253">
            <v>-14874984.960000001</v>
          </cell>
          <cell r="W1253">
            <v>-101883.46</v>
          </cell>
          <cell r="X1253">
            <v>0</v>
          </cell>
          <cell r="Y1253" t="str">
            <v>701.7510</v>
          </cell>
          <cell r="Z1253">
            <v>-14874984.960000001</v>
          </cell>
          <cell r="AA1253">
            <v>-101883.46</v>
          </cell>
          <cell r="AB1253">
            <v>-617.99300000000005</v>
          </cell>
        </row>
        <row r="1254">
          <cell r="A1254">
            <v>5245</v>
          </cell>
          <cell r="B1254">
            <v>7263</v>
          </cell>
          <cell r="C1254">
            <v>1137</v>
          </cell>
          <cell r="D1254" t="str">
            <v>БЕНЗИН АВТОМОБИЛЬНЫЙ АИ-80</v>
          </cell>
          <cell r="E1254">
            <v>221000001</v>
          </cell>
          <cell r="F1254" t="str">
            <v>10</v>
          </cell>
          <cell r="G1254" t="str">
            <v/>
          </cell>
          <cell r="H1254" t="str">
            <v/>
          </cell>
          <cell r="I1254" t="str">
            <v>68233791</v>
          </cell>
          <cell r="J1254">
            <v>10000894</v>
          </cell>
          <cell r="K1254">
            <v>37849</v>
          </cell>
          <cell r="L1254">
            <v>37849</v>
          </cell>
          <cell r="M1254">
            <v>37849</v>
          </cell>
          <cell r="N1254">
            <v>2652928.2599999998</v>
          </cell>
          <cell r="O1254">
            <v>110.218</v>
          </cell>
          <cell r="P1254">
            <v>424468.52</v>
          </cell>
          <cell r="Q1254" t="str">
            <v>01_31_08</v>
          </cell>
          <cell r="R1254" t="str">
            <v>01_24</v>
          </cell>
          <cell r="S1254" t="str">
            <v>'301.0010</v>
          </cell>
          <cell r="T1254" t="str">
            <v>'701.7510</v>
          </cell>
          <cell r="U1254" t="str">
            <v>H</v>
          </cell>
          <cell r="V1254">
            <v>-2652928.2599999998</v>
          </cell>
          <cell r="W1254">
            <v>-18170.740000000002</v>
          </cell>
          <cell r="X1254">
            <v>0</v>
          </cell>
          <cell r="Y1254" t="str">
            <v>701.7510</v>
          </cell>
          <cell r="Z1254">
            <v>-2652928.2599999998</v>
          </cell>
          <cell r="AA1254">
            <v>-18170.740000000002</v>
          </cell>
          <cell r="AB1254">
            <v>-110.218</v>
          </cell>
        </row>
        <row r="1255">
          <cell r="A1255">
            <v>5635</v>
          </cell>
          <cell r="B1255">
            <v>7693</v>
          </cell>
          <cell r="C1255">
            <v>1135</v>
          </cell>
          <cell r="D1255" t="str">
            <v>БЕНЗИН АВТОМОБИЛЬНЫЙ АИ-80</v>
          </cell>
          <cell r="E1255">
            <v>221000001</v>
          </cell>
          <cell r="F1255" t="str">
            <v>10</v>
          </cell>
          <cell r="G1255" t="str">
            <v/>
          </cell>
          <cell r="H1255" t="str">
            <v/>
          </cell>
          <cell r="I1255" t="str">
            <v>161234</v>
          </cell>
          <cell r="J1255">
            <v>10001004</v>
          </cell>
          <cell r="K1255">
            <v>37865</v>
          </cell>
          <cell r="L1255">
            <v>37849</v>
          </cell>
          <cell r="M1255">
            <v>37865</v>
          </cell>
          <cell r="N1255">
            <v>2402216.9300000002</v>
          </cell>
          <cell r="O1255">
            <v>99.802000000000007</v>
          </cell>
          <cell r="P1255">
            <v>384354.71</v>
          </cell>
          <cell r="Q1255" t="str">
            <v>01_31_08</v>
          </cell>
          <cell r="R1255" t="str">
            <v>01_24</v>
          </cell>
          <cell r="S1255" t="str">
            <v>'301.0010</v>
          </cell>
          <cell r="T1255" t="str">
            <v>'701.7510</v>
          </cell>
          <cell r="U1255" t="str">
            <v>H</v>
          </cell>
          <cell r="V1255">
            <v>-2402216.9300000002</v>
          </cell>
          <cell r="W1255">
            <v>-16289.54</v>
          </cell>
          <cell r="X1255">
            <v>0</v>
          </cell>
          <cell r="Y1255" t="str">
            <v>701.7510</v>
          </cell>
          <cell r="Z1255">
            <v>-2402216.9300000002</v>
          </cell>
          <cell r="AA1255">
            <v>-16289.54</v>
          </cell>
          <cell r="AB1255">
            <v>-99.802000000000007</v>
          </cell>
        </row>
        <row r="1256">
          <cell r="A1256">
            <v>6781</v>
          </cell>
          <cell r="B1256">
            <v>8800</v>
          </cell>
          <cell r="C1256">
            <v>1135</v>
          </cell>
          <cell r="D1256" t="str">
            <v>БЕНЗИН АВТОМОБИЛЬНЫЙ АИ-80</v>
          </cell>
          <cell r="E1256">
            <v>221000001</v>
          </cell>
          <cell r="F1256" t="str">
            <v>10</v>
          </cell>
          <cell r="G1256" t="str">
            <v/>
          </cell>
          <cell r="H1256" t="str">
            <v/>
          </cell>
          <cell r="I1256" t="str">
            <v>161233</v>
          </cell>
          <cell r="J1256">
            <v>10001394</v>
          </cell>
          <cell r="K1256">
            <v>37895</v>
          </cell>
          <cell r="L1256">
            <v>37849</v>
          </cell>
          <cell r="M1256">
            <v>37895</v>
          </cell>
          <cell r="N1256">
            <v>4815409.71</v>
          </cell>
          <cell r="O1256">
            <v>200.06</v>
          </cell>
          <cell r="P1256">
            <v>770465.55</v>
          </cell>
          <cell r="Q1256" t="str">
            <v>01_31_08</v>
          </cell>
          <cell r="R1256" t="str">
            <v>01_24</v>
          </cell>
          <cell r="S1256" t="str">
            <v>'301.0010</v>
          </cell>
          <cell r="T1256" t="str">
            <v>'701.7510</v>
          </cell>
          <cell r="U1256" t="str">
            <v>H</v>
          </cell>
          <cell r="V1256">
            <v>-4815409.71</v>
          </cell>
          <cell r="W1256">
            <v>-32324.7</v>
          </cell>
          <cell r="X1256">
            <v>0</v>
          </cell>
          <cell r="Y1256" t="str">
            <v>701.7510</v>
          </cell>
          <cell r="Z1256">
            <v>-4815409.71</v>
          </cell>
          <cell r="AA1256">
            <v>-32324.7</v>
          </cell>
          <cell r="AB1256">
            <v>-200.06</v>
          </cell>
        </row>
        <row r="1257">
          <cell r="A1257">
            <v>6782</v>
          </cell>
          <cell r="B1257">
            <v>8801</v>
          </cell>
          <cell r="C1257">
            <v>1135</v>
          </cell>
          <cell r="D1257" t="str">
            <v>БЕНЗИН АВТОМОБИЛЬНЫЙ АИ-80</v>
          </cell>
          <cell r="E1257">
            <v>221000001</v>
          </cell>
          <cell r="F1257" t="str">
            <v>10</v>
          </cell>
          <cell r="G1257" t="str">
            <v/>
          </cell>
          <cell r="H1257" t="str">
            <v/>
          </cell>
          <cell r="I1257" t="str">
            <v>68233832</v>
          </cell>
          <cell r="J1257">
            <v>10001394</v>
          </cell>
          <cell r="K1257">
            <v>37895</v>
          </cell>
          <cell r="L1257">
            <v>37849</v>
          </cell>
          <cell r="M1257">
            <v>37895</v>
          </cell>
          <cell r="N1257">
            <v>2310222.0499999998</v>
          </cell>
          <cell r="O1257">
            <v>95.98</v>
          </cell>
          <cell r="P1257">
            <v>369635.53</v>
          </cell>
          <cell r="Q1257" t="str">
            <v>01_31_08</v>
          </cell>
          <cell r="R1257" t="str">
            <v>01_24</v>
          </cell>
          <cell r="S1257" t="str">
            <v>'301.0010</v>
          </cell>
          <cell r="T1257" t="str">
            <v>'701.7510</v>
          </cell>
          <cell r="U1257" t="str">
            <v>H</v>
          </cell>
          <cell r="V1257">
            <v>-2310222.0499999998</v>
          </cell>
          <cell r="W1257">
            <v>-15507.96</v>
          </cell>
          <cell r="X1257">
            <v>0</v>
          </cell>
          <cell r="Y1257" t="str">
            <v>701.7510</v>
          </cell>
          <cell r="Z1257">
            <v>-2310222.0499999998</v>
          </cell>
          <cell r="AA1257">
            <v>-15507.96</v>
          </cell>
          <cell r="AB1257">
            <v>-95.98</v>
          </cell>
        </row>
        <row r="1258">
          <cell r="A1258">
            <v>5171</v>
          </cell>
          <cell r="B1258">
            <v>7235</v>
          </cell>
          <cell r="C1258">
            <v>1140</v>
          </cell>
          <cell r="D1258" t="str">
            <v>БЕНЗИН АВТОМОБИЛЬНЫЙ АИ-80</v>
          </cell>
          <cell r="E1258">
            <v>221000001</v>
          </cell>
          <cell r="F1258" t="str">
            <v>10</v>
          </cell>
          <cell r="G1258" t="str">
            <v/>
          </cell>
          <cell r="H1258" t="str">
            <v/>
          </cell>
          <cell r="I1258" t="str">
            <v>161262</v>
          </cell>
          <cell r="J1258">
            <v>10000850</v>
          </cell>
          <cell r="K1258">
            <v>37850</v>
          </cell>
          <cell r="L1258">
            <v>37850</v>
          </cell>
          <cell r="M1258">
            <v>37850</v>
          </cell>
          <cell r="N1258">
            <v>5282051.46</v>
          </cell>
          <cell r="O1258">
            <v>219.447</v>
          </cell>
          <cell r="P1258">
            <v>845128.23</v>
          </cell>
          <cell r="Q1258" t="str">
            <v>01_31_08</v>
          </cell>
          <cell r="R1258" t="str">
            <v>01_24</v>
          </cell>
          <cell r="S1258" t="str">
            <v>'301.0010</v>
          </cell>
          <cell r="T1258" t="str">
            <v>'701.7510</v>
          </cell>
          <cell r="U1258" t="str">
            <v>H</v>
          </cell>
          <cell r="V1258">
            <v>-5282051.46</v>
          </cell>
          <cell r="W1258">
            <v>-36178.43</v>
          </cell>
          <cell r="X1258">
            <v>0</v>
          </cell>
          <cell r="Y1258" t="str">
            <v>701.7510</v>
          </cell>
          <cell r="Z1258">
            <v>-5282051.46</v>
          </cell>
          <cell r="AA1258">
            <v>-36178.43</v>
          </cell>
          <cell r="AB1258">
            <v>-219.447</v>
          </cell>
        </row>
        <row r="1259">
          <cell r="A1259">
            <v>5189</v>
          </cell>
          <cell r="B1259">
            <v>7251</v>
          </cell>
          <cell r="C1259">
            <v>1145</v>
          </cell>
          <cell r="D1259" t="str">
            <v>БЕНЗИН АВТОМОБИЛЬНЫЙ АИ-80</v>
          </cell>
          <cell r="E1259">
            <v>221000001</v>
          </cell>
          <cell r="F1259" t="str">
            <v>10</v>
          </cell>
          <cell r="G1259" t="str">
            <v/>
          </cell>
          <cell r="H1259" t="str">
            <v/>
          </cell>
          <cell r="I1259" t="str">
            <v>68233834</v>
          </cell>
          <cell r="J1259">
            <v>10000880</v>
          </cell>
          <cell r="K1259">
            <v>37850</v>
          </cell>
          <cell r="L1259">
            <v>37850</v>
          </cell>
          <cell r="M1259">
            <v>37850</v>
          </cell>
          <cell r="N1259">
            <v>2638799.27</v>
          </cell>
          <cell r="O1259">
            <v>109.631</v>
          </cell>
          <cell r="P1259">
            <v>422207.88</v>
          </cell>
          <cell r="Q1259" t="str">
            <v>01_31_08</v>
          </cell>
          <cell r="R1259" t="str">
            <v>01_24</v>
          </cell>
          <cell r="S1259" t="str">
            <v>'301.0010</v>
          </cell>
          <cell r="T1259" t="str">
            <v>'701.7510</v>
          </cell>
          <cell r="U1259" t="str">
            <v>H</v>
          </cell>
          <cell r="V1259">
            <v>-2638799.27</v>
          </cell>
          <cell r="W1259">
            <v>-18073.97</v>
          </cell>
          <cell r="X1259">
            <v>0</v>
          </cell>
          <cell r="Y1259" t="str">
            <v>701.7510</v>
          </cell>
          <cell r="Z1259">
            <v>-2638799.27</v>
          </cell>
          <cell r="AA1259">
            <v>-18073.97</v>
          </cell>
          <cell r="AB1259">
            <v>-109.631</v>
          </cell>
        </row>
        <row r="1260">
          <cell r="A1260">
            <v>5190</v>
          </cell>
          <cell r="B1260">
            <v>7252</v>
          </cell>
          <cell r="C1260">
            <v>1159</v>
          </cell>
          <cell r="D1260" t="str">
            <v>БЕНЗИН АВТОМОБИЛЬНЫЙ АИ-80</v>
          </cell>
          <cell r="E1260">
            <v>221000001</v>
          </cell>
          <cell r="F1260" t="str">
            <v>10</v>
          </cell>
          <cell r="G1260" t="str">
            <v/>
          </cell>
          <cell r="H1260" t="str">
            <v/>
          </cell>
          <cell r="I1260" t="str">
            <v>161261</v>
          </cell>
          <cell r="J1260">
            <v>10000882</v>
          </cell>
          <cell r="K1260">
            <v>37850</v>
          </cell>
          <cell r="L1260">
            <v>37850</v>
          </cell>
          <cell r="M1260">
            <v>37850</v>
          </cell>
          <cell r="N1260">
            <v>5263373.2699999996</v>
          </cell>
          <cell r="O1260">
            <v>218.67099999999999</v>
          </cell>
          <cell r="P1260">
            <v>842139.72</v>
          </cell>
          <cell r="Q1260" t="str">
            <v>01_31_08</v>
          </cell>
          <cell r="R1260" t="str">
            <v>01_24</v>
          </cell>
          <cell r="S1260" t="str">
            <v>'301.0010</v>
          </cell>
          <cell r="T1260" t="str">
            <v>'701.7510</v>
          </cell>
          <cell r="U1260" t="str">
            <v>H</v>
          </cell>
          <cell r="V1260">
            <v>-5263373.2699999996</v>
          </cell>
          <cell r="W1260">
            <v>-36050.5</v>
          </cell>
          <cell r="X1260">
            <v>0</v>
          </cell>
          <cell r="Y1260" t="str">
            <v>701.7510</v>
          </cell>
          <cell r="Z1260">
            <v>-5263373.2699999996</v>
          </cell>
          <cell r="AA1260">
            <v>-36050.5</v>
          </cell>
          <cell r="AB1260">
            <v>-218.67099999999999</v>
          </cell>
        </row>
        <row r="1261">
          <cell r="A1261">
            <v>5152</v>
          </cell>
          <cell r="B1261">
            <v>7214</v>
          </cell>
          <cell r="C1261">
            <v>1130</v>
          </cell>
          <cell r="D1261" t="str">
            <v>МАЗУТ М-100</v>
          </cell>
          <cell r="E1261">
            <v>221000083</v>
          </cell>
          <cell r="F1261" t="str">
            <v>10</v>
          </cell>
          <cell r="G1261" t="str">
            <v/>
          </cell>
          <cell r="H1261" t="str">
            <v/>
          </cell>
          <cell r="I1261" t="str">
            <v>Акт купли-продаж</v>
          </cell>
          <cell r="J1261">
            <v>10000870</v>
          </cell>
          <cell r="K1261">
            <v>37851</v>
          </cell>
          <cell r="L1261">
            <v>37851</v>
          </cell>
          <cell r="M1261">
            <v>37851</v>
          </cell>
          <cell r="N1261">
            <v>22579310.34</v>
          </cell>
          <cell r="O1261">
            <v>4000</v>
          </cell>
          <cell r="P1261">
            <v>3612689.66</v>
          </cell>
          <cell r="Q1261" t="str">
            <v>01_31_08</v>
          </cell>
          <cell r="R1261" t="str">
            <v>01_24</v>
          </cell>
          <cell r="S1261" t="str">
            <v>'301.0010</v>
          </cell>
          <cell r="T1261" t="str">
            <v>'701.7530</v>
          </cell>
          <cell r="U1261" t="str">
            <v>H</v>
          </cell>
          <cell r="V1261">
            <v>-22579309.399999999</v>
          </cell>
          <cell r="W1261">
            <v>-154652.79999999999</v>
          </cell>
          <cell r="X1261">
            <v>0.94000000134110451</v>
          </cell>
          <cell r="Y1261" t="str">
            <v>701.7530</v>
          </cell>
          <cell r="Z1261">
            <v>-22579309.399999999</v>
          </cell>
          <cell r="AA1261">
            <v>-154652.79999999999</v>
          </cell>
          <cell r="AB1261">
            <v>-4000</v>
          </cell>
        </row>
        <row r="1262">
          <cell r="A1262">
            <v>5153</v>
          </cell>
          <cell r="B1262">
            <v>7215</v>
          </cell>
          <cell r="C1262">
            <v>1131</v>
          </cell>
          <cell r="D1262" t="str">
            <v>ДИЗЕЛЬНОЕ ТОПЛИВО ЛД-02</v>
          </cell>
          <cell r="E1262">
            <v>221000044</v>
          </cell>
          <cell r="F1262" t="str">
            <v>10</v>
          </cell>
          <cell r="G1262" t="str">
            <v/>
          </cell>
          <cell r="H1262" t="str">
            <v/>
          </cell>
          <cell r="I1262" t="str">
            <v>Акт купли-продаж</v>
          </cell>
          <cell r="J1262">
            <v>10000869</v>
          </cell>
          <cell r="K1262">
            <v>37851</v>
          </cell>
          <cell r="L1262">
            <v>37851</v>
          </cell>
          <cell r="M1262">
            <v>37851</v>
          </cell>
          <cell r="N1262">
            <v>203875862.06999999</v>
          </cell>
          <cell r="O1262">
            <v>12000</v>
          </cell>
          <cell r="P1262">
            <v>32620137.93</v>
          </cell>
          <cell r="Q1262" t="str">
            <v>01_31_08</v>
          </cell>
          <cell r="R1262" t="str">
            <v>01_24</v>
          </cell>
          <cell r="S1262" t="str">
            <v>'301.0010</v>
          </cell>
          <cell r="T1262" t="str">
            <v>'701.7520</v>
          </cell>
          <cell r="U1262" t="str">
            <v>H</v>
          </cell>
          <cell r="V1262">
            <v>-203875862.00999999</v>
          </cell>
          <cell r="W1262">
            <v>-1396410.01</v>
          </cell>
          <cell r="X1262">
            <v>6.0000002384185791E-2</v>
          </cell>
          <cell r="Y1262" t="str">
            <v>701.7520</v>
          </cell>
          <cell r="Z1262">
            <v>-203875862.00999999</v>
          </cell>
          <cell r="AA1262">
            <v>-1396410.01</v>
          </cell>
          <cell r="AB1262">
            <v>-12000</v>
          </cell>
        </row>
        <row r="1263">
          <cell r="A1263">
            <v>5154</v>
          </cell>
          <cell r="B1263">
            <v>7216</v>
          </cell>
          <cell r="C1263">
            <v>1133</v>
          </cell>
          <cell r="D1263" t="str">
            <v>МАЗУТ М-100</v>
          </cell>
          <cell r="E1263">
            <v>221000083</v>
          </cell>
          <cell r="F1263" t="str">
            <v>10</v>
          </cell>
          <cell r="G1263" t="str">
            <v/>
          </cell>
          <cell r="H1263" t="str">
            <v/>
          </cell>
          <cell r="I1263" t="str">
            <v>Акт купли-продаж</v>
          </cell>
          <cell r="J1263">
            <v>10000872</v>
          </cell>
          <cell r="K1263">
            <v>37851</v>
          </cell>
          <cell r="L1263">
            <v>37851</v>
          </cell>
          <cell r="M1263">
            <v>37851</v>
          </cell>
          <cell r="N1263">
            <v>16934482.760000002</v>
          </cell>
          <cell r="O1263">
            <v>3000</v>
          </cell>
          <cell r="P1263">
            <v>2709517.24</v>
          </cell>
          <cell r="Q1263" t="str">
            <v>01_31_08</v>
          </cell>
          <cell r="R1263" t="str">
            <v>01_24</v>
          </cell>
          <cell r="S1263" t="str">
            <v>'301.0010</v>
          </cell>
          <cell r="T1263" t="str">
            <v>'701.7530</v>
          </cell>
          <cell r="U1263" t="str">
            <v>H</v>
          </cell>
          <cell r="V1263">
            <v>-16934482.079999998</v>
          </cell>
          <cell r="W1263">
            <v>-115989.6</v>
          </cell>
          <cell r="X1263">
            <v>0.68000000342726707</v>
          </cell>
          <cell r="Y1263" t="str">
            <v>701.7530</v>
          </cell>
          <cell r="Z1263">
            <v>-16934482.079999998</v>
          </cell>
          <cell r="AA1263">
            <v>-115989.6</v>
          </cell>
          <cell r="AB1263">
            <v>-3000</v>
          </cell>
        </row>
        <row r="1264">
          <cell r="A1264">
            <v>5155</v>
          </cell>
          <cell r="B1264">
            <v>7217</v>
          </cell>
          <cell r="C1264">
            <v>1134</v>
          </cell>
          <cell r="D1264" t="str">
            <v>МАЗУТ М-100</v>
          </cell>
          <cell r="E1264">
            <v>221000083</v>
          </cell>
          <cell r="F1264" t="str">
            <v>10</v>
          </cell>
          <cell r="G1264" t="str">
            <v/>
          </cell>
          <cell r="H1264" t="str">
            <v/>
          </cell>
          <cell r="I1264" t="str">
            <v>Акт купли-продаж</v>
          </cell>
          <cell r="J1264">
            <v>10000873</v>
          </cell>
          <cell r="K1264">
            <v>37851</v>
          </cell>
          <cell r="L1264">
            <v>37851</v>
          </cell>
          <cell r="M1264">
            <v>37851</v>
          </cell>
          <cell r="N1264">
            <v>25401724.140000001</v>
          </cell>
          <cell r="O1264">
            <v>4500</v>
          </cell>
          <cell r="P1264">
            <v>4064275.86</v>
          </cell>
          <cell r="Q1264" t="str">
            <v>01_31_08</v>
          </cell>
          <cell r="R1264" t="str">
            <v>01_24</v>
          </cell>
          <cell r="S1264" t="str">
            <v>'301.0010</v>
          </cell>
          <cell r="T1264" t="str">
            <v>'701.7530</v>
          </cell>
          <cell r="U1264" t="str">
            <v>H</v>
          </cell>
          <cell r="V1264">
            <v>-25401723.940000001</v>
          </cell>
          <cell r="W1264">
            <v>-173984.41</v>
          </cell>
          <cell r="X1264">
            <v>0.19999999925494194</v>
          </cell>
          <cell r="Y1264" t="str">
            <v>701.7530</v>
          </cell>
          <cell r="Z1264">
            <v>-25401723.940000001</v>
          </cell>
          <cell r="AA1264">
            <v>-173984.41</v>
          </cell>
          <cell r="AB1264">
            <v>-4500</v>
          </cell>
        </row>
        <row r="1265">
          <cell r="A1265">
            <v>5191</v>
          </cell>
          <cell r="B1265">
            <v>7253</v>
          </cell>
          <cell r="C1265">
            <v>1146</v>
          </cell>
          <cell r="D1265" t="str">
            <v>БЕНЗИН АВТОМОБИЛЬНЫЙ АИ-80</v>
          </cell>
          <cell r="E1265">
            <v>221000001</v>
          </cell>
          <cell r="F1265" t="str">
            <v>10</v>
          </cell>
          <cell r="G1265" t="str">
            <v/>
          </cell>
          <cell r="H1265" t="str">
            <v/>
          </cell>
          <cell r="I1265" t="str">
            <v>161293</v>
          </cell>
          <cell r="J1265">
            <v>10000886</v>
          </cell>
          <cell r="K1265">
            <v>37851</v>
          </cell>
          <cell r="L1265">
            <v>37851</v>
          </cell>
          <cell r="M1265">
            <v>37851</v>
          </cell>
          <cell r="N1265">
            <v>6889747.4500000002</v>
          </cell>
          <cell r="O1265">
            <v>286.24</v>
          </cell>
          <cell r="P1265">
            <v>1102359.5900000001</v>
          </cell>
          <cell r="Q1265" t="str">
            <v>01_31_08</v>
          </cell>
          <cell r="R1265" t="str">
            <v>01_24</v>
          </cell>
          <cell r="S1265" t="str">
            <v>'301.0010</v>
          </cell>
          <cell r="T1265" t="str">
            <v>'701.7510</v>
          </cell>
          <cell r="U1265" t="str">
            <v>H</v>
          </cell>
          <cell r="V1265">
            <v>-6889747.4500000002</v>
          </cell>
          <cell r="W1265">
            <v>-47190.05</v>
          </cell>
          <cell r="X1265">
            <v>0</v>
          </cell>
          <cell r="Y1265" t="str">
            <v>701.7510</v>
          </cell>
          <cell r="Z1265">
            <v>-6889747.4500000002</v>
          </cell>
          <cell r="AA1265">
            <v>-47190.05</v>
          </cell>
          <cell r="AB1265">
            <v>-286.24</v>
          </cell>
        </row>
        <row r="1266">
          <cell r="A1266">
            <v>5192</v>
          </cell>
          <cell r="B1266">
            <v>7254</v>
          </cell>
          <cell r="C1266">
            <v>1159</v>
          </cell>
          <cell r="D1266" t="str">
            <v>БЕНЗИН АВТОМОБИЛЬНЫЙ АИ-80</v>
          </cell>
          <cell r="E1266">
            <v>221000001</v>
          </cell>
          <cell r="F1266" t="str">
            <v>10</v>
          </cell>
          <cell r="G1266" t="str">
            <v/>
          </cell>
          <cell r="H1266" t="str">
            <v/>
          </cell>
          <cell r="I1266" t="str">
            <v>161295</v>
          </cell>
          <cell r="J1266">
            <v>10000882</v>
          </cell>
          <cell r="K1266">
            <v>37851</v>
          </cell>
          <cell r="L1266">
            <v>37851</v>
          </cell>
          <cell r="M1266">
            <v>37851</v>
          </cell>
          <cell r="N1266">
            <v>5282219.9400000004</v>
          </cell>
          <cell r="O1266">
            <v>219.45400000000001</v>
          </cell>
          <cell r="P1266">
            <v>845155.19</v>
          </cell>
          <cell r="Q1266" t="str">
            <v>01_31_08</v>
          </cell>
          <cell r="R1266" t="str">
            <v>01_24</v>
          </cell>
          <cell r="S1266" t="str">
            <v>'301.0010</v>
          </cell>
          <cell r="T1266" t="str">
            <v>'701.7510</v>
          </cell>
          <cell r="U1266" t="str">
            <v>H</v>
          </cell>
          <cell r="V1266">
            <v>-5282219.9400000004</v>
          </cell>
          <cell r="W1266">
            <v>-36179.599999999999</v>
          </cell>
          <cell r="X1266">
            <v>0</v>
          </cell>
          <cell r="Y1266" t="str">
            <v>701.7510</v>
          </cell>
          <cell r="Z1266">
            <v>-5282219.9400000004</v>
          </cell>
          <cell r="AA1266">
            <v>-36179.599999999999</v>
          </cell>
          <cell r="AB1266">
            <v>-219.45400000000001</v>
          </cell>
        </row>
        <row r="1267">
          <cell r="A1267">
            <v>5195</v>
          </cell>
          <cell r="B1267">
            <v>7257</v>
          </cell>
          <cell r="C1267">
            <v>1146</v>
          </cell>
          <cell r="D1267" t="str">
            <v>БЕНЗИН АВТОМОБИЛЬНЫЙ АИ-80</v>
          </cell>
          <cell r="E1267">
            <v>221000001</v>
          </cell>
          <cell r="F1267" t="str">
            <v>10</v>
          </cell>
          <cell r="G1267" t="str">
            <v/>
          </cell>
          <cell r="H1267" t="str">
            <v/>
          </cell>
          <cell r="I1267" t="str">
            <v>161292</v>
          </cell>
          <cell r="J1267">
            <v>10000855</v>
          </cell>
          <cell r="K1267">
            <v>37851</v>
          </cell>
          <cell r="L1267">
            <v>37851</v>
          </cell>
          <cell r="M1267">
            <v>37851</v>
          </cell>
          <cell r="N1267">
            <v>7572464.0300000003</v>
          </cell>
          <cell r="O1267">
            <v>314.60399999999998</v>
          </cell>
          <cell r="P1267">
            <v>1211594.25</v>
          </cell>
          <cell r="Q1267" t="str">
            <v>01_31_08</v>
          </cell>
          <cell r="R1267" t="str">
            <v>01_24</v>
          </cell>
          <cell r="S1267" t="str">
            <v>'301.0010</v>
          </cell>
          <cell r="T1267" t="str">
            <v>'701.7510</v>
          </cell>
          <cell r="U1267" t="str">
            <v>H</v>
          </cell>
          <cell r="V1267">
            <v>-7572464.0300000003</v>
          </cell>
          <cell r="W1267">
            <v>-51866.19</v>
          </cell>
          <cell r="X1267">
            <v>0</v>
          </cell>
          <cell r="Y1267" t="str">
            <v>701.7510</v>
          </cell>
          <cell r="Z1267">
            <v>-7572464.0300000003</v>
          </cell>
          <cell r="AA1267">
            <v>-51866.19</v>
          </cell>
          <cell r="AB1267">
            <v>-314.60399999999998</v>
          </cell>
        </row>
        <row r="1268">
          <cell r="A1268">
            <v>5246</v>
          </cell>
          <cell r="B1268">
            <v>7264</v>
          </cell>
          <cell r="C1268">
            <v>1140</v>
          </cell>
          <cell r="D1268" t="str">
            <v>БЕНЗИН АВТОМОБИЛЬНЫЙ АИ-80</v>
          </cell>
          <cell r="E1268">
            <v>221000001</v>
          </cell>
          <cell r="F1268" t="str">
            <v>10</v>
          </cell>
          <cell r="G1268" t="str">
            <v/>
          </cell>
          <cell r="H1268" t="str">
            <v/>
          </cell>
          <cell r="I1268" t="str">
            <v>161294</v>
          </cell>
          <cell r="J1268">
            <v>10000896</v>
          </cell>
          <cell r="K1268">
            <v>37851</v>
          </cell>
          <cell r="L1268">
            <v>37851</v>
          </cell>
          <cell r="M1268">
            <v>37851</v>
          </cell>
          <cell r="N1268">
            <v>4576492.59</v>
          </cell>
          <cell r="O1268">
            <v>190.13399999999999</v>
          </cell>
          <cell r="P1268">
            <v>732238.82</v>
          </cell>
          <cell r="Q1268" t="str">
            <v>01_31_08</v>
          </cell>
          <cell r="R1268" t="str">
            <v>01_24</v>
          </cell>
          <cell r="S1268" t="str">
            <v>'301.0010</v>
          </cell>
          <cell r="T1268" t="str">
            <v>'701.7510</v>
          </cell>
          <cell r="U1268" t="str">
            <v>H</v>
          </cell>
          <cell r="V1268">
            <v>-4576492.59</v>
          </cell>
          <cell r="W1268">
            <v>-31345.84</v>
          </cell>
          <cell r="X1268">
            <v>0</v>
          </cell>
          <cell r="Y1268" t="str">
            <v>701.7510</v>
          </cell>
          <cell r="Z1268">
            <v>-4576492.59</v>
          </cell>
          <cell r="AA1268">
            <v>-31345.84</v>
          </cell>
          <cell r="AB1268">
            <v>-190.13399999999999</v>
          </cell>
        </row>
        <row r="1269">
          <cell r="A1269">
            <v>5156</v>
          </cell>
          <cell r="B1269">
            <v>7218</v>
          </cell>
          <cell r="C1269">
            <v>1134</v>
          </cell>
          <cell r="D1269" t="str">
            <v>МАЗУТ М-100</v>
          </cell>
          <cell r="E1269">
            <v>221000083</v>
          </cell>
          <cell r="F1269" t="str">
            <v>10</v>
          </cell>
          <cell r="G1269" t="str">
            <v/>
          </cell>
          <cell r="H1269" t="str">
            <v/>
          </cell>
          <cell r="I1269" t="str">
            <v>Акт купли-продаж</v>
          </cell>
          <cell r="J1269">
            <v>10000871</v>
          </cell>
          <cell r="K1269">
            <v>37852</v>
          </cell>
          <cell r="L1269">
            <v>37852</v>
          </cell>
          <cell r="M1269">
            <v>37852</v>
          </cell>
          <cell r="N1269">
            <v>5644827.5899999999</v>
          </cell>
          <cell r="O1269">
            <v>1000</v>
          </cell>
          <cell r="P1269">
            <v>903172.41</v>
          </cell>
          <cell r="Q1269" t="str">
            <v>01_31_08</v>
          </cell>
          <cell r="R1269" t="str">
            <v>01_24</v>
          </cell>
          <cell r="S1269" t="str">
            <v>'301.0010</v>
          </cell>
          <cell r="T1269" t="str">
            <v>'701.7530</v>
          </cell>
          <cell r="U1269" t="str">
            <v>H</v>
          </cell>
          <cell r="V1269">
            <v>-5644827.3700000001</v>
          </cell>
          <cell r="W1269">
            <v>-38657.9</v>
          </cell>
          <cell r="X1269">
            <v>0.21999999973922968</v>
          </cell>
          <cell r="Y1269" t="str">
            <v>701.7530</v>
          </cell>
          <cell r="Z1269">
            <v>-5644827.3700000001</v>
          </cell>
          <cell r="AA1269">
            <v>-38657.9</v>
          </cell>
          <cell r="AB1269">
            <v>-1000</v>
          </cell>
        </row>
        <row r="1270">
          <cell r="A1270">
            <v>5157</v>
          </cell>
          <cell r="B1270">
            <v>7219</v>
          </cell>
          <cell r="C1270">
            <v>1146</v>
          </cell>
          <cell r="D1270" t="str">
            <v>БЕНЗИН АВТОМОБИЛЬНЫЙ АИ-80</v>
          </cell>
          <cell r="E1270">
            <v>221000001</v>
          </cell>
          <cell r="F1270" t="str">
            <v>10</v>
          </cell>
          <cell r="G1270" t="str">
            <v/>
          </cell>
          <cell r="H1270" t="str">
            <v/>
          </cell>
          <cell r="I1270" t="str">
            <v>161324</v>
          </cell>
          <cell r="J1270">
            <v>10000855</v>
          </cell>
          <cell r="K1270">
            <v>37852</v>
          </cell>
          <cell r="L1270">
            <v>37852</v>
          </cell>
          <cell r="M1270">
            <v>37852</v>
          </cell>
          <cell r="N1270">
            <v>5501423.8600000003</v>
          </cell>
          <cell r="O1270">
            <v>228.56100000000001</v>
          </cell>
          <cell r="P1270">
            <v>880227.82</v>
          </cell>
          <cell r="Q1270" t="str">
            <v>01_31_08</v>
          </cell>
          <cell r="R1270" t="str">
            <v>01_24</v>
          </cell>
          <cell r="S1270" t="str">
            <v>'301.0010</v>
          </cell>
          <cell r="T1270" t="str">
            <v>'701.7510</v>
          </cell>
          <cell r="U1270" t="str">
            <v>H</v>
          </cell>
          <cell r="V1270">
            <v>-5501423.8600000003</v>
          </cell>
          <cell r="W1270">
            <v>-37675.83</v>
          </cell>
          <cell r="X1270">
            <v>0</v>
          </cell>
          <cell r="Y1270" t="str">
            <v>701.7510</v>
          </cell>
          <cell r="Z1270">
            <v>-5501423.8600000003</v>
          </cell>
          <cell r="AA1270">
            <v>-37675.83</v>
          </cell>
          <cell r="AB1270">
            <v>-228.56100000000001</v>
          </cell>
        </row>
        <row r="1271">
          <cell r="A1271">
            <v>5158</v>
          </cell>
          <cell r="B1271">
            <v>7220</v>
          </cell>
          <cell r="C1271">
            <v>1146</v>
          </cell>
          <cell r="D1271" t="str">
            <v>БЕНЗИН АВТОМОБИЛЬНЫЙ АИ-80</v>
          </cell>
          <cell r="E1271">
            <v>221000001</v>
          </cell>
          <cell r="F1271" t="str">
            <v>10</v>
          </cell>
          <cell r="G1271" t="str">
            <v/>
          </cell>
          <cell r="H1271" t="str">
            <v/>
          </cell>
          <cell r="I1271" t="str">
            <v>161332</v>
          </cell>
          <cell r="J1271">
            <v>10000854</v>
          </cell>
          <cell r="K1271">
            <v>37852</v>
          </cell>
          <cell r="L1271">
            <v>37852</v>
          </cell>
          <cell r="M1271">
            <v>37852</v>
          </cell>
          <cell r="N1271">
            <v>8309554.3700000001</v>
          </cell>
          <cell r="O1271">
            <v>345.22699999999998</v>
          </cell>
          <cell r="P1271">
            <v>1329528.7</v>
          </cell>
          <cell r="Q1271" t="str">
            <v>01_31_08</v>
          </cell>
          <cell r="R1271" t="str">
            <v>01_24</v>
          </cell>
          <cell r="S1271" t="str">
            <v>'301.0010</v>
          </cell>
          <cell r="T1271" t="str">
            <v>'701.7510</v>
          </cell>
          <cell r="U1271" t="str">
            <v>H</v>
          </cell>
          <cell r="V1271">
            <v>-8309554.3700000001</v>
          </cell>
          <cell r="W1271">
            <v>-56906.96</v>
          </cell>
          <cell r="X1271">
            <v>0</v>
          </cell>
          <cell r="Y1271" t="str">
            <v>701.7510</v>
          </cell>
          <cell r="Z1271">
            <v>-8309554.3700000001</v>
          </cell>
          <cell r="AA1271">
            <v>-56906.96</v>
          </cell>
          <cell r="AB1271">
            <v>-345.22699999999998</v>
          </cell>
        </row>
        <row r="1272">
          <cell r="A1272">
            <v>5159</v>
          </cell>
          <cell r="B1272">
            <v>7221</v>
          </cell>
          <cell r="C1272">
            <v>2101</v>
          </cell>
          <cell r="D1272" t="str">
            <v>БЕНЗИН АВТОМОБИЛЬНЫЙ АИ-80</v>
          </cell>
          <cell r="E1272">
            <v>221000001</v>
          </cell>
          <cell r="F1272" t="str">
            <v>20</v>
          </cell>
          <cell r="G1272" t="str">
            <v/>
          </cell>
          <cell r="H1272" t="str">
            <v/>
          </cell>
          <cell r="I1272" t="str">
            <v>336109</v>
          </cell>
          <cell r="J1272">
            <v>10000831</v>
          </cell>
          <cell r="K1272">
            <v>37852</v>
          </cell>
          <cell r="L1272">
            <v>37852</v>
          </cell>
          <cell r="M1272">
            <v>37852</v>
          </cell>
          <cell r="N1272">
            <v>16764.669999999998</v>
          </cell>
          <cell r="O1272">
            <v>97.468999999999994</v>
          </cell>
          <cell r="P1272">
            <v>0</v>
          </cell>
          <cell r="Q1272" t="str">
            <v>01_31_08</v>
          </cell>
          <cell r="R1272" t="str">
            <v>01_24</v>
          </cell>
          <cell r="S1272" t="str">
            <v>'301.0020</v>
          </cell>
          <cell r="T1272" t="str">
            <v>'701.7410</v>
          </cell>
          <cell r="U1272" t="str">
            <v>H</v>
          </cell>
          <cell r="V1272">
            <v>-16092.85</v>
          </cell>
          <cell r="W1272">
            <v>-16092.85</v>
          </cell>
          <cell r="X1272">
            <v>671.81999999999789</v>
          </cell>
          <cell r="Y1272" t="str">
            <v>701.7410</v>
          </cell>
          <cell r="Z1272">
            <v>-2349877.96</v>
          </cell>
          <cell r="AA1272">
            <v>-16092.85</v>
          </cell>
          <cell r="AB1272">
            <v>-97.468999999999994</v>
          </cell>
        </row>
        <row r="1273">
          <cell r="A1273">
            <v>5160</v>
          </cell>
          <cell r="B1273">
            <v>7222</v>
          </cell>
          <cell r="C1273">
            <v>2101</v>
          </cell>
          <cell r="D1273" t="str">
            <v>БЕНЗИН АВТОМОБИЛЬНЫЙ АИ-80</v>
          </cell>
          <cell r="E1273">
            <v>221000001</v>
          </cell>
          <cell r="F1273" t="str">
            <v>20</v>
          </cell>
          <cell r="G1273" t="str">
            <v/>
          </cell>
          <cell r="H1273" t="str">
            <v/>
          </cell>
          <cell r="I1273" t="str">
            <v>336110</v>
          </cell>
          <cell r="J1273">
            <v>10000831</v>
          </cell>
          <cell r="K1273">
            <v>37852</v>
          </cell>
          <cell r="L1273">
            <v>37852</v>
          </cell>
          <cell r="M1273">
            <v>37852</v>
          </cell>
          <cell r="N1273">
            <v>16733.54</v>
          </cell>
          <cell r="O1273">
            <v>97.287999999999997</v>
          </cell>
          <cell r="P1273">
            <v>0</v>
          </cell>
          <cell r="Q1273" t="str">
            <v>01_31_08</v>
          </cell>
          <cell r="R1273" t="str">
            <v>01_24</v>
          </cell>
          <cell r="S1273" t="str">
            <v>'301.0020</v>
          </cell>
          <cell r="T1273" t="str">
            <v>'701.7410</v>
          </cell>
          <cell r="U1273" t="str">
            <v>H</v>
          </cell>
          <cell r="V1273">
            <v>-16061.72</v>
          </cell>
          <cell r="W1273">
            <v>-16061.72</v>
          </cell>
          <cell r="X1273">
            <v>671.82000000000153</v>
          </cell>
          <cell r="Y1273" t="str">
            <v>701.7410</v>
          </cell>
          <cell r="Z1273">
            <v>-2345332.35</v>
          </cell>
          <cell r="AA1273">
            <v>-16061.72</v>
          </cell>
          <cell r="AB1273">
            <v>-97.287999999999997</v>
          </cell>
        </row>
        <row r="1274">
          <cell r="A1274">
            <v>5161</v>
          </cell>
          <cell r="B1274">
            <v>7223</v>
          </cell>
          <cell r="C1274">
            <v>2101</v>
          </cell>
          <cell r="D1274" t="str">
            <v>БЕНЗИН АВТОМОБИЛЬНЫЙ АИ-80</v>
          </cell>
          <cell r="E1274">
            <v>221000001</v>
          </cell>
          <cell r="F1274" t="str">
            <v>20</v>
          </cell>
          <cell r="G1274" t="str">
            <v/>
          </cell>
          <cell r="H1274" t="str">
            <v/>
          </cell>
          <cell r="I1274" t="str">
            <v>336111</v>
          </cell>
          <cell r="J1274">
            <v>10000831</v>
          </cell>
          <cell r="K1274">
            <v>37852</v>
          </cell>
          <cell r="L1274">
            <v>37852</v>
          </cell>
          <cell r="M1274">
            <v>37852</v>
          </cell>
          <cell r="N1274">
            <v>16853.080000000002</v>
          </cell>
          <cell r="O1274">
            <v>97.983000000000004</v>
          </cell>
          <cell r="P1274">
            <v>0</v>
          </cell>
          <cell r="Q1274" t="str">
            <v>01_31_08</v>
          </cell>
          <cell r="R1274" t="str">
            <v>01_24</v>
          </cell>
          <cell r="S1274" t="str">
            <v>'301.0020</v>
          </cell>
          <cell r="T1274" t="str">
            <v>'701.7410</v>
          </cell>
          <cell r="U1274" t="str">
            <v>H</v>
          </cell>
          <cell r="V1274">
            <v>-16181.26</v>
          </cell>
          <cell r="W1274">
            <v>-16181.26</v>
          </cell>
          <cell r="X1274">
            <v>671.82000000000153</v>
          </cell>
          <cell r="Y1274" t="str">
            <v>701.7410</v>
          </cell>
          <cell r="Z1274">
            <v>-2362787.59</v>
          </cell>
          <cell r="AA1274">
            <v>-16181.26</v>
          </cell>
          <cell r="AB1274">
            <v>-97.983000000000004</v>
          </cell>
        </row>
        <row r="1275">
          <cell r="A1275">
            <v>5162</v>
          </cell>
          <cell r="B1275">
            <v>7224</v>
          </cell>
          <cell r="C1275">
            <v>2101</v>
          </cell>
          <cell r="D1275" t="str">
            <v>БЕНЗИН АВТОМОБИЛЬНЫЙ АИ-80</v>
          </cell>
          <cell r="E1275">
            <v>221000001</v>
          </cell>
          <cell r="F1275" t="str">
            <v>20</v>
          </cell>
          <cell r="G1275" t="str">
            <v/>
          </cell>
          <cell r="H1275" t="str">
            <v/>
          </cell>
          <cell r="I1275" t="str">
            <v>336112</v>
          </cell>
          <cell r="J1275">
            <v>10000831</v>
          </cell>
          <cell r="K1275">
            <v>37852</v>
          </cell>
          <cell r="L1275">
            <v>37852</v>
          </cell>
          <cell r="M1275">
            <v>37852</v>
          </cell>
          <cell r="N1275">
            <v>16795.11</v>
          </cell>
          <cell r="O1275">
            <v>97.646000000000001</v>
          </cell>
          <cell r="P1275">
            <v>0</v>
          </cell>
          <cell r="Q1275" t="str">
            <v>01_31_08</v>
          </cell>
          <cell r="R1275" t="str">
            <v>01_24</v>
          </cell>
          <cell r="S1275" t="str">
            <v>'301.0020</v>
          </cell>
          <cell r="T1275" t="str">
            <v>'701.7410</v>
          </cell>
          <cell r="U1275" t="str">
            <v>H</v>
          </cell>
          <cell r="V1275">
            <v>-16123.29</v>
          </cell>
          <cell r="W1275">
            <v>-16123.29</v>
          </cell>
          <cell r="X1275">
            <v>671.81999999999971</v>
          </cell>
          <cell r="Y1275" t="str">
            <v>701.7410</v>
          </cell>
          <cell r="Z1275">
            <v>-2354322.81</v>
          </cell>
          <cell r="AA1275">
            <v>-16123.29</v>
          </cell>
          <cell r="AB1275">
            <v>-97.646000000000001</v>
          </cell>
        </row>
        <row r="1276">
          <cell r="A1276">
            <v>5163</v>
          </cell>
          <cell r="B1276">
            <v>7225</v>
          </cell>
          <cell r="C1276">
            <v>2101</v>
          </cell>
          <cell r="D1276" t="str">
            <v>БЕНЗИН АВТОМОБИЛЬНЫЙ АИ-80</v>
          </cell>
          <cell r="E1276">
            <v>221000001</v>
          </cell>
          <cell r="F1276" t="str">
            <v>20</v>
          </cell>
          <cell r="G1276" t="str">
            <v/>
          </cell>
          <cell r="H1276" t="str">
            <v/>
          </cell>
          <cell r="I1276" t="str">
            <v>336113</v>
          </cell>
          <cell r="J1276">
            <v>10000831</v>
          </cell>
          <cell r="K1276">
            <v>37852</v>
          </cell>
          <cell r="L1276">
            <v>37852</v>
          </cell>
          <cell r="M1276">
            <v>37852</v>
          </cell>
          <cell r="N1276">
            <v>19319.38</v>
          </cell>
          <cell r="O1276">
            <v>112.322</v>
          </cell>
          <cell r="P1276">
            <v>0</v>
          </cell>
          <cell r="Q1276" t="str">
            <v>01_31_08</v>
          </cell>
          <cell r="R1276" t="str">
            <v>01_24</v>
          </cell>
          <cell r="S1276" t="str">
            <v>'301.0020</v>
          </cell>
          <cell r="T1276" t="str">
            <v>'701.7410</v>
          </cell>
          <cell r="U1276" t="str">
            <v>H</v>
          </cell>
          <cell r="V1276">
            <v>-18544.73</v>
          </cell>
          <cell r="W1276">
            <v>-18544.73</v>
          </cell>
          <cell r="X1276">
            <v>774.65000000000146</v>
          </cell>
          <cell r="Y1276" t="str">
            <v>701.7410</v>
          </cell>
          <cell r="Z1276">
            <v>-2707901.47</v>
          </cell>
          <cell r="AA1276">
            <v>-18544.73</v>
          </cell>
          <cell r="AB1276">
            <v>-112.322</v>
          </cell>
        </row>
        <row r="1277">
          <cell r="A1277">
            <v>5197</v>
          </cell>
          <cell r="B1277">
            <v>7259</v>
          </cell>
          <cell r="C1277">
            <v>1160</v>
          </cell>
          <cell r="D1277" t="str">
            <v>БЕНЗИН АВТОМОБИЛЬНЫЙ АИ-80</v>
          </cell>
          <cell r="E1277">
            <v>221000001</v>
          </cell>
          <cell r="F1277" t="str">
            <v>10</v>
          </cell>
          <cell r="G1277" t="str">
            <v/>
          </cell>
          <cell r="H1277" t="str">
            <v/>
          </cell>
          <cell r="I1277" t="str">
            <v>161331</v>
          </cell>
          <cell r="J1277">
            <v>10000884</v>
          </cell>
          <cell r="K1277">
            <v>37852</v>
          </cell>
          <cell r="L1277">
            <v>37852</v>
          </cell>
          <cell r="M1277">
            <v>37852</v>
          </cell>
          <cell r="N1277">
            <v>11369527.48</v>
          </cell>
          <cell r="O1277">
            <v>472.35599999999999</v>
          </cell>
          <cell r="P1277">
            <v>1819124.4</v>
          </cell>
          <cell r="Q1277" t="str">
            <v>01_31_08</v>
          </cell>
          <cell r="R1277" t="str">
            <v>01_24</v>
          </cell>
          <cell r="S1277" t="str">
            <v>'301.0010</v>
          </cell>
          <cell r="T1277" t="str">
            <v>'701.7510</v>
          </cell>
          <cell r="U1277" t="str">
            <v>H</v>
          </cell>
          <cell r="V1277">
            <v>-11369527.48</v>
          </cell>
          <cell r="W1277">
            <v>-77862.81</v>
          </cell>
          <cell r="X1277">
            <v>0</v>
          </cell>
          <cell r="Y1277" t="str">
            <v>701.7510</v>
          </cell>
          <cell r="Z1277">
            <v>-11369527.48</v>
          </cell>
          <cell r="AA1277">
            <v>-77862.81</v>
          </cell>
          <cell r="AB1277">
            <v>-472.35599999999999</v>
          </cell>
        </row>
        <row r="1278">
          <cell r="A1278">
            <v>5198</v>
          </cell>
          <cell r="B1278">
            <v>7260</v>
          </cell>
          <cell r="C1278">
            <v>1140</v>
          </cell>
          <cell r="D1278" t="str">
            <v>БЕНЗИН АВТОМОБИЛЬНЫЙ АИ-80</v>
          </cell>
          <cell r="E1278">
            <v>221000001</v>
          </cell>
          <cell r="F1278" t="str">
            <v>10</v>
          </cell>
          <cell r="G1278" t="str">
            <v/>
          </cell>
          <cell r="H1278" t="str">
            <v/>
          </cell>
          <cell r="I1278" t="str">
            <v>68233867</v>
          </cell>
          <cell r="J1278">
            <v>10000881</v>
          </cell>
          <cell r="K1278">
            <v>37852</v>
          </cell>
          <cell r="L1278">
            <v>37852</v>
          </cell>
          <cell r="M1278">
            <v>37852</v>
          </cell>
          <cell r="N1278">
            <v>2346062.0299999998</v>
          </cell>
          <cell r="O1278">
            <v>97.468999999999994</v>
          </cell>
          <cell r="P1278">
            <v>375369.92</v>
          </cell>
          <cell r="Q1278" t="str">
            <v>01_31_08</v>
          </cell>
          <cell r="R1278" t="str">
            <v>01_24</v>
          </cell>
          <cell r="S1278" t="str">
            <v>'301.0010</v>
          </cell>
          <cell r="T1278" t="str">
            <v>'701.7510</v>
          </cell>
          <cell r="U1278" t="str">
            <v>H</v>
          </cell>
          <cell r="V1278">
            <v>-2346062.0299999998</v>
          </cell>
          <cell r="W1278">
            <v>-16066.72</v>
          </cell>
          <cell r="X1278">
            <v>0</v>
          </cell>
          <cell r="Y1278" t="str">
            <v>701.7510</v>
          </cell>
          <cell r="Z1278">
            <v>-2346062.0299999998</v>
          </cell>
          <cell r="AA1278">
            <v>-16066.72</v>
          </cell>
          <cell r="AB1278">
            <v>-97.468999999999994</v>
          </cell>
        </row>
        <row r="1279">
          <cell r="A1279">
            <v>5281</v>
          </cell>
          <cell r="B1279">
            <v>7346</v>
          </cell>
          <cell r="C1279">
            <v>2101</v>
          </cell>
          <cell r="D1279" t="str">
            <v>БЕНЗИН АВТОМОБИЛЬНЫЙ АИ-80</v>
          </cell>
          <cell r="E1279">
            <v>221000001</v>
          </cell>
          <cell r="F1279" t="str">
            <v>20</v>
          </cell>
          <cell r="G1279" t="str">
            <v/>
          </cell>
          <cell r="H1279" t="str">
            <v/>
          </cell>
          <cell r="I1279" t="str">
            <v>336074</v>
          </cell>
          <cell r="J1279">
            <v>10000892</v>
          </cell>
          <cell r="K1279">
            <v>37852</v>
          </cell>
          <cell r="L1279">
            <v>37852</v>
          </cell>
          <cell r="M1279">
            <v>37852</v>
          </cell>
          <cell r="N1279">
            <v>59337.42</v>
          </cell>
          <cell r="O1279">
            <v>322.48599999999999</v>
          </cell>
          <cell r="P1279">
            <v>0</v>
          </cell>
          <cell r="Q1279" t="str">
            <v>01_31_08</v>
          </cell>
          <cell r="R1279" t="str">
            <v>01_24</v>
          </cell>
          <cell r="S1279" t="str">
            <v>'301.0020</v>
          </cell>
          <cell r="T1279" t="str">
            <v>'701.7410</v>
          </cell>
          <cell r="U1279" t="str">
            <v>H</v>
          </cell>
          <cell r="V1279">
            <v>-56084.84</v>
          </cell>
          <cell r="W1279">
            <v>-56084.84</v>
          </cell>
          <cell r="X1279">
            <v>3252.5800000000017</v>
          </cell>
          <cell r="Y1279" t="str">
            <v>701.7410</v>
          </cell>
          <cell r="Z1279">
            <v>-8189508.3399999999</v>
          </cell>
          <cell r="AA1279">
            <v>-56084.84</v>
          </cell>
          <cell r="AB1279">
            <v>-322.48599999999999</v>
          </cell>
        </row>
        <row r="1280">
          <cell r="A1280">
            <v>5196</v>
          </cell>
          <cell r="B1280">
            <v>7258</v>
          </cell>
          <cell r="C1280">
            <v>1134</v>
          </cell>
          <cell r="D1280" t="str">
            <v>МАЗУТ М-100</v>
          </cell>
          <cell r="E1280">
            <v>221000083</v>
          </cell>
          <cell r="F1280" t="str">
            <v>10</v>
          </cell>
          <cell r="G1280" t="str">
            <v/>
          </cell>
          <cell r="H1280" t="str">
            <v/>
          </cell>
          <cell r="I1280" t="str">
            <v>Акт купли-продаж</v>
          </cell>
          <cell r="J1280">
            <v>10000890</v>
          </cell>
          <cell r="K1280">
            <v>37853</v>
          </cell>
          <cell r="L1280">
            <v>37853</v>
          </cell>
          <cell r="M1280">
            <v>37853</v>
          </cell>
          <cell r="N1280">
            <v>5644827.5899999999</v>
          </cell>
          <cell r="O1280">
            <v>1000</v>
          </cell>
          <cell r="P1280">
            <v>903172.41</v>
          </cell>
          <cell r="Q1280" t="str">
            <v>01_31_08</v>
          </cell>
          <cell r="R1280" t="str">
            <v>01_24</v>
          </cell>
          <cell r="S1280" t="str">
            <v>'301.0010</v>
          </cell>
          <cell r="T1280" t="str">
            <v>'701.7530</v>
          </cell>
          <cell r="U1280" t="str">
            <v>H</v>
          </cell>
          <cell r="V1280">
            <v>-5644827.4699999997</v>
          </cell>
          <cell r="W1280">
            <v>-38589.199999999997</v>
          </cell>
          <cell r="X1280">
            <v>0.12000000011175871</v>
          </cell>
          <cell r="Y1280" t="str">
            <v>701.7530</v>
          </cell>
          <cell r="Z1280">
            <v>-5644827.4699999997</v>
          </cell>
          <cell r="AA1280">
            <v>-38589.199999999997</v>
          </cell>
          <cell r="AB1280">
            <v>-1000</v>
          </cell>
        </row>
        <row r="1281">
          <cell r="A1281">
            <v>5199</v>
          </cell>
          <cell r="B1281">
            <v>7261</v>
          </cell>
          <cell r="C1281">
            <v>1133</v>
          </cell>
          <cell r="D1281" t="str">
            <v>МАЗУТ М-100</v>
          </cell>
          <cell r="E1281">
            <v>221000083</v>
          </cell>
          <cell r="F1281" t="str">
            <v>10</v>
          </cell>
          <cell r="G1281" t="str">
            <v/>
          </cell>
          <cell r="H1281" t="str">
            <v/>
          </cell>
          <cell r="I1281" t="str">
            <v>Акт купли-продаж</v>
          </cell>
          <cell r="J1281">
            <v>10000891</v>
          </cell>
          <cell r="K1281">
            <v>37853</v>
          </cell>
          <cell r="L1281">
            <v>37853</v>
          </cell>
          <cell r="M1281">
            <v>37853</v>
          </cell>
          <cell r="N1281">
            <v>5644827.5899999999</v>
          </cell>
          <cell r="O1281">
            <v>1000</v>
          </cell>
          <cell r="P1281">
            <v>903172.41</v>
          </cell>
          <cell r="Q1281" t="str">
            <v>01_31_08</v>
          </cell>
          <cell r="R1281" t="str">
            <v>01_24</v>
          </cell>
          <cell r="S1281" t="str">
            <v>'301.0010</v>
          </cell>
          <cell r="T1281" t="str">
            <v>'701.7530</v>
          </cell>
          <cell r="U1281" t="str">
            <v>H</v>
          </cell>
          <cell r="V1281">
            <v>-5644826.96</v>
          </cell>
          <cell r="W1281">
            <v>-38589.19</v>
          </cell>
          <cell r="X1281">
            <v>0.62999999988824129</v>
          </cell>
          <cell r="Y1281" t="str">
            <v>701.7530</v>
          </cell>
          <cell r="Z1281">
            <v>-5644826.96</v>
          </cell>
          <cell r="AA1281">
            <v>-38589.19</v>
          </cell>
          <cell r="AB1281">
            <v>-1000</v>
          </cell>
        </row>
        <row r="1282">
          <cell r="A1282">
            <v>5247</v>
          </cell>
          <cell r="B1282">
            <v>7265</v>
          </cell>
          <cell r="C1282">
            <v>1145</v>
          </cell>
          <cell r="D1282" t="str">
            <v>БЕНЗИН АВТОМОБИЛЬНЫЙ АИ-80</v>
          </cell>
          <cell r="E1282">
            <v>221000001</v>
          </cell>
          <cell r="F1282" t="str">
            <v>10</v>
          </cell>
          <cell r="G1282" t="str">
            <v/>
          </cell>
          <cell r="H1282" t="str">
            <v/>
          </cell>
          <cell r="I1282" t="str">
            <v>161360</v>
          </cell>
          <cell r="J1282">
            <v>10000889</v>
          </cell>
          <cell r="K1282">
            <v>37853</v>
          </cell>
          <cell r="L1282">
            <v>37853</v>
          </cell>
          <cell r="M1282">
            <v>37853</v>
          </cell>
          <cell r="N1282">
            <v>5505636.0899999999</v>
          </cell>
          <cell r="O1282">
            <v>228.73599999999999</v>
          </cell>
          <cell r="P1282">
            <v>880901.77</v>
          </cell>
          <cell r="Q1282" t="str">
            <v>01_31_08</v>
          </cell>
          <cell r="R1282" t="str">
            <v>01_24</v>
          </cell>
          <cell r="S1282" t="str">
            <v>'301.0010</v>
          </cell>
          <cell r="T1282" t="str">
            <v>'701.7510</v>
          </cell>
          <cell r="U1282" t="str">
            <v>H</v>
          </cell>
          <cell r="V1282">
            <v>-5505636.0899999999</v>
          </cell>
          <cell r="W1282">
            <v>-37637.660000000003</v>
          </cell>
          <cell r="X1282">
            <v>0</v>
          </cell>
          <cell r="Y1282" t="str">
            <v>701.7510</v>
          </cell>
          <cell r="Z1282">
            <v>-5505636.0899999999</v>
          </cell>
          <cell r="AA1282">
            <v>-37637.660000000003</v>
          </cell>
          <cell r="AB1282">
            <v>-228.73599999999999</v>
          </cell>
        </row>
        <row r="1283">
          <cell r="A1283">
            <v>5248</v>
          </cell>
          <cell r="B1283">
            <v>7266</v>
          </cell>
          <cell r="C1283">
            <v>1145</v>
          </cell>
          <cell r="D1283" t="str">
            <v>БЕНЗИН АВТОМОБИЛЬНЫЙ АИ-80</v>
          </cell>
          <cell r="E1283">
            <v>221000001</v>
          </cell>
          <cell r="F1283" t="str">
            <v>10</v>
          </cell>
          <cell r="G1283" t="str">
            <v/>
          </cell>
          <cell r="H1283" t="str">
            <v/>
          </cell>
          <cell r="I1283" t="str">
            <v>161357</v>
          </cell>
          <cell r="J1283">
            <v>10000888</v>
          </cell>
          <cell r="K1283">
            <v>37853</v>
          </cell>
          <cell r="L1283">
            <v>37853</v>
          </cell>
          <cell r="M1283">
            <v>37853</v>
          </cell>
          <cell r="N1283">
            <v>5318926.43</v>
          </cell>
          <cell r="O1283">
            <v>220.97900000000001</v>
          </cell>
          <cell r="P1283">
            <v>851028.23</v>
          </cell>
          <cell r="Q1283" t="str">
            <v>01_31_08</v>
          </cell>
          <cell r="R1283" t="str">
            <v>01_24</v>
          </cell>
          <cell r="S1283" t="str">
            <v>'301.0010</v>
          </cell>
          <cell r="T1283" t="str">
            <v>'701.7510</v>
          </cell>
          <cell r="U1283" t="str">
            <v>H</v>
          </cell>
          <cell r="V1283">
            <v>-5318926.43</v>
          </cell>
          <cell r="W1283">
            <v>-36361.279999999999</v>
          </cell>
          <cell r="X1283">
            <v>0</v>
          </cell>
          <cell r="Y1283" t="str">
            <v>701.7510</v>
          </cell>
          <cell r="Z1283">
            <v>-5318926.43</v>
          </cell>
          <cell r="AA1283">
            <v>-36361.279999999999</v>
          </cell>
          <cell r="AB1283">
            <v>-220.97900000000001</v>
          </cell>
        </row>
        <row r="1284">
          <cell r="A1284">
            <v>5249</v>
          </cell>
          <cell r="B1284">
            <v>7267</v>
          </cell>
          <cell r="C1284">
            <v>1146</v>
          </cell>
          <cell r="D1284" t="str">
            <v>БЕНЗИН АВТОМОБИЛЬНЫЙ АИ-80</v>
          </cell>
          <cell r="E1284">
            <v>221000001</v>
          </cell>
          <cell r="F1284" t="str">
            <v>10</v>
          </cell>
          <cell r="G1284" t="str">
            <v/>
          </cell>
          <cell r="H1284" t="str">
            <v/>
          </cell>
          <cell r="I1284" t="str">
            <v>161355</v>
          </cell>
          <cell r="J1284">
            <v>10000854</v>
          </cell>
          <cell r="K1284">
            <v>37853</v>
          </cell>
          <cell r="L1284">
            <v>37853</v>
          </cell>
          <cell r="M1284">
            <v>37853</v>
          </cell>
          <cell r="N1284">
            <v>5675906.04</v>
          </cell>
          <cell r="O1284">
            <v>235.81</v>
          </cell>
          <cell r="P1284">
            <v>908144.97</v>
          </cell>
          <cell r="Q1284" t="str">
            <v>01_31_08</v>
          </cell>
          <cell r="R1284" t="str">
            <v>01_24</v>
          </cell>
          <cell r="S1284" t="str">
            <v>'301.0010</v>
          </cell>
          <cell r="T1284" t="str">
            <v>'701.7510</v>
          </cell>
          <cell r="U1284" t="str">
            <v>H</v>
          </cell>
          <cell r="V1284">
            <v>-5675906.04</v>
          </cell>
          <cell r="W1284">
            <v>-38801.660000000003</v>
          </cell>
          <cell r="X1284">
            <v>0</v>
          </cell>
          <cell r="Y1284" t="str">
            <v>701.7510</v>
          </cell>
          <cell r="Z1284">
            <v>-5675906.04</v>
          </cell>
          <cell r="AA1284">
            <v>-38801.660000000003</v>
          </cell>
          <cell r="AB1284">
            <v>-235.81</v>
          </cell>
        </row>
        <row r="1285">
          <cell r="A1285">
            <v>5251</v>
          </cell>
          <cell r="B1285">
            <v>7269</v>
          </cell>
          <cell r="C1285">
            <v>2101</v>
          </cell>
          <cell r="D1285" t="str">
            <v>БЕНЗИН АВТОМОБИЛЬНЫЙ АИ-80</v>
          </cell>
          <cell r="E1285">
            <v>221000001</v>
          </cell>
          <cell r="F1285" t="str">
            <v>20</v>
          </cell>
          <cell r="G1285" t="str">
            <v/>
          </cell>
          <cell r="H1285" t="str">
            <v/>
          </cell>
          <cell r="I1285" t="str">
            <v>336073</v>
          </cell>
          <cell r="J1285">
            <v>10000845</v>
          </cell>
          <cell r="K1285">
            <v>37853</v>
          </cell>
          <cell r="L1285">
            <v>37853</v>
          </cell>
          <cell r="M1285">
            <v>37853</v>
          </cell>
          <cell r="N1285">
            <v>53191.46</v>
          </cell>
          <cell r="O1285">
            <v>289.084</v>
          </cell>
          <cell r="P1285">
            <v>0</v>
          </cell>
          <cell r="Q1285" t="str">
            <v>01_31_08</v>
          </cell>
          <cell r="R1285" t="str">
            <v>01_24</v>
          </cell>
          <cell r="S1285" t="str">
            <v>'301.0020</v>
          </cell>
          <cell r="T1285" t="str">
            <v>'701.7410</v>
          </cell>
          <cell r="U1285" t="str">
            <v>H</v>
          </cell>
          <cell r="V1285">
            <v>-50282.81</v>
          </cell>
          <cell r="W1285">
            <v>-50282.81</v>
          </cell>
          <cell r="X1285">
            <v>2908.6500000000015</v>
          </cell>
          <cell r="Y1285" t="str">
            <v>701.7410</v>
          </cell>
          <cell r="Z1285">
            <v>-7355369.4500000002</v>
          </cell>
          <cell r="AA1285">
            <v>-50282.81</v>
          </cell>
          <cell r="AB1285">
            <v>-289.084</v>
          </cell>
        </row>
        <row r="1286">
          <cell r="A1286">
            <v>5252</v>
          </cell>
          <cell r="B1286">
            <v>7270</v>
          </cell>
          <cell r="C1286">
            <v>2101</v>
          </cell>
          <cell r="D1286" t="str">
            <v>БЕНЗИН АВТОМОБИЛЬНЫЙ АИ-80</v>
          </cell>
          <cell r="E1286">
            <v>221000001</v>
          </cell>
          <cell r="F1286" t="str">
            <v>20</v>
          </cell>
          <cell r="G1286" t="str">
            <v/>
          </cell>
          <cell r="H1286" t="str">
            <v/>
          </cell>
          <cell r="I1286" t="str">
            <v>336157</v>
          </cell>
          <cell r="J1286">
            <v>10000846</v>
          </cell>
          <cell r="K1286">
            <v>37853</v>
          </cell>
          <cell r="L1286">
            <v>37853</v>
          </cell>
          <cell r="M1286">
            <v>37853</v>
          </cell>
          <cell r="N1286">
            <v>9348.2999999999993</v>
          </cell>
          <cell r="O1286">
            <v>50.805999999999997</v>
          </cell>
          <cell r="P1286">
            <v>0</v>
          </cell>
          <cell r="Q1286" t="str">
            <v>01_31_08</v>
          </cell>
          <cell r="R1286" t="str">
            <v>01_24</v>
          </cell>
          <cell r="S1286" t="str">
            <v>'301.0020</v>
          </cell>
          <cell r="T1286" t="str">
            <v>'701.7410</v>
          </cell>
          <cell r="U1286" t="str">
            <v>H</v>
          </cell>
          <cell r="V1286">
            <v>-8842.02</v>
          </cell>
          <cell r="W1286">
            <v>-8842.02</v>
          </cell>
          <cell r="X1286">
            <v>506.27999999999884</v>
          </cell>
          <cell r="Y1286" t="str">
            <v>701.7410</v>
          </cell>
          <cell r="Z1286">
            <v>-1293410.69</v>
          </cell>
          <cell r="AA1286">
            <v>-8842.02</v>
          </cell>
          <cell r="AB1286">
            <v>-50.805999999999997</v>
          </cell>
        </row>
        <row r="1287">
          <cell r="A1287">
            <v>5253</v>
          </cell>
          <cell r="B1287">
            <v>7271</v>
          </cell>
          <cell r="C1287">
            <v>2100</v>
          </cell>
          <cell r="D1287" t="str">
            <v>ТОПЛИВО САМОЛЕТНОЕ ТС-1 ВКК</v>
          </cell>
          <cell r="E1287">
            <v>222000043</v>
          </cell>
          <cell r="F1287" t="str">
            <v>20</v>
          </cell>
          <cell r="G1287" t="str">
            <v/>
          </cell>
          <cell r="H1287" t="str">
            <v/>
          </cell>
          <cell r="I1287" t="str">
            <v>336077</v>
          </cell>
          <cell r="J1287">
            <v>10000902</v>
          </cell>
          <cell r="K1287">
            <v>37853</v>
          </cell>
          <cell r="L1287">
            <v>37853</v>
          </cell>
          <cell r="M1287">
            <v>37853</v>
          </cell>
          <cell r="N1287">
            <v>13657.27</v>
          </cell>
          <cell r="O1287">
            <v>63.819000000000003</v>
          </cell>
          <cell r="P1287">
            <v>0</v>
          </cell>
          <cell r="Q1287" t="str">
            <v>01_31_08</v>
          </cell>
          <cell r="R1287" t="str">
            <v>01_24</v>
          </cell>
          <cell r="S1287" t="str">
            <v>'301.0020</v>
          </cell>
          <cell r="T1287" t="str">
            <v>'702.7250</v>
          </cell>
          <cell r="U1287" t="str">
            <v>H</v>
          </cell>
          <cell r="V1287">
            <v>-13093.82</v>
          </cell>
          <cell r="W1287">
            <v>-13093.82</v>
          </cell>
          <cell r="X1287">
            <v>563.45000000000073</v>
          </cell>
          <cell r="Y1287" t="str">
            <v>702.7250</v>
          </cell>
          <cell r="Z1287">
            <v>-1915363.99</v>
          </cell>
          <cell r="AA1287">
            <v>-13093.82</v>
          </cell>
          <cell r="AB1287">
            <v>-63.819000000000003</v>
          </cell>
        </row>
        <row r="1288">
          <cell r="A1288">
            <v>5254</v>
          </cell>
          <cell r="B1288">
            <v>7272</v>
          </cell>
          <cell r="C1288">
            <v>2098</v>
          </cell>
          <cell r="D1288" t="str">
            <v>БЕНЗИН АВТОМОБИЛЬНЫЙ АИ-80</v>
          </cell>
          <cell r="E1288">
            <v>221000001</v>
          </cell>
          <cell r="F1288" t="str">
            <v>20</v>
          </cell>
          <cell r="G1288" t="str">
            <v/>
          </cell>
          <cell r="H1288" t="str">
            <v/>
          </cell>
          <cell r="I1288" t="str">
            <v>322068</v>
          </cell>
          <cell r="J1288">
            <v>10000899</v>
          </cell>
          <cell r="K1288">
            <v>37853</v>
          </cell>
          <cell r="L1288">
            <v>37853</v>
          </cell>
          <cell r="M1288">
            <v>37853</v>
          </cell>
          <cell r="N1288">
            <v>8905.93</v>
          </cell>
          <cell r="O1288">
            <v>50.890999999999998</v>
          </cell>
          <cell r="P1288">
            <v>0</v>
          </cell>
          <cell r="Q1288" t="str">
            <v>01_31_08</v>
          </cell>
          <cell r="R1288" t="str">
            <v>01_24</v>
          </cell>
          <cell r="S1288" t="str">
            <v>'301.0020</v>
          </cell>
          <cell r="T1288" t="str">
            <v>'701.7410</v>
          </cell>
          <cell r="U1288" t="str">
            <v>H</v>
          </cell>
          <cell r="V1288">
            <v>-8555.67</v>
          </cell>
          <cell r="W1288">
            <v>-8555.67</v>
          </cell>
          <cell r="X1288">
            <v>350.26000000000022</v>
          </cell>
          <cell r="Y1288" t="str">
            <v>701.7410</v>
          </cell>
          <cell r="Z1288">
            <v>-1251523.4099999999</v>
          </cell>
          <cell r="AA1288">
            <v>-8555.67</v>
          </cell>
          <cell r="AB1288">
            <v>-50.890999999999998</v>
          </cell>
        </row>
        <row r="1289">
          <cell r="A1289">
            <v>5255</v>
          </cell>
          <cell r="B1289">
            <v>7273</v>
          </cell>
          <cell r="C1289">
            <v>2098</v>
          </cell>
          <cell r="D1289" t="str">
            <v>БЕНЗИН АВТОМОБИЛЬНЫЙ АИ-80</v>
          </cell>
          <cell r="E1289">
            <v>221000001</v>
          </cell>
          <cell r="F1289" t="str">
            <v>20</v>
          </cell>
          <cell r="G1289" t="str">
            <v/>
          </cell>
          <cell r="H1289" t="str">
            <v/>
          </cell>
          <cell r="I1289" t="str">
            <v>322069</v>
          </cell>
          <cell r="J1289">
            <v>10000899</v>
          </cell>
          <cell r="K1289">
            <v>37853</v>
          </cell>
          <cell r="L1289">
            <v>37853</v>
          </cell>
          <cell r="M1289">
            <v>37853</v>
          </cell>
          <cell r="N1289">
            <v>8889.83</v>
          </cell>
          <cell r="O1289">
            <v>50.798999999999999</v>
          </cell>
          <cell r="P1289">
            <v>0</v>
          </cell>
          <cell r="Q1289" t="str">
            <v>01_31_08</v>
          </cell>
          <cell r="R1289" t="str">
            <v>01_24</v>
          </cell>
          <cell r="S1289" t="str">
            <v>'301.0020</v>
          </cell>
          <cell r="T1289" t="str">
            <v>'701.7410</v>
          </cell>
          <cell r="U1289" t="str">
            <v>H</v>
          </cell>
          <cell r="V1289">
            <v>-8539.57</v>
          </cell>
          <cell r="W1289">
            <v>-8539.57</v>
          </cell>
          <cell r="X1289">
            <v>350.26000000000022</v>
          </cell>
          <cell r="Y1289" t="str">
            <v>701.7410</v>
          </cell>
          <cell r="Z1289">
            <v>-1249168.3</v>
          </cell>
          <cell r="AA1289">
            <v>-8539.57</v>
          </cell>
          <cell r="AB1289">
            <v>-50.798999999999999</v>
          </cell>
        </row>
        <row r="1290">
          <cell r="A1290">
            <v>5256</v>
          </cell>
          <cell r="B1290">
            <v>7274</v>
          </cell>
          <cell r="C1290">
            <v>2098</v>
          </cell>
          <cell r="D1290" t="str">
            <v>БЕНЗИН АВТОМОБИЛЬНЫЙ АИ-80</v>
          </cell>
          <cell r="E1290">
            <v>221000001</v>
          </cell>
          <cell r="F1290" t="str">
            <v>20</v>
          </cell>
          <cell r="G1290" t="str">
            <v/>
          </cell>
          <cell r="H1290" t="str">
            <v/>
          </cell>
          <cell r="I1290" t="str">
            <v>322070</v>
          </cell>
          <cell r="J1290">
            <v>10000899</v>
          </cell>
          <cell r="K1290">
            <v>37853</v>
          </cell>
          <cell r="L1290">
            <v>37853</v>
          </cell>
          <cell r="M1290">
            <v>37853</v>
          </cell>
          <cell r="N1290">
            <v>8852.0300000000007</v>
          </cell>
          <cell r="O1290">
            <v>50.582999999999998</v>
          </cell>
          <cell r="P1290">
            <v>0</v>
          </cell>
          <cell r="Q1290" t="str">
            <v>01_31_08</v>
          </cell>
          <cell r="R1290" t="str">
            <v>01_24</v>
          </cell>
          <cell r="S1290" t="str">
            <v>'301.0020</v>
          </cell>
          <cell r="T1290" t="str">
            <v>'701.7410</v>
          </cell>
          <cell r="U1290" t="str">
            <v>H</v>
          </cell>
          <cell r="V1290">
            <v>-8501.77</v>
          </cell>
          <cell r="W1290">
            <v>-8501.77</v>
          </cell>
          <cell r="X1290">
            <v>350.26000000000022</v>
          </cell>
          <cell r="Y1290" t="str">
            <v>701.7410</v>
          </cell>
          <cell r="Z1290">
            <v>-1243638.92</v>
          </cell>
          <cell r="AA1290">
            <v>-8501.77</v>
          </cell>
          <cell r="AB1290">
            <v>-50.582999999999998</v>
          </cell>
        </row>
        <row r="1291">
          <cell r="A1291">
            <v>5257</v>
          </cell>
          <cell r="B1291">
            <v>7275</v>
          </cell>
          <cell r="C1291">
            <v>2098</v>
          </cell>
          <cell r="D1291" t="str">
            <v>БЕНЗИН АВТОМОБИЛЬНЫЙ АИ-80</v>
          </cell>
          <cell r="E1291">
            <v>221000001</v>
          </cell>
          <cell r="F1291" t="str">
            <v>20</v>
          </cell>
          <cell r="G1291" t="str">
            <v/>
          </cell>
          <cell r="H1291" t="str">
            <v/>
          </cell>
          <cell r="I1291" t="str">
            <v>322071</v>
          </cell>
          <cell r="J1291">
            <v>10000899</v>
          </cell>
          <cell r="K1291">
            <v>37853</v>
          </cell>
          <cell r="L1291">
            <v>37853</v>
          </cell>
          <cell r="M1291">
            <v>37853</v>
          </cell>
          <cell r="N1291">
            <v>8852.0300000000007</v>
          </cell>
          <cell r="O1291">
            <v>50.582999999999998</v>
          </cell>
          <cell r="P1291">
            <v>0</v>
          </cell>
          <cell r="Q1291" t="str">
            <v>01_31_08</v>
          </cell>
          <cell r="R1291" t="str">
            <v>01_24</v>
          </cell>
          <cell r="S1291" t="str">
            <v>'301.0020</v>
          </cell>
          <cell r="T1291" t="str">
            <v>'701.7410</v>
          </cell>
          <cell r="U1291" t="str">
            <v>H</v>
          </cell>
          <cell r="V1291">
            <v>-8501.77</v>
          </cell>
          <cell r="W1291">
            <v>-8501.77</v>
          </cell>
          <cell r="X1291">
            <v>350.26000000000022</v>
          </cell>
          <cell r="Y1291" t="str">
            <v>701.7410</v>
          </cell>
          <cell r="Z1291">
            <v>-1243638.92</v>
          </cell>
          <cell r="AA1291">
            <v>-8501.77</v>
          </cell>
          <cell r="AB1291">
            <v>-50.582999999999998</v>
          </cell>
        </row>
        <row r="1292">
          <cell r="A1292">
            <v>5258</v>
          </cell>
          <cell r="B1292">
            <v>7276</v>
          </cell>
          <cell r="C1292">
            <v>2098</v>
          </cell>
          <cell r="D1292" t="str">
            <v>БЕНЗИН АВТОМОБИЛЬНЫЙ АИ-80</v>
          </cell>
          <cell r="E1292">
            <v>221000001</v>
          </cell>
          <cell r="F1292" t="str">
            <v>20</v>
          </cell>
          <cell r="G1292" t="str">
            <v/>
          </cell>
          <cell r="H1292" t="str">
            <v/>
          </cell>
          <cell r="I1292" t="str">
            <v>322072</v>
          </cell>
          <cell r="J1292">
            <v>10000899</v>
          </cell>
          <cell r="K1292">
            <v>37853</v>
          </cell>
          <cell r="L1292">
            <v>37853</v>
          </cell>
          <cell r="M1292">
            <v>37853</v>
          </cell>
          <cell r="N1292">
            <v>8855.7000000000007</v>
          </cell>
          <cell r="O1292">
            <v>50.603999999999999</v>
          </cell>
          <cell r="P1292">
            <v>0</v>
          </cell>
          <cell r="Q1292" t="str">
            <v>01_31_08</v>
          </cell>
          <cell r="R1292" t="str">
            <v>01_24</v>
          </cell>
          <cell r="S1292" t="str">
            <v>'301.0020</v>
          </cell>
          <cell r="T1292" t="str">
            <v>'701.7410</v>
          </cell>
          <cell r="U1292" t="str">
            <v>H</v>
          </cell>
          <cell r="V1292">
            <v>-8505.44</v>
          </cell>
          <cell r="W1292">
            <v>-8505.44</v>
          </cell>
          <cell r="X1292">
            <v>350.26000000000022</v>
          </cell>
          <cell r="Y1292" t="str">
            <v>701.7410</v>
          </cell>
          <cell r="Z1292">
            <v>-1244175.76</v>
          </cell>
          <cell r="AA1292">
            <v>-8505.44</v>
          </cell>
          <cell r="AB1292">
            <v>-50.603999999999999</v>
          </cell>
        </row>
        <row r="1293">
          <cell r="A1293">
            <v>5259</v>
          </cell>
          <cell r="B1293">
            <v>7277</v>
          </cell>
          <cell r="C1293">
            <v>2098</v>
          </cell>
          <cell r="D1293" t="str">
            <v>БЕНЗИН АВТОМОБИЛЬНЫЙ АИ-80</v>
          </cell>
          <cell r="E1293">
            <v>221000001</v>
          </cell>
          <cell r="F1293" t="str">
            <v>20</v>
          </cell>
          <cell r="G1293" t="str">
            <v/>
          </cell>
          <cell r="H1293" t="str">
            <v/>
          </cell>
          <cell r="I1293" t="str">
            <v>336158</v>
          </cell>
          <cell r="J1293">
            <v>10000899</v>
          </cell>
          <cell r="K1293">
            <v>37853</v>
          </cell>
          <cell r="L1293">
            <v>37853</v>
          </cell>
          <cell r="M1293">
            <v>37853</v>
          </cell>
          <cell r="N1293">
            <v>8905.93</v>
          </cell>
          <cell r="O1293">
            <v>50.890999999999998</v>
          </cell>
          <cell r="P1293">
            <v>0</v>
          </cell>
          <cell r="Q1293" t="str">
            <v>01_31_08</v>
          </cell>
          <cell r="R1293" t="str">
            <v>01_24</v>
          </cell>
          <cell r="S1293" t="str">
            <v>'301.0020</v>
          </cell>
          <cell r="T1293" t="str">
            <v>'701.7410</v>
          </cell>
          <cell r="U1293" t="str">
            <v>H</v>
          </cell>
          <cell r="V1293">
            <v>-8555.67</v>
          </cell>
          <cell r="W1293">
            <v>-8555.67</v>
          </cell>
          <cell r="X1293">
            <v>350.26000000000022</v>
          </cell>
          <cell r="Y1293" t="str">
            <v>701.7410</v>
          </cell>
          <cell r="Z1293">
            <v>-1251523.4099999999</v>
          </cell>
          <cell r="AA1293">
            <v>-8555.67</v>
          </cell>
          <cell r="AB1293">
            <v>-50.890999999999998</v>
          </cell>
        </row>
        <row r="1294">
          <cell r="A1294">
            <v>5260</v>
          </cell>
          <cell r="B1294">
            <v>7278</v>
          </cell>
          <cell r="C1294">
            <v>1131</v>
          </cell>
          <cell r="D1294" t="str">
            <v>ДИЗЕЛЬНОЕ ТОПЛИВО ЛД-02</v>
          </cell>
          <cell r="E1294">
            <v>221000044</v>
          </cell>
          <cell r="F1294" t="str">
            <v>10</v>
          </cell>
          <cell r="G1294" t="str">
            <v/>
          </cell>
          <cell r="H1294" t="str">
            <v/>
          </cell>
          <cell r="I1294" t="str">
            <v>Акт купли-продаж</v>
          </cell>
          <cell r="J1294">
            <v>10000893</v>
          </cell>
          <cell r="K1294">
            <v>37853</v>
          </cell>
          <cell r="L1294">
            <v>37853</v>
          </cell>
          <cell r="M1294">
            <v>37853</v>
          </cell>
          <cell r="N1294">
            <v>67958620.689999998</v>
          </cell>
          <cell r="O1294">
            <v>4000</v>
          </cell>
          <cell r="P1294">
            <v>10873379.310000001</v>
          </cell>
          <cell r="Q1294" t="str">
            <v>01_31_08</v>
          </cell>
          <cell r="R1294" t="str">
            <v>01_24</v>
          </cell>
          <cell r="S1294" t="str">
            <v>'301.0010</v>
          </cell>
          <cell r="T1294" t="str">
            <v>'701.7520</v>
          </cell>
          <cell r="U1294" t="str">
            <v>H</v>
          </cell>
          <cell r="V1294">
            <v>-67958620.459999993</v>
          </cell>
          <cell r="W1294">
            <v>-464579.03</v>
          </cell>
          <cell r="X1294">
            <v>0.23000000417232513</v>
          </cell>
          <cell r="Y1294" t="str">
            <v>701.7520</v>
          </cell>
          <cell r="Z1294">
            <v>-67958620.459999993</v>
          </cell>
          <cell r="AA1294">
            <v>-464579.03</v>
          </cell>
          <cell r="AB1294">
            <v>-4000</v>
          </cell>
        </row>
        <row r="1295">
          <cell r="A1295">
            <v>5261</v>
          </cell>
          <cell r="B1295">
            <v>7279</v>
          </cell>
          <cell r="C1295">
            <v>2100</v>
          </cell>
          <cell r="D1295" t="str">
            <v>ТОПЛИВО САМОЛЕТНОЕ ТС-1 ВКК</v>
          </cell>
          <cell r="E1295">
            <v>222000043</v>
          </cell>
          <cell r="F1295" t="str">
            <v>20</v>
          </cell>
          <cell r="G1295" t="str">
            <v/>
          </cell>
          <cell r="H1295" t="str">
            <v/>
          </cell>
          <cell r="I1295" t="str">
            <v>336134</v>
          </cell>
          <cell r="J1295">
            <v>10000901</v>
          </cell>
          <cell r="K1295">
            <v>37853</v>
          </cell>
          <cell r="L1295">
            <v>37853</v>
          </cell>
          <cell r="M1295">
            <v>37853</v>
          </cell>
          <cell r="N1295">
            <v>68283.759999999995</v>
          </cell>
          <cell r="O1295">
            <v>319.08300000000003</v>
          </cell>
          <cell r="P1295">
            <v>0</v>
          </cell>
          <cell r="Q1295" t="str">
            <v>01_31_08</v>
          </cell>
          <cell r="R1295" t="str">
            <v>01_24</v>
          </cell>
          <cell r="S1295" t="str">
            <v>'301.0020</v>
          </cell>
          <cell r="T1295" t="str">
            <v>'702.7250</v>
          </cell>
          <cell r="U1295" t="str">
            <v>H</v>
          </cell>
          <cell r="V1295">
            <v>-65449.04</v>
          </cell>
          <cell r="W1295">
            <v>-65449.04</v>
          </cell>
          <cell r="X1295">
            <v>2834.7199999999939</v>
          </cell>
          <cell r="Y1295" t="str">
            <v>702.7250</v>
          </cell>
          <cell r="Z1295">
            <v>-9573885.5700000003</v>
          </cell>
          <cell r="AA1295">
            <v>-65449.04</v>
          </cell>
          <cell r="AB1295">
            <v>-319.08300000000003</v>
          </cell>
        </row>
        <row r="1296">
          <cell r="A1296">
            <v>5264</v>
          </cell>
          <cell r="B1296">
            <v>7284</v>
          </cell>
          <cell r="C1296">
            <v>2100</v>
          </cell>
          <cell r="D1296" t="str">
            <v>ТОПЛИВО САМОЛЕТНОЕ ТС-1 ВКК</v>
          </cell>
          <cell r="E1296">
            <v>222000043</v>
          </cell>
          <cell r="F1296" t="str">
            <v>20</v>
          </cell>
          <cell r="G1296" t="str">
            <v/>
          </cell>
          <cell r="H1296" t="str">
            <v/>
          </cell>
          <cell r="I1296" t="str">
            <v>336128</v>
          </cell>
          <cell r="J1296">
            <v>10000897</v>
          </cell>
          <cell r="K1296">
            <v>37853</v>
          </cell>
          <cell r="L1296">
            <v>37853</v>
          </cell>
          <cell r="M1296">
            <v>37853</v>
          </cell>
          <cell r="N1296">
            <v>66558.490000000005</v>
          </cell>
          <cell r="O1296">
            <v>311.02100000000002</v>
          </cell>
          <cell r="P1296">
            <v>0</v>
          </cell>
          <cell r="Q1296" t="str">
            <v>01_31_08</v>
          </cell>
          <cell r="R1296" t="str">
            <v>01_24</v>
          </cell>
          <cell r="S1296" t="str">
            <v>'301.0020</v>
          </cell>
          <cell r="T1296" t="str">
            <v>'702.7250</v>
          </cell>
          <cell r="U1296" t="str">
            <v>H</v>
          </cell>
          <cell r="V1296">
            <v>-63793.1</v>
          </cell>
          <cell r="W1296">
            <v>-63793.1</v>
          </cell>
          <cell r="X1296">
            <v>2765.3900000000067</v>
          </cell>
          <cell r="Y1296" t="str">
            <v>702.7250</v>
          </cell>
          <cell r="Z1296">
            <v>-9331654.6699999999</v>
          </cell>
          <cell r="AA1296">
            <v>-63793.1</v>
          </cell>
          <cell r="AB1296">
            <v>-311.02100000000002</v>
          </cell>
        </row>
        <row r="1297">
          <cell r="A1297">
            <v>5265</v>
          </cell>
          <cell r="B1297">
            <v>7286</v>
          </cell>
          <cell r="C1297">
            <v>2098</v>
          </cell>
          <cell r="D1297" t="str">
            <v>БЕНЗИН АВТОМОБИЛЬНЫЙ АИ-80</v>
          </cell>
          <cell r="E1297">
            <v>221000001</v>
          </cell>
          <cell r="F1297" t="str">
            <v>20</v>
          </cell>
          <cell r="G1297" t="str">
            <v/>
          </cell>
          <cell r="H1297" t="str">
            <v/>
          </cell>
          <cell r="I1297" t="str">
            <v>336032</v>
          </cell>
          <cell r="J1297">
            <v>10000898</v>
          </cell>
          <cell r="K1297">
            <v>37853</v>
          </cell>
          <cell r="L1297">
            <v>37853</v>
          </cell>
          <cell r="M1297">
            <v>37853</v>
          </cell>
          <cell r="N1297">
            <v>17998.28</v>
          </cell>
          <cell r="O1297">
            <v>97.287999999999997</v>
          </cell>
          <cell r="P1297">
            <v>0</v>
          </cell>
          <cell r="Q1297" t="str">
            <v>01_31_08</v>
          </cell>
          <cell r="R1297" t="str">
            <v>01_24</v>
          </cell>
          <cell r="S1297" t="str">
            <v>'301.0020</v>
          </cell>
          <cell r="T1297" t="str">
            <v>'701.7410</v>
          </cell>
          <cell r="U1297" t="str">
            <v>H</v>
          </cell>
          <cell r="V1297">
            <v>-17326.87</v>
          </cell>
          <cell r="W1297">
            <v>-17326.87</v>
          </cell>
          <cell r="X1297">
            <v>671.40999999999985</v>
          </cell>
          <cell r="Y1297" t="str">
            <v>701.7410</v>
          </cell>
          <cell r="Z1297">
            <v>-2534574.54</v>
          </cell>
          <cell r="AA1297">
            <v>-17326.87</v>
          </cell>
          <cell r="AB1297">
            <v>-97.287999999999997</v>
          </cell>
        </row>
        <row r="1298">
          <cell r="A1298">
            <v>5271</v>
          </cell>
          <cell r="B1298">
            <v>7330</v>
          </cell>
          <cell r="C1298">
            <v>2098</v>
          </cell>
          <cell r="D1298" t="str">
            <v>БЕНЗИН АВТОМОБИЛЬНЫЙ АИ-92</v>
          </cell>
          <cell r="E1298">
            <v>222000004</v>
          </cell>
          <cell r="F1298" t="str">
            <v>20</v>
          </cell>
          <cell r="G1298" t="str">
            <v/>
          </cell>
          <cell r="H1298" t="str">
            <v/>
          </cell>
          <cell r="I1298" t="str">
            <v>336094</v>
          </cell>
          <cell r="J1298">
            <v>10000900</v>
          </cell>
          <cell r="K1298">
            <v>37853</v>
          </cell>
          <cell r="L1298">
            <v>37853</v>
          </cell>
          <cell r="M1298">
            <v>37853</v>
          </cell>
          <cell r="N1298">
            <v>11549.59</v>
          </cell>
          <cell r="O1298">
            <v>53.719000000000001</v>
          </cell>
          <cell r="P1298">
            <v>0</v>
          </cell>
          <cell r="Q1298" t="str">
            <v>01_31_08</v>
          </cell>
          <cell r="R1298" t="str">
            <v>01_24</v>
          </cell>
          <cell r="S1298" t="str">
            <v>'301.0020</v>
          </cell>
          <cell r="T1298" t="str">
            <v>'702.7212</v>
          </cell>
          <cell r="U1298" t="str">
            <v>H</v>
          </cell>
          <cell r="V1298">
            <v>-11179.63</v>
          </cell>
          <cell r="W1298">
            <v>-11179.63</v>
          </cell>
          <cell r="X1298">
            <v>369.96000000000095</v>
          </cell>
          <cell r="Y1298" t="str">
            <v>702.7212</v>
          </cell>
          <cell r="Z1298">
            <v>-1635356.28</v>
          </cell>
          <cell r="AA1298">
            <v>-11179.63</v>
          </cell>
          <cell r="AB1298">
            <v>-53.719000000000001</v>
          </cell>
        </row>
        <row r="1299">
          <cell r="A1299">
            <v>5272</v>
          </cell>
          <cell r="B1299">
            <v>7331</v>
          </cell>
          <cell r="C1299">
            <v>2098</v>
          </cell>
          <cell r="D1299" t="str">
            <v>БЕНЗИН АВТОМОБИЛЬНЫЙ АИ-92</v>
          </cell>
          <cell r="E1299">
            <v>222000004</v>
          </cell>
          <cell r="F1299" t="str">
            <v>20</v>
          </cell>
          <cell r="G1299" t="str">
            <v/>
          </cell>
          <cell r="H1299" t="str">
            <v/>
          </cell>
          <cell r="I1299" t="str">
            <v>336095</v>
          </cell>
          <cell r="J1299">
            <v>10000900</v>
          </cell>
          <cell r="K1299">
            <v>37853</v>
          </cell>
          <cell r="L1299">
            <v>37853</v>
          </cell>
          <cell r="M1299">
            <v>37853</v>
          </cell>
          <cell r="N1299">
            <v>11466.17</v>
          </cell>
          <cell r="O1299">
            <v>53.331000000000003</v>
          </cell>
          <cell r="P1299">
            <v>0</v>
          </cell>
          <cell r="Q1299" t="str">
            <v>01_31_08</v>
          </cell>
          <cell r="R1299" t="str">
            <v>01_24</v>
          </cell>
          <cell r="S1299" t="str">
            <v>'301.0020</v>
          </cell>
          <cell r="T1299" t="str">
            <v>'702.7212</v>
          </cell>
          <cell r="U1299" t="str">
            <v>H</v>
          </cell>
          <cell r="V1299">
            <v>-11096.21</v>
          </cell>
          <cell r="W1299">
            <v>-11096.21</v>
          </cell>
          <cell r="X1299">
            <v>369.96000000000095</v>
          </cell>
          <cell r="Y1299" t="str">
            <v>702.7212</v>
          </cell>
          <cell r="Z1299">
            <v>-1623153.6</v>
          </cell>
          <cell r="AA1299">
            <v>-11096.21</v>
          </cell>
          <cell r="AB1299">
            <v>-53.331000000000003</v>
          </cell>
        </row>
        <row r="1300">
          <cell r="A1300">
            <v>5273</v>
          </cell>
          <cell r="B1300">
            <v>7332</v>
          </cell>
          <cell r="C1300">
            <v>2098</v>
          </cell>
          <cell r="D1300" t="str">
            <v>БЕНЗИН АВТОМОБИЛЬНЫЙ АИ-92</v>
          </cell>
          <cell r="E1300">
            <v>222000004</v>
          </cell>
          <cell r="F1300" t="str">
            <v>20</v>
          </cell>
          <cell r="G1300" t="str">
            <v/>
          </cell>
          <cell r="H1300" t="str">
            <v/>
          </cell>
          <cell r="I1300" t="str">
            <v>336096</v>
          </cell>
          <cell r="J1300">
            <v>10000900</v>
          </cell>
          <cell r="K1300">
            <v>37853</v>
          </cell>
          <cell r="L1300">
            <v>37853</v>
          </cell>
          <cell r="M1300">
            <v>37853</v>
          </cell>
          <cell r="N1300">
            <v>11439.08</v>
          </cell>
          <cell r="O1300">
            <v>53.204999999999998</v>
          </cell>
          <cell r="P1300">
            <v>0</v>
          </cell>
          <cell r="Q1300" t="str">
            <v>01_31_08</v>
          </cell>
          <cell r="R1300" t="str">
            <v>01_24</v>
          </cell>
          <cell r="S1300" t="str">
            <v>'301.0020</v>
          </cell>
          <cell r="T1300" t="str">
            <v>'702.7212</v>
          </cell>
          <cell r="U1300" t="str">
            <v>H</v>
          </cell>
          <cell r="V1300">
            <v>-11069.12</v>
          </cell>
          <cell r="W1300">
            <v>-11069.12</v>
          </cell>
          <cell r="X1300">
            <v>369.95999999999913</v>
          </cell>
          <cell r="Y1300" t="str">
            <v>702.7212</v>
          </cell>
          <cell r="Z1300">
            <v>-1619190.87</v>
          </cell>
          <cell r="AA1300">
            <v>-11069.12</v>
          </cell>
          <cell r="AB1300">
            <v>-53.204999999999998</v>
          </cell>
        </row>
        <row r="1301">
          <cell r="A1301">
            <v>5274</v>
          </cell>
          <cell r="B1301">
            <v>7333</v>
          </cell>
          <cell r="C1301">
            <v>2098</v>
          </cell>
          <cell r="D1301" t="str">
            <v>БЕНЗИН АВТОМОБИЛЬНЫЙ АИ-92</v>
          </cell>
          <cell r="E1301">
            <v>222000004</v>
          </cell>
          <cell r="F1301" t="str">
            <v>20</v>
          </cell>
          <cell r="G1301" t="str">
            <v/>
          </cell>
          <cell r="H1301" t="str">
            <v/>
          </cell>
          <cell r="I1301" t="str">
            <v>336097</v>
          </cell>
          <cell r="J1301">
            <v>10000900</v>
          </cell>
          <cell r="K1301">
            <v>37853</v>
          </cell>
          <cell r="L1301">
            <v>37853</v>
          </cell>
          <cell r="M1301">
            <v>37853</v>
          </cell>
          <cell r="N1301">
            <v>11603.55</v>
          </cell>
          <cell r="O1301">
            <v>53.97</v>
          </cell>
          <cell r="P1301">
            <v>0</v>
          </cell>
          <cell r="Q1301" t="str">
            <v>01_31_08</v>
          </cell>
          <cell r="R1301" t="str">
            <v>01_24</v>
          </cell>
          <cell r="S1301" t="str">
            <v>'301.0020</v>
          </cell>
          <cell r="T1301" t="str">
            <v>'702.7212</v>
          </cell>
          <cell r="U1301" t="str">
            <v>H</v>
          </cell>
          <cell r="V1301">
            <v>-11233.59</v>
          </cell>
          <cell r="W1301">
            <v>-11233.59</v>
          </cell>
          <cell r="X1301">
            <v>369.95999999999913</v>
          </cell>
          <cell r="Y1301" t="str">
            <v>702.7212</v>
          </cell>
          <cell r="Z1301">
            <v>-1643249.55</v>
          </cell>
          <cell r="AA1301">
            <v>-11233.59</v>
          </cell>
          <cell r="AB1301">
            <v>-53.97</v>
          </cell>
        </row>
        <row r="1302">
          <cell r="A1302">
            <v>5275</v>
          </cell>
          <cell r="B1302">
            <v>7334</v>
          </cell>
          <cell r="C1302">
            <v>2101</v>
          </cell>
          <cell r="D1302" t="str">
            <v>БЕНЗИН АВТОМОБИЛЬНЫЙ АИ-92</v>
          </cell>
          <cell r="E1302">
            <v>222000004</v>
          </cell>
          <cell r="F1302" t="str">
            <v>20</v>
          </cell>
          <cell r="G1302" t="str">
            <v/>
          </cell>
          <cell r="H1302" t="str">
            <v/>
          </cell>
          <cell r="I1302" t="str">
            <v>366151</v>
          </cell>
          <cell r="J1302">
            <v>10000851</v>
          </cell>
          <cell r="K1302">
            <v>37853</v>
          </cell>
          <cell r="L1302">
            <v>37853</v>
          </cell>
          <cell r="M1302">
            <v>37853</v>
          </cell>
          <cell r="N1302">
            <v>22420.23</v>
          </cell>
          <cell r="O1302">
            <v>106.76300000000001</v>
          </cell>
          <cell r="P1302">
            <v>0</v>
          </cell>
          <cell r="Q1302" t="str">
            <v>01_31_08</v>
          </cell>
          <cell r="R1302" t="str">
            <v>01_24</v>
          </cell>
          <cell r="S1302" t="str">
            <v>'301.0020</v>
          </cell>
          <cell r="T1302" t="str">
            <v>'702.7212</v>
          </cell>
          <cell r="U1302" t="str">
            <v>H</v>
          </cell>
          <cell r="V1302">
            <v>-21348.11</v>
          </cell>
          <cell r="W1302">
            <v>-21348.11</v>
          </cell>
          <cell r="X1302">
            <v>1072.119999999999</v>
          </cell>
          <cell r="Y1302" t="str">
            <v>702.7212</v>
          </cell>
          <cell r="Z1302">
            <v>-3122801.53</v>
          </cell>
          <cell r="AA1302">
            <v>-21348.11</v>
          </cell>
          <cell r="AB1302">
            <v>-106.76300000000001</v>
          </cell>
        </row>
        <row r="1303">
          <cell r="A1303">
            <v>5312</v>
          </cell>
          <cell r="B1303">
            <v>7382</v>
          </cell>
          <cell r="C1303">
            <v>2098</v>
          </cell>
          <cell r="D1303" t="str">
            <v>БЕНЗИН АВТОМОБИЛЬНЫЙ АИ-80</v>
          </cell>
          <cell r="E1303">
            <v>221000001</v>
          </cell>
          <cell r="F1303" t="str">
            <v>20</v>
          </cell>
          <cell r="G1303" t="str">
            <v/>
          </cell>
          <cell r="H1303" t="str">
            <v/>
          </cell>
          <cell r="I1303" t="str">
            <v>336033</v>
          </cell>
          <cell r="J1303">
            <v>10000898</v>
          </cell>
          <cell r="K1303">
            <v>37853</v>
          </cell>
          <cell r="L1303">
            <v>37853</v>
          </cell>
          <cell r="M1303">
            <v>37853</v>
          </cell>
          <cell r="N1303">
            <v>17965.72</v>
          </cell>
          <cell r="O1303">
            <v>97.111999999999995</v>
          </cell>
          <cell r="P1303">
            <v>0</v>
          </cell>
          <cell r="Q1303" t="str">
            <v>01_31_08</v>
          </cell>
          <cell r="R1303" t="str">
            <v>01_24</v>
          </cell>
          <cell r="S1303" t="str">
            <v>'301.0020</v>
          </cell>
          <cell r="T1303" t="str">
            <v>'701.7410</v>
          </cell>
          <cell r="U1303" t="str">
            <v>H</v>
          </cell>
          <cell r="V1303">
            <v>-17294.310000000001</v>
          </cell>
          <cell r="W1303">
            <v>-17294.310000000001</v>
          </cell>
          <cell r="X1303">
            <v>671.40999999999985</v>
          </cell>
          <cell r="Y1303" t="str">
            <v>701.7410</v>
          </cell>
          <cell r="Z1303">
            <v>-2529811.67</v>
          </cell>
          <cell r="AA1303">
            <v>-17294.310000000001</v>
          </cell>
          <cell r="AB1303">
            <v>-97.111999999999995</v>
          </cell>
        </row>
        <row r="1304">
          <cell r="A1304">
            <v>5313</v>
          </cell>
          <cell r="B1304">
            <v>7383</v>
          </cell>
          <cell r="C1304">
            <v>2098</v>
          </cell>
          <cell r="D1304" t="str">
            <v>БЕНЗИН АВТОМОБИЛЬНЫЙ АИ-80</v>
          </cell>
          <cell r="E1304">
            <v>221000001</v>
          </cell>
          <cell r="F1304" t="str">
            <v>20</v>
          </cell>
          <cell r="G1304" t="str">
            <v/>
          </cell>
          <cell r="H1304" t="str">
            <v/>
          </cell>
          <cell r="I1304" t="str">
            <v>336034</v>
          </cell>
          <cell r="J1304">
            <v>10000898</v>
          </cell>
          <cell r="K1304">
            <v>37853</v>
          </cell>
          <cell r="L1304">
            <v>37853</v>
          </cell>
          <cell r="M1304">
            <v>37853</v>
          </cell>
          <cell r="N1304">
            <v>17965.72</v>
          </cell>
          <cell r="O1304">
            <v>97.111999999999995</v>
          </cell>
          <cell r="P1304">
            <v>0</v>
          </cell>
          <cell r="Q1304" t="str">
            <v>01_31_08</v>
          </cell>
          <cell r="R1304" t="str">
            <v>01_24</v>
          </cell>
          <cell r="S1304" t="str">
            <v>'301.0020</v>
          </cell>
          <cell r="T1304" t="str">
            <v>'701.7410</v>
          </cell>
          <cell r="U1304" t="str">
            <v>H</v>
          </cell>
          <cell r="V1304">
            <v>-17294.310000000001</v>
          </cell>
          <cell r="W1304">
            <v>-17294.310000000001</v>
          </cell>
          <cell r="X1304">
            <v>671.40999999999985</v>
          </cell>
          <cell r="Y1304" t="str">
            <v>701.7410</v>
          </cell>
          <cell r="Z1304">
            <v>-2529811.67</v>
          </cell>
          <cell r="AA1304">
            <v>-17294.310000000001</v>
          </cell>
          <cell r="AB1304">
            <v>-97.111999999999995</v>
          </cell>
        </row>
        <row r="1305">
          <cell r="A1305">
            <v>5314</v>
          </cell>
          <cell r="B1305">
            <v>7384</v>
          </cell>
          <cell r="C1305">
            <v>2098</v>
          </cell>
          <cell r="D1305" t="str">
            <v>БЕНЗИН АВТОМОБИЛЬНЫЙ АИ-80</v>
          </cell>
          <cell r="E1305">
            <v>221000001</v>
          </cell>
          <cell r="F1305" t="str">
            <v>20</v>
          </cell>
          <cell r="G1305" t="str">
            <v/>
          </cell>
          <cell r="H1305" t="str">
            <v/>
          </cell>
          <cell r="I1305" t="str">
            <v>336035</v>
          </cell>
          <cell r="J1305">
            <v>10000898</v>
          </cell>
          <cell r="K1305">
            <v>37853</v>
          </cell>
          <cell r="L1305">
            <v>37853</v>
          </cell>
          <cell r="M1305">
            <v>37853</v>
          </cell>
          <cell r="N1305">
            <v>18029.73</v>
          </cell>
          <cell r="O1305">
            <v>97.457999999999998</v>
          </cell>
          <cell r="P1305">
            <v>0</v>
          </cell>
          <cell r="Q1305" t="str">
            <v>01_31_08</v>
          </cell>
          <cell r="R1305" t="str">
            <v>01_24</v>
          </cell>
          <cell r="S1305" t="str">
            <v>'301.0020</v>
          </cell>
          <cell r="T1305" t="str">
            <v>'701.7410</v>
          </cell>
          <cell r="U1305" t="str">
            <v>H</v>
          </cell>
          <cell r="V1305">
            <v>-17358.32</v>
          </cell>
          <cell r="W1305">
            <v>-17358.32</v>
          </cell>
          <cell r="X1305">
            <v>671.40999999999985</v>
          </cell>
          <cell r="Y1305" t="str">
            <v>701.7410</v>
          </cell>
          <cell r="Z1305">
            <v>-2539175.0499999998</v>
          </cell>
          <cell r="AA1305">
            <v>-17358.32</v>
          </cell>
          <cell r="AB1305">
            <v>-97.457999999999998</v>
          </cell>
        </row>
        <row r="1306">
          <cell r="A1306">
            <v>5315</v>
          </cell>
          <cell r="B1306">
            <v>7385</v>
          </cell>
          <cell r="C1306">
            <v>2098</v>
          </cell>
          <cell r="D1306" t="str">
            <v>БЕНЗИН АВТОМОБИЛЬНЫЙ АИ-80</v>
          </cell>
          <cell r="E1306">
            <v>221000001</v>
          </cell>
          <cell r="F1306" t="str">
            <v>20</v>
          </cell>
          <cell r="G1306" t="str">
            <v/>
          </cell>
          <cell r="H1306" t="str">
            <v/>
          </cell>
          <cell r="I1306" t="str">
            <v>336036</v>
          </cell>
          <cell r="J1306">
            <v>10000898</v>
          </cell>
          <cell r="K1306">
            <v>37853</v>
          </cell>
          <cell r="L1306">
            <v>37853</v>
          </cell>
          <cell r="M1306">
            <v>37853</v>
          </cell>
          <cell r="N1306">
            <v>17787.2</v>
          </cell>
          <cell r="O1306">
            <v>96.147000000000006</v>
          </cell>
          <cell r="P1306">
            <v>0</v>
          </cell>
          <cell r="Q1306" t="str">
            <v>01_31_08</v>
          </cell>
          <cell r="R1306" t="str">
            <v>01_24</v>
          </cell>
          <cell r="S1306" t="str">
            <v>'301.0020</v>
          </cell>
          <cell r="T1306" t="str">
            <v>'701.7410</v>
          </cell>
          <cell r="U1306" t="str">
            <v>H</v>
          </cell>
          <cell r="V1306">
            <v>-17122.64</v>
          </cell>
          <cell r="W1306">
            <v>-17122.64</v>
          </cell>
          <cell r="X1306">
            <v>664.56000000000131</v>
          </cell>
          <cell r="Y1306" t="str">
            <v>701.7410</v>
          </cell>
          <cell r="Z1306">
            <v>-2504699.7799999998</v>
          </cell>
          <cell r="AA1306">
            <v>-17122.64</v>
          </cell>
          <cell r="AB1306">
            <v>-96.147000000000006</v>
          </cell>
        </row>
        <row r="1307">
          <cell r="A1307">
            <v>5316</v>
          </cell>
          <cell r="B1307">
            <v>7386</v>
          </cell>
          <cell r="C1307">
            <v>2098</v>
          </cell>
          <cell r="D1307" t="str">
            <v>БЕНЗИН АВТОМОБИЛЬНЫЙ АИ-80</v>
          </cell>
          <cell r="E1307">
            <v>222000001</v>
          </cell>
          <cell r="F1307" t="str">
            <v>20</v>
          </cell>
          <cell r="G1307" t="str">
            <v/>
          </cell>
          <cell r="H1307" t="str">
            <v/>
          </cell>
          <cell r="I1307" t="str">
            <v>322079</v>
          </cell>
          <cell r="J1307">
            <v>10000922</v>
          </cell>
          <cell r="K1307">
            <v>37853</v>
          </cell>
          <cell r="L1307">
            <v>37853</v>
          </cell>
          <cell r="M1307">
            <v>37853</v>
          </cell>
          <cell r="N1307">
            <v>7441.88</v>
          </cell>
          <cell r="O1307">
            <v>42.524999999999999</v>
          </cell>
          <cell r="P1307">
            <v>0</v>
          </cell>
          <cell r="Q1307" t="str">
            <v>01_31_08</v>
          </cell>
          <cell r="R1307" t="str">
            <v>01_24</v>
          </cell>
          <cell r="S1307" t="str">
            <v>'301.0020</v>
          </cell>
          <cell r="T1307" t="str">
            <v>'702.7210</v>
          </cell>
          <cell r="U1307" t="str">
            <v>H</v>
          </cell>
          <cell r="V1307">
            <v>-7146.34</v>
          </cell>
          <cell r="W1307">
            <v>-7146.34</v>
          </cell>
          <cell r="X1307">
            <v>295.53999999999996</v>
          </cell>
          <cell r="Y1307" t="str">
            <v>702.7210</v>
          </cell>
          <cell r="Z1307">
            <v>-1045366.62</v>
          </cell>
          <cell r="AA1307">
            <v>-7146.34</v>
          </cell>
          <cell r="AB1307">
            <v>-42.524999999999999</v>
          </cell>
        </row>
        <row r="1308">
          <cell r="A1308">
            <v>5317</v>
          </cell>
          <cell r="B1308">
            <v>7387</v>
          </cell>
          <cell r="C1308">
            <v>2098</v>
          </cell>
          <cell r="D1308" t="str">
            <v>БЕНЗИН АВТОМОБИЛЬНЫЙ АИ-80</v>
          </cell>
          <cell r="E1308">
            <v>222000001</v>
          </cell>
          <cell r="F1308" t="str">
            <v>20</v>
          </cell>
          <cell r="G1308" t="str">
            <v/>
          </cell>
          <cell r="H1308" t="str">
            <v/>
          </cell>
          <cell r="I1308" t="str">
            <v>322080</v>
          </cell>
          <cell r="J1308">
            <v>10000922</v>
          </cell>
          <cell r="K1308">
            <v>37853</v>
          </cell>
          <cell r="L1308">
            <v>37853</v>
          </cell>
          <cell r="M1308">
            <v>37853</v>
          </cell>
          <cell r="N1308">
            <v>8808.1</v>
          </cell>
          <cell r="O1308">
            <v>50.332000000000001</v>
          </cell>
          <cell r="P1308">
            <v>0</v>
          </cell>
          <cell r="Q1308" t="str">
            <v>01_31_08</v>
          </cell>
          <cell r="R1308" t="str">
            <v>01_24</v>
          </cell>
          <cell r="S1308" t="str">
            <v>'301.0020</v>
          </cell>
          <cell r="T1308" t="str">
            <v>'702.7210</v>
          </cell>
          <cell r="U1308" t="str">
            <v>H</v>
          </cell>
          <cell r="V1308">
            <v>-8457.57</v>
          </cell>
          <cell r="W1308">
            <v>-8457.57</v>
          </cell>
          <cell r="X1308">
            <v>350.53000000000065</v>
          </cell>
          <cell r="Y1308" t="str">
            <v>702.7210</v>
          </cell>
          <cell r="Z1308">
            <v>-1237173.3400000001</v>
          </cell>
          <cell r="AA1308">
            <v>-8457.57</v>
          </cell>
          <cell r="AB1308">
            <v>-50.332000000000001</v>
          </cell>
        </row>
        <row r="1309">
          <cell r="A1309">
            <v>5318</v>
          </cell>
          <cell r="B1309">
            <v>7388</v>
          </cell>
          <cell r="C1309">
            <v>2098</v>
          </cell>
          <cell r="D1309" t="str">
            <v>БЕНЗИН АВТОМОБИЛЬНЫЙ АИ-80</v>
          </cell>
          <cell r="E1309">
            <v>222000001</v>
          </cell>
          <cell r="F1309" t="str">
            <v>20</v>
          </cell>
          <cell r="G1309" t="str">
            <v/>
          </cell>
          <cell r="H1309" t="str">
            <v/>
          </cell>
          <cell r="I1309" t="str">
            <v>322081</v>
          </cell>
          <cell r="J1309">
            <v>10000922</v>
          </cell>
          <cell r="K1309">
            <v>37853</v>
          </cell>
          <cell r="L1309">
            <v>37853</v>
          </cell>
          <cell r="M1309">
            <v>37853</v>
          </cell>
          <cell r="N1309">
            <v>8741.7800000000007</v>
          </cell>
          <cell r="O1309">
            <v>49.953000000000003</v>
          </cell>
          <cell r="P1309">
            <v>0</v>
          </cell>
          <cell r="Q1309" t="str">
            <v>01_31_08</v>
          </cell>
          <cell r="R1309" t="str">
            <v>01_24</v>
          </cell>
          <cell r="S1309" t="str">
            <v>'301.0020</v>
          </cell>
          <cell r="T1309" t="str">
            <v>'702.7210</v>
          </cell>
          <cell r="U1309" t="str">
            <v>H</v>
          </cell>
          <cell r="V1309">
            <v>-8398.1200000000008</v>
          </cell>
          <cell r="W1309">
            <v>-8398.1200000000008</v>
          </cell>
          <cell r="X1309">
            <v>343.65999999999985</v>
          </cell>
          <cell r="Y1309" t="str">
            <v>702.7210</v>
          </cell>
          <cell r="Z1309">
            <v>-1228476.99</v>
          </cell>
          <cell r="AA1309">
            <v>-8398.1200000000008</v>
          </cell>
          <cell r="AB1309">
            <v>-49.953000000000003</v>
          </cell>
        </row>
        <row r="1310">
          <cell r="A1310">
            <v>5319</v>
          </cell>
          <cell r="B1310">
            <v>7389</v>
          </cell>
          <cell r="C1310">
            <v>2098</v>
          </cell>
          <cell r="D1310" t="str">
            <v>БЕНЗИН АВТОМОБИЛЬНЫЙ АИ-80</v>
          </cell>
          <cell r="E1310">
            <v>222000001</v>
          </cell>
          <cell r="F1310" t="str">
            <v>20</v>
          </cell>
          <cell r="G1310" t="str">
            <v/>
          </cell>
          <cell r="H1310" t="str">
            <v/>
          </cell>
          <cell r="I1310" t="str">
            <v>322122</v>
          </cell>
          <cell r="J1310">
            <v>10000922</v>
          </cell>
          <cell r="K1310">
            <v>37853</v>
          </cell>
          <cell r="L1310">
            <v>37853</v>
          </cell>
          <cell r="M1310">
            <v>37853</v>
          </cell>
          <cell r="N1310">
            <v>10302.08</v>
          </cell>
          <cell r="O1310">
            <v>58.869</v>
          </cell>
          <cell r="P1310">
            <v>0</v>
          </cell>
          <cell r="Q1310" t="str">
            <v>01_31_08</v>
          </cell>
          <cell r="R1310" t="str">
            <v>01_24</v>
          </cell>
          <cell r="S1310" t="str">
            <v>'301.0020</v>
          </cell>
          <cell r="T1310" t="str">
            <v>'702.7210</v>
          </cell>
          <cell r="U1310" t="str">
            <v>H</v>
          </cell>
          <cell r="V1310">
            <v>-9896.57</v>
          </cell>
          <cell r="W1310">
            <v>-9896.57</v>
          </cell>
          <cell r="X1310">
            <v>405.51000000000022</v>
          </cell>
          <cell r="Y1310" t="str">
            <v>702.7210</v>
          </cell>
          <cell r="Z1310">
            <v>-1447670.26</v>
          </cell>
          <cell r="AA1310">
            <v>-9896.57</v>
          </cell>
          <cell r="AB1310">
            <v>-58.869</v>
          </cell>
        </row>
        <row r="1311">
          <cell r="A1311">
            <v>5389</v>
          </cell>
          <cell r="B1311">
            <v>7441</v>
          </cell>
          <cell r="C1311">
            <v>1145</v>
          </cell>
          <cell r="D1311" t="str">
            <v>БЕНЗИН АВТОМОБИЛЬНЫЙ АИ-80</v>
          </cell>
          <cell r="E1311">
            <v>221000001</v>
          </cell>
          <cell r="F1311" t="str">
            <v>10</v>
          </cell>
          <cell r="G1311" t="str">
            <v/>
          </cell>
          <cell r="H1311" t="str">
            <v/>
          </cell>
          <cell r="I1311" t="str">
            <v>Акт №-123  от  2</v>
          </cell>
          <cell r="J1311">
            <v>10000942</v>
          </cell>
          <cell r="K1311">
            <v>37853</v>
          </cell>
          <cell r="L1311">
            <v>37853</v>
          </cell>
          <cell r="M1311">
            <v>37853</v>
          </cell>
          <cell r="N1311">
            <v>6313997.1699999999</v>
          </cell>
          <cell r="O1311">
            <v>262.32</v>
          </cell>
          <cell r="P1311">
            <v>1010239.55</v>
          </cell>
          <cell r="Q1311" t="str">
            <v>01_31_08</v>
          </cell>
          <cell r="R1311" t="str">
            <v>01_24</v>
          </cell>
          <cell r="S1311" t="str">
            <v>'301.0010</v>
          </cell>
          <cell r="T1311" t="str">
            <v>'701.7510</v>
          </cell>
          <cell r="U1311" t="str">
            <v>H</v>
          </cell>
          <cell r="V1311">
            <v>-6313996.1699999999</v>
          </cell>
          <cell r="W1311">
            <v>-43163.77</v>
          </cell>
          <cell r="X1311">
            <v>1</v>
          </cell>
          <cell r="Y1311" t="str">
            <v>701.7510</v>
          </cell>
          <cell r="Z1311">
            <v>-6313996.1699999999</v>
          </cell>
          <cell r="AA1311">
            <v>-43163.77</v>
          </cell>
          <cell r="AB1311">
            <v>-262.32</v>
          </cell>
        </row>
        <row r="1312">
          <cell r="A1312">
            <v>5389</v>
          </cell>
          <cell r="B1312">
            <v>7441</v>
          </cell>
          <cell r="C1312">
            <v>1145</v>
          </cell>
          <cell r="D1312" t="str">
            <v>БЕНЗИН АВТОМОБИЛЬНЫЙ АИ-80</v>
          </cell>
          <cell r="E1312">
            <v>222000001</v>
          </cell>
          <cell r="F1312" t="str">
            <v>10</v>
          </cell>
          <cell r="G1312" t="str">
            <v/>
          </cell>
          <cell r="H1312" t="str">
            <v/>
          </cell>
          <cell r="I1312" t="str">
            <v>Акт №-123  от  2</v>
          </cell>
          <cell r="J1312">
            <v>10000942</v>
          </cell>
          <cell r="K1312">
            <v>37853</v>
          </cell>
          <cell r="L1312">
            <v>37853</v>
          </cell>
          <cell r="M1312">
            <v>37853</v>
          </cell>
          <cell r="N1312">
            <v>12922609.039999999</v>
          </cell>
          <cell r="O1312">
            <v>536.88</v>
          </cell>
          <cell r="P1312">
            <v>2067617.44</v>
          </cell>
          <cell r="Q1312" t="str">
            <v>01_31_08</v>
          </cell>
          <cell r="R1312" t="str">
            <v>01_24</v>
          </cell>
          <cell r="S1312" t="str">
            <v>'301.0010</v>
          </cell>
          <cell r="T1312" t="str">
            <v>'701.7510</v>
          </cell>
          <cell r="U1312" t="str">
            <v>H</v>
          </cell>
          <cell r="V1312">
            <v>-6313996.1699999999</v>
          </cell>
          <cell r="W1312">
            <v>-43163.77</v>
          </cell>
          <cell r="X1312">
            <v>6608612.8699999992</v>
          </cell>
          <cell r="Y1312" t="str">
            <v>701.7510</v>
          </cell>
          <cell r="Z1312">
            <v>-6313996.1699999999</v>
          </cell>
          <cell r="AA1312">
            <v>-43163.77</v>
          </cell>
          <cell r="AB1312">
            <v>-262.32</v>
          </cell>
        </row>
        <row r="1313">
          <cell r="A1313">
            <v>5266</v>
          </cell>
          <cell r="B1313">
            <v>7292</v>
          </cell>
          <cell r="C1313">
            <v>2100</v>
          </cell>
          <cell r="D1313" t="str">
            <v>ТОПЛИВО САМОЛЕТНОЕ ТС-1 ВКК</v>
          </cell>
          <cell r="E1313">
            <v>222000043</v>
          </cell>
          <cell r="F1313" t="str">
            <v>20</v>
          </cell>
          <cell r="G1313" t="str">
            <v/>
          </cell>
          <cell r="H1313" t="str">
            <v/>
          </cell>
          <cell r="I1313" t="str">
            <v>336129</v>
          </cell>
          <cell r="J1313">
            <v>10000897</v>
          </cell>
          <cell r="K1313">
            <v>37854</v>
          </cell>
          <cell r="L1313">
            <v>37854</v>
          </cell>
          <cell r="M1313">
            <v>37854</v>
          </cell>
          <cell r="N1313">
            <v>136415.37</v>
          </cell>
          <cell r="O1313">
            <v>637.45500000000004</v>
          </cell>
          <cell r="P1313">
            <v>0</v>
          </cell>
          <cell r="Q1313" t="str">
            <v>01_31_08</v>
          </cell>
          <cell r="R1313" t="str">
            <v>01_24</v>
          </cell>
          <cell r="S1313" t="str">
            <v>'301.0020</v>
          </cell>
          <cell r="T1313" t="str">
            <v>'702.7250</v>
          </cell>
          <cell r="U1313" t="str">
            <v>H</v>
          </cell>
          <cell r="V1313">
            <v>-130774.2</v>
          </cell>
          <cell r="W1313">
            <v>-130774.2</v>
          </cell>
          <cell r="X1313">
            <v>5641.1699999999983</v>
          </cell>
          <cell r="Y1313" t="str">
            <v>702.7250</v>
          </cell>
          <cell r="Z1313">
            <v>-19180651.91</v>
          </cell>
          <cell r="AA1313">
            <v>-130774.2</v>
          </cell>
          <cell r="AB1313">
            <v>-637.45500000000004</v>
          </cell>
        </row>
        <row r="1314">
          <cell r="A1314">
            <v>5267</v>
          </cell>
          <cell r="B1314">
            <v>7293</v>
          </cell>
          <cell r="C1314">
            <v>2100</v>
          </cell>
          <cell r="D1314" t="str">
            <v>ТОПЛИВО САМОЛЕТНОЕ ТС-1 ВКК</v>
          </cell>
          <cell r="E1314">
            <v>222000043</v>
          </cell>
          <cell r="F1314" t="str">
            <v>20</v>
          </cell>
          <cell r="G1314" t="str">
            <v/>
          </cell>
          <cell r="H1314" t="str">
            <v/>
          </cell>
          <cell r="I1314" t="str">
            <v>336130</v>
          </cell>
          <cell r="J1314">
            <v>10000897</v>
          </cell>
          <cell r="K1314">
            <v>37854</v>
          </cell>
          <cell r="L1314">
            <v>37854</v>
          </cell>
          <cell r="M1314">
            <v>37854</v>
          </cell>
          <cell r="N1314">
            <v>95455.34</v>
          </cell>
          <cell r="O1314">
            <v>446.053</v>
          </cell>
          <cell r="P1314">
            <v>0</v>
          </cell>
          <cell r="Q1314" t="str">
            <v>01_31_08</v>
          </cell>
          <cell r="R1314" t="str">
            <v>01_24</v>
          </cell>
          <cell r="S1314" t="str">
            <v>'301.0020</v>
          </cell>
          <cell r="T1314" t="str">
            <v>'702.7250</v>
          </cell>
          <cell r="U1314" t="str">
            <v>H</v>
          </cell>
          <cell r="V1314">
            <v>-91495.08</v>
          </cell>
          <cell r="W1314">
            <v>-91495.08</v>
          </cell>
          <cell r="X1314">
            <v>3960.2599999999948</v>
          </cell>
          <cell r="Y1314" t="str">
            <v>702.7250</v>
          </cell>
          <cell r="Z1314">
            <v>-13419583.380000001</v>
          </cell>
          <cell r="AA1314">
            <v>-91495.08</v>
          </cell>
          <cell r="AB1314">
            <v>-446.053</v>
          </cell>
        </row>
        <row r="1315">
          <cell r="A1315">
            <v>5268</v>
          </cell>
          <cell r="B1315">
            <v>7294</v>
          </cell>
          <cell r="C1315">
            <v>2100</v>
          </cell>
          <cell r="D1315" t="str">
            <v>ТОПЛИВО САМОЛЕТНОЕ ТС-1 ВКК</v>
          </cell>
          <cell r="E1315">
            <v>222000043</v>
          </cell>
          <cell r="F1315" t="str">
            <v>20</v>
          </cell>
          <cell r="G1315" t="str">
            <v/>
          </cell>
          <cell r="H1315" t="str">
            <v/>
          </cell>
          <cell r="I1315" t="str">
            <v>335849</v>
          </cell>
          <cell r="J1315">
            <v>10000874</v>
          </cell>
          <cell r="K1315">
            <v>37854</v>
          </cell>
          <cell r="L1315">
            <v>37854</v>
          </cell>
          <cell r="M1315">
            <v>37854</v>
          </cell>
          <cell r="N1315">
            <v>9922.75</v>
          </cell>
          <cell r="O1315">
            <v>46.368000000000002</v>
          </cell>
          <cell r="P1315">
            <v>0</v>
          </cell>
          <cell r="Q1315" t="str">
            <v>01_31_08</v>
          </cell>
          <cell r="R1315" t="str">
            <v>01_24</v>
          </cell>
          <cell r="S1315" t="str">
            <v>'301.0020</v>
          </cell>
          <cell r="T1315" t="str">
            <v>'702.7250</v>
          </cell>
          <cell r="U1315" t="str">
            <v>H</v>
          </cell>
          <cell r="V1315">
            <v>-9453.2000000000007</v>
          </cell>
          <cell r="W1315">
            <v>-9453.2000000000007</v>
          </cell>
          <cell r="X1315">
            <v>469.54999999999927</v>
          </cell>
          <cell r="Y1315" t="str">
            <v>702.7250</v>
          </cell>
          <cell r="Z1315">
            <v>-1386500.84</v>
          </cell>
          <cell r="AA1315">
            <v>-9453.2000000000007</v>
          </cell>
          <cell r="AB1315">
            <v>-46.368000000000002</v>
          </cell>
        </row>
        <row r="1316">
          <cell r="A1316">
            <v>5269</v>
          </cell>
          <cell r="B1316">
            <v>7295</v>
          </cell>
          <cell r="C1316">
            <v>2100</v>
          </cell>
          <cell r="D1316" t="str">
            <v>ТОПЛИВО САМОЛЕТНОЕ ТС-1 ВКК</v>
          </cell>
          <cell r="E1316">
            <v>222000043</v>
          </cell>
          <cell r="F1316" t="str">
            <v>20</v>
          </cell>
          <cell r="G1316" t="str">
            <v/>
          </cell>
          <cell r="H1316" t="str">
            <v/>
          </cell>
          <cell r="I1316" t="str">
            <v>335847</v>
          </cell>
          <cell r="J1316">
            <v>10000905</v>
          </cell>
          <cell r="K1316">
            <v>37854</v>
          </cell>
          <cell r="L1316">
            <v>37854</v>
          </cell>
          <cell r="M1316">
            <v>37854</v>
          </cell>
          <cell r="N1316">
            <v>131231.85999999999</v>
          </cell>
          <cell r="O1316">
            <v>613.23299999999995</v>
          </cell>
          <cell r="P1316">
            <v>0</v>
          </cell>
          <cell r="Q1316" t="str">
            <v>01_31_08</v>
          </cell>
          <cell r="R1316" t="str">
            <v>01_24</v>
          </cell>
          <cell r="S1316" t="str">
            <v>'301.0020</v>
          </cell>
          <cell r="T1316" t="str">
            <v>'702.7250</v>
          </cell>
          <cell r="U1316" t="str">
            <v>H</v>
          </cell>
          <cell r="V1316">
            <v>-125789.64</v>
          </cell>
          <cell r="W1316">
            <v>-125789.64</v>
          </cell>
          <cell r="X1316">
            <v>5442.2199999999866</v>
          </cell>
          <cell r="Y1316" t="str">
            <v>702.7250</v>
          </cell>
          <cell r="Z1316">
            <v>-18449566.5</v>
          </cell>
          <cell r="AA1316">
            <v>-125789.64</v>
          </cell>
          <cell r="AB1316">
            <v>-613.23299999999995</v>
          </cell>
        </row>
        <row r="1317">
          <cell r="A1317">
            <v>5270</v>
          </cell>
          <cell r="B1317">
            <v>7296</v>
          </cell>
          <cell r="C1317">
            <v>2100</v>
          </cell>
          <cell r="D1317" t="str">
            <v>ТОПЛИВО САМОЛЕТНОЕ ТС-1 ВКК</v>
          </cell>
          <cell r="E1317">
            <v>222000043</v>
          </cell>
          <cell r="F1317" t="str">
            <v>20</v>
          </cell>
          <cell r="G1317" t="str">
            <v/>
          </cell>
          <cell r="H1317" t="str">
            <v/>
          </cell>
          <cell r="I1317" t="str">
            <v>335848</v>
          </cell>
          <cell r="J1317">
            <v>10000905</v>
          </cell>
          <cell r="K1317">
            <v>37854</v>
          </cell>
          <cell r="L1317">
            <v>37854</v>
          </cell>
          <cell r="M1317">
            <v>37854</v>
          </cell>
          <cell r="N1317">
            <v>40649.51</v>
          </cell>
          <cell r="O1317">
            <v>189.95099999999999</v>
          </cell>
          <cell r="P1317">
            <v>0</v>
          </cell>
          <cell r="Q1317" t="str">
            <v>01_31_08</v>
          </cell>
          <cell r="R1317" t="str">
            <v>01_24</v>
          </cell>
          <cell r="S1317" t="str">
            <v>'301.0020</v>
          </cell>
          <cell r="T1317" t="str">
            <v>'702.7250</v>
          </cell>
          <cell r="U1317" t="str">
            <v>H</v>
          </cell>
          <cell r="V1317">
            <v>-38955.99</v>
          </cell>
          <cell r="W1317">
            <v>-38955.99</v>
          </cell>
          <cell r="X1317">
            <v>1693.5200000000041</v>
          </cell>
          <cell r="Y1317" t="str">
            <v>702.7250</v>
          </cell>
          <cell r="Z1317">
            <v>-5713675.0499999998</v>
          </cell>
          <cell r="AA1317">
            <v>-38955.99</v>
          </cell>
          <cell r="AB1317">
            <v>-189.95099999999999</v>
          </cell>
        </row>
        <row r="1318">
          <cell r="A1318">
            <v>5276</v>
          </cell>
          <cell r="B1318">
            <v>7335</v>
          </cell>
          <cell r="C1318">
            <v>2098</v>
          </cell>
          <cell r="D1318" t="str">
            <v>БЕНЗИН АВТОМОБИЛЬНЫЙ АИ-92</v>
          </cell>
          <cell r="E1318">
            <v>222000004</v>
          </cell>
          <cell r="F1318" t="str">
            <v>20</v>
          </cell>
          <cell r="G1318" t="str">
            <v/>
          </cell>
          <cell r="H1318" t="str">
            <v/>
          </cell>
          <cell r="I1318" t="str">
            <v>336101</v>
          </cell>
          <cell r="J1318">
            <v>10000906</v>
          </cell>
          <cell r="K1318">
            <v>37854</v>
          </cell>
          <cell r="L1318">
            <v>37854</v>
          </cell>
          <cell r="M1318">
            <v>37854</v>
          </cell>
          <cell r="N1318">
            <v>11223.86</v>
          </cell>
          <cell r="O1318">
            <v>52.204000000000001</v>
          </cell>
          <cell r="P1318">
            <v>0</v>
          </cell>
          <cell r="Q1318" t="str">
            <v>01_31_08</v>
          </cell>
          <cell r="R1318" t="str">
            <v>01_24</v>
          </cell>
          <cell r="S1318" t="str">
            <v>'301.0020</v>
          </cell>
          <cell r="T1318" t="str">
            <v>'702.7212</v>
          </cell>
          <cell r="U1318" t="str">
            <v>H</v>
          </cell>
          <cell r="V1318">
            <v>-10858.44</v>
          </cell>
          <cell r="W1318">
            <v>-10858.44</v>
          </cell>
          <cell r="X1318">
            <v>365.42000000000007</v>
          </cell>
          <cell r="Y1318" t="str">
            <v>702.7212</v>
          </cell>
          <cell r="Z1318">
            <v>-1592607.39</v>
          </cell>
          <cell r="AA1318">
            <v>-10858.44</v>
          </cell>
          <cell r="AB1318">
            <v>-52.204000000000001</v>
          </cell>
        </row>
        <row r="1319">
          <cell r="A1319">
            <v>5277</v>
          </cell>
          <cell r="B1319">
            <v>7336</v>
          </cell>
          <cell r="C1319">
            <v>2098</v>
          </cell>
          <cell r="D1319" t="str">
            <v>БЕНЗИН АВТОМОБИЛЬНЫЙ АИ-92</v>
          </cell>
          <cell r="E1319">
            <v>222000004</v>
          </cell>
          <cell r="F1319" t="str">
            <v>20</v>
          </cell>
          <cell r="G1319" t="str">
            <v/>
          </cell>
          <cell r="H1319" t="str">
            <v/>
          </cell>
          <cell r="I1319" t="str">
            <v>336102</v>
          </cell>
          <cell r="J1319">
            <v>10000906</v>
          </cell>
          <cell r="K1319">
            <v>37854</v>
          </cell>
          <cell r="L1319">
            <v>37854</v>
          </cell>
          <cell r="M1319">
            <v>37854</v>
          </cell>
          <cell r="N1319">
            <v>11594.52</v>
          </cell>
          <cell r="O1319">
            <v>53.927999999999997</v>
          </cell>
          <cell r="P1319">
            <v>0</v>
          </cell>
          <cell r="Q1319" t="str">
            <v>01_31_08</v>
          </cell>
          <cell r="R1319" t="str">
            <v>01_24</v>
          </cell>
          <cell r="S1319" t="str">
            <v>'301.0020</v>
          </cell>
          <cell r="T1319" t="str">
            <v>'702.7212</v>
          </cell>
          <cell r="U1319" t="str">
            <v>H</v>
          </cell>
          <cell r="V1319">
            <v>-11222.2</v>
          </cell>
          <cell r="W1319">
            <v>-11222.2</v>
          </cell>
          <cell r="X1319">
            <v>372.31999999999971</v>
          </cell>
          <cell r="Y1319" t="str">
            <v>702.7212</v>
          </cell>
          <cell r="Z1319">
            <v>-1645960.07</v>
          </cell>
          <cell r="AA1319">
            <v>-11222.2</v>
          </cell>
          <cell r="AB1319">
            <v>-53.927999999999997</v>
          </cell>
        </row>
        <row r="1320">
          <cell r="A1320">
            <v>5278</v>
          </cell>
          <cell r="B1320">
            <v>7337</v>
          </cell>
          <cell r="C1320">
            <v>2098</v>
          </cell>
          <cell r="D1320" t="str">
            <v>БЕНЗИН АВТОМОБИЛЬНЫЙ АИ-92</v>
          </cell>
          <cell r="E1320">
            <v>222000004</v>
          </cell>
          <cell r="F1320" t="str">
            <v>20</v>
          </cell>
          <cell r="G1320" t="str">
            <v/>
          </cell>
          <cell r="H1320" t="str">
            <v/>
          </cell>
          <cell r="I1320" t="str">
            <v>336103</v>
          </cell>
          <cell r="J1320">
            <v>10000906</v>
          </cell>
          <cell r="K1320">
            <v>37854</v>
          </cell>
          <cell r="L1320">
            <v>37854</v>
          </cell>
          <cell r="M1320">
            <v>37854</v>
          </cell>
          <cell r="N1320">
            <v>9687.0400000000009</v>
          </cell>
          <cell r="O1320">
            <v>45.055999999999997</v>
          </cell>
          <cell r="P1320">
            <v>0</v>
          </cell>
          <cell r="Q1320" t="str">
            <v>01_31_08</v>
          </cell>
          <cell r="R1320" t="str">
            <v>01_24</v>
          </cell>
          <cell r="S1320" t="str">
            <v>'301.0020</v>
          </cell>
          <cell r="T1320" t="str">
            <v>'702.7212</v>
          </cell>
          <cell r="U1320" t="str">
            <v>H</v>
          </cell>
          <cell r="V1320">
            <v>-9369.8700000000008</v>
          </cell>
          <cell r="W1320">
            <v>-9369.8700000000008</v>
          </cell>
          <cell r="X1320">
            <v>317.17000000000007</v>
          </cell>
          <cell r="Y1320" t="str">
            <v>702.7212</v>
          </cell>
          <cell r="Z1320">
            <v>-1374278.83</v>
          </cell>
          <cell r="AA1320">
            <v>-9369.8700000000008</v>
          </cell>
          <cell r="AB1320">
            <v>-45.055999999999997</v>
          </cell>
        </row>
        <row r="1321">
          <cell r="A1321">
            <v>5279</v>
          </cell>
          <cell r="B1321">
            <v>7338</v>
          </cell>
          <cell r="C1321">
            <v>2101</v>
          </cell>
          <cell r="D1321" t="str">
            <v>БЕНЗИН АВТОМОБИЛЬНЫЙ АИ-92</v>
          </cell>
          <cell r="E1321">
            <v>222000004</v>
          </cell>
          <cell r="F1321" t="str">
            <v>20</v>
          </cell>
          <cell r="G1321" t="str">
            <v/>
          </cell>
          <cell r="H1321" t="str">
            <v/>
          </cell>
          <cell r="I1321" t="str">
            <v>322116</v>
          </cell>
          <cell r="J1321">
            <v>10000851</v>
          </cell>
          <cell r="K1321">
            <v>37854</v>
          </cell>
          <cell r="L1321">
            <v>37854</v>
          </cell>
          <cell r="M1321">
            <v>37854</v>
          </cell>
          <cell r="N1321">
            <v>20788.32</v>
          </cell>
          <cell r="O1321">
            <v>98.992000000000004</v>
          </cell>
          <cell r="P1321">
            <v>0</v>
          </cell>
          <cell r="Q1321" t="str">
            <v>01_31_08</v>
          </cell>
          <cell r="R1321" t="str">
            <v>01_24</v>
          </cell>
          <cell r="S1321" t="str">
            <v>'301.0020</v>
          </cell>
          <cell r="T1321" t="str">
            <v>'702.7212</v>
          </cell>
          <cell r="U1321" t="str">
            <v>H</v>
          </cell>
          <cell r="V1321">
            <v>-19789.27</v>
          </cell>
          <cell r="W1321">
            <v>-19789.27</v>
          </cell>
          <cell r="X1321">
            <v>999.04999999999927</v>
          </cell>
          <cell r="Y1321" t="str">
            <v>702.7212</v>
          </cell>
          <cell r="Z1321">
            <v>-2902492.23</v>
          </cell>
          <cell r="AA1321">
            <v>-19789.27</v>
          </cell>
          <cell r="AB1321">
            <v>-98.992000000000004</v>
          </cell>
        </row>
        <row r="1322">
          <cell r="A1322">
            <v>5287</v>
          </cell>
          <cell r="B1322">
            <v>7353</v>
          </cell>
          <cell r="C1322">
            <v>2098</v>
          </cell>
          <cell r="D1322" t="str">
            <v>БЕНЗИН АВТОМОБИЛЬНЫЙ АИ-80</v>
          </cell>
          <cell r="E1322">
            <v>222000001</v>
          </cell>
          <cell r="F1322" t="str">
            <v>20</v>
          </cell>
          <cell r="G1322" t="str">
            <v/>
          </cell>
          <cell r="H1322" t="str">
            <v/>
          </cell>
          <cell r="I1322" t="str">
            <v>335911</v>
          </cell>
          <cell r="J1322">
            <v>10000910</v>
          </cell>
          <cell r="K1322">
            <v>37854</v>
          </cell>
          <cell r="L1322">
            <v>37854</v>
          </cell>
          <cell r="M1322">
            <v>37854</v>
          </cell>
          <cell r="N1322">
            <v>18139.439999999999</v>
          </cell>
          <cell r="O1322">
            <v>98.051000000000002</v>
          </cell>
          <cell r="P1322">
            <v>0</v>
          </cell>
          <cell r="Q1322" t="str">
            <v>01_31_08</v>
          </cell>
          <cell r="R1322" t="str">
            <v>01_24</v>
          </cell>
          <cell r="S1322" t="str">
            <v>'301.0020</v>
          </cell>
          <cell r="T1322" t="str">
            <v>'702.7210</v>
          </cell>
          <cell r="U1322" t="str">
            <v>H</v>
          </cell>
          <cell r="V1322">
            <v>-17456.849999999999</v>
          </cell>
          <cell r="W1322">
            <v>-17456.849999999999</v>
          </cell>
          <cell r="X1322">
            <v>682.59000000000015</v>
          </cell>
          <cell r="Y1322" t="str">
            <v>702.7210</v>
          </cell>
          <cell r="Z1322">
            <v>-2560396.19</v>
          </cell>
          <cell r="AA1322">
            <v>-17456.849999999999</v>
          </cell>
          <cell r="AB1322">
            <v>-98.051000000000002</v>
          </cell>
        </row>
        <row r="1323">
          <cell r="A1323">
            <v>5288</v>
          </cell>
          <cell r="B1323">
            <v>7354</v>
          </cell>
          <cell r="C1323">
            <v>2098</v>
          </cell>
          <cell r="D1323" t="str">
            <v>БЕНЗИН АВТОМОБИЛЬНЫЙ АИ-80</v>
          </cell>
          <cell r="E1323">
            <v>222000001</v>
          </cell>
          <cell r="F1323" t="str">
            <v>20</v>
          </cell>
          <cell r="G1323" t="str">
            <v/>
          </cell>
          <cell r="H1323" t="str">
            <v/>
          </cell>
          <cell r="I1323" t="str">
            <v>335909</v>
          </cell>
          <cell r="J1323">
            <v>10000912</v>
          </cell>
          <cell r="K1323">
            <v>37854</v>
          </cell>
          <cell r="L1323">
            <v>37854</v>
          </cell>
          <cell r="M1323">
            <v>37854</v>
          </cell>
          <cell r="N1323">
            <v>18075.060000000001</v>
          </cell>
          <cell r="O1323">
            <v>97.703000000000003</v>
          </cell>
          <cell r="P1323">
            <v>0</v>
          </cell>
          <cell r="Q1323" t="str">
            <v>01_31_08</v>
          </cell>
          <cell r="R1323" t="str">
            <v>01_24</v>
          </cell>
          <cell r="S1323" t="str">
            <v>'301.0020</v>
          </cell>
          <cell r="T1323" t="str">
            <v>'702.7210</v>
          </cell>
          <cell r="U1323" t="str">
            <v>H</v>
          </cell>
          <cell r="V1323">
            <v>-17399.37</v>
          </cell>
          <cell r="W1323">
            <v>-17399.37</v>
          </cell>
          <cell r="X1323">
            <v>675.69000000000233</v>
          </cell>
          <cell r="Y1323" t="str">
            <v>702.7210</v>
          </cell>
          <cell r="Z1323">
            <v>-2551965.6</v>
          </cell>
          <cell r="AA1323">
            <v>-17399.37</v>
          </cell>
          <cell r="AB1323">
            <v>-97.703000000000003</v>
          </cell>
        </row>
        <row r="1324">
          <cell r="A1324">
            <v>7765</v>
          </cell>
          <cell r="B1324">
            <v>9756</v>
          </cell>
          <cell r="C1324">
            <v>1140</v>
          </cell>
          <cell r="D1324" t="str">
            <v>БЕНЗИН АВТОМОБИЛЬНЫЙ АИ-80</v>
          </cell>
          <cell r="E1324">
            <v>221000001</v>
          </cell>
          <cell r="F1324" t="str">
            <v>10</v>
          </cell>
          <cell r="G1324" t="str">
            <v/>
          </cell>
          <cell r="H1324" t="str">
            <v/>
          </cell>
          <cell r="I1324" t="str">
            <v>161390</v>
          </cell>
          <cell r="J1324">
            <v>10000881</v>
          </cell>
          <cell r="K1324">
            <v>37926</v>
          </cell>
          <cell r="L1324">
            <v>37854</v>
          </cell>
          <cell r="M1324">
            <v>37926</v>
          </cell>
          <cell r="N1324">
            <v>7413434.6900000004</v>
          </cell>
          <cell r="O1324">
            <v>307.99700000000001</v>
          </cell>
          <cell r="P1324">
            <v>1186149.55</v>
          </cell>
          <cell r="Q1324" t="str">
            <v>01_31_08</v>
          </cell>
          <cell r="R1324" t="str">
            <v>01_24</v>
          </cell>
          <cell r="S1324" t="str">
            <v>'301.0010</v>
          </cell>
          <cell r="T1324" t="str">
            <v>'701.7510</v>
          </cell>
          <cell r="U1324" t="str">
            <v>H</v>
          </cell>
          <cell r="V1324">
            <v>-7413434.6900000004</v>
          </cell>
          <cell r="W1324">
            <v>-50168.74</v>
          </cell>
          <cell r="X1324">
            <v>0</v>
          </cell>
          <cell r="Y1324" t="str">
            <v>701.7510</v>
          </cell>
          <cell r="Z1324">
            <v>-7413434.6900000004</v>
          </cell>
          <cell r="AA1324">
            <v>-50168.74</v>
          </cell>
          <cell r="AB1324">
            <v>-307.99700000000001</v>
          </cell>
        </row>
        <row r="1325">
          <cell r="A1325">
            <v>5284</v>
          </cell>
          <cell r="B1325">
            <v>7350</v>
          </cell>
          <cell r="C1325">
            <v>1130</v>
          </cell>
          <cell r="D1325" t="str">
            <v>ДИЗЕЛЬНОЕ ТОПЛИВО ЛД-02</v>
          </cell>
          <cell r="E1325">
            <v>221000044</v>
          </cell>
          <cell r="F1325" t="str">
            <v>10</v>
          </cell>
          <cell r="G1325" t="str">
            <v/>
          </cell>
          <cell r="H1325" t="str">
            <v/>
          </cell>
          <cell r="I1325" t="str">
            <v>Акт купли-продаж</v>
          </cell>
          <cell r="J1325">
            <v>10000909</v>
          </cell>
          <cell r="K1325">
            <v>37855</v>
          </cell>
          <cell r="L1325">
            <v>37855</v>
          </cell>
          <cell r="M1325">
            <v>37855</v>
          </cell>
          <cell r="N1325">
            <v>33979310.340000004</v>
          </cell>
          <cell r="O1325">
            <v>2000</v>
          </cell>
          <cell r="P1325">
            <v>5436689.6600000001</v>
          </cell>
          <cell r="Q1325" t="str">
            <v>01_31_08</v>
          </cell>
          <cell r="R1325" t="str">
            <v>01_24</v>
          </cell>
          <cell r="S1325" t="str">
            <v>'301.0010</v>
          </cell>
          <cell r="T1325" t="str">
            <v>'701.7520</v>
          </cell>
          <cell r="U1325" t="str">
            <v>H</v>
          </cell>
          <cell r="V1325">
            <v>-33979309.799999997</v>
          </cell>
          <cell r="W1325">
            <v>-232146.68</v>
          </cell>
          <cell r="X1325">
            <v>0.54000000655651093</v>
          </cell>
          <cell r="Y1325" t="str">
            <v>701.7520</v>
          </cell>
          <cell r="Z1325">
            <v>-33979309.799999997</v>
          </cell>
          <cell r="AA1325">
            <v>-232146.68</v>
          </cell>
          <cell r="AB1325">
            <v>-2000</v>
          </cell>
        </row>
        <row r="1326">
          <cell r="A1326">
            <v>5286</v>
          </cell>
          <cell r="B1326">
            <v>7352</v>
          </cell>
          <cell r="C1326">
            <v>1131</v>
          </cell>
          <cell r="D1326" t="str">
            <v>ДИЗЕЛЬНОЕ ТОПЛИВО ЛД-02</v>
          </cell>
          <cell r="E1326">
            <v>221000044</v>
          </cell>
          <cell r="F1326" t="str">
            <v>10</v>
          </cell>
          <cell r="G1326" t="str">
            <v/>
          </cell>
          <cell r="H1326" t="str">
            <v/>
          </cell>
          <cell r="I1326" t="str">
            <v>Акт купли-продаж</v>
          </cell>
          <cell r="J1326">
            <v>10000913</v>
          </cell>
          <cell r="K1326">
            <v>37855</v>
          </cell>
          <cell r="L1326">
            <v>37855</v>
          </cell>
          <cell r="M1326">
            <v>37855</v>
          </cell>
          <cell r="N1326">
            <v>84948275.859999999</v>
          </cell>
          <cell r="O1326">
            <v>5000</v>
          </cell>
          <cell r="P1326">
            <v>13591724.140000001</v>
          </cell>
          <cell r="Q1326" t="str">
            <v>01_31_08</v>
          </cell>
          <cell r="R1326" t="str">
            <v>01_24</v>
          </cell>
          <cell r="S1326" t="str">
            <v>'301.0010</v>
          </cell>
          <cell r="T1326" t="str">
            <v>'701.7520</v>
          </cell>
          <cell r="U1326" t="str">
            <v>H</v>
          </cell>
          <cell r="V1326">
            <v>-84948275.730000004</v>
          </cell>
          <cell r="W1326">
            <v>-580366.71</v>
          </cell>
          <cell r="X1326">
            <v>0.12999999523162842</v>
          </cell>
          <cell r="Y1326" t="str">
            <v>701.7520</v>
          </cell>
          <cell r="Z1326">
            <v>-84948275.730000004</v>
          </cell>
          <cell r="AA1326">
            <v>-580366.71</v>
          </cell>
          <cell r="AB1326">
            <v>-5000</v>
          </cell>
        </row>
        <row r="1327">
          <cell r="A1327">
            <v>5289</v>
          </cell>
          <cell r="B1327">
            <v>7355</v>
          </cell>
          <cell r="C1327">
            <v>1133</v>
          </cell>
          <cell r="D1327" t="str">
            <v>МАЗУТ М-100</v>
          </cell>
          <cell r="E1327">
            <v>221000083</v>
          </cell>
          <cell r="F1327" t="str">
            <v>10</v>
          </cell>
          <cell r="G1327" t="str">
            <v/>
          </cell>
          <cell r="H1327" t="str">
            <v/>
          </cell>
          <cell r="I1327" t="str">
            <v>Акт купли-продаж</v>
          </cell>
          <cell r="J1327">
            <v>10000914</v>
          </cell>
          <cell r="K1327">
            <v>37855</v>
          </cell>
          <cell r="L1327">
            <v>37855</v>
          </cell>
          <cell r="M1327">
            <v>37855</v>
          </cell>
          <cell r="N1327">
            <v>11289655.17</v>
          </cell>
          <cell r="O1327">
            <v>2000</v>
          </cell>
          <cell r="P1327">
            <v>1806344.83</v>
          </cell>
          <cell r="Q1327" t="str">
            <v>01_31_08</v>
          </cell>
          <cell r="R1327" t="str">
            <v>01_24</v>
          </cell>
          <cell r="S1327" t="str">
            <v>'301.0010</v>
          </cell>
          <cell r="T1327" t="str">
            <v>'701.7530</v>
          </cell>
          <cell r="U1327" t="str">
            <v>H</v>
          </cell>
          <cell r="V1327">
            <v>-11289654.550000001</v>
          </cell>
          <cell r="W1327">
            <v>-77130.929999999993</v>
          </cell>
          <cell r="X1327">
            <v>0.61999999918043613</v>
          </cell>
          <cell r="Y1327" t="str">
            <v>701.7530</v>
          </cell>
          <cell r="Z1327">
            <v>-11289654.550000001</v>
          </cell>
          <cell r="AA1327">
            <v>-77130.929999999993</v>
          </cell>
          <cell r="AB1327">
            <v>-2000</v>
          </cell>
        </row>
        <row r="1328">
          <cell r="A1328">
            <v>5290</v>
          </cell>
          <cell r="B1328">
            <v>7356</v>
          </cell>
          <cell r="C1328">
            <v>1134</v>
          </cell>
          <cell r="D1328" t="str">
            <v>МАЗУТ М-100</v>
          </cell>
          <cell r="E1328">
            <v>221000083</v>
          </cell>
          <cell r="F1328" t="str">
            <v>10</v>
          </cell>
          <cell r="G1328" t="str">
            <v/>
          </cell>
          <cell r="H1328" t="str">
            <v/>
          </cell>
          <cell r="I1328" t="str">
            <v>Акт купли-продаж</v>
          </cell>
          <cell r="J1328">
            <v>10000916</v>
          </cell>
          <cell r="K1328">
            <v>37855</v>
          </cell>
          <cell r="L1328">
            <v>37855</v>
          </cell>
          <cell r="M1328">
            <v>37855</v>
          </cell>
          <cell r="N1328">
            <v>16934482.760000002</v>
          </cell>
          <cell r="O1328">
            <v>3000</v>
          </cell>
          <cell r="P1328">
            <v>2709517.24</v>
          </cell>
          <cell r="Q1328" t="str">
            <v>01_31_08</v>
          </cell>
          <cell r="R1328" t="str">
            <v>01_24</v>
          </cell>
          <cell r="S1328" t="str">
            <v>'301.0010</v>
          </cell>
          <cell r="T1328" t="str">
            <v>'701.7530</v>
          </cell>
          <cell r="U1328" t="str">
            <v>H</v>
          </cell>
          <cell r="V1328">
            <v>-16934482.66</v>
          </cell>
          <cell r="W1328">
            <v>-115696.4</v>
          </cell>
          <cell r="X1328">
            <v>0.10000000149011612</v>
          </cell>
          <cell r="Y1328" t="str">
            <v>701.7530</v>
          </cell>
          <cell r="Z1328">
            <v>-16934482.66</v>
          </cell>
          <cell r="AA1328">
            <v>-115696.4</v>
          </cell>
          <cell r="AB1328">
            <v>-3000</v>
          </cell>
        </row>
        <row r="1329">
          <cell r="A1329">
            <v>5291</v>
          </cell>
          <cell r="B1329">
            <v>7357</v>
          </cell>
          <cell r="C1329">
            <v>1134</v>
          </cell>
          <cell r="D1329" t="str">
            <v>МАЗУТ М-100</v>
          </cell>
          <cell r="E1329">
            <v>221000083</v>
          </cell>
          <cell r="F1329" t="str">
            <v>10</v>
          </cell>
          <cell r="G1329" t="str">
            <v/>
          </cell>
          <cell r="H1329" t="str">
            <v/>
          </cell>
          <cell r="I1329" t="str">
            <v>Акт купли-продаж</v>
          </cell>
          <cell r="J1329">
            <v>10000917</v>
          </cell>
          <cell r="K1329">
            <v>37855</v>
          </cell>
          <cell r="L1329">
            <v>37855</v>
          </cell>
          <cell r="M1329">
            <v>37855</v>
          </cell>
          <cell r="N1329">
            <v>11289655.17</v>
          </cell>
          <cell r="O1329">
            <v>2000</v>
          </cell>
          <cell r="P1329">
            <v>1806344.83</v>
          </cell>
          <cell r="Q1329" t="str">
            <v>01_31_08</v>
          </cell>
          <cell r="R1329" t="str">
            <v>01_24</v>
          </cell>
          <cell r="S1329" t="str">
            <v>'301.0010</v>
          </cell>
          <cell r="T1329" t="str">
            <v>'701.7530</v>
          </cell>
          <cell r="U1329" t="str">
            <v>H</v>
          </cell>
          <cell r="V1329">
            <v>-11289655.119999999</v>
          </cell>
          <cell r="W1329">
            <v>-77130.94</v>
          </cell>
          <cell r="X1329">
            <v>5.000000074505806E-2</v>
          </cell>
          <cell r="Y1329" t="str">
            <v>701.7530</v>
          </cell>
          <cell r="Z1329">
            <v>-11289655.119999999</v>
          </cell>
          <cell r="AA1329">
            <v>-77130.94</v>
          </cell>
          <cell r="AB1329">
            <v>-2000</v>
          </cell>
        </row>
        <row r="1330">
          <cell r="A1330">
            <v>5292</v>
          </cell>
          <cell r="B1330">
            <v>7358</v>
          </cell>
          <cell r="C1330">
            <v>2098</v>
          </cell>
          <cell r="D1330" t="str">
            <v>БЕНЗИН АВТОМОБИЛЬНЫЙ АИ-80</v>
          </cell>
          <cell r="E1330">
            <v>222000001</v>
          </cell>
          <cell r="F1330" t="str">
            <v>20</v>
          </cell>
          <cell r="G1330" t="str">
            <v/>
          </cell>
          <cell r="H1330" t="str">
            <v/>
          </cell>
          <cell r="I1330" t="str">
            <v>335912</v>
          </cell>
          <cell r="J1330">
            <v>10000910</v>
          </cell>
          <cell r="K1330">
            <v>37855</v>
          </cell>
          <cell r="L1330">
            <v>37855</v>
          </cell>
          <cell r="M1330">
            <v>37855</v>
          </cell>
          <cell r="N1330">
            <v>9398.56</v>
          </cell>
          <cell r="O1330">
            <v>50.802999999999997</v>
          </cell>
          <cell r="P1330">
            <v>0</v>
          </cell>
          <cell r="Q1330" t="str">
            <v>01_31_08</v>
          </cell>
          <cell r="R1330" t="str">
            <v>01_24</v>
          </cell>
          <cell r="S1330" t="str">
            <v>'301.0020</v>
          </cell>
          <cell r="T1330" t="str">
            <v>'702.7210</v>
          </cell>
          <cell r="U1330" t="str">
            <v>H</v>
          </cell>
          <cell r="V1330">
            <v>-9050.52</v>
          </cell>
          <cell r="W1330">
            <v>-9050.52</v>
          </cell>
          <cell r="X1330">
            <v>348.03999999999905</v>
          </cell>
          <cell r="Y1330" t="str">
            <v>702.7210</v>
          </cell>
          <cell r="Z1330">
            <v>-1324724.6100000001</v>
          </cell>
          <cell r="AA1330">
            <v>-9050.52</v>
          </cell>
          <cell r="AB1330">
            <v>-50.802999999999997</v>
          </cell>
        </row>
        <row r="1331">
          <cell r="A1331">
            <v>5293</v>
          </cell>
          <cell r="B1331">
            <v>7359</v>
          </cell>
          <cell r="C1331">
            <v>2098</v>
          </cell>
          <cell r="D1331" t="str">
            <v>БЕНЗИН АВТОМОБИЛЬНЫЙ АИ-80</v>
          </cell>
          <cell r="E1331">
            <v>222000001</v>
          </cell>
          <cell r="F1331" t="str">
            <v>20</v>
          </cell>
          <cell r="G1331" t="str">
            <v/>
          </cell>
          <cell r="H1331" t="str">
            <v/>
          </cell>
          <cell r="I1331" t="str">
            <v>336024</v>
          </cell>
          <cell r="J1331">
            <v>10000915</v>
          </cell>
          <cell r="K1331">
            <v>37855</v>
          </cell>
          <cell r="L1331">
            <v>37855</v>
          </cell>
          <cell r="M1331">
            <v>37855</v>
          </cell>
          <cell r="N1331">
            <v>9309.76</v>
          </cell>
          <cell r="O1331">
            <v>50.323</v>
          </cell>
          <cell r="P1331">
            <v>0</v>
          </cell>
          <cell r="Q1331" t="str">
            <v>01_31_08</v>
          </cell>
          <cell r="R1331" t="str">
            <v>01_24</v>
          </cell>
          <cell r="S1331" t="str">
            <v>'301.0020</v>
          </cell>
          <cell r="T1331" t="str">
            <v>'702.7210</v>
          </cell>
          <cell r="U1331" t="str">
            <v>H</v>
          </cell>
          <cell r="V1331">
            <v>-8961.7199999999993</v>
          </cell>
          <cell r="W1331">
            <v>-8961.7199999999993</v>
          </cell>
          <cell r="X1331">
            <v>348.04000000000087</v>
          </cell>
          <cell r="Y1331" t="str">
            <v>702.7210</v>
          </cell>
          <cell r="Z1331">
            <v>-1311726.96</v>
          </cell>
          <cell r="AA1331">
            <v>-8961.7199999999993</v>
          </cell>
          <cell r="AB1331">
            <v>-50.323</v>
          </cell>
        </row>
        <row r="1332">
          <cell r="A1332">
            <v>5294</v>
          </cell>
          <cell r="B1332">
            <v>7360</v>
          </cell>
          <cell r="C1332">
            <v>2098</v>
          </cell>
          <cell r="D1332" t="str">
            <v>БЕНЗИН АВТОМОБИЛЬНЫЙ АИ-80</v>
          </cell>
          <cell r="E1332">
            <v>222000001</v>
          </cell>
          <cell r="F1332" t="str">
            <v>20</v>
          </cell>
          <cell r="G1332" t="str">
            <v/>
          </cell>
          <cell r="H1332" t="str">
            <v/>
          </cell>
          <cell r="I1332" t="str">
            <v>336025</v>
          </cell>
          <cell r="J1332">
            <v>10000915</v>
          </cell>
          <cell r="K1332">
            <v>37855</v>
          </cell>
          <cell r="L1332">
            <v>37855</v>
          </cell>
          <cell r="M1332">
            <v>37855</v>
          </cell>
          <cell r="N1332">
            <v>9346.94</v>
          </cell>
          <cell r="O1332">
            <v>50.524000000000001</v>
          </cell>
          <cell r="P1332">
            <v>0</v>
          </cell>
          <cell r="Q1332" t="str">
            <v>01_31_08</v>
          </cell>
          <cell r="R1332" t="str">
            <v>01_24</v>
          </cell>
          <cell r="S1332" t="str">
            <v>'301.0020</v>
          </cell>
          <cell r="T1332" t="str">
            <v>'702.7210</v>
          </cell>
          <cell r="U1332" t="str">
            <v>H</v>
          </cell>
          <cell r="V1332">
            <v>-8998.9</v>
          </cell>
          <cell r="W1332">
            <v>-8998.9</v>
          </cell>
          <cell r="X1332">
            <v>348.04000000000087</v>
          </cell>
          <cell r="Y1332" t="str">
            <v>702.7210</v>
          </cell>
          <cell r="Z1332">
            <v>-1317168.99</v>
          </cell>
          <cell r="AA1332">
            <v>-8998.9</v>
          </cell>
          <cell r="AB1332">
            <v>-50.524000000000001</v>
          </cell>
        </row>
        <row r="1333">
          <cell r="A1333">
            <v>5295</v>
          </cell>
          <cell r="B1333">
            <v>7361</v>
          </cell>
          <cell r="C1333">
            <v>1133</v>
          </cell>
          <cell r="D1333" t="str">
            <v>МАЗУТ М-100</v>
          </cell>
          <cell r="E1333">
            <v>221000083</v>
          </cell>
          <cell r="F1333" t="str">
            <v>10</v>
          </cell>
          <cell r="G1333" t="str">
            <v/>
          </cell>
          <cell r="H1333" t="str">
            <v/>
          </cell>
          <cell r="I1333" t="str">
            <v>Акт купли-продаж</v>
          </cell>
          <cell r="J1333">
            <v>10000918</v>
          </cell>
          <cell r="K1333">
            <v>37855</v>
          </cell>
          <cell r="L1333">
            <v>37855</v>
          </cell>
          <cell r="M1333">
            <v>37855</v>
          </cell>
          <cell r="N1333">
            <v>8467241.3800000008</v>
          </cell>
          <cell r="O1333">
            <v>1500</v>
          </cell>
          <cell r="P1333">
            <v>1354758.62</v>
          </cell>
          <cell r="Q1333" t="str">
            <v>01_31_08</v>
          </cell>
          <cell r="R1333" t="str">
            <v>01_24</v>
          </cell>
          <cell r="S1333" t="str">
            <v>'301.0010</v>
          </cell>
          <cell r="T1333" t="str">
            <v>'701.7530</v>
          </cell>
          <cell r="U1333" t="str">
            <v>H</v>
          </cell>
          <cell r="V1333">
            <v>-8467240.8000000007</v>
          </cell>
          <cell r="W1333">
            <v>-57848.2</v>
          </cell>
          <cell r="X1333">
            <v>0.58000000007450581</v>
          </cell>
          <cell r="Y1333" t="str">
            <v>701.7530</v>
          </cell>
          <cell r="Z1333">
            <v>-8467240.8000000007</v>
          </cell>
          <cell r="AA1333">
            <v>-57848.2</v>
          </cell>
          <cell r="AB1333">
            <v>-1500</v>
          </cell>
        </row>
        <row r="1334">
          <cell r="A1334">
            <v>5297</v>
          </cell>
          <cell r="B1334">
            <v>7363</v>
          </cell>
          <cell r="C1334">
            <v>1131</v>
          </cell>
          <cell r="D1334" t="str">
            <v>МАЗУТ М-100</v>
          </cell>
          <cell r="E1334">
            <v>221000083</v>
          </cell>
          <cell r="F1334" t="str">
            <v>10</v>
          </cell>
          <cell r="G1334" t="str">
            <v/>
          </cell>
          <cell r="H1334" t="str">
            <v/>
          </cell>
          <cell r="I1334" t="str">
            <v>Акт купли-продаж</v>
          </cell>
          <cell r="J1334">
            <v>10000920</v>
          </cell>
          <cell r="K1334">
            <v>37855</v>
          </cell>
          <cell r="L1334">
            <v>37855</v>
          </cell>
          <cell r="M1334">
            <v>37855</v>
          </cell>
          <cell r="N1334">
            <v>5644827.5899999999</v>
          </cell>
          <cell r="O1334">
            <v>1000</v>
          </cell>
          <cell r="P1334">
            <v>903172.41</v>
          </cell>
          <cell r="Q1334" t="str">
            <v>01_31_08</v>
          </cell>
          <cell r="R1334" t="str">
            <v>01_24</v>
          </cell>
          <cell r="S1334" t="str">
            <v>'301.0010</v>
          </cell>
          <cell r="T1334" t="str">
            <v>'701.7530</v>
          </cell>
          <cell r="U1334" t="str">
            <v>H</v>
          </cell>
          <cell r="V1334">
            <v>-5644827.1500000004</v>
          </cell>
          <cell r="W1334">
            <v>-38565.47</v>
          </cell>
          <cell r="X1334">
            <v>0.43999999947845936</v>
          </cell>
          <cell r="Y1334" t="str">
            <v>701.7530</v>
          </cell>
          <cell r="Z1334">
            <v>-5644827.1500000004</v>
          </cell>
          <cell r="AA1334">
            <v>-38565.47</v>
          </cell>
          <cell r="AB1334">
            <v>-1000</v>
          </cell>
        </row>
        <row r="1335">
          <cell r="A1335">
            <v>5303</v>
          </cell>
          <cell r="B1335">
            <v>7372</v>
          </cell>
          <cell r="C1335" t="str">
            <v>DO80</v>
          </cell>
          <cell r="D1335" t="str">
            <v>МАЗУТ М-100</v>
          </cell>
          <cell r="E1335">
            <v>221000083</v>
          </cell>
          <cell r="F1335" t="str">
            <v>10</v>
          </cell>
          <cell r="G1335" t="str">
            <v/>
          </cell>
          <cell r="H1335" t="str">
            <v/>
          </cell>
          <cell r="I1335" t="str">
            <v>Акт купли-продаж</v>
          </cell>
          <cell r="J1335">
            <v>10000921</v>
          </cell>
          <cell r="K1335">
            <v>37855</v>
          </cell>
          <cell r="L1335">
            <v>37855</v>
          </cell>
          <cell r="M1335">
            <v>37855</v>
          </cell>
          <cell r="N1335">
            <v>33868965.520000003</v>
          </cell>
          <cell r="O1335">
            <v>6000</v>
          </cell>
          <cell r="P1335">
            <v>5419034.4800000004</v>
          </cell>
          <cell r="Q1335" t="str">
            <v>01_31_08</v>
          </cell>
          <cell r="R1335" t="str">
            <v>01_24</v>
          </cell>
          <cell r="S1335" t="str">
            <v>'322.0010</v>
          </cell>
          <cell r="T1335" t="str">
            <v>'701.7530</v>
          </cell>
          <cell r="U1335" t="str">
            <v>H</v>
          </cell>
          <cell r="V1335">
            <v>-33868965.520000003</v>
          </cell>
          <cell r="W1335">
            <v>-231392.81</v>
          </cell>
          <cell r="X1335">
            <v>0</v>
          </cell>
          <cell r="Y1335" t="str">
            <v>701.7530</v>
          </cell>
          <cell r="Z1335">
            <v>-33868965.520000003</v>
          </cell>
          <cell r="AA1335">
            <v>-231392.81</v>
          </cell>
          <cell r="AB1335">
            <v>-6000</v>
          </cell>
        </row>
        <row r="1336">
          <cell r="A1336">
            <v>5342</v>
          </cell>
          <cell r="B1336">
            <v>7390</v>
          </cell>
          <cell r="C1336">
            <v>2101</v>
          </cell>
          <cell r="D1336" t="str">
            <v>БЕНЗИН АВТОМОБИЛЬНЫЙ АИ-80</v>
          </cell>
          <cell r="E1336">
            <v>221000001</v>
          </cell>
          <cell r="F1336" t="str">
            <v>20</v>
          </cell>
          <cell r="G1336" t="str">
            <v/>
          </cell>
          <cell r="H1336" t="str">
            <v/>
          </cell>
          <cell r="I1336" t="str">
            <v>336072</v>
          </cell>
          <cell r="J1336">
            <v>10000845</v>
          </cell>
          <cell r="K1336">
            <v>37855</v>
          </cell>
          <cell r="L1336">
            <v>37855</v>
          </cell>
          <cell r="M1336">
            <v>37855</v>
          </cell>
          <cell r="N1336">
            <v>9347.75</v>
          </cell>
          <cell r="O1336">
            <v>50.802999999999997</v>
          </cell>
          <cell r="P1336">
            <v>0</v>
          </cell>
          <cell r="Q1336" t="str">
            <v>01_31_08</v>
          </cell>
          <cell r="R1336" t="str">
            <v>01_24</v>
          </cell>
          <cell r="S1336" t="str">
            <v>'301.0020</v>
          </cell>
          <cell r="T1336" t="str">
            <v>'701.7410</v>
          </cell>
          <cell r="U1336" t="str">
            <v>H</v>
          </cell>
          <cell r="V1336">
            <v>-8843.4500000000007</v>
          </cell>
          <cell r="W1336">
            <v>-8843.4500000000007</v>
          </cell>
          <cell r="X1336">
            <v>504.29999999999927</v>
          </cell>
          <cell r="Y1336" t="str">
            <v>701.7410</v>
          </cell>
          <cell r="Z1336">
            <v>-1294415.78</v>
          </cell>
          <cell r="AA1336">
            <v>-8843.4500000000007</v>
          </cell>
          <cell r="AB1336">
            <v>-50.802999999999997</v>
          </cell>
        </row>
        <row r="1337">
          <cell r="A1337">
            <v>5371</v>
          </cell>
          <cell r="B1337">
            <v>7424</v>
          </cell>
          <cell r="C1337">
            <v>2101</v>
          </cell>
          <cell r="D1337" t="str">
            <v>БЕНЗИН АВТОМОБИЛЬНЫЙ АИ-80</v>
          </cell>
          <cell r="E1337">
            <v>222000001</v>
          </cell>
          <cell r="F1337" t="str">
            <v>20</v>
          </cell>
          <cell r="G1337" t="str">
            <v/>
          </cell>
          <cell r="H1337" t="str">
            <v/>
          </cell>
          <cell r="I1337" t="str">
            <v>322119</v>
          </cell>
          <cell r="J1337">
            <v>10000919</v>
          </cell>
          <cell r="K1337">
            <v>37855</v>
          </cell>
          <cell r="L1337">
            <v>37855</v>
          </cell>
          <cell r="M1337">
            <v>37855</v>
          </cell>
          <cell r="N1337">
            <v>113228.82</v>
          </cell>
          <cell r="O1337">
            <v>615.37400000000002</v>
          </cell>
          <cell r="P1337">
            <v>0</v>
          </cell>
          <cell r="Q1337" t="str">
            <v>01_31_08</v>
          </cell>
          <cell r="R1337" t="str">
            <v>01_24</v>
          </cell>
          <cell r="S1337" t="str">
            <v>'301.0020</v>
          </cell>
          <cell r="T1337" t="str">
            <v>'702.7210</v>
          </cell>
          <cell r="U1337" t="str">
            <v>H</v>
          </cell>
          <cell r="V1337">
            <v>-107127.76</v>
          </cell>
          <cell r="W1337">
            <v>-107127.76</v>
          </cell>
          <cell r="X1337">
            <v>6101.0600000000122</v>
          </cell>
          <cell r="Y1337" t="str">
            <v>702.7210</v>
          </cell>
          <cell r="Z1337">
            <v>-15680290.23</v>
          </cell>
          <cell r="AA1337">
            <v>-107127.76</v>
          </cell>
          <cell r="AB1337">
            <v>-615.37400000000002</v>
          </cell>
        </row>
        <row r="1338">
          <cell r="A1338">
            <v>5388</v>
          </cell>
          <cell r="B1338">
            <v>7440</v>
          </cell>
          <cell r="C1338">
            <v>1130</v>
          </cell>
          <cell r="D1338" t="str">
            <v>МАЗУТ М-100</v>
          </cell>
          <cell r="E1338">
            <v>221000083</v>
          </cell>
          <cell r="F1338" t="str">
            <v>10</v>
          </cell>
          <cell r="G1338" t="str">
            <v/>
          </cell>
          <cell r="H1338" t="str">
            <v/>
          </cell>
          <cell r="I1338" t="str">
            <v>Акт купли-продаж</v>
          </cell>
          <cell r="J1338">
            <v>10000941</v>
          </cell>
          <cell r="K1338">
            <v>37855</v>
          </cell>
          <cell r="L1338">
            <v>37855</v>
          </cell>
          <cell r="M1338">
            <v>37855</v>
          </cell>
          <cell r="N1338">
            <v>16934482.760000002</v>
          </cell>
          <cell r="O1338">
            <v>3000</v>
          </cell>
          <cell r="P1338">
            <v>2709517.24</v>
          </cell>
          <cell r="Q1338" t="str">
            <v>01_31_08</v>
          </cell>
          <cell r="R1338" t="str">
            <v>01_24</v>
          </cell>
          <cell r="S1338" t="str">
            <v>'301.0010</v>
          </cell>
          <cell r="T1338" t="str">
            <v>'701.7530</v>
          </cell>
          <cell r="U1338" t="str">
            <v>H</v>
          </cell>
          <cell r="V1338">
            <v>-16934481.82</v>
          </cell>
          <cell r="W1338">
            <v>-115696.4</v>
          </cell>
          <cell r="X1338">
            <v>0.94000000134110451</v>
          </cell>
          <cell r="Y1338" t="str">
            <v>701.7530</v>
          </cell>
          <cell r="Z1338">
            <v>-16934481.82</v>
          </cell>
          <cell r="AA1338">
            <v>-115696.4</v>
          </cell>
          <cell r="AB1338">
            <v>-3000</v>
          </cell>
        </row>
        <row r="1339">
          <cell r="A1339">
            <v>5918</v>
          </cell>
          <cell r="B1339">
            <v>7968</v>
          </cell>
          <cell r="C1339" t="str">
            <v>DO80</v>
          </cell>
          <cell r="D1339" t="str">
            <v>ГАЗЫ УГЛЕВОДОРОДНЫЕ СЖИЖЕННЫЕ БТ</v>
          </cell>
          <cell r="E1339">
            <v>221000060</v>
          </cell>
          <cell r="F1339" t="str">
            <v>10</v>
          </cell>
          <cell r="G1339" t="str">
            <v/>
          </cell>
          <cell r="H1339" t="str">
            <v/>
          </cell>
          <cell r="I1339" t="str">
            <v>Акт купли-продаж</v>
          </cell>
          <cell r="J1339">
            <v>10001107</v>
          </cell>
          <cell r="K1339">
            <v>37865</v>
          </cell>
          <cell r="L1339">
            <v>37855</v>
          </cell>
          <cell r="M1339">
            <v>37865</v>
          </cell>
          <cell r="N1339">
            <v>7186740</v>
          </cell>
          <cell r="O1339">
            <v>544.45000000000005</v>
          </cell>
          <cell r="P1339">
            <v>1149878.3999999999</v>
          </cell>
          <cell r="Q1339" t="str">
            <v>01_31_08</v>
          </cell>
          <cell r="R1339" t="str">
            <v>01_24</v>
          </cell>
          <cell r="S1339" t="str">
            <v>'322.0010</v>
          </cell>
          <cell r="T1339" t="str">
            <v>'701.7540</v>
          </cell>
          <cell r="U1339" t="str">
            <v>H</v>
          </cell>
          <cell r="V1339">
            <v>-7186740</v>
          </cell>
          <cell r="W1339">
            <v>-48733.57</v>
          </cell>
          <cell r="X1339">
            <v>0</v>
          </cell>
          <cell r="Y1339" t="str">
            <v>701.7540</v>
          </cell>
          <cell r="Z1339">
            <v>-7186740</v>
          </cell>
          <cell r="AA1339">
            <v>-48733.57</v>
          </cell>
          <cell r="AB1339">
            <v>-544.45000000000005</v>
          </cell>
        </row>
        <row r="1340">
          <cell r="A1340">
            <v>5306</v>
          </cell>
          <cell r="B1340">
            <v>7375</v>
          </cell>
          <cell r="C1340">
            <v>2098</v>
          </cell>
          <cell r="D1340" t="str">
            <v>БЕНЗИН АВТОМОБИЛЬНЫЙ АИ-92</v>
          </cell>
          <cell r="E1340">
            <v>222000004</v>
          </cell>
          <cell r="F1340" t="str">
            <v>20</v>
          </cell>
          <cell r="G1340" t="str">
            <v/>
          </cell>
          <cell r="H1340" t="str">
            <v/>
          </cell>
          <cell r="I1340" t="str">
            <v>336099</v>
          </cell>
          <cell r="J1340">
            <v>10000906</v>
          </cell>
          <cell r="K1340">
            <v>37856</v>
          </cell>
          <cell r="L1340">
            <v>37856</v>
          </cell>
          <cell r="M1340">
            <v>37856</v>
          </cell>
          <cell r="N1340">
            <v>13320.97</v>
          </cell>
          <cell r="O1340">
            <v>61.957999999999998</v>
          </cell>
          <cell r="P1340">
            <v>0</v>
          </cell>
          <cell r="Q1340" t="str">
            <v>01_31_08</v>
          </cell>
          <cell r="R1340" t="str">
            <v>01_24</v>
          </cell>
          <cell r="S1340" t="str">
            <v>'301.0020</v>
          </cell>
          <cell r="T1340" t="str">
            <v>'702.7212</v>
          </cell>
          <cell r="U1340" t="str">
            <v>H</v>
          </cell>
          <cell r="V1340">
            <v>-12900.01</v>
          </cell>
          <cell r="W1340">
            <v>-12900.01</v>
          </cell>
          <cell r="X1340">
            <v>420.95999999999913</v>
          </cell>
          <cell r="Y1340" t="str">
            <v>702.7212</v>
          </cell>
          <cell r="Z1340">
            <v>-1892689.47</v>
          </cell>
          <cell r="AA1340">
            <v>-12900.01</v>
          </cell>
          <cell r="AB1340">
            <v>-61.957999999999998</v>
          </cell>
        </row>
        <row r="1341">
          <cell r="A1341">
            <v>5307</v>
          </cell>
          <cell r="B1341">
            <v>7376</v>
          </cell>
          <cell r="C1341">
            <v>2098</v>
          </cell>
          <cell r="D1341" t="str">
            <v>БЕНЗИН АВТОМОБИЛЬНЫЙ АИ-92</v>
          </cell>
          <cell r="E1341">
            <v>222000004</v>
          </cell>
          <cell r="F1341" t="str">
            <v>20</v>
          </cell>
          <cell r="G1341" t="str">
            <v/>
          </cell>
          <cell r="H1341" t="str">
            <v/>
          </cell>
          <cell r="I1341" t="str">
            <v>336100</v>
          </cell>
          <cell r="J1341">
            <v>10000906</v>
          </cell>
          <cell r="K1341">
            <v>37856</v>
          </cell>
          <cell r="L1341">
            <v>37856</v>
          </cell>
          <cell r="M1341">
            <v>37856</v>
          </cell>
          <cell r="N1341">
            <v>21900.33</v>
          </cell>
          <cell r="O1341">
            <v>101.86199999999999</v>
          </cell>
          <cell r="P1341">
            <v>0</v>
          </cell>
          <cell r="Q1341" t="str">
            <v>01_31_08</v>
          </cell>
          <cell r="R1341" t="str">
            <v>01_24</v>
          </cell>
          <cell r="S1341" t="str">
            <v>'301.0020</v>
          </cell>
          <cell r="T1341" t="str">
            <v>'702.7212</v>
          </cell>
          <cell r="U1341" t="str">
            <v>H</v>
          </cell>
          <cell r="V1341">
            <v>-21207.78</v>
          </cell>
          <cell r="W1341">
            <v>-21207.78</v>
          </cell>
          <cell r="X1341">
            <v>692.55000000000291</v>
          </cell>
          <cell r="Y1341" t="str">
            <v>702.7212</v>
          </cell>
          <cell r="Z1341">
            <v>-3111605.48</v>
          </cell>
          <cell r="AA1341">
            <v>-21207.78</v>
          </cell>
          <cell r="AB1341">
            <v>-101.86199999999999</v>
          </cell>
        </row>
        <row r="1342">
          <cell r="A1342">
            <v>5343</v>
          </cell>
          <cell r="B1342">
            <v>7391</v>
          </cell>
          <cell r="C1342">
            <v>2098</v>
          </cell>
          <cell r="D1342" t="str">
            <v>БЕНЗИН АВТОМОБИЛЬНЫЙ АИ-80</v>
          </cell>
          <cell r="E1342">
            <v>221000001</v>
          </cell>
          <cell r="F1342" t="str">
            <v>20</v>
          </cell>
          <cell r="G1342" t="str">
            <v/>
          </cell>
          <cell r="H1342" t="str">
            <v/>
          </cell>
          <cell r="I1342" t="str">
            <v>322092</v>
          </cell>
          <cell r="J1342">
            <v>10000776</v>
          </cell>
          <cell r="K1342">
            <v>37856</v>
          </cell>
          <cell r="L1342">
            <v>37856</v>
          </cell>
          <cell r="M1342">
            <v>37856</v>
          </cell>
          <cell r="N1342">
            <v>8890.7000000000007</v>
          </cell>
          <cell r="O1342">
            <v>50.804000000000002</v>
          </cell>
          <cell r="P1342">
            <v>0</v>
          </cell>
          <cell r="Q1342" t="str">
            <v>01_31_08</v>
          </cell>
          <cell r="R1342" t="str">
            <v>01_24</v>
          </cell>
          <cell r="S1342" t="str">
            <v>'301.0020</v>
          </cell>
          <cell r="T1342" t="str">
            <v>'701.7410</v>
          </cell>
          <cell r="U1342" t="str">
            <v>H</v>
          </cell>
          <cell r="V1342">
            <v>-8544.35</v>
          </cell>
          <cell r="W1342">
            <v>-8544.35</v>
          </cell>
          <cell r="X1342">
            <v>346.35000000000036</v>
          </cell>
          <cell r="Y1342" t="str">
            <v>701.7410</v>
          </cell>
          <cell r="Z1342">
            <v>-1253627.03</v>
          </cell>
          <cell r="AA1342">
            <v>-8544.35</v>
          </cell>
          <cell r="AB1342">
            <v>-50.804000000000002</v>
          </cell>
        </row>
        <row r="1343">
          <cell r="A1343">
            <v>5344</v>
          </cell>
          <cell r="B1343">
            <v>7392</v>
          </cell>
          <cell r="C1343">
            <v>2098</v>
          </cell>
          <cell r="D1343" t="str">
            <v>БЕНЗИН АВТОМОБИЛЬНЫЙ АИ-80</v>
          </cell>
          <cell r="E1343">
            <v>221000001</v>
          </cell>
          <cell r="F1343" t="str">
            <v>20</v>
          </cell>
          <cell r="G1343" t="str">
            <v/>
          </cell>
          <cell r="H1343" t="str">
            <v/>
          </cell>
          <cell r="I1343" t="str">
            <v>322093</v>
          </cell>
          <cell r="J1343">
            <v>10000776</v>
          </cell>
          <cell r="K1343">
            <v>37856</v>
          </cell>
          <cell r="L1343">
            <v>37856</v>
          </cell>
          <cell r="M1343">
            <v>37856</v>
          </cell>
          <cell r="N1343">
            <v>8925</v>
          </cell>
          <cell r="O1343">
            <v>51</v>
          </cell>
          <cell r="P1343">
            <v>0</v>
          </cell>
          <cell r="Q1343" t="str">
            <v>01_31_08</v>
          </cell>
          <cell r="R1343" t="str">
            <v>01_24</v>
          </cell>
          <cell r="S1343" t="str">
            <v>'301.0020</v>
          </cell>
          <cell r="T1343" t="str">
            <v>'701.7410</v>
          </cell>
          <cell r="U1343" t="str">
            <v>H</v>
          </cell>
          <cell r="V1343">
            <v>-8578.65</v>
          </cell>
          <cell r="W1343">
            <v>-8578.65</v>
          </cell>
          <cell r="X1343">
            <v>346.35000000000036</v>
          </cell>
          <cell r="Y1343" t="str">
            <v>701.7410</v>
          </cell>
          <cell r="Z1343">
            <v>-1258659.53</v>
          </cell>
          <cell r="AA1343">
            <v>-8578.65</v>
          </cell>
          <cell r="AB1343">
            <v>-51</v>
          </cell>
        </row>
        <row r="1344">
          <cell r="A1344">
            <v>5345</v>
          </cell>
          <cell r="B1344">
            <v>7393</v>
          </cell>
          <cell r="C1344">
            <v>2098</v>
          </cell>
          <cell r="D1344" t="str">
            <v>БЕНЗИН АВТОМОБИЛЬНЫЙ АИ-80</v>
          </cell>
          <cell r="E1344">
            <v>221000001</v>
          </cell>
          <cell r="F1344" t="str">
            <v>20</v>
          </cell>
          <cell r="G1344" t="str">
            <v/>
          </cell>
          <cell r="H1344" t="str">
            <v/>
          </cell>
          <cell r="I1344" t="str">
            <v>322094</v>
          </cell>
          <cell r="J1344">
            <v>10000776</v>
          </cell>
          <cell r="K1344">
            <v>37856</v>
          </cell>
          <cell r="L1344">
            <v>37856</v>
          </cell>
          <cell r="M1344">
            <v>37856</v>
          </cell>
          <cell r="N1344">
            <v>8890.7000000000007</v>
          </cell>
          <cell r="O1344">
            <v>50.804000000000002</v>
          </cell>
          <cell r="P1344">
            <v>0</v>
          </cell>
          <cell r="Q1344" t="str">
            <v>01_31_08</v>
          </cell>
          <cell r="R1344" t="str">
            <v>01_24</v>
          </cell>
          <cell r="S1344" t="str">
            <v>'301.0020</v>
          </cell>
          <cell r="T1344" t="str">
            <v>'701.7410</v>
          </cell>
          <cell r="U1344" t="str">
            <v>H</v>
          </cell>
          <cell r="V1344">
            <v>-8544.35</v>
          </cell>
          <cell r="W1344">
            <v>-8544.35</v>
          </cell>
          <cell r="X1344">
            <v>346.35000000000036</v>
          </cell>
          <cell r="Y1344" t="str">
            <v>701.7410</v>
          </cell>
          <cell r="Z1344">
            <v>-1253627.03</v>
          </cell>
          <cell r="AA1344">
            <v>-8544.35</v>
          </cell>
          <cell r="AB1344">
            <v>-50.804000000000002</v>
          </cell>
        </row>
        <row r="1345">
          <cell r="A1345">
            <v>5346</v>
          </cell>
          <cell r="B1345">
            <v>7394</v>
          </cell>
          <cell r="C1345">
            <v>2098</v>
          </cell>
          <cell r="D1345" t="str">
            <v>БЕНЗИН АВТОМОБИЛЬНЫЙ АИ-80</v>
          </cell>
          <cell r="E1345">
            <v>221000001</v>
          </cell>
          <cell r="F1345" t="str">
            <v>20</v>
          </cell>
          <cell r="G1345" t="str">
            <v/>
          </cell>
          <cell r="H1345" t="str">
            <v/>
          </cell>
          <cell r="I1345" t="str">
            <v>322095</v>
          </cell>
          <cell r="J1345">
            <v>10000776</v>
          </cell>
          <cell r="K1345">
            <v>37856</v>
          </cell>
          <cell r="L1345">
            <v>37856</v>
          </cell>
          <cell r="M1345">
            <v>37856</v>
          </cell>
          <cell r="N1345">
            <v>8872.68</v>
          </cell>
          <cell r="O1345">
            <v>50.701000000000001</v>
          </cell>
          <cell r="P1345">
            <v>0</v>
          </cell>
          <cell r="Q1345" t="str">
            <v>01_31_08</v>
          </cell>
          <cell r="R1345" t="str">
            <v>01_24</v>
          </cell>
          <cell r="S1345" t="str">
            <v>'301.0020</v>
          </cell>
          <cell r="T1345" t="str">
            <v>'701.7410</v>
          </cell>
          <cell r="U1345" t="str">
            <v>H</v>
          </cell>
          <cell r="V1345">
            <v>-8526.33</v>
          </cell>
          <cell r="W1345">
            <v>-8526.33</v>
          </cell>
          <cell r="X1345">
            <v>346.35000000000036</v>
          </cell>
          <cell r="Y1345" t="str">
            <v>701.7410</v>
          </cell>
          <cell r="Z1345">
            <v>-1250983.1399999999</v>
          </cell>
          <cell r="AA1345">
            <v>-8526.33</v>
          </cell>
          <cell r="AB1345">
            <v>-50.701000000000001</v>
          </cell>
        </row>
        <row r="1346">
          <cell r="A1346">
            <v>5347</v>
          </cell>
          <cell r="B1346">
            <v>7395</v>
          </cell>
          <cell r="C1346">
            <v>2098</v>
          </cell>
          <cell r="D1346" t="str">
            <v>БЕНЗИН АВТОМОБИЛЬНЫЙ АИ-80</v>
          </cell>
          <cell r="E1346">
            <v>221000001</v>
          </cell>
          <cell r="F1346" t="str">
            <v>20</v>
          </cell>
          <cell r="G1346" t="str">
            <v/>
          </cell>
          <cell r="H1346" t="str">
            <v/>
          </cell>
          <cell r="I1346" t="str">
            <v>322096</v>
          </cell>
          <cell r="J1346">
            <v>10000776</v>
          </cell>
          <cell r="K1346">
            <v>37856</v>
          </cell>
          <cell r="L1346">
            <v>37856</v>
          </cell>
          <cell r="M1346">
            <v>37856</v>
          </cell>
          <cell r="N1346">
            <v>8796.2000000000007</v>
          </cell>
          <cell r="O1346">
            <v>50.264000000000003</v>
          </cell>
          <cell r="P1346">
            <v>0</v>
          </cell>
          <cell r="Q1346" t="str">
            <v>01_31_08</v>
          </cell>
          <cell r="R1346" t="str">
            <v>01_24</v>
          </cell>
          <cell r="S1346" t="str">
            <v>'301.0020</v>
          </cell>
          <cell r="T1346" t="str">
            <v>'701.7410</v>
          </cell>
          <cell r="U1346" t="str">
            <v>H</v>
          </cell>
          <cell r="V1346">
            <v>-8449.85</v>
          </cell>
          <cell r="W1346">
            <v>-8449.85</v>
          </cell>
          <cell r="X1346">
            <v>346.35000000000036</v>
          </cell>
          <cell r="Y1346" t="str">
            <v>701.7410</v>
          </cell>
          <cell r="Z1346">
            <v>-1239761.99</v>
          </cell>
          <cell r="AA1346">
            <v>-8449.85</v>
          </cell>
          <cell r="AB1346">
            <v>-50.264000000000003</v>
          </cell>
        </row>
        <row r="1347">
          <cell r="A1347">
            <v>5348</v>
          </cell>
          <cell r="B1347">
            <v>7396</v>
          </cell>
          <cell r="C1347">
            <v>2098</v>
          </cell>
          <cell r="D1347" t="str">
            <v>БЕНЗИН АВТОМОБИЛЬНЫЙ АИ-80</v>
          </cell>
          <cell r="E1347">
            <v>221000001</v>
          </cell>
          <cell r="F1347" t="str">
            <v>20</v>
          </cell>
          <cell r="G1347" t="str">
            <v/>
          </cell>
          <cell r="H1347" t="str">
            <v/>
          </cell>
          <cell r="I1347" t="str">
            <v>322097</v>
          </cell>
          <cell r="J1347">
            <v>10000776</v>
          </cell>
          <cell r="K1347">
            <v>37856</v>
          </cell>
          <cell r="L1347">
            <v>37856</v>
          </cell>
          <cell r="M1347">
            <v>37856</v>
          </cell>
          <cell r="N1347">
            <v>7497.35</v>
          </cell>
          <cell r="O1347">
            <v>42.841999999999999</v>
          </cell>
          <cell r="P1347">
            <v>0</v>
          </cell>
          <cell r="Q1347" t="str">
            <v>01_31_08</v>
          </cell>
          <cell r="R1347" t="str">
            <v>01_24</v>
          </cell>
          <cell r="S1347" t="str">
            <v>'301.0020</v>
          </cell>
          <cell r="T1347" t="str">
            <v>'701.7410</v>
          </cell>
          <cell r="U1347" t="str">
            <v>H</v>
          </cell>
          <cell r="V1347">
            <v>-7205.34</v>
          </cell>
          <cell r="W1347">
            <v>-7205.34</v>
          </cell>
          <cell r="X1347">
            <v>292.01000000000022</v>
          </cell>
          <cell r="Y1347" t="str">
            <v>701.7410</v>
          </cell>
          <cell r="Z1347">
            <v>-1057167.48</v>
          </cell>
          <cell r="AA1347">
            <v>-7205.34</v>
          </cell>
          <cell r="AB1347">
            <v>-42.841999999999999</v>
          </cell>
        </row>
        <row r="1348">
          <cell r="A1348">
            <v>5349</v>
          </cell>
          <cell r="B1348">
            <v>7397</v>
          </cell>
          <cell r="C1348">
            <v>2098</v>
          </cell>
          <cell r="D1348" t="str">
            <v>БЕНЗИН АВТОМОБИЛЬНЫЙ АИ-80</v>
          </cell>
          <cell r="E1348">
            <v>221000001</v>
          </cell>
          <cell r="F1348" t="str">
            <v>20</v>
          </cell>
          <cell r="G1348" t="str">
            <v/>
          </cell>
          <cell r="H1348" t="str">
            <v/>
          </cell>
          <cell r="I1348" t="str">
            <v>322098</v>
          </cell>
          <cell r="J1348">
            <v>10000776</v>
          </cell>
          <cell r="K1348">
            <v>37856</v>
          </cell>
          <cell r="L1348">
            <v>37856</v>
          </cell>
          <cell r="M1348">
            <v>37856</v>
          </cell>
          <cell r="N1348">
            <v>7511.18</v>
          </cell>
          <cell r="O1348">
            <v>42.920999999999999</v>
          </cell>
          <cell r="P1348">
            <v>0</v>
          </cell>
          <cell r="Q1348" t="str">
            <v>01_31_08</v>
          </cell>
          <cell r="R1348" t="str">
            <v>01_24</v>
          </cell>
          <cell r="S1348" t="str">
            <v>'301.0020</v>
          </cell>
          <cell r="T1348" t="str">
            <v>'701.7410</v>
          </cell>
          <cell r="U1348" t="str">
            <v>H</v>
          </cell>
          <cell r="V1348">
            <v>-7219.17</v>
          </cell>
          <cell r="W1348">
            <v>-7219.17</v>
          </cell>
          <cell r="X1348">
            <v>292.01000000000022</v>
          </cell>
          <cell r="Y1348" t="str">
            <v>701.7410</v>
          </cell>
          <cell r="Z1348">
            <v>-1059196.6200000001</v>
          </cell>
          <cell r="AA1348">
            <v>-7219.17</v>
          </cell>
          <cell r="AB1348">
            <v>-42.920999999999999</v>
          </cell>
        </row>
        <row r="1349">
          <cell r="A1349">
            <v>5350</v>
          </cell>
          <cell r="B1349">
            <v>7398</v>
          </cell>
          <cell r="C1349">
            <v>2098</v>
          </cell>
          <cell r="D1349" t="str">
            <v>БЕНЗИН АВТОМОБИЛЬНЫЙ АИ-80</v>
          </cell>
          <cell r="E1349">
            <v>221000001</v>
          </cell>
          <cell r="F1349" t="str">
            <v>20</v>
          </cell>
          <cell r="G1349" t="str">
            <v/>
          </cell>
          <cell r="H1349" t="str">
            <v/>
          </cell>
          <cell r="I1349" t="str">
            <v>322099</v>
          </cell>
          <cell r="J1349">
            <v>10000776</v>
          </cell>
          <cell r="K1349">
            <v>37856</v>
          </cell>
          <cell r="L1349">
            <v>37856</v>
          </cell>
          <cell r="M1349">
            <v>37856</v>
          </cell>
          <cell r="N1349">
            <v>8872.68</v>
          </cell>
          <cell r="O1349">
            <v>50.701000000000001</v>
          </cell>
          <cell r="P1349">
            <v>0</v>
          </cell>
          <cell r="Q1349" t="str">
            <v>01_31_08</v>
          </cell>
          <cell r="R1349" t="str">
            <v>01_24</v>
          </cell>
          <cell r="S1349" t="str">
            <v>'301.0020</v>
          </cell>
          <cell r="T1349" t="str">
            <v>'701.7410</v>
          </cell>
          <cell r="U1349" t="str">
            <v>H</v>
          </cell>
          <cell r="V1349">
            <v>-8526.33</v>
          </cell>
          <cell r="W1349">
            <v>-8526.33</v>
          </cell>
          <cell r="X1349">
            <v>346.35000000000036</v>
          </cell>
          <cell r="Y1349" t="str">
            <v>701.7410</v>
          </cell>
          <cell r="Z1349">
            <v>-1250983.1399999999</v>
          </cell>
          <cell r="AA1349">
            <v>-8526.33</v>
          </cell>
          <cell r="AB1349">
            <v>-50.701000000000001</v>
          </cell>
        </row>
        <row r="1350">
          <cell r="A1350">
            <v>5355</v>
          </cell>
          <cell r="B1350">
            <v>7403</v>
          </cell>
          <cell r="C1350">
            <v>2100</v>
          </cell>
          <cell r="D1350" t="str">
            <v>ТОПЛИВО САМОЛЕТНОЕ ТС-1 ВКК</v>
          </cell>
          <cell r="E1350">
            <v>222000043</v>
          </cell>
          <cell r="F1350" t="str">
            <v>20</v>
          </cell>
          <cell r="G1350" t="str">
            <v/>
          </cell>
          <cell r="H1350" t="str">
            <v/>
          </cell>
          <cell r="I1350" t="str">
            <v>336581</v>
          </cell>
          <cell r="J1350">
            <v>10000905</v>
          </cell>
          <cell r="K1350">
            <v>37856</v>
          </cell>
          <cell r="L1350">
            <v>37856</v>
          </cell>
          <cell r="M1350">
            <v>37856</v>
          </cell>
          <cell r="N1350">
            <v>40960.239999999998</v>
          </cell>
          <cell r="O1350">
            <v>191.40299999999999</v>
          </cell>
          <cell r="P1350">
            <v>0</v>
          </cell>
          <cell r="Q1350" t="str">
            <v>01_31_08</v>
          </cell>
          <cell r="R1350" t="str">
            <v>01_24</v>
          </cell>
          <cell r="S1350" t="str">
            <v>'301.0020</v>
          </cell>
          <cell r="T1350" t="str">
            <v>'702.7250</v>
          </cell>
          <cell r="U1350" t="str">
            <v>H</v>
          </cell>
          <cell r="V1350">
            <v>-39266.54</v>
          </cell>
          <cell r="W1350">
            <v>-39266.54</v>
          </cell>
          <cell r="X1350">
            <v>1693.6999999999971</v>
          </cell>
          <cell r="Y1350" t="str">
            <v>702.7250</v>
          </cell>
          <cell r="Z1350">
            <v>-5761186.75</v>
          </cell>
          <cell r="AA1350">
            <v>-39266.54</v>
          </cell>
          <cell r="AB1350">
            <v>-191.40299999999999</v>
          </cell>
        </row>
        <row r="1351">
          <cell r="A1351">
            <v>5356</v>
          </cell>
          <cell r="B1351">
            <v>7404</v>
          </cell>
          <cell r="C1351">
            <v>2100</v>
          </cell>
          <cell r="D1351" t="str">
            <v>ТОПЛИВО САМОЛЕТНОЕ ТС-1 ВКК</v>
          </cell>
          <cell r="E1351">
            <v>222000043</v>
          </cell>
          <cell r="F1351" t="str">
            <v>20</v>
          </cell>
          <cell r="G1351" t="str">
            <v/>
          </cell>
          <cell r="H1351" t="str">
            <v/>
          </cell>
          <cell r="I1351" t="str">
            <v>336131</v>
          </cell>
          <cell r="J1351">
            <v>10000927</v>
          </cell>
          <cell r="K1351">
            <v>37856</v>
          </cell>
          <cell r="L1351">
            <v>37856</v>
          </cell>
          <cell r="M1351">
            <v>37856</v>
          </cell>
          <cell r="N1351">
            <v>95711.71</v>
          </cell>
          <cell r="O1351">
            <v>447.25099999999998</v>
          </cell>
          <cell r="P1351">
            <v>0</v>
          </cell>
          <cell r="Q1351" t="str">
            <v>01_31_08</v>
          </cell>
          <cell r="R1351" t="str">
            <v>01_24</v>
          </cell>
          <cell r="S1351" t="str">
            <v>'301.0020</v>
          </cell>
          <cell r="T1351" t="str">
            <v>'702.7250</v>
          </cell>
          <cell r="U1351" t="str">
            <v>H</v>
          </cell>
          <cell r="V1351">
            <v>-91753.89</v>
          </cell>
          <cell r="W1351">
            <v>-91753.89</v>
          </cell>
          <cell r="X1351">
            <v>3957.820000000007</v>
          </cell>
          <cell r="Y1351" t="str">
            <v>702.7250</v>
          </cell>
          <cell r="Z1351">
            <v>-13462130.74</v>
          </cell>
          <cell r="AA1351">
            <v>-91753.89</v>
          </cell>
          <cell r="AB1351">
            <v>-447.25099999999998</v>
          </cell>
        </row>
        <row r="1352">
          <cell r="A1352">
            <v>5357</v>
          </cell>
          <cell r="B1352">
            <v>7405</v>
          </cell>
          <cell r="C1352">
            <v>2100</v>
          </cell>
          <cell r="D1352" t="str">
            <v>ТОПЛИВО САМОЛЕТНОЕ ТС-1 ВКК</v>
          </cell>
          <cell r="E1352">
            <v>222000043</v>
          </cell>
          <cell r="F1352" t="str">
            <v>20</v>
          </cell>
          <cell r="G1352" t="str">
            <v/>
          </cell>
          <cell r="H1352" t="str">
            <v/>
          </cell>
          <cell r="I1352" t="str">
            <v>336132</v>
          </cell>
          <cell r="J1352">
            <v>10000927</v>
          </cell>
          <cell r="K1352">
            <v>37856</v>
          </cell>
          <cell r="L1352">
            <v>37856</v>
          </cell>
          <cell r="M1352">
            <v>37856</v>
          </cell>
          <cell r="N1352">
            <v>108769.57</v>
          </cell>
          <cell r="O1352">
            <v>508.26900000000001</v>
          </cell>
          <cell r="P1352">
            <v>0</v>
          </cell>
          <cell r="Q1352" t="str">
            <v>01_31_08</v>
          </cell>
          <cell r="R1352" t="str">
            <v>01_24</v>
          </cell>
          <cell r="S1352" t="str">
            <v>'301.0020</v>
          </cell>
          <cell r="T1352" t="str">
            <v>'702.7250</v>
          </cell>
          <cell r="U1352" t="str">
            <v>H</v>
          </cell>
          <cell r="V1352">
            <v>-104276.44</v>
          </cell>
          <cell r="W1352">
            <v>-104276.44</v>
          </cell>
          <cell r="X1352">
            <v>4493.1300000000047</v>
          </cell>
          <cell r="Y1352" t="str">
            <v>702.7250</v>
          </cell>
          <cell r="Z1352">
            <v>-15299439.279999999</v>
          </cell>
          <cell r="AA1352">
            <v>-104276.44</v>
          </cell>
          <cell r="AB1352">
            <v>-508.26900000000001</v>
          </cell>
        </row>
        <row r="1353">
          <cell r="A1353">
            <v>5359</v>
          </cell>
          <cell r="B1353">
            <v>7412</v>
          </cell>
          <cell r="C1353">
            <v>1137</v>
          </cell>
          <cell r="D1353" t="str">
            <v>БЕНЗИН АВТОМОБИЛЬНЫЙ АИ-80</v>
          </cell>
          <cell r="E1353">
            <v>221000001</v>
          </cell>
          <cell r="F1353" t="str">
            <v>10</v>
          </cell>
          <cell r="G1353" t="str">
            <v/>
          </cell>
          <cell r="H1353" t="str">
            <v/>
          </cell>
          <cell r="I1353" t="str">
            <v>68233911</v>
          </cell>
          <cell r="J1353">
            <v>10000937</v>
          </cell>
          <cell r="K1353">
            <v>37856</v>
          </cell>
          <cell r="L1353">
            <v>37856</v>
          </cell>
          <cell r="M1353">
            <v>37856</v>
          </cell>
          <cell r="N1353">
            <v>2353956.9300000002</v>
          </cell>
          <cell r="O1353">
            <v>97.796999999999997</v>
          </cell>
          <cell r="P1353">
            <v>376633.11</v>
          </cell>
          <cell r="Q1353" t="str">
            <v>01_31_08</v>
          </cell>
          <cell r="R1353" t="str">
            <v>01_24</v>
          </cell>
          <cell r="S1353" t="str">
            <v>'301.0010</v>
          </cell>
          <cell r="T1353" t="str">
            <v>'701.7510</v>
          </cell>
          <cell r="U1353" t="str">
            <v>H</v>
          </cell>
          <cell r="V1353">
            <v>-2353956.9300000002</v>
          </cell>
          <cell r="W1353">
            <v>-16043.87</v>
          </cell>
          <cell r="X1353">
            <v>0</v>
          </cell>
          <cell r="Y1353" t="str">
            <v>701.7510</v>
          </cell>
          <cell r="Z1353">
            <v>-2353956.9300000002</v>
          </cell>
          <cell r="AA1353">
            <v>-16043.87</v>
          </cell>
          <cell r="AB1353">
            <v>-97.796999999999997</v>
          </cell>
        </row>
        <row r="1354">
          <cell r="A1354">
            <v>5360</v>
          </cell>
          <cell r="B1354">
            <v>7413</v>
          </cell>
          <cell r="C1354">
            <v>2098</v>
          </cell>
          <cell r="D1354" t="str">
            <v>БЕНЗИН АВТОМОБИЛЬНЫЙ АИ-80</v>
          </cell>
          <cell r="E1354">
            <v>222000001</v>
          </cell>
          <cell r="F1354" t="str">
            <v>20</v>
          </cell>
          <cell r="G1354" t="str">
            <v/>
          </cell>
          <cell r="H1354" t="str">
            <v/>
          </cell>
          <cell r="I1354" t="str">
            <v>321114</v>
          </cell>
          <cell r="J1354">
            <v>10000928</v>
          </cell>
          <cell r="K1354">
            <v>37856</v>
          </cell>
          <cell r="L1354">
            <v>37856</v>
          </cell>
          <cell r="M1354">
            <v>37856</v>
          </cell>
          <cell r="N1354">
            <v>8987.83</v>
          </cell>
          <cell r="O1354">
            <v>51.359000000000002</v>
          </cell>
          <cell r="P1354">
            <v>0</v>
          </cell>
          <cell r="Q1354" t="str">
            <v>01_31_08</v>
          </cell>
          <cell r="R1354" t="str">
            <v>01_24</v>
          </cell>
          <cell r="S1354" t="str">
            <v>'301.0020</v>
          </cell>
          <cell r="T1354" t="str">
            <v>'702.7210</v>
          </cell>
          <cell r="U1354" t="str">
            <v>H</v>
          </cell>
          <cell r="V1354">
            <v>-8634.69</v>
          </cell>
          <cell r="W1354">
            <v>-8634.69</v>
          </cell>
          <cell r="X1354">
            <v>353.13999999999942</v>
          </cell>
          <cell r="Y1354" t="str">
            <v>702.7210</v>
          </cell>
          <cell r="Z1354">
            <v>-1266881.72</v>
          </cell>
          <cell r="AA1354">
            <v>-8634.69</v>
          </cell>
          <cell r="AB1354">
            <v>-51.359000000000002</v>
          </cell>
        </row>
        <row r="1355">
          <cell r="A1355">
            <v>5361</v>
          </cell>
          <cell r="B1355">
            <v>7414</v>
          </cell>
          <cell r="C1355">
            <v>2098</v>
          </cell>
          <cell r="D1355" t="str">
            <v>БЕНЗИН АВТОМОБИЛЬНЫЙ АИ-92</v>
          </cell>
          <cell r="E1355">
            <v>222000004</v>
          </cell>
          <cell r="F1355" t="str">
            <v>20</v>
          </cell>
          <cell r="G1355" t="str">
            <v/>
          </cell>
          <cell r="H1355" t="str">
            <v/>
          </cell>
          <cell r="I1355" t="str">
            <v>336084</v>
          </cell>
          <cell r="J1355">
            <v>10000935</v>
          </cell>
          <cell r="K1355">
            <v>37856</v>
          </cell>
          <cell r="L1355">
            <v>37856</v>
          </cell>
          <cell r="M1355">
            <v>37856</v>
          </cell>
          <cell r="N1355">
            <v>22198.97</v>
          </cell>
          <cell r="O1355">
            <v>103.251</v>
          </cell>
          <cell r="P1355">
            <v>0</v>
          </cell>
          <cell r="Q1355" t="str">
            <v>01_31_08</v>
          </cell>
          <cell r="R1355" t="str">
            <v>01_24</v>
          </cell>
          <cell r="S1355" t="str">
            <v>'301.0020</v>
          </cell>
          <cell r="T1355" t="str">
            <v>'702.7212</v>
          </cell>
          <cell r="U1355" t="str">
            <v>H</v>
          </cell>
          <cell r="V1355">
            <v>-21495.19</v>
          </cell>
          <cell r="W1355">
            <v>-21495.19</v>
          </cell>
          <cell r="X1355">
            <v>703.78000000000247</v>
          </cell>
          <cell r="Y1355" t="str">
            <v>702.7212</v>
          </cell>
          <cell r="Z1355">
            <v>-3153774.28</v>
          </cell>
          <cell r="AA1355">
            <v>-21495.19</v>
          </cell>
          <cell r="AB1355">
            <v>-103.251</v>
          </cell>
        </row>
        <row r="1356">
          <cell r="A1356">
            <v>5362</v>
          </cell>
          <cell r="B1356">
            <v>7415</v>
          </cell>
          <cell r="C1356">
            <v>2098</v>
          </cell>
          <cell r="D1356" t="str">
            <v>БЕНЗИН АВТОМОБИЛЬНЫЙ АИ-92</v>
          </cell>
          <cell r="E1356">
            <v>222000004</v>
          </cell>
          <cell r="F1356" t="str">
            <v>20</v>
          </cell>
          <cell r="G1356" t="str">
            <v/>
          </cell>
          <cell r="H1356" t="str">
            <v/>
          </cell>
          <cell r="I1356" t="str">
            <v>336089</v>
          </cell>
          <cell r="J1356">
            <v>10000935</v>
          </cell>
          <cell r="K1356">
            <v>37856</v>
          </cell>
          <cell r="L1356">
            <v>37856</v>
          </cell>
          <cell r="M1356">
            <v>37856</v>
          </cell>
          <cell r="N1356">
            <v>11423.6</v>
          </cell>
          <cell r="O1356">
            <v>53.133000000000003</v>
          </cell>
          <cell r="P1356">
            <v>0</v>
          </cell>
          <cell r="Q1356" t="str">
            <v>01_31_08</v>
          </cell>
          <cell r="R1356" t="str">
            <v>01_24</v>
          </cell>
          <cell r="S1356" t="str">
            <v>'301.0020</v>
          </cell>
          <cell r="T1356" t="str">
            <v>'702.7212</v>
          </cell>
          <cell r="U1356" t="str">
            <v>H</v>
          </cell>
          <cell r="V1356">
            <v>-11058.18</v>
          </cell>
          <cell r="W1356">
            <v>-11058.18</v>
          </cell>
          <cell r="X1356">
            <v>365.42000000000007</v>
          </cell>
          <cell r="Y1356" t="str">
            <v>702.7212</v>
          </cell>
          <cell r="Z1356">
            <v>-1622456.17</v>
          </cell>
          <cell r="AA1356">
            <v>-11058.18</v>
          </cell>
          <cell r="AB1356">
            <v>-53.133000000000003</v>
          </cell>
        </row>
        <row r="1357">
          <cell r="A1357">
            <v>5363</v>
          </cell>
          <cell r="B1357">
            <v>7416</v>
          </cell>
          <cell r="C1357">
            <v>2098</v>
          </cell>
          <cell r="D1357" t="str">
            <v>БЕНЗИН АВТОМОБИЛЬНЫЙ АИ-92</v>
          </cell>
          <cell r="E1357">
            <v>222000004</v>
          </cell>
          <cell r="F1357" t="str">
            <v>20</v>
          </cell>
          <cell r="G1357" t="str">
            <v/>
          </cell>
          <cell r="H1357" t="str">
            <v/>
          </cell>
          <cell r="I1357" t="str">
            <v>336090</v>
          </cell>
          <cell r="J1357">
            <v>10000935</v>
          </cell>
          <cell r="K1357">
            <v>37856</v>
          </cell>
          <cell r="L1357">
            <v>37856</v>
          </cell>
          <cell r="M1357">
            <v>37856</v>
          </cell>
          <cell r="N1357">
            <v>11450.9</v>
          </cell>
          <cell r="O1357">
            <v>53.26</v>
          </cell>
          <cell r="P1357">
            <v>0</v>
          </cell>
          <cell r="Q1357" t="str">
            <v>01_31_08</v>
          </cell>
          <cell r="R1357" t="str">
            <v>01_24</v>
          </cell>
          <cell r="S1357" t="str">
            <v>'301.0020</v>
          </cell>
          <cell r="T1357" t="str">
            <v>'702.7212</v>
          </cell>
          <cell r="U1357" t="str">
            <v>H</v>
          </cell>
          <cell r="V1357">
            <v>-11085.48</v>
          </cell>
          <cell r="W1357">
            <v>-11085.48</v>
          </cell>
          <cell r="X1357">
            <v>365.42000000000007</v>
          </cell>
          <cell r="Y1357" t="str">
            <v>702.7212</v>
          </cell>
          <cell r="Z1357">
            <v>-1626461.63</v>
          </cell>
          <cell r="AA1357">
            <v>-11085.48</v>
          </cell>
          <cell r="AB1357">
            <v>-53.26</v>
          </cell>
        </row>
        <row r="1358">
          <cell r="A1358">
            <v>5364</v>
          </cell>
          <cell r="B1358">
            <v>7417</v>
          </cell>
          <cell r="C1358">
            <v>2098</v>
          </cell>
          <cell r="D1358" t="str">
            <v>БЕНЗИН АВТОМОБИЛЬНЫЙ АИ-92</v>
          </cell>
          <cell r="E1358">
            <v>222000004</v>
          </cell>
          <cell r="F1358" t="str">
            <v>20</v>
          </cell>
          <cell r="G1358" t="str">
            <v/>
          </cell>
          <cell r="H1358" t="str">
            <v/>
          </cell>
          <cell r="I1358" t="str">
            <v>336091</v>
          </cell>
          <cell r="J1358">
            <v>10000935</v>
          </cell>
          <cell r="K1358">
            <v>37856</v>
          </cell>
          <cell r="L1358">
            <v>37856</v>
          </cell>
          <cell r="M1358">
            <v>37856</v>
          </cell>
          <cell r="N1358">
            <v>9671.7800000000007</v>
          </cell>
          <cell r="O1358">
            <v>44.984999999999999</v>
          </cell>
          <cell r="P1358">
            <v>0</v>
          </cell>
          <cell r="Q1358" t="str">
            <v>01_31_08</v>
          </cell>
          <cell r="R1358" t="str">
            <v>01_24</v>
          </cell>
          <cell r="S1358" t="str">
            <v>'301.0020</v>
          </cell>
          <cell r="T1358" t="str">
            <v>'702.7212</v>
          </cell>
          <cell r="U1358" t="str">
            <v>H</v>
          </cell>
          <cell r="V1358">
            <v>-9367.26</v>
          </cell>
          <cell r="W1358">
            <v>-9367.26</v>
          </cell>
          <cell r="X1358">
            <v>304.52000000000044</v>
          </cell>
          <cell r="Y1358" t="str">
            <v>702.7212</v>
          </cell>
          <cell r="Z1358">
            <v>-1374364.39</v>
          </cell>
          <cell r="AA1358">
            <v>-9367.26</v>
          </cell>
          <cell r="AB1358">
            <v>-44.984999999999999</v>
          </cell>
        </row>
        <row r="1359">
          <cell r="A1359">
            <v>5365</v>
          </cell>
          <cell r="B1359">
            <v>7418</v>
          </cell>
          <cell r="C1359">
            <v>2098</v>
          </cell>
          <cell r="D1359" t="str">
            <v>БЕНЗИН АВТОМОБИЛЬНЫЙ АИ-92</v>
          </cell>
          <cell r="E1359">
            <v>222000004</v>
          </cell>
          <cell r="F1359" t="str">
            <v>20</v>
          </cell>
          <cell r="G1359" t="str">
            <v/>
          </cell>
          <cell r="H1359" t="str">
            <v/>
          </cell>
          <cell r="I1359" t="str">
            <v>336093</v>
          </cell>
          <cell r="J1359">
            <v>10000935</v>
          </cell>
          <cell r="K1359">
            <v>37856</v>
          </cell>
          <cell r="L1359">
            <v>37856</v>
          </cell>
          <cell r="M1359">
            <v>37856</v>
          </cell>
          <cell r="N1359">
            <v>11493.26</v>
          </cell>
          <cell r="O1359">
            <v>53.457000000000001</v>
          </cell>
          <cell r="P1359">
            <v>0</v>
          </cell>
          <cell r="Q1359" t="str">
            <v>01_31_08</v>
          </cell>
          <cell r="R1359" t="str">
            <v>01_24</v>
          </cell>
          <cell r="S1359" t="str">
            <v>'301.0020</v>
          </cell>
          <cell r="T1359" t="str">
            <v>'702.7212</v>
          </cell>
          <cell r="U1359" t="str">
            <v>H</v>
          </cell>
          <cell r="V1359">
            <v>-11127.84</v>
          </cell>
          <cell r="W1359">
            <v>-11127.84</v>
          </cell>
          <cell r="X1359">
            <v>365.42000000000007</v>
          </cell>
          <cell r="Y1359" t="str">
            <v>702.7212</v>
          </cell>
          <cell r="Z1359">
            <v>-1632676.68</v>
          </cell>
          <cell r="AA1359">
            <v>-11127.84</v>
          </cell>
          <cell r="AB1359">
            <v>-53.457000000000001</v>
          </cell>
        </row>
        <row r="1360">
          <cell r="A1360">
            <v>5366</v>
          </cell>
          <cell r="B1360">
            <v>7419</v>
          </cell>
          <cell r="C1360">
            <v>2098</v>
          </cell>
          <cell r="D1360" t="str">
            <v>БЕНЗИН АВТОМОБИЛЬНЫЙ АИ-92</v>
          </cell>
          <cell r="E1360">
            <v>222000004</v>
          </cell>
          <cell r="F1360" t="str">
            <v>20</v>
          </cell>
          <cell r="G1360" t="str">
            <v/>
          </cell>
          <cell r="H1360" t="str">
            <v/>
          </cell>
          <cell r="I1360" t="str">
            <v>336126</v>
          </cell>
          <cell r="J1360">
            <v>10000936</v>
          </cell>
          <cell r="K1360">
            <v>37856</v>
          </cell>
          <cell r="L1360">
            <v>37856</v>
          </cell>
          <cell r="M1360">
            <v>37856</v>
          </cell>
          <cell r="N1360">
            <v>11534.11</v>
          </cell>
          <cell r="O1360">
            <v>53.646999999999998</v>
          </cell>
          <cell r="P1360">
            <v>0</v>
          </cell>
          <cell r="Q1360" t="str">
            <v>01_31_08</v>
          </cell>
          <cell r="R1360" t="str">
            <v>01_24</v>
          </cell>
          <cell r="S1360" t="str">
            <v>'301.0020</v>
          </cell>
          <cell r="T1360" t="str">
            <v>'702.7212</v>
          </cell>
          <cell r="U1360" t="str">
            <v>H</v>
          </cell>
          <cell r="V1360">
            <v>-11167.47</v>
          </cell>
          <cell r="W1360">
            <v>-11167.47</v>
          </cell>
          <cell r="X1360">
            <v>366.64000000000124</v>
          </cell>
          <cell r="Y1360" t="str">
            <v>702.7212</v>
          </cell>
          <cell r="Z1360">
            <v>-1638491.2</v>
          </cell>
          <cell r="AA1360">
            <v>-11167.47</v>
          </cell>
          <cell r="AB1360">
            <v>-53.646999999999998</v>
          </cell>
        </row>
        <row r="1361">
          <cell r="A1361">
            <v>5367</v>
          </cell>
          <cell r="B1361">
            <v>7420</v>
          </cell>
          <cell r="C1361">
            <v>2098</v>
          </cell>
          <cell r="D1361" t="str">
            <v>БЕНЗИН АВТОМОБИЛЬНЫЙ АИ-92</v>
          </cell>
          <cell r="E1361">
            <v>222000004</v>
          </cell>
          <cell r="F1361" t="str">
            <v>20</v>
          </cell>
          <cell r="G1361" t="str">
            <v/>
          </cell>
          <cell r="H1361" t="str">
            <v/>
          </cell>
          <cell r="I1361" t="str">
            <v>322126</v>
          </cell>
          <cell r="J1361">
            <v>10000877</v>
          </cell>
          <cell r="K1361">
            <v>37856</v>
          </cell>
          <cell r="L1361">
            <v>37856</v>
          </cell>
          <cell r="M1361">
            <v>37856</v>
          </cell>
          <cell r="N1361">
            <v>22079</v>
          </cell>
          <cell r="O1361">
            <v>102.693</v>
          </cell>
          <cell r="P1361">
            <v>0</v>
          </cell>
          <cell r="Q1361" t="str">
            <v>01_31_08</v>
          </cell>
          <cell r="R1361" t="str">
            <v>01_24</v>
          </cell>
          <cell r="S1361" t="str">
            <v>'301.0020</v>
          </cell>
          <cell r="T1361" t="str">
            <v>'702.7212</v>
          </cell>
          <cell r="U1361" t="str">
            <v>H</v>
          </cell>
          <cell r="V1361">
            <v>-21381.09</v>
          </cell>
          <cell r="W1361">
            <v>-21381.09</v>
          </cell>
          <cell r="X1361">
            <v>697.90999999999985</v>
          </cell>
          <cell r="Y1361" t="str">
            <v>702.7212</v>
          </cell>
          <cell r="Z1361">
            <v>-3137033.52</v>
          </cell>
          <cell r="AA1361">
            <v>-21381.09</v>
          </cell>
          <cell r="AB1361">
            <v>-102.693</v>
          </cell>
        </row>
        <row r="1362">
          <cell r="A1362">
            <v>5374</v>
          </cell>
          <cell r="B1362">
            <v>7427</v>
          </cell>
          <cell r="C1362">
            <v>2101</v>
          </cell>
          <cell r="D1362" t="str">
            <v>БЕНЗИН АВТОМОБИЛЬНЫЙ АИ-80</v>
          </cell>
          <cell r="E1362">
            <v>222000001</v>
          </cell>
          <cell r="F1362" t="str">
            <v>20</v>
          </cell>
          <cell r="G1362" t="str">
            <v/>
          </cell>
          <cell r="H1362" t="str">
            <v/>
          </cell>
          <cell r="I1362" t="str">
            <v>336147</v>
          </cell>
          <cell r="J1362">
            <v>10000919</v>
          </cell>
          <cell r="K1362">
            <v>37856</v>
          </cell>
          <cell r="L1362">
            <v>37856</v>
          </cell>
          <cell r="M1362">
            <v>37856</v>
          </cell>
          <cell r="N1362">
            <v>20665.41</v>
          </cell>
          <cell r="O1362">
            <v>112.312</v>
          </cell>
          <cell r="P1362">
            <v>0</v>
          </cell>
          <cell r="Q1362" t="str">
            <v>01_31_08</v>
          </cell>
          <cell r="R1362" t="str">
            <v>01_24</v>
          </cell>
          <cell r="S1362" t="str">
            <v>'301.0020</v>
          </cell>
          <cell r="T1362" t="str">
            <v>'702.7210</v>
          </cell>
          <cell r="U1362" t="str">
            <v>H</v>
          </cell>
          <cell r="V1362">
            <v>-19553.7</v>
          </cell>
          <cell r="W1362">
            <v>-19553.7</v>
          </cell>
          <cell r="X1362">
            <v>1111.7099999999991</v>
          </cell>
          <cell r="Y1362" t="str">
            <v>702.7210</v>
          </cell>
          <cell r="Z1362">
            <v>-2868918.86</v>
          </cell>
          <cell r="AA1362">
            <v>-19553.7</v>
          </cell>
          <cell r="AB1362">
            <v>-112.312</v>
          </cell>
        </row>
        <row r="1363">
          <cell r="A1363">
            <v>5628</v>
          </cell>
          <cell r="B1363">
            <v>7686</v>
          </cell>
          <cell r="C1363">
            <v>2098</v>
          </cell>
          <cell r="D1363" t="str">
            <v>БЕНЗИН АВТОМОБИЛЬНЫЙ АИ-80</v>
          </cell>
          <cell r="E1363">
            <v>222000001</v>
          </cell>
          <cell r="F1363" t="str">
            <v>20</v>
          </cell>
          <cell r="G1363" t="str">
            <v/>
          </cell>
          <cell r="H1363" t="str">
            <v/>
          </cell>
          <cell r="I1363" t="str">
            <v>336269</v>
          </cell>
          <cell r="J1363">
            <v>10001000</v>
          </cell>
          <cell r="K1363">
            <v>37865</v>
          </cell>
          <cell r="L1363">
            <v>37856</v>
          </cell>
          <cell r="M1363">
            <v>37865</v>
          </cell>
          <cell r="N1363">
            <v>18000.87</v>
          </cell>
          <cell r="O1363">
            <v>97.302000000000007</v>
          </cell>
          <cell r="P1363">
            <v>0</v>
          </cell>
          <cell r="Q1363" t="str">
            <v>01_31_08</v>
          </cell>
          <cell r="R1363" t="str">
            <v>01_24</v>
          </cell>
          <cell r="S1363" t="str">
            <v>'301.0020</v>
          </cell>
          <cell r="T1363" t="str">
            <v>'702.7210</v>
          </cell>
          <cell r="U1363" t="str">
            <v>H</v>
          </cell>
          <cell r="V1363">
            <v>-17335.490000000002</v>
          </cell>
          <cell r="W1363">
            <v>-17335.490000000002</v>
          </cell>
          <cell r="X1363">
            <v>665.37999999999738</v>
          </cell>
          <cell r="Y1363" t="str">
            <v>702.7210</v>
          </cell>
          <cell r="Z1363">
            <v>-2556464.71</v>
          </cell>
          <cell r="AA1363">
            <v>-17335.490000000002</v>
          </cell>
          <cell r="AB1363">
            <v>-97.302000000000007</v>
          </cell>
        </row>
        <row r="1364">
          <cell r="A1364">
            <v>5629</v>
          </cell>
          <cell r="B1364">
            <v>7687</v>
          </cell>
          <cell r="C1364">
            <v>2098</v>
          </cell>
          <cell r="D1364" t="str">
            <v>БЕНЗИН АВТОМОБИЛЬНЫЙ АИ-80</v>
          </cell>
          <cell r="E1364">
            <v>222000001</v>
          </cell>
          <cell r="F1364" t="str">
            <v>20</v>
          </cell>
          <cell r="G1364" t="str">
            <v/>
          </cell>
          <cell r="H1364" t="str">
            <v/>
          </cell>
          <cell r="I1364" t="str">
            <v>336270</v>
          </cell>
          <cell r="J1364">
            <v>10001000</v>
          </cell>
          <cell r="K1364">
            <v>37865</v>
          </cell>
          <cell r="L1364">
            <v>37856</v>
          </cell>
          <cell r="M1364">
            <v>37865</v>
          </cell>
          <cell r="N1364">
            <v>17968.13</v>
          </cell>
          <cell r="O1364">
            <v>97.125</v>
          </cell>
          <cell r="P1364">
            <v>0</v>
          </cell>
          <cell r="Q1364" t="str">
            <v>01_31_08</v>
          </cell>
          <cell r="R1364" t="str">
            <v>01_24</v>
          </cell>
          <cell r="S1364" t="str">
            <v>'301.0020</v>
          </cell>
          <cell r="T1364" t="str">
            <v>'702.7210</v>
          </cell>
          <cell r="U1364" t="str">
            <v>H</v>
          </cell>
          <cell r="V1364">
            <v>-17302.75</v>
          </cell>
          <cell r="W1364">
            <v>-17302.75</v>
          </cell>
          <cell r="X1364">
            <v>665.38000000000102</v>
          </cell>
          <cell r="Y1364" t="str">
            <v>702.7210</v>
          </cell>
          <cell r="Z1364">
            <v>-2551636.54</v>
          </cell>
          <cell r="AA1364">
            <v>-17302.75</v>
          </cell>
          <cell r="AB1364">
            <v>-97.125</v>
          </cell>
        </row>
        <row r="1365">
          <cell r="A1365">
            <v>5630</v>
          </cell>
          <cell r="B1365">
            <v>7688</v>
          </cell>
          <cell r="C1365">
            <v>2098</v>
          </cell>
          <cell r="D1365" t="str">
            <v>БЕНЗИН АВТОМОБИЛЬНЫЙ АИ-80</v>
          </cell>
          <cell r="E1365">
            <v>222000001</v>
          </cell>
          <cell r="F1365" t="str">
            <v>20</v>
          </cell>
          <cell r="G1365" t="str">
            <v/>
          </cell>
          <cell r="H1365" t="str">
            <v/>
          </cell>
          <cell r="I1365" t="str">
            <v>336271</v>
          </cell>
          <cell r="J1365">
            <v>10001000</v>
          </cell>
          <cell r="K1365">
            <v>37865</v>
          </cell>
          <cell r="L1365">
            <v>37856</v>
          </cell>
          <cell r="M1365">
            <v>37865</v>
          </cell>
          <cell r="N1365">
            <v>17968.13</v>
          </cell>
          <cell r="O1365">
            <v>97.125</v>
          </cell>
          <cell r="P1365">
            <v>0</v>
          </cell>
          <cell r="Q1365" t="str">
            <v>01_31_08</v>
          </cell>
          <cell r="R1365" t="str">
            <v>01_24</v>
          </cell>
          <cell r="S1365" t="str">
            <v>'301.0020</v>
          </cell>
          <cell r="T1365" t="str">
            <v>'702.7210</v>
          </cell>
          <cell r="U1365" t="str">
            <v>H</v>
          </cell>
          <cell r="V1365">
            <v>-17302.75</v>
          </cell>
          <cell r="W1365">
            <v>-17302.75</v>
          </cell>
          <cell r="X1365">
            <v>665.38000000000102</v>
          </cell>
          <cell r="Y1365" t="str">
            <v>702.7210</v>
          </cell>
          <cell r="Z1365">
            <v>-2551636.54</v>
          </cell>
          <cell r="AA1365">
            <v>-17302.75</v>
          </cell>
          <cell r="AB1365">
            <v>-97.125</v>
          </cell>
        </row>
        <row r="1366">
          <cell r="A1366">
            <v>5631</v>
          </cell>
          <cell r="B1366">
            <v>7689</v>
          </cell>
          <cell r="C1366">
            <v>2101</v>
          </cell>
          <cell r="D1366" t="str">
            <v>БЕНЗИН АВТОМОБИЛЬНЫЙ АИ-92</v>
          </cell>
          <cell r="E1366">
            <v>222000004</v>
          </cell>
          <cell r="F1366" t="str">
            <v>20</v>
          </cell>
          <cell r="G1366" t="str">
            <v/>
          </cell>
          <cell r="H1366" t="str">
            <v/>
          </cell>
          <cell r="I1366" t="str">
            <v>322115</v>
          </cell>
          <cell r="J1366">
            <v>10000938</v>
          </cell>
          <cell r="K1366">
            <v>37865</v>
          </cell>
          <cell r="L1366">
            <v>37856</v>
          </cell>
          <cell r="M1366">
            <v>37865</v>
          </cell>
          <cell r="N1366">
            <v>49955.22</v>
          </cell>
          <cell r="O1366">
            <v>237.88200000000001</v>
          </cell>
          <cell r="P1366">
            <v>0</v>
          </cell>
          <cell r="Q1366" t="str">
            <v>01_31_08</v>
          </cell>
          <cell r="R1366" t="str">
            <v>01_24</v>
          </cell>
          <cell r="S1366" t="str">
            <v>'301.0020</v>
          </cell>
          <cell r="T1366" t="str">
            <v>'702.7212</v>
          </cell>
          <cell r="U1366" t="str">
            <v>H</v>
          </cell>
          <cell r="V1366">
            <v>-47603.91</v>
          </cell>
          <cell r="W1366">
            <v>-47603.91</v>
          </cell>
          <cell r="X1366">
            <v>2351.3099999999977</v>
          </cell>
          <cell r="Y1366" t="str">
            <v>702.7212</v>
          </cell>
          <cell r="Z1366">
            <v>-7020148.6100000003</v>
          </cell>
          <cell r="AA1366">
            <v>-47603.91</v>
          </cell>
          <cell r="AB1366">
            <v>-237.88200000000001</v>
          </cell>
        </row>
        <row r="1367">
          <cell r="A1367">
            <v>5632</v>
          </cell>
          <cell r="B1367">
            <v>7690</v>
          </cell>
          <cell r="C1367">
            <v>2101</v>
          </cell>
          <cell r="D1367" t="str">
            <v>БЕНЗИН АВТОМОБИЛЬНЫЙ АИ-92</v>
          </cell>
          <cell r="E1367">
            <v>222000004</v>
          </cell>
          <cell r="F1367" t="str">
            <v>20</v>
          </cell>
          <cell r="G1367" t="str">
            <v/>
          </cell>
          <cell r="H1367" t="str">
            <v/>
          </cell>
          <cell r="I1367" t="str">
            <v>336152</v>
          </cell>
          <cell r="J1367">
            <v>10000938</v>
          </cell>
          <cell r="K1367">
            <v>37865</v>
          </cell>
          <cell r="L1367">
            <v>37856</v>
          </cell>
          <cell r="M1367">
            <v>37865</v>
          </cell>
          <cell r="N1367">
            <v>11284.56</v>
          </cell>
          <cell r="O1367">
            <v>53.735999999999997</v>
          </cell>
          <cell r="P1367">
            <v>0</v>
          </cell>
          <cell r="Q1367" t="str">
            <v>01_31_08</v>
          </cell>
          <cell r="R1367" t="str">
            <v>01_24</v>
          </cell>
          <cell r="S1367" t="str">
            <v>'301.0020</v>
          </cell>
          <cell r="T1367" t="str">
            <v>'702.7212</v>
          </cell>
          <cell r="U1367" t="str">
            <v>H</v>
          </cell>
          <cell r="V1367">
            <v>-10753.3</v>
          </cell>
          <cell r="W1367">
            <v>-10753.3</v>
          </cell>
          <cell r="X1367">
            <v>531.26000000000022</v>
          </cell>
          <cell r="Y1367" t="str">
            <v>702.7212</v>
          </cell>
          <cell r="Z1367">
            <v>-1585789.15</v>
          </cell>
          <cell r="AA1367">
            <v>-10753.3</v>
          </cell>
          <cell r="AB1367">
            <v>-53.735999999999997</v>
          </cell>
        </row>
        <row r="1368">
          <cell r="A1368">
            <v>5636</v>
          </cell>
          <cell r="B1368">
            <v>7694</v>
          </cell>
          <cell r="C1368">
            <v>1135</v>
          </cell>
          <cell r="D1368" t="str">
            <v>БЕНЗИН АВТОМОБИЛЬНЫЙ АИ-80</v>
          </cell>
          <cell r="E1368">
            <v>221000001</v>
          </cell>
          <cell r="F1368" t="str">
            <v>10</v>
          </cell>
          <cell r="G1368" t="str">
            <v/>
          </cell>
          <cell r="H1368" t="str">
            <v/>
          </cell>
          <cell r="I1368" t="str">
            <v>161418</v>
          </cell>
          <cell r="J1368">
            <v>10001005</v>
          </cell>
          <cell r="K1368">
            <v>37865</v>
          </cell>
          <cell r="L1368">
            <v>37856</v>
          </cell>
          <cell r="M1368">
            <v>37865</v>
          </cell>
          <cell r="N1368">
            <v>2459575.34</v>
          </cell>
          <cell r="O1368">
            <v>102.185</v>
          </cell>
          <cell r="P1368">
            <v>393532.05</v>
          </cell>
          <cell r="Q1368" t="str">
            <v>01_31_08</v>
          </cell>
          <cell r="R1368" t="str">
            <v>01_24</v>
          </cell>
          <cell r="S1368" t="str">
            <v>'301.0010</v>
          </cell>
          <cell r="T1368" t="str">
            <v>'701.7510</v>
          </cell>
          <cell r="U1368" t="str">
            <v>H</v>
          </cell>
          <cell r="V1368">
            <v>-2459575.34</v>
          </cell>
          <cell r="W1368">
            <v>-16678.48</v>
          </cell>
          <cell r="X1368">
            <v>0</v>
          </cell>
          <cell r="Y1368" t="str">
            <v>701.7510</v>
          </cell>
          <cell r="Z1368">
            <v>-2459575.34</v>
          </cell>
          <cell r="AA1368">
            <v>-16678.48</v>
          </cell>
          <cell r="AB1368">
            <v>-102.185</v>
          </cell>
        </row>
        <row r="1369">
          <cell r="A1369">
            <v>5767</v>
          </cell>
          <cell r="B1369">
            <v>7821</v>
          </cell>
          <cell r="C1369">
            <v>2098</v>
          </cell>
          <cell r="D1369" t="str">
            <v>БЕНЗИН АВТОМОБИЛЬНЫЙ АИ-80</v>
          </cell>
          <cell r="E1369">
            <v>222000001</v>
          </cell>
          <cell r="F1369" t="str">
            <v>20</v>
          </cell>
          <cell r="G1369" t="str">
            <v/>
          </cell>
          <cell r="H1369" t="str">
            <v/>
          </cell>
          <cell r="I1369" t="str">
            <v>336268</v>
          </cell>
          <cell r="J1369">
            <v>10001000</v>
          </cell>
          <cell r="K1369">
            <v>37865</v>
          </cell>
          <cell r="L1369">
            <v>37856</v>
          </cell>
          <cell r="M1369">
            <v>37865</v>
          </cell>
          <cell r="N1369">
            <v>18032.32</v>
          </cell>
          <cell r="O1369">
            <v>97.471999999999994</v>
          </cell>
          <cell r="P1369">
            <v>0</v>
          </cell>
          <cell r="Q1369" t="str">
            <v>01_31_08</v>
          </cell>
          <cell r="R1369" t="str">
            <v>01_24</v>
          </cell>
          <cell r="S1369" t="str">
            <v>'301.0020</v>
          </cell>
          <cell r="T1369" t="str">
            <v>'702.7210</v>
          </cell>
          <cell r="U1369" t="str">
            <v>H</v>
          </cell>
          <cell r="V1369">
            <v>-17366.939999999999</v>
          </cell>
          <cell r="W1369">
            <v>-17366.939999999999</v>
          </cell>
          <cell r="X1369">
            <v>665.38000000000102</v>
          </cell>
          <cell r="Y1369" t="str">
            <v>702.7210</v>
          </cell>
          <cell r="Z1369">
            <v>-2561102.64</v>
          </cell>
          <cell r="AA1369">
            <v>-17366.939999999999</v>
          </cell>
          <cell r="AB1369">
            <v>-97.471999999999994</v>
          </cell>
        </row>
        <row r="1370">
          <cell r="A1370">
            <v>5280</v>
          </cell>
          <cell r="B1370">
            <v>7339</v>
          </cell>
          <cell r="C1370">
            <v>2101</v>
          </cell>
          <cell r="D1370" t="str">
            <v>БЕНЗИН АВТОМОБИЛЬНЫЙ АИ-96</v>
          </cell>
          <cell r="E1370">
            <v>222000007</v>
          </cell>
          <cell r="F1370" t="str">
            <v>20</v>
          </cell>
          <cell r="G1370" t="str">
            <v/>
          </cell>
          <cell r="H1370" t="str">
            <v/>
          </cell>
          <cell r="I1370" t="str">
            <v>321892</v>
          </cell>
          <cell r="J1370">
            <v>10000848</v>
          </cell>
          <cell r="K1370">
            <v>37857</v>
          </cell>
          <cell r="L1370">
            <v>37857</v>
          </cell>
          <cell r="M1370">
            <v>37857</v>
          </cell>
          <cell r="N1370">
            <v>10928.4</v>
          </cell>
          <cell r="O1370">
            <v>45.534999999999997</v>
          </cell>
          <cell r="P1370">
            <v>0</v>
          </cell>
          <cell r="Q1370" t="str">
            <v>01_31_08</v>
          </cell>
          <cell r="R1370" t="str">
            <v>01_24</v>
          </cell>
          <cell r="S1370" t="str">
            <v>'301.0020</v>
          </cell>
          <cell r="T1370" t="str">
            <v>'702.7214</v>
          </cell>
          <cell r="U1370" t="str">
            <v>H</v>
          </cell>
          <cell r="V1370">
            <v>-10481.280000000001</v>
          </cell>
          <cell r="W1370">
            <v>-10481.280000000001</v>
          </cell>
          <cell r="X1370">
            <v>447.11999999999898</v>
          </cell>
          <cell r="Y1370" t="str">
            <v>702.7214</v>
          </cell>
          <cell r="Z1370">
            <v>-1537813.4</v>
          </cell>
          <cell r="AA1370">
            <v>-10481.280000000001</v>
          </cell>
          <cell r="AB1370">
            <v>-45.534999999999997</v>
          </cell>
        </row>
        <row r="1371">
          <cell r="A1371">
            <v>5282</v>
          </cell>
          <cell r="B1371">
            <v>7347</v>
          </cell>
          <cell r="C1371">
            <v>2100</v>
          </cell>
          <cell r="D1371" t="str">
            <v>ГАЗЫ УГЛЕВОДОРОДНЫЕ СЖИЖЕННЫЕ БТ</v>
          </cell>
          <cell r="E1371">
            <v>221000060</v>
          </cell>
          <cell r="F1371" t="str">
            <v>20</v>
          </cell>
          <cell r="G1371" t="str">
            <v/>
          </cell>
          <cell r="H1371" t="str">
            <v/>
          </cell>
          <cell r="I1371" t="str">
            <v>0322030</v>
          </cell>
          <cell r="J1371">
            <v>10000908</v>
          </cell>
          <cell r="K1371">
            <v>37857</v>
          </cell>
          <cell r="L1371">
            <v>37857</v>
          </cell>
          <cell r="M1371">
            <v>37857</v>
          </cell>
          <cell r="N1371">
            <v>5514.4</v>
          </cell>
          <cell r="O1371">
            <v>48.8</v>
          </cell>
          <cell r="P1371">
            <v>0</v>
          </cell>
          <cell r="Q1371" t="str">
            <v>01_31_08</v>
          </cell>
          <cell r="R1371" t="str">
            <v>01_24</v>
          </cell>
          <cell r="S1371" t="str">
            <v>'301.0020</v>
          </cell>
          <cell r="T1371" t="str">
            <v>'701.7440</v>
          </cell>
          <cell r="U1371" t="str">
            <v>H</v>
          </cell>
          <cell r="V1371">
            <v>-5233.1499999999996</v>
          </cell>
          <cell r="W1371">
            <v>-5233.1499999999996</v>
          </cell>
          <cell r="X1371">
            <v>281.25</v>
          </cell>
          <cell r="Y1371" t="str">
            <v>701.7440</v>
          </cell>
          <cell r="Z1371">
            <v>-767807.77</v>
          </cell>
          <cell r="AA1371">
            <v>-5233.1499999999996</v>
          </cell>
          <cell r="AB1371">
            <v>-48.8</v>
          </cell>
        </row>
        <row r="1372">
          <cell r="A1372">
            <v>5283</v>
          </cell>
          <cell r="B1372">
            <v>7348</v>
          </cell>
          <cell r="C1372">
            <v>2100</v>
          </cell>
          <cell r="D1372" t="str">
            <v>ГАЗЫ УГЛЕВОДОРОДНЫЕ СЖИЖЕННЫЕ БТ</v>
          </cell>
          <cell r="E1372">
            <v>221000060</v>
          </cell>
          <cell r="F1372" t="str">
            <v>20</v>
          </cell>
          <cell r="G1372" t="str">
            <v/>
          </cell>
          <cell r="H1372" t="str">
            <v/>
          </cell>
          <cell r="I1372" t="str">
            <v>0322031</v>
          </cell>
          <cell r="J1372">
            <v>10000908</v>
          </cell>
          <cell r="K1372">
            <v>37857</v>
          </cell>
          <cell r="L1372">
            <v>37857</v>
          </cell>
          <cell r="M1372">
            <v>37857</v>
          </cell>
          <cell r="N1372">
            <v>11153.1</v>
          </cell>
          <cell r="O1372">
            <v>98.7</v>
          </cell>
          <cell r="P1372">
            <v>0</v>
          </cell>
          <cell r="Q1372" t="str">
            <v>01_31_08</v>
          </cell>
          <cell r="R1372" t="str">
            <v>01_24</v>
          </cell>
          <cell r="S1372" t="str">
            <v>'301.0020</v>
          </cell>
          <cell r="T1372" t="str">
            <v>'701.7440</v>
          </cell>
          <cell r="U1372" t="str">
            <v>H</v>
          </cell>
          <cell r="V1372">
            <v>-10579.12</v>
          </cell>
          <cell r="W1372">
            <v>-10579.12</v>
          </cell>
          <cell r="X1372">
            <v>573.97999999999956</v>
          </cell>
          <cell r="Y1372" t="str">
            <v>701.7440</v>
          </cell>
          <cell r="Z1372">
            <v>-1552168.49</v>
          </cell>
          <cell r="AA1372">
            <v>-10579.12</v>
          </cell>
          <cell r="AB1372">
            <v>-98.7</v>
          </cell>
        </row>
        <row r="1373">
          <cell r="A1373">
            <v>5285</v>
          </cell>
          <cell r="B1373">
            <v>7351</v>
          </cell>
          <cell r="C1373">
            <v>2101</v>
          </cell>
          <cell r="D1373" t="str">
            <v>БЕНЗИН АВТОМОБИЛЬНЫЙ АИ-80</v>
          </cell>
          <cell r="E1373">
            <v>221000001</v>
          </cell>
          <cell r="F1373" t="str">
            <v>20</v>
          </cell>
          <cell r="G1373" t="str">
            <v/>
          </cell>
          <cell r="H1373" t="str">
            <v/>
          </cell>
          <cell r="I1373" t="str">
            <v>336070</v>
          </cell>
          <cell r="J1373">
            <v>10000892</v>
          </cell>
          <cell r="K1373">
            <v>37857</v>
          </cell>
          <cell r="L1373">
            <v>37857</v>
          </cell>
          <cell r="M1373">
            <v>37857</v>
          </cell>
          <cell r="N1373">
            <v>9434.42</v>
          </cell>
          <cell r="O1373">
            <v>51.274000000000001</v>
          </cell>
          <cell r="P1373">
            <v>0</v>
          </cell>
          <cell r="Q1373" t="str">
            <v>01_31_08</v>
          </cell>
          <cell r="R1373" t="str">
            <v>01_24</v>
          </cell>
          <cell r="S1373" t="str">
            <v>'301.0020</v>
          </cell>
          <cell r="T1373" t="str">
            <v>'701.7410</v>
          </cell>
          <cell r="U1373" t="str">
            <v>H</v>
          </cell>
          <cell r="V1373">
            <v>-8922.84</v>
          </cell>
          <cell r="W1373">
            <v>-8922.84</v>
          </cell>
          <cell r="X1373">
            <v>511.57999999999993</v>
          </cell>
          <cell r="Y1373" t="str">
            <v>701.7410</v>
          </cell>
          <cell r="Z1373">
            <v>-1309159.08</v>
          </cell>
          <cell r="AA1373">
            <v>-8922.84</v>
          </cell>
          <cell r="AB1373">
            <v>-51.274000000000001</v>
          </cell>
        </row>
        <row r="1374">
          <cell r="A1374">
            <v>5298</v>
          </cell>
          <cell r="B1374">
            <v>7364</v>
          </cell>
          <cell r="C1374">
            <v>2098</v>
          </cell>
          <cell r="D1374" t="str">
            <v>БЕНЗИН АВТОМОБИЛЬНЫЙ АИ-80</v>
          </cell>
          <cell r="E1374">
            <v>222000001</v>
          </cell>
          <cell r="F1374" t="str">
            <v>20</v>
          </cell>
          <cell r="G1374" t="str">
            <v/>
          </cell>
          <cell r="H1374" t="str">
            <v/>
          </cell>
          <cell r="I1374" t="str">
            <v>336079</v>
          </cell>
          <cell r="J1374">
            <v>10000915</v>
          </cell>
          <cell r="K1374">
            <v>37857</v>
          </cell>
          <cell r="L1374">
            <v>37857</v>
          </cell>
          <cell r="M1374">
            <v>37857</v>
          </cell>
          <cell r="N1374">
            <v>9482.36</v>
          </cell>
          <cell r="O1374">
            <v>51.256</v>
          </cell>
          <cell r="P1374">
            <v>0</v>
          </cell>
          <cell r="Q1374" t="str">
            <v>01_31_08</v>
          </cell>
          <cell r="R1374" t="str">
            <v>01_24</v>
          </cell>
          <cell r="S1374" t="str">
            <v>'301.0020</v>
          </cell>
          <cell r="T1374" t="str">
            <v>'702.7210</v>
          </cell>
          <cell r="U1374" t="str">
            <v>H</v>
          </cell>
          <cell r="V1374">
            <v>-9129.2999999999993</v>
          </cell>
          <cell r="W1374">
            <v>-9129.2999999999993</v>
          </cell>
          <cell r="X1374">
            <v>353.06000000000131</v>
          </cell>
          <cell r="Y1374" t="str">
            <v>702.7210</v>
          </cell>
          <cell r="Z1374">
            <v>-1339450.8999999999</v>
          </cell>
          <cell r="AA1374">
            <v>-9129.2999999999993</v>
          </cell>
          <cell r="AB1374">
            <v>-51.256</v>
          </cell>
        </row>
        <row r="1375">
          <cell r="A1375">
            <v>5309</v>
          </cell>
          <cell r="B1375">
            <v>7378</v>
          </cell>
          <cell r="C1375">
            <v>1140</v>
          </cell>
          <cell r="D1375" t="str">
            <v>БЕНЗИН АВТОМОБИЛЬНЫЙ АИ-80</v>
          </cell>
          <cell r="E1375">
            <v>221000001</v>
          </cell>
          <cell r="F1375" t="str">
            <v>10</v>
          </cell>
          <cell r="G1375" t="str">
            <v/>
          </cell>
          <cell r="H1375" t="str">
            <v/>
          </cell>
          <cell r="I1375" t="str">
            <v>68233915</v>
          </cell>
          <cell r="J1375">
            <v>10000881</v>
          </cell>
          <cell r="K1375">
            <v>37857</v>
          </cell>
          <cell r="L1375">
            <v>37857</v>
          </cell>
          <cell r="M1375">
            <v>37857</v>
          </cell>
          <cell r="N1375">
            <v>1232014.1299999999</v>
          </cell>
          <cell r="O1375">
            <v>51.185000000000002</v>
          </cell>
          <cell r="P1375">
            <v>197122.26</v>
          </cell>
          <cell r="Q1375" t="str">
            <v>01_31_08</v>
          </cell>
          <cell r="R1375" t="str">
            <v>01_24</v>
          </cell>
          <cell r="S1375" t="str">
            <v>'301.0010</v>
          </cell>
          <cell r="T1375" t="str">
            <v>'701.7510</v>
          </cell>
          <cell r="U1375" t="str">
            <v>H</v>
          </cell>
          <cell r="V1375">
            <v>-1232014.1299999999</v>
          </cell>
          <cell r="W1375">
            <v>-8397.0400000000009</v>
          </cell>
          <cell r="X1375">
            <v>0</v>
          </cell>
          <cell r="Y1375" t="str">
            <v>701.7510</v>
          </cell>
          <cell r="Z1375">
            <v>-1232014.1299999999</v>
          </cell>
          <cell r="AA1375">
            <v>-8397.0400000000009</v>
          </cell>
          <cell r="AB1375">
            <v>-51.185000000000002</v>
          </cell>
        </row>
        <row r="1376">
          <cell r="A1376">
            <v>5310</v>
          </cell>
          <cell r="B1376">
            <v>7379</v>
          </cell>
          <cell r="C1376">
            <v>1145</v>
          </cell>
          <cell r="D1376" t="str">
            <v>БЕНЗИН АВТОМОБИЛЬНЫЙ АИ-80</v>
          </cell>
          <cell r="E1376">
            <v>221000001</v>
          </cell>
          <cell r="F1376" t="str">
            <v>10</v>
          </cell>
          <cell r="G1376" t="str">
            <v/>
          </cell>
          <cell r="H1376" t="str">
            <v/>
          </cell>
          <cell r="I1376" t="str">
            <v>68233923</v>
          </cell>
          <cell r="J1376">
            <v>10000888</v>
          </cell>
          <cell r="K1376">
            <v>37857</v>
          </cell>
          <cell r="L1376">
            <v>37857</v>
          </cell>
          <cell r="M1376">
            <v>37857</v>
          </cell>
          <cell r="N1376">
            <v>1414246.79</v>
          </cell>
          <cell r="O1376">
            <v>58.756</v>
          </cell>
          <cell r="P1376">
            <v>226279.49</v>
          </cell>
          <cell r="Q1376" t="str">
            <v>01_31_08</v>
          </cell>
          <cell r="R1376" t="str">
            <v>01_24</v>
          </cell>
          <cell r="S1376" t="str">
            <v>'301.0010</v>
          </cell>
          <cell r="T1376" t="str">
            <v>'701.7510</v>
          </cell>
          <cell r="U1376" t="str">
            <v>H</v>
          </cell>
          <cell r="V1376">
            <v>-1414246.79</v>
          </cell>
          <cell r="W1376">
            <v>-9639.09</v>
          </cell>
          <cell r="X1376">
            <v>0</v>
          </cell>
          <cell r="Y1376" t="str">
            <v>701.7510</v>
          </cell>
          <cell r="Z1376">
            <v>-1414246.79</v>
          </cell>
          <cell r="AA1376">
            <v>-9639.09</v>
          </cell>
          <cell r="AB1376">
            <v>-58.756</v>
          </cell>
        </row>
        <row r="1377">
          <cell r="A1377">
            <v>5311</v>
          </cell>
          <cell r="B1377">
            <v>7381</v>
          </cell>
          <cell r="C1377">
            <v>1145</v>
          </cell>
          <cell r="D1377" t="str">
            <v>БЕНЗИН АВТОМОБИЛЬНЫЙ АИ-80</v>
          </cell>
          <cell r="E1377">
            <v>221000001</v>
          </cell>
          <cell r="F1377" t="str">
            <v>10</v>
          </cell>
          <cell r="G1377" t="str">
            <v/>
          </cell>
          <cell r="H1377" t="str">
            <v/>
          </cell>
          <cell r="I1377" t="str">
            <v>161462</v>
          </cell>
          <cell r="J1377">
            <v>10000889</v>
          </cell>
          <cell r="K1377">
            <v>37857</v>
          </cell>
          <cell r="L1377">
            <v>37857</v>
          </cell>
          <cell r="M1377">
            <v>37857</v>
          </cell>
          <cell r="N1377">
            <v>4207068.8899999997</v>
          </cell>
          <cell r="O1377">
            <v>174.786</v>
          </cell>
          <cell r="P1377">
            <v>673131.02</v>
          </cell>
          <cell r="Q1377" t="str">
            <v>01_31_08</v>
          </cell>
          <cell r="R1377" t="str">
            <v>01_24</v>
          </cell>
          <cell r="S1377" t="str">
            <v>'301.0010</v>
          </cell>
          <cell r="T1377" t="str">
            <v>'701.7510</v>
          </cell>
          <cell r="U1377" t="str">
            <v>H</v>
          </cell>
          <cell r="V1377">
            <v>-4207068.8899999997</v>
          </cell>
          <cell r="W1377">
            <v>-28674.14</v>
          </cell>
          <cell r="X1377">
            <v>0</v>
          </cell>
          <cell r="Y1377" t="str">
            <v>701.7510</v>
          </cell>
          <cell r="Z1377">
            <v>-4207068.8899999997</v>
          </cell>
          <cell r="AA1377">
            <v>-28674.14</v>
          </cell>
          <cell r="AB1377">
            <v>-174.786</v>
          </cell>
        </row>
        <row r="1378">
          <cell r="A1378">
            <v>5368</v>
          </cell>
          <cell r="B1378">
            <v>7421</v>
          </cell>
          <cell r="C1378">
            <v>1145</v>
          </cell>
          <cell r="D1378" t="str">
            <v>БЕНЗИН АВТОМОБИЛЬНЫЙ АИ-80</v>
          </cell>
          <cell r="E1378">
            <v>222000001</v>
          </cell>
          <cell r="F1378" t="str">
            <v>10</v>
          </cell>
          <cell r="G1378" t="str">
            <v/>
          </cell>
          <cell r="H1378" t="str">
            <v/>
          </cell>
          <cell r="I1378" t="str">
            <v>161461</v>
          </cell>
          <cell r="J1378">
            <v>10000933</v>
          </cell>
          <cell r="K1378">
            <v>37857</v>
          </cell>
          <cell r="L1378">
            <v>37857</v>
          </cell>
          <cell r="M1378">
            <v>37857</v>
          </cell>
          <cell r="N1378">
            <v>11270407.93</v>
          </cell>
          <cell r="O1378">
            <v>468.238</v>
          </cell>
          <cell r="P1378">
            <v>1803265.27</v>
          </cell>
          <cell r="Q1378" t="str">
            <v>01_31_08</v>
          </cell>
          <cell r="R1378" t="str">
            <v>01_24</v>
          </cell>
          <cell r="S1378" t="str">
            <v>'301.0010</v>
          </cell>
          <cell r="T1378" t="str">
            <v>'702.7310</v>
          </cell>
          <cell r="U1378" t="str">
            <v>H</v>
          </cell>
          <cell r="V1378">
            <v>-11270407.93</v>
          </cell>
          <cell r="W1378">
            <v>-76815.759999999995</v>
          </cell>
          <cell r="X1378">
            <v>0</v>
          </cell>
          <cell r="Y1378" t="str">
            <v>702.7310</v>
          </cell>
          <cell r="Z1378">
            <v>-11270407.93</v>
          </cell>
          <cell r="AA1378">
            <v>-76815.759999999995</v>
          </cell>
          <cell r="AB1378">
            <v>-468.238</v>
          </cell>
        </row>
        <row r="1379">
          <cell r="A1379">
            <v>5369</v>
          </cell>
          <cell r="B1379">
            <v>7422</v>
          </cell>
          <cell r="C1379">
            <v>1160</v>
          </cell>
          <cell r="D1379" t="str">
            <v>БЕНЗИН АВТОМОБИЛЬНЫЙ АИ-80</v>
          </cell>
          <cell r="E1379">
            <v>222000001</v>
          </cell>
          <cell r="F1379" t="str">
            <v>10</v>
          </cell>
          <cell r="G1379" t="str">
            <v/>
          </cell>
          <cell r="H1379" t="str">
            <v/>
          </cell>
          <cell r="I1379" t="str">
            <v>161452</v>
          </cell>
          <cell r="J1379">
            <v>10000934</v>
          </cell>
          <cell r="K1379">
            <v>37857</v>
          </cell>
          <cell r="L1379">
            <v>37857</v>
          </cell>
          <cell r="M1379">
            <v>37857</v>
          </cell>
          <cell r="N1379">
            <v>16853597</v>
          </cell>
          <cell r="O1379">
            <v>700.19600000000003</v>
          </cell>
          <cell r="P1379">
            <v>2696575.52</v>
          </cell>
          <cell r="Q1379" t="str">
            <v>01_31_08</v>
          </cell>
          <cell r="R1379" t="str">
            <v>01_24</v>
          </cell>
          <cell r="S1379" t="str">
            <v>'301.0010</v>
          </cell>
          <cell r="T1379" t="str">
            <v>'702.7310</v>
          </cell>
          <cell r="U1379" t="str">
            <v>H</v>
          </cell>
          <cell r="V1379">
            <v>-16853597</v>
          </cell>
          <cell r="W1379">
            <v>-114869.12</v>
          </cell>
          <cell r="X1379">
            <v>0</v>
          </cell>
          <cell r="Y1379" t="str">
            <v>702.7310</v>
          </cell>
          <cell r="Z1379">
            <v>-16853597</v>
          </cell>
          <cell r="AA1379">
            <v>-114869.12</v>
          </cell>
          <cell r="AB1379">
            <v>-700.19600000000003</v>
          </cell>
        </row>
        <row r="1380">
          <cell r="A1380">
            <v>5370</v>
          </cell>
          <cell r="B1380">
            <v>7423</v>
          </cell>
          <cell r="C1380">
            <v>1160</v>
          </cell>
          <cell r="D1380" t="str">
            <v>БЕНЗИН АВТОМОБИЛЬНЫЙ АИ-80</v>
          </cell>
          <cell r="E1380">
            <v>222000001</v>
          </cell>
          <cell r="F1380" t="str">
            <v>10</v>
          </cell>
          <cell r="G1380" t="str">
            <v/>
          </cell>
          <cell r="H1380" t="str">
            <v/>
          </cell>
          <cell r="I1380" t="str">
            <v>161460</v>
          </cell>
          <cell r="J1380">
            <v>10000934</v>
          </cell>
          <cell r="K1380">
            <v>37857</v>
          </cell>
          <cell r="L1380">
            <v>37857</v>
          </cell>
          <cell r="M1380">
            <v>37857</v>
          </cell>
          <cell r="N1380">
            <v>9365593.9800000004</v>
          </cell>
          <cell r="O1380">
            <v>389.101</v>
          </cell>
          <cell r="P1380">
            <v>1498495.04</v>
          </cell>
          <cell r="Q1380" t="str">
            <v>01_31_08</v>
          </cell>
          <cell r="R1380" t="str">
            <v>01_24</v>
          </cell>
          <cell r="S1380" t="str">
            <v>'301.0010</v>
          </cell>
          <cell r="T1380" t="str">
            <v>'702.7310</v>
          </cell>
          <cell r="U1380" t="str">
            <v>H</v>
          </cell>
          <cell r="V1380">
            <v>-9365593.9800000004</v>
          </cell>
          <cell r="W1380">
            <v>-63833.11</v>
          </cell>
          <cell r="X1380">
            <v>0</v>
          </cell>
          <cell r="Y1380" t="str">
            <v>702.7310</v>
          </cell>
          <cell r="Z1380">
            <v>-9365593.9800000004</v>
          </cell>
          <cell r="AA1380">
            <v>-63833.11</v>
          </cell>
          <cell r="AB1380">
            <v>-389.101</v>
          </cell>
        </row>
        <row r="1381">
          <cell r="A1381">
            <v>5375</v>
          </cell>
          <cell r="B1381">
            <v>7428</v>
          </cell>
          <cell r="C1381">
            <v>2101</v>
          </cell>
          <cell r="D1381" t="str">
            <v>БЕНЗИН АВТОМОБИЛЬНЫЙ АИ-96</v>
          </cell>
          <cell r="E1381">
            <v>222000007</v>
          </cell>
          <cell r="F1381" t="str">
            <v>20</v>
          </cell>
          <cell r="G1381" t="str">
            <v/>
          </cell>
          <cell r="H1381" t="str">
            <v/>
          </cell>
          <cell r="I1381" t="str">
            <v>366149</v>
          </cell>
          <cell r="J1381">
            <v>10000931</v>
          </cell>
          <cell r="K1381">
            <v>37857</v>
          </cell>
          <cell r="L1381">
            <v>37857</v>
          </cell>
          <cell r="M1381">
            <v>37857</v>
          </cell>
          <cell r="N1381">
            <v>23874</v>
          </cell>
          <cell r="O1381">
            <v>99.474999999999994</v>
          </cell>
          <cell r="P1381">
            <v>0</v>
          </cell>
          <cell r="Q1381" t="str">
            <v>01_31_08</v>
          </cell>
          <cell r="R1381" t="str">
            <v>01_24</v>
          </cell>
          <cell r="S1381" t="str">
            <v>'301.0020</v>
          </cell>
          <cell r="T1381" t="str">
            <v>'702.7214</v>
          </cell>
          <cell r="U1381" t="str">
            <v>H</v>
          </cell>
          <cell r="V1381">
            <v>-22886.21</v>
          </cell>
          <cell r="W1381">
            <v>-22886.21</v>
          </cell>
          <cell r="X1381">
            <v>987.79000000000087</v>
          </cell>
          <cell r="Y1381" t="str">
            <v>702.7214</v>
          </cell>
          <cell r="Z1381">
            <v>-3357864.73</v>
          </cell>
          <cell r="AA1381">
            <v>-22886.21</v>
          </cell>
          <cell r="AB1381">
            <v>-99.474999999999994</v>
          </cell>
        </row>
        <row r="1382">
          <cell r="A1382">
            <v>5376</v>
          </cell>
          <cell r="B1382">
            <v>7429</v>
          </cell>
          <cell r="C1382">
            <v>2101</v>
          </cell>
          <cell r="D1382" t="str">
            <v>БЕНЗИН АВТОМОБИЛЬНЫЙ АИ-80</v>
          </cell>
          <cell r="E1382">
            <v>222000001</v>
          </cell>
          <cell r="F1382" t="str">
            <v>20</v>
          </cell>
          <cell r="G1382" t="str">
            <v/>
          </cell>
          <cell r="H1382" t="str">
            <v/>
          </cell>
          <cell r="I1382" t="str">
            <v>336069</v>
          </cell>
          <cell r="J1382">
            <v>10000932</v>
          </cell>
          <cell r="K1382">
            <v>37857</v>
          </cell>
          <cell r="L1382">
            <v>37857</v>
          </cell>
          <cell r="M1382">
            <v>37857</v>
          </cell>
          <cell r="N1382">
            <v>27945.37</v>
          </cell>
          <cell r="O1382">
            <v>151.87700000000001</v>
          </cell>
          <cell r="P1382">
            <v>0</v>
          </cell>
          <cell r="Q1382" t="str">
            <v>01_31_08</v>
          </cell>
          <cell r="R1382" t="str">
            <v>01_24</v>
          </cell>
          <cell r="S1382" t="str">
            <v>'301.0020</v>
          </cell>
          <cell r="T1382" t="str">
            <v>'702.7210</v>
          </cell>
          <cell r="U1382" t="str">
            <v>H</v>
          </cell>
          <cell r="V1382">
            <v>-26445.47</v>
          </cell>
          <cell r="W1382">
            <v>-26445.47</v>
          </cell>
          <cell r="X1382">
            <v>1499.8999999999978</v>
          </cell>
          <cell r="Y1382" t="str">
            <v>702.7210</v>
          </cell>
          <cell r="Z1382">
            <v>-3880079.3599999999</v>
          </cell>
          <cell r="AA1382">
            <v>-26445.47</v>
          </cell>
          <cell r="AB1382">
            <v>-151.87700000000001</v>
          </cell>
        </row>
        <row r="1383">
          <cell r="A1383">
            <v>5377</v>
          </cell>
          <cell r="B1383">
            <v>7430</v>
          </cell>
          <cell r="C1383">
            <v>2101</v>
          </cell>
          <cell r="D1383" t="str">
            <v>БЕНЗИН АВТОМОБИЛЬНЫЙ АИ-80</v>
          </cell>
          <cell r="E1383">
            <v>222000001</v>
          </cell>
          <cell r="F1383" t="str">
            <v>20</v>
          </cell>
          <cell r="G1383" t="str">
            <v/>
          </cell>
          <cell r="H1383" t="str">
            <v/>
          </cell>
          <cell r="I1383" t="str">
            <v>336071</v>
          </cell>
          <cell r="J1383">
            <v>10000932</v>
          </cell>
          <cell r="K1383">
            <v>37857</v>
          </cell>
          <cell r="L1383">
            <v>37857</v>
          </cell>
          <cell r="M1383">
            <v>37857</v>
          </cell>
          <cell r="N1383">
            <v>75046.98</v>
          </cell>
          <cell r="O1383">
            <v>407.86399999999998</v>
          </cell>
          <cell r="P1383">
            <v>0</v>
          </cell>
          <cell r="Q1383" t="str">
            <v>01_31_08</v>
          </cell>
          <cell r="R1383" t="str">
            <v>01_24</v>
          </cell>
          <cell r="S1383" t="str">
            <v>'301.0020</v>
          </cell>
          <cell r="T1383" t="str">
            <v>'702.7210</v>
          </cell>
          <cell r="U1383" t="str">
            <v>H</v>
          </cell>
          <cell r="V1383">
            <v>-71017.83</v>
          </cell>
          <cell r="W1383">
            <v>-71017.83</v>
          </cell>
          <cell r="X1383">
            <v>4029.1499999999942</v>
          </cell>
          <cell r="Y1383" t="str">
            <v>702.7210</v>
          </cell>
          <cell r="Z1383">
            <v>-10419736.02</v>
          </cell>
          <cell r="AA1383">
            <v>-71017.83</v>
          </cell>
          <cell r="AB1383">
            <v>-407.86399999999998</v>
          </cell>
        </row>
        <row r="1384">
          <cell r="A1384">
            <v>5383</v>
          </cell>
          <cell r="B1384">
            <v>7436</v>
          </cell>
          <cell r="C1384">
            <v>2101</v>
          </cell>
          <cell r="D1384" t="str">
            <v>БЕНЗИН АВТОМОБИЛЬНЫЙ АИ-96</v>
          </cell>
          <cell r="E1384">
            <v>222000007</v>
          </cell>
          <cell r="F1384" t="str">
            <v>20</v>
          </cell>
          <cell r="G1384" t="str">
            <v/>
          </cell>
          <cell r="H1384" t="str">
            <v/>
          </cell>
          <cell r="I1384" t="str">
            <v>336148</v>
          </cell>
          <cell r="J1384">
            <v>10000939</v>
          </cell>
          <cell r="K1384">
            <v>37857</v>
          </cell>
          <cell r="L1384">
            <v>37857</v>
          </cell>
          <cell r="M1384">
            <v>37857</v>
          </cell>
          <cell r="N1384">
            <v>26538.240000000002</v>
          </cell>
          <cell r="O1384">
            <v>110.57599999999999</v>
          </cell>
          <cell r="P1384">
            <v>0</v>
          </cell>
          <cell r="Q1384" t="str">
            <v>01_31_08</v>
          </cell>
          <cell r="R1384" t="str">
            <v>01_24</v>
          </cell>
          <cell r="S1384" t="str">
            <v>'301.0020</v>
          </cell>
          <cell r="T1384" t="str">
            <v>'702.7214</v>
          </cell>
          <cell r="U1384" t="str">
            <v>H</v>
          </cell>
          <cell r="V1384">
            <v>-25557.58</v>
          </cell>
          <cell r="W1384">
            <v>-25557.58</v>
          </cell>
          <cell r="X1384">
            <v>980.65999999999985</v>
          </cell>
          <cell r="Y1384" t="str">
            <v>702.7214</v>
          </cell>
          <cell r="Z1384">
            <v>-3749808.14</v>
          </cell>
          <cell r="AA1384">
            <v>-25557.58</v>
          </cell>
          <cell r="AB1384">
            <v>-110.57599999999999</v>
          </cell>
        </row>
        <row r="1385">
          <cell r="A1385">
            <v>5669</v>
          </cell>
          <cell r="B1385">
            <v>7722</v>
          </cell>
          <cell r="C1385">
            <v>1137</v>
          </cell>
          <cell r="D1385" t="str">
            <v>БЕНЗИН АВТОМОБИЛЬНЫЙ АИ-80</v>
          </cell>
          <cell r="E1385">
            <v>221000001</v>
          </cell>
          <cell r="F1385" t="str">
            <v>10</v>
          </cell>
          <cell r="G1385" t="str">
            <v/>
          </cell>
          <cell r="H1385" t="str">
            <v/>
          </cell>
          <cell r="I1385" t="str">
            <v>68233922</v>
          </cell>
          <cell r="J1385">
            <v>10000925</v>
          </cell>
          <cell r="K1385">
            <v>37865</v>
          </cell>
          <cell r="L1385">
            <v>37857</v>
          </cell>
          <cell r="M1385">
            <v>37865</v>
          </cell>
          <cell r="N1385">
            <v>1215598.5</v>
          </cell>
          <cell r="O1385">
            <v>50.503</v>
          </cell>
          <cell r="P1385">
            <v>194495.76</v>
          </cell>
          <cell r="Q1385" t="str">
            <v>01_31_08</v>
          </cell>
          <cell r="R1385" t="str">
            <v>01_24</v>
          </cell>
          <cell r="S1385" t="str">
            <v>'301.0010</v>
          </cell>
          <cell r="T1385" t="str">
            <v>'701.7510</v>
          </cell>
          <cell r="U1385" t="str">
            <v>H</v>
          </cell>
          <cell r="V1385">
            <v>-1215598.5</v>
          </cell>
          <cell r="W1385">
            <v>-8243.02</v>
          </cell>
          <cell r="X1385">
            <v>0</v>
          </cell>
          <cell r="Y1385" t="str">
            <v>701.7510</v>
          </cell>
          <cell r="Z1385">
            <v>-1215598.5</v>
          </cell>
          <cell r="AA1385">
            <v>-8243.02</v>
          </cell>
          <cell r="AB1385">
            <v>-50.503</v>
          </cell>
        </row>
        <row r="1386">
          <cell r="A1386">
            <v>5424</v>
          </cell>
          <cell r="B1386">
            <v>7467</v>
          </cell>
          <cell r="C1386">
            <v>2098</v>
          </cell>
          <cell r="D1386" t="str">
            <v>БЕНЗИН АВТОМОБИЛЬНЫЙ АИ-80</v>
          </cell>
          <cell r="E1386">
            <v>221000001</v>
          </cell>
          <cell r="F1386" t="str">
            <v>20</v>
          </cell>
          <cell r="G1386" t="str">
            <v/>
          </cell>
          <cell r="H1386" t="str">
            <v/>
          </cell>
          <cell r="I1386" t="str">
            <v>320431</v>
          </cell>
          <cell r="J1386">
            <v>10000788</v>
          </cell>
          <cell r="K1386">
            <v>37865</v>
          </cell>
          <cell r="L1386">
            <v>37858</v>
          </cell>
          <cell r="M1386">
            <v>37865</v>
          </cell>
          <cell r="N1386">
            <v>8908.5499999999993</v>
          </cell>
          <cell r="O1386">
            <v>50.905999999999999</v>
          </cell>
          <cell r="P1386">
            <v>0</v>
          </cell>
          <cell r="Q1386" t="str">
            <v>01_31_08</v>
          </cell>
          <cell r="R1386" t="str">
            <v>25_31</v>
          </cell>
          <cell r="S1386" t="str">
            <v>'301.0020</v>
          </cell>
          <cell r="T1386" t="str">
            <v>'701.7410</v>
          </cell>
          <cell r="U1386" t="str">
            <v>H</v>
          </cell>
          <cell r="V1386">
            <v>-8563.9599999999991</v>
          </cell>
          <cell r="W1386">
            <v>-8563.9599999999991</v>
          </cell>
          <cell r="X1386">
            <v>344.59000000000015</v>
          </cell>
          <cell r="Y1386" t="str">
            <v>701.7410</v>
          </cell>
          <cell r="Z1386">
            <v>-1262927.18</v>
          </cell>
          <cell r="AA1386">
            <v>-8563.9599999999991</v>
          </cell>
          <cell r="AB1386">
            <v>-50.905999999999999</v>
          </cell>
        </row>
        <row r="1387">
          <cell r="A1387">
            <v>5425</v>
          </cell>
          <cell r="B1387">
            <v>7468</v>
          </cell>
          <cell r="C1387">
            <v>2098</v>
          </cell>
          <cell r="D1387" t="str">
            <v>БЕНЗИН АВТОМОБИЛЬНЫЙ АИ-80</v>
          </cell>
          <cell r="E1387">
            <v>221000001</v>
          </cell>
          <cell r="F1387" t="str">
            <v>20</v>
          </cell>
          <cell r="G1387" t="str">
            <v/>
          </cell>
          <cell r="H1387" t="str">
            <v/>
          </cell>
          <cell r="I1387" t="str">
            <v>320432</v>
          </cell>
          <cell r="J1387">
            <v>10000788</v>
          </cell>
          <cell r="K1387">
            <v>37865</v>
          </cell>
          <cell r="L1387">
            <v>37858</v>
          </cell>
          <cell r="M1387">
            <v>37865</v>
          </cell>
          <cell r="N1387">
            <v>8892.2800000000007</v>
          </cell>
          <cell r="O1387">
            <v>50.813000000000002</v>
          </cell>
          <cell r="P1387">
            <v>0</v>
          </cell>
          <cell r="Q1387" t="str">
            <v>01_31_08</v>
          </cell>
          <cell r="R1387" t="str">
            <v>25_31</v>
          </cell>
          <cell r="S1387" t="str">
            <v>'301.0020</v>
          </cell>
          <cell r="T1387" t="str">
            <v>'701.7410</v>
          </cell>
          <cell r="U1387" t="str">
            <v>H</v>
          </cell>
          <cell r="V1387">
            <v>-8547.69</v>
          </cell>
          <cell r="W1387">
            <v>-8547.69</v>
          </cell>
          <cell r="X1387">
            <v>344.59000000000015</v>
          </cell>
          <cell r="Y1387" t="str">
            <v>701.7410</v>
          </cell>
          <cell r="Z1387">
            <v>-1260527.8400000001</v>
          </cell>
          <cell r="AA1387">
            <v>-8547.69</v>
          </cell>
          <cell r="AB1387">
            <v>-50.813000000000002</v>
          </cell>
        </row>
        <row r="1388">
          <cell r="A1388">
            <v>5426</v>
          </cell>
          <cell r="B1388">
            <v>7469</v>
          </cell>
          <cell r="C1388">
            <v>2098</v>
          </cell>
          <cell r="D1388" t="str">
            <v>БЕНЗИН АВТОМОБИЛЬНЫЙ АИ-80</v>
          </cell>
          <cell r="E1388">
            <v>221000001</v>
          </cell>
          <cell r="F1388" t="str">
            <v>20</v>
          </cell>
          <cell r="G1388" t="str">
            <v/>
          </cell>
          <cell r="H1388" t="str">
            <v/>
          </cell>
          <cell r="I1388" t="str">
            <v>335845</v>
          </cell>
          <cell r="J1388">
            <v>10000788</v>
          </cell>
          <cell r="K1388">
            <v>37865</v>
          </cell>
          <cell r="L1388">
            <v>37858</v>
          </cell>
          <cell r="M1388">
            <v>37865</v>
          </cell>
          <cell r="N1388">
            <v>8908.5499999999993</v>
          </cell>
          <cell r="O1388">
            <v>50.905999999999999</v>
          </cell>
          <cell r="P1388">
            <v>0</v>
          </cell>
          <cell r="Q1388" t="str">
            <v>01_31_08</v>
          </cell>
          <cell r="R1388" t="str">
            <v>25_31</v>
          </cell>
          <cell r="S1388" t="str">
            <v>'301.0020</v>
          </cell>
          <cell r="T1388" t="str">
            <v>'701.7410</v>
          </cell>
          <cell r="U1388" t="str">
            <v>H</v>
          </cell>
          <cell r="V1388">
            <v>-8563.9599999999991</v>
          </cell>
          <cell r="W1388">
            <v>-8563.9599999999991</v>
          </cell>
          <cell r="X1388">
            <v>344.59000000000015</v>
          </cell>
          <cell r="Y1388" t="str">
            <v>701.7410</v>
          </cell>
          <cell r="Z1388">
            <v>-1262927.18</v>
          </cell>
          <cell r="AA1388">
            <v>-8563.9599999999991</v>
          </cell>
          <cell r="AB1388">
            <v>-50.905999999999999</v>
          </cell>
        </row>
        <row r="1389">
          <cell r="A1389">
            <v>5427</v>
          </cell>
          <cell r="B1389">
            <v>7470</v>
          </cell>
          <cell r="C1389">
            <v>2098</v>
          </cell>
          <cell r="D1389" t="str">
            <v>БЕНЗИН АВТОМОБИЛЬНЫЙ АИ-80</v>
          </cell>
          <cell r="E1389">
            <v>221000001</v>
          </cell>
          <cell r="F1389" t="str">
            <v>20</v>
          </cell>
          <cell r="G1389" t="str">
            <v/>
          </cell>
          <cell r="H1389" t="str">
            <v/>
          </cell>
          <cell r="I1389" t="str">
            <v>335846</v>
          </cell>
          <cell r="J1389">
            <v>10000788</v>
          </cell>
          <cell r="K1389">
            <v>37865</v>
          </cell>
          <cell r="L1389">
            <v>37858</v>
          </cell>
          <cell r="M1389">
            <v>37865</v>
          </cell>
          <cell r="N1389">
            <v>8908.5499999999993</v>
          </cell>
          <cell r="O1389">
            <v>50.905999999999999</v>
          </cell>
          <cell r="P1389">
            <v>0</v>
          </cell>
          <cell r="Q1389" t="str">
            <v>01_31_08</v>
          </cell>
          <cell r="R1389" t="str">
            <v>25_31</v>
          </cell>
          <cell r="S1389" t="str">
            <v>'301.0020</v>
          </cell>
          <cell r="T1389" t="str">
            <v>'701.7410</v>
          </cell>
          <cell r="U1389" t="str">
            <v>H</v>
          </cell>
          <cell r="V1389">
            <v>-8563.9599999999991</v>
          </cell>
          <cell r="W1389">
            <v>-8563.9599999999991</v>
          </cell>
          <cell r="X1389">
            <v>344.59000000000015</v>
          </cell>
          <cell r="Y1389" t="str">
            <v>701.7410</v>
          </cell>
          <cell r="Z1389">
            <v>-1262927.18</v>
          </cell>
          <cell r="AA1389">
            <v>-8563.9599999999991</v>
          </cell>
          <cell r="AB1389">
            <v>-50.905999999999999</v>
          </cell>
        </row>
        <row r="1390">
          <cell r="A1390">
            <v>5429</v>
          </cell>
          <cell r="B1390">
            <v>7472</v>
          </cell>
          <cell r="C1390">
            <v>2101</v>
          </cell>
          <cell r="D1390" t="str">
            <v>БЕНЗИН АВТОМОБИЛЬНЫЙ АИ-80</v>
          </cell>
          <cell r="E1390">
            <v>221000001</v>
          </cell>
          <cell r="F1390" t="str">
            <v>20</v>
          </cell>
          <cell r="G1390" t="str">
            <v/>
          </cell>
          <cell r="H1390" t="str">
            <v/>
          </cell>
          <cell r="I1390" t="str">
            <v>336146</v>
          </cell>
          <cell r="J1390">
            <v>10000945</v>
          </cell>
          <cell r="K1390">
            <v>37865</v>
          </cell>
          <cell r="L1390">
            <v>37858</v>
          </cell>
          <cell r="M1390">
            <v>37865</v>
          </cell>
          <cell r="N1390">
            <v>91832.93</v>
          </cell>
          <cell r="O1390">
            <v>499.09199999999998</v>
          </cell>
          <cell r="P1390">
            <v>0</v>
          </cell>
          <cell r="Q1390" t="str">
            <v>01_31_08</v>
          </cell>
          <cell r="R1390" t="str">
            <v>25_31</v>
          </cell>
          <cell r="S1390" t="str">
            <v>'301.0020</v>
          </cell>
          <cell r="T1390" t="str">
            <v>'701.7410</v>
          </cell>
          <cell r="U1390" t="str">
            <v>H</v>
          </cell>
          <cell r="V1390">
            <v>-86900.38</v>
          </cell>
          <cell r="W1390">
            <v>-86900.38</v>
          </cell>
          <cell r="X1390">
            <v>4932.5499999999884</v>
          </cell>
          <cell r="Y1390" t="str">
            <v>701.7410</v>
          </cell>
          <cell r="Z1390">
            <v>-12815199.039999999</v>
          </cell>
          <cell r="AA1390">
            <v>-86900.38</v>
          </cell>
          <cell r="AB1390">
            <v>-499.09199999999998</v>
          </cell>
        </row>
        <row r="1391">
          <cell r="A1391">
            <v>5437</v>
          </cell>
          <cell r="B1391">
            <v>7480</v>
          </cell>
          <cell r="C1391">
            <v>1137</v>
          </cell>
          <cell r="D1391" t="str">
            <v>БЕНЗИН АВТОМОБИЛЬНЫЙ АИ-80</v>
          </cell>
          <cell r="E1391">
            <v>221000001</v>
          </cell>
          <cell r="F1391" t="str">
            <v>10</v>
          </cell>
          <cell r="G1391" t="str">
            <v/>
          </cell>
          <cell r="H1391" t="str">
            <v/>
          </cell>
          <cell r="I1391" t="str">
            <v>68233933</v>
          </cell>
          <cell r="J1391">
            <v>10000943</v>
          </cell>
          <cell r="K1391">
            <v>37865</v>
          </cell>
          <cell r="L1391">
            <v>37858</v>
          </cell>
          <cell r="M1391">
            <v>37865</v>
          </cell>
          <cell r="N1391">
            <v>1031103.28</v>
          </cell>
          <cell r="O1391">
            <v>42.838000000000001</v>
          </cell>
          <cell r="P1391">
            <v>164976.51999999999</v>
          </cell>
          <cell r="Q1391" t="str">
            <v>01_31_08</v>
          </cell>
          <cell r="R1391" t="str">
            <v>25_31</v>
          </cell>
          <cell r="S1391" t="str">
            <v>'301.0010</v>
          </cell>
          <cell r="T1391" t="str">
            <v>'701.7510</v>
          </cell>
          <cell r="U1391" t="str">
            <v>H</v>
          </cell>
          <cell r="V1391">
            <v>-1031103.28</v>
          </cell>
          <cell r="W1391">
            <v>-6991.96</v>
          </cell>
          <cell r="X1391">
            <v>0</v>
          </cell>
          <cell r="Y1391" t="str">
            <v>701.7510</v>
          </cell>
          <cell r="Z1391">
            <v>-1031103.28</v>
          </cell>
          <cell r="AA1391">
            <v>-6991.96</v>
          </cell>
          <cell r="AB1391">
            <v>-42.838000000000001</v>
          </cell>
        </row>
        <row r="1392">
          <cell r="A1392">
            <v>5440</v>
          </cell>
          <cell r="B1392">
            <v>7483</v>
          </cell>
          <cell r="C1392">
            <v>1145</v>
          </cell>
          <cell r="D1392" t="str">
            <v>БЕНЗИН АВТОМОБИЛЬНЫЙ АИ-80</v>
          </cell>
          <cell r="E1392">
            <v>221000001</v>
          </cell>
          <cell r="F1392" t="str">
            <v>10</v>
          </cell>
          <cell r="G1392" t="str">
            <v/>
          </cell>
          <cell r="H1392" t="str">
            <v/>
          </cell>
          <cell r="I1392" t="str">
            <v>Акт № 125 от 25.</v>
          </cell>
          <cell r="J1392">
            <v>10000949</v>
          </cell>
          <cell r="K1392">
            <v>37865</v>
          </cell>
          <cell r="L1392">
            <v>37858</v>
          </cell>
          <cell r="M1392">
            <v>37865</v>
          </cell>
          <cell r="N1392">
            <v>12013250.949999999</v>
          </cell>
          <cell r="O1392">
            <v>499.1</v>
          </cell>
          <cell r="P1392">
            <v>1922120.15</v>
          </cell>
          <cell r="Q1392" t="str">
            <v>01_31_08</v>
          </cell>
          <cell r="R1392" t="str">
            <v>25_31</v>
          </cell>
          <cell r="S1392" t="str">
            <v>'301.0010</v>
          </cell>
          <cell r="T1392" t="str">
            <v>'701.7510</v>
          </cell>
          <cell r="U1392" t="str">
            <v>H</v>
          </cell>
          <cell r="V1392">
            <v>-12013250.949999999</v>
          </cell>
          <cell r="W1392">
            <v>-81462.34</v>
          </cell>
          <cell r="X1392">
            <v>0</v>
          </cell>
          <cell r="Y1392" t="str">
            <v>701.7510</v>
          </cell>
          <cell r="Z1392">
            <v>-12013250.949999999</v>
          </cell>
          <cell r="AA1392">
            <v>-81462.34</v>
          </cell>
          <cell r="AB1392">
            <v>-499.1</v>
          </cell>
        </row>
        <row r="1393">
          <cell r="A1393">
            <v>5446</v>
          </cell>
          <cell r="B1393">
            <v>7494</v>
          </cell>
          <cell r="C1393" t="str">
            <v>DO80</v>
          </cell>
          <cell r="D1393" t="str">
            <v>МАЗУТ М-100</v>
          </cell>
          <cell r="E1393">
            <v>221000083</v>
          </cell>
          <cell r="F1393" t="str">
            <v>10</v>
          </cell>
          <cell r="G1393" t="str">
            <v/>
          </cell>
          <cell r="H1393" t="str">
            <v/>
          </cell>
          <cell r="I1393" t="str">
            <v>АКТ КУПЛИ-ПРОДАЖ</v>
          </cell>
          <cell r="J1393">
            <v>10000959</v>
          </cell>
          <cell r="K1393">
            <v>37865</v>
          </cell>
          <cell r="L1393">
            <v>37858</v>
          </cell>
          <cell r="M1393">
            <v>37865</v>
          </cell>
          <cell r="N1393">
            <v>17498965.52</v>
          </cell>
          <cell r="O1393">
            <v>3100</v>
          </cell>
          <cell r="P1393">
            <v>2799834.48</v>
          </cell>
          <cell r="Q1393" t="str">
            <v>01_31_08</v>
          </cell>
          <cell r="R1393" t="str">
            <v>25_31</v>
          </cell>
          <cell r="S1393" t="str">
            <v>'322.0010</v>
          </cell>
          <cell r="T1393" t="str">
            <v>'701.7530</v>
          </cell>
          <cell r="U1393" t="str">
            <v>H</v>
          </cell>
          <cell r="V1393">
            <v>-17498965.52</v>
          </cell>
          <cell r="W1393">
            <v>-118661.19</v>
          </cell>
          <cell r="X1393">
            <v>0</v>
          </cell>
          <cell r="Y1393" t="str">
            <v>701.7530</v>
          </cell>
          <cell r="Z1393">
            <v>-17498965.52</v>
          </cell>
          <cell r="AA1393">
            <v>-118661.19</v>
          </cell>
          <cell r="AB1393">
            <v>-3100</v>
          </cell>
        </row>
        <row r="1394">
          <cell r="A1394">
            <v>5447</v>
          </cell>
          <cell r="B1394">
            <v>7497</v>
          </cell>
          <cell r="C1394">
            <v>1130</v>
          </cell>
          <cell r="D1394" t="str">
            <v>МАЗУТ М-100</v>
          </cell>
          <cell r="E1394">
            <v>221000083</v>
          </cell>
          <cell r="F1394" t="str">
            <v>10</v>
          </cell>
          <cell r="G1394" t="str">
            <v/>
          </cell>
          <cell r="H1394" t="str">
            <v/>
          </cell>
          <cell r="I1394" t="str">
            <v>АКТ КУПЛИ-ПРОДАЖ</v>
          </cell>
          <cell r="J1394">
            <v>10000953</v>
          </cell>
          <cell r="K1394">
            <v>37865</v>
          </cell>
          <cell r="L1394">
            <v>37858</v>
          </cell>
          <cell r="M1394">
            <v>37865</v>
          </cell>
          <cell r="N1394">
            <v>5644827.5899999999</v>
          </cell>
          <cell r="O1394">
            <v>1000</v>
          </cell>
          <cell r="P1394">
            <v>903172.41</v>
          </cell>
          <cell r="Q1394" t="str">
            <v>01_31_08</v>
          </cell>
          <cell r="R1394" t="str">
            <v>25_31</v>
          </cell>
          <cell r="S1394" t="str">
            <v>'301.0010</v>
          </cell>
          <cell r="T1394" t="str">
            <v>'701.7530</v>
          </cell>
          <cell r="U1394" t="str">
            <v>H</v>
          </cell>
          <cell r="V1394">
            <v>-5644826.6500000004</v>
          </cell>
          <cell r="W1394">
            <v>-38277.800000000003</v>
          </cell>
          <cell r="X1394">
            <v>0.93999999947845936</v>
          </cell>
          <cell r="Y1394" t="str">
            <v>701.7530</v>
          </cell>
          <cell r="Z1394">
            <v>-5644826.6500000004</v>
          </cell>
          <cell r="AA1394">
            <v>-38277.800000000003</v>
          </cell>
          <cell r="AB1394">
            <v>-1000</v>
          </cell>
        </row>
        <row r="1395">
          <cell r="A1395">
            <v>5448</v>
          </cell>
          <cell r="B1395">
            <v>7498</v>
          </cell>
          <cell r="C1395">
            <v>1130</v>
          </cell>
          <cell r="D1395" t="str">
            <v>МАЗУТ М-100</v>
          </cell>
          <cell r="E1395">
            <v>221000083</v>
          </cell>
          <cell r="F1395" t="str">
            <v>10</v>
          </cell>
          <cell r="G1395" t="str">
            <v/>
          </cell>
          <cell r="H1395" t="str">
            <v/>
          </cell>
          <cell r="I1395" t="str">
            <v>АКТ КУПЛИ-ПРОДАЖ</v>
          </cell>
          <cell r="J1395">
            <v>10000955</v>
          </cell>
          <cell r="K1395">
            <v>37865</v>
          </cell>
          <cell r="L1395">
            <v>37858</v>
          </cell>
          <cell r="M1395">
            <v>37865</v>
          </cell>
          <cell r="N1395">
            <v>8467241.3800000008</v>
          </cell>
          <cell r="O1395">
            <v>1500</v>
          </cell>
          <cell r="P1395">
            <v>1354758.62</v>
          </cell>
          <cell r="Q1395" t="str">
            <v>01_31_08</v>
          </cell>
          <cell r="R1395" t="str">
            <v>25_31</v>
          </cell>
          <cell r="S1395" t="str">
            <v>'301.0010</v>
          </cell>
          <cell r="T1395" t="str">
            <v>'701.7530</v>
          </cell>
          <cell r="U1395" t="str">
            <v>H</v>
          </cell>
          <cell r="V1395">
            <v>-8467240.4499999993</v>
          </cell>
          <cell r="W1395">
            <v>-57416.7</v>
          </cell>
          <cell r="X1395">
            <v>0.93000000156462193</v>
          </cell>
          <cell r="Y1395" t="str">
            <v>701.7530</v>
          </cell>
          <cell r="Z1395">
            <v>-8467240.4499999993</v>
          </cell>
          <cell r="AA1395">
            <v>-57416.7</v>
          </cell>
          <cell r="AB1395">
            <v>-1500</v>
          </cell>
        </row>
        <row r="1396">
          <cell r="A1396">
            <v>5449</v>
          </cell>
          <cell r="B1396">
            <v>7500</v>
          </cell>
          <cell r="C1396">
            <v>1133</v>
          </cell>
          <cell r="D1396" t="str">
            <v>МАЗУТ М-100</v>
          </cell>
          <cell r="E1396">
            <v>221000083</v>
          </cell>
          <cell r="F1396" t="str">
            <v>10</v>
          </cell>
          <cell r="G1396" t="str">
            <v/>
          </cell>
          <cell r="H1396" t="str">
            <v/>
          </cell>
          <cell r="I1396" t="str">
            <v>АКТ КУПЛИ-ПРОДАЖ</v>
          </cell>
          <cell r="J1396">
            <v>10000952</v>
          </cell>
          <cell r="K1396">
            <v>37865</v>
          </cell>
          <cell r="L1396">
            <v>37858</v>
          </cell>
          <cell r="M1396">
            <v>37865</v>
          </cell>
          <cell r="N1396">
            <v>8467241.3800000008</v>
          </cell>
          <cell r="O1396">
            <v>1500</v>
          </cell>
          <cell r="P1396">
            <v>1354758.62</v>
          </cell>
          <cell r="Q1396" t="str">
            <v>01_31_08</v>
          </cell>
          <cell r="R1396" t="str">
            <v>25_31</v>
          </cell>
          <cell r="S1396" t="str">
            <v>'301.0010</v>
          </cell>
          <cell r="T1396" t="str">
            <v>'701.7530</v>
          </cell>
          <cell r="U1396" t="str">
            <v>H</v>
          </cell>
          <cell r="V1396">
            <v>-8467240.8200000003</v>
          </cell>
          <cell r="W1396">
            <v>-57416.7</v>
          </cell>
          <cell r="X1396">
            <v>0.56000000052154064</v>
          </cell>
          <cell r="Y1396" t="str">
            <v>701.7530</v>
          </cell>
          <cell r="Z1396">
            <v>-8467240.8200000003</v>
          </cell>
          <cell r="AA1396">
            <v>-57416.7</v>
          </cell>
          <cell r="AB1396">
            <v>-1500</v>
          </cell>
        </row>
        <row r="1397">
          <cell r="A1397">
            <v>5450</v>
          </cell>
          <cell r="B1397">
            <v>7501</v>
          </cell>
          <cell r="C1397">
            <v>1133</v>
          </cell>
          <cell r="D1397" t="str">
            <v>МАЗУТ М-100</v>
          </cell>
          <cell r="E1397">
            <v>221000083</v>
          </cell>
          <cell r="F1397" t="str">
            <v>10</v>
          </cell>
          <cell r="G1397" t="str">
            <v/>
          </cell>
          <cell r="H1397" t="str">
            <v/>
          </cell>
          <cell r="I1397" t="str">
            <v>АКТ КУПЛИ-ПРОДАЖ</v>
          </cell>
          <cell r="J1397">
            <v>10000957</v>
          </cell>
          <cell r="K1397">
            <v>37865</v>
          </cell>
          <cell r="L1397">
            <v>37858</v>
          </cell>
          <cell r="M1397">
            <v>37865</v>
          </cell>
          <cell r="N1397">
            <v>25401724.140000001</v>
          </cell>
          <cell r="O1397">
            <v>4500</v>
          </cell>
          <cell r="P1397">
            <v>4064275.86</v>
          </cell>
          <cell r="Q1397" t="str">
            <v>01_31_08</v>
          </cell>
          <cell r="R1397" t="str">
            <v>25_31</v>
          </cell>
          <cell r="S1397" t="str">
            <v>'301.0010</v>
          </cell>
          <cell r="T1397" t="str">
            <v>'701.7530</v>
          </cell>
          <cell r="U1397" t="str">
            <v>H</v>
          </cell>
          <cell r="V1397">
            <v>-25401723.609999999</v>
          </cell>
          <cell r="W1397">
            <v>-172250.11</v>
          </cell>
          <cell r="X1397">
            <v>0.5300000011920929</v>
          </cell>
          <cell r="Y1397" t="str">
            <v>701.7530</v>
          </cell>
          <cell r="Z1397">
            <v>-25401723.609999999</v>
          </cell>
          <cell r="AA1397">
            <v>-172250.11</v>
          </cell>
          <cell r="AB1397">
            <v>-4500</v>
          </cell>
        </row>
        <row r="1398">
          <cell r="A1398">
            <v>5451</v>
          </cell>
          <cell r="B1398">
            <v>7502</v>
          </cell>
          <cell r="C1398">
            <v>1134</v>
          </cell>
          <cell r="D1398" t="str">
            <v>МАЗУТ М-100</v>
          </cell>
          <cell r="E1398">
            <v>221000083</v>
          </cell>
          <cell r="F1398" t="str">
            <v>10</v>
          </cell>
          <cell r="G1398" t="str">
            <v/>
          </cell>
          <cell r="H1398" t="str">
            <v/>
          </cell>
          <cell r="I1398" t="str">
            <v>АКТ КУПЛИ-ПРОДАЖ</v>
          </cell>
          <cell r="J1398">
            <v>10000954</v>
          </cell>
          <cell r="K1398">
            <v>37865</v>
          </cell>
          <cell r="L1398">
            <v>37858</v>
          </cell>
          <cell r="M1398">
            <v>37865</v>
          </cell>
          <cell r="N1398">
            <v>19756896.550000001</v>
          </cell>
          <cell r="O1398">
            <v>3500</v>
          </cell>
          <cell r="P1398">
            <v>3161103.45</v>
          </cell>
          <cell r="Q1398" t="str">
            <v>01_31_08</v>
          </cell>
          <cell r="R1398" t="str">
            <v>25_31</v>
          </cell>
          <cell r="S1398" t="str">
            <v>'301.0010</v>
          </cell>
          <cell r="T1398" t="str">
            <v>'701.7530</v>
          </cell>
          <cell r="U1398" t="str">
            <v>H</v>
          </cell>
          <cell r="V1398">
            <v>-19756896.539999999</v>
          </cell>
          <cell r="W1398">
            <v>-133972.31</v>
          </cell>
          <cell r="X1398">
            <v>1.0000001639127731E-2</v>
          </cell>
          <cell r="Y1398" t="str">
            <v>701.7530</v>
          </cell>
          <cell r="Z1398">
            <v>-19756896.539999999</v>
          </cell>
          <cell r="AA1398">
            <v>-133972.31</v>
          </cell>
          <cell r="AB1398">
            <v>-3500</v>
          </cell>
        </row>
        <row r="1399">
          <cell r="A1399">
            <v>5452</v>
          </cell>
          <cell r="B1399">
            <v>7503</v>
          </cell>
          <cell r="C1399">
            <v>1134</v>
          </cell>
          <cell r="D1399" t="str">
            <v>МАЗУТ М-100</v>
          </cell>
          <cell r="E1399">
            <v>221000083</v>
          </cell>
          <cell r="F1399" t="str">
            <v>10</v>
          </cell>
          <cell r="G1399" t="str">
            <v/>
          </cell>
          <cell r="H1399" t="str">
            <v/>
          </cell>
          <cell r="I1399" t="str">
            <v>АКТ КУПЛИ-ПРОДАЖ</v>
          </cell>
          <cell r="J1399">
            <v>10000956</v>
          </cell>
          <cell r="K1399">
            <v>37865</v>
          </cell>
          <cell r="L1399">
            <v>37858</v>
          </cell>
          <cell r="M1399">
            <v>37865</v>
          </cell>
          <cell r="N1399">
            <v>11289655.17</v>
          </cell>
          <cell r="O1399">
            <v>2000</v>
          </cell>
          <cell r="P1399">
            <v>1806344.83</v>
          </cell>
          <cell r="Q1399" t="str">
            <v>01_31_08</v>
          </cell>
          <cell r="R1399" t="str">
            <v>25_31</v>
          </cell>
          <cell r="S1399" t="str">
            <v>'301.0010</v>
          </cell>
          <cell r="T1399" t="str">
            <v>'701.7530</v>
          </cell>
          <cell r="U1399" t="str">
            <v>H</v>
          </cell>
          <cell r="V1399">
            <v>-11289655.109999999</v>
          </cell>
          <cell r="W1399">
            <v>-76555.600000000006</v>
          </cell>
          <cell r="X1399">
            <v>6.0000000521540642E-2</v>
          </cell>
          <cell r="Y1399" t="str">
            <v>701.7530</v>
          </cell>
          <cell r="Z1399">
            <v>-11289655.109999999</v>
          </cell>
          <cell r="AA1399">
            <v>-76555.600000000006</v>
          </cell>
          <cell r="AB1399">
            <v>-2000</v>
          </cell>
        </row>
        <row r="1400">
          <cell r="A1400">
            <v>5464</v>
          </cell>
          <cell r="B1400">
            <v>7521</v>
          </cell>
          <cell r="C1400" t="str">
            <v>DO80</v>
          </cell>
          <cell r="D1400" t="str">
            <v>ДИЗЕЛЬНОЕ ТОПЛИВО ЛД-02</v>
          </cell>
          <cell r="E1400">
            <v>221000044</v>
          </cell>
          <cell r="F1400" t="str">
            <v>10</v>
          </cell>
          <cell r="G1400" t="str">
            <v/>
          </cell>
          <cell r="H1400" t="str">
            <v/>
          </cell>
          <cell r="I1400" t="str">
            <v>АКТ КУПЛИ-ПРОДАЖ</v>
          </cell>
          <cell r="J1400">
            <v>10000965</v>
          </cell>
          <cell r="K1400">
            <v>37865</v>
          </cell>
          <cell r="L1400">
            <v>37858</v>
          </cell>
          <cell r="M1400">
            <v>37865</v>
          </cell>
          <cell r="N1400">
            <v>176692413.78999999</v>
          </cell>
          <cell r="O1400">
            <v>10400</v>
          </cell>
          <cell r="P1400">
            <v>28270786.210000001</v>
          </cell>
          <cell r="Q1400" t="str">
            <v>01_31_08</v>
          </cell>
          <cell r="R1400" t="str">
            <v>25_31</v>
          </cell>
          <cell r="S1400" t="str">
            <v>'322.0010</v>
          </cell>
          <cell r="T1400" t="str">
            <v>'701.7520</v>
          </cell>
          <cell r="U1400" t="str">
            <v>H</v>
          </cell>
          <cell r="V1400">
            <v>-176692413.78999999</v>
          </cell>
          <cell r="W1400">
            <v>-1198158.3600000001</v>
          </cell>
          <cell r="X1400">
            <v>0</v>
          </cell>
          <cell r="Y1400" t="str">
            <v>701.7520</v>
          </cell>
          <cell r="Z1400">
            <v>-176692413.78999999</v>
          </cell>
          <cell r="AA1400">
            <v>-1198158.3600000001</v>
          </cell>
          <cell r="AB1400">
            <v>-10400</v>
          </cell>
        </row>
        <row r="1401">
          <cell r="A1401">
            <v>5475</v>
          </cell>
          <cell r="B1401">
            <v>7522</v>
          </cell>
          <cell r="C1401">
            <v>1137</v>
          </cell>
          <cell r="D1401" t="str">
            <v>БЕНЗИН АВТОМОБИЛЬНЫЙ АИ-80</v>
          </cell>
          <cell r="E1401">
            <v>221000001</v>
          </cell>
          <cell r="F1401" t="str">
            <v>10</v>
          </cell>
          <cell r="G1401" t="str">
            <v/>
          </cell>
          <cell r="H1401" t="str">
            <v/>
          </cell>
          <cell r="I1401" t="str">
            <v>68233931</v>
          </cell>
          <cell r="J1401">
            <v>10000867</v>
          </cell>
          <cell r="K1401">
            <v>37865</v>
          </cell>
          <cell r="L1401">
            <v>37858</v>
          </cell>
          <cell r="M1401">
            <v>37865</v>
          </cell>
          <cell r="N1401">
            <v>1221543.75</v>
          </cell>
          <cell r="O1401">
            <v>50.75</v>
          </cell>
          <cell r="P1401">
            <v>195447</v>
          </cell>
          <cell r="Q1401" t="str">
            <v>01_31_08</v>
          </cell>
          <cell r="R1401" t="str">
            <v>25_31</v>
          </cell>
          <cell r="S1401" t="str">
            <v>'301.0010</v>
          </cell>
          <cell r="T1401" t="str">
            <v>'701.7510</v>
          </cell>
          <cell r="U1401" t="str">
            <v>H</v>
          </cell>
          <cell r="V1401">
            <v>-1221543.75</v>
          </cell>
          <cell r="W1401">
            <v>-8283.34</v>
          </cell>
          <cell r="X1401">
            <v>0</v>
          </cell>
          <cell r="Y1401" t="str">
            <v>701.7510</v>
          </cell>
          <cell r="Z1401">
            <v>-1221543.75</v>
          </cell>
          <cell r="AA1401">
            <v>-8283.34</v>
          </cell>
          <cell r="AB1401">
            <v>-50.75</v>
          </cell>
        </row>
        <row r="1402">
          <cell r="A1402">
            <v>5486</v>
          </cell>
          <cell r="B1402">
            <v>7533</v>
          </cell>
          <cell r="C1402">
            <v>2098</v>
          </cell>
          <cell r="D1402" t="str">
            <v>БЕНЗИН АВТОМОБИЛЬНЫЙ АИ-92</v>
          </cell>
          <cell r="E1402">
            <v>222000004</v>
          </cell>
          <cell r="F1402" t="str">
            <v>20</v>
          </cell>
          <cell r="G1402" t="str">
            <v/>
          </cell>
          <cell r="H1402" t="str">
            <v/>
          </cell>
          <cell r="I1402" t="str">
            <v>336086</v>
          </cell>
          <cell r="J1402">
            <v>10000935</v>
          </cell>
          <cell r="K1402">
            <v>37865</v>
          </cell>
          <cell r="L1402">
            <v>37858</v>
          </cell>
          <cell r="M1402">
            <v>37865</v>
          </cell>
          <cell r="N1402">
            <v>21895.17</v>
          </cell>
          <cell r="O1402">
            <v>101.83799999999999</v>
          </cell>
          <cell r="P1402">
            <v>0</v>
          </cell>
          <cell r="Q1402" t="str">
            <v>01_31_08</v>
          </cell>
          <cell r="R1402" t="str">
            <v>25_31</v>
          </cell>
          <cell r="S1402" t="str">
            <v>'301.0020</v>
          </cell>
          <cell r="T1402" t="str">
            <v>'702.7212</v>
          </cell>
          <cell r="U1402" t="str">
            <v>H</v>
          </cell>
          <cell r="V1402">
            <v>-21204.92</v>
          </cell>
          <cell r="W1402">
            <v>-21204.92</v>
          </cell>
          <cell r="X1402">
            <v>690.25</v>
          </cell>
          <cell r="Y1402" t="str">
            <v>702.7212</v>
          </cell>
          <cell r="Z1402">
            <v>-3127089.55</v>
          </cell>
          <cell r="AA1402">
            <v>-21204.92</v>
          </cell>
          <cell r="AB1402">
            <v>-101.83799999999999</v>
          </cell>
        </row>
        <row r="1403">
          <cell r="A1403">
            <v>5488</v>
          </cell>
          <cell r="B1403">
            <v>7535</v>
          </cell>
          <cell r="C1403">
            <v>2098</v>
          </cell>
          <cell r="D1403" t="str">
            <v>БЕНЗИН АВТОМОБИЛЬНЫЙ АИ-92</v>
          </cell>
          <cell r="E1403">
            <v>222000004</v>
          </cell>
          <cell r="F1403" t="str">
            <v>20</v>
          </cell>
          <cell r="G1403" t="str">
            <v/>
          </cell>
          <cell r="H1403" t="str">
            <v/>
          </cell>
          <cell r="I1403" t="str">
            <v>336087</v>
          </cell>
          <cell r="J1403">
            <v>10000935</v>
          </cell>
          <cell r="K1403">
            <v>37865</v>
          </cell>
          <cell r="L1403">
            <v>37858</v>
          </cell>
          <cell r="M1403">
            <v>37865</v>
          </cell>
          <cell r="N1403">
            <v>21981.599999999999</v>
          </cell>
          <cell r="O1403">
            <v>102.24</v>
          </cell>
          <cell r="P1403">
            <v>0</v>
          </cell>
          <cell r="Q1403" t="str">
            <v>01_31_08</v>
          </cell>
          <cell r="R1403" t="str">
            <v>25_31</v>
          </cell>
          <cell r="S1403" t="str">
            <v>'301.0020</v>
          </cell>
          <cell r="T1403" t="str">
            <v>'702.7212</v>
          </cell>
          <cell r="U1403" t="str">
            <v>H</v>
          </cell>
          <cell r="V1403">
            <v>-21284.6</v>
          </cell>
          <cell r="W1403">
            <v>-21284.6</v>
          </cell>
          <cell r="X1403">
            <v>697</v>
          </cell>
          <cell r="Y1403" t="str">
            <v>702.7212</v>
          </cell>
          <cell r="Z1403">
            <v>-3138839.96</v>
          </cell>
          <cell r="AA1403">
            <v>-21284.6</v>
          </cell>
          <cell r="AB1403">
            <v>-102.24</v>
          </cell>
        </row>
        <row r="1404">
          <cell r="A1404">
            <v>5489</v>
          </cell>
          <cell r="B1404">
            <v>7536</v>
          </cell>
          <cell r="C1404">
            <v>2098</v>
          </cell>
          <cell r="D1404" t="str">
            <v>БЕНЗИН АВТОМОБИЛЬНЫЙ АИ-92</v>
          </cell>
          <cell r="E1404">
            <v>222000004</v>
          </cell>
          <cell r="F1404" t="str">
            <v>20</v>
          </cell>
          <cell r="G1404" t="str">
            <v/>
          </cell>
          <cell r="H1404" t="str">
            <v/>
          </cell>
          <cell r="I1404" t="str">
            <v>336088</v>
          </cell>
          <cell r="J1404">
            <v>10000935</v>
          </cell>
          <cell r="K1404">
            <v>37865</v>
          </cell>
          <cell r="L1404">
            <v>37858</v>
          </cell>
          <cell r="M1404">
            <v>37865</v>
          </cell>
          <cell r="N1404">
            <v>25378.39</v>
          </cell>
          <cell r="O1404">
            <v>118.039</v>
          </cell>
          <cell r="P1404">
            <v>0</v>
          </cell>
          <cell r="Q1404" t="str">
            <v>01_31_08</v>
          </cell>
          <cell r="R1404" t="str">
            <v>25_31</v>
          </cell>
          <cell r="S1404" t="str">
            <v>'301.0020</v>
          </cell>
          <cell r="T1404" t="str">
            <v>'702.7212</v>
          </cell>
          <cell r="U1404" t="str">
            <v>H</v>
          </cell>
          <cell r="V1404">
            <v>-24573.11</v>
          </cell>
          <cell r="W1404">
            <v>-24573.11</v>
          </cell>
          <cell r="X1404">
            <v>805.27999999999884</v>
          </cell>
          <cell r="Y1404" t="str">
            <v>702.7212</v>
          </cell>
          <cell r="Z1404">
            <v>-3623796.53</v>
          </cell>
          <cell r="AA1404">
            <v>-24573.11</v>
          </cell>
          <cell r="AB1404">
            <v>-118.039</v>
          </cell>
        </row>
        <row r="1405">
          <cell r="A1405">
            <v>5490</v>
          </cell>
          <cell r="B1405">
            <v>7537</v>
          </cell>
          <cell r="C1405">
            <v>2098</v>
          </cell>
          <cell r="D1405" t="str">
            <v>БЕНЗИН АВТОМОБИЛЬНЫЙ АИ-92</v>
          </cell>
          <cell r="E1405">
            <v>222000004</v>
          </cell>
          <cell r="F1405" t="str">
            <v>20</v>
          </cell>
          <cell r="G1405" t="str">
            <v/>
          </cell>
          <cell r="H1405" t="str">
            <v/>
          </cell>
          <cell r="I1405" t="str">
            <v>336092</v>
          </cell>
          <cell r="J1405">
            <v>10000935</v>
          </cell>
          <cell r="K1405">
            <v>37865</v>
          </cell>
          <cell r="L1405">
            <v>37858</v>
          </cell>
          <cell r="M1405">
            <v>37865</v>
          </cell>
          <cell r="N1405">
            <v>22174.67</v>
          </cell>
          <cell r="O1405">
            <v>103.13800000000001</v>
          </cell>
          <cell r="P1405">
            <v>0</v>
          </cell>
          <cell r="Q1405" t="str">
            <v>01_31_08</v>
          </cell>
          <cell r="R1405" t="str">
            <v>25_31</v>
          </cell>
          <cell r="S1405" t="str">
            <v>'301.0020</v>
          </cell>
          <cell r="T1405" t="str">
            <v>'702.7212</v>
          </cell>
          <cell r="U1405" t="str">
            <v>H</v>
          </cell>
          <cell r="V1405">
            <v>-21470.89</v>
          </cell>
          <cell r="W1405">
            <v>-21470.89</v>
          </cell>
          <cell r="X1405">
            <v>703.77999999999884</v>
          </cell>
          <cell r="Y1405" t="str">
            <v>702.7212</v>
          </cell>
          <cell r="Z1405">
            <v>-3166312.15</v>
          </cell>
          <cell r="AA1405">
            <v>-21470.89</v>
          </cell>
          <cell r="AB1405">
            <v>-103.13800000000001</v>
          </cell>
        </row>
        <row r="1406">
          <cell r="A1406">
            <v>5493</v>
          </cell>
          <cell r="B1406">
            <v>7540</v>
          </cell>
          <cell r="C1406">
            <v>2101</v>
          </cell>
          <cell r="D1406" t="str">
            <v>БЕНЗИН АВТОМОБИЛЬНЫЙ АИ-92</v>
          </cell>
          <cell r="E1406">
            <v>222000004</v>
          </cell>
          <cell r="F1406" t="str">
            <v>20</v>
          </cell>
          <cell r="G1406" t="str">
            <v/>
          </cell>
          <cell r="H1406" t="str">
            <v/>
          </cell>
          <cell r="I1406" t="str">
            <v>336153</v>
          </cell>
          <cell r="J1406">
            <v>10000938</v>
          </cell>
          <cell r="K1406">
            <v>37865</v>
          </cell>
          <cell r="L1406">
            <v>37858</v>
          </cell>
          <cell r="M1406">
            <v>37865</v>
          </cell>
          <cell r="N1406">
            <v>21429.03</v>
          </cell>
          <cell r="O1406">
            <v>102.04300000000001</v>
          </cell>
          <cell r="P1406">
            <v>0</v>
          </cell>
          <cell r="Q1406" t="str">
            <v>01_31_08</v>
          </cell>
          <cell r="R1406" t="str">
            <v>25_31</v>
          </cell>
          <cell r="S1406" t="str">
            <v>'301.0020</v>
          </cell>
          <cell r="T1406" t="str">
            <v>'702.7212</v>
          </cell>
          <cell r="U1406" t="str">
            <v>H</v>
          </cell>
          <cell r="V1406">
            <v>-20415.7</v>
          </cell>
          <cell r="W1406">
            <v>-20415.7</v>
          </cell>
          <cell r="X1406">
            <v>1013.3299999999981</v>
          </cell>
          <cell r="Y1406" t="str">
            <v>702.7212</v>
          </cell>
          <cell r="Z1406">
            <v>-3010703.28</v>
          </cell>
          <cell r="AA1406">
            <v>-20415.7</v>
          </cell>
          <cell r="AB1406">
            <v>-102.04300000000001</v>
          </cell>
        </row>
        <row r="1407">
          <cell r="A1407">
            <v>5494</v>
          </cell>
          <cell r="B1407">
            <v>7541</v>
          </cell>
          <cell r="C1407">
            <v>2101</v>
          </cell>
          <cell r="D1407" t="str">
            <v>БЕНЗИН АВТОМОБИЛЬНЫЙ АИ-92</v>
          </cell>
          <cell r="E1407">
            <v>222000004</v>
          </cell>
          <cell r="F1407" t="str">
            <v>20</v>
          </cell>
          <cell r="G1407" t="str">
            <v/>
          </cell>
          <cell r="H1407" t="str">
            <v/>
          </cell>
          <cell r="I1407" t="str">
            <v>336154</v>
          </cell>
          <cell r="J1407">
            <v>10000938</v>
          </cell>
          <cell r="K1407">
            <v>37865</v>
          </cell>
          <cell r="L1407">
            <v>37858</v>
          </cell>
          <cell r="M1407">
            <v>37865</v>
          </cell>
          <cell r="N1407">
            <v>21587.16</v>
          </cell>
          <cell r="O1407">
            <v>102.79600000000001</v>
          </cell>
          <cell r="P1407">
            <v>0</v>
          </cell>
          <cell r="Q1407" t="str">
            <v>01_31_08</v>
          </cell>
          <cell r="R1407" t="str">
            <v>25_31</v>
          </cell>
          <cell r="S1407" t="str">
            <v>'301.0020</v>
          </cell>
          <cell r="T1407" t="str">
            <v>'702.7212</v>
          </cell>
          <cell r="U1407" t="str">
            <v>H</v>
          </cell>
          <cell r="V1407">
            <v>-20573.830000000002</v>
          </cell>
          <cell r="W1407">
            <v>-20573.830000000002</v>
          </cell>
          <cell r="X1407">
            <v>1013.3299999999981</v>
          </cell>
          <cell r="Y1407" t="str">
            <v>702.7212</v>
          </cell>
          <cell r="Z1407">
            <v>-3034022.71</v>
          </cell>
          <cell r="AA1407">
            <v>-20573.830000000002</v>
          </cell>
          <cell r="AB1407">
            <v>-102.79600000000001</v>
          </cell>
        </row>
        <row r="1408">
          <cell r="A1408">
            <v>5515</v>
          </cell>
          <cell r="B1408">
            <v>7564</v>
          </cell>
          <cell r="C1408">
            <v>1160</v>
          </cell>
          <cell r="D1408" t="str">
            <v>БЕНЗИН АВТОМОБИЛЬНЫЙ АИ-80</v>
          </cell>
          <cell r="E1408">
            <v>221000001</v>
          </cell>
          <cell r="F1408" t="str">
            <v>10</v>
          </cell>
          <cell r="G1408" t="str">
            <v/>
          </cell>
          <cell r="H1408" t="str">
            <v/>
          </cell>
          <cell r="I1408" t="str">
            <v>161467</v>
          </cell>
          <cell r="J1408">
            <v>10000973</v>
          </cell>
          <cell r="K1408">
            <v>37865</v>
          </cell>
          <cell r="L1408">
            <v>37858</v>
          </cell>
          <cell r="M1408">
            <v>37865</v>
          </cell>
          <cell r="N1408">
            <v>4639362.99</v>
          </cell>
          <cell r="O1408">
            <v>192.74600000000001</v>
          </cell>
          <cell r="P1408">
            <v>742298.08</v>
          </cell>
          <cell r="Q1408" t="str">
            <v>01_31_08</v>
          </cell>
          <cell r="R1408" t="str">
            <v>25_31</v>
          </cell>
          <cell r="S1408" t="str">
            <v>'301.0010</v>
          </cell>
          <cell r="T1408" t="str">
            <v>'701.7510</v>
          </cell>
          <cell r="U1408" t="str">
            <v>H</v>
          </cell>
          <cell r="V1408">
            <v>-4639362.99</v>
          </cell>
          <cell r="W1408">
            <v>-31459.71</v>
          </cell>
          <cell r="X1408">
            <v>0</v>
          </cell>
          <cell r="Y1408" t="str">
            <v>701.7510</v>
          </cell>
          <cell r="Z1408">
            <v>-4639362.99</v>
          </cell>
          <cell r="AA1408">
            <v>-31459.71</v>
          </cell>
          <cell r="AB1408">
            <v>-192.74600000000001</v>
          </cell>
        </row>
        <row r="1409">
          <cell r="A1409">
            <v>5623</v>
          </cell>
          <cell r="B1409">
            <v>7681</v>
          </cell>
          <cell r="C1409">
            <v>1130</v>
          </cell>
          <cell r="D1409" t="str">
            <v>МАЗУТ М-100</v>
          </cell>
          <cell r="E1409">
            <v>221000083</v>
          </cell>
          <cell r="F1409" t="str">
            <v>10</v>
          </cell>
          <cell r="G1409" t="str">
            <v/>
          </cell>
          <cell r="H1409" t="str">
            <v/>
          </cell>
          <cell r="I1409" t="str">
            <v>Акт купли-продаж</v>
          </cell>
          <cell r="J1409">
            <v>10001001</v>
          </cell>
          <cell r="K1409">
            <v>37865</v>
          </cell>
          <cell r="L1409">
            <v>37858</v>
          </cell>
          <cell r="M1409">
            <v>37865</v>
          </cell>
          <cell r="N1409">
            <v>8467241.3800000008</v>
          </cell>
          <cell r="O1409">
            <v>1500</v>
          </cell>
          <cell r="P1409">
            <v>1354758.62</v>
          </cell>
          <cell r="Q1409" t="str">
            <v>01_31_08</v>
          </cell>
          <cell r="R1409" t="str">
            <v>25_31</v>
          </cell>
          <cell r="S1409" t="str">
            <v>'301.0010</v>
          </cell>
          <cell r="T1409" t="str">
            <v>'701.7530</v>
          </cell>
          <cell r="U1409" t="str">
            <v>H</v>
          </cell>
          <cell r="V1409">
            <v>-8467240.4499999993</v>
          </cell>
          <cell r="W1409">
            <v>-57416.7</v>
          </cell>
          <cell r="X1409">
            <v>0.93000000156462193</v>
          </cell>
          <cell r="Y1409" t="str">
            <v>701.7530</v>
          </cell>
          <cell r="Z1409">
            <v>-8467240.4499999993</v>
          </cell>
          <cell r="AA1409">
            <v>-57416.7</v>
          </cell>
          <cell r="AB1409">
            <v>-1500</v>
          </cell>
        </row>
        <row r="1410">
          <cell r="A1410">
            <v>5624</v>
          </cell>
          <cell r="B1410">
            <v>7682</v>
          </cell>
          <cell r="C1410">
            <v>1131</v>
          </cell>
          <cell r="D1410" t="str">
            <v>МАЗУТ М-100</v>
          </cell>
          <cell r="E1410">
            <v>221000083</v>
          </cell>
          <cell r="F1410" t="str">
            <v>10</v>
          </cell>
          <cell r="G1410" t="str">
            <v/>
          </cell>
          <cell r="H1410" t="str">
            <v/>
          </cell>
          <cell r="I1410" t="str">
            <v>Акт купли-продаж</v>
          </cell>
          <cell r="J1410">
            <v>10000999</v>
          </cell>
          <cell r="K1410">
            <v>37865</v>
          </cell>
          <cell r="L1410">
            <v>37858</v>
          </cell>
          <cell r="M1410">
            <v>37865</v>
          </cell>
          <cell r="N1410">
            <v>12418620.689999999</v>
          </cell>
          <cell r="O1410">
            <v>2200</v>
          </cell>
          <cell r="P1410">
            <v>1986979.31</v>
          </cell>
          <cell r="Q1410" t="str">
            <v>01_31_08</v>
          </cell>
          <cell r="R1410" t="str">
            <v>25_31</v>
          </cell>
          <cell r="S1410" t="str">
            <v>'301.0010</v>
          </cell>
          <cell r="T1410" t="str">
            <v>'701.7530</v>
          </cell>
          <cell r="U1410" t="str">
            <v>H</v>
          </cell>
          <cell r="V1410">
            <v>-12418620.27</v>
          </cell>
          <cell r="W1410">
            <v>-84211.16</v>
          </cell>
          <cell r="X1410">
            <v>0.41999999992549419</v>
          </cell>
          <cell r="Y1410" t="str">
            <v>701.7530</v>
          </cell>
          <cell r="Z1410">
            <v>-12418620.27</v>
          </cell>
          <cell r="AA1410">
            <v>-84211.16</v>
          </cell>
          <cell r="AB1410">
            <v>-2200</v>
          </cell>
        </row>
        <row r="1411">
          <cell r="A1411">
            <v>5625</v>
          </cell>
          <cell r="B1411">
            <v>7683</v>
          </cell>
          <cell r="C1411">
            <v>1134</v>
          </cell>
          <cell r="D1411" t="str">
            <v>МАЗУТ М-100</v>
          </cell>
          <cell r="E1411">
            <v>221000083</v>
          </cell>
          <cell r="F1411" t="str">
            <v>10</v>
          </cell>
          <cell r="G1411" t="str">
            <v/>
          </cell>
          <cell r="H1411" t="str">
            <v/>
          </cell>
          <cell r="I1411" t="str">
            <v>Акт купли-продаж</v>
          </cell>
          <cell r="J1411">
            <v>10001002</v>
          </cell>
          <cell r="K1411">
            <v>37865</v>
          </cell>
          <cell r="L1411">
            <v>37858</v>
          </cell>
          <cell r="M1411">
            <v>37865</v>
          </cell>
          <cell r="N1411">
            <v>11289655.17</v>
          </cell>
          <cell r="O1411">
            <v>2000</v>
          </cell>
          <cell r="P1411">
            <v>1806344.83</v>
          </cell>
          <cell r="Q1411" t="str">
            <v>01_31_08</v>
          </cell>
          <cell r="R1411" t="str">
            <v>25_31</v>
          </cell>
          <cell r="S1411" t="str">
            <v>'301.0010</v>
          </cell>
          <cell r="T1411" t="str">
            <v>'701.7530</v>
          </cell>
          <cell r="U1411" t="str">
            <v>H</v>
          </cell>
          <cell r="V1411">
            <v>-11289655.140000001</v>
          </cell>
          <cell r="W1411">
            <v>-76555.600000000006</v>
          </cell>
          <cell r="X1411">
            <v>2.9999999329447746E-2</v>
          </cell>
          <cell r="Y1411" t="str">
            <v>701.7530</v>
          </cell>
          <cell r="Z1411">
            <v>-11289655.140000001</v>
          </cell>
          <cell r="AA1411">
            <v>-76555.600000000006</v>
          </cell>
          <cell r="AB1411">
            <v>-2000</v>
          </cell>
        </row>
        <row r="1412">
          <cell r="A1412">
            <v>5626</v>
          </cell>
          <cell r="B1412">
            <v>7684</v>
          </cell>
          <cell r="C1412">
            <v>1137</v>
          </cell>
          <cell r="D1412" t="str">
            <v>БЕНЗИН АВТОМОБИЛЬНЫЙ АИ-80</v>
          </cell>
          <cell r="E1412">
            <v>221000001</v>
          </cell>
          <cell r="F1412" t="str">
            <v>10</v>
          </cell>
          <cell r="G1412" t="str">
            <v/>
          </cell>
          <cell r="H1412" t="str">
            <v/>
          </cell>
          <cell r="I1412" t="str">
            <v>68233932</v>
          </cell>
          <cell r="J1412">
            <v>10000972</v>
          </cell>
          <cell r="K1412">
            <v>37865</v>
          </cell>
          <cell r="L1412">
            <v>37858</v>
          </cell>
          <cell r="M1412">
            <v>37865</v>
          </cell>
          <cell r="N1412">
            <v>1229631.22</v>
          </cell>
          <cell r="O1412">
            <v>51.085999999999999</v>
          </cell>
          <cell r="P1412">
            <v>196740.99</v>
          </cell>
          <cell r="Q1412" t="str">
            <v>01_31_08</v>
          </cell>
          <cell r="R1412" t="str">
            <v>25_31</v>
          </cell>
          <cell r="S1412" t="str">
            <v>'301.0010</v>
          </cell>
          <cell r="T1412" t="str">
            <v>'701.7510</v>
          </cell>
          <cell r="U1412" t="str">
            <v>H</v>
          </cell>
          <cell r="V1412">
            <v>-1229631.22</v>
          </cell>
          <cell r="W1412">
            <v>-8338.18</v>
          </cell>
          <cell r="X1412">
            <v>0</v>
          </cell>
          <cell r="Y1412" t="str">
            <v>701.7510</v>
          </cell>
          <cell r="Z1412">
            <v>-1229631.22</v>
          </cell>
          <cell r="AA1412">
            <v>-8338.18</v>
          </cell>
          <cell r="AB1412">
            <v>-51.085999999999999</v>
          </cell>
        </row>
        <row r="1413">
          <cell r="A1413">
            <v>5818</v>
          </cell>
          <cell r="B1413">
            <v>7870</v>
          </cell>
          <cell r="C1413" t="str">
            <v>DO80</v>
          </cell>
          <cell r="D1413" t="str">
            <v>ГАЗЫ УГЛЕВОДОРОДНЫЕ СЖИЖЕННЫЕ БТ</v>
          </cell>
          <cell r="E1413">
            <v>221000060</v>
          </cell>
          <cell r="F1413" t="str">
            <v>10</v>
          </cell>
          <cell r="G1413" t="str">
            <v/>
          </cell>
          <cell r="H1413" t="str">
            <v/>
          </cell>
          <cell r="I1413" t="str">
            <v>Акт купли-продаж</v>
          </cell>
          <cell r="J1413">
            <v>10001077</v>
          </cell>
          <cell r="K1413">
            <v>37865</v>
          </cell>
          <cell r="L1413">
            <v>37858</v>
          </cell>
          <cell r="M1413">
            <v>37865</v>
          </cell>
          <cell r="N1413">
            <v>6764340</v>
          </cell>
          <cell r="O1413">
            <v>512.45000000000005</v>
          </cell>
          <cell r="P1413">
            <v>1082294.3999999999</v>
          </cell>
          <cell r="Q1413" t="str">
            <v>01_31_08</v>
          </cell>
          <cell r="R1413" t="str">
            <v>25_31</v>
          </cell>
          <cell r="S1413" t="str">
            <v>'322.0010</v>
          </cell>
          <cell r="T1413" t="str">
            <v>'701.7540</v>
          </cell>
          <cell r="U1413" t="str">
            <v>H</v>
          </cell>
          <cell r="V1413">
            <v>-6764340</v>
          </cell>
          <cell r="W1413">
            <v>-45869.26</v>
          </cell>
          <cell r="X1413">
            <v>0</v>
          </cell>
          <cell r="Y1413" t="str">
            <v>701.7540</v>
          </cell>
          <cell r="Z1413">
            <v>-6764340</v>
          </cell>
          <cell r="AA1413">
            <v>-45869.26</v>
          </cell>
          <cell r="AB1413">
            <v>-512.45000000000005</v>
          </cell>
        </row>
        <row r="1414">
          <cell r="A1414">
            <v>5428</v>
          </cell>
          <cell r="B1414">
            <v>7471</v>
          </cell>
          <cell r="C1414">
            <v>2098</v>
          </cell>
          <cell r="D1414" t="str">
            <v>БЕНЗИН АВТОМОБИЛЬНЫЙ АИ-80</v>
          </cell>
          <cell r="E1414">
            <v>221000001</v>
          </cell>
          <cell r="F1414" t="str">
            <v>20</v>
          </cell>
          <cell r="G1414" t="str">
            <v/>
          </cell>
          <cell r="H1414" t="str">
            <v/>
          </cell>
          <cell r="I1414" t="str">
            <v>322088</v>
          </cell>
          <cell r="J1414">
            <v>10000776</v>
          </cell>
          <cell r="K1414">
            <v>37865</v>
          </cell>
          <cell r="L1414">
            <v>37859</v>
          </cell>
          <cell r="M1414">
            <v>37865</v>
          </cell>
          <cell r="N1414">
            <v>8764.5300000000007</v>
          </cell>
          <cell r="O1414">
            <v>50.082999999999998</v>
          </cell>
          <cell r="P1414">
            <v>0</v>
          </cell>
          <cell r="Q1414" t="str">
            <v>01_31_08</v>
          </cell>
          <cell r="R1414" t="str">
            <v>25_31</v>
          </cell>
          <cell r="S1414" t="str">
            <v>'301.0020</v>
          </cell>
          <cell r="T1414" t="str">
            <v>'701.7410</v>
          </cell>
          <cell r="U1414" t="str">
            <v>H</v>
          </cell>
          <cell r="V1414">
            <v>-8420.64</v>
          </cell>
          <cell r="W1414">
            <v>-8420.64</v>
          </cell>
          <cell r="X1414">
            <v>343.89000000000124</v>
          </cell>
          <cell r="Y1414" t="str">
            <v>701.7410</v>
          </cell>
          <cell r="Z1414">
            <v>-1241791.78</v>
          </cell>
          <cell r="AA1414">
            <v>-8420.64</v>
          </cell>
          <cell r="AB1414">
            <v>-50.082999999999998</v>
          </cell>
        </row>
        <row r="1415">
          <cell r="A1415">
            <v>5432</v>
          </cell>
          <cell r="B1415">
            <v>7475</v>
          </cell>
          <cell r="C1415">
            <v>2101</v>
          </cell>
          <cell r="D1415" t="str">
            <v>БЕНЗИН АВТОМОБИЛЬНЫЙ АИ-80</v>
          </cell>
          <cell r="E1415">
            <v>221000001</v>
          </cell>
          <cell r="F1415" t="str">
            <v>20</v>
          </cell>
          <cell r="G1415" t="str">
            <v/>
          </cell>
          <cell r="H1415" t="str">
            <v/>
          </cell>
          <cell r="I1415" t="str">
            <v>336565</v>
          </cell>
          <cell r="J1415">
            <v>10000946</v>
          </cell>
          <cell r="K1415">
            <v>37865</v>
          </cell>
          <cell r="L1415">
            <v>37859</v>
          </cell>
          <cell r="M1415">
            <v>37865</v>
          </cell>
          <cell r="N1415">
            <v>11697.6</v>
          </cell>
          <cell r="O1415">
            <v>58.488</v>
          </cell>
          <cell r="P1415">
            <v>0</v>
          </cell>
          <cell r="Q1415" t="str">
            <v>01_31_08</v>
          </cell>
          <cell r="R1415" t="str">
            <v>25_31</v>
          </cell>
          <cell r="S1415" t="str">
            <v>'301.0020</v>
          </cell>
          <cell r="T1415" t="str">
            <v>'701.7410</v>
          </cell>
          <cell r="U1415" t="str">
            <v>H</v>
          </cell>
          <cell r="V1415">
            <v>-11295.76</v>
          </cell>
          <cell r="W1415">
            <v>-11295.76</v>
          </cell>
          <cell r="X1415">
            <v>401.84000000000015</v>
          </cell>
          <cell r="Y1415" t="str">
            <v>701.7410</v>
          </cell>
          <cell r="Z1415">
            <v>-1665785.73</v>
          </cell>
          <cell r="AA1415">
            <v>-11295.76</v>
          </cell>
          <cell r="AB1415">
            <v>-58.488</v>
          </cell>
        </row>
        <row r="1416">
          <cell r="A1416">
            <v>5433</v>
          </cell>
          <cell r="B1416">
            <v>7476</v>
          </cell>
          <cell r="C1416">
            <v>2101</v>
          </cell>
          <cell r="D1416" t="str">
            <v>БЕНЗИН АВТОМОБИЛЬНЫЙ АИ-80</v>
          </cell>
          <cell r="E1416">
            <v>221000001</v>
          </cell>
          <cell r="F1416" t="str">
            <v>20</v>
          </cell>
          <cell r="G1416" t="str">
            <v/>
          </cell>
          <cell r="H1416" t="str">
            <v/>
          </cell>
          <cell r="I1416" t="str">
            <v>336566</v>
          </cell>
          <cell r="J1416">
            <v>10000946</v>
          </cell>
          <cell r="K1416">
            <v>37865</v>
          </cell>
          <cell r="L1416">
            <v>37859</v>
          </cell>
          <cell r="M1416">
            <v>37865</v>
          </cell>
          <cell r="N1416">
            <v>9996.2000000000007</v>
          </cell>
          <cell r="O1416">
            <v>49.981000000000002</v>
          </cell>
          <cell r="P1416">
            <v>0</v>
          </cell>
          <cell r="Q1416" t="str">
            <v>01_31_08</v>
          </cell>
          <cell r="R1416" t="str">
            <v>25_31</v>
          </cell>
          <cell r="S1416" t="str">
            <v>'301.0020</v>
          </cell>
          <cell r="T1416" t="str">
            <v>'701.7410</v>
          </cell>
          <cell r="U1416" t="str">
            <v>H</v>
          </cell>
          <cell r="V1416">
            <v>-9655.66</v>
          </cell>
          <cell r="W1416">
            <v>-9655.66</v>
          </cell>
          <cell r="X1416">
            <v>340.54000000000087</v>
          </cell>
          <cell r="Y1416" t="str">
            <v>701.7410</v>
          </cell>
          <cell r="Z1416">
            <v>-1423920.18</v>
          </cell>
          <cell r="AA1416">
            <v>-9655.66</v>
          </cell>
          <cell r="AB1416">
            <v>-49.981000000000002</v>
          </cell>
        </row>
        <row r="1417">
          <cell r="A1417">
            <v>5434</v>
          </cell>
          <cell r="B1417">
            <v>7477</v>
          </cell>
          <cell r="C1417">
            <v>2101</v>
          </cell>
          <cell r="D1417" t="str">
            <v>БЕНЗИН АВТОМОБИЛЬНЫЙ АИ-80</v>
          </cell>
          <cell r="E1417">
            <v>221000001</v>
          </cell>
          <cell r="F1417" t="str">
            <v>20</v>
          </cell>
          <cell r="G1417" t="str">
            <v/>
          </cell>
          <cell r="H1417" t="str">
            <v/>
          </cell>
          <cell r="I1417" t="str">
            <v>336567</v>
          </cell>
          <cell r="J1417">
            <v>10000946</v>
          </cell>
          <cell r="K1417">
            <v>37865</v>
          </cell>
          <cell r="L1417">
            <v>37859</v>
          </cell>
          <cell r="M1417">
            <v>37865</v>
          </cell>
          <cell r="N1417">
            <v>10073.200000000001</v>
          </cell>
          <cell r="O1417">
            <v>50.366</v>
          </cell>
          <cell r="P1417">
            <v>0</v>
          </cell>
          <cell r="Q1417" t="str">
            <v>01_31_08</v>
          </cell>
          <cell r="R1417" t="str">
            <v>25_31</v>
          </cell>
          <cell r="S1417" t="str">
            <v>'301.0020</v>
          </cell>
          <cell r="T1417" t="str">
            <v>'701.7410</v>
          </cell>
          <cell r="U1417" t="str">
            <v>H</v>
          </cell>
          <cell r="V1417">
            <v>-9725.85</v>
          </cell>
          <cell r="W1417">
            <v>-9725.85</v>
          </cell>
          <cell r="X1417">
            <v>347.35000000000036</v>
          </cell>
          <cell r="Y1417" t="str">
            <v>701.7410</v>
          </cell>
          <cell r="Z1417">
            <v>-1434271.1</v>
          </cell>
          <cell r="AA1417">
            <v>-9725.85</v>
          </cell>
          <cell r="AB1417">
            <v>-50.366</v>
          </cell>
        </row>
        <row r="1418">
          <cell r="A1418">
            <v>5435</v>
          </cell>
          <cell r="B1418">
            <v>7478</v>
          </cell>
          <cell r="C1418">
            <v>2101</v>
          </cell>
          <cell r="D1418" t="str">
            <v>БЕНЗИН АВТОМОБИЛЬНЫЙ АИ-80</v>
          </cell>
          <cell r="E1418">
            <v>221000001</v>
          </cell>
          <cell r="F1418" t="str">
            <v>20</v>
          </cell>
          <cell r="G1418" t="str">
            <v/>
          </cell>
          <cell r="H1418" t="str">
            <v/>
          </cell>
          <cell r="I1418" t="str">
            <v>336568</v>
          </cell>
          <cell r="J1418">
            <v>10000946</v>
          </cell>
          <cell r="K1418">
            <v>37865</v>
          </cell>
          <cell r="L1418">
            <v>37859</v>
          </cell>
          <cell r="M1418">
            <v>37865</v>
          </cell>
          <cell r="N1418">
            <v>9745.6</v>
          </cell>
          <cell r="O1418">
            <v>48.728000000000002</v>
          </cell>
          <cell r="P1418">
            <v>0</v>
          </cell>
          <cell r="Q1418" t="str">
            <v>01_31_08</v>
          </cell>
          <cell r="R1418" t="str">
            <v>25_31</v>
          </cell>
          <cell r="S1418" t="str">
            <v>'301.0020</v>
          </cell>
          <cell r="T1418" t="str">
            <v>'701.7410</v>
          </cell>
          <cell r="U1418" t="str">
            <v>H</v>
          </cell>
          <cell r="V1418">
            <v>-9411.8700000000008</v>
          </cell>
          <cell r="W1418">
            <v>-9411.8700000000008</v>
          </cell>
          <cell r="X1418">
            <v>333.72999999999956</v>
          </cell>
          <cell r="Y1418" t="str">
            <v>701.7410</v>
          </cell>
          <cell r="Z1418">
            <v>-1387968.47</v>
          </cell>
          <cell r="AA1418">
            <v>-9411.8700000000008</v>
          </cell>
          <cell r="AB1418">
            <v>-48.728000000000002</v>
          </cell>
        </row>
        <row r="1419">
          <cell r="A1419">
            <v>5436</v>
          </cell>
          <cell r="B1419">
            <v>7479</v>
          </cell>
          <cell r="C1419">
            <v>2101</v>
          </cell>
          <cell r="D1419" t="str">
            <v>БЕНЗИН АВТОМОБИЛЬНЫЙ АИ-80</v>
          </cell>
          <cell r="E1419">
            <v>221000001</v>
          </cell>
          <cell r="F1419" t="str">
            <v>20</v>
          </cell>
          <cell r="G1419" t="str">
            <v/>
          </cell>
          <cell r="H1419" t="str">
            <v/>
          </cell>
          <cell r="I1419" t="str">
            <v>336569</v>
          </cell>
          <cell r="J1419">
            <v>10000946</v>
          </cell>
          <cell r="K1419">
            <v>37865</v>
          </cell>
          <cell r="L1419">
            <v>37859</v>
          </cell>
          <cell r="M1419">
            <v>37865</v>
          </cell>
          <cell r="N1419">
            <v>10036.200000000001</v>
          </cell>
          <cell r="O1419">
            <v>50.180999999999997</v>
          </cell>
          <cell r="P1419">
            <v>0</v>
          </cell>
          <cell r="Q1419" t="str">
            <v>01_31_08</v>
          </cell>
          <cell r="R1419" t="str">
            <v>25_31</v>
          </cell>
          <cell r="S1419" t="str">
            <v>'301.0020</v>
          </cell>
          <cell r="T1419" t="str">
            <v>'701.7410</v>
          </cell>
          <cell r="U1419" t="str">
            <v>H</v>
          </cell>
          <cell r="V1419">
            <v>-9688.85</v>
          </cell>
          <cell r="W1419">
            <v>-9688.85</v>
          </cell>
          <cell r="X1419">
            <v>347.35000000000036</v>
          </cell>
          <cell r="Y1419" t="str">
            <v>701.7410</v>
          </cell>
          <cell r="Z1419">
            <v>-1428814.71</v>
          </cell>
          <cell r="AA1419">
            <v>-9688.85</v>
          </cell>
          <cell r="AB1419">
            <v>-50.180999999999997</v>
          </cell>
        </row>
        <row r="1420">
          <cell r="A1420">
            <v>5471</v>
          </cell>
          <cell r="B1420">
            <v>7507</v>
          </cell>
          <cell r="C1420">
            <v>1146</v>
          </cell>
          <cell r="D1420" t="str">
            <v>БЕНЗИН АВТОМОБИЛЬНЫЙ АИ-80</v>
          </cell>
          <cell r="E1420">
            <v>221000001</v>
          </cell>
          <cell r="F1420" t="str">
            <v>10</v>
          </cell>
          <cell r="G1420" t="str">
            <v/>
          </cell>
          <cell r="H1420" t="str">
            <v/>
          </cell>
          <cell r="I1420" t="str">
            <v>68233944</v>
          </cell>
          <cell r="J1420">
            <v>10000950</v>
          </cell>
          <cell r="K1420">
            <v>37865</v>
          </cell>
          <cell r="L1420">
            <v>37859</v>
          </cell>
          <cell r="M1420">
            <v>37865</v>
          </cell>
          <cell r="N1420">
            <v>1410419.69</v>
          </cell>
          <cell r="O1420">
            <v>58.597000000000001</v>
          </cell>
          <cell r="P1420">
            <v>225667.15</v>
          </cell>
          <cell r="Q1420" t="str">
            <v>01_31_08</v>
          </cell>
          <cell r="R1420" t="str">
            <v>25_31</v>
          </cell>
          <cell r="S1420" t="str">
            <v>'301.0010</v>
          </cell>
          <cell r="T1420" t="str">
            <v>'701.7510</v>
          </cell>
          <cell r="U1420" t="str">
            <v>H</v>
          </cell>
          <cell r="V1420">
            <v>-1410419.69</v>
          </cell>
          <cell r="W1420">
            <v>-9564.11</v>
          </cell>
          <cell r="X1420">
            <v>0</v>
          </cell>
          <cell r="Y1420" t="str">
            <v>701.7510</v>
          </cell>
          <cell r="Z1420">
            <v>-1410419.69</v>
          </cell>
          <cell r="AA1420">
            <v>-9564.11</v>
          </cell>
          <cell r="AB1420">
            <v>-58.597000000000001</v>
          </cell>
        </row>
        <row r="1421">
          <cell r="A1421">
            <v>5479</v>
          </cell>
          <cell r="B1421">
            <v>7526</v>
          </cell>
          <cell r="C1421">
            <v>2098</v>
          </cell>
          <cell r="D1421" t="str">
            <v>БЕНЗИН АВТОМОБИЛЬНЫЙ АИ-80</v>
          </cell>
          <cell r="E1421">
            <v>221000001</v>
          </cell>
          <cell r="F1421" t="str">
            <v>20</v>
          </cell>
          <cell r="G1421" t="str">
            <v/>
          </cell>
          <cell r="H1421" t="str">
            <v/>
          </cell>
          <cell r="I1421" t="str">
            <v>336030</v>
          </cell>
          <cell r="J1421">
            <v>10000960</v>
          </cell>
          <cell r="K1421">
            <v>37865</v>
          </cell>
          <cell r="L1421">
            <v>37859</v>
          </cell>
          <cell r="M1421">
            <v>37865</v>
          </cell>
          <cell r="N1421">
            <v>9418.91</v>
          </cell>
          <cell r="O1421">
            <v>50.912999999999997</v>
          </cell>
          <cell r="P1421">
            <v>0</v>
          </cell>
          <cell r="Q1421" t="str">
            <v>01_31_08</v>
          </cell>
          <cell r="R1421" t="str">
            <v>25_31</v>
          </cell>
          <cell r="S1421" t="str">
            <v>'301.0020</v>
          </cell>
          <cell r="T1421" t="str">
            <v>'701.7410</v>
          </cell>
          <cell r="U1421" t="str">
            <v>H</v>
          </cell>
          <cell r="V1421">
            <v>-9074.0400000000009</v>
          </cell>
          <cell r="W1421">
            <v>-9074.0400000000009</v>
          </cell>
          <cell r="X1421">
            <v>344.86999999999898</v>
          </cell>
          <cell r="Y1421" t="str">
            <v>701.7410</v>
          </cell>
          <cell r="Z1421">
            <v>-1338148.68</v>
          </cell>
          <cell r="AA1421">
            <v>-9074.0400000000009</v>
          </cell>
          <cell r="AB1421">
            <v>-50.912999999999997</v>
          </cell>
        </row>
        <row r="1422">
          <cell r="A1422">
            <v>5480</v>
          </cell>
          <cell r="B1422">
            <v>7527</v>
          </cell>
          <cell r="C1422">
            <v>2098</v>
          </cell>
          <cell r="D1422" t="str">
            <v>БЕНЗИН АВТОМОБИЛЬНЫЙ АИ-80</v>
          </cell>
          <cell r="E1422">
            <v>221000001</v>
          </cell>
          <cell r="F1422" t="str">
            <v>20</v>
          </cell>
          <cell r="G1422" t="str">
            <v/>
          </cell>
          <cell r="H1422" t="str">
            <v/>
          </cell>
          <cell r="I1422" t="str">
            <v>336031</v>
          </cell>
          <cell r="J1422">
            <v>10000960</v>
          </cell>
          <cell r="K1422">
            <v>37865</v>
          </cell>
          <cell r="L1422">
            <v>37859</v>
          </cell>
          <cell r="M1422">
            <v>37865</v>
          </cell>
          <cell r="N1422">
            <v>9376.17</v>
          </cell>
          <cell r="O1422">
            <v>50.682000000000002</v>
          </cell>
          <cell r="P1422">
            <v>0</v>
          </cell>
          <cell r="Q1422" t="str">
            <v>01_31_08</v>
          </cell>
          <cell r="R1422" t="str">
            <v>25_31</v>
          </cell>
          <cell r="S1422" t="str">
            <v>'301.0020</v>
          </cell>
          <cell r="T1422" t="str">
            <v>'701.7410</v>
          </cell>
          <cell r="U1422" t="str">
            <v>H</v>
          </cell>
          <cell r="V1422">
            <v>-9031.2999999999993</v>
          </cell>
          <cell r="W1422">
            <v>-9031.2999999999993</v>
          </cell>
          <cell r="X1422">
            <v>344.8700000000008</v>
          </cell>
          <cell r="Y1422" t="str">
            <v>701.7410</v>
          </cell>
          <cell r="Z1422">
            <v>-1331845.81</v>
          </cell>
          <cell r="AA1422">
            <v>-9031.2999999999993</v>
          </cell>
          <cell r="AB1422">
            <v>-50.682000000000002</v>
          </cell>
        </row>
        <row r="1423">
          <cell r="A1423">
            <v>5516</v>
          </cell>
          <cell r="B1423">
            <v>7567</v>
          </cell>
          <cell r="C1423">
            <v>2040</v>
          </cell>
          <cell r="D1423" t="str">
            <v>БЕНЗИН АВТОМОБИЛЬНЫЙ АИ-80</v>
          </cell>
          <cell r="E1423">
            <v>221000001</v>
          </cell>
          <cell r="F1423" t="str">
            <v>20</v>
          </cell>
          <cell r="G1423" t="str">
            <v/>
          </cell>
          <cell r="H1423" t="str">
            <v/>
          </cell>
          <cell r="I1423" t="str">
            <v>336672</v>
          </cell>
          <cell r="J1423">
            <v>10000944</v>
          </cell>
          <cell r="K1423">
            <v>37865</v>
          </cell>
          <cell r="L1423">
            <v>37859</v>
          </cell>
          <cell r="M1423">
            <v>37865</v>
          </cell>
          <cell r="N1423">
            <v>8496.48</v>
          </cell>
          <cell r="O1423">
            <v>50.274999999999999</v>
          </cell>
          <cell r="P1423">
            <v>0</v>
          </cell>
          <cell r="Q1423" t="str">
            <v>01_31_08</v>
          </cell>
          <cell r="R1423" t="str">
            <v>25_31</v>
          </cell>
          <cell r="S1423" t="str">
            <v>'301.0020</v>
          </cell>
          <cell r="T1423" t="str">
            <v>'701.7410</v>
          </cell>
          <cell r="U1423" t="str">
            <v>H</v>
          </cell>
          <cell r="V1423">
            <v>-8150.84</v>
          </cell>
          <cell r="W1423">
            <v>-8150.84</v>
          </cell>
          <cell r="X1423">
            <v>345.63999999999942</v>
          </cell>
          <cell r="Y1423" t="str">
            <v>701.7410</v>
          </cell>
          <cell r="Z1423">
            <v>-1202004.3700000001</v>
          </cell>
          <cell r="AA1423">
            <v>-8150.84</v>
          </cell>
          <cell r="AB1423">
            <v>-50.274999999999999</v>
          </cell>
        </row>
        <row r="1424">
          <cell r="A1424">
            <v>5537</v>
          </cell>
          <cell r="B1424">
            <v>7571</v>
          </cell>
          <cell r="C1424">
            <v>2040</v>
          </cell>
          <cell r="D1424" t="str">
            <v>БЕНЗИН АВТОМОБИЛЬНЫЙ АИ-80</v>
          </cell>
          <cell r="E1424">
            <v>221000001</v>
          </cell>
          <cell r="F1424" t="str">
            <v>20</v>
          </cell>
          <cell r="G1424" t="str">
            <v/>
          </cell>
          <cell r="H1424" t="str">
            <v/>
          </cell>
          <cell r="I1424" t="str">
            <v>336673</v>
          </cell>
          <cell r="J1424">
            <v>10000944</v>
          </cell>
          <cell r="K1424">
            <v>37865</v>
          </cell>
          <cell r="L1424">
            <v>37859</v>
          </cell>
          <cell r="M1424">
            <v>37865</v>
          </cell>
          <cell r="N1424">
            <v>8433.1</v>
          </cell>
          <cell r="O1424">
            <v>49.9</v>
          </cell>
          <cell r="P1424">
            <v>0</v>
          </cell>
          <cell r="Q1424" t="str">
            <v>01_31_08</v>
          </cell>
          <cell r="R1424" t="str">
            <v>25_31</v>
          </cell>
          <cell r="S1424" t="str">
            <v>'301.0020</v>
          </cell>
          <cell r="T1424" t="str">
            <v>'701.7410</v>
          </cell>
          <cell r="U1424" t="str">
            <v>H</v>
          </cell>
          <cell r="V1424">
            <v>-8094.23</v>
          </cell>
          <cell r="W1424">
            <v>-8094.23</v>
          </cell>
          <cell r="X1424">
            <v>338.8700000000008</v>
          </cell>
          <cell r="Y1424" t="str">
            <v>701.7410</v>
          </cell>
          <cell r="Z1424">
            <v>-1193656.1000000001</v>
          </cell>
          <cell r="AA1424">
            <v>-8094.23</v>
          </cell>
          <cell r="AB1424">
            <v>-49.9</v>
          </cell>
        </row>
        <row r="1425">
          <cell r="A1425">
            <v>5538</v>
          </cell>
          <cell r="B1425">
            <v>7573</v>
          </cell>
          <cell r="C1425">
            <v>2040</v>
          </cell>
          <cell r="D1425" t="str">
            <v>БЕНЗИН АВТОМОБИЛЬНЫЙ АИ-80</v>
          </cell>
          <cell r="E1425">
            <v>221000001</v>
          </cell>
          <cell r="F1425" t="str">
            <v>20</v>
          </cell>
          <cell r="G1425" t="str">
            <v/>
          </cell>
          <cell r="H1425" t="str">
            <v/>
          </cell>
          <cell r="I1425" t="str">
            <v>336677</v>
          </cell>
          <cell r="J1425">
            <v>10000944</v>
          </cell>
          <cell r="K1425">
            <v>37865</v>
          </cell>
          <cell r="L1425">
            <v>37859</v>
          </cell>
          <cell r="M1425">
            <v>37865</v>
          </cell>
          <cell r="N1425">
            <v>8363.64</v>
          </cell>
          <cell r="O1425">
            <v>49.488999999999997</v>
          </cell>
          <cell r="P1425">
            <v>0</v>
          </cell>
          <cell r="Q1425" t="str">
            <v>01_31_08</v>
          </cell>
          <cell r="R1425" t="str">
            <v>25_31</v>
          </cell>
          <cell r="S1425" t="str">
            <v>'301.0020</v>
          </cell>
          <cell r="T1425" t="str">
            <v>'701.7410</v>
          </cell>
          <cell r="U1425" t="str">
            <v>H</v>
          </cell>
          <cell r="V1425">
            <v>-8024.77</v>
          </cell>
          <cell r="W1425">
            <v>-8024.77</v>
          </cell>
          <cell r="X1425">
            <v>338.86999999999898</v>
          </cell>
          <cell r="Y1425" t="str">
            <v>701.7410</v>
          </cell>
          <cell r="Z1425">
            <v>-1183412.83</v>
          </cell>
          <cell r="AA1425">
            <v>-8024.77</v>
          </cell>
          <cell r="AB1425">
            <v>-49.488999999999997</v>
          </cell>
        </row>
        <row r="1426">
          <cell r="A1426">
            <v>5539</v>
          </cell>
          <cell r="B1426">
            <v>7574</v>
          </cell>
          <cell r="C1426">
            <v>2040</v>
          </cell>
          <cell r="D1426" t="str">
            <v>БЕНЗИН АВТОМОБИЛЬНЫЙ АИ-80</v>
          </cell>
          <cell r="E1426">
            <v>221000001</v>
          </cell>
          <cell r="F1426" t="str">
            <v>20</v>
          </cell>
          <cell r="G1426" t="str">
            <v/>
          </cell>
          <cell r="H1426" t="str">
            <v/>
          </cell>
          <cell r="I1426" t="str">
            <v>336678</v>
          </cell>
          <cell r="J1426">
            <v>10000944</v>
          </cell>
          <cell r="K1426">
            <v>37865</v>
          </cell>
          <cell r="L1426">
            <v>37859</v>
          </cell>
          <cell r="M1426">
            <v>37865</v>
          </cell>
          <cell r="N1426">
            <v>8509.66</v>
          </cell>
          <cell r="O1426">
            <v>50.353000000000002</v>
          </cell>
          <cell r="P1426">
            <v>0</v>
          </cell>
          <cell r="Q1426" t="str">
            <v>01_31_08</v>
          </cell>
          <cell r="R1426" t="str">
            <v>25_31</v>
          </cell>
          <cell r="S1426" t="str">
            <v>'301.0020</v>
          </cell>
          <cell r="T1426" t="str">
            <v>'701.7410</v>
          </cell>
          <cell r="U1426" t="str">
            <v>H</v>
          </cell>
          <cell r="V1426">
            <v>-8164.02</v>
          </cell>
          <cell r="W1426">
            <v>-8164.02</v>
          </cell>
          <cell r="X1426">
            <v>345.63999999999942</v>
          </cell>
          <cell r="Y1426" t="str">
            <v>701.7410</v>
          </cell>
          <cell r="Z1426">
            <v>-1203948.03</v>
          </cell>
          <cell r="AA1426">
            <v>-8164.02</v>
          </cell>
          <cell r="AB1426">
            <v>-50.353000000000002</v>
          </cell>
        </row>
        <row r="1427">
          <cell r="A1427">
            <v>5540</v>
          </cell>
          <cell r="B1427">
            <v>7579</v>
          </cell>
          <cell r="C1427">
            <v>2040</v>
          </cell>
          <cell r="D1427" t="str">
            <v>БЕНЗИН АВТОМОБИЛЬНЫЙ АИ-80</v>
          </cell>
          <cell r="E1427">
            <v>221000001</v>
          </cell>
          <cell r="F1427" t="str">
            <v>20</v>
          </cell>
          <cell r="G1427" t="str">
            <v/>
          </cell>
          <cell r="H1427" t="str">
            <v/>
          </cell>
          <cell r="I1427" t="str">
            <v>336680</v>
          </cell>
          <cell r="J1427">
            <v>10000944</v>
          </cell>
          <cell r="K1427">
            <v>37865</v>
          </cell>
          <cell r="L1427">
            <v>37859</v>
          </cell>
          <cell r="M1427">
            <v>37865</v>
          </cell>
          <cell r="N1427">
            <v>9932.98</v>
          </cell>
          <cell r="O1427">
            <v>58.774999999999999</v>
          </cell>
          <cell r="P1427">
            <v>0</v>
          </cell>
          <cell r="Q1427" t="str">
            <v>01_31_08</v>
          </cell>
          <cell r="R1427" t="str">
            <v>25_31</v>
          </cell>
          <cell r="S1427" t="str">
            <v>'301.0020</v>
          </cell>
          <cell r="T1427" t="str">
            <v>'701.7410</v>
          </cell>
          <cell r="U1427" t="str">
            <v>H</v>
          </cell>
          <cell r="V1427">
            <v>-9533.1200000000008</v>
          </cell>
          <cell r="W1427">
            <v>-9533.1200000000008</v>
          </cell>
          <cell r="X1427">
            <v>399.85999999999876</v>
          </cell>
          <cell r="Y1427" t="str">
            <v>701.7410</v>
          </cell>
          <cell r="Z1427">
            <v>-1405849.21</v>
          </cell>
          <cell r="AA1427">
            <v>-9533.1200000000008</v>
          </cell>
          <cell r="AB1427">
            <v>-58.774999999999999</v>
          </cell>
        </row>
        <row r="1428">
          <cell r="A1428">
            <v>5542</v>
          </cell>
          <cell r="B1428">
            <v>7589</v>
          </cell>
          <cell r="C1428">
            <v>2040</v>
          </cell>
          <cell r="D1428" t="str">
            <v>БЕНЗИН АВТОМОБИЛЬНЫЙ АИ-80</v>
          </cell>
          <cell r="E1428">
            <v>221000001</v>
          </cell>
          <cell r="F1428" t="str">
            <v>20</v>
          </cell>
          <cell r="G1428" t="str">
            <v/>
          </cell>
          <cell r="H1428" t="str">
            <v/>
          </cell>
          <cell r="I1428" t="str">
            <v>336681</v>
          </cell>
          <cell r="J1428">
            <v>10000944</v>
          </cell>
          <cell r="K1428">
            <v>37865</v>
          </cell>
          <cell r="L1428">
            <v>37859</v>
          </cell>
          <cell r="M1428">
            <v>37865</v>
          </cell>
          <cell r="N1428">
            <v>8634.7199999999993</v>
          </cell>
          <cell r="O1428">
            <v>51.093000000000004</v>
          </cell>
          <cell r="P1428">
            <v>0</v>
          </cell>
          <cell r="Q1428" t="str">
            <v>01_31_08</v>
          </cell>
          <cell r="R1428" t="str">
            <v>25_31</v>
          </cell>
          <cell r="S1428" t="str">
            <v>'301.0020</v>
          </cell>
          <cell r="T1428" t="str">
            <v>'701.7410</v>
          </cell>
          <cell r="U1428" t="str">
            <v>H</v>
          </cell>
          <cell r="V1428">
            <v>-8282.2900000000009</v>
          </cell>
          <cell r="W1428">
            <v>-8282.2900000000009</v>
          </cell>
          <cell r="X1428">
            <v>352.42999999999847</v>
          </cell>
          <cell r="Y1428" t="str">
            <v>701.7410</v>
          </cell>
          <cell r="Z1428">
            <v>-1221389.31</v>
          </cell>
          <cell r="AA1428">
            <v>-8282.2900000000009</v>
          </cell>
          <cell r="AB1428">
            <v>-51.093000000000004</v>
          </cell>
        </row>
        <row r="1429">
          <cell r="A1429">
            <v>5543</v>
          </cell>
          <cell r="B1429">
            <v>7590</v>
          </cell>
          <cell r="C1429">
            <v>2040</v>
          </cell>
          <cell r="D1429" t="str">
            <v>БЕНЗИН АВТОМОБИЛЬНЫЙ АИ-80</v>
          </cell>
          <cell r="E1429">
            <v>221000001</v>
          </cell>
          <cell r="F1429" t="str">
            <v>20</v>
          </cell>
          <cell r="G1429" t="str">
            <v/>
          </cell>
          <cell r="H1429" t="str">
            <v/>
          </cell>
          <cell r="I1429" t="str">
            <v>336682</v>
          </cell>
          <cell r="J1429">
            <v>10000944</v>
          </cell>
          <cell r="K1429">
            <v>37865</v>
          </cell>
          <cell r="L1429">
            <v>37859</v>
          </cell>
          <cell r="M1429">
            <v>37865</v>
          </cell>
          <cell r="N1429">
            <v>8496.48</v>
          </cell>
          <cell r="O1429">
            <v>50.274999999999999</v>
          </cell>
          <cell r="P1429">
            <v>0</v>
          </cell>
          <cell r="Q1429" t="str">
            <v>01_31_08</v>
          </cell>
          <cell r="R1429" t="str">
            <v>25_31</v>
          </cell>
          <cell r="S1429" t="str">
            <v>'301.0020</v>
          </cell>
          <cell r="T1429" t="str">
            <v>'701.7410</v>
          </cell>
          <cell r="U1429" t="str">
            <v>H</v>
          </cell>
          <cell r="V1429">
            <v>-8150.84</v>
          </cell>
          <cell r="W1429">
            <v>-8150.84</v>
          </cell>
          <cell r="X1429">
            <v>345.63999999999942</v>
          </cell>
          <cell r="Y1429" t="str">
            <v>701.7410</v>
          </cell>
          <cell r="Z1429">
            <v>-1202004.3700000001</v>
          </cell>
          <cell r="AA1429">
            <v>-8150.84</v>
          </cell>
          <cell r="AB1429">
            <v>-50.274999999999999</v>
          </cell>
        </row>
        <row r="1430">
          <cell r="A1430">
            <v>5544</v>
          </cell>
          <cell r="B1430">
            <v>7591</v>
          </cell>
          <cell r="C1430">
            <v>2040</v>
          </cell>
          <cell r="D1430" t="str">
            <v>БЕНЗИН АВТОМОБИЛЬНЫЙ АИ-80</v>
          </cell>
          <cell r="E1430">
            <v>221000001</v>
          </cell>
          <cell r="F1430" t="str">
            <v>20</v>
          </cell>
          <cell r="G1430" t="str">
            <v/>
          </cell>
          <cell r="H1430" t="str">
            <v/>
          </cell>
          <cell r="I1430" t="str">
            <v>336683</v>
          </cell>
          <cell r="J1430">
            <v>10000944</v>
          </cell>
          <cell r="K1430">
            <v>37865</v>
          </cell>
          <cell r="L1430">
            <v>37859</v>
          </cell>
          <cell r="M1430">
            <v>37865</v>
          </cell>
          <cell r="N1430">
            <v>8517.09</v>
          </cell>
          <cell r="O1430">
            <v>50.396999999999998</v>
          </cell>
          <cell r="P1430">
            <v>0</v>
          </cell>
          <cell r="Q1430" t="str">
            <v>01_31_08</v>
          </cell>
          <cell r="R1430" t="str">
            <v>25_31</v>
          </cell>
          <cell r="S1430" t="str">
            <v>'301.0020</v>
          </cell>
          <cell r="T1430" t="str">
            <v>'701.7410</v>
          </cell>
          <cell r="U1430" t="str">
            <v>H</v>
          </cell>
          <cell r="V1430">
            <v>-8171.45</v>
          </cell>
          <cell r="W1430">
            <v>-8171.45</v>
          </cell>
          <cell r="X1430">
            <v>345.64000000000033</v>
          </cell>
          <cell r="Y1430" t="str">
            <v>701.7410</v>
          </cell>
          <cell r="Z1430">
            <v>-1205043.73</v>
          </cell>
          <cell r="AA1430">
            <v>-8171.45</v>
          </cell>
          <cell r="AB1430">
            <v>-50.396999999999998</v>
          </cell>
        </row>
        <row r="1431">
          <cell r="A1431">
            <v>5545</v>
          </cell>
          <cell r="B1431">
            <v>7592</v>
          </cell>
          <cell r="C1431">
            <v>2040</v>
          </cell>
          <cell r="D1431" t="str">
            <v>БЕНЗИН АВТОМОБИЛЬНЫЙ АИ-80</v>
          </cell>
          <cell r="E1431">
            <v>221000001</v>
          </cell>
          <cell r="F1431" t="str">
            <v>20</v>
          </cell>
          <cell r="G1431" t="str">
            <v/>
          </cell>
          <cell r="H1431" t="str">
            <v/>
          </cell>
          <cell r="I1431" t="str">
            <v>336684</v>
          </cell>
          <cell r="J1431">
            <v>10000944</v>
          </cell>
          <cell r="K1431">
            <v>37865</v>
          </cell>
          <cell r="L1431">
            <v>37859</v>
          </cell>
          <cell r="M1431">
            <v>37865</v>
          </cell>
          <cell r="N1431">
            <v>8527.4</v>
          </cell>
          <cell r="O1431">
            <v>50.457999999999998</v>
          </cell>
          <cell r="P1431">
            <v>0</v>
          </cell>
          <cell r="Q1431" t="str">
            <v>01_31_08</v>
          </cell>
          <cell r="R1431" t="str">
            <v>25_31</v>
          </cell>
          <cell r="S1431" t="str">
            <v>'301.0020</v>
          </cell>
          <cell r="T1431" t="str">
            <v>'701.7410</v>
          </cell>
          <cell r="U1431" t="str">
            <v>H</v>
          </cell>
          <cell r="V1431">
            <v>-8181.76</v>
          </cell>
          <cell r="W1431">
            <v>-8181.76</v>
          </cell>
          <cell r="X1431">
            <v>345.63999999999942</v>
          </cell>
          <cell r="Y1431" t="str">
            <v>701.7410</v>
          </cell>
          <cell r="Z1431">
            <v>-1206564.1499999999</v>
          </cell>
          <cell r="AA1431">
            <v>-8181.76</v>
          </cell>
          <cell r="AB1431">
            <v>-50.457999999999998</v>
          </cell>
        </row>
        <row r="1432">
          <cell r="A1432">
            <v>5551</v>
          </cell>
          <cell r="B1432">
            <v>7598</v>
          </cell>
          <cell r="C1432">
            <v>2098</v>
          </cell>
          <cell r="D1432" t="str">
            <v>БЕНЗИН АВТОМОБИЛЬНЫЙ АИ-80</v>
          </cell>
          <cell r="E1432">
            <v>221000001</v>
          </cell>
          <cell r="F1432" t="str">
            <v>20</v>
          </cell>
          <cell r="G1432" t="str">
            <v/>
          </cell>
          <cell r="H1432" t="str">
            <v/>
          </cell>
          <cell r="I1432" t="str">
            <v>320761</v>
          </cell>
          <cell r="J1432">
            <v>10000976</v>
          </cell>
          <cell r="K1432">
            <v>37865</v>
          </cell>
          <cell r="L1432">
            <v>37859</v>
          </cell>
          <cell r="M1432">
            <v>37865</v>
          </cell>
          <cell r="N1432">
            <v>8960.8799999999992</v>
          </cell>
          <cell r="O1432">
            <v>51.204999999999998</v>
          </cell>
          <cell r="P1432">
            <v>0</v>
          </cell>
          <cell r="Q1432" t="str">
            <v>01_31_08</v>
          </cell>
          <cell r="R1432" t="str">
            <v>25_31</v>
          </cell>
          <cell r="S1432" t="str">
            <v>'301.0020</v>
          </cell>
          <cell r="T1432" t="str">
            <v>'701.7410</v>
          </cell>
          <cell r="U1432" t="str">
            <v>H</v>
          </cell>
          <cell r="V1432">
            <v>-8607.6299999999992</v>
          </cell>
          <cell r="W1432">
            <v>-8607.6299999999992</v>
          </cell>
          <cell r="X1432">
            <v>353.25</v>
          </cell>
          <cell r="Y1432" t="str">
            <v>701.7410</v>
          </cell>
          <cell r="Z1432">
            <v>-1269367.2</v>
          </cell>
          <cell r="AA1432">
            <v>-8607.6299999999992</v>
          </cell>
          <cell r="AB1432">
            <v>-51.204999999999998</v>
          </cell>
        </row>
        <row r="1433">
          <cell r="A1433">
            <v>5552</v>
          </cell>
          <cell r="B1433">
            <v>7599</v>
          </cell>
          <cell r="C1433">
            <v>2098</v>
          </cell>
          <cell r="D1433" t="str">
            <v>БЕНЗИН АВТОМОБИЛЬНЫЙ АИ-80</v>
          </cell>
          <cell r="E1433">
            <v>221000001</v>
          </cell>
          <cell r="F1433" t="str">
            <v>20</v>
          </cell>
          <cell r="G1433" t="str">
            <v/>
          </cell>
          <cell r="H1433" t="str">
            <v/>
          </cell>
          <cell r="I1433" t="str">
            <v>320764</v>
          </cell>
          <cell r="J1433">
            <v>10000976</v>
          </cell>
          <cell r="K1433">
            <v>37865</v>
          </cell>
          <cell r="L1433">
            <v>37859</v>
          </cell>
          <cell r="M1433">
            <v>37865</v>
          </cell>
          <cell r="N1433">
            <v>8941.2800000000007</v>
          </cell>
          <cell r="O1433">
            <v>51.093000000000004</v>
          </cell>
          <cell r="P1433">
            <v>0</v>
          </cell>
          <cell r="Q1433" t="str">
            <v>01_31_08</v>
          </cell>
          <cell r="R1433" t="str">
            <v>25_31</v>
          </cell>
          <cell r="S1433" t="str">
            <v>'301.0020</v>
          </cell>
          <cell r="T1433" t="str">
            <v>'701.7410</v>
          </cell>
          <cell r="U1433" t="str">
            <v>H</v>
          </cell>
          <cell r="V1433">
            <v>-8588.0300000000007</v>
          </cell>
          <cell r="W1433">
            <v>-8588.0300000000007</v>
          </cell>
          <cell r="X1433">
            <v>353.25</v>
          </cell>
          <cell r="Y1433" t="str">
            <v>701.7410</v>
          </cell>
          <cell r="Z1433">
            <v>-1266476.78</v>
          </cell>
          <cell r="AA1433">
            <v>-8588.0300000000007</v>
          </cell>
          <cell r="AB1433">
            <v>-51.093000000000004</v>
          </cell>
        </row>
        <row r="1434">
          <cell r="A1434">
            <v>5577</v>
          </cell>
          <cell r="B1434">
            <v>7617</v>
          </cell>
          <cell r="C1434">
            <v>2098</v>
          </cell>
          <cell r="D1434" t="str">
            <v>БЕНЗИН АВТОМОБИЛЬНЫЙ АИ-92</v>
          </cell>
          <cell r="E1434">
            <v>222000004</v>
          </cell>
          <cell r="F1434" t="str">
            <v>20</v>
          </cell>
          <cell r="G1434" t="str">
            <v/>
          </cell>
          <cell r="H1434" t="str">
            <v/>
          </cell>
          <cell r="I1434" t="str">
            <v>336085</v>
          </cell>
          <cell r="J1434">
            <v>10000935</v>
          </cell>
          <cell r="K1434">
            <v>37865</v>
          </cell>
          <cell r="L1434">
            <v>37859</v>
          </cell>
          <cell r="M1434">
            <v>37865</v>
          </cell>
          <cell r="N1434">
            <v>25231.54</v>
          </cell>
          <cell r="O1434">
            <v>117.35599999999999</v>
          </cell>
          <cell r="P1434">
            <v>0</v>
          </cell>
          <cell r="Q1434" t="str">
            <v>01_31_08</v>
          </cell>
          <cell r="R1434" t="str">
            <v>25_31</v>
          </cell>
          <cell r="S1434" t="str">
            <v>'301.0020</v>
          </cell>
          <cell r="T1434" t="str">
            <v>'702.7212</v>
          </cell>
          <cell r="U1434" t="str">
            <v>H</v>
          </cell>
          <cell r="V1434">
            <v>-24434.639999999999</v>
          </cell>
          <cell r="W1434">
            <v>-24434.639999999999</v>
          </cell>
          <cell r="X1434">
            <v>796.90000000000146</v>
          </cell>
          <cell r="Y1434" t="str">
            <v>702.7212</v>
          </cell>
          <cell r="Z1434">
            <v>-3603376.36</v>
          </cell>
          <cell r="AA1434">
            <v>-24434.639999999999</v>
          </cell>
          <cell r="AB1434">
            <v>-117.35599999999999</v>
          </cell>
        </row>
        <row r="1435">
          <cell r="A1435">
            <v>5583</v>
          </cell>
          <cell r="B1435">
            <v>7623</v>
          </cell>
          <cell r="C1435">
            <v>2101</v>
          </cell>
          <cell r="D1435" t="str">
            <v>БЕНЗИН АВТОМОБИЛЬНЫЙ АИ-80</v>
          </cell>
          <cell r="E1435">
            <v>221000001</v>
          </cell>
          <cell r="F1435" t="str">
            <v>20</v>
          </cell>
          <cell r="G1435" t="str">
            <v/>
          </cell>
          <cell r="H1435" t="str">
            <v/>
          </cell>
          <cell r="I1435" t="str">
            <v>322112</v>
          </cell>
          <cell r="J1435">
            <v>10000981</v>
          </cell>
          <cell r="K1435">
            <v>37865</v>
          </cell>
          <cell r="L1435">
            <v>37859</v>
          </cell>
          <cell r="M1435">
            <v>37865</v>
          </cell>
          <cell r="N1435">
            <v>28561.4</v>
          </cell>
          <cell r="O1435">
            <v>155.22499999999999</v>
          </cell>
          <cell r="P1435">
            <v>0</v>
          </cell>
          <cell r="Q1435" t="str">
            <v>01_31_08</v>
          </cell>
          <cell r="R1435" t="str">
            <v>25_31</v>
          </cell>
          <cell r="S1435" t="str">
            <v>'301.0020</v>
          </cell>
          <cell r="T1435" t="str">
            <v>'701.7410</v>
          </cell>
          <cell r="U1435" t="str">
            <v>H</v>
          </cell>
          <cell r="V1435">
            <v>-27203.07</v>
          </cell>
          <cell r="W1435">
            <v>-27203.07</v>
          </cell>
          <cell r="X1435">
            <v>1358.3300000000017</v>
          </cell>
          <cell r="Y1435" t="str">
            <v>701.7410</v>
          </cell>
          <cell r="Z1435">
            <v>-4011636.73</v>
          </cell>
          <cell r="AA1435">
            <v>-27203.07</v>
          </cell>
          <cell r="AB1435">
            <v>-155.22499999999999</v>
          </cell>
        </row>
        <row r="1436">
          <cell r="A1436">
            <v>5584</v>
          </cell>
          <cell r="B1436">
            <v>7624</v>
          </cell>
          <cell r="C1436">
            <v>2101</v>
          </cell>
          <cell r="D1436" t="str">
            <v>БЕНЗИН АВТОМОБИЛЬНЫЙ АИ-80</v>
          </cell>
          <cell r="E1436">
            <v>221000001</v>
          </cell>
          <cell r="F1436" t="str">
            <v>20</v>
          </cell>
          <cell r="G1436" t="str">
            <v/>
          </cell>
          <cell r="H1436" t="str">
            <v/>
          </cell>
          <cell r="I1436" t="str">
            <v>336068</v>
          </cell>
          <cell r="J1436">
            <v>10000981</v>
          </cell>
          <cell r="K1436">
            <v>37865</v>
          </cell>
          <cell r="L1436">
            <v>37859</v>
          </cell>
          <cell r="M1436">
            <v>37865</v>
          </cell>
          <cell r="N1436">
            <v>27805.9</v>
          </cell>
          <cell r="O1436">
            <v>151.119</v>
          </cell>
          <cell r="P1436">
            <v>0</v>
          </cell>
          <cell r="Q1436" t="str">
            <v>01_31_08</v>
          </cell>
          <cell r="R1436" t="str">
            <v>25_31</v>
          </cell>
          <cell r="S1436" t="str">
            <v>'301.0020</v>
          </cell>
          <cell r="T1436" t="str">
            <v>'701.7410</v>
          </cell>
          <cell r="U1436" t="str">
            <v>H</v>
          </cell>
          <cell r="V1436">
            <v>-26318.81</v>
          </cell>
          <cell r="W1436">
            <v>-26318.81</v>
          </cell>
          <cell r="X1436">
            <v>1487.0900000000001</v>
          </cell>
          <cell r="Y1436" t="str">
            <v>701.7410</v>
          </cell>
          <cell r="Z1436">
            <v>-3881234.91</v>
          </cell>
          <cell r="AA1436">
            <v>-26318.81</v>
          </cell>
          <cell r="AB1436">
            <v>-151.119</v>
          </cell>
        </row>
        <row r="1437">
          <cell r="A1437">
            <v>5587</v>
          </cell>
          <cell r="B1437">
            <v>7627</v>
          </cell>
          <cell r="C1437">
            <v>2100</v>
          </cell>
          <cell r="D1437" t="str">
            <v>ГАЗЫ УГЛЕВОДОРОДНЫЕ СЖИЖЕННЫЕ БТ</v>
          </cell>
          <cell r="E1437">
            <v>221000060</v>
          </cell>
          <cell r="F1437" t="str">
            <v>20</v>
          </cell>
          <cell r="G1437" t="str">
            <v/>
          </cell>
          <cell r="H1437" t="str">
            <v/>
          </cell>
          <cell r="I1437" t="str">
            <v>0336670</v>
          </cell>
          <cell r="J1437">
            <v>10000908</v>
          </cell>
          <cell r="K1437">
            <v>37865</v>
          </cell>
          <cell r="L1437">
            <v>37859</v>
          </cell>
          <cell r="M1437">
            <v>37865</v>
          </cell>
          <cell r="N1437">
            <v>5582.2</v>
          </cell>
          <cell r="O1437">
            <v>49.4</v>
          </cell>
          <cell r="P1437">
            <v>0</v>
          </cell>
          <cell r="Q1437" t="str">
            <v>01_31_08</v>
          </cell>
          <cell r="R1437" t="str">
            <v>25_31</v>
          </cell>
          <cell r="S1437" t="str">
            <v>'301.0020</v>
          </cell>
          <cell r="T1437" t="str">
            <v>'701.7440</v>
          </cell>
          <cell r="U1437" t="str">
            <v>H</v>
          </cell>
          <cell r="V1437">
            <v>-5295.78</v>
          </cell>
          <cell r="W1437">
            <v>-5295.78</v>
          </cell>
          <cell r="X1437">
            <v>286.42000000000007</v>
          </cell>
          <cell r="Y1437" t="str">
            <v>701.7440</v>
          </cell>
          <cell r="Z1437">
            <v>-780968.68</v>
          </cell>
          <cell r="AA1437">
            <v>-5295.78</v>
          </cell>
          <cell r="AB1437">
            <v>-49.4</v>
          </cell>
        </row>
        <row r="1438">
          <cell r="A1438">
            <v>5601</v>
          </cell>
          <cell r="B1438">
            <v>7644</v>
          </cell>
          <cell r="C1438">
            <v>2098</v>
          </cell>
          <cell r="D1438" t="str">
            <v>БЕНЗИН АВТОМОБИЛЬНЫЙ АИ-80</v>
          </cell>
          <cell r="E1438">
            <v>221000001</v>
          </cell>
          <cell r="F1438" t="str">
            <v>20</v>
          </cell>
          <cell r="G1438" t="str">
            <v/>
          </cell>
          <cell r="H1438" t="str">
            <v/>
          </cell>
          <cell r="I1438" t="str">
            <v>322089</v>
          </cell>
          <cell r="J1438">
            <v>10000776</v>
          </cell>
          <cell r="K1438">
            <v>37865</v>
          </cell>
          <cell r="L1438">
            <v>37859</v>
          </cell>
          <cell r="M1438">
            <v>37865</v>
          </cell>
          <cell r="N1438">
            <v>8538.08</v>
          </cell>
          <cell r="O1438">
            <v>48.789000000000001</v>
          </cell>
          <cell r="P1438">
            <v>0</v>
          </cell>
          <cell r="Q1438" t="str">
            <v>01_31_08</v>
          </cell>
          <cell r="R1438" t="str">
            <v>25_31</v>
          </cell>
          <cell r="S1438" t="str">
            <v>'301.0020</v>
          </cell>
          <cell r="T1438" t="str">
            <v>'701.7410</v>
          </cell>
          <cell r="U1438" t="str">
            <v>H</v>
          </cell>
          <cell r="V1438">
            <v>-8207.68</v>
          </cell>
          <cell r="W1438">
            <v>-8207.68</v>
          </cell>
          <cell r="X1438">
            <v>330.39999999999964</v>
          </cell>
          <cell r="Y1438" t="str">
            <v>701.7410</v>
          </cell>
          <cell r="Z1438">
            <v>-1210386.57</v>
          </cell>
          <cell r="AA1438">
            <v>-8207.68</v>
          </cell>
          <cell r="AB1438">
            <v>-48.789000000000001</v>
          </cell>
        </row>
        <row r="1439">
          <cell r="A1439">
            <v>5602</v>
          </cell>
          <cell r="B1439">
            <v>7645</v>
          </cell>
          <cell r="C1439">
            <v>2098</v>
          </cell>
          <cell r="D1439" t="str">
            <v>БЕНЗИН АВТОМОБИЛЬНЫЙ АИ-80</v>
          </cell>
          <cell r="E1439">
            <v>221000001</v>
          </cell>
          <cell r="F1439" t="str">
            <v>20</v>
          </cell>
          <cell r="G1439" t="str">
            <v/>
          </cell>
          <cell r="H1439" t="str">
            <v/>
          </cell>
          <cell r="I1439" t="str">
            <v>322090</v>
          </cell>
          <cell r="J1439">
            <v>10000776</v>
          </cell>
          <cell r="K1439">
            <v>37865</v>
          </cell>
          <cell r="L1439">
            <v>37859</v>
          </cell>
          <cell r="M1439">
            <v>37865</v>
          </cell>
          <cell r="N1439">
            <v>8640.4500000000007</v>
          </cell>
          <cell r="O1439">
            <v>49.374000000000002</v>
          </cell>
          <cell r="P1439">
            <v>0</v>
          </cell>
          <cell r="Q1439" t="str">
            <v>01_31_08</v>
          </cell>
          <cell r="R1439" t="str">
            <v>25_31</v>
          </cell>
          <cell r="S1439" t="str">
            <v>'301.0020</v>
          </cell>
          <cell r="T1439" t="str">
            <v>'701.7410</v>
          </cell>
          <cell r="U1439" t="str">
            <v>H</v>
          </cell>
          <cell r="V1439">
            <v>-8303.2999999999993</v>
          </cell>
          <cell r="W1439">
            <v>-8303.2999999999993</v>
          </cell>
          <cell r="X1439">
            <v>337.15000000000146</v>
          </cell>
          <cell r="Y1439" t="str">
            <v>701.7410</v>
          </cell>
          <cell r="Z1439">
            <v>-1224487.6499999999</v>
          </cell>
          <cell r="AA1439">
            <v>-8303.2999999999993</v>
          </cell>
          <cell r="AB1439">
            <v>-49.374000000000002</v>
          </cell>
        </row>
        <row r="1440">
          <cell r="A1440">
            <v>5603</v>
          </cell>
          <cell r="B1440">
            <v>7646</v>
          </cell>
          <cell r="C1440">
            <v>2098</v>
          </cell>
          <cell r="D1440" t="str">
            <v>БЕНЗИН АВТОМОБИЛЬНЫЙ АИ-80</v>
          </cell>
          <cell r="E1440">
            <v>221000001</v>
          </cell>
          <cell r="F1440" t="str">
            <v>20</v>
          </cell>
          <cell r="G1440" t="str">
            <v/>
          </cell>
          <cell r="H1440" t="str">
            <v/>
          </cell>
          <cell r="I1440" t="str">
            <v>322091</v>
          </cell>
          <cell r="J1440">
            <v>10000776</v>
          </cell>
          <cell r="K1440">
            <v>37865</v>
          </cell>
          <cell r="L1440">
            <v>37859</v>
          </cell>
          <cell r="M1440">
            <v>37865</v>
          </cell>
          <cell r="N1440">
            <v>8859.5499999999993</v>
          </cell>
          <cell r="O1440">
            <v>50.625999999999998</v>
          </cell>
          <cell r="P1440">
            <v>0</v>
          </cell>
          <cell r="Q1440" t="str">
            <v>01_31_08</v>
          </cell>
          <cell r="R1440" t="str">
            <v>25_31</v>
          </cell>
          <cell r="S1440" t="str">
            <v>'301.0020</v>
          </cell>
          <cell r="T1440" t="str">
            <v>'701.7410</v>
          </cell>
          <cell r="U1440" t="str">
            <v>H</v>
          </cell>
          <cell r="V1440">
            <v>-8515.66</v>
          </cell>
          <cell r="W1440">
            <v>-8515.66</v>
          </cell>
          <cell r="X1440">
            <v>343.88999999999942</v>
          </cell>
          <cell r="Y1440" t="str">
            <v>701.7410</v>
          </cell>
          <cell r="Z1440">
            <v>-1255804.3799999999</v>
          </cell>
          <cell r="AA1440">
            <v>-8515.66</v>
          </cell>
          <cell r="AB1440">
            <v>-50.625999999999998</v>
          </cell>
        </row>
        <row r="1441">
          <cell r="A1441">
            <v>5604</v>
          </cell>
          <cell r="B1441">
            <v>7647</v>
          </cell>
          <cell r="C1441">
            <v>2098</v>
          </cell>
          <cell r="D1441" t="str">
            <v>БЕНЗИН АВТОМОБИЛЬНЫЙ АИ-80</v>
          </cell>
          <cell r="E1441">
            <v>221000001</v>
          </cell>
          <cell r="F1441" t="str">
            <v>20</v>
          </cell>
          <cell r="G1441" t="str">
            <v/>
          </cell>
          <cell r="H1441" t="str">
            <v/>
          </cell>
          <cell r="I1441" t="str">
            <v>322087</v>
          </cell>
          <cell r="J1441">
            <v>10000776</v>
          </cell>
          <cell r="K1441">
            <v>37865</v>
          </cell>
          <cell r="L1441">
            <v>37859</v>
          </cell>
          <cell r="M1441">
            <v>37865</v>
          </cell>
          <cell r="N1441">
            <v>8798.1299999999992</v>
          </cell>
          <cell r="O1441">
            <v>50.274999999999999</v>
          </cell>
          <cell r="P1441">
            <v>0</v>
          </cell>
          <cell r="Q1441" t="str">
            <v>01_31_08</v>
          </cell>
          <cell r="R1441" t="str">
            <v>25_31</v>
          </cell>
          <cell r="S1441" t="str">
            <v>'301.0020</v>
          </cell>
          <cell r="T1441" t="str">
            <v>'701.7410</v>
          </cell>
          <cell r="U1441" t="str">
            <v>H</v>
          </cell>
          <cell r="V1441">
            <v>-8454.24</v>
          </cell>
          <cell r="W1441">
            <v>-8454.24</v>
          </cell>
          <cell r="X1441">
            <v>343.88999999999942</v>
          </cell>
          <cell r="Y1441" t="str">
            <v>701.7410</v>
          </cell>
          <cell r="Z1441">
            <v>-1246746.77</v>
          </cell>
          <cell r="AA1441">
            <v>-8454.24</v>
          </cell>
          <cell r="AB1441">
            <v>-50.274999999999999</v>
          </cell>
        </row>
        <row r="1442">
          <cell r="A1442">
            <v>6194</v>
          </cell>
          <cell r="B1442">
            <v>8224</v>
          </cell>
          <cell r="C1442">
            <v>2040</v>
          </cell>
          <cell r="D1442" t="str">
            <v>БЕНЗИН АВТОМОБИЛЬНЫЙ АИ-80</v>
          </cell>
          <cell r="E1442">
            <v>221000001</v>
          </cell>
          <cell r="F1442" t="str">
            <v>20</v>
          </cell>
          <cell r="G1442" t="str">
            <v/>
          </cell>
          <cell r="H1442" t="str">
            <v/>
          </cell>
          <cell r="I1442" t="str">
            <v>336679</v>
          </cell>
          <cell r="J1442">
            <v>10000944</v>
          </cell>
          <cell r="K1442">
            <v>37865</v>
          </cell>
          <cell r="L1442">
            <v>37859</v>
          </cell>
          <cell r="M1442">
            <v>37865</v>
          </cell>
          <cell r="N1442">
            <v>8675.11</v>
          </cell>
          <cell r="O1442">
            <v>51.332000000000001</v>
          </cell>
          <cell r="P1442">
            <v>0</v>
          </cell>
          <cell r="Q1442" t="str">
            <v>01_31_08</v>
          </cell>
          <cell r="R1442" t="str">
            <v>25_31</v>
          </cell>
          <cell r="S1442" t="str">
            <v>'301.0020</v>
          </cell>
          <cell r="T1442" t="str">
            <v>'701.7410</v>
          </cell>
          <cell r="U1442" t="str">
            <v>H</v>
          </cell>
          <cell r="V1442">
            <v>-8322.68</v>
          </cell>
          <cell r="W1442">
            <v>-8322.68</v>
          </cell>
          <cell r="X1442">
            <v>352.43000000000029</v>
          </cell>
          <cell r="Y1442" t="str">
            <v>701.7410</v>
          </cell>
          <cell r="Z1442">
            <v>-1227345.6200000001</v>
          </cell>
          <cell r="AA1442">
            <v>-8322.68</v>
          </cell>
          <cell r="AB1442">
            <v>-51.332000000000001</v>
          </cell>
        </row>
        <row r="1443">
          <cell r="A1443">
            <v>5430</v>
          </cell>
          <cell r="B1443">
            <v>7473</v>
          </cell>
          <cell r="C1443">
            <v>2101</v>
          </cell>
          <cell r="D1443" t="str">
            <v>БЕНЗИН АВТОМОБИЛЬНЫЙ АИ-80</v>
          </cell>
          <cell r="E1443">
            <v>221000001</v>
          </cell>
          <cell r="F1443" t="str">
            <v>20</v>
          </cell>
          <cell r="G1443" t="str">
            <v/>
          </cell>
          <cell r="H1443" t="str">
            <v/>
          </cell>
          <cell r="I1443" t="str">
            <v>336570</v>
          </cell>
          <cell r="J1443">
            <v>10000946</v>
          </cell>
          <cell r="K1443">
            <v>37865</v>
          </cell>
          <cell r="L1443">
            <v>37860</v>
          </cell>
          <cell r="M1443">
            <v>37865</v>
          </cell>
          <cell r="N1443">
            <v>22193</v>
          </cell>
          <cell r="O1443">
            <v>110.965</v>
          </cell>
          <cell r="P1443">
            <v>0</v>
          </cell>
          <cell r="Q1443" t="str">
            <v>01_31_08</v>
          </cell>
          <cell r="R1443" t="str">
            <v>25_31</v>
          </cell>
          <cell r="S1443" t="str">
            <v>'301.0020</v>
          </cell>
          <cell r="T1443" t="str">
            <v>'701.7410</v>
          </cell>
          <cell r="U1443" t="str">
            <v>H</v>
          </cell>
          <cell r="V1443">
            <v>-21436.42</v>
          </cell>
          <cell r="W1443">
            <v>-21436.42</v>
          </cell>
          <cell r="X1443">
            <v>756.58000000000175</v>
          </cell>
          <cell r="Y1443" t="str">
            <v>701.7410</v>
          </cell>
          <cell r="Z1443">
            <v>-3161228.86</v>
          </cell>
          <cell r="AA1443">
            <v>-21436.42</v>
          </cell>
          <cell r="AB1443">
            <v>-110.965</v>
          </cell>
        </row>
        <row r="1444">
          <cell r="A1444">
            <v>5431</v>
          </cell>
          <cell r="B1444">
            <v>7474</v>
          </cell>
          <cell r="C1444">
            <v>2101</v>
          </cell>
          <cell r="D1444" t="str">
            <v>БЕНЗИН АВТОМОБИЛЬНЫЙ АИ-80</v>
          </cell>
          <cell r="E1444">
            <v>221000001</v>
          </cell>
          <cell r="F1444" t="str">
            <v>20</v>
          </cell>
          <cell r="G1444" t="str">
            <v/>
          </cell>
          <cell r="H1444" t="str">
            <v/>
          </cell>
          <cell r="I1444" t="str">
            <v>336571</v>
          </cell>
          <cell r="J1444">
            <v>10000946</v>
          </cell>
          <cell r="K1444">
            <v>37865</v>
          </cell>
          <cell r="L1444">
            <v>37860</v>
          </cell>
          <cell r="M1444">
            <v>37865</v>
          </cell>
          <cell r="N1444">
            <v>19293</v>
          </cell>
          <cell r="O1444">
            <v>96.465000000000003</v>
          </cell>
          <cell r="P1444">
            <v>0</v>
          </cell>
          <cell r="Q1444" t="str">
            <v>01_31_08</v>
          </cell>
          <cell r="R1444" t="str">
            <v>25_31</v>
          </cell>
          <cell r="S1444" t="str">
            <v>'301.0020</v>
          </cell>
          <cell r="T1444" t="str">
            <v>'701.7410</v>
          </cell>
          <cell r="U1444" t="str">
            <v>H</v>
          </cell>
          <cell r="V1444">
            <v>-18631.84</v>
          </cell>
          <cell r="W1444">
            <v>-18631.84</v>
          </cell>
          <cell r="X1444">
            <v>661.15999999999985</v>
          </cell>
          <cell r="Y1444" t="str">
            <v>701.7410</v>
          </cell>
          <cell r="Z1444">
            <v>-2747637.44</v>
          </cell>
          <cell r="AA1444">
            <v>-18631.84</v>
          </cell>
          <cell r="AB1444">
            <v>-96.465000000000003</v>
          </cell>
        </row>
        <row r="1445">
          <cell r="A1445">
            <v>5476</v>
          </cell>
          <cell r="B1445">
            <v>7523</v>
          </cell>
          <cell r="C1445">
            <v>1140</v>
          </cell>
          <cell r="D1445" t="str">
            <v>БЕНЗИН АВТОМОБИЛЬНЫЙ АИ-80</v>
          </cell>
          <cell r="E1445">
            <v>221000001</v>
          </cell>
          <cell r="F1445" t="str">
            <v>10</v>
          </cell>
          <cell r="G1445" t="str">
            <v/>
          </cell>
          <cell r="H1445" t="str">
            <v/>
          </cell>
          <cell r="I1445" t="str">
            <v>161497</v>
          </cell>
          <cell r="J1445">
            <v>10000967</v>
          </cell>
          <cell r="K1445">
            <v>37865</v>
          </cell>
          <cell r="L1445">
            <v>37860</v>
          </cell>
          <cell r="M1445">
            <v>37865</v>
          </cell>
          <cell r="N1445">
            <v>10047540.34</v>
          </cell>
          <cell r="O1445">
            <v>417.43299999999999</v>
          </cell>
          <cell r="P1445">
            <v>1607606.45</v>
          </cell>
          <cell r="Q1445" t="str">
            <v>01_31_08</v>
          </cell>
          <cell r="R1445" t="str">
            <v>25_31</v>
          </cell>
          <cell r="S1445" t="str">
            <v>'301.0010</v>
          </cell>
          <cell r="T1445" t="str">
            <v>'701.7510</v>
          </cell>
          <cell r="U1445" t="str">
            <v>H</v>
          </cell>
          <cell r="V1445">
            <v>-10047540.34</v>
          </cell>
          <cell r="W1445">
            <v>-68132.78</v>
          </cell>
          <cell r="X1445">
            <v>0</v>
          </cell>
          <cell r="Y1445" t="str">
            <v>701.7510</v>
          </cell>
          <cell r="Z1445">
            <v>-10047540.34</v>
          </cell>
          <cell r="AA1445">
            <v>-68132.78</v>
          </cell>
          <cell r="AB1445">
            <v>-417.43299999999999</v>
          </cell>
        </row>
        <row r="1446">
          <cell r="A1446">
            <v>5477</v>
          </cell>
          <cell r="B1446">
            <v>7524</v>
          </cell>
          <cell r="C1446">
            <v>2040</v>
          </cell>
          <cell r="D1446" t="str">
            <v>БЕНЗИН АВТОМОБИЛЬНЫЙ АИ-80</v>
          </cell>
          <cell r="E1446">
            <v>221000001</v>
          </cell>
          <cell r="F1446" t="str">
            <v>20</v>
          </cell>
          <cell r="G1446" t="str">
            <v/>
          </cell>
          <cell r="H1446" t="str">
            <v/>
          </cell>
          <cell r="I1446" t="str">
            <v>336671</v>
          </cell>
          <cell r="J1446">
            <v>10000944</v>
          </cell>
          <cell r="K1446">
            <v>37865</v>
          </cell>
          <cell r="L1446">
            <v>37860</v>
          </cell>
          <cell r="M1446">
            <v>37865</v>
          </cell>
          <cell r="N1446">
            <v>16332.84</v>
          </cell>
          <cell r="O1446">
            <v>96.644000000000005</v>
          </cell>
          <cell r="P1446">
            <v>0</v>
          </cell>
          <cell r="Q1446" t="str">
            <v>01_31_08</v>
          </cell>
          <cell r="R1446" t="str">
            <v>25_31</v>
          </cell>
          <cell r="S1446" t="str">
            <v>'301.0020</v>
          </cell>
          <cell r="T1446" t="str">
            <v>'701.7410</v>
          </cell>
          <cell r="U1446" t="str">
            <v>H</v>
          </cell>
          <cell r="V1446">
            <v>-15674.93</v>
          </cell>
          <cell r="W1446">
            <v>-15674.93</v>
          </cell>
          <cell r="X1446">
            <v>657.90999999999985</v>
          </cell>
          <cell r="Y1446" t="str">
            <v>701.7410</v>
          </cell>
          <cell r="Z1446">
            <v>-2311581.9300000002</v>
          </cell>
          <cell r="AA1446">
            <v>-15674.93</v>
          </cell>
          <cell r="AB1446">
            <v>-96.644000000000005</v>
          </cell>
        </row>
        <row r="1447">
          <cell r="A1447">
            <v>5478</v>
          </cell>
          <cell r="B1447">
            <v>7525</v>
          </cell>
          <cell r="C1447">
            <v>2040</v>
          </cell>
          <cell r="D1447" t="str">
            <v>БЕНЗИН АВТОМОБИЛЬНЫЙ АИ-80</v>
          </cell>
          <cell r="E1447">
            <v>221000001</v>
          </cell>
          <cell r="F1447" t="str">
            <v>20</v>
          </cell>
          <cell r="G1447" t="str">
            <v/>
          </cell>
          <cell r="H1447" t="str">
            <v/>
          </cell>
          <cell r="I1447" t="str">
            <v>336674</v>
          </cell>
          <cell r="J1447">
            <v>10000944</v>
          </cell>
          <cell r="K1447">
            <v>37865</v>
          </cell>
          <cell r="L1447">
            <v>37860</v>
          </cell>
          <cell r="M1447">
            <v>37865</v>
          </cell>
          <cell r="N1447">
            <v>16419.03</v>
          </cell>
          <cell r="O1447">
            <v>97.153999999999996</v>
          </cell>
          <cell r="P1447">
            <v>0</v>
          </cell>
          <cell r="Q1447" t="str">
            <v>01_31_08</v>
          </cell>
          <cell r="R1447" t="str">
            <v>25_31</v>
          </cell>
          <cell r="S1447" t="str">
            <v>'301.0020</v>
          </cell>
          <cell r="T1447" t="str">
            <v>'701.7410</v>
          </cell>
          <cell r="U1447" t="str">
            <v>H</v>
          </cell>
          <cell r="V1447">
            <v>-15754.34</v>
          </cell>
          <cell r="W1447">
            <v>-15754.34</v>
          </cell>
          <cell r="X1447">
            <v>664.68999999999869</v>
          </cell>
          <cell r="Y1447" t="str">
            <v>701.7410</v>
          </cell>
          <cell r="Z1447">
            <v>-2323292.52</v>
          </cell>
          <cell r="AA1447">
            <v>-15754.34</v>
          </cell>
          <cell r="AB1447">
            <v>-97.153999999999996</v>
          </cell>
        </row>
        <row r="1448">
          <cell r="A1448">
            <v>5517</v>
          </cell>
          <cell r="B1448">
            <v>7568</v>
          </cell>
          <cell r="C1448">
            <v>2101</v>
          </cell>
          <cell r="D1448" t="str">
            <v>БЕНЗИН АВТОМОБИЛЬНЫЙ АИ-92</v>
          </cell>
          <cell r="E1448">
            <v>222000004</v>
          </cell>
          <cell r="F1448" t="str">
            <v>20</v>
          </cell>
          <cell r="G1448" t="str">
            <v/>
          </cell>
          <cell r="H1448" t="str">
            <v/>
          </cell>
          <cell r="I1448" t="str">
            <v>336155</v>
          </cell>
          <cell r="J1448">
            <v>10000938</v>
          </cell>
          <cell r="K1448">
            <v>37865</v>
          </cell>
          <cell r="L1448">
            <v>37860</v>
          </cell>
          <cell r="M1448">
            <v>37865</v>
          </cell>
          <cell r="N1448">
            <v>38953.32</v>
          </cell>
          <cell r="O1448">
            <v>185.49199999999999</v>
          </cell>
          <cell r="P1448">
            <v>0</v>
          </cell>
          <cell r="Q1448" t="str">
            <v>01_31_08</v>
          </cell>
          <cell r="R1448" t="str">
            <v>25_31</v>
          </cell>
          <cell r="S1448" t="str">
            <v>'301.0020</v>
          </cell>
          <cell r="T1448" t="str">
            <v>'702.7212</v>
          </cell>
          <cell r="U1448" t="str">
            <v>H</v>
          </cell>
          <cell r="V1448">
            <v>-37309.269999999997</v>
          </cell>
          <cell r="W1448">
            <v>-37309.269999999997</v>
          </cell>
          <cell r="X1448">
            <v>1644.0500000000029</v>
          </cell>
          <cell r="Y1448" t="str">
            <v>702.7212</v>
          </cell>
          <cell r="Z1448">
            <v>-5501998.0499999998</v>
          </cell>
          <cell r="AA1448">
            <v>-37309.269999999997</v>
          </cell>
          <cell r="AB1448">
            <v>-185.49199999999999</v>
          </cell>
        </row>
        <row r="1449">
          <cell r="A1449">
            <v>5518</v>
          </cell>
          <cell r="B1449">
            <v>7569</v>
          </cell>
          <cell r="C1449">
            <v>2101</v>
          </cell>
          <cell r="D1449" t="str">
            <v>БЕНЗИН АВТОМОБИЛЬНЫЙ АИ-92</v>
          </cell>
          <cell r="E1449">
            <v>222000004</v>
          </cell>
          <cell r="F1449" t="str">
            <v>20</v>
          </cell>
          <cell r="G1449" t="str">
            <v/>
          </cell>
          <cell r="H1449" t="str">
            <v/>
          </cell>
          <cell r="I1449" t="str">
            <v>336156</v>
          </cell>
          <cell r="J1449">
            <v>10000938</v>
          </cell>
          <cell r="K1449">
            <v>37865</v>
          </cell>
          <cell r="L1449">
            <v>37860</v>
          </cell>
          <cell r="M1449">
            <v>37865</v>
          </cell>
          <cell r="N1449">
            <v>65993.759999999995</v>
          </cell>
          <cell r="O1449">
            <v>314.25599999999997</v>
          </cell>
          <cell r="P1449">
            <v>0</v>
          </cell>
          <cell r="Q1449" t="str">
            <v>01_31_08</v>
          </cell>
          <cell r="R1449" t="str">
            <v>25_31</v>
          </cell>
          <cell r="S1449" t="str">
            <v>'301.0020</v>
          </cell>
          <cell r="T1449" t="str">
            <v>'702.7212</v>
          </cell>
          <cell r="U1449" t="str">
            <v>H</v>
          </cell>
          <cell r="V1449">
            <v>-62888.800000000003</v>
          </cell>
          <cell r="W1449">
            <v>-62888.800000000003</v>
          </cell>
          <cell r="X1449">
            <v>3104.9599999999919</v>
          </cell>
          <cell r="Y1449" t="str">
            <v>702.7212</v>
          </cell>
          <cell r="Z1449">
            <v>-9274211.3399999999</v>
          </cell>
          <cell r="AA1449">
            <v>-62888.800000000003</v>
          </cell>
          <cell r="AB1449">
            <v>-314.25599999999997</v>
          </cell>
        </row>
        <row r="1450">
          <cell r="A1450">
            <v>5582</v>
          </cell>
          <cell r="B1450">
            <v>7622</v>
          </cell>
          <cell r="C1450">
            <v>2101</v>
          </cell>
          <cell r="D1450" t="str">
            <v>БЕНЗИН АВТОМОБИЛЬНЫЙ АИ-80</v>
          </cell>
          <cell r="E1450">
            <v>221000001</v>
          </cell>
          <cell r="F1450" t="str">
            <v>20</v>
          </cell>
          <cell r="G1450" t="str">
            <v/>
          </cell>
          <cell r="H1450" t="str">
            <v/>
          </cell>
          <cell r="I1450" t="str">
            <v>322111</v>
          </cell>
          <cell r="J1450">
            <v>10000981</v>
          </cell>
          <cell r="K1450">
            <v>37865</v>
          </cell>
          <cell r="L1450">
            <v>37860</v>
          </cell>
          <cell r="M1450">
            <v>37865</v>
          </cell>
          <cell r="N1450">
            <v>20660.439999999999</v>
          </cell>
          <cell r="O1450">
            <v>112.285</v>
          </cell>
          <cell r="P1450">
            <v>0</v>
          </cell>
          <cell r="Q1450" t="str">
            <v>01_31_08</v>
          </cell>
          <cell r="R1450" t="str">
            <v>25_31</v>
          </cell>
          <cell r="S1450" t="str">
            <v>'301.0020</v>
          </cell>
          <cell r="T1450" t="str">
            <v>'701.7410</v>
          </cell>
          <cell r="U1450" t="str">
            <v>H</v>
          </cell>
          <cell r="V1450">
            <v>-19554.05</v>
          </cell>
          <cell r="W1450">
            <v>-19554.05</v>
          </cell>
          <cell r="X1450">
            <v>1106.3899999999994</v>
          </cell>
          <cell r="Y1450" t="str">
            <v>701.7410</v>
          </cell>
          <cell r="Z1450">
            <v>-2883635.75</v>
          </cell>
          <cell r="AA1450">
            <v>-19554.05</v>
          </cell>
          <cell r="AB1450">
            <v>-112.285</v>
          </cell>
        </row>
        <row r="1451">
          <cell r="A1451">
            <v>5585</v>
          </cell>
          <cell r="B1451">
            <v>7625</v>
          </cell>
          <cell r="C1451">
            <v>1145</v>
          </cell>
          <cell r="D1451" t="str">
            <v>БЕНЗИН АВТОМОБИЛЬНЫЙ АИ-80</v>
          </cell>
          <cell r="E1451">
            <v>221000001</v>
          </cell>
          <cell r="F1451" t="str">
            <v>10</v>
          </cell>
          <cell r="G1451" t="str">
            <v/>
          </cell>
          <cell r="H1451" t="str">
            <v/>
          </cell>
          <cell r="I1451" t="str">
            <v>Акт №-127 от 27.</v>
          </cell>
          <cell r="J1451">
            <v>10000987</v>
          </cell>
          <cell r="K1451">
            <v>37865</v>
          </cell>
          <cell r="L1451">
            <v>37860</v>
          </cell>
          <cell r="M1451">
            <v>37865</v>
          </cell>
          <cell r="N1451">
            <v>24060199.66</v>
          </cell>
          <cell r="O1451">
            <v>999.6</v>
          </cell>
          <cell r="P1451">
            <v>3849631.94</v>
          </cell>
          <cell r="Q1451" t="str">
            <v>01_31_08</v>
          </cell>
          <cell r="R1451" t="str">
            <v>25_31</v>
          </cell>
          <cell r="S1451" t="str">
            <v>'301.0010</v>
          </cell>
          <cell r="T1451" t="str">
            <v>'701.7510</v>
          </cell>
          <cell r="U1451" t="str">
            <v>H</v>
          </cell>
          <cell r="V1451">
            <v>-24060199.66</v>
          </cell>
          <cell r="W1451">
            <v>-163153.18</v>
          </cell>
          <cell r="X1451">
            <v>0</v>
          </cell>
          <cell r="Y1451" t="str">
            <v>701.7510</v>
          </cell>
          <cell r="Z1451">
            <v>-24060199.66</v>
          </cell>
          <cell r="AA1451">
            <v>-163153.18</v>
          </cell>
          <cell r="AB1451">
            <v>-999.6</v>
          </cell>
        </row>
        <row r="1452">
          <cell r="A1452">
            <v>5820</v>
          </cell>
          <cell r="B1452">
            <v>7872</v>
          </cell>
          <cell r="C1452">
            <v>2098</v>
          </cell>
          <cell r="D1452" t="str">
            <v>БЕНЗИН АВТОМОБИЛЬНЫЙ АИ-92</v>
          </cell>
          <cell r="E1452">
            <v>222000004</v>
          </cell>
          <cell r="F1452" t="str">
            <v>20</v>
          </cell>
          <cell r="G1452" t="str">
            <v/>
          </cell>
          <cell r="H1452" t="str">
            <v/>
          </cell>
          <cell r="I1452" t="str">
            <v>322124</v>
          </cell>
          <cell r="J1452">
            <v>10001061</v>
          </cell>
          <cell r="K1452">
            <v>37865</v>
          </cell>
          <cell r="L1452">
            <v>37860</v>
          </cell>
          <cell r="M1452">
            <v>37865</v>
          </cell>
          <cell r="N1452">
            <v>9654.36</v>
          </cell>
          <cell r="O1452">
            <v>44.904000000000003</v>
          </cell>
          <cell r="P1452">
            <v>0</v>
          </cell>
          <cell r="Q1452" t="str">
            <v>01_31_08</v>
          </cell>
          <cell r="R1452" t="str">
            <v>25_31</v>
          </cell>
          <cell r="S1452" t="str">
            <v>'301.0020</v>
          </cell>
          <cell r="T1452" t="str">
            <v>'702.7212</v>
          </cell>
          <cell r="U1452" t="str">
            <v>H</v>
          </cell>
          <cell r="V1452">
            <v>-9349.83</v>
          </cell>
          <cell r="W1452">
            <v>-9349.83</v>
          </cell>
          <cell r="X1452">
            <v>304.53000000000065</v>
          </cell>
          <cell r="Y1452" t="str">
            <v>702.7212</v>
          </cell>
          <cell r="Z1452">
            <v>-1378819.43</v>
          </cell>
          <cell r="AA1452">
            <v>-9349.83</v>
          </cell>
          <cell r="AB1452">
            <v>-44.904000000000003</v>
          </cell>
        </row>
        <row r="1453">
          <cell r="A1453">
            <v>5411</v>
          </cell>
          <cell r="B1453">
            <v>7454</v>
          </cell>
          <cell r="C1453">
            <v>2040</v>
          </cell>
          <cell r="D1453" t="str">
            <v>БЕНЗИН АВТОМОБИЛЬНЫЙ АИ-80</v>
          </cell>
          <cell r="E1453">
            <v>221000001</v>
          </cell>
          <cell r="F1453" t="str">
            <v>20</v>
          </cell>
          <cell r="G1453" t="str">
            <v/>
          </cell>
          <cell r="H1453" t="str">
            <v/>
          </cell>
          <cell r="I1453" t="str">
            <v>336411</v>
          </cell>
          <cell r="J1453">
            <v>10000944</v>
          </cell>
          <cell r="K1453">
            <v>37865</v>
          </cell>
          <cell r="L1453">
            <v>37861</v>
          </cell>
          <cell r="M1453">
            <v>37865</v>
          </cell>
          <cell r="N1453">
            <v>8498.5</v>
          </cell>
          <cell r="O1453">
            <v>50.286999999999999</v>
          </cell>
          <cell r="P1453">
            <v>0</v>
          </cell>
          <cell r="Q1453" t="str">
            <v>01_31_08</v>
          </cell>
          <cell r="R1453" t="str">
            <v>25_31</v>
          </cell>
          <cell r="S1453" t="str">
            <v>'301.0020</v>
          </cell>
          <cell r="T1453" t="str">
            <v>'701.7410</v>
          </cell>
          <cell r="U1453" t="str">
            <v>H</v>
          </cell>
          <cell r="V1453">
            <v>-8151.25</v>
          </cell>
          <cell r="W1453">
            <v>-8151.25</v>
          </cell>
          <cell r="X1453">
            <v>347.25</v>
          </cell>
          <cell r="Y1453" t="str">
            <v>701.7410</v>
          </cell>
          <cell r="Z1453">
            <v>-1202064.8400000001</v>
          </cell>
          <cell r="AA1453">
            <v>-8151.25</v>
          </cell>
          <cell r="AB1453">
            <v>-50.286999999999999</v>
          </cell>
        </row>
        <row r="1454">
          <cell r="A1454">
            <v>5412</v>
          </cell>
          <cell r="B1454">
            <v>7455</v>
          </cell>
          <cell r="C1454">
            <v>2040</v>
          </cell>
          <cell r="D1454" t="str">
            <v>БЕНЗИН АВТОМОБИЛЬНЫЙ АИ-80</v>
          </cell>
          <cell r="E1454">
            <v>221000001</v>
          </cell>
          <cell r="F1454" t="str">
            <v>20</v>
          </cell>
          <cell r="G1454" t="str">
            <v/>
          </cell>
          <cell r="H1454" t="str">
            <v/>
          </cell>
          <cell r="I1454" t="str">
            <v>336412</v>
          </cell>
          <cell r="J1454">
            <v>10000944</v>
          </cell>
          <cell r="K1454">
            <v>37865</v>
          </cell>
          <cell r="L1454">
            <v>37861</v>
          </cell>
          <cell r="M1454">
            <v>37865</v>
          </cell>
          <cell r="N1454">
            <v>8513.8799999999992</v>
          </cell>
          <cell r="O1454">
            <v>50.378</v>
          </cell>
          <cell r="P1454">
            <v>0</v>
          </cell>
          <cell r="Q1454" t="str">
            <v>01_31_08</v>
          </cell>
          <cell r="R1454" t="str">
            <v>25_31</v>
          </cell>
          <cell r="S1454" t="str">
            <v>'301.0020</v>
          </cell>
          <cell r="T1454" t="str">
            <v>'701.7410</v>
          </cell>
          <cell r="U1454" t="str">
            <v>H</v>
          </cell>
          <cell r="V1454">
            <v>-8166.63</v>
          </cell>
          <cell r="W1454">
            <v>-8166.63</v>
          </cell>
          <cell r="X1454">
            <v>347.24999999999909</v>
          </cell>
          <cell r="Y1454" t="str">
            <v>701.7410</v>
          </cell>
          <cell r="Z1454">
            <v>-1204332.93</v>
          </cell>
          <cell r="AA1454">
            <v>-8166.63</v>
          </cell>
          <cell r="AB1454">
            <v>-50.378</v>
          </cell>
        </row>
        <row r="1455">
          <cell r="A1455">
            <v>5413</v>
          </cell>
          <cell r="B1455">
            <v>7456</v>
          </cell>
          <cell r="C1455">
            <v>2040</v>
          </cell>
          <cell r="D1455" t="str">
            <v>БЕНЗИН АВТОМОБИЛЬНЫЙ АИ-80</v>
          </cell>
          <cell r="E1455">
            <v>221000001</v>
          </cell>
          <cell r="F1455" t="str">
            <v>20</v>
          </cell>
          <cell r="G1455" t="str">
            <v/>
          </cell>
          <cell r="H1455" t="str">
            <v/>
          </cell>
          <cell r="I1455" t="str">
            <v>336413</v>
          </cell>
          <cell r="J1455">
            <v>10000944</v>
          </cell>
          <cell r="K1455">
            <v>37865</v>
          </cell>
          <cell r="L1455">
            <v>37861</v>
          </cell>
          <cell r="M1455">
            <v>37865</v>
          </cell>
          <cell r="N1455">
            <v>9887.35</v>
          </cell>
          <cell r="O1455">
            <v>58.505000000000003</v>
          </cell>
          <cell r="P1455">
            <v>0</v>
          </cell>
          <cell r="Q1455" t="str">
            <v>01_31_08</v>
          </cell>
          <cell r="R1455" t="str">
            <v>25_31</v>
          </cell>
          <cell r="S1455" t="str">
            <v>'301.0020</v>
          </cell>
          <cell r="T1455" t="str">
            <v>'701.7410</v>
          </cell>
          <cell r="U1455" t="str">
            <v>H</v>
          </cell>
          <cell r="V1455">
            <v>-9485.64</v>
          </cell>
          <cell r="W1455">
            <v>-9485.64</v>
          </cell>
          <cell r="X1455">
            <v>401.71000000000095</v>
          </cell>
          <cell r="Y1455" t="str">
            <v>701.7410</v>
          </cell>
          <cell r="Z1455">
            <v>-1398847.33</v>
          </cell>
          <cell r="AA1455">
            <v>-9485.64</v>
          </cell>
          <cell r="AB1455">
            <v>-58.505000000000003</v>
          </cell>
        </row>
        <row r="1456">
          <cell r="A1456">
            <v>5414</v>
          </cell>
          <cell r="B1456">
            <v>7457</v>
          </cell>
          <cell r="C1456">
            <v>2040</v>
          </cell>
          <cell r="D1456" t="str">
            <v>БЕНЗИН АВТОМОБИЛЬНЫЙ АИ-80</v>
          </cell>
          <cell r="E1456">
            <v>221000001</v>
          </cell>
          <cell r="F1456" t="str">
            <v>20</v>
          </cell>
          <cell r="G1456" t="str">
            <v/>
          </cell>
          <cell r="H1456" t="str">
            <v/>
          </cell>
          <cell r="I1456" t="str">
            <v>336414</v>
          </cell>
          <cell r="J1456">
            <v>10000944</v>
          </cell>
          <cell r="K1456">
            <v>37865</v>
          </cell>
          <cell r="L1456">
            <v>37861</v>
          </cell>
          <cell r="M1456">
            <v>37865</v>
          </cell>
          <cell r="N1456">
            <v>8202.08</v>
          </cell>
          <cell r="O1456">
            <v>48.533000000000001</v>
          </cell>
          <cell r="P1456">
            <v>0</v>
          </cell>
          <cell r="Q1456" t="str">
            <v>01_31_08</v>
          </cell>
          <cell r="R1456" t="str">
            <v>25_31</v>
          </cell>
          <cell r="S1456" t="str">
            <v>'301.0020</v>
          </cell>
          <cell r="T1456" t="str">
            <v>'701.7410</v>
          </cell>
          <cell r="U1456" t="str">
            <v>H</v>
          </cell>
          <cell r="V1456">
            <v>-7868.45</v>
          </cell>
          <cell r="W1456">
            <v>-7868.45</v>
          </cell>
          <cell r="X1456">
            <v>333.63000000000011</v>
          </cell>
          <cell r="Y1456" t="str">
            <v>701.7410</v>
          </cell>
          <cell r="Z1456">
            <v>-1160360.32</v>
          </cell>
          <cell r="AA1456">
            <v>-7868.45</v>
          </cell>
          <cell r="AB1456">
            <v>-48.533000000000001</v>
          </cell>
        </row>
        <row r="1457">
          <cell r="A1457">
            <v>5415</v>
          </cell>
          <cell r="B1457">
            <v>7458</v>
          </cell>
          <cell r="C1457">
            <v>2040</v>
          </cell>
          <cell r="D1457" t="str">
            <v>БЕНЗИН АВТОМОБИЛЬНЫЙ АИ-80</v>
          </cell>
          <cell r="E1457">
            <v>221000001</v>
          </cell>
          <cell r="F1457" t="str">
            <v>20</v>
          </cell>
          <cell r="G1457" t="str">
            <v/>
          </cell>
          <cell r="H1457" t="str">
            <v/>
          </cell>
          <cell r="I1457" t="str">
            <v>336415</v>
          </cell>
          <cell r="J1457">
            <v>10000944</v>
          </cell>
          <cell r="K1457">
            <v>37865</v>
          </cell>
          <cell r="L1457">
            <v>37861</v>
          </cell>
          <cell r="M1457">
            <v>37865</v>
          </cell>
          <cell r="N1457">
            <v>8547.34</v>
          </cell>
          <cell r="O1457">
            <v>50.576000000000001</v>
          </cell>
          <cell r="P1457">
            <v>0</v>
          </cell>
          <cell r="Q1457" t="str">
            <v>01_31_08</v>
          </cell>
          <cell r="R1457" t="str">
            <v>25_31</v>
          </cell>
          <cell r="S1457" t="str">
            <v>'301.0020</v>
          </cell>
          <cell r="T1457" t="str">
            <v>'701.7410</v>
          </cell>
          <cell r="U1457" t="str">
            <v>H</v>
          </cell>
          <cell r="V1457">
            <v>-8200.09</v>
          </cell>
          <cell r="W1457">
            <v>-8200.09</v>
          </cell>
          <cell r="X1457">
            <v>347.25</v>
          </cell>
          <cell r="Y1457" t="str">
            <v>701.7410</v>
          </cell>
          <cell r="Z1457">
            <v>-1209267.27</v>
          </cell>
          <cell r="AA1457">
            <v>-8200.09</v>
          </cell>
          <cell r="AB1457">
            <v>-50.576000000000001</v>
          </cell>
        </row>
        <row r="1458">
          <cell r="A1458">
            <v>5416</v>
          </cell>
          <cell r="B1458">
            <v>7459</v>
          </cell>
          <cell r="C1458">
            <v>2040</v>
          </cell>
          <cell r="D1458" t="str">
            <v>БЕНЗИН АВТОМОБИЛЬНЫЙ АИ-80</v>
          </cell>
          <cell r="E1458">
            <v>221000001</v>
          </cell>
          <cell r="F1458" t="str">
            <v>20</v>
          </cell>
          <cell r="G1458" t="str">
            <v/>
          </cell>
          <cell r="H1458" t="str">
            <v/>
          </cell>
          <cell r="I1458" t="str">
            <v>336416</v>
          </cell>
          <cell r="J1458">
            <v>10000944</v>
          </cell>
          <cell r="K1458">
            <v>37865</v>
          </cell>
          <cell r="L1458">
            <v>37861</v>
          </cell>
          <cell r="M1458">
            <v>37865</v>
          </cell>
          <cell r="N1458">
            <v>8460.14</v>
          </cell>
          <cell r="O1458">
            <v>50.06</v>
          </cell>
          <cell r="P1458">
            <v>0</v>
          </cell>
          <cell r="Q1458" t="str">
            <v>01_31_08</v>
          </cell>
          <cell r="R1458" t="str">
            <v>25_31</v>
          </cell>
          <cell r="S1458" t="str">
            <v>'301.0020</v>
          </cell>
          <cell r="T1458" t="str">
            <v>'701.7410</v>
          </cell>
          <cell r="U1458" t="str">
            <v>H</v>
          </cell>
          <cell r="V1458">
            <v>-8112.89</v>
          </cell>
          <cell r="W1458">
            <v>-8112.89</v>
          </cell>
          <cell r="X1458">
            <v>347.24999999999909</v>
          </cell>
          <cell r="Y1458" t="str">
            <v>701.7410</v>
          </cell>
          <cell r="Z1458">
            <v>-1196407.8899999999</v>
          </cell>
          <cell r="AA1458">
            <v>-8112.89</v>
          </cell>
          <cell r="AB1458">
            <v>-50.06</v>
          </cell>
        </row>
        <row r="1459">
          <cell r="A1459">
            <v>5417</v>
          </cell>
          <cell r="B1459">
            <v>7460</v>
          </cell>
          <cell r="C1459">
            <v>2040</v>
          </cell>
          <cell r="D1459" t="str">
            <v>БЕНЗИН АВТОМОБИЛЬНЫЙ АИ-80</v>
          </cell>
          <cell r="E1459">
            <v>221000001</v>
          </cell>
          <cell r="F1459" t="str">
            <v>20</v>
          </cell>
          <cell r="G1459" t="str">
            <v/>
          </cell>
          <cell r="H1459" t="str">
            <v/>
          </cell>
          <cell r="I1459" t="str">
            <v>336417</v>
          </cell>
          <cell r="J1459">
            <v>10000944</v>
          </cell>
          <cell r="K1459">
            <v>37865</v>
          </cell>
          <cell r="L1459">
            <v>37861</v>
          </cell>
          <cell r="M1459">
            <v>37865</v>
          </cell>
          <cell r="N1459">
            <v>8525.3700000000008</v>
          </cell>
          <cell r="O1459">
            <v>50.445999999999998</v>
          </cell>
          <cell r="P1459">
            <v>0</v>
          </cell>
          <cell r="Q1459" t="str">
            <v>01_31_08</v>
          </cell>
          <cell r="R1459" t="str">
            <v>25_31</v>
          </cell>
          <cell r="S1459" t="str">
            <v>'301.0020</v>
          </cell>
          <cell r="T1459" t="str">
            <v>'701.7410</v>
          </cell>
          <cell r="U1459" t="str">
            <v>H</v>
          </cell>
          <cell r="V1459">
            <v>-8178.12</v>
          </cell>
          <cell r="W1459">
            <v>-8178.12</v>
          </cell>
          <cell r="X1459">
            <v>347.25000000000091</v>
          </cell>
          <cell r="Y1459" t="str">
            <v>701.7410</v>
          </cell>
          <cell r="Z1459">
            <v>-1206027.3600000001</v>
          </cell>
          <cell r="AA1459">
            <v>-8178.12</v>
          </cell>
          <cell r="AB1459">
            <v>-50.445999999999998</v>
          </cell>
        </row>
        <row r="1460">
          <cell r="A1460">
            <v>5441</v>
          </cell>
          <cell r="B1460">
            <v>7486</v>
          </cell>
          <cell r="C1460">
            <v>2101</v>
          </cell>
          <cell r="D1460" t="str">
            <v>БЕНЗИН АВТОМОБИЛЬНЫЙ АИ-80</v>
          </cell>
          <cell r="E1460">
            <v>221000001</v>
          </cell>
          <cell r="F1460" t="str">
            <v>20</v>
          </cell>
          <cell r="G1460" t="str">
            <v/>
          </cell>
          <cell r="H1460" t="str">
            <v/>
          </cell>
          <cell r="I1460" t="str">
            <v>336559</v>
          </cell>
          <cell r="J1460">
            <v>10000946</v>
          </cell>
          <cell r="K1460">
            <v>37865</v>
          </cell>
          <cell r="L1460">
            <v>37861</v>
          </cell>
          <cell r="M1460">
            <v>37865</v>
          </cell>
          <cell r="N1460">
            <v>11701</v>
          </cell>
          <cell r="O1460">
            <v>58.505000000000003</v>
          </cell>
          <cell r="P1460">
            <v>0</v>
          </cell>
          <cell r="Q1460" t="str">
            <v>01_31_08</v>
          </cell>
          <cell r="R1460" t="str">
            <v>25_31</v>
          </cell>
          <cell r="S1460" t="str">
            <v>'301.0020</v>
          </cell>
          <cell r="T1460" t="str">
            <v>'701.7410</v>
          </cell>
          <cell r="U1460" t="str">
            <v>H</v>
          </cell>
          <cell r="V1460">
            <v>-11297.31</v>
          </cell>
          <cell r="W1460">
            <v>-11297.31</v>
          </cell>
          <cell r="X1460">
            <v>403.69000000000051</v>
          </cell>
          <cell r="Y1460" t="str">
            <v>701.7410</v>
          </cell>
          <cell r="Z1460">
            <v>-1666014.31</v>
          </cell>
          <cell r="AA1460">
            <v>-11297.31</v>
          </cell>
          <cell r="AB1460">
            <v>-58.505000000000003</v>
          </cell>
        </row>
        <row r="1461">
          <cell r="A1461">
            <v>5442</v>
          </cell>
          <cell r="B1461">
            <v>7487</v>
          </cell>
          <cell r="C1461">
            <v>2101</v>
          </cell>
          <cell r="D1461" t="str">
            <v>БЕНЗИН АВТОМОБИЛЬНЫЙ АИ-80</v>
          </cell>
          <cell r="E1461">
            <v>221000001</v>
          </cell>
          <cell r="F1461" t="str">
            <v>20</v>
          </cell>
          <cell r="G1461" t="str">
            <v/>
          </cell>
          <cell r="H1461" t="str">
            <v/>
          </cell>
          <cell r="I1461" t="str">
            <v>336560</v>
          </cell>
          <cell r="J1461">
            <v>10000946</v>
          </cell>
          <cell r="K1461">
            <v>37865</v>
          </cell>
          <cell r="L1461">
            <v>37861</v>
          </cell>
          <cell r="M1461">
            <v>37865</v>
          </cell>
          <cell r="N1461">
            <v>10140.4</v>
          </cell>
          <cell r="O1461">
            <v>50.701999999999998</v>
          </cell>
          <cell r="P1461">
            <v>0</v>
          </cell>
          <cell r="Q1461" t="str">
            <v>01_31_08</v>
          </cell>
          <cell r="R1461" t="str">
            <v>25_31</v>
          </cell>
          <cell r="S1461" t="str">
            <v>'301.0020</v>
          </cell>
          <cell r="T1461" t="str">
            <v>'701.7410</v>
          </cell>
          <cell r="U1461" t="str">
            <v>H</v>
          </cell>
          <cell r="V1461">
            <v>-9791.44</v>
          </cell>
          <cell r="W1461">
            <v>-9791.44</v>
          </cell>
          <cell r="X1461">
            <v>348.95999999999913</v>
          </cell>
          <cell r="Y1461" t="str">
            <v>701.7410</v>
          </cell>
          <cell r="Z1461">
            <v>-1443943.66</v>
          </cell>
          <cell r="AA1461">
            <v>-9791.44</v>
          </cell>
          <cell r="AB1461">
            <v>-50.701999999999998</v>
          </cell>
        </row>
        <row r="1462">
          <cell r="A1462">
            <v>5443</v>
          </cell>
          <cell r="B1462">
            <v>7488</v>
          </cell>
          <cell r="C1462">
            <v>2101</v>
          </cell>
          <cell r="D1462" t="str">
            <v>БЕНЗИН АВТОМОБИЛЬНЫЙ АИ-80</v>
          </cell>
          <cell r="E1462">
            <v>221000001</v>
          </cell>
          <cell r="F1462" t="str">
            <v>20</v>
          </cell>
          <cell r="G1462" t="str">
            <v/>
          </cell>
          <cell r="H1462" t="str">
            <v/>
          </cell>
          <cell r="I1462" t="str">
            <v>336560</v>
          </cell>
          <cell r="J1462">
            <v>10000946</v>
          </cell>
          <cell r="K1462">
            <v>37865</v>
          </cell>
          <cell r="L1462">
            <v>37861</v>
          </cell>
          <cell r="M1462">
            <v>37865</v>
          </cell>
          <cell r="N1462">
            <v>10012</v>
          </cell>
          <cell r="O1462">
            <v>50.06</v>
          </cell>
          <cell r="P1462">
            <v>0</v>
          </cell>
          <cell r="Q1462" t="str">
            <v>01_31_08</v>
          </cell>
          <cell r="R1462" t="str">
            <v>25_31</v>
          </cell>
          <cell r="S1462" t="str">
            <v>'301.0020</v>
          </cell>
          <cell r="T1462" t="str">
            <v>'701.7410</v>
          </cell>
          <cell r="U1462" t="str">
            <v>H</v>
          </cell>
          <cell r="V1462">
            <v>-9663.0400000000009</v>
          </cell>
          <cell r="W1462">
            <v>-9663.0400000000009</v>
          </cell>
          <cell r="X1462">
            <v>348.95999999999913</v>
          </cell>
          <cell r="Y1462" t="str">
            <v>701.7410</v>
          </cell>
          <cell r="Z1462">
            <v>-1425008.51</v>
          </cell>
          <cell r="AA1462">
            <v>-9663.0400000000009</v>
          </cell>
          <cell r="AB1462">
            <v>-50.06</v>
          </cell>
        </row>
        <row r="1463">
          <cell r="A1463">
            <v>5444</v>
          </cell>
          <cell r="B1463">
            <v>7489</v>
          </cell>
          <cell r="C1463">
            <v>2101</v>
          </cell>
          <cell r="D1463" t="str">
            <v>БЕНЗИН АВТОМОБИЛЬНЫЙ АИ-80</v>
          </cell>
          <cell r="E1463">
            <v>221000001</v>
          </cell>
          <cell r="F1463" t="str">
            <v>20</v>
          </cell>
          <cell r="G1463" t="str">
            <v/>
          </cell>
          <cell r="H1463" t="str">
            <v/>
          </cell>
          <cell r="I1463" t="str">
            <v>336572</v>
          </cell>
          <cell r="J1463">
            <v>10000946</v>
          </cell>
          <cell r="K1463">
            <v>37865</v>
          </cell>
          <cell r="L1463">
            <v>37861</v>
          </cell>
          <cell r="M1463">
            <v>37865</v>
          </cell>
          <cell r="N1463">
            <v>22230.799999999999</v>
          </cell>
          <cell r="O1463">
            <v>111.154</v>
          </cell>
          <cell r="P1463">
            <v>0</v>
          </cell>
          <cell r="Q1463" t="str">
            <v>01_31_08</v>
          </cell>
          <cell r="R1463" t="str">
            <v>25_31</v>
          </cell>
          <cell r="S1463" t="str">
            <v>'301.0020</v>
          </cell>
          <cell r="T1463" t="str">
            <v>'701.7410</v>
          </cell>
          <cell r="U1463" t="str">
            <v>H</v>
          </cell>
          <cell r="V1463">
            <v>-21464.46</v>
          </cell>
          <cell r="W1463">
            <v>-21464.46</v>
          </cell>
          <cell r="X1463">
            <v>766.34000000000015</v>
          </cell>
          <cell r="Y1463" t="str">
            <v>701.7410</v>
          </cell>
          <cell r="Z1463">
            <v>-3165363.92</v>
          </cell>
          <cell r="AA1463">
            <v>-21464.46</v>
          </cell>
          <cell r="AB1463">
            <v>-111.154</v>
          </cell>
        </row>
        <row r="1464">
          <cell r="A1464">
            <v>5445</v>
          </cell>
          <cell r="B1464">
            <v>7490</v>
          </cell>
          <cell r="C1464">
            <v>2101</v>
          </cell>
          <cell r="D1464" t="str">
            <v>БЕНЗИН АВТОМОБИЛЬНЫЙ АИ-80</v>
          </cell>
          <cell r="E1464">
            <v>221000001</v>
          </cell>
          <cell r="F1464" t="str">
            <v>20</v>
          </cell>
          <cell r="G1464" t="str">
            <v/>
          </cell>
          <cell r="H1464" t="str">
            <v/>
          </cell>
          <cell r="I1464" t="str">
            <v>336573</v>
          </cell>
          <cell r="J1464">
            <v>10000946</v>
          </cell>
          <cell r="K1464">
            <v>37865</v>
          </cell>
          <cell r="L1464">
            <v>37861</v>
          </cell>
          <cell r="M1464">
            <v>37865</v>
          </cell>
          <cell r="N1464">
            <v>22152</v>
          </cell>
          <cell r="O1464">
            <v>110.76</v>
          </cell>
          <cell r="P1464">
            <v>0</v>
          </cell>
          <cell r="Q1464" t="str">
            <v>01_31_08</v>
          </cell>
          <cell r="R1464" t="str">
            <v>25_31</v>
          </cell>
          <cell r="S1464" t="str">
            <v>'301.0020</v>
          </cell>
          <cell r="T1464" t="str">
            <v>'701.7410</v>
          </cell>
          <cell r="U1464" t="str">
            <v>H</v>
          </cell>
          <cell r="V1464">
            <v>-21392.51</v>
          </cell>
          <cell r="W1464">
            <v>-21392.51</v>
          </cell>
          <cell r="X1464">
            <v>759.4900000000016</v>
          </cell>
          <cell r="Y1464" t="str">
            <v>701.7410</v>
          </cell>
          <cell r="Z1464">
            <v>-3154753.45</v>
          </cell>
          <cell r="AA1464">
            <v>-21392.51</v>
          </cell>
          <cell r="AB1464">
            <v>-110.76</v>
          </cell>
        </row>
        <row r="1465">
          <cell r="A1465">
            <v>5470</v>
          </cell>
          <cell r="B1465">
            <v>7506</v>
          </cell>
          <cell r="C1465">
            <v>1140</v>
          </cell>
          <cell r="D1465" t="str">
            <v>БЕНЗИН АВТОМОБИЛЬНЫЙ АИ-80</v>
          </cell>
          <cell r="E1465">
            <v>221000001</v>
          </cell>
          <cell r="F1465" t="str">
            <v>10</v>
          </cell>
          <cell r="G1465" t="str">
            <v/>
          </cell>
          <cell r="H1465" t="str">
            <v/>
          </cell>
          <cell r="I1465" t="str">
            <v>161516</v>
          </cell>
          <cell r="J1465">
            <v>10000958</v>
          </cell>
          <cell r="K1465">
            <v>37865</v>
          </cell>
          <cell r="L1465">
            <v>37861</v>
          </cell>
          <cell r="M1465">
            <v>37865</v>
          </cell>
          <cell r="N1465">
            <v>6921639.9699999997</v>
          </cell>
          <cell r="O1465">
            <v>287.565</v>
          </cell>
          <cell r="P1465">
            <v>1107462.3999999999</v>
          </cell>
          <cell r="Q1465" t="str">
            <v>01_31_08</v>
          </cell>
          <cell r="R1465" t="str">
            <v>25_31</v>
          </cell>
          <cell r="S1465" t="str">
            <v>'301.0010</v>
          </cell>
          <cell r="T1465" t="str">
            <v>'701.7510</v>
          </cell>
          <cell r="U1465" t="str">
            <v>H</v>
          </cell>
          <cell r="V1465">
            <v>-6921639.9699999997</v>
          </cell>
          <cell r="W1465">
            <v>-46935.92</v>
          </cell>
          <cell r="X1465">
            <v>0</v>
          </cell>
          <cell r="Y1465" t="str">
            <v>701.7510</v>
          </cell>
          <cell r="Z1465">
            <v>-6921639.9699999997</v>
          </cell>
          <cell r="AA1465">
            <v>-46935.92</v>
          </cell>
          <cell r="AB1465">
            <v>-287.565</v>
          </cell>
        </row>
        <row r="1466">
          <cell r="A1466">
            <v>5472</v>
          </cell>
          <cell r="B1466">
            <v>7508</v>
          </cell>
          <cell r="C1466">
            <v>1146</v>
          </cell>
          <cell r="D1466" t="str">
            <v>БЕНЗИН АВТОМОБИЛЬНЫЙ АИ-80</v>
          </cell>
          <cell r="E1466">
            <v>221000001</v>
          </cell>
          <cell r="F1466" t="str">
            <v>10</v>
          </cell>
          <cell r="G1466" t="str">
            <v/>
          </cell>
          <cell r="H1466" t="str">
            <v/>
          </cell>
          <cell r="I1466" t="str">
            <v>68233962</v>
          </cell>
          <cell r="J1466">
            <v>10000950</v>
          </cell>
          <cell r="K1466">
            <v>37865</v>
          </cell>
          <cell r="L1466">
            <v>37861</v>
          </cell>
          <cell r="M1466">
            <v>37865</v>
          </cell>
          <cell r="N1466">
            <v>1223541.54</v>
          </cell>
          <cell r="O1466">
            <v>50.832999999999998</v>
          </cell>
          <cell r="P1466">
            <v>195766.65</v>
          </cell>
          <cell r="Q1466" t="str">
            <v>01_31_08</v>
          </cell>
          <cell r="R1466" t="str">
            <v>25_31</v>
          </cell>
          <cell r="S1466" t="str">
            <v>'301.0010</v>
          </cell>
          <cell r="T1466" t="str">
            <v>'701.7510</v>
          </cell>
          <cell r="U1466" t="str">
            <v>H</v>
          </cell>
          <cell r="V1466">
            <v>-1223541.54</v>
          </cell>
          <cell r="W1466">
            <v>-8296.89</v>
          </cell>
          <cell r="X1466">
            <v>0</v>
          </cell>
          <cell r="Y1466" t="str">
            <v>701.7510</v>
          </cell>
          <cell r="Z1466">
            <v>-1223541.54</v>
          </cell>
          <cell r="AA1466">
            <v>-8296.89</v>
          </cell>
          <cell r="AB1466">
            <v>-50.832999999999998</v>
          </cell>
        </row>
        <row r="1467">
          <cell r="A1467">
            <v>5474</v>
          </cell>
          <cell r="B1467">
            <v>7513</v>
          </cell>
          <cell r="C1467">
            <v>2040</v>
          </cell>
          <cell r="D1467" t="str">
            <v>БЕНЗИН АВТОМОБИЛЬНЫЙ АИ-80</v>
          </cell>
          <cell r="E1467">
            <v>221000001</v>
          </cell>
          <cell r="F1467" t="str">
            <v>20</v>
          </cell>
          <cell r="G1467" t="str">
            <v/>
          </cell>
          <cell r="H1467" t="str">
            <v/>
          </cell>
          <cell r="I1467" t="str">
            <v>336418</v>
          </cell>
          <cell r="J1467">
            <v>10000944</v>
          </cell>
          <cell r="K1467">
            <v>37865</v>
          </cell>
          <cell r="L1467">
            <v>37861</v>
          </cell>
          <cell r="M1467">
            <v>37865</v>
          </cell>
          <cell r="N1467">
            <v>7126.22</v>
          </cell>
          <cell r="O1467">
            <v>42.167000000000002</v>
          </cell>
          <cell r="P1467">
            <v>0</v>
          </cell>
          <cell r="Q1467" t="str">
            <v>01_31_08</v>
          </cell>
          <cell r="R1467" t="str">
            <v>25_31</v>
          </cell>
          <cell r="S1467" t="str">
            <v>'301.0020</v>
          </cell>
          <cell r="T1467" t="str">
            <v>'701.7410</v>
          </cell>
          <cell r="U1467" t="str">
            <v>H</v>
          </cell>
          <cell r="V1467">
            <v>-6833.45</v>
          </cell>
          <cell r="W1467">
            <v>-6833.45</v>
          </cell>
          <cell r="X1467">
            <v>292.77000000000044</v>
          </cell>
          <cell r="Y1467" t="str">
            <v>701.7410</v>
          </cell>
          <cell r="Z1467">
            <v>-1007728.87</v>
          </cell>
          <cell r="AA1467">
            <v>-6833.45</v>
          </cell>
          <cell r="AB1467">
            <v>-42.167000000000002</v>
          </cell>
        </row>
        <row r="1468">
          <cell r="A1468">
            <v>5492</v>
          </cell>
          <cell r="B1468">
            <v>7539</v>
          </cell>
          <cell r="C1468">
            <v>2100</v>
          </cell>
          <cell r="D1468" t="str">
            <v>МАЗУТ М-100</v>
          </cell>
          <cell r="E1468">
            <v>221000083</v>
          </cell>
          <cell r="F1468" t="str">
            <v>20</v>
          </cell>
          <cell r="G1468" t="str">
            <v/>
          </cell>
          <cell r="H1468" t="str">
            <v/>
          </cell>
          <cell r="I1468" t="str">
            <v>336127</v>
          </cell>
          <cell r="J1468">
            <v>10000797</v>
          </cell>
          <cell r="K1468">
            <v>37865</v>
          </cell>
          <cell r="L1468">
            <v>37861</v>
          </cell>
          <cell r="M1468">
            <v>37865</v>
          </cell>
          <cell r="N1468">
            <v>3388.28</v>
          </cell>
          <cell r="O1468">
            <v>61.604999999999997</v>
          </cell>
          <cell r="P1468">
            <v>0</v>
          </cell>
          <cell r="Q1468" t="str">
            <v>01_31_08</v>
          </cell>
          <cell r="R1468" t="str">
            <v>25_31</v>
          </cell>
          <cell r="S1468" t="str">
            <v>'301.0020</v>
          </cell>
          <cell r="T1468" t="str">
            <v>'701.7430</v>
          </cell>
          <cell r="U1468" t="str">
            <v>H</v>
          </cell>
          <cell r="V1468">
            <v>-2784.07</v>
          </cell>
          <cell r="W1468">
            <v>-2784.07</v>
          </cell>
          <cell r="X1468">
            <v>604.21</v>
          </cell>
          <cell r="Y1468" t="str">
            <v>701.7430</v>
          </cell>
          <cell r="Z1468">
            <v>-410566.8</v>
          </cell>
          <cell r="AA1468">
            <v>-2784.07</v>
          </cell>
          <cell r="AB1468">
            <v>-61.604999999999997</v>
          </cell>
        </row>
        <row r="1469">
          <cell r="A1469">
            <v>5495</v>
          </cell>
          <cell r="B1469">
            <v>7542</v>
          </cell>
          <cell r="C1469">
            <v>2101</v>
          </cell>
          <cell r="D1469" t="str">
            <v>БЕНЗИН АВТОМОБИЛЬНЫЙ АИ-80</v>
          </cell>
          <cell r="E1469">
            <v>221000001</v>
          </cell>
          <cell r="F1469" t="str">
            <v>20</v>
          </cell>
          <cell r="G1469" t="str">
            <v/>
          </cell>
          <cell r="H1469" t="str">
            <v/>
          </cell>
          <cell r="I1469" t="str">
            <v>336574</v>
          </cell>
          <cell r="J1469">
            <v>10000946</v>
          </cell>
          <cell r="K1469">
            <v>37865</v>
          </cell>
          <cell r="L1469">
            <v>37861</v>
          </cell>
          <cell r="M1469">
            <v>37865</v>
          </cell>
          <cell r="N1469">
            <v>10034.6</v>
          </cell>
          <cell r="O1469">
            <v>50.173000000000002</v>
          </cell>
          <cell r="P1469">
            <v>0</v>
          </cell>
          <cell r="Q1469" t="str">
            <v>01_31_08</v>
          </cell>
          <cell r="R1469" t="str">
            <v>25_31</v>
          </cell>
          <cell r="S1469" t="str">
            <v>'301.0020</v>
          </cell>
          <cell r="T1469" t="str">
            <v>'701.7410</v>
          </cell>
          <cell r="U1469" t="str">
            <v>H</v>
          </cell>
          <cell r="V1469">
            <v>-9685.64</v>
          </cell>
          <cell r="W1469">
            <v>-9685.64</v>
          </cell>
          <cell r="X1469">
            <v>348.96000000000095</v>
          </cell>
          <cell r="Y1469" t="str">
            <v>701.7410</v>
          </cell>
          <cell r="Z1469">
            <v>-1428341.33</v>
          </cell>
          <cell r="AA1469">
            <v>-9685.64</v>
          </cell>
          <cell r="AB1469">
            <v>-50.173000000000002</v>
          </cell>
        </row>
        <row r="1470">
          <cell r="A1470">
            <v>5496</v>
          </cell>
          <cell r="B1470">
            <v>7543</v>
          </cell>
          <cell r="C1470">
            <v>2101</v>
          </cell>
          <cell r="D1470" t="str">
            <v>БЕНЗИН АВТОМОБИЛЬНЫЙ АИ-80</v>
          </cell>
          <cell r="E1470">
            <v>221000001</v>
          </cell>
          <cell r="F1470" t="str">
            <v>20</v>
          </cell>
          <cell r="G1470" t="str">
            <v/>
          </cell>
          <cell r="H1470" t="str">
            <v/>
          </cell>
          <cell r="I1470" t="str">
            <v>336575</v>
          </cell>
          <cell r="J1470">
            <v>10000946</v>
          </cell>
          <cell r="K1470">
            <v>37865</v>
          </cell>
          <cell r="L1470">
            <v>37861</v>
          </cell>
          <cell r="M1470">
            <v>37865</v>
          </cell>
          <cell r="N1470">
            <v>10034.6</v>
          </cell>
          <cell r="O1470">
            <v>50.173000000000002</v>
          </cell>
          <cell r="P1470">
            <v>0</v>
          </cell>
          <cell r="Q1470" t="str">
            <v>01_31_08</v>
          </cell>
          <cell r="R1470" t="str">
            <v>25_31</v>
          </cell>
          <cell r="S1470" t="str">
            <v>'301.0020</v>
          </cell>
          <cell r="T1470" t="str">
            <v>'701.7410</v>
          </cell>
          <cell r="U1470" t="str">
            <v>H</v>
          </cell>
          <cell r="V1470">
            <v>-9685.64</v>
          </cell>
          <cell r="W1470">
            <v>-9685.64</v>
          </cell>
          <cell r="X1470">
            <v>348.96000000000095</v>
          </cell>
          <cell r="Y1470" t="str">
            <v>701.7410</v>
          </cell>
          <cell r="Z1470">
            <v>-1428341.33</v>
          </cell>
          <cell r="AA1470">
            <v>-9685.64</v>
          </cell>
          <cell r="AB1470">
            <v>-50.173000000000002</v>
          </cell>
        </row>
        <row r="1471">
          <cell r="A1471">
            <v>5555</v>
          </cell>
          <cell r="B1471">
            <v>7602</v>
          </cell>
          <cell r="C1471">
            <v>2098</v>
          </cell>
          <cell r="D1471" t="str">
            <v>БЕНЗИН АВТОМОБИЛЬНЫЙ АИ-80</v>
          </cell>
          <cell r="E1471">
            <v>221000001</v>
          </cell>
          <cell r="F1471" t="str">
            <v>20</v>
          </cell>
          <cell r="G1471" t="str">
            <v/>
          </cell>
          <cell r="H1471" t="str">
            <v/>
          </cell>
          <cell r="I1471" t="str">
            <v>335914</v>
          </cell>
          <cell r="J1471">
            <v>10000977</v>
          </cell>
          <cell r="K1471">
            <v>37865</v>
          </cell>
          <cell r="L1471">
            <v>37861</v>
          </cell>
          <cell r="M1471">
            <v>37865</v>
          </cell>
          <cell r="N1471">
            <v>9303.1</v>
          </cell>
          <cell r="O1471">
            <v>50.286999999999999</v>
          </cell>
          <cell r="P1471">
            <v>0</v>
          </cell>
          <cell r="Q1471" t="str">
            <v>01_31_08</v>
          </cell>
          <cell r="R1471" t="str">
            <v>25_31</v>
          </cell>
          <cell r="S1471" t="str">
            <v>'301.0020</v>
          </cell>
          <cell r="T1471" t="str">
            <v>'701.7410</v>
          </cell>
          <cell r="U1471" t="str">
            <v>H</v>
          </cell>
          <cell r="V1471">
            <v>-8955.92</v>
          </cell>
          <cell r="W1471">
            <v>-8955.92</v>
          </cell>
          <cell r="X1471">
            <v>347.18000000000029</v>
          </cell>
          <cell r="Y1471" t="str">
            <v>701.7410</v>
          </cell>
          <cell r="Z1471">
            <v>-1320729.52</v>
          </cell>
          <cell r="AA1471">
            <v>-8955.92</v>
          </cell>
          <cell r="AB1471">
            <v>-50.286999999999999</v>
          </cell>
        </row>
        <row r="1472">
          <cell r="A1472">
            <v>5556</v>
          </cell>
          <cell r="B1472">
            <v>7603</v>
          </cell>
          <cell r="C1472">
            <v>2098</v>
          </cell>
          <cell r="D1472" t="str">
            <v>БЕНЗИН АВТОМОБИЛЬНЫЙ АИ-80</v>
          </cell>
          <cell r="E1472">
            <v>221000001</v>
          </cell>
          <cell r="F1472" t="str">
            <v>20</v>
          </cell>
          <cell r="G1472" t="str">
            <v/>
          </cell>
          <cell r="H1472" t="str">
            <v/>
          </cell>
          <cell r="I1472" t="str">
            <v>335915</v>
          </cell>
          <cell r="J1472">
            <v>10000977</v>
          </cell>
          <cell r="K1472">
            <v>37865</v>
          </cell>
          <cell r="L1472">
            <v>37861</v>
          </cell>
          <cell r="M1472">
            <v>37865</v>
          </cell>
          <cell r="N1472">
            <v>9366</v>
          </cell>
          <cell r="O1472">
            <v>50.627000000000002</v>
          </cell>
          <cell r="P1472">
            <v>0</v>
          </cell>
          <cell r="Q1472" t="str">
            <v>01_31_08</v>
          </cell>
          <cell r="R1472" t="str">
            <v>25_31</v>
          </cell>
          <cell r="S1472" t="str">
            <v>'301.0020</v>
          </cell>
          <cell r="T1472" t="str">
            <v>'701.7410</v>
          </cell>
          <cell r="U1472" t="str">
            <v>H</v>
          </cell>
          <cell r="V1472">
            <v>-9018.82</v>
          </cell>
          <cell r="W1472">
            <v>-9018.82</v>
          </cell>
          <cell r="X1472">
            <v>347.18000000000029</v>
          </cell>
          <cell r="Y1472" t="str">
            <v>701.7410</v>
          </cell>
          <cell r="Z1472">
            <v>-1330005.3899999999</v>
          </cell>
          <cell r="AA1472">
            <v>-9018.82</v>
          </cell>
          <cell r="AB1472">
            <v>-50.627000000000002</v>
          </cell>
        </row>
        <row r="1473">
          <cell r="A1473">
            <v>5557</v>
          </cell>
          <cell r="B1473">
            <v>7604</v>
          </cell>
          <cell r="C1473">
            <v>2098</v>
          </cell>
          <cell r="D1473" t="str">
            <v>БЕНЗИН АВТОМОБИЛЬНЫЙ АИ-80</v>
          </cell>
          <cell r="E1473">
            <v>221000001</v>
          </cell>
          <cell r="F1473" t="str">
            <v>20</v>
          </cell>
          <cell r="G1473" t="str">
            <v/>
          </cell>
          <cell r="H1473" t="str">
            <v/>
          </cell>
          <cell r="I1473" t="str">
            <v>335916</v>
          </cell>
          <cell r="J1473">
            <v>10000977</v>
          </cell>
          <cell r="K1473">
            <v>37865</v>
          </cell>
          <cell r="L1473">
            <v>37861</v>
          </cell>
          <cell r="M1473">
            <v>37865</v>
          </cell>
          <cell r="N1473">
            <v>7800.9</v>
          </cell>
          <cell r="O1473">
            <v>42.167000000000002</v>
          </cell>
          <cell r="P1473">
            <v>0</v>
          </cell>
          <cell r="Q1473" t="str">
            <v>01_31_08</v>
          </cell>
          <cell r="R1473" t="str">
            <v>25_31</v>
          </cell>
          <cell r="S1473" t="str">
            <v>'301.0020</v>
          </cell>
          <cell r="T1473" t="str">
            <v>'701.7410</v>
          </cell>
          <cell r="U1473" t="str">
            <v>H</v>
          </cell>
          <cell r="V1473">
            <v>-7508.19</v>
          </cell>
          <cell r="W1473">
            <v>-7508.19</v>
          </cell>
          <cell r="X1473">
            <v>292.71000000000004</v>
          </cell>
          <cell r="Y1473" t="str">
            <v>701.7410</v>
          </cell>
          <cell r="Z1473">
            <v>-1107232.78</v>
          </cell>
          <cell r="AA1473">
            <v>-7508.19</v>
          </cell>
          <cell r="AB1473">
            <v>-42.167000000000002</v>
          </cell>
        </row>
        <row r="1474">
          <cell r="A1474">
            <v>5558</v>
          </cell>
          <cell r="B1474">
            <v>7605</v>
          </cell>
          <cell r="C1474">
            <v>2098</v>
          </cell>
          <cell r="D1474" t="str">
            <v>БЕНЗИН АВТОМОБИЛЬНЫЙ АИ-80</v>
          </cell>
          <cell r="E1474">
            <v>221000001</v>
          </cell>
          <cell r="F1474" t="str">
            <v>20</v>
          </cell>
          <cell r="G1474" t="str">
            <v/>
          </cell>
          <cell r="H1474" t="str">
            <v/>
          </cell>
          <cell r="I1474" t="str">
            <v>336124</v>
          </cell>
          <cell r="J1474">
            <v>10000975</v>
          </cell>
          <cell r="K1474">
            <v>37865</v>
          </cell>
          <cell r="L1474">
            <v>37861</v>
          </cell>
          <cell r="M1474">
            <v>37865</v>
          </cell>
          <cell r="N1474">
            <v>9250.74</v>
          </cell>
          <cell r="O1474">
            <v>50.003999999999998</v>
          </cell>
          <cell r="P1474">
            <v>0</v>
          </cell>
          <cell r="Q1474" t="str">
            <v>01_31_08</v>
          </cell>
          <cell r="R1474" t="str">
            <v>25_31</v>
          </cell>
          <cell r="S1474" t="str">
            <v>'301.0020</v>
          </cell>
          <cell r="T1474" t="str">
            <v>'701.7410</v>
          </cell>
          <cell r="U1474" t="str">
            <v>H</v>
          </cell>
          <cell r="V1474">
            <v>-8903.56</v>
          </cell>
          <cell r="W1474">
            <v>-8903.56</v>
          </cell>
          <cell r="X1474">
            <v>347.18000000000029</v>
          </cell>
          <cell r="Y1474" t="str">
            <v>701.7410</v>
          </cell>
          <cell r="Z1474">
            <v>-1313007.99</v>
          </cell>
          <cell r="AA1474">
            <v>-8903.56</v>
          </cell>
          <cell r="AB1474">
            <v>-50.003999999999998</v>
          </cell>
        </row>
        <row r="1475">
          <cell r="A1475">
            <v>5559</v>
          </cell>
          <cell r="B1475">
            <v>7606</v>
          </cell>
          <cell r="C1475">
            <v>2098</v>
          </cell>
          <cell r="D1475" t="str">
            <v>БЕНЗИН АВТОМОБИЛЬНЫЙ АИ-80</v>
          </cell>
          <cell r="E1475">
            <v>221000001</v>
          </cell>
          <cell r="F1475" t="str">
            <v>20</v>
          </cell>
          <cell r="G1475" t="str">
            <v/>
          </cell>
          <cell r="H1475" t="str">
            <v/>
          </cell>
          <cell r="I1475" t="str">
            <v>336125</v>
          </cell>
          <cell r="J1475">
            <v>10000975</v>
          </cell>
          <cell r="K1475">
            <v>37865</v>
          </cell>
          <cell r="L1475">
            <v>37861</v>
          </cell>
          <cell r="M1475">
            <v>37865</v>
          </cell>
          <cell r="N1475">
            <v>9351.75</v>
          </cell>
          <cell r="O1475">
            <v>50.55</v>
          </cell>
          <cell r="P1475">
            <v>0</v>
          </cell>
          <cell r="Q1475" t="str">
            <v>01_31_08</v>
          </cell>
          <cell r="R1475" t="str">
            <v>25_31</v>
          </cell>
          <cell r="S1475" t="str">
            <v>'301.0020</v>
          </cell>
          <cell r="T1475" t="str">
            <v>'701.7410</v>
          </cell>
          <cell r="U1475" t="str">
            <v>H</v>
          </cell>
          <cell r="V1475">
            <v>-9004.57</v>
          </cell>
          <cell r="W1475">
            <v>-9004.57</v>
          </cell>
          <cell r="X1475">
            <v>347.18000000000029</v>
          </cell>
          <cell r="Y1475" t="str">
            <v>701.7410</v>
          </cell>
          <cell r="Z1475">
            <v>-1327903.94</v>
          </cell>
          <cell r="AA1475">
            <v>-9004.57</v>
          </cell>
          <cell r="AB1475">
            <v>-50.55</v>
          </cell>
        </row>
        <row r="1476">
          <cell r="A1476">
            <v>5562</v>
          </cell>
          <cell r="B1476">
            <v>7609</v>
          </cell>
          <cell r="C1476">
            <v>2100</v>
          </cell>
          <cell r="D1476" t="str">
            <v>ТОПЛИВО САМОЛЕТНОЕ ТС-1 ВКК</v>
          </cell>
          <cell r="E1476">
            <v>222000043</v>
          </cell>
          <cell r="F1476" t="str">
            <v>20</v>
          </cell>
          <cell r="G1476" t="str">
            <v/>
          </cell>
          <cell r="H1476" t="str">
            <v/>
          </cell>
          <cell r="I1476" t="str">
            <v>336667</v>
          </cell>
          <cell r="J1476">
            <v>10000979</v>
          </cell>
          <cell r="K1476">
            <v>37865</v>
          </cell>
          <cell r="L1476">
            <v>37861</v>
          </cell>
          <cell r="M1476">
            <v>37865</v>
          </cell>
          <cell r="N1476">
            <v>41291.300000000003</v>
          </cell>
          <cell r="O1476">
            <v>192.95</v>
          </cell>
          <cell r="P1476">
            <v>0</v>
          </cell>
          <cell r="Q1476" t="str">
            <v>01_31_08</v>
          </cell>
          <cell r="R1476" t="str">
            <v>25_31</v>
          </cell>
          <cell r="S1476" t="str">
            <v>'301.0020</v>
          </cell>
          <cell r="T1476" t="str">
            <v>'702.7250</v>
          </cell>
          <cell r="U1476" t="str">
            <v>H</v>
          </cell>
          <cell r="V1476">
            <v>-39577.589999999997</v>
          </cell>
          <cell r="W1476">
            <v>-39577.589999999997</v>
          </cell>
          <cell r="X1476">
            <v>1713.7100000000064</v>
          </cell>
          <cell r="Y1476" t="str">
            <v>702.7250</v>
          </cell>
          <cell r="Z1476">
            <v>-5836507.2000000002</v>
          </cell>
          <cell r="AA1476">
            <v>-39577.589999999997</v>
          </cell>
          <cell r="AB1476">
            <v>-192.95</v>
          </cell>
        </row>
        <row r="1477">
          <cell r="A1477">
            <v>5563</v>
          </cell>
          <cell r="B1477">
            <v>7610</v>
          </cell>
          <cell r="C1477">
            <v>2100</v>
          </cell>
          <cell r="D1477" t="str">
            <v>ТОПЛИВО САМОЛЕТНОЕ ТС-1 ВКК</v>
          </cell>
          <cell r="E1477">
            <v>222000043</v>
          </cell>
          <cell r="F1477" t="str">
            <v>20</v>
          </cell>
          <cell r="G1477" t="str">
            <v/>
          </cell>
          <cell r="H1477" t="str">
            <v/>
          </cell>
          <cell r="I1477" t="str">
            <v>336669</v>
          </cell>
          <cell r="J1477">
            <v>10000979</v>
          </cell>
          <cell r="K1477">
            <v>37865</v>
          </cell>
          <cell r="L1477">
            <v>37861</v>
          </cell>
          <cell r="M1477">
            <v>37865</v>
          </cell>
          <cell r="N1477">
            <v>137193.69</v>
          </cell>
          <cell r="O1477">
            <v>641.09199999999998</v>
          </cell>
          <cell r="P1477">
            <v>0</v>
          </cell>
          <cell r="Q1477" t="str">
            <v>01_31_08</v>
          </cell>
          <cell r="R1477" t="str">
            <v>25_31</v>
          </cell>
          <cell r="S1477" t="str">
            <v>'301.0020</v>
          </cell>
          <cell r="T1477" t="str">
            <v>'702.7250</v>
          </cell>
          <cell r="U1477" t="str">
            <v>H</v>
          </cell>
          <cell r="V1477">
            <v>-131507.68</v>
          </cell>
          <cell r="W1477">
            <v>-131507.68</v>
          </cell>
          <cell r="X1477">
            <v>5686.0100000000093</v>
          </cell>
          <cell r="Y1477" t="str">
            <v>702.7250</v>
          </cell>
          <cell r="Z1477">
            <v>-19393437.57</v>
          </cell>
          <cell r="AA1477">
            <v>-131507.68</v>
          </cell>
          <cell r="AB1477">
            <v>-641.09199999999998</v>
          </cell>
        </row>
        <row r="1478">
          <cell r="A1478">
            <v>5605</v>
          </cell>
          <cell r="B1478">
            <v>7648</v>
          </cell>
          <cell r="C1478">
            <v>2098</v>
          </cell>
          <cell r="D1478" t="str">
            <v>БЕНЗИН АВТОМОБИЛЬНЫЙ АИ-80</v>
          </cell>
          <cell r="E1478">
            <v>221000001</v>
          </cell>
          <cell r="F1478" t="str">
            <v>20</v>
          </cell>
          <cell r="G1478" t="str">
            <v/>
          </cell>
          <cell r="H1478" t="str">
            <v/>
          </cell>
          <cell r="I1478" t="str">
            <v>322086</v>
          </cell>
          <cell r="J1478">
            <v>10000776</v>
          </cell>
          <cell r="K1478">
            <v>37865</v>
          </cell>
          <cell r="L1478">
            <v>37861</v>
          </cell>
          <cell r="M1478">
            <v>37865</v>
          </cell>
          <cell r="N1478">
            <v>10219.299999999999</v>
          </cell>
          <cell r="O1478">
            <v>58.396000000000001</v>
          </cell>
          <cell r="P1478">
            <v>0</v>
          </cell>
          <cell r="Q1478" t="str">
            <v>01_31_08</v>
          </cell>
          <cell r="R1478" t="str">
            <v>25_31</v>
          </cell>
          <cell r="S1478" t="str">
            <v>'301.0020</v>
          </cell>
          <cell r="T1478" t="str">
            <v>'701.7410</v>
          </cell>
          <cell r="U1478" t="str">
            <v>H</v>
          </cell>
          <cell r="V1478">
            <v>-9819.6299999999992</v>
          </cell>
          <cell r="W1478">
            <v>-9819.6299999999992</v>
          </cell>
          <cell r="X1478">
            <v>399.67000000000007</v>
          </cell>
          <cell r="Y1478" t="str">
            <v>701.7410</v>
          </cell>
          <cell r="Z1478">
            <v>-1448100.84</v>
          </cell>
          <cell r="AA1478">
            <v>-9819.6299999999992</v>
          </cell>
          <cell r="AB1478">
            <v>-58.396000000000001</v>
          </cell>
        </row>
        <row r="1479">
          <cell r="A1479">
            <v>5418</v>
          </cell>
          <cell r="B1479">
            <v>7461</v>
          </cell>
          <cell r="C1479">
            <v>2040</v>
          </cell>
          <cell r="D1479" t="str">
            <v>БЕНЗИН АВТОМОБИЛЬНЫЙ АИ-80</v>
          </cell>
          <cell r="E1479">
            <v>221000001</v>
          </cell>
          <cell r="F1479" t="str">
            <v>20</v>
          </cell>
          <cell r="G1479" t="str">
            <v/>
          </cell>
          <cell r="H1479" t="str">
            <v/>
          </cell>
          <cell r="I1479" t="str">
            <v>336809</v>
          </cell>
          <cell r="J1479">
            <v>10000944</v>
          </cell>
          <cell r="K1479">
            <v>37865</v>
          </cell>
          <cell r="L1479">
            <v>37862</v>
          </cell>
          <cell r="M1479">
            <v>37865</v>
          </cell>
          <cell r="N1479">
            <v>8464.8700000000008</v>
          </cell>
          <cell r="O1479">
            <v>50.088000000000001</v>
          </cell>
          <cell r="P1479">
            <v>0</v>
          </cell>
          <cell r="Q1479" t="str">
            <v>01_31_08</v>
          </cell>
          <cell r="R1479" t="str">
            <v>25_31</v>
          </cell>
          <cell r="S1479" t="str">
            <v>'301.0020</v>
          </cell>
          <cell r="T1479" t="str">
            <v>'701.7410</v>
          </cell>
          <cell r="U1479" t="str">
            <v>H</v>
          </cell>
          <cell r="V1479">
            <v>-8118.69</v>
          </cell>
          <cell r="W1479">
            <v>-8118.69</v>
          </cell>
          <cell r="X1479">
            <v>346.1800000000012</v>
          </cell>
          <cell r="Y1479" t="str">
            <v>701.7410</v>
          </cell>
          <cell r="Z1479">
            <v>-1197263.21</v>
          </cell>
          <cell r="AA1479">
            <v>-8118.69</v>
          </cell>
          <cell r="AB1479">
            <v>-50.088000000000001</v>
          </cell>
        </row>
        <row r="1480">
          <cell r="A1480">
            <v>5419</v>
          </cell>
          <cell r="B1480">
            <v>7462</v>
          </cell>
          <cell r="C1480">
            <v>2040</v>
          </cell>
          <cell r="D1480" t="str">
            <v>БЕНЗИН АВТОМОБИЛЬНЫЙ АИ-80</v>
          </cell>
          <cell r="E1480">
            <v>221000001</v>
          </cell>
          <cell r="F1480" t="str">
            <v>20</v>
          </cell>
          <cell r="G1480" t="str">
            <v/>
          </cell>
          <cell r="H1480" t="str">
            <v/>
          </cell>
          <cell r="I1480" t="str">
            <v>336810</v>
          </cell>
          <cell r="J1480">
            <v>10000944</v>
          </cell>
          <cell r="K1480">
            <v>37865</v>
          </cell>
          <cell r="L1480">
            <v>37862</v>
          </cell>
          <cell r="M1480">
            <v>37865</v>
          </cell>
          <cell r="N1480">
            <v>8498.67</v>
          </cell>
          <cell r="O1480">
            <v>50.287999999999997</v>
          </cell>
          <cell r="P1480">
            <v>0</v>
          </cell>
          <cell r="Q1480" t="str">
            <v>01_31_08</v>
          </cell>
          <cell r="R1480" t="str">
            <v>25_31</v>
          </cell>
          <cell r="S1480" t="str">
            <v>'301.0020</v>
          </cell>
          <cell r="T1480" t="str">
            <v>'701.7410</v>
          </cell>
          <cell r="U1480" t="str">
            <v>H</v>
          </cell>
          <cell r="V1480">
            <v>-8152.49</v>
          </cell>
          <cell r="W1480">
            <v>-8152.49</v>
          </cell>
          <cell r="X1480">
            <v>346.18000000000029</v>
          </cell>
          <cell r="Y1480" t="str">
            <v>701.7410</v>
          </cell>
          <cell r="Z1480">
            <v>-1202247.7</v>
          </cell>
          <cell r="AA1480">
            <v>-8152.49</v>
          </cell>
          <cell r="AB1480">
            <v>-50.287999999999997</v>
          </cell>
        </row>
        <row r="1481">
          <cell r="A1481">
            <v>5420</v>
          </cell>
          <cell r="B1481">
            <v>7463</v>
          </cell>
          <cell r="C1481">
            <v>2040</v>
          </cell>
          <cell r="D1481" t="str">
            <v>БЕНЗИН АВТОМОБИЛЬНЫЙ АИ-80</v>
          </cell>
          <cell r="E1481">
            <v>221000001</v>
          </cell>
          <cell r="F1481" t="str">
            <v>20</v>
          </cell>
          <cell r="G1481" t="str">
            <v/>
          </cell>
          <cell r="H1481" t="str">
            <v/>
          </cell>
          <cell r="I1481" t="str">
            <v>336811</v>
          </cell>
          <cell r="J1481">
            <v>10000944</v>
          </cell>
          <cell r="K1481">
            <v>37865</v>
          </cell>
          <cell r="L1481">
            <v>37862</v>
          </cell>
          <cell r="M1481">
            <v>37865</v>
          </cell>
          <cell r="N1481">
            <v>8560.36</v>
          </cell>
          <cell r="O1481">
            <v>50.652999999999999</v>
          </cell>
          <cell r="P1481">
            <v>0</v>
          </cell>
          <cell r="Q1481" t="str">
            <v>01_31_08</v>
          </cell>
          <cell r="R1481" t="str">
            <v>25_31</v>
          </cell>
          <cell r="S1481" t="str">
            <v>'301.0020</v>
          </cell>
          <cell r="T1481" t="str">
            <v>'701.7410</v>
          </cell>
          <cell r="U1481" t="str">
            <v>H</v>
          </cell>
          <cell r="V1481">
            <v>-8214.18</v>
          </cell>
          <cell r="W1481">
            <v>-8214.18</v>
          </cell>
          <cell r="X1481">
            <v>346.18000000000029</v>
          </cell>
          <cell r="Y1481" t="str">
            <v>701.7410</v>
          </cell>
          <cell r="Z1481">
            <v>-1211345.1200000001</v>
          </cell>
          <cell r="AA1481">
            <v>-8214.18</v>
          </cell>
          <cell r="AB1481">
            <v>-50.652999999999999</v>
          </cell>
        </row>
        <row r="1482">
          <cell r="A1482">
            <v>5421</v>
          </cell>
          <cell r="B1482">
            <v>7464</v>
          </cell>
          <cell r="C1482">
            <v>2040</v>
          </cell>
          <cell r="D1482" t="str">
            <v>БЕНЗИН АВТОМОБИЛЬНЫЙ АИ-80</v>
          </cell>
          <cell r="E1482">
            <v>221000001</v>
          </cell>
          <cell r="F1482" t="str">
            <v>20</v>
          </cell>
          <cell r="G1482" t="str">
            <v/>
          </cell>
          <cell r="H1482" t="str">
            <v/>
          </cell>
          <cell r="I1482" t="str">
            <v>336812</v>
          </cell>
          <cell r="J1482">
            <v>10000944</v>
          </cell>
          <cell r="K1482">
            <v>37865</v>
          </cell>
          <cell r="L1482">
            <v>37862</v>
          </cell>
          <cell r="M1482">
            <v>37865</v>
          </cell>
          <cell r="N1482">
            <v>9942.1</v>
          </cell>
          <cell r="O1482">
            <v>58.829000000000001</v>
          </cell>
          <cell r="P1482">
            <v>0</v>
          </cell>
          <cell r="Q1482" t="str">
            <v>01_31_08</v>
          </cell>
          <cell r="R1482" t="str">
            <v>25_31</v>
          </cell>
          <cell r="S1482" t="str">
            <v>'301.0020</v>
          </cell>
          <cell r="T1482" t="str">
            <v>'701.7410</v>
          </cell>
          <cell r="U1482" t="str">
            <v>H</v>
          </cell>
          <cell r="V1482">
            <v>-9541.6200000000008</v>
          </cell>
          <cell r="W1482">
            <v>-9541.6200000000008</v>
          </cell>
          <cell r="X1482">
            <v>400.47999999999956</v>
          </cell>
          <cell r="Y1482" t="str">
            <v>701.7410</v>
          </cell>
          <cell r="Z1482">
            <v>-1407102.7</v>
          </cell>
          <cell r="AA1482">
            <v>-9541.6200000000008</v>
          </cell>
          <cell r="AB1482">
            <v>-58.829000000000001</v>
          </cell>
        </row>
        <row r="1483">
          <cell r="A1483">
            <v>5422</v>
          </cell>
          <cell r="B1483">
            <v>7465</v>
          </cell>
          <cell r="C1483">
            <v>2040</v>
          </cell>
          <cell r="D1483" t="str">
            <v>БЕНЗИН АВТОМОБИЛЬНЫЙ АИ-80</v>
          </cell>
          <cell r="E1483">
            <v>221000001</v>
          </cell>
          <cell r="F1483" t="str">
            <v>20</v>
          </cell>
          <cell r="G1483" t="str">
            <v/>
          </cell>
          <cell r="H1483" t="str">
            <v/>
          </cell>
          <cell r="I1483" t="str">
            <v>336813</v>
          </cell>
          <cell r="J1483">
            <v>10000944</v>
          </cell>
          <cell r="K1483">
            <v>37865</v>
          </cell>
          <cell r="L1483">
            <v>37862</v>
          </cell>
          <cell r="M1483">
            <v>37865</v>
          </cell>
          <cell r="N1483">
            <v>8482.11</v>
          </cell>
          <cell r="O1483">
            <v>50.19</v>
          </cell>
          <cell r="P1483">
            <v>0</v>
          </cell>
          <cell r="Q1483" t="str">
            <v>01_31_08</v>
          </cell>
          <cell r="R1483" t="str">
            <v>25_31</v>
          </cell>
          <cell r="S1483" t="str">
            <v>'301.0020</v>
          </cell>
          <cell r="T1483" t="str">
            <v>'701.7410</v>
          </cell>
          <cell r="U1483" t="str">
            <v>H</v>
          </cell>
          <cell r="V1483">
            <v>-8135.93</v>
          </cell>
          <cell r="W1483">
            <v>-8135.93</v>
          </cell>
          <cell r="X1483">
            <v>346.18000000000029</v>
          </cell>
          <cell r="Y1483" t="str">
            <v>701.7410</v>
          </cell>
          <cell r="Z1483">
            <v>-1199805.6000000001</v>
          </cell>
          <cell r="AA1483">
            <v>-8135.93</v>
          </cell>
          <cell r="AB1483">
            <v>-50.19</v>
          </cell>
        </row>
        <row r="1484">
          <cell r="A1484">
            <v>5423</v>
          </cell>
          <cell r="B1484">
            <v>7466</v>
          </cell>
          <cell r="C1484">
            <v>2040</v>
          </cell>
          <cell r="D1484" t="str">
            <v>БЕНЗИН АВТОМОБИЛЬНЫЙ АИ-80</v>
          </cell>
          <cell r="E1484">
            <v>221000001</v>
          </cell>
          <cell r="F1484" t="str">
            <v>20</v>
          </cell>
          <cell r="G1484" t="str">
            <v/>
          </cell>
          <cell r="H1484" t="str">
            <v/>
          </cell>
          <cell r="I1484" t="str">
            <v>336814</v>
          </cell>
          <cell r="J1484">
            <v>10000944</v>
          </cell>
          <cell r="K1484">
            <v>37865</v>
          </cell>
          <cell r="L1484">
            <v>37862</v>
          </cell>
          <cell r="M1484">
            <v>37865</v>
          </cell>
          <cell r="N1484">
            <v>8514.73</v>
          </cell>
          <cell r="O1484">
            <v>50.383000000000003</v>
          </cell>
          <cell r="P1484">
            <v>0</v>
          </cell>
          <cell r="Q1484" t="str">
            <v>01_31_08</v>
          </cell>
          <cell r="R1484" t="str">
            <v>25_31</v>
          </cell>
          <cell r="S1484" t="str">
            <v>'301.0020</v>
          </cell>
          <cell r="T1484" t="str">
            <v>'701.7410</v>
          </cell>
          <cell r="U1484" t="str">
            <v>H</v>
          </cell>
          <cell r="V1484">
            <v>-8168.55</v>
          </cell>
          <cell r="W1484">
            <v>-8168.55</v>
          </cell>
          <cell r="X1484">
            <v>346.17999999999938</v>
          </cell>
          <cell r="Y1484" t="str">
            <v>701.7410</v>
          </cell>
          <cell r="Z1484">
            <v>-1204616.07</v>
          </cell>
          <cell r="AA1484">
            <v>-8168.55</v>
          </cell>
          <cell r="AB1484">
            <v>-50.383000000000003</v>
          </cell>
        </row>
        <row r="1485">
          <cell r="A1485">
            <v>5439</v>
          </cell>
          <cell r="B1485">
            <v>7482</v>
          </cell>
          <cell r="C1485">
            <v>1146</v>
          </cell>
          <cell r="D1485" t="str">
            <v>БЕНЗИН АВТОМОБИЛЬНЫЙ АИ-80</v>
          </cell>
          <cell r="E1485">
            <v>221000001</v>
          </cell>
          <cell r="F1485" t="str">
            <v>10</v>
          </cell>
          <cell r="G1485" t="str">
            <v/>
          </cell>
          <cell r="H1485" t="str">
            <v/>
          </cell>
          <cell r="I1485" t="str">
            <v>161552</v>
          </cell>
          <cell r="J1485">
            <v>10000947</v>
          </cell>
          <cell r="K1485">
            <v>37865</v>
          </cell>
          <cell r="L1485">
            <v>37862</v>
          </cell>
          <cell r="M1485">
            <v>37865</v>
          </cell>
          <cell r="N1485">
            <v>2442269.13</v>
          </cell>
          <cell r="O1485">
            <v>101.46599999999999</v>
          </cell>
          <cell r="P1485">
            <v>390763.06</v>
          </cell>
          <cell r="Q1485" t="str">
            <v>01_31_08</v>
          </cell>
          <cell r="R1485" t="str">
            <v>25_31</v>
          </cell>
          <cell r="S1485" t="str">
            <v>'301.0010</v>
          </cell>
          <cell r="T1485" t="str">
            <v>'701.7510</v>
          </cell>
          <cell r="U1485" t="str">
            <v>H</v>
          </cell>
          <cell r="V1485">
            <v>-2442269.13</v>
          </cell>
          <cell r="W1485">
            <v>-16561.12</v>
          </cell>
          <cell r="X1485">
            <v>0</v>
          </cell>
          <cell r="Y1485" t="str">
            <v>701.7510</v>
          </cell>
          <cell r="Z1485">
            <v>-2442269.13</v>
          </cell>
          <cell r="AA1485">
            <v>-16561.12</v>
          </cell>
          <cell r="AB1485">
            <v>-101.46599999999999</v>
          </cell>
        </row>
        <row r="1486">
          <cell r="A1486">
            <v>5473</v>
          </cell>
          <cell r="B1486">
            <v>7509</v>
          </cell>
          <cell r="C1486">
            <v>1146</v>
          </cell>
          <cell r="D1486" t="str">
            <v>БЕНЗИН АВТОМОБИЛЬНЫЙ АИ-80</v>
          </cell>
          <cell r="E1486">
            <v>221000001</v>
          </cell>
          <cell r="F1486" t="str">
            <v>10</v>
          </cell>
          <cell r="G1486" t="str">
            <v/>
          </cell>
          <cell r="H1486" t="str">
            <v/>
          </cell>
          <cell r="I1486" t="str">
            <v>161551</v>
          </cell>
          <cell r="J1486">
            <v>10000951</v>
          </cell>
          <cell r="K1486">
            <v>37865</v>
          </cell>
          <cell r="L1486">
            <v>37862</v>
          </cell>
          <cell r="M1486">
            <v>37865</v>
          </cell>
          <cell r="N1486">
            <v>2436636.7799999998</v>
          </cell>
          <cell r="O1486">
            <v>101.232</v>
          </cell>
          <cell r="P1486">
            <v>389861.89</v>
          </cell>
          <cell r="Q1486" t="str">
            <v>01_31_08</v>
          </cell>
          <cell r="R1486" t="str">
            <v>25_31</v>
          </cell>
          <cell r="S1486" t="str">
            <v>'301.0010</v>
          </cell>
          <cell r="T1486" t="str">
            <v>'701.7510</v>
          </cell>
          <cell r="U1486" t="str">
            <v>H</v>
          </cell>
          <cell r="V1486">
            <v>-2436636.7799999998</v>
          </cell>
          <cell r="W1486">
            <v>-16522.919999999998</v>
          </cell>
          <cell r="X1486">
            <v>0</v>
          </cell>
          <cell r="Y1486" t="str">
            <v>701.7510</v>
          </cell>
          <cell r="Z1486">
            <v>-2436636.7799999998</v>
          </cell>
          <cell r="AA1486">
            <v>-16522.919999999998</v>
          </cell>
          <cell r="AB1486">
            <v>-101.232</v>
          </cell>
        </row>
        <row r="1487">
          <cell r="A1487">
            <v>5498</v>
          </cell>
          <cell r="B1487">
            <v>7545</v>
          </cell>
          <cell r="C1487">
            <v>2101</v>
          </cell>
          <cell r="D1487" t="str">
            <v>БЕНЗИН АВТОМОБИЛЬНЫЙ АИ-80</v>
          </cell>
          <cell r="E1487">
            <v>221000001</v>
          </cell>
          <cell r="F1487" t="str">
            <v>20</v>
          </cell>
          <cell r="G1487" t="str">
            <v/>
          </cell>
          <cell r="H1487" t="str">
            <v/>
          </cell>
          <cell r="I1487" t="str">
            <v>336553</v>
          </cell>
          <cell r="J1487">
            <v>10000946</v>
          </cell>
          <cell r="K1487">
            <v>37865</v>
          </cell>
          <cell r="L1487">
            <v>37862</v>
          </cell>
          <cell r="M1487">
            <v>37865</v>
          </cell>
          <cell r="N1487">
            <v>9974.7999999999993</v>
          </cell>
          <cell r="O1487">
            <v>49.874000000000002</v>
          </cell>
          <cell r="P1487">
            <v>0</v>
          </cell>
          <cell r="Q1487" t="str">
            <v>01_31_08</v>
          </cell>
          <cell r="R1487" t="str">
            <v>25_31</v>
          </cell>
          <cell r="S1487" t="str">
            <v>'301.0020</v>
          </cell>
          <cell r="T1487" t="str">
            <v>'701.7410</v>
          </cell>
          <cell r="U1487" t="str">
            <v>H</v>
          </cell>
          <cell r="V1487">
            <v>-9633.74</v>
          </cell>
          <cell r="W1487">
            <v>-9633.74</v>
          </cell>
          <cell r="X1487">
            <v>341.05999999999949</v>
          </cell>
          <cell r="Y1487" t="str">
            <v>701.7410</v>
          </cell>
          <cell r="Z1487">
            <v>-1420687.64</v>
          </cell>
          <cell r="AA1487">
            <v>-9633.74</v>
          </cell>
          <cell r="AB1487">
            <v>-49.874000000000002</v>
          </cell>
        </row>
        <row r="1488">
          <cell r="A1488">
            <v>5499</v>
          </cell>
          <cell r="B1488">
            <v>7546</v>
          </cell>
          <cell r="C1488">
            <v>2101</v>
          </cell>
          <cell r="D1488" t="str">
            <v>БЕНЗИН АВТОМОБИЛЬНЫЙ АИ-80</v>
          </cell>
          <cell r="E1488">
            <v>221000001</v>
          </cell>
          <cell r="F1488" t="str">
            <v>20</v>
          </cell>
          <cell r="G1488" t="str">
            <v/>
          </cell>
          <cell r="H1488" t="str">
            <v/>
          </cell>
          <cell r="I1488" t="str">
            <v>336554</v>
          </cell>
          <cell r="J1488">
            <v>10000946</v>
          </cell>
          <cell r="K1488">
            <v>37865</v>
          </cell>
          <cell r="L1488">
            <v>37862</v>
          </cell>
          <cell r="M1488">
            <v>37865</v>
          </cell>
          <cell r="N1488">
            <v>9956</v>
          </cell>
          <cell r="O1488">
            <v>49.78</v>
          </cell>
          <cell r="P1488">
            <v>0</v>
          </cell>
          <cell r="Q1488" t="str">
            <v>01_31_08</v>
          </cell>
          <cell r="R1488" t="str">
            <v>25_31</v>
          </cell>
          <cell r="S1488" t="str">
            <v>'301.0020</v>
          </cell>
          <cell r="T1488" t="str">
            <v>'701.7410</v>
          </cell>
          <cell r="U1488" t="str">
            <v>H</v>
          </cell>
          <cell r="V1488">
            <v>-9614.94</v>
          </cell>
          <cell r="W1488">
            <v>-9614.94</v>
          </cell>
          <cell r="X1488">
            <v>341.05999999999949</v>
          </cell>
          <cell r="Y1488" t="str">
            <v>701.7410</v>
          </cell>
          <cell r="Z1488">
            <v>-1417915.2</v>
          </cell>
          <cell r="AA1488">
            <v>-9614.94</v>
          </cell>
          <cell r="AB1488">
            <v>-49.78</v>
          </cell>
        </row>
        <row r="1489">
          <cell r="A1489">
            <v>5500</v>
          </cell>
          <cell r="B1489">
            <v>7547</v>
          </cell>
          <cell r="C1489">
            <v>2101</v>
          </cell>
          <cell r="D1489" t="str">
            <v>БЕНЗИН АВТОМОБИЛЬНЫЙ АИ-80</v>
          </cell>
          <cell r="E1489">
            <v>221000001</v>
          </cell>
          <cell r="F1489" t="str">
            <v>20</v>
          </cell>
          <cell r="G1489" t="str">
            <v/>
          </cell>
          <cell r="H1489" t="str">
            <v/>
          </cell>
          <cell r="I1489" t="str">
            <v>336555</v>
          </cell>
          <cell r="J1489">
            <v>10000946</v>
          </cell>
          <cell r="K1489">
            <v>37865</v>
          </cell>
          <cell r="L1489">
            <v>37862</v>
          </cell>
          <cell r="M1489">
            <v>37865</v>
          </cell>
          <cell r="N1489">
            <v>10010.799999999999</v>
          </cell>
          <cell r="O1489">
            <v>50.054000000000002</v>
          </cell>
          <cell r="P1489">
            <v>0</v>
          </cell>
          <cell r="Q1489" t="str">
            <v>01_31_08</v>
          </cell>
          <cell r="R1489" t="str">
            <v>25_31</v>
          </cell>
          <cell r="S1489" t="str">
            <v>'301.0020</v>
          </cell>
          <cell r="T1489" t="str">
            <v>'701.7410</v>
          </cell>
          <cell r="U1489" t="str">
            <v>H</v>
          </cell>
          <cell r="V1489">
            <v>-9662.92</v>
          </cell>
          <cell r="W1489">
            <v>-9662.92</v>
          </cell>
          <cell r="X1489">
            <v>347.8799999999992</v>
          </cell>
          <cell r="Y1489" t="str">
            <v>701.7410</v>
          </cell>
          <cell r="Z1489">
            <v>-1424990.81</v>
          </cell>
          <cell r="AA1489">
            <v>-9662.92</v>
          </cell>
          <cell r="AB1489">
            <v>-50.054000000000002</v>
          </cell>
        </row>
        <row r="1490">
          <cell r="A1490">
            <v>5501</v>
          </cell>
          <cell r="B1490">
            <v>7548</v>
          </cell>
          <cell r="C1490">
            <v>2101</v>
          </cell>
          <cell r="D1490" t="str">
            <v>БЕНЗИН АВТОМОБИЛЬНЫЙ АИ-80</v>
          </cell>
          <cell r="E1490">
            <v>221000001</v>
          </cell>
          <cell r="F1490" t="str">
            <v>20</v>
          </cell>
          <cell r="G1490" t="str">
            <v/>
          </cell>
          <cell r="H1490" t="str">
            <v/>
          </cell>
          <cell r="I1490" t="str">
            <v>336556</v>
          </cell>
          <cell r="J1490">
            <v>10000946</v>
          </cell>
          <cell r="K1490">
            <v>37865</v>
          </cell>
          <cell r="L1490">
            <v>37862</v>
          </cell>
          <cell r="M1490">
            <v>37865</v>
          </cell>
          <cell r="N1490">
            <v>10045</v>
          </cell>
          <cell r="O1490">
            <v>50.225000000000001</v>
          </cell>
          <cell r="P1490">
            <v>0</v>
          </cell>
          <cell r="Q1490" t="str">
            <v>01_31_08</v>
          </cell>
          <cell r="R1490" t="str">
            <v>25_31</v>
          </cell>
          <cell r="S1490" t="str">
            <v>'301.0020</v>
          </cell>
          <cell r="T1490" t="str">
            <v>'701.7410</v>
          </cell>
          <cell r="U1490" t="str">
            <v>H</v>
          </cell>
          <cell r="V1490">
            <v>-9697.1200000000008</v>
          </cell>
          <cell r="W1490">
            <v>-9697.1200000000008</v>
          </cell>
          <cell r="X1490">
            <v>347.8799999999992</v>
          </cell>
          <cell r="Y1490" t="str">
            <v>701.7410</v>
          </cell>
          <cell r="Z1490">
            <v>-1430034.29</v>
          </cell>
          <cell r="AA1490">
            <v>-9697.1200000000008</v>
          </cell>
          <cell r="AB1490">
            <v>-50.225000000000001</v>
          </cell>
        </row>
        <row r="1491">
          <cell r="A1491">
            <v>5502</v>
          </cell>
          <cell r="B1491">
            <v>7550</v>
          </cell>
          <cell r="C1491">
            <v>2101</v>
          </cell>
          <cell r="D1491" t="str">
            <v>БЕНЗИН АВТОМОБИЛЬНЫЙ АИ-80</v>
          </cell>
          <cell r="E1491">
            <v>221000001</v>
          </cell>
          <cell r="F1491" t="str">
            <v>20</v>
          </cell>
          <cell r="G1491" t="str">
            <v/>
          </cell>
          <cell r="H1491" t="str">
            <v/>
          </cell>
          <cell r="I1491" t="str">
            <v>336562</v>
          </cell>
          <cell r="J1491">
            <v>10000946</v>
          </cell>
          <cell r="K1491">
            <v>37865</v>
          </cell>
          <cell r="L1491">
            <v>37862</v>
          </cell>
          <cell r="M1491">
            <v>37865</v>
          </cell>
          <cell r="N1491">
            <v>10060.200000000001</v>
          </cell>
          <cell r="O1491">
            <v>50.301000000000002</v>
          </cell>
          <cell r="P1491">
            <v>0</v>
          </cell>
          <cell r="Q1491" t="str">
            <v>01_31_08</v>
          </cell>
          <cell r="R1491" t="str">
            <v>25_31</v>
          </cell>
          <cell r="S1491" t="str">
            <v>'301.0020</v>
          </cell>
          <cell r="T1491" t="str">
            <v>'701.7410</v>
          </cell>
          <cell r="U1491" t="str">
            <v>H</v>
          </cell>
          <cell r="V1491">
            <v>-9712.32</v>
          </cell>
          <cell r="W1491">
            <v>-9712.32</v>
          </cell>
          <cell r="X1491">
            <v>347.88000000000102</v>
          </cell>
          <cell r="Y1491" t="str">
            <v>701.7410</v>
          </cell>
          <cell r="Z1491">
            <v>-1432275.83</v>
          </cell>
          <cell r="AA1491">
            <v>-9712.32</v>
          </cell>
          <cell r="AB1491">
            <v>-50.301000000000002</v>
          </cell>
        </row>
        <row r="1492">
          <cell r="A1492">
            <v>5503</v>
          </cell>
          <cell r="B1492">
            <v>7551</v>
          </cell>
          <cell r="C1492">
            <v>2101</v>
          </cell>
          <cell r="D1492" t="str">
            <v>БЕНЗИН АВТОМОБИЛЬНЫЙ АИ-80</v>
          </cell>
          <cell r="E1492">
            <v>221000001</v>
          </cell>
          <cell r="F1492" t="str">
            <v>20</v>
          </cell>
          <cell r="G1492" t="str">
            <v/>
          </cell>
          <cell r="H1492" t="str">
            <v/>
          </cell>
          <cell r="I1492" t="str">
            <v>49795</v>
          </cell>
          <cell r="J1492">
            <v>10000946</v>
          </cell>
          <cell r="K1492">
            <v>37865</v>
          </cell>
          <cell r="L1492">
            <v>37862</v>
          </cell>
          <cell r="M1492">
            <v>37865</v>
          </cell>
          <cell r="N1492">
            <v>9956</v>
          </cell>
          <cell r="O1492">
            <v>49.78</v>
          </cell>
          <cell r="P1492">
            <v>0</v>
          </cell>
          <cell r="Q1492" t="str">
            <v>01_31_08</v>
          </cell>
          <cell r="R1492" t="str">
            <v>25_31</v>
          </cell>
          <cell r="S1492" t="str">
            <v>'301.0020</v>
          </cell>
          <cell r="T1492" t="str">
            <v>'701.7410</v>
          </cell>
          <cell r="U1492" t="str">
            <v>H</v>
          </cell>
          <cell r="V1492">
            <v>-9614.94</v>
          </cell>
          <cell r="W1492">
            <v>-9614.94</v>
          </cell>
          <cell r="X1492">
            <v>341.05999999999949</v>
          </cell>
          <cell r="Y1492" t="str">
            <v>701.7410</v>
          </cell>
          <cell r="Z1492">
            <v>-1417915.2</v>
          </cell>
          <cell r="AA1492">
            <v>-9614.94</v>
          </cell>
          <cell r="AB1492">
            <v>-49.78</v>
          </cell>
        </row>
        <row r="1493">
          <cell r="A1493">
            <v>5504</v>
          </cell>
          <cell r="B1493">
            <v>7552</v>
          </cell>
          <cell r="C1493">
            <v>2101</v>
          </cell>
          <cell r="D1493" t="str">
            <v>БЕНЗИН АВТОМОБИЛЬНЫЙ АИ-80</v>
          </cell>
          <cell r="E1493">
            <v>221000001</v>
          </cell>
          <cell r="F1493" t="str">
            <v>20</v>
          </cell>
          <cell r="G1493" t="str">
            <v/>
          </cell>
          <cell r="H1493" t="str">
            <v/>
          </cell>
          <cell r="I1493" t="str">
            <v>336564</v>
          </cell>
          <cell r="J1493">
            <v>10000946</v>
          </cell>
          <cell r="K1493">
            <v>37865</v>
          </cell>
          <cell r="L1493">
            <v>37862</v>
          </cell>
          <cell r="M1493">
            <v>37865</v>
          </cell>
          <cell r="N1493">
            <v>11646.8</v>
          </cell>
          <cell r="O1493">
            <v>58.234000000000002</v>
          </cell>
          <cell r="P1493">
            <v>0</v>
          </cell>
          <cell r="Q1493" t="str">
            <v>01_31_08</v>
          </cell>
          <cell r="R1493" t="str">
            <v>25_31</v>
          </cell>
          <cell r="S1493" t="str">
            <v>'301.0020</v>
          </cell>
          <cell r="T1493" t="str">
            <v>'701.7410</v>
          </cell>
          <cell r="U1493" t="str">
            <v>H</v>
          </cell>
          <cell r="V1493">
            <v>-11244.35</v>
          </cell>
          <cell r="W1493">
            <v>-11244.35</v>
          </cell>
          <cell r="X1493">
            <v>402.44999999999891</v>
          </cell>
          <cell r="Y1493" t="str">
            <v>701.7410</v>
          </cell>
          <cell r="Z1493">
            <v>-1658204.29</v>
          </cell>
          <cell r="AA1493">
            <v>-11244.35</v>
          </cell>
          <cell r="AB1493">
            <v>-58.234000000000002</v>
          </cell>
        </row>
        <row r="1494">
          <cell r="A1494">
            <v>5505</v>
          </cell>
          <cell r="B1494">
            <v>7553</v>
          </cell>
          <cell r="C1494">
            <v>2101</v>
          </cell>
          <cell r="D1494" t="str">
            <v>БЕНЗИН АВТОМОБИЛЬНЫЙ АИ-80</v>
          </cell>
          <cell r="E1494">
            <v>221000001</v>
          </cell>
          <cell r="F1494" t="str">
            <v>20</v>
          </cell>
          <cell r="G1494" t="str">
            <v/>
          </cell>
          <cell r="H1494" t="str">
            <v/>
          </cell>
          <cell r="I1494" t="str">
            <v>336576</v>
          </cell>
          <cell r="J1494">
            <v>10000946</v>
          </cell>
          <cell r="K1494">
            <v>37865</v>
          </cell>
          <cell r="L1494">
            <v>37862</v>
          </cell>
          <cell r="M1494">
            <v>37865</v>
          </cell>
          <cell r="N1494">
            <v>9881.6</v>
          </cell>
          <cell r="O1494">
            <v>49.408000000000001</v>
          </cell>
          <cell r="P1494">
            <v>0</v>
          </cell>
          <cell r="Q1494" t="str">
            <v>01_31_08</v>
          </cell>
          <cell r="R1494" t="str">
            <v>25_31</v>
          </cell>
          <cell r="S1494" t="str">
            <v>'301.0020</v>
          </cell>
          <cell r="T1494" t="str">
            <v>'701.7410</v>
          </cell>
          <cell r="U1494" t="str">
            <v>H</v>
          </cell>
          <cell r="V1494">
            <v>-9540.5400000000009</v>
          </cell>
          <cell r="W1494">
            <v>-9540.5400000000009</v>
          </cell>
          <cell r="X1494">
            <v>341.05999999999949</v>
          </cell>
          <cell r="Y1494" t="str">
            <v>701.7410</v>
          </cell>
          <cell r="Z1494">
            <v>-1406943.43</v>
          </cell>
          <cell r="AA1494">
            <v>-9540.5400000000009</v>
          </cell>
          <cell r="AB1494">
            <v>-49.408000000000001</v>
          </cell>
        </row>
        <row r="1495">
          <cell r="A1495">
            <v>5541</v>
          </cell>
          <cell r="B1495">
            <v>7588</v>
          </cell>
          <cell r="C1495">
            <v>1146</v>
          </cell>
          <cell r="D1495" t="str">
            <v>БЕНЗИН АВТОМОБИЛЬНЫЙ АИ-80</v>
          </cell>
          <cell r="E1495">
            <v>221000001</v>
          </cell>
          <cell r="F1495" t="str">
            <v>10</v>
          </cell>
          <cell r="G1495" t="str">
            <v/>
          </cell>
          <cell r="H1495" t="str">
            <v/>
          </cell>
          <cell r="I1495" t="str">
            <v>161550</v>
          </cell>
          <cell r="J1495">
            <v>10000948</v>
          </cell>
          <cell r="K1495">
            <v>37865</v>
          </cell>
          <cell r="L1495">
            <v>37862</v>
          </cell>
          <cell r="M1495">
            <v>37865</v>
          </cell>
          <cell r="N1495">
            <v>2790005.92</v>
          </cell>
          <cell r="O1495">
            <v>115.913</v>
          </cell>
          <cell r="P1495">
            <v>446400.95</v>
          </cell>
          <cell r="Q1495" t="str">
            <v>01_31_08</v>
          </cell>
          <cell r="R1495" t="str">
            <v>25_31</v>
          </cell>
          <cell r="S1495" t="str">
            <v>'301.0010</v>
          </cell>
          <cell r="T1495" t="str">
            <v>'701.7510</v>
          </cell>
          <cell r="U1495" t="str">
            <v>H</v>
          </cell>
          <cell r="V1495">
            <v>-2790005.92</v>
          </cell>
          <cell r="W1495">
            <v>-18919.150000000001</v>
          </cell>
          <cell r="X1495">
            <v>0</v>
          </cell>
          <cell r="Y1495" t="str">
            <v>701.7510</v>
          </cell>
          <cell r="Z1495">
            <v>-2790005.92</v>
          </cell>
          <cell r="AA1495">
            <v>-18919.150000000001</v>
          </cell>
          <cell r="AB1495">
            <v>-115.913</v>
          </cell>
        </row>
        <row r="1496">
          <cell r="A1496">
            <v>5554</v>
          </cell>
          <cell r="B1496">
            <v>7601</v>
          </cell>
          <cell r="C1496">
            <v>2098</v>
          </cell>
          <cell r="D1496" t="str">
            <v>БЕНЗИН АВТОМОБИЛЬНЫЙ АИ-80</v>
          </cell>
          <cell r="E1496">
            <v>221000001</v>
          </cell>
          <cell r="F1496" t="str">
            <v>20</v>
          </cell>
          <cell r="G1496" t="str">
            <v/>
          </cell>
          <cell r="H1496" t="str">
            <v/>
          </cell>
          <cell r="I1496" t="str">
            <v>335917</v>
          </cell>
          <cell r="J1496">
            <v>10000977</v>
          </cell>
          <cell r="K1496">
            <v>37865</v>
          </cell>
          <cell r="L1496">
            <v>37862</v>
          </cell>
          <cell r="M1496">
            <v>37865</v>
          </cell>
          <cell r="N1496">
            <v>9243.34</v>
          </cell>
          <cell r="O1496">
            <v>49.963999999999999</v>
          </cell>
          <cell r="P1496">
            <v>0</v>
          </cell>
          <cell r="Q1496" t="str">
            <v>01_31_08</v>
          </cell>
          <cell r="R1496" t="str">
            <v>25_31</v>
          </cell>
          <cell r="S1496" t="str">
            <v>'301.0020</v>
          </cell>
          <cell r="T1496" t="str">
            <v>'701.7410</v>
          </cell>
          <cell r="U1496" t="str">
            <v>H</v>
          </cell>
          <cell r="V1496">
            <v>-8904.02</v>
          </cell>
          <cell r="W1496">
            <v>-8904.02</v>
          </cell>
          <cell r="X1496">
            <v>339.31999999999971</v>
          </cell>
          <cell r="Y1496" t="str">
            <v>701.7410</v>
          </cell>
          <cell r="Z1496">
            <v>-1313075.83</v>
          </cell>
          <cell r="AA1496">
            <v>-8904.02</v>
          </cell>
          <cell r="AB1496">
            <v>-49.963999999999999</v>
          </cell>
        </row>
        <row r="1497">
          <cell r="A1497">
            <v>5564</v>
          </cell>
          <cell r="B1497">
            <v>7611</v>
          </cell>
          <cell r="C1497">
            <v>2100</v>
          </cell>
          <cell r="D1497" t="str">
            <v>ТОПЛИВО САМОЛЕТНОЕ ТС-1 ВКК</v>
          </cell>
          <cell r="E1497">
            <v>222000043</v>
          </cell>
          <cell r="F1497" t="str">
            <v>20</v>
          </cell>
          <cell r="G1497" t="str">
            <v/>
          </cell>
          <cell r="H1497" t="str">
            <v/>
          </cell>
          <cell r="I1497" t="str">
            <v>336668</v>
          </cell>
          <cell r="J1497">
            <v>10000979</v>
          </cell>
          <cell r="K1497">
            <v>37865</v>
          </cell>
          <cell r="L1497">
            <v>37862</v>
          </cell>
          <cell r="M1497">
            <v>37865</v>
          </cell>
          <cell r="N1497">
            <v>68245.67</v>
          </cell>
          <cell r="O1497">
            <v>318.90499999999997</v>
          </cell>
          <cell r="P1497">
            <v>0</v>
          </cell>
          <cell r="Q1497" t="str">
            <v>01_31_08</v>
          </cell>
          <cell r="R1497" t="str">
            <v>25_31</v>
          </cell>
          <cell r="S1497" t="str">
            <v>'301.0020</v>
          </cell>
          <cell r="T1497" t="str">
            <v>'702.7250</v>
          </cell>
          <cell r="U1497" t="str">
            <v>H</v>
          </cell>
          <cell r="V1497">
            <v>-65433.3</v>
          </cell>
          <cell r="W1497">
            <v>-65433.3</v>
          </cell>
          <cell r="X1497">
            <v>2812.3699999999953</v>
          </cell>
          <cell r="Y1497" t="str">
            <v>702.7250</v>
          </cell>
          <cell r="Z1497">
            <v>-9649448.75</v>
          </cell>
          <cell r="AA1497">
            <v>-65433.3</v>
          </cell>
          <cell r="AB1497">
            <v>-318.90499999999997</v>
          </cell>
        </row>
        <row r="1498">
          <cell r="A1498">
            <v>6189</v>
          </cell>
          <cell r="B1498">
            <v>8219</v>
          </cell>
          <cell r="C1498">
            <v>1145</v>
          </cell>
          <cell r="D1498" t="str">
            <v>БЕНЗИН АВТОМОБИЛЬНЫЙ АИ-80</v>
          </cell>
          <cell r="E1498">
            <v>222000001</v>
          </cell>
          <cell r="F1498" t="str">
            <v>10</v>
          </cell>
          <cell r="G1498" t="str">
            <v/>
          </cell>
          <cell r="H1498" t="str">
            <v/>
          </cell>
          <cell r="I1498" t="str">
            <v>Акт № 129 от 29.</v>
          </cell>
          <cell r="J1498">
            <v>10001191</v>
          </cell>
          <cell r="K1498">
            <v>37865</v>
          </cell>
          <cell r="L1498">
            <v>37862</v>
          </cell>
          <cell r="M1498">
            <v>37865</v>
          </cell>
          <cell r="N1498">
            <v>24052978.710000001</v>
          </cell>
          <cell r="O1498">
            <v>999.3</v>
          </cell>
          <cell r="P1498">
            <v>3848476.59</v>
          </cell>
          <cell r="Q1498" t="str">
            <v>01_31_08</v>
          </cell>
          <cell r="R1498" t="str">
            <v>25_31</v>
          </cell>
          <cell r="S1498" t="str">
            <v>'301.0010</v>
          </cell>
          <cell r="T1498" t="str">
            <v>'702.7310</v>
          </cell>
          <cell r="U1498" t="str">
            <v>H</v>
          </cell>
          <cell r="V1498">
            <v>-24052978.710000001</v>
          </cell>
          <cell r="W1498">
            <v>-163104.22</v>
          </cell>
          <cell r="X1498">
            <v>0</v>
          </cell>
          <cell r="Y1498" t="str">
            <v>702.7310</v>
          </cell>
          <cell r="Z1498">
            <v>-24052978.710000001</v>
          </cell>
          <cell r="AA1498">
            <v>-163104.22</v>
          </cell>
          <cell r="AB1498">
            <v>-999.3</v>
          </cell>
        </row>
        <row r="1499">
          <cell r="A1499">
            <v>6190</v>
          </cell>
          <cell r="B1499">
            <v>8220</v>
          </cell>
          <cell r="C1499">
            <v>2101</v>
          </cell>
          <cell r="D1499" t="str">
            <v>БЕНЗИН АВТОМОБИЛЬНЫЙ АИ-80</v>
          </cell>
          <cell r="E1499">
            <v>221000001</v>
          </cell>
          <cell r="F1499" t="str">
            <v>20</v>
          </cell>
          <cell r="G1499" t="str">
            <v/>
          </cell>
          <cell r="H1499" t="str">
            <v/>
          </cell>
          <cell r="I1499" t="str">
            <v>336137</v>
          </cell>
          <cell r="J1499">
            <v>10000980</v>
          </cell>
          <cell r="K1499">
            <v>37865</v>
          </cell>
          <cell r="L1499">
            <v>37862</v>
          </cell>
          <cell r="M1499">
            <v>37865</v>
          </cell>
          <cell r="N1499">
            <v>18312.05</v>
          </cell>
          <cell r="O1499">
            <v>99.522000000000006</v>
          </cell>
          <cell r="P1499">
            <v>0</v>
          </cell>
          <cell r="Q1499" t="str">
            <v>01_31_08</v>
          </cell>
          <cell r="R1499" t="str">
            <v>25_31</v>
          </cell>
          <cell r="S1499" t="str">
            <v>'301.0020</v>
          </cell>
          <cell r="T1499" t="str">
            <v>'701.7410</v>
          </cell>
          <cell r="U1499" t="str">
            <v>H</v>
          </cell>
          <cell r="V1499">
            <v>-17324.740000000002</v>
          </cell>
          <cell r="W1499">
            <v>-17324.740000000002</v>
          </cell>
          <cell r="X1499">
            <v>987.30999999999767</v>
          </cell>
          <cell r="Y1499" t="str">
            <v>701.7410</v>
          </cell>
          <cell r="Z1499">
            <v>-2554879.41</v>
          </cell>
          <cell r="AA1499">
            <v>-17324.740000000002</v>
          </cell>
          <cell r="AB1499">
            <v>-99.522000000000006</v>
          </cell>
        </row>
        <row r="1500">
          <cell r="A1500">
            <v>6192</v>
          </cell>
          <cell r="B1500">
            <v>8222</v>
          </cell>
          <cell r="C1500">
            <v>2101</v>
          </cell>
          <cell r="D1500" t="str">
            <v>БЕНЗИН АВТОМОБИЛЬНЫЙ АИ-80</v>
          </cell>
          <cell r="E1500">
            <v>221000001</v>
          </cell>
          <cell r="F1500" t="str">
            <v>20</v>
          </cell>
          <cell r="G1500" t="str">
            <v/>
          </cell>
          <cell r="H1500" t="str">
            <v/>
          </cell>
          <cell r="I1500" t="str">
            <v>336138</v>
          </cell>
          <cell r="J1500">
            <v>10000980</v>
          </cell>
          <cell r="K1500">
            <v>37865</v>
          </cell>
          <cell r="L1500">
            <v>37862</v>
          </cell>
          <cell r="M1500">
            <v>37865</v>
          </cell>
          <cell r="N1500">
            <v>16741.61</v>
          </cell>
          <cell r="O1500">
            <v>90.986999999999995</v>
          </cell>
          <cell r="P1500">
            <v>0</v>
          </cell>
          <cell r="Q1500" t="str">
            <v>01_31_08</v>
          </cell>
          <cell r="R1500" t="str">
            <v>25_31</v>
          </cell>
          <cell r="S1500" t="str">
            <v>'301.0020</v>
          </cell>
          <cell r="T1500" t="str">
            <v>'701.7410</v>
          </cell>
          <cell r="U1500" t="str">
            <v>H</v>
          </cell>
          <cell r="V1500">
            <v>-15842.28</v>
          </cell>
          <cell r="W1500">
            <v>-15842.28</v>
          </cell>
          <cell r="X1500">
            <v>899.32999999999993</v>
          </cell>
          <cell r="Y1500" t="str">
            <v>701.7410</v>
          </cell>
          <cell r="Z1500">
            <v>-2336261.0299999998</v>
          </cell>
          <cell r="AA1500">
            <v>-15842.28</v>
          </cell>
          <cell r="AB1500">
            <v>-90.986999999999995</v>
          </cell>
        </row>
        <row r="1501">
          <cell r="A1501">
            <v>5482</v>
          </cell>
          <cell r="B1501">
            <v>7529</v>
          </cell>
          <cell r="C1501">
            <v>2098</v>
          </cell>
          <cell r="D1501" t="str">
            <v>БЕНЗИН АВТОМОБИЛЬНЫЙ АИ-80</v>
          </cell>
          <cell r="E1501">
            <v>221000001</v>
          </cell>
          <cell r="F1501" t="str">
            <v>20</v>
          </cell>
          <cell r="G1501" t="str">
            <v/>
          </cell>
          <cell r="H1501" t="str">
            <v/>
          </cell>
          <cell r="I1501" t="str">
            <v>336266</v>
          </cell>
          <cell r="J1501">
            <v>10000963</v>
          </cell>
          <cell r="K1501">
            <v>37865</v>
          </cell>
          <cell r="L1501">
            <v>37863</v>
          </cell>
          <cell r="M1501">
            <v>37865</v>
          </cell>
          <cell r="N1501">
            <v>17750.57</v>
          </cell>
          <cell r="O1501">
            <v>95.948999999999998</v>
          </cell>
          <cell r="P1501">
            <v>0</v>
          </cell>
          <cell r="Q1501" t="str">
            <v>01_31_08</v>
          </cell>
          <cell r="R1501" t="str">
            <v>25_31</v>
          </cell>
          <cell r="S1501" t="str">
            <v>'301.0020</v>
          </cell>
          <cell r="T1501" t="str">
            <v>'701.7410</v>
          </cell>
          <cell r="U1501" t="str">
            <v>H</v>
          </cell>
          <cell r="V1501">
            <v>-17094.12</v>
          </cell>
          <cell r="W1501">
            <v>-17094.12</v>
          </cell>
          <cell r="X1501">
            <v>656.45000000000073</v>
          </cell>
          <cell r="Y1501" t="str">
            <v>701.7410</v>
          </cell>
          <cell r="Z1501">
            <v>-2520869.88</v>
          </cell>
          <cell r="AA1501">
            <v>-17094.12</v>
          </cell>
          <cell r="AB1501">
            <v>-95.948999999999998</v>
          </cell>
        </row>
        <row r="1502">
          <cell r="A1502">
            <v>5506</v>
          </cell>
          <cell r="B1502">
            <v>7554</v>
          </cell>
          <cell r="C1502">
            <v>2101</v>
          </cell>
          <cell r="D1502" t="str">
            <v>БЕНЗИН АВТОМОБИЛЬНЫЙ АИ-80</v>
          </cell>
          <cell r="E1502">
            <v>221000001</v>
          </cell>
          <cell r="F1502" t="str">
            <v>20</v>
          </cell>
          <cell r="G1502" t="str">
            <v/>
          </cell>
          <cell r="H1502" t="str">
            <v/>
          </cell>
          <cell r="I1502" t="str">
            <v>336557</v>
          </cell>
          <cell r="J1502">
            <v>10000946</v>
          </cell>
          <cell r="K1502">
            <v>37865</v>
          </cell>
          <cell r="L1502">
            <v>37863</v>
          </cell>
          <cell r="M1502">
            <v>37865</v>
          </cell>
          <cell r="N1502">
            <v>19228.400000000001</v>
          </cell>
          <cell r="O1502">
            <v>96.141999999999996</v>
          </cell>
          <cell r="P1502">
            <v>0</v>
          </cell>
          <cell r="Q1502" t="str">
            <v>01_31_08</v>
          </cell>
          <cell r="R1502" t="str">
            <v>25_31</v>
          </cell>
          <cell r="S1502" t="str">
            <v>'301.0020</v>
          </cell>
          <cell r="T1502" t="str">
            <v>'701.7410</v>
          </cell>
          <cell r="U1502" t="str">
            <v>H</v>
          </cell>
          <cell r="V1502">
            <v>-18561.7</v>
          </cell>
          <cell r="W1502">
            <v>-18561.7</v>
          </cell>
          <cell r="X1502">
            <v>666.70000000000073</v>
          </cell>
          <cell r="Y1502" t="str">
            <v>701.7410</v>
          </cell>
          <cell r="Z1502">
            <v>-2737293.9</v>
          </cell>
          <cell r="AA1502">
            <v>-18561.7</v>
          </cell>
          <cell r="AB1502">
            <v>-96.141999999999996</v>
          </cell>
        </row>
        <row r="1503">
          <cell r="A1503">
            <v>5507</v>
          </cell>
          <cell r="B1503">
            <v>7556</v>
          </cell>
          <cell r="C1503">
            <v>2101</v>
          </cell>
          <cell r="D1503" t="str">
            <v>БЕНЗИН АВТОМОБИЛЬНЫЙ АИ-80</v>
          </cell>
          <cell r="E1503">
            <v>221000001</v>
          </cell>
          <cell r="F1503" t="str">
            <v>20</v>
          </cell>
          <cell r="G1503" t="str">
            <v/>
          </cell>
          <cell r="H1503" t="str">
            <v/>
          </cell>
          <cell r="I1503" t="str">
            <v>336558</v>
          </cell>
          <cell r="J1503">
            <v>10000946</v>
          </cell>
          <cell r="K1503">
            <v>37865</v>
          </cell>
          <cell r="L1503">
            <v>37863</v>
          </cell>
          <cell r="M1503">
            <v>37865</v>
          </cell>
          <cell r="N1503">
            <v>19265.599999999999</v>
          </cell>
          <cell r="O1503">
            <v>96.328000000000003</v>
          </cell>
          <cell r="P1503">
            <v>0</v>
          </cell>
          <cell r="Q1503" t="str">
            <v>01_31_08</v>
          </cell>
          <cell r="R1503" t="str">
            <v>25_31</v>
          </cell>
          <cell r="S1503" t="str">
            <v>'301.0020</v>
          </cell>
          <cell r="T1503" t="str">
            <v>'701.7410</v>
          </cell>
          <cell r="U1503" t="str">
            <v>H</v>
          </cell>
          <cell r="V1503">
            <v>-18598.900000000001</v>
          </cell>
          <cell r="W1503">
            <v>-18598.900000000001</v>
          </cell>
          <cell r="X1503">
            <v>666.69999999999709</v>
          </cell>
          <cell r="Y1503" t="str">
            <v>701.7410</v>
          </cell>
          <cell r="Z1503">
            <v>-2742779.78</v>
          </cell>
          <cell r="AA1503">
            <v>-18598.900000000001</v>
          </cell>
          <cell r="AB1503">
            <v>-96.328000000000003</v>
          </cell>
        </row>
        <row r="1504">
          <cell r="A1504">
            <v>5546</v>
          </cell>
          <cell r="B1504">
            <v>7593</v>
          </cell>
          <cell r="C1504">
            <v>2040</v>
          </cell>
          <cell r="D1504" t="str">
            <v>БЕНЗИН АВТОМОБИЛЬНЫЙ АИ-80</v>
          </cell>
          <cell r="E1504">
            <v>221000001</v>
          </cell>
          <cell r="F1504" t="str">
            <v>20</v>
          </cell>
          <cell r="G1504" t="str">
            <v/>
          </cell>
          <cell r="H1504" t="str">
            <v/>
          </cell>
          <cell r="I1504" t="str">
            <v>336804</v>
          </cell>
          <cell r="J1504">
            <v>10000944</v>
          </cell>
          <cell r="K1504">
            <v>37865</v>
          </cell>
          <cell r="L1504">
            <v>37863</v>
          </cell>
          <cell r="M1504">
            <v>37865</v>
          </cell>
          <cell r="N1504">
            <v>16279.43</v>
          </cell>
          <cell r="O1504">
            <v>96.328000000000003</v>
          </cell>
          <cell r="P1504">
            <v>0</v>
          </cell>
          <cell r="Q1504" t="str">
            <v>01_31_08</v>
          </cell>
          <cell r="R1504" t="str">
            <v>25_31</v>
          </cell>
          <cell r="S1504" t="str">
            <v>'301.0020</v>
          </cell>
          <cell r="T1504" t="str">
            <v>'701.7410</v>
          </cell>
          <cell r="U1504" t="str">
            <v>H</v>
          </cell>
          <cell r="V1504">
            <v>-15616</v>
          </cell>
          <cell r="W1504">
            <v>-15616</v>
          </cell>
          <cell r="X1504">
            <v>663.43000000000029</v>
          </cell>
          <cell r="Y1504" t="str">
            <v>701.7410</v>
          </cell>
          <cell r="Z1504">
            <v>-2302891.52</v>
          </cell>
          <cell r="AA1504">
            <v>-15616</v>
          </cell>
          <cell r="AB1504">
            <v>-96.328000000000003</v>
          </cell>
        </row>
        <row r="1505">
          <cell r="A1505">
            <v>5547</v>
          </cell>
          <cell r="B1505">
            <v>7594</v>
          </cell>
          <cell r="C1505">
            <v>2040</v>
          </cell>
          <cell r="D1505" t="str">
            <v>БЕНЗИН АВТОМОБИЛЬНЫЙ АИ-80</v>
          </cell>
          <cell r="E1505">
            <v>221000001</v>
          </cell>
          <cell r="F1505" t="str">
            <v>20</v>
          </cell>
          <cell r="G1505" t="str">
            <v/>
          </cell>
          <cell r="H1505" t="str">
            <v/>
          </cell>
          <cell r="I1505" t="str">
            <v>336805</v>
          </cell>
          <cell r="J1505">
            <v>10000944</v>
          </cell>
          <cell r="K1505">
            <v>37865</v>
          </cell>
          <cell r="L1505">
            <v>37863</v>
          </cell>
          <cell r="M1505">
            <v>37865</v>
          </cell>
          <cell r="N1505">
            <v>16112.63</v>
          </cell>
          <cell r="O1505">
            <v>95.340999999999994</v>
          </cell>
          <cell r="P1505">
            <v>0</v>
          </cell>
          <cell r="Q1505" t="str">
            <v>01_31_08</v>
          </cell>
          <cell r="R1505" t="str">
            <v>25_31</v>
          </cell>
          <cell r="S1505" t="str">
            <v>'301.0020</v>
          </cell>
          <cell r="T1505" t="str">
            <v>'701.7410</v>
          </cell>
          <cell r="U1505" t="str">
            <v>H</v>
          </cell>
          <cell r="V1505">
            <v>-15456.05</v>
          </cell>
          <cell r="W1505">
            <v>-15456.05</v>
          </cell>
          <cell r="X1505">
            <v>656.57999999999993</v>
          </cell>
          <cell r="Y1505" t="str">
            <v>701.7410</v>
          </cell>
          <cell r="Z1505">
            <v>-2279303.69</v>
          </cell>
          <cell r="AA1505">
            <v>-15456.05</v>
          </cell>
          <cell r="AB1505">
            <v>-95.340999999999994</v>
          </cell>
        </row>
        <row r="1506">
          <cell r="A1506">
            <v>5548</v>
          </cell>
          <cell r="B1506">
            <v>7595</v>
          </cell>
          <cell r="C1506">
            <v>2040</v>
          </cell>
          <cell r="D1506" t="str">
            <v>БЕНЗИН АВТОМОБИЛЬНЫЙ АИ-80</v>
          </cell>
          <cell r="E1506">
            <v>221000001</v>
          </cell>
          <cell r="F1506" t="str">
            <v>20</v>
          </cell>
          <cell r="G1506" t="str">
            <v/>
          </cell>
          <cell r="H1506" t="str">
            <v/>
          </cell>
          <cell r="I1506" t="str">
            <v>336806</v>
          </cell>
          <cell r="J1506">
            <v>10000944</v>
          </cell>
          <cell r="K1506">
            <v>37865</v>
          </cell>
          <cell r="L1506">
            <v>37863</v>
          </cell>
          <cell r="M1506">
            <v>37865</v>
          </cell>
          <cell r="N1506">
            <v>18949.13</v>
          </cell>
          <cell r="O1506">
            <v>112.125</v>
          </cell>
          <cell r="P1506">
            <v>0</v>
          </cell>
          <cell r="Q1506" t="str">
            <v>01_31_08</v>
          </cell>
          <cell r="R1506" t="str">
            <v>25_31</v>
          </cell>
          <cell r="S1506" t="str">
            <v>'301.0020</v>
          </cell>
          <cell r="T1506" t="str">
            <v>'701.7410</v>
          </cell>
          <cell r="U1506" t="str">
            <v>H</v>
          </cell>
          <cell r="V1506">
            <v>-18176.28</v>
          </cell>
          <cell r="W1506">
            <v>-18176.28</v>
          </cell>
          <cell r="X1506">
            <v>772.85000000000218</v>
          </cell>
          <cell r="Y1506" t="str">
            <v>701.7410</v>
          </cell>
          <cell r="Z1506">
            <v>-2680456.0099999998</v>
          </cell>
          <cell r="AA1506">
            <v>-18176.28</v>
          </cell>
          <cell r="AB1506">
            <v>-112.125</v>
          </cell>
        </row>
        <row r="1507">
          <cell r="A1507">
            <v>5549</v>
          </cell>
          <cell r="B1507">
            <v>7596</v>
          </cell>
          <cell r="C1507">
            <v>2040</v>
          </cell>
          <cell r="D1507" t="str">
            <v>БЕНЗИН АВТОМОБИЛЬНЫЙ АИ-80</v>
          </cell>
          <cell r="E1507">
            <v>221000001</v>
          </cell>
          <cell r="F1507" t="str">
            <v>20</v>
          </cell>
          <cell r="G1507" t="str">
            <v/>
          </cell>
          <cell r="H1507" t="str">
            <v/>
          </cell>
          <cell r="I1507" t="str">
            <v>336807</v>
          </cell>
          <cell r="J1507">
            <v>10000944</v>
          </cell>
          <cell r="K1507">
            <v>37865</v>
          </cell>
          <cell r="L1507">
            <v>37863</v>
          </cell>
          <cell r="M1507">
            <v>37865</v>
          </cell>
          <cell r="N1507">
            <v>18795</v>
          </cell>
          <cell r="O1507">
            <v>111.21299999999999</v>
          </cell>
          <cell r="P1507">
            <v>0</v>
          </cell>
          <cell r="Q1507" t="str">
            <v>01_31_08</v>
          </cell>
          <cell r="R1507" t="str">
            <v>25_31</v>
          </cell>
          <cell r="S1507" t="str">
            <v>'301.0020</v>
          </cell>
          <cell r="T1507" t="str">
            <v>'701.7410</v>
          </cell>
          <cell r="U1507" t="str">
            <v>H</v>
          </cell>
          <cell r="V1507">
            <v>-18028.98</v>
          </cell>
          <cell r="W1507">
            <v>-18028.98</v>
          </cell>
          <cell r="X1507">
            <v>766.02000000000044</v>
          </cell>
          <cell r="Y1507" t="str">
            <v>701.7410</v>
          </cell>
          <cell r="Z1507">
            <v>-2658733.6800000002</v>
          </cell>
          <cell r="AA1507">
            <v>-18028.98</v>
          </cell>
          <cell r="AB1507">
            <v>-111.21299999999999</v>
          </cell>
        </row>
        <row r="1508">
          <cell r="A1508">
            <v>5550</v>
          </cell>
          <cell r="B1508">
            <v>7597</v>
          </cell>
          <cell r="C1508">
            <v>2040</v>
          </cell>
          <cell r="D1508" t="str">
            <v>БЕНЗИН АВТОМОБИЛЬНЫЙ АИ-80</v>
          </cell>
          <cell r="E1508">
            <v>221000001</v>
          </cell>
          <cell r="F1508" t="str">
            <v>20</v>
          </cell>
          <cell r="G1508" t="str">
            <v/>
          </cell>
          <cell r="H1508" t="str">
            <v/>
          </cell>
          <cell r="I1508" t="str">
            <v>336808</v>
          </cell>
          <cell r="J1508">
            <v>10000944</v>
          </cell>
          <cell r="K1508">
            <v>37865</v>
          </cell>
          <cell r="L1508">
            <v>37863</v>
          </cell>
          <cell r="M1508">
            <v>37865</v>
          </cell>
          <cell r="N1508">
            <v>18859.72</v>
          </cell>
          <cell r="O1508">
            <v>111.596</v>
          </cell>
          <cell r="P1508">
            <v>0</v>
          </cell>
          <cell r="Q1508" t="str">
            <v>01_31_08</v>
          </cell>
          <cell r="R1508" t="str">
            <v>25_31</v>
          </cell>
          <cell r="S1508" t="str">
            <v>'301.0020</v>
          </cell>
          <cell r="T1508" t="str">
            <v>'701.7410</v>
          </cell>
          <cell r="U1508" t="str">
            <v>H</v>
          </cell>
          <cell r="V1508">
            <v>-18093.7</v>
          </cell>
          <cell r="W1508">
            <v>-18093.7</v>
          </cell>
          <cell r="X1508">
            <v>766.02000000000044</v>
          </cell>
          <cell r="Y1508" t="str">
            <v>701.7410</v>
          </cell>
          <cell r="Z1508">
            <v>-2668277.94</v>
          </cell>
          <cell r="AA1508">
            <v>-18093.7</v>
          </cell>
          <cell r="AB1508">
            <v>-111.596</v>
          </cell>
        </row>
        <row r="1509">
          <cell r="A1509">
            <v>5553</v>
          </cell>
          <cell r="B1509">
            <v>7600</v>
          </cell>
          <cell r="C1509">
            <v>2098</v>
          </cell>
          <cell r="D1509" t="str">
            <v>БЕНЗИН АВТОМОБИЛЬНЫЙ АИ-80</v>
          </cell>
          <cell r="E1509">
            <v>221000001</v>
          </cell>
          <cell r="F1509" t="str">
            <v>20</v>
          </cell>
          <cell r="G1509" t="str">
            <v/>
          </cell>
          <cell r="H1509" t="str">
            <v/>
          </cell>
          <cell r="I1509" t="str">
            <v>336023</v>
          </cell>
          <cell r="J1509">
            <v>10000962</v>
          </cell>
          <cell r="K1509">
            <v>37865</v>
          </cell>
          <cell r="L1509">
            <v>37863</v>
          </cell>
          <cell r="M1509">
            <v>37865</v>
          </cell>
          <cell r="N1509">
            <v>17750.57</v>
          </cell>
          <cell r="O1509">
            <v>95.948999999999998</v>
          </cell>
          <cell r="P1509">
            <v>0</v>
          </cell>
          <cell r="Q1509" t="str">
            <v>01_31_08</v>
          </cell>
          <cell r="R1509" t="str">
            <v>25_31</v>
          </cell>
          <cell r="S1509" t="str">
            <v>'301.0020</v>
          </cell>
          <cell r="T1509" t="str">
            <v>'701.7410</v>
          </cell>
          <cell r="U1509" t="str">
            <v>H</v>
          </cell>
          <cell r="V1509">
            <v>-17096.3</v>
          </cell>
          <cell r="W1509">
            <v>-17096.3</v>
          </cell>
          <cell r="X1509">
            <v>654.27000000000044</v>
          </cell>
          <cell r="Y1509" t="str">
            <v>701.7410</v>
          </cell>
          <cell r="Z1509">
            <v>-2521191.36</v>
          </cell>
          <cell r="AA1509">
            <v>-17096.3</v>
          </cell>
          <cell r="AB1509">
            <v>-95.948999999999998</v>
          </cell>
        </row>
        <row r="1510">
          <cell r="A1510">
            <v>5561</v>
          </cell>
          <cell r="B1510">
            <v>7608</v>
          </cell>
          <cell r="C1510">
            <v>2098</v>
          </cell>
          <cell r="D1510" t="str">
            <v>БЕНЗИН АВТОМОБИЛЬНЫЙ АИ-80</v>
          </cell>
          <cell r="E1510">
            <v>221000001</v>
          </cell>
          <cell r="F1510" t="str">
            <v>20</v>
          </cell>
          <cell r="G1510" t="str">
            <v/>
          </cell>
          <cell r="H1510" t="str">
            <v/>
          </cell>
          <cell r="I1510" t="str">
            <v>336406</v>
          </cell>
          <cell r="J1510">
            <v>10000978</v>
          </cell>
          <cell r="K1510">
            <v>37865</v>
          </cell>
          <cell r="L1510">
            <v>37863</v>
          </cell>
          <cell r="M1510">
            <v>37865</v>
          </cell>
          <cell r="N1510">
            <v>17750.57</v>
          </cell>
          <cell r="O1510">
            <v>95.948999999999998</v>
          </cell>
          <cell r="P1510">
            <v>0</v>
          </cell>
          <cell r="Q1510" t="str">
            <v>01_31_08</v>
          </cell>
          <cell r="R1510" t="str">
            <v>25_31</v>
          </cell>
          <cell r="S1510" t="str">
            <v>'301.0020</v>
          </cell>
          <cell r="T1510" t="str">
            <v>'701.7410</v>
          </cell>
          <cell r="U1510" t="str">
            <v>H</v>
          </cell>
          <cell r="V1510">
            <v>-17094.7</v>
          </cell>
          <cell r="W1510">
            <v>-17094.7</v>
          </cell>
          <cell r="X1510">
            <v>655.86999999999898</v>
          </cell>
          <cell r="Y1510" t="str">
            <v>701.7410</v>
          </cell>
          <cell r="Z1510">
            <v>-2520955.41</v>
          </cell>
          <cell r="AA1510">
            <v>-17094.7</v>
          </cell>
          <cell r="AB1510">
            <v>-95.948999999999998</v>
          </cell>
        </row>
        <row r="1511">
          <cell r="A1511">
            <v>5483</v>
          </cell>
          <cell r="B1511">
            <v>7530</v>
          </cell>
          <cell r="C1511">
            <v>2098</v>
          </cell>
          <cell r="D1511" t="str">
            <v>БЕНЗИН АВТОМОБИЛЬНЫЙ АИ-80</v>
          </cell>
          <cell r="E1511">
            <v>221000001</v>
          </cell>
          <cell r="F1511" t="str">
            <v>20</v>
          </cell>
          <cell r="G1511" t="str">
            <v/>
          </cell>
          <cell r="H1511" t="str">
            <v/>
          </cell>
          <cell r="I1511" t="str">
            <v>322075</v>
          </cell>
          <cell r="J1511">
            <v>10000964</v>
          </cell>
          <cell r="K1511">
            <v>37865</v>
          </cell>
          <cell r="L1511">
            <v>37864</v>
          </cell>
          <cell r="M1511">
            <v>37865</v>
          </cell>
          <cell r="N1511">
            <v>19557.650000000001</v>
          </cell>
          <cell r="O1511">
            <v>111.758</v>
          </cell>
          <cell r="P1511">
            <v>0</v>
          </cell>
          <cell r="Q1511" t="str">
            <v>01_31_08</v>
          </cell>
          <cell r="R1511" t="str">
            <v>25_31</v>
          </cell>
          <cell r="S1511" t="str">
            <v>'301.0020</v>
          </cell>
          <cell r="T1511" t="str">
            <v>'701.7410</v>
          </cell>
          <cell r="U1511" t="str">
            <v>H</v>
          </cell>
          <cell r="V1511">
            <v>-18795.53</v>
          </cell>
          <cell r="W1511">
            <v>-18795.53</v>
          </cell>
          <cell r="X1511">
            <v>762.12000000000262</v>
          </cell>
          <cell r="Y1511" t="str">
            <v>701.7410</v>
          </cell>
          <cell r="Z1511">
            <v>-2771776.81</v>
          </cell>
          <cell r="AA1511">
            <v>-18795.53</v>
          </cell>
          <cell r="AB1511">
            <v>-111.758</v>
          </cell>
        </row>
        <row r="1512">
          <cell r="A1512">
            <v>5484</v>
          </cell>
          <cell r="B1512">
            <v>7531</v>
          </cell>
          <cell r="C1512">
            <v>2098</v>
          </cell>
          <cell r="D1512" t="str">
            <v>БЕНЗИН АВТОМОБИЛЬНЫЙ АИ-80</v>
          </cell>
          <cell r="E1512">
            <v>221000001</v>
          </cell>
          <cell r="F1512" t="str">
            <v>20</v>
          </cell>
          <cell r="G1512" t="str">
            <v/>
          </cell>
          <cell r="H1512" t="str">
            <v/>
          </cell>
          <cell r="I1512" t="str">
            <v>322076</v>
          </cell>
          <cell r="J1512">
            <v>10000964</v>
          </cell>
          <cell r="K1512">
            <v>37865</v>
          </cell>
          <cell r="L1512">
            <v>37864</v>
          </cell>
          <cell r="M1512">
            <v>37865</v>
          </cell>
          <cell r="N1512">
            <v>16893.45</v>
          </cell>
          <cell r="O1512">
            <v>96.534000000000006</v>
          </cell>
          <cell r="P1512">
            <v>0</v>
          </cell>
          <cell r="Q1512" t="str">
            <v>01_31_08</v>
          </cell>
          <cell r="R1512" t="str">
            <v>25_31</v>
          </cell>
          <cell r="S1512" t="str">
            <v>'301.0020</v>
          </cell>
          <cell r="T1512" t="str">
            <v>'701.7410</v>
          </cell>
          <cell r="U1512" t="str">
            <v>H</v>
          </cell>
          <cell r="V1512">
            <v>-16233.4</v>
          </cell>
          <cell r="W1512">
            <v>-16233.4</v>
          </cell>
          <cell r="X1512">
            <v>660.05000000000109</v>
          </cell>
          <cell r="Y1512" t="str">
            <v>701.7410</v>
          </cell>
          <cell r="Z1512">
            <v>-2393939.5</v>
          </cell>
          <cell r="AA1512">
            <v>-16233.4</v>
          </cell>
          <cell r="AB1512">
            <v>-96.534000000000006</v>
          </cell>
        </row>
        <row r="1513">
          <cell r="A1513">
            <v>5485</v>
          </cell>
          <cell r="B1513">
            <v>7532</v>
          </cell>
          <cell r="C1513">
            <v>2098</v>
          </cell>
          <cell r="D1513" t="str">
            <v>БЕНЗИН АВТОМОБИЛЬНЫЙ АИ-80</v>
          </cell>
          <cell r="E1513">
            <v>221000001</v>
          </cell>
          <cell r="F1513" t="str">
            <v>20</v>
          </cell>
          <cell r="G1513" t="str">
            <v/>
          </cell>
          <cell r="H1513" t="str">
            <v/>
          </cell>
          <cell r="I1513" t="str">
            <v>322077</v>
          </cell>
          <cell r="J1513">
            <v>10000964</v>
          </cell>
          <cell r="K1513">
            <v>37865</v>
          </cell>
          <cell r="L1513">
            <v>37864</v>
          </cell>
          <cell r="M1513">
            <v>37865</v>
          </cell>
          <cell r="N1513">
            <v>19465.43</v>
          </cell>
          <cell r="O1513">
            <v>111.23099999999999</v>
          </cell>
          <cell r="P1513">
            <v>0</v>
          </cell>
          <cell r="Q1513" t="str">
            <v>01_31_08</v>
          </cell>
          <cell r="R1513" t="str">
            <v>25_31</v>
          </cell>
          <cell r="S1513" t="str">
            <v>'301.0020</v>
          </cell>
          <cell r="T1513" t="str">
            <v>'701.7410</v>
          </cell>
          <cell r="U1513" t="str">
            <v>H</v>
          </cell>
          <cell r="V1513">
            <v>-18703.310000000001</v>
          </cell>
          <cell r="W1513">
            <v>-18703.310000000001</v>
          </cell>
          <cell r="X1513">
            <v>762.11999999999898</v>
          </cell>
          <cell r="Y1513" t="str">
            <v>701.7410</v>
          </cell>
          <cell r="Z1513">
            <v>-2758177.13</v>
          </cell>
          <cell r="AA1513">
            <v>-18703.310000000001</v>
          </cell>
          <cell r="AB1513">
            <v>-111.23099999999999</v>
          </cell>
        </row>
        <row r="1514">
          <cell r="A1514">
            <v>5487</v>
          </cell>
          <cell r="B1514">
            <v>7534</v>
          </cell>
          <cell r="C1514">
            <v>2098</v>
          </cell>
          <cell r="D1514" t="str">
            <v>БЕНЗИН АВТОМОБИЛЬНЫЙ АИ-80</v>
          </cell>
          <cell r="E1514">
            <v>221000001</v>
          </cell>
          <cell r="F1514" t="str">
            <v>20</v>
          </cell>
          <cell r="G1514" t="str">
            <v/>
          </cell>
          <cell r="H1514" t="str">
            <v/>
          </cell>
          <cell r="I1514" t="str">
            <v>322078</v>
          </cell>
          <cell r="J1514">
            <v>10000964</v>
          </cell>
          <cell r="K1514">
            <v>37865</v>
          </cell>
          <cell r="L1514">
            <v>37864</v>
          </cell>
          <cell r="M1514">
            <v>37865</v>
          </cell>
          <cell r="N1514">
            <v>16769.73</v>
          </cell>
          <cell r="O1514">
            <v>95.826999999999998</v>
          </cell>
          <cell r="P1514">
            <v>0</v>
          </cell>
          <cell r="Q1514" t="str">
            <v>01_31_08</v>
          </cell>
          <cell r="R1514" t="str">
            <v>25_31</v>
          </cell>
          <cell r="S1514" t="str">
            <v>'301.0020</v>
          </cell>
          <cell r="T1514" t="str">
            <v>'701.7410</v>
          </cell>
          <cell r="U1514" t="str">
            <v>H</v>
          </cell>
          <cell r="V1514">
            <v>-16116.49</v>
          </cell>
          <cell r="W1514">
            <v>-16116.49</v>
          </cell>
          <cell r="X1514">
            <v>653.23999999999978</v>
          </cell>
          <cell r="Y1514" t="str">
            <v>701.7410</v>
          </cell>
          <cell r="Z1514">
            <v>-2376698.7799999998</v>
          </cell>
          <cell r="AA1514">
            <v>-16116.49</v>
          </cell>
          <cell r="AB1514">
            <v>-95.826999999999998</v>
          </cell>
        </row>
        <row r="1515">
          <cell r="A1515">
            <v>5491</v>
          </cell>
          <cell r="B1515">
            <v>7538</v>
          </cell>
          <cell r="C1515">
            <v>2098</v>
          </cell>
          <cell r="D1515" t="str">
            <v>БЕНЗИН АВТОМОБИЛЬНЫЙ АИ-80</v>
          </cell>
          <cell r="E1515">
            <v>221000001</v>
          </cell>
          <cell r="F1515" t="str">
            <v>20</v>
          </cell>
          <cell r="G1515" t="str">
            <v/>
          </cell>
          <cell r="H1515" t="str">
            <v/>
          </cell>
          <cell r="I1515" t="str">
            <v>336081</v>
          </cell>
          <cell r="J1515">
            <v>10000966</v>
          </cell>
          <cell r="K1515">
            <v>37865</v>
          </cell>
          <cell r="L1515">
            <v>37864</v>
          </cell>
          <cell r="M1515">
            <v>37865</v>
          </cell>
          <cell r="N1515">
            <v>17820.68</v>
          </cell>
          <cell r="O1515">
            <v>96.328000000000003</v>
          </cell>
          <cell r="P1515">
            <v>0</v>
          </cell>
          <cell r="Q1515" t="str">
            <v>01_31_08</v>
          </cell>
          <cell r="R1515" t="str">
            <v>25_31</v>
          </cell>
          <cell r="S1515" t="str">
            <v>'301.0020</v>
          </cell>
          <cell r="T1515" t="str">
            <v>'701.7410</v>
          </cell>
          <cell r="U1515" t="str">
            <v>H</v>
          </cell>
          <cell r="V1515">
            <v>-17157.39</v>
          </cell>
          <cell r="W1515">
            <v>-17157.39</v>
          </cell>
          <cell r="X1515">
            <v>663.29000000000087</v>
          </cell>
          <cell r="Y1515" t="str">
            <v>701.7410</v>
          </cell>
          <cell r="Z1515">
            <v>-2530200.2999999998</v>
          </cell>
          <cell r="AA1515">
            <v>-17157.39</v>
          </cell>
          <cell r="AB1515">
            <v>-96.328000000000003</v>
          </cell>
        </row>
        <row r="1516">
          <cell r="A1516">
            <v>5508</v>
          </cell>
          <cell r="B1516">
            <v>7557</v>
          </cell>
          <cell r="C1516">
            <v>2101</v>
          </cell>
          <cell r="D1516" t="str">
            <v>БЕНЗИН АВТОМОБИЛЬНЫЙ АИ-80</v>
          </cell>
          <cell r="E1516">
            <v>221000001</v>
          </cell>
          <cell r="F1516" t="str">
            <v>20</v>
          </cell>
          <cell r="G1516" t="str">
            <v/>
          </cell>
          <cell r="H1516" t="str">
            <v/>
          </cell>
          <cell r="I1516" t="str">
            <v>336882</v>
          </cell>
          <cell r="J1516">
            <v>10000946</v>
          </cell>
          <cell r="K1516">
            <v>37865</v>
          </cell>
          <cell r="L1516">
            <v>37864</v>
          </cell>
          <cell r="M1516">
            <v>37865</v>
          </cell>
          <cell r="N1516">
            <v>11732.8</v>
          </cell>
          <cell r="O1516">
            <v>58.664000000000001</v>
          </cell>
          <cell r="P1516">
            <v>0</v>
          </cell>
          <cell r="Q1516" t="str">
            <v>01_31_08</v>
          </cell>
          <cell r="R1516" t="str">
            <v>25_31</v>
          </cell>
          <cell r="S1516" t="str">
            <v>'301.0020</v>
          </cell>
          <cell r="T1516" t="str">
            <v>'701.7410</v>
          </cell>
          <cell r="U1516" t="str">
            <v>H</v>
          </cell>
          <cell r="V1516">
            <v>-11327.29</v>
          </cell>
          <cell r="W1516">
            <v>-11327.29</v>
          </cell>
          <cell r="X1516">
            <v>405.5099999999984</v>
          </cell>
          <cell r="Y1516" t="str">
            <v>701.7410</v>
          </cell>
          <cell r="Z1516">
            <v>-1670435.46</v>
          </cell>
          <cell r="AA1516">
            <v>-11327.29</v>
          </cell>
          <cell r="AB1516">
            <v>-58.664000000000001</v>
          </cell>
        </row>
        <row r="1517">
          <cell r="A1517">
            <v>5509</v>
          </cell>
          <cell r="B1517">
            <v>7558</v>
          </cell>
          <cell r="C1517">
            <v>2101</v>
          </cell>
          <cell r="D1517" t="str">
            <v>БЕНЗИН АВТОМОБИЛЬНЫЙ АИ-80</v>
          </cell>
          <cell r="E1517">
            <v>221000001</v>
          </cell>
          <cell r="F1517" t="str">
            <v>20</v>
          </cell>
          <cell r="G1517" t="str">
            <v/>
          </cell>
          <cell r="H1517" t="str">
            <v/>
          </cell>
          <cell r="I1517" t="str">
            <v>336883</v>
          </cell>
          <cell r="J1517">
            <v>10000946</v>
          </cell>
          <cell r="K1517">
            <v>37865</v>
          </cell>
          <cell r="L1517">
            <v>37864</v>
          </cell>
          <cell r="M1517">
            <v>37865</v>
          </cell>
          <cell r="N1517">
            <v>19201</v>
          </cell>
          <cell r="O1517">
            <v>96.004999999999995</v>
          </cell>
          <cell r="P1517">
            <v>0</v>
          </cell>
          <cell r="Q1517" t="str">
            <v>01_31_08</v>
          </cell>
          <cell r="R1517" t="str">
            <v>25_31</v>
          </cell>
          <cell r="S1517" t="str">
            <v>'301.0020</v>
          </cell>
          <cell r="T1517" t="str">
            <v>'701.7410</v>
          </cell>
          <cell r="U1517" t="str">
            <v>H</v>
          </cell>
          <cell r="V1517">
            <v>-18534.3</v>
          </cell>
          <cell r="W1517">
            <v>-18534.3</v>
          </cell>
          <cell r="X1517">
            <v>666.70000000000073</v>
          </cell>
          <cell r="Y1517" t="str">
            <v>701.7410</v>
          </cell>
          <cell r="Z1517">
            <v>-2733253.22</v>
          </cell>
          <cell r="AA1517">
            <v>-18534.3</v>
          </cell>
          <cell r="AB1517">
            <v>-96.004999999999995</v>
          </cell>
        </row>
        <row r="1518">
          <cell r="A1518">
            <v>5510</v>
          </cell>
          <cell r="B1518">
            <v>7559</v>
          </cell>
          <cell r="C1518">
            <v>2101</v>
          </cell>
          <cell r="D1518" t="str">
            <v>БЕНЗИН АВТОМОБИЛЬНЫЙ АИ-80</v>
          </cell>
          <cell r="E1518">
            <v>221000001</v>
          </cell>
          <cell r="F1518" t="str">
            <v>20</v>
          </cell>
          <cell r="G1518" t="str">
            <v/>
          </cell>
          <cell r="H1518" t="str">
            <v/>
          </cell>
          <cell r="I1518" t="str">
            <v>336884</v>
          </cell>
          <cell r="J1518">
            <v>10000946</v>
          </cell>
          <cell r="K1518">
            <v>37865</v>
          </cell>
          <cell r="L1518">
            <v>37864</v>
          </cell>
          <cell r="M1518">
            <v>37865</v>
          </cell>
          <cell r="N1518">
            <v>18999</v>
          </cell>
          <cell r="O1518">
            <v>94.995000000000005</v>
          </cell>
          <cell r="P1518">
            <v>0</v>
          </cell>
          <cell r="Q1518" t="str">
            <v>01_31_08</v>
          </cell>
          <cell r="R1518" t="str">
            <v>25_31</v>
          </cell>
          <cell r="S1518" t="str">
            <v>'301.0020</v>
          </cell>
          <cell r="T1518" t="str">
            <v>'701.7410</v>
          </cell>
          <cell r="U1518" t="str">
            <v>H</v>
          </cell>
          <cell r="V1518">
            <v>-18346.05</v>
          </cell>
          <cell r="W1518">
            <v>-18346.05</v>
          </cell>
          <cell r="X1518">
            <v>652.95000000000073</v>
          </cell>
          <cell r="Y1518" t="str">
            <v>701.7410</v>
          </cell>
          <cell r="Z1518">
            <v>-2705491.99</v>
          </cell>
          <cell r="AA1518">
            <v>-18346.05</v>
          </cell>
          <cell r="AB1518">
            <v>-94.995000000000005</v>
          </cell>
        </row>
        <row r="1519">
          <cell r="A1519">
            <v>5511</v>
          </cell>
          <cell r="B1519">
            <v>7560</v>
          </cell>
          <cell r="C1519">
            <v>2101</v>
          </cell>
          <cell r="D1519" t="str">
            <v>БЕНЗИН АВТОМОБИЛЬНЫЙ АИ-80</v>
          </cell>
          <cell r="E1519">
            <v>221000001</v>
          </cell>
          <cell r="F1519" t="str">
            <v>20</v>
          </cell>
          <cell r="G1519" t="str">
            <v/>
          </cell>
          <cell r="H1519" t="str">
            <v/>
          </cell>
          <cell r="I1519" t="str">
            <v>336885</v>
          </cell>
          <cell r="J1519">
            <v>10000946</v>
          </cell>
          <cell r="K1519">
            <v>37865</v>
          </cell>
          <cell r="L1519">
            <v>37864</v>
          </cell>
          <cell r="M1519">
            <v>37865</v>
          </cell>
          <cell r="N1519">
            <v>19273.8</v>
          </cell>
          <cell r="O1519">
            <v>96.369</v>
          </cell>
          <cell r="P1519">
            <v>0</v>
          </cell>
          <cell r="Q1519" t="str">
            <v>01_31_08</v>
          </cell>
          <cell r="R1519" t="str">
            <v>25_31</v>
          </cell>
          <cell r="S1519" t="str">
            <v>'301.0020</v>
          </cell>
          <cell r="T1519" t="str">
            <v>'701.7410</v>
          </cell>
          <cell r="U1519" t="str">
            <v>H</v>
          </cell>
          <cell r="V1519">
            <v>-18607.099999999999</v>
          </cell>
          <cell r="W1519">
            <v>-18607.099999999999</v>
          </cell>
          <cell r="X1519">
            <v>666.70000000000073</v>
          </cell>
          <cell r="Y1519" t="str">
            <v>701.7410</v>
          </cell>
          <cell r="Z1519">
            <v>-2743989.04</v>
          </cell>
          <cell r="AA1519">
            <v>-18607.099999999999</v>
          </cell>
          <cell r="AB1519">
            <v>-96.369</v>
          </cell>
        </row>
        <row r="1520">
          <cell r="A1520">
            <v>5512</v>
          </cell>
          <cell r="B1520">
            <v>7561</v>
          </cell>
          <cell r="C1520">
            <v>2101</v>
          </cell>
          <cell r="D1520" t="str">
            <v>БЕНЗИН АВТОМОБИЛЬНЫЙ АИ-80</v>
          </cell>
          <cell r="E1520">
            <v>221000001</v>
          </cell>
          <cell r="F1520" t="str">
            <v>20</v>
          </cell>
          <cell r="G1520" t="str">
            <v/>
          </cell>
          <cell r="H1520" t="str">
            <v/>
          </cell>
          <cell r="I1520" t="str">
            <v>336886</v>
          </cell>
          <cell r="J1520">
            <v>10000946</v>
          </cell>
          <cell r="K1520">
            <v>37865</v>
          </cell>
          <cell r="L1520">
            <v>37864</v>
          </cell>
          <cell r="M1520">
            <v>37865</v>
          </cell>
          <cell r="N1520">
            <v>18999</v>
          </cell>
          <cell r="O1520">
            <v>94.995000000000005</v>
          </cell>
          <cell r="P1520">
            <v>0</v>
          </cell>
          <cell r="Q1520" t="str">
            <v>01_31_08</v>
          </cell>
          <cell r="R1520" t="str">
            <v>25_31</v>
          </cell>
          <cell r="S1520" t="str">
            <v>'301.0020</v>
          </cell>
          <cell r="T1520" t="str">
            <v>'701.7410</v>
          </cell>
          <cell r="U1520" t="str">
            <v>H</v>
          </cell>
          <cell r="V1520">
            <v>-18346.05</v>
          </cell>
          <cell r="W1520">
            <v>-18346.05</v>
          </cell>
          <cell r="X1520">
            <v>652.95000000000073</v>
          </cell>
          <cell r="Y1520" t="str">
            <v>701.7410</v>
          </cell>
          <cell r="Z1520">
            <v>-2705491.99</v>
          </cell>
          <cell r="AA1520">
            <v>-18346.05</v>
          </cell>
          <cell r="AB1520">
            <v>-94.995000000000005</v>
          </cell>
        </row>
        <row r="1521">
          <cell r="A1521">
            <v>5513</v>
          </cell>
          <cell r="B1521">
            <v>7562</v>
          </cell>
          <cell r="C1521">
            <v>2101</v>
          </cell>
          <cell r="D1521" t="str">
            <v>БЕНЗИН АВТОМОБИЛЬНЫЙ АИ-92</v>
          </cell>
          <cell r="E1521">
            <v>222000004</v>
          </cell>
          <cell r="F1521" t="str">
            <v>20</v>
          </cell>
          <cell r="G1521" t="str">
            <v/>
          </cell>
          <cell r="H1521" t="str">
            <v/>
          </cell>
          <cell r="I1521" t="str">
            <v>336835</v>
          </cell>
          <cell r="J1521">
            <v>10000968</v>
          </cell>
          <cell r="K1521">
            <v>37865</v>
          </cell>
          <cell r="L1521">
            <v>37864</v>
          </cell>
          <cell r="M1521">
            <v>37865</v>
          </cell>
          <cell r="N1521">
            <v>55670.58</v>
          </cell>
          <cell r="O1521">
            <v>265.09800000000001</v>
          </cell>
          <cell r="P1521">
            <v>0</v>
          </cell>
          <cell r="Q1521" t="str">
            <v>01_31_08</v>
          </cell>
          <cell r="R1521" t="str">
            <v>25_31</v>
          </cell>
          <cell r="S1521" t="str">
            <v>'301.0020</v>
          </cell>
          <cell r="T1521" t="str">
            <v>'702.7212</v>
          </cell>
          <cell r="U1521" t="str">
            <v>H</v>
          </cell>
          <cell r="V1521">
            <v>-53015.19</v>
          </cell>
          <cell r="W1521">
            <v>-53015.19</v>
          </cell>
          <cell r="X1521">
            <v>2655.3899999999994</v>
          </cell>
          <cell r="Y1521" t="str">
            <v>702.7212</v>
          </cell>
          <cell r="Z1521">
            <v>-7818150.0700000003</v>
          </cell>
          <cell r="AA1521">
            <v>-53015.19</v>
          </cell>
          <cell r="AB1521">
            <v>-265.09800000000001</v>
          </cell>
        </row>
        <row r="1522">
          <cell r="A1522">
            <v>5560</v>
          </cell>
          <cell r="B1522">
            <v>7607</v>
          </cell>
          <cell r="C1522">
            <v>2098</v>
          </cell>
          <cell r="D1522" t="str">
            <v>БЕНЗИН АВТОМОБИЛЬНЫЙ АИ-80</v>
          </cell>
          <cell r="E1522">
            <v>221000001</v>
          </cell>
          <cell r="F1522" t="str">
            <v>20</v>
          </cell>
          <cell r="G1522" t="str">
            <v/>
          </cell>
          <cell r="H1522" t="str">
            <v/>
          </cell>
          <cell r="I1522" t="str">
            <v>336123</v>
          </cell>
          <cell r="J1522">
            <v>10000975</v>
          </cell>
          <cell r="K1522">
            <v>37865</v>
          </cell>
          <cell r="L1522">
            <v>37864</v>
          </cell>
          <cell r="M1522">
            <v>37865</v>
          </cell>
          <cell r="N1522">
            <v>10811.96</v>
          </cell>
          <cell r="O1522">
            <v>58.442999999999998</v>
          </cell>
          <cell r="P1522">
            <v>0</v>
          </cell>
          <cell r="Q1522" t="str">
            <v>01_31_08</v>
          </cell>
          <cell r="R1522" t="str">
            <v>25_31</v>
          </cell>
          <cell r="S1522" t="str">
            <v>'301.0020</v>
          </cell>
          <cell r="T1522" t="str">
            <v>'701.7410</v>
          </cell>
          <cell r="U1522" t="str">
            <v>H</v>
          </cell>
          <cell r="V1522">
            <v>-10408.52</v>
          </cell>
          <cell r="W1522">
            <v>-10408.52</v>
          </cell>
          <cell r="X1522">
            <v>403.43999999999869</v>
          </cell>
          <cell r="Y1522" t="str">
            <v>701.7410</v>
          </cell>
          <cell r="Z1522">
            <v>-1534944.44</v>
          </cell>
          <cell r="AA1522">
            <v>-10408.52</v>
          </cell>
          <cell r="AB1522">
            <v>-58.442999999999998</v>
          </cell>
        </row>
        <row r="1523">
          <cell r="A1523">
            <v>5565</v>
          </cell>
          <cell r="B1523">
            <v>7612</v>
          </cell>
          <cell r="C1523">
            <v>2101</v>
          </cell>
          <cell r="D1523" t="str">
            <v>БЕНЗИН АВТОМОБИЛЬНЫЙ АИ-80</v>
          </cell>
          <cell r="E1523">
            <v>221000001</v>
          </cell>
          <cell r="F1523" t="str">
            <v>20</v>
          </cell>
          <cell r="G1523" t="str">
            <v/>
          </cell>
          <cell r="H1523" t="str">
            <v/>
          </cell>
          <cell r="I1523" t="str">
            <v>322113</v>
          </cell>
          <cell r="J1523">
            <v>10000974</v>
          </cell>
          <cell r="K1523">
            <v>37865</v>
          </cell>
          <cell r="L1523">
            <v>37864</v>
          </cell>
          <cell r="M1523">
            <v>37865</v>
          </cell>
          <cell r="N1523">
            <v>78303.22</v>
          </cell>
          <cell r="O1523">
            <v>425.56099999999998</v>
          </cell>
          <cell r="P1523">
            <v>0</v>
          </cell>
          <cell r="Q1523" t="str">
            <v>01_31_08</v>
          </cell>
          <cell r="R1523" t="str">
            <v>25_31</v>
          </cell>
          <cell r="S1523" t="str">
            <v>'301.0020</v>
          </cell>
          <cell r="T1523" t="str">
            <v>'701.7410</v>
          </cell>
          <cell r="U1523" t="str">
            <v>H</v>
          </cell>
          <cell r="V1523">
            <v>-74062.52</v>
          </cell>
          <cell r="W1523">
            <v>-74062.52</v>
          </cell>
          <cell r="X1523">
            <v>4240.6999999999971</v>
          </cell>
          <cell r="Y1523" t="str">
            <v>701.7410</v>
          </cell>
          <cell r="Z1523">
            <v>-10921999.82</v>
          </cell>
          <cell r="AA1523">
            <v>-74062.52</v>
          </cell>
          <cell r="AB1523">
            <v>-425.56099999999998</v>
          </cell>
        </row>
        <row r="1524">
          <cell r="A1524">
            <v>5566</v>
          </cell>
          <cell r="B1524">
            <v>7613</v>
          </cell>
          <cell r="C1524">
            <v>2101</v>
          </cell>
          <cell r="D1524" t="str">
            <v>БЕНЗИН АВТОМОБИЛЬНЫЙ АИ-80</v>
          </cell>
          <cell r="E1524">
            <v>221000001</v>
          </cell>
          <cell r="F1524" t="str">
            <v>20</v>
          </cell>
          <cell r="G1524" t="str">
            <v/>
          </cell>
          <cell r="H1524" t="str">
            <v/>
          </cell>
          <cell r="I1524" t="str">
            <v>322114</v>
          </cell>
          <cell r="J1524">
            <v>10000974</v>
          </cell>
          <cell r="K1524">
            <v>37865</v>
          </cell>
          <cell r="L1524">
            <v>37864</v>
          </cell>
          <cell r="M1524">
            <v>37865</v>
          </cell>
          <cell r="N1524">
            <v>20563.47</v>
          </cell>
          <cell r="O1524">
            <v>111.758</v>
          </cell>
          <cell r="P1524">
            <v>0</v>
          </cell>
          <cell r="Q1524" t="str">
            <v>01_31_08</v>
          </cell>
          <cell r="R1524" t="str">
            <v>25_31</v>
          </cell>
          <cell r="S1524" t="str">
            <v>'301.0020</v>
          </cell>
          <cell r="T1524" t="str">
            <v>'701.7410</v>
          </cell>
          <cell r="U1524" t="str">
            <v>H</v>
          </cell>
          <cell r="V1524">
            <v>-19453.759999999998</v>
          </cell>
          <cell r="W1524">
            <v>-19453.759999999998</v>
          </cell>
          <cell r="X1524">
            <v>1109.7100000000028</v>
          </cell>
          <cell r="Y1524" t="str">
            <v>701.7410</v>
          </cell>
          <cell r="Z1524">
            <v>-2868845.99</v>
          </cell>
          <cell r="AA1524">
            <v>-19453.759999999998</v>
          </cell>
          <cell r="AB1524">
            <v>-111.758</v>
          </cell>
        </row>
        <row r="1525">
          <cell r="A1525">
            <v>5578</v>
          </cell>
          <cell r="B1525">
            <v>7618</v>
          </cell>
          <cell r="C1525">
            <v>2098</v>
          </cell>
          <cell r="D1525" t="str">
            <v>БЕНЗИН АВТОМОБИЛЬНЫЙ АИ-80</v>
          </cell>
          <cell r="E1525">
            <v>221000001</v>
          </cell>
          <cell r="F1525" t="str">
            <v>20</v>
          </cell>
          <cell r="G1525" t="str">
            <v/>
          </cell>
          <cell r="H1525" t="str">
            <v/>
          </cell>
          <cell r="I1525" t="str">
            <v>336119</v>
          </cell>
          <cell r="J1525">
            <v>10000982</v>
          </cell>
          <cell r="K1525">
            <v>37865</v>
          </cell>
          <cell r="L1525">
            <v>37864</v>
          </cell>
          <cell r="M1525">
            <v>37865</v>
          </cell>
          <cell r="N1525">
            <v>9272.02</v>
          </cell>
          <cell r="O1525">
            <v>50.119</v>
          </cell>
          <cell r="P1525">
            <v>0</v>
          </cell>
          <cell r="Q1525" t="str">
            <v>01_31_08</v>
          </cell>
          <cell r="R1525" t="str">
            <v>25_31</v>
          </cell>
          <cell r="S1525" t="str">
            <v>'301.0020</v>
          </cell>
          <cell r="T1525" t="str">
            <v>'701.7410</v>
          </cell>
          <cell r="U1525" t="str">
            <v>H</v>
          </cell>
          <cell r="V1525">
            <v>-8924.44</v>
          </cell>
          <cell r="W1525">
            <v>-8924.44</v>
          </cell>
          <cell r="X1525">
            <v>347.57999999999993</v>
          </cell>
          <cell r="Y1525" t="str">
            <v>701.7410</v>
          </cell>
          <cell r="Z1525">
            <v>-1316087.17</v>
          </cell>
          <cell r="AA1525">
            <v>-8924.44</v>
          </cell>
          <cell r="AB1525">
            <v>-50.119</v>
          </cell>
        </row>
        <row r="1526">
          <cell r="A1526">
            <v>5579</v>
          </cell>
          <cell r="B1526">
            <v>7619</v>
          </cell>
          <cell r="C1526">
            <v>2098</v>
          </cell>
          <cell r="D1526" t="str">
            <v>БЕНЗИН АВТОМОБИЛЬНЫЙ АИ-80</v>
          </cell>
          <cell r="E1526">
            <v>221000001</v>
          </cell>
          <cell r="F1526" t="str">
            <v>20</v>
          </cell>
          <cell r="G1526" t="str">
            <v/>
          </cell>
          <cell r="H1526" t="str">
            <v/>
          </cell>
          <cell r="I1526" t="str">
            <v>336120</v>
          </cell>
          <cell r="J1526">
            <v>10000982</v>
          </cell>
          <cell r="K1526">
            <v>37865</v>
          </cell>
          <cell r="L1526">
            <v>37864</v>
          </cell>
          <cell r="M1526">
            <v>37865</v>
          </cell>
          <cell r="N1526">
            <v>9328.44</v>
          </cell>
          <cell r="O1526">
            <v>50.423999999999999</v>
          </cell>
          <cell r="P1526">
            <v>0</v>
          </cell>
          <cell r="Q1526" t="str">
            <v>01_31_08</v>
          </cell>
          <cell r="R1526" t="str">
            <v>25_31</v>
          </cell>
          <cell r="S1526" t="str">
            <v>'301.0020</v>
          </cell>
          <cell r="T1526" t="str">
            <v>'701.7410</v>
          </cell>
          <cell r="U1526" t="str">
            <v>H</v>
          </cell>
          <cell r="V1526">
            <v>-8980.86</v>
          </cell>
          <cell r="W1526">
            <v>-8980.86</v>
          </cell>
          <cell r="X1526">
            <v>347.57999999999993</v>
          </cell>
          <cell r="Y1526" t="str">
            <v>701.7410</v>
          </cell>
          <cell r="Z1526">
            <v>-1324407.42</v>
          </cell>
          <cell r="AA1526">
            <v>-8980.86</v>
          </cell>
          <cell r="AB1526">
            <v>-50.423999999999999</v>
          </cell>
        </row>
        <row r="1527">
          <cell r="A1527">
            <v>5580</v>
          </cell>
          <cell r="B1527">
            <v>7620</v>
          </cell>
          <cell r="C1527">
            <v>2098</v>
          </cell>
          <cell r="D1527" t="str">
            <v>БЕНЗИН АВТОМОБИЛЬНЫЙ АИ-80</v>
          </cell>
          <cell r="E1527">
            <v>221000001</v>
          </cell>
          <cell r="F1527" t="str">
            <v>20</v>
          </cell>
          <cell r="G1527" t="str">
            <v/>
          </cell>
          <cell r="H1527" t="str">
            <v/>
          </cell>
          <cell r="I1527" t="str">
            <v>336121</v>
          </cell>
          <cell r="J1527">
            <v>10000982</v>
          </cell>
          <cell r="K1527">
            <v>37865</v>
          </cell>
          <cell r="L1527">
            <v>37864</v>
          </cell>
          <cell r="M1527">
            <v>37865</v>
          </cell>
          <cell r="N1527">
            <v>9311.61</v>
          </cell>
          <cell r="O1527">
            <v>50.332999999999998</v>
          </cell>
          <cell r="P1527">
            <v>0</v>
          </cell>
          <cell r="Q1527" t="str">
            <v>01_31_08</v>
          </cell>
          <cell r="R1527" t="str">
            <v>25_31</v>
          </cell>
          <cell r="S1527" t="str">
            <v>'301.0020</v>
          </cell>
          <cell r="T1527" t="str">
            <v>'701.7410</v>
          </cell>
          <cell r="U1527" t="str">
            <v>H</v>
          </cell>
          <cell r="V1527">
            <v>-8964.0300000000007</v>
          </cell>
          <cell r="W1527">
            <v>-8964.0300000000007</v>
          </cell>
          <cell r="X1527">
            <v>347.57999999999993</v>
          </cell>
          <cell r="Y1527" t="str">
            <v>701.7410</v>
          </cell>
          <cell r="Z1527">
            <v>-1321925.5</v>
          </cell>
          <cell r="AA1527">
            <v>-8964.0300000000007</v>
          </cell>
          <cell r="AB1527">
            <v>-50.332999999999998</v>
          </cell>
        </row>
        <row r="1528">
          <cell r="A1528">
            <v>5581</v>
          </cell>
          <cell r="B1528">
            <v>7621</v>
          </cell>
          <cell r="C1528">
            <v>2098</v>
          </cell>
          <cell r="D1528" t="str">
            <v>БЕНЗИН АВТОМОБИЛЬНЫЙ АИ-80</v>
          </cell>
          <cell r="E1528">
            <v>221000001</v>
          </cell>
          <cell r="F1528" t="str">
            <v>20</v>
          </cell>
          <cell r="G1528" t="str">
            <v/>
          </cell>
          <cell r="H1528" t="str">
            <v/>
          </cell>
          <cell r="I1528" t="str">
            <v>336122</v>
          </cell>
          <cell r="J1528">
            <v>10000982</v>
          </cell>
          <cell r="K1528">
            <v>37865</v>
          </cell>
          <cell r="L1528">
            <v>37864</v>
          </cell>
          <cell r="M1528">
            <v>37865</v>
          </cell>
          <cell r="N1528">
            <v>10790.68</v>
          </cell>
          <cell r="O1528">
            <v>58.328000000000003</v>
          </cell>
          <cell r="P1528">
            <v>0</v>
          </cell>
          <cell r="Q1528" t="str">
            <v>01_31_08</v>
          </cell>
          <cell r="R1528" t="str">
            <v>25_31</v>
          </cell>
          <cell r="S1528" t="str">
            <v>'301.0020</v>
          </cell>
          <cell r="T1528" t="str">
            <v>'701.7410</v>
          </cell>
          <cell r="U1528" t="str">
            <v>H</v>
          </cell>
          <cell r="V1528">
            <v>-10388.58</v>
          </cell>
          <cell r="W1528">
            <v>-10388.58</v>
          </cell>
          <cell r="X1528">
            <v>402.10000000000036</v>
          </cell>
          <cell r="Y1528" t="str">
            <v>701.7410</v>
          </cell>
          <cell r="Z1528">
            <v>-1532003.89</v>
          </cell>
          <cell r="AA1528">
            <v>-10388.58</v>
          </cell>
          <cell r="AB1528">
            <v>-58.328000000000003</v>
          </cell>
        </row>
        <row r="1529">
          <cell r="A1529">
            <v>5586</v>
          </cell>
          <cell r="B1529">
            <v>7626</v>
          </cell>
          <cell r="C1529">
            <v>2098</v>
          </cell>
          <cell r="D1529" t="str">
            <v>БЕНЗИН АВТОМОБИЛЬНЫЙ АИ-80</v>
          </cell>
          <cell r="E1529">
            <v>221000001</v>
          </cell>
          <cell r="F1529" t="str">
            <v>20</v>
          </cell>
          <cell r="G1529" t="str">
            <v/>
          </cell>
          <cell r="H1529" t="str">
            <v/>
          </cell>
          <cell r="I1529" t="str">
            <v>336083</v>
          </cell>
          <cell r="J1529">
            <v>10000984</v>
          </cell>
          <cell r="K1529">
            <v>37865</v>
          </cell>
          <cell r="L1529">
            <v>37864</v>
          </cell>
          <cell r="M1529">
            <v>37865</v>
          </cell>
          <cell r="N1529">
            <v>9311.61</v>
          </cell>
          <cell r="O1529">
            <v>50.332999999999998</v>
          </cell>
          <cell r="P1529">
            <v>0</v>
          </cell>
          <cell r="Q1529" t="str">
            <v>01_31_08</v>
          </cell>
          <cell r="R1529" t="str">
            <v>25_31</v>
          </cell>
          <cell r="S1529" t="str">
            <v>'301.0020</v>
          </cell>
          <cell r="T1529" t="str">
            <v>'701.7410</v>
          </cell>
          <cell r="U1529" t="str">
            <v>H</v>
          </cell>
          <cell r="V1529">
            <v>-8964.0300000000007</v>
          </cell>
          <cell r="W1529">
            <v>-8964.0300000000007</v>
          </cell>
          <cell r="X1529">
            <v>347.57999999999993</v>
          </cell>
          <cell r="Y1529" t="str">
            <v>701.7410</v>
          </cell>
          <cell r="Z1529">
            <v>-1321925.5</v>
          </cell>
          <cell r="AA1529">
            <v>-8964.0300000000007</v>
          </cell>
          <cell r="AB1529">
            <v>-50.332999999999998</v>
          </cell>
        </row>
        <row r="1530">
          <cell r="A1530">
            <v>5588</v>
          </cell>
          <cell r="B1530">
            <v>7628</v>
          </cell>
          <cell r="C1530">
            <v>2101</v>
          </cell>
          <cell r="D1530" t="str">
            <v>БЕНЗИН АВТОМОБИЛЬНЫЙ АИ-80</v>
          </cell>
          <cell r="E1530">
            <v>221000001</v>
          </cell>
          <cell r="F1530" t="str">
            <v>20</v>
          </cell>
          <cell r="G1530" t="str">
            <v/>
          </cell>
          <cell r="H1530" t="str">
            <v/>
          </cell>
          <cell r="I1530" t="str">
            <v>336541</v>
          </cell>
          <cell r="J1530">
            <v>10000988</v>
          </cell>
          <cell r="K1530">
            <v>37865</v>
          </cell>
          <cell r="L1530">
            <v>37864</v>
          </cell>
          <cell r="M1530">
            <v>37865</v>
          </cell>
          <cell r="N1530">
            <v>10047.6</v>
          </cell>
          <cell r="O1530">
            <v>50.238</v>
          </cell>
          <cell r="P1530">
            <v>0</v>
          </cell>
          <cell r="Q1530" t="str">
            <v>01_31_08</v>
          </cell>
          <cell r="R1530" t="str">
            <v>25_31</v>
          </cell>
          <cell r="S1530" t="str">
            <v>'301.0020</v>
          </cell>
          <cell r="T1530" t="str">
            <v>'701.7410</v>
          </cell>
          <cell r="U1530" t="str">
            <v>H</v>
          </cell>
          <cell r="V1530">
            <v>-9697.74</v>
          </cell>
          <cell r="W1530">
            <v>-9697.74</v>
          </cell>
          <cell r="X1530">
            <v>349.86000000000058</v>
          </cell>
          <cell r="Y1530" t="str">
            <v>701.7410</v>
          </cell>
          <cell r="Z1530">
            <v>-1430125.72</v>
          </cell>
          <cell r="AA1530">
            <v>-9697.74</v>
          </cell>
          <cell r="AB1530">
            <v>-50.238</v>
          </cell>
        </row>
        <row r="1531">
          <cell r="A1531">
            <v>5589</v>
          </cell>
          <cell r="B1531">
            <v>7629</v>
          </cell>
          <cell r="C1531">
            <v>2101</v>
          </cell>
          <cell r="D1531" t="str">
            <v>БЕНЗИН АВТОМОБИЛЬНЫЙ АИ-80</v>
          </cell>
          <cell r="E1531">
            <v>221000001</v>
          </cell>
          <cell r="F1531" t="str">
            <v>20</v>
          </cell>
          <cell r="G1531" t="str">
            <v/>
          </cell>
          <cell r="H1531" t="str">
            <v/>
          </cell>
          <cell r="I1531" t="str">
            <v>336542</v>
          </cell>
          <cell r="J1531">
            <v>10000988</v>
          </cell>
          <cell r="K1531">
            <v>37865</v>
          </cell>
          <cell r="L1531">
            <v>37864</v>
          </cell>
          <cell r="M1531">
            <v>37865</v>
          </cell>
          <cell r="N1531">
            <v>10066.6</v>
          </cell>
          <cell r="O1531">
            <v>50.332999999999998</v>
          </cell>
          <cell r="P1531">
            <v>0</v>
          </cell>
          <cell r="Q1531" t="str">
            <v>01_31_08</v>
          </cell>
          <cell r="R1531" t="str">
            <v>25_31</v>
          </cell>
          <cell r="S1531" t="str">
            <v>'301.0020</v>
          </cell>
          <cell r="T1531" t="str">
            <v>'701.7410</v>
          </cell>
          <cell r="U1531" t="str">
            <v>H</v>
          </cell>
          <cell r="V1531">
            <v>-9716.74</v>
          </cell>
          <cell r="W1531">
            <v>-9716.74</v>
          </cell>
          <cell r="X1531">
            <v>349.86000000000058</v>
          </cell>
          <cell r="Y1531" t="str">
            <v>701.7410</v>
          </cell>
          <cell r="Z1531">
            <v>-1432927.65</v>
          </cell>
          <cell r="AA1531">
            <v>-9716.74</v>
          </cell>
          <cell r="AB1531">
            <v>-50.332999999999998</v>
          </cell>
        </row>
        <row r="1532">
          <cell r="A1532">
            <v>5590</v>
          </cell>
          <cell r="B1532">
            <v>7630</v>
          </cell>
          <cell r="C1532">
            <v>2101</v>
          </cell>
          <cell r="D1532" t="str">
            <v>БЕНЗИН АВТОМОБИЛЬНЫЙ АИ-80</v>
          </cell>
          <cell r="E1532">
            <v>221000001</v>
          </cell>
          <cell r="F1532" t="str">
            <v>20</v>
          </cell>
          <cell r="G1532" t="str">
            <v/>
          </cell>
          <cell r="H1532" t="str">
            <v/>
          </cell>
          <cell r="I1532" t="str">
            <v>336543</v>
          </cell>
          <cell r="J1532">
            <v>10000988</v>
          </cell>
          <cell r="K1532">
            <v>37865</v>
          </cell>
          <cell r="L1532">
            <v>37864</v>
          </cell>
          <cell r="M1532">
            <v>37865</v>
          </cell>
          <cell r="N1532">
            <v>10007.6</v>
          </cell>
          <cell r="O1532">
            <v>50.037999999999997</v>
          </cell>
          <cell r="P1532">
            <v>0</v>
          </cell>
          <cell r="Q1532" t="str">
            <v>01_31_08</v>
          </cell>
          <cell r="R1532" t="str">
            <v>25_31</v>
          </cell>
          <cell r="S1532" t="str">
            <v>'301.0020</v>
          </cell>
          <cell r="T1532" t="str">
            <v>'701.7410</v>
          </cell>
          <cell r="U1532" t="str">
            <v>H</v>
          </cell>
          <cell r="V1532">
            <v>-9657.74</v>
          </cell>
          <cell r="W1532">
            <v>-9657.74</v>
          </cell>
          <cell r="X1532">
            <v>349.86000000000058</v>
          </cell>
          <cell r="Y1532" t="str">
            <v>701.7410</v>
          </cell>
          <cell r="Z1532">
            <v>-1424226.92</v>
          </cell>
          <cell r="AA1532">
            <v>-9657.74</v>
          </cell>
          <cell r="AB1532">
            <v>-50.037999999999997</v>
          </cell>
        </row>
        <row r="1533">
          <cell r="A1533">
            <v>5591</v>
          </cell>
          <cell r="B1533">
            <v>7631</v>
          </cell>
          <cell r="C1533">
            <v>2101</v>
          </cell>
          <cell r="D1533" t="str">
            <v>БЕНЗИН АВТОМОБИЛЬНЫЙ АИ-80</v>
          </cell>
          <cell r="E1533">
            <v>221000001</v>
          </cell>
          <cell r="F1533" t="str">
            <v>20</v>
          </cell>
          <cell r="G1533" t="str">
            <v/>
          </cell>
          <cell r="H1533" t="str">
            <v/>
          </cell>
          <cell r="I1533" t="str">
            <v>336544</v>
          </cell>
          <cell r="J1533">
            <v>10000988</v>
          </cell>
          <cell r="K1533">
            <v>37865</v>
          </cell>
          <cell r="L1533">
            <v>37864</v>
          </cell>
          <cell r="M1533">
            <v>37865</v>
          </cell>
          <cell r="N1533">
            <v>10066.6</v>
          </cell>
          <cell r="O1533">
            <v>50.332999999999998</v>
          </cell>
          <cell r="P1533">
            <v>0</v>
          </cell>
          <cell r="Q1533" t="str">
            <v>01_31_08</v>
          </cell>
          <cell r="R1533" t="str">
            <v>25_31</v>
          </cell>
          <cell r="S1533" t="str">
            <v>'301.0020</v>
          </cell>
          <cell r="T1533" t="str">
            <v>'701.7410</v>
          </cell>
          <cell r="U1533" t="str">
            <v>H</v>
          </cell>
          <cell r="V1533">
            <v>-9716.74</v>
          </cell>
          <cell r="W1533">
            <v>-9716.74</v>
          </cell>
          <cell r="X1533">
            <v>349.86000000000058</v>
          </cell>
          <cell r="Y1533" t="str">
            <v>701.7410</v>
          </cell>
          <cell r="Z1533">
            <v>-1432927.65</v>
          </cell>
          <cell r="AA1533">
            <v>-9716.74</v>
          </cell>
          <cell r="AB1533">
            <v>-50.332999999999998</v>
          </cell>
        </row>
        <row r="1534">
          <cell r="A1534">
            <v>5592</v>
          </cell>
          <cell r="B1534">
            <v>7632</v>
          </cell>
          <cell r="C1534">
            <v>2101</v>
          </cell>
          <cell r="D1534" t="str">
            <v>БЕНЗИН АВТОМОБИЛЬНЫЙ АИ-80</v>
          </cell>
          <cell r="E1534">
            <v>221000001</v>
          </cell>
          <cell r="F1534" t="str">
            <v>20</v>
          </cell>
          <cell r="G1534" t="str">
            <v/>
          </cell>
          <cell r="H1534" t="str">
            <v/>
          </cell>
          <cell r="I1534" t="str">
            <v>336545</v>
          </cell>
          <cell r="J1534">
            <v>10000988</v>
          </cell>
          <cell r="K1534">
            <v>37865</v>
          </cell>
          <cell r="L1534">
            <v>37864</v>
          </cell>
          <cell r="M1534">
            <v>37865</v>
          </cell>
          <cell r="N1534">
            <v>10066.6</v>
          </cell>
          <cell r="O1534">
            <v>50.332999999999998</v>
          </cell>
          <cell r="P1534">
            <v>0</v>
          </cell>
          <cell r="Q1534" t="str">
            <v>01_31_08</v>
          </cell>
          <cell r="R1534" t="str">
            <v>25_31</v>
          </cell>
          <cell r="S1534" t="str">
            <v>'301.0020</v>
          </cell>
          <cell r="T1534" t="str">
            <v>'701.7410</v>
          </cell>
          <cell r="U1534" t="str">
            <v>H</v>
          </cell>
          <cell r="V1534">
            <v>-9716.74</v>
          </cell>
          <cell r="W1534">
            <v>-9716.74</v>
          </cell>
          <cell r="X1534">
            <v>349.86000000000058</v>
          </cell>
          <cell r="Y1534" t="str">
            <v>701.7410</v>
          </cell>
          <cell r="Z1534">
            <v>-1432927.65</v>
          </cell>
          <cell r="AA1534">
            <v>-9716.74</v>
          </cell>
          <cell r="AB1534">
            <v>-50.332999999999998</v>
          </cell>
        </row>
        <row r="1535">
          <cell r="A1535">
            <v>5593</v>
          </cell>
          <cell r="B1535">
            <v>7633</v>
          </cell>
          <cell r="C1535">
            <v>2101</v>
          </cell>
          <cell r="D1535" t="str">
            <v>БЕНЗИН АВТОМОБИЛЬНЫЙ АИ-80</v>
          </cell>
          <cell r="E1535">
            <v>221000001</v>
          </cell>
          <cell r="F1535" t="str">
            <v>20</v>
          </cell>
          <cell r="G1535" t="str">
            <v/>
          </cell>
          <cell r="H1535" t="str">
            <v/>
          </cell>
          <cell r="I1535" t="str">
            <v>336546</v>
          </cell>
          <cell r="J1535">
            <v>10000988</v>
          </cell>
          <cell r="K1535">
            <v>37865</v>
          </cell>
          <cell r="L1535">
            <v>37864</v>
          </cell>
          <cell r="M1535">
            <v>37865</v>
          </cell>
          <cell r="N1535">
            <v>10081</v>
          </cell>
          <cell r="O1535">
            <v>50.405000000000001</v>
          </cell>
          <cell r="P1535">
            <v>0</v>
          </cell>
          <cell r="Q1535" t="str">
            <v>01_31_08</v>
          </cell>
          <cell r="R1535" t="str">
            <v>25_31</v>
          </cell>
          <cell r="S1535" t="str">
            <v>'301.0020</v>
          </cell>
          <cell r="T1535" t="str">
            <v>'701.7410</v>
          </cell>
          <cell r="U1535" t="str">
            <v>H</v>
          </cell>
          <cell r="V1535">
            <v>-9731.14</v>
          </cell>
          <cell r="W1535">
            <v>-9731.14</v>
          </cell>
          <cell r="X1535">
            <v>349.86000000000058</v>
          </cell>
          <cell r="Y1535" t="str">
            <v>701.7410</v>
          </cell>
          <cell r="Z1535">
            <v>-1435051.22</v>
          </cell>
          <cell r="AA1535">
            <v>-9731.14</v>
          </cell>
          <cell r="AB1535">
            <v>-50.405000000000001</v>
          </cell>
        </row>
        <row r="1536">
          <cell r="A1536">
            <v>5594</v>
          </cell>
          <cell r="B1536">
            <v>7634</v>
          </cell>
          <cell r="C1536">
            <v>2101</v>
          </cell>
          <cell r="D1536" t="str">
            <v>БЕНЗИН АВТОМОБИЛЬНЫЙ АИ-80</v>
          </cell>
          <cell r="E1536">
            <v>221000001</v>
          </cell>
          <cell r="F1536" t="str">
            <v>20</v>
          </cell>
          <cell r="G1536" t="str">
            <v/>
          </cell>
          <cell r="H1536" t="str">
            <v/>
          </cell>
          <cell r="I1536" t="str">
            <v>336547</v>
          </cell>
          <cell r="J1536">
            <v>10000988</v>
          </cell>
          <cell r="K1536">
            <v>37865</v>
          </cell>
          <cell r="L1536">
            <v>37864</v>
          </cell>
          <cell r="M1536">
            <v>37865</v>
          </cell>
          <cell r="N1536">
            <v>9884.4</v>
          </cell>
          <cell r="O1536">
            <v>49.421999999999997</v>
          </cell>
          <cell r="P1536">
            <v>0</v>
          </cell>
          <cell r="Q1536" t="str">
            <v>01_31_08</v>
          </cell>
          <cell r="R1536" t="str">
            <v>25_31</v>
          </cell>
          <cell r="S1536" t="str">
            <v>'301.0020</v>
          </cell>
          <cell r="T1536" t="str">
            <v>'701.7410</v>
          </cell>
          <cell r="U1536" t="str">
            <v>H</v>
          </cell>
          <cell r="V1536">
            <v>-9541.4</v>
          </cell>
          <cell r="W1536">
            <v>-9541.4</v>
          </cell>
          <cell r="X1536">
            <v>343</v>
          </cell>
          <cell r="Y1536" t="str">
            <v>701.7410</v>
          </cell>
          <cell r="Z1536">
            <v>-1407070.26</v>
          </cell>
          <cell r="AA1536">
            <v>-9541.4</v>
          </cell>
          <cell r="AB1536">
            <v>-49.421999999999997</v>
          </cell>
        </row>
        <row r="1537">
          <cell r="A1537">
            <v>5595</v>
          </cell>
          <cell r="B1537">
            <v>7638</v>
          </cell>
          <cell r="C1537">
            <v>1145</v>
          </cell>
          <cell r="D1537" t="str">
            <v>БЕНЗИН АВТОМОБИЛЬНЫЙ АИ-80</v>
          </cell>
          <cell r="E1537">
            <v>222000001</v>
          </cell>
          <cell r="F1537" t="str">
            <v>10</v>
          </cell>
          <cell r="G1537" t="str">
            <v/>
          </cell>
          <cell r="H1537" t="str">
            <v/>
          </cell>
          <cell r="I1537" t="str">
            <v>161595</v>
          </cell>
          <cell r="J1537">
            <v>10000992</v>
          </cell>
          <cell r="K1537">
            <v>37865</v>
          </cell>
          <cell r="L1537">
            <v>37864</v>
          </cell>
          <cell r="M1537">
            <v>37865</v>
          </cell>
          <cell r="N1537">
            <v>2822813.1</v>
          </cell>
          <cell r="O1537">
            <v>117.276</v>
          </cell>
          <cell r="P1537">
            <v>451650.1</v>
          </cell>
          <cell r="Q1537" t="str">
            <v>01_31_08</v>
          </cell>
          <cell r="R1537" t="str">
            <v>25_31</v>
          </cell>
          <cell r="S1537" t="str">
            <v>'301.0010</v>
          </cell>
          <cell r="T1537" t="str">
            <v>'702.7310</v>
          </cell>
          <cell r="U1537" t="str">
            <v>H</v>
          </cell>
          <cell r="V1537">
            <v>-2822813.1</v>
          </cell>
          <cell r="W1537">
            <v>-19141.61</v>
          </cell>
          <cell r="X1537">
            <v>0</v>
          </cell>
          <cell r="Y1537" t="str">
            <v>702.7310</v>
          </cell>
          <cell r="Z1537">
            <v>-2822813.1</v>
          </cell>
          <cell r="AA1537">
            <v>-19141.61</v>
          </cell>
          <cell r="AB1537">
            <v>-117.276</v>
          </cell>
        </row>
        <row r="1538">
          <cell r="A1538">
            <v>5596</v>
          </cell>
          <cell r="B1538">
            <v>7639</v>
          </cell>
          <cell r="C1538">
            <v>1145</v>
          </cell>
          <cell r="D1538" t="str">
            <v>БЕНЗИН АВТОМОБИЛЬНЫЙ АИ-80</v>
          </cell>
          <cell r="E1538">
            <v>222000001</v>
          </cell>
          <cell r="F1538" t="str">
            <v>10</v>
          </cell>
          <cell r="G1538" t="str">
            <v/>
          </cell>
          <cell r="H1538" t="str">
            <v/>
          </cell>
          <cell r="I1538" t="str">
            <v>161593</v>
          </cell>
          <cell r="J1538">
            <v>10000991</v>
          </cell>
          <cell r="K1538">
            <v>37865</v>
          </cell>
          <cell r="L1538">
            <v>37864</v>
          </cell>
          <cell r="M1538">
            <v>37865</v>
          </cell>
          <cell r="N1538">
            <v>2814653.43</v>
          </cell>
          <cell r="O1538">
            <v>116.937</v>
          </cell>
          <cell r="P1538">
            <v>450344.55</v>
          </cell>
          <cell r="Q1538" t="str">
            <v>01_31_08</v>
          </cell>
          <cell r="R1538" t="str">
            <v>25_31</v>
          </cell>
          <cell r="S1538" t="str">
            <v>'301.0010</v>
          </cell>
          <cell r="T1538" t="str">
            <v>'702.7310</v>
          </cell>
          <cell r="U1538" t="str">
            <v>H</v>
          </cell>
          <cell r="V1538">
            <v>-2814653.43</v>
          </cell>
          <cell r="W1538">
            <v>-19086.28</v>
          </cell>
          <cell r="X1538">
            <v>0</v>
          </cell>
          <cell r="Y1538" t="str">
            <v>702.7310</v>
          </cell>
          <cell r="Z1538">
            <v>-2814653.43</v>
          </cell>
          <cell r="AA1538">
            <v>-19086.28</v>
          </cell>
          <cell r="AB1538">
            <v>-116.937</v>
          </cell>
        </row>
        <row r="1539">
          <cell r="A1539">
            <v>5597</v>
          </cell>
          <cell r="B1539">
            <v>7640</v>
          </cell>
          <cell r="C1539">
            <v>2040</v>
          </cell>
          <cell r="D1539" t="str">
            <v>БЕНЗИН АВТОМОБИЛЬНЫЙ АИ-80</v>
          </cell>
          <cell r="E1539">
            <v>222000001</v>
          </cell>
          <cell r="F1539" t="str">
            <v>20</v>
          </cell>
          <cell r="G1539" t="str">
            <v/>
          </cell>
          <cell r="H1539" t="str">
            <v/>
          </cell>
          <cell r="I1539" t="str">
            <v>336419</v>
          </cell>
          <cell r="J1539">
            <v>10000995</v>
          </cell>
          <cell r="K1539">
            <v>37865</v>
          </cell>
          <cell r="L1539">
            <v>37864</v>
          </cell>
          <cell r="M1539">
            <v>37865</v>
          </cell>
          <cell r="N1539">
            <v>8521.66</v>
          </cell>
          <cell r="O1539">
            <v>50.423999999999999</v>
          </cell>
          <cell r="P1539">
            <v>0</v>
          </cell>
          <cell r="Q1539" t="str">
            <v>01_31_08</v>
          </cell>
          <cell r="R1539" t="str">
            <v>25_31</v>
          </cell>
          <cell r="S1539" t="str">
            <v>'301.0020</v>
          </cell>
          <cell r="T1539" t="str">
            <v>'702.7210</v>
          </cell>
          <cell r="U1539" t="str">
            <v>H</v>
          </cell>
          <cell r="V1539">
            <v>-8172.85</v>
          </cell>
          <cell r="W1539">
            <v>-8172.85</v>
          </cell>
          <cell r="X1539">
            <v>348.80999999999949</v>
          </cell>
          <cell r="Y1539" t="str">
            <v>702.7210</v>
          </cell>
          <cell r="Z1539">
            <v>-1205250.19</v>
          </cell>
          <cell r="AA1539">
            <v>-8172.85</v>
          </cell>
          <cell r="AB1539">
            <v>-50.423999999999999</v>
          </cell>
        </row>
        <row r="1540">
          <cell r="A1540">
            <v>5598</v>
          </cell>
          <cell r="B1540">
            <v>7641</v>
          </cell>
          <cell r="C1540">
            <v>2098</v>
          </cell>
          <cell r="D1540" t="str">
            <v>БЕНЗИН АВТОМОБИЛЬНЫЙ АИ-96</v>
          </cell>
          <cell r="E1540">
            <v>222000007</v>
          </cell>
          <cell r="F1540" t="str">
            <v>20</v>
          </cell>
          <cell r="G1540" t="str">
            <v/>
          </cell>
          <cell r="H1540" t="str">
            <v/>
          </cell>
          <cell r="I1540" t="str">
            <v>336828</v>
          </cell>
          <cell r="J1540">
            <v>10000970</v>
          </cell>
          <cell r="K1540">
            <v>37865</v>
          </cell>
          <cell r="L1540">
            <v>37864</v>
          </cell>
          <cell r="M1540">
            <v>37865</v>
          </cell>
          <cell r="N1540">
            <v>13202.89</v>
          </cell>
          <cell r="O1540">
            <v>53.453000000000003</v>
          </cell>
          <cell r="P1540">
            <v>0</v>
          </cell>
          <cell r="Q1540" t="str">
            <v>01_31_08</v>
          </cell>
          <cell r="R1540" t="str">
            <v>25_31</v>
          </cell>
          <cell r="S1540" t="str">
            <v>'301.0020</v>
          </cell>
          <cell r="T1540" t="str">
            <v>'702.7214</v>
          </cell>
          <cell r="U1540" t="str">
            <v>H</v>
          </cell>
          <cell r="V1540">
            <v>-12831.79</v>
          </cell>
          <cell r="W1540">
            <v>-12831.79</v>
          </cell>
          <cell r="X1540">
            <v>371.09999999999854</v>
          </cell>
          <cell r="Y1540" t="str">
            <v>702.7214</v>
          </cell>
          <cell r="Z1540">
            <v>-1892304.07</v>
          </cell>
          <cell r="AA1540">
            <v>-12831.79</v>
          </cell>
          <cell r="AB1540">
            <v>-53.453000000000003</v>
          </cell>
        </row>
        <row r="1541">
          <cell r="A1541">
            <v>5599</v>
          </cell>
          <cell r="B1541">
            <v>7642</v>
          </cell>
          <cell r="C1541">
            <v>2098</v>
          </cell>
          <cell r="D1541" t="str">
            <v>БЕНЗИН АВТОМОБИЛЬНЫЙ АИ-96</v>
          </cell>
          <cell r="E1541">
            <v>222000007</v>
          </cell>
          <cell r="F1541" t="str">
            <v>20</v>
          </cell>
          <cell r="G1541" t="str">
            <v/>
          </cell>
          <cell r="H1541" t="str">
            <v/>
          </cell>
          <cell r="I1541" t="str">
            <v>336829</v>
          </cell>
          <cell r="J1541">
            <v>10000970</v>
          </cell>
          <cell r="K1541">
            <v>37865</v>
          </cell>
          <cell r="L1541">
            <v>37864</v>
          </cell>
          <cell r="M1541">
            <v>37865</v>
          </cell>
          <cell r="N1541">
            <v>13390.36</v>
          </cell>
          <cell r="O1541">
            <v>54.212000000000003</v>
          </cell>
          <cell r="P1541">
            <v>0</v>
          </cell>
          <cell r="Q1541" t="str">
            <v>01_31_08</v>
          </cell>
          <cell r="R1541" t="str">
            <v>25_31</v>
          </cell>
          <cell r="S1541" t="str">
            <v>'301.0020</v>
          </cell>
          <cell r="T1541" t="str">
            <v>'702.7214</v>
          </cell>
          <cell r="U1541" t="str">
            <v>H</v>
          </cell>
          <cell r="V1541">
            <v>-13012.39</v>
          </cell>
          <cell r="W1541">
            <v>-13012.39</v>
          </cell>
          <cell r="X1541">
            <v>377.97000000000116</v>
          </cell>
          <cell r="Y1541" t="str">
            <v>702.7214</v>
          </cell>
          <cell r="Z1541">
            <v>-1918937.15</v>
          </cell>
          <cell r="AA1541">
            <v>-13012.39</v>
          </cell>
          <cell r="AB1541">
            <v>-54.212000000000003</v>
          </cell>
        </row>
        <row r="1542">
          <cell r="A1542">
            <v>5600</v>
          </cell>
          <cell r="B1542">
            <v>7643</v>
          </cell>
          <cell r="C1542">
            <v>2098</v>
          </cell>
          <cell r="D1542" t="str">
            <v>БЕНЗИН АВТОМОБИЛЬНЫЙ АИ-96</v>
          </cell>
          <cell r="E1542">
            <v>222000007</v>
          </cell>
          <cell r="F1542" t="str">
            <v>20</v>
          </cell>
          <cell r="G1542" t="str">
            <v/>
          </cell>
          <cell r="H1542" t="str">
            <v/>
          </cell>
          <cell r="I1542" t="str">
            <v>336830</v>
          </cell>
          <cell r="J1542">
            <v>10000970</v>
          </cell>
          <cell r="K1542">
            <v>37865</v>
          </cell>
          <cell r="L1542">
            <v>37864</v>
          </cell>
          <cell r="M1542">
            <v>37865</v>
          </cell>
          <cell r="N1542">
            <v>13390.36</v>
          </cell>
          <cell r="O1542">
            <v>54.212000000000003</v>
          </cell>
          <cell r="P1542">
            <v>0</v>
          </cell>
          <cell r="Q1542" t="str">
            <v>01_31_08</v>
          </cell>
          <cell r="R1542" t="str">
            <v>25_31</v>
          </cell>
          <cell r="S1542" t="str">
            <v>'301.0020</v>
          </cell>
          <cell r="T1542" t="str">
            <v>'702.7214</v>
          </cell>
          <cell r="U1542" t="str">
            <v>H</v>
          </cell>
          <cell r="V1542">
            <v>-13012.39</v>
          </cell>
          <cell r="W1542">
            <v>-13012.39</v>
          </cell>
          <cell r="X1542">
            <v>377.97000000000116</v>
          </cell>
          <cell r="Y1542" t="str">
            <v>702.7214</v>
          </cell>
          <cell r="Z1542">
            <v>-1918937.15</v>
          </cell>
          <cell r="AA1542">
            <v>-13012.39</v>
          </cell>
          <cell r="AB1542">
            <v>-54.212000000000003</v>
          </cell>
        </row>
        <row r="1543">
          <cell r="A1543">
            <v>5606</v>
          </cell>
          <cell r="B1543">
            <v>7649</v>
          </cell>
          <cell r="C1543">
            <v>2098</v>
          </cell>
          <cell r="D1543" t="str">
            <v>БЕНЗИН АВТОМОБИЛЬНЫЙ АИ-96</v>
          </cell>
          <cell r="E1543">
            <v>222000007</v>
          </cell>
          <cell r="F1543" t="str">
            <v>20</v>
          </cell>
          <cell r="G1543" t="str">
            <v/>
          </cell>
          <cell r="H1543" t="str">
            <v/>
          </cell>
          <cell r="I1543" t="str">
            <v>321976</v>
          </cell>
          <cell r="J1543">
            <v>10000994</v>
          </cell>
          <cell r="K1543">
            <v>37865</v>
          </cell>
          <cell r="L1543">
            <v>37864</v>
          </cell>
          <cell r="M1543">
            <v>37865</v>
          </cell>
          <cell r="N1543">
            <v>13414.57</v>
          </cell>
          <cell r="O1543">
            <v>54.31</v>
          </cell>
          <cell r="P1543">
            <v>0</v>
          </cell>
          <cell r="Q1543" t="str">
            <v>01_31_08</v>
          </cell>
          <cell r="R1543" t="str">
            <v>25_31</v>
          </cell>
          <cell r="S1543" t="str">
            <v>'301.0020</v>
          </cell>
          <cell r="T1543" t="str">
            <v>'702.7214</v>
          </cell>
          <cell r="U1543" t="str">
            <v>H</v>
          </cell>
          <cell r="V1543">
            <v>-13036.6</v>
          </cell>
          <cell r="W1543">
            <v>-13036.6</v>
          </cell>
          <cell r="X1543">
            <v>377.96999999999935</v>
          </cell>
          <cell r="Y1543" t="str">
            <v>702.7214</v>
          </cell>
          <cell r="Z1543">
            <v>-1922507.4</v>
          </cell>
          <cell r="AA1543">
            <v>-13036.6</v>
          </cell>
          <cell r="AB1543">
            <v>-54.31</v>
          </cell>
        </row>
        <row r="1544">
          <cell r="A1544">
            <v>5607</v>
          </cell>
          <cell r="B1544">
            <v>7650</v>
          </cell>
          <cell r="C1544">
            <v>2098</v>
          </cell>
          <cell r="D1544" t="str">
            <v>БЕНЗИН АВТОМОБИЛЬНЫЙ АИ-80</v>
          </cell>
          <cell r="E1544">
            <v>222000001</v>
          </cell>
          <cell r="F1544" t="str">
            <v>20</v>
          </cell>
          <cell r="G1544" t="str">
            <v/>
          </cell>
          <cell r="H1544" t="str">
            <v/>
          </cell>
          <cell r="I1544" t="str">
            <v>336407</v>
          </cell>
          <cell r="J1544">
            <v>10000996</v>
          </cell>
          <cell r="K1544">
            <v>37865</v>
          </cell>
          <cell r="L1544">
            <v>37864</v>
          </cell>
          <cell r="M1544">
            <v>37865</v>
          </cell>
          <cell r="N1544">
            <v>20577.740000000002</v>
          </cell>
          <cell r="O1544">
            <v>111.23099999999999</v>
          </cell>
          <cell r="P1544">
            <v>0</v>
          </cell>
          <cell r="Q1544" t="str">
            <v>01_31_08</v>
          </cell>
          <cell r="R1544" t="str">
            <v>25_31</v>
          </cell>
          <cell r="S1544" t="str">
            <v>'301.0020</v>
          </cell>
          <cell r="T1544" t="str">
            <v>'702.7210</v>
          </cell>
          <cell r="U1544" t="str">
            <v>H</v>
          </cell>
          <cell r="V1544">
            <v>-19811.88</v>
          </cell>
          <cell r="W1544">
            <v>-19811.88</v>
          </cell>
          <cell r="X1544">
            <v>765.86000000000058</v>
          </cell>
          <cell r="Y1544" t="str">
            <v>702.7210</v>
          </cell>
          <cell r="Z1544">
            <v>-2921657.94</v>
          </cell>
          <cell r="AA1544">
            <v>-19811.88</v>
          </cell>
          <cell r="AB1544">
            <v>-111.23099999999999</v>
          </cell>
        </row>
        <row r="1545">
          <cell r="A1545">
            <v>5608</v>
          </cell>
          <cell r="B1545">
            <v>7651</v>
          </cell>
          <cell r="C1545">
            <v>2098</v>
          </cell>
          <cell r="D1545" t="str">
            <v>БЕНЗИН АВТОМОБИЛЬНЫЙ АИ-80</v>
          </cell>
          <cell r="E1545">
            <v>222000001</v>
          </cell>
          <cell r="F1545" t="str">
            <v>20</v>
          </cell>
          <cell r="G1545" t="str">
            <v/>
          </cell>
          <cell r="H1545" t="str">
            <v/>
          </cell>
          <cell r="I1545" t="str">
            <v>336408</v>
          </cell>
          <cell r="J1545">
            <v>10000996</v>
          </cell>
          <cell r="K1545">
            <v>37865</v>
          </cell>
          <cell r="L1545">
            <v>37864</v>
          </cell>
          <cell r="M1545">
            <v>37865</v>
          </cell>
          <cell r="N1545">
            <v>20577.740000000002</v>
          </cell>
          <cell r="O1545">
            <v>111.23099999999999</v>
          </cell>
          <cell r="P1545">
            <v>0</v>
          </cell>
          <cell r="Q1545" t="str">
            <v>01_31_08</v>
          </cell>
          <cell r="R1545" t="str">
            <v>25_31</v>
          </cell>
          <cell r="S1545" t="str">
            <v>'301.0020</v>
          </cell>
          <cell r="T1545" t="str">
            <v>'702.7210</v>
          </cell>
          <cell r="U1545" t="str">
            <v>H</v>
          </cell>
          <cell r="V1545">
            <v>-19811.88</v>
          </cell>
          <cell r="W1545">
            <v>-19811.88</v>
          </cell>
          <cell r="X1545">
            <v>765.86000000000058</v>
          </cell>
          <cell r="Y1545" t="str">
            <v>702.7210</v>
          </cell>
          <cell r="Z1545">
            <v>-2921657.94</v>
          </cell>
          <cell r="AA1545">
            <v>-19811.88</v>
          </cell>
          <cell r="AB1545">
            <v>-111.23099999999999</v>
          </cell>
        </row>
        <row r="1546">
          <cell r="A1546">
            <v>5609</v>
          </cell>
          <cell r="B1546">
            <v>7652</v>
          </cell>
          <cell r="C1546">
            <v>2098</v>
          </cell>
          <cell r="D1546" t="str">
            <v>БЕНЗИН АВТОМОБИЛЬНЫЙ АИ-80</v>
          </cell>
          <cell r="E1546">
            <v>222000001</v>
          </cell>
          <cell r="F1546" t="str">
            <v>20</v>
          </cell>
          <cell r="G1546" t="str">
            <v/>
          </cell>
          <cell r="H1546" t="str">
            <v/>
          </cell>
          <cell r="I1546" t="str">
            <v>336272</v>
          </cell>
          <cell r="J1546">
            <v>10000997</v>
          </cell>
          <cell r="K1546">
            <v>37865</v>
          </cell>
          <cell r="L1546">
            <v>37864</v>
          </cell>
          <cell r="M1546">
            <v>37865</v>
          </cell>
          <cell r="N1546">
            <v>10806.04</v>
          </cell>
          <cell r="O1546">
            <v>58.411000000000001</v>
          </cell>
          <cell r="P1546">
            <v>0</v>
          </cell>
          <cell r="Q1546" t="str">
            <v>01_31_08</v>
          </cell>
          <cell r="R1546" t="str">
            <v>25_31</v>
          </cell>
          <cell r="S1546" t="str">
            <v>'301.0020</v>
          </cell>
          <cell r="T1546" t="str">
            <v>'702.7210</v>
          </cell>
          <cell r="U1546" t="str">
            <v>H</v>
          </cell>
          <cell r="V1546">
            <v>-10402.6</v>
          </cell>
          <cell r="W1546">
            <v>-10402.6</v>
          </cell>
          <cell r="X1546">
            <v>403.44000000000051</v>
          </cell>
          <cell r="Y1546" t="str">
            <v>702.7210</v>
          </cell>
          <cell r="Z1546">
            <v>-1534071.42</v>
          </cell>
          <cell r="AA1546">
            <v>-10402.6</v>
          </cell>
          <cell r="AB1546">
            <v>-58.411000000000001</v>
          </cell>
        </row>
        <row r="1547">
          <cell r="A1547">
            <v>5610</v>
          </cell>
          <cell r="B1547">
            <v>7653</v>
          </cell>
          <cell r="C1547">
            <v>2098</v>
          </cell>
          <cell r="D1547" t="str">
            <v>БЕНЗИН АВТОМОБИЛЬНЫЙ АИ-80</v>
          </cell>
          <cell r="E1547">
            <v>222000001</v>
          </cell>
          <cell r="F1547" t="str">
            <v>20</v>
          </cell>
          <cell r="G1547" t="str">
            <v/>
          </cell>
          <cell r="H1547" t="str">
            <v/>
          </cell>
          <cell r="I1547" t="str">
            <v>336273</v>
          </cell>
          <cell r="J1547">
            <v>10000997</v>
          </cell>
          <cell r="K1547">
            <v>37865</v>
          </cell>
          <cell r="L1547">
            <v>37864</v>
          </cell>
          <cell r="M1547">
            <v>37865</v>
          </cell>
          <cell r="N1547">
            <v>9374.8799999999992</v>
          </cell>
          <cell r="O1547">
            <v>50.674999999999997</v>
          </cell>
          <cell r="P1547">
            <v>0</v>
          </cell>
          <cell r="Q1547" t="str">
            <v>01_31_08</v>
          </cell>
          <cell r="R1547" t="str">
            <v>25_31</v>
          </cell>
          <cell r="S1547" t="str">
            <v>'301.0020</v>
          </cell>
          <cell r="T1547" t="str">
            <v>'702.7210</v>
          </cell>
          <cell r="U1547" t="str">
            <v>H</v>
          </cell>
          <cell r="V1547">
            <v>-9026.14</v>
          </cell>
          <cell r="W1547">
            <v>-9026.14</v>
          </cell>
          <cell r="X1547">
            <v>348.73999999999978</v>
          </cell>
          <cell r="Y1547" t="str">
            <v>702.7210</v>
          </cell>
          <cell r="Z1547">
            <v>-1331084.8700000001</v>
          </cell>
          <cell r="AA1547">
            <v>-9026.14</v>
          </cell>
          <cell r="AB1547">
            <v>-50.674999999999997</v>
          </cell>
        </row>
        <row r="1548">
          <cell r="A1548">
            <v>5611</v>
          </cell>
          <cell r="B1548">
            <v>7654</v>
          </cell>
          <cell r="C1548">
            <v>2101</v>
          </cell>
          <cell r="D1548" t="str">
            <v>БЕНЗИН АВТОМОБИЛЬНЫЙ АИ-80</v>
          </cell>
          <cell r="E1548">
            <v>221000001</v>
          </cell>
          <cell r="F1548" t="str">
            <v>20</v>
          </cell>
          <cell r="G1548" t="str">
            <v/>
          </cell>
          <cell r="H1548" t="str">
            <v/>
          </cell>
          <cell r="I1548" t="str">
            <v>336548</v>
          </cell>
          <cell r="J1548">
            <v>10000988</v>
          </cell>
          <cell r="K1548">
            <v>37865</v>
          </cell>
          <cell r="L1548">
            <v>37864</v>
          </cell>
          <cell r="M1548">
            <v>37865</v>
          </cell>
          <cell r="N1548">
            <v>10117.4</v>
          </cell>
          <cell r="O1548">
            <v>50.587000000000003</v>
          </cell>
          <cell r="P1548">
            <v>0</v>
          </cell>
          <cell r="Q1548" t="str">
            <v>01_31_08</v>
          </cell>
          <cell r="R1548" t="str">
            <v>25_31</v>
          </cell>
          <cell r="S1548" t="str">
            <v>'301.0020</v>
          </cell>
          <cell r="T1548" t="str">
            <v>'701.7410</v>
          </cell>
          <cell r="U1548" t="str">
            <v>H</v>
          </cell>
          <cell r="V1548">
            <v>-9767.5400000000009</v>
          </cell>
          <cell r="W1548">
            <v>-9767.5400000000009</v>
          </cell>
          <cell r="X1548">
            <v>349.85999999999876</v>
          </cell>
          <cell r="Y1548" t="str">
            <v>701.7410</v>
          </cell>
          <cell r="Z1548">
            <v>-1440419.12</v>
          </cell>
          <cell r="AA1548">
            <v>-9767.5400000000009</v>
          </cell>
          <cell r="AB1548">
            <v>-50.587000000000003</v>
          </cell>
        </row>
        <row r="1549">
          <cell r="A1549">
            <v>5612</v>
          </cell>
          <cell r="B1549">
            <v>7655</v>
          </cell>
          <cell r="C1549">
            <v>2101</v>
          </cell>
          <cell r="D1549" t="str">
            <v>БЕНЗИН АВТОМОБИЛЬНЫЙ АИ-96</v>
          </cell>
          <cell r="E1549">
            <v>222000007</v>
          </cell>
          <cell r="F1549" t="str">
            <v>20</v>
          </cell>
          <cell r="G1549" t="str">
            <v/>
          </cell>
          <cell r="H1549" t="str">
            <v/>
          </cell>
          <cell r="I1549" t="str">
            <v>336150</v>
          </cell>
          <cell r="J1549">
            <v>10000990</v>
          </cell>
          <cell r="K1549">
            <v>37865</v>
          </cell>
          <cell r="L1549">
            <v>37864</v>
          </cell>
          <cell r="M1549">
            <v>37865</v>
          </cell>
          <cell r="N1549">
            <v>12937.44</v>
          </cell>
          <cell r="O1549">
            <v>53.905999999999999</v>
          </cell>
          <cell r="P1549">
            <v>0</v>
          </cell>
          <cell r="Q1549" t="str">
            <v>01_31_08</v>
          </cell>
          <cell r="R1549" t="str">
            <v>25_31</v>
          </cell>
          <cell r="S1549" t="str">
            <v>'301.0020</v>
          </cell>
          <cell r="T1549" t="str">
            <v>'702.7214</v>
          </cell>
          <cell r="U1549" t="str">
            <v>H</v>
          </cell>
          <cell r="V1549">
            <v>-12405.55</v>
          </cell>
          <cell r="W1549">
            <v>-12405.55</v>
          </cell>
          <cell r="X1549">
            <v>531.89000000000124</v>
          </cell>
          <cell r="Y1549" t="str">
            <v>702.7214</v>
          </cell>
          <cell r="Z1549">
            <v>-1829446.46</v>
          </cell>
          <cell r="AA1549">
            <v>-12405.55</v>
          </cell>
          <cell r="AB1549">
            <v>-53.905999999999999</v>
          </cell>
        </row>
        <row r="1550">
          <cell r="A1550">
            <v>5613</v>
          </cell>
          <cell r="B1550">
            <v>7656</v>
          </cell>
          <cell r="C1550">
            <v>2101</v>
          </cell>
          <cell r="D1550" t="str">
            <v>БЕНЗИН АВТОМОБИЛЬНЫЙ АИ-80</v>
          </cell>
          <cell r="E1550">
            <v>222000001</v>
          </cell>
          <cell r="F1550" t="str">
            <v>20</v>
          </cell>
          <cell r="G1550" t="str">
            <v/>
          </cell>
          <cell r="H1550" t="str">
            <v/>
          </cell>
          <cell r="I1550" t="str">
            <v>336136</v>
          </cell>
          <cell r="J1550">
            <v>10000993</v>
          </cell>
          <cell r="K1550">
            <v>37865</v>
          </cell>
          <cell r="L1550">
            <v>37864</v>
          </cell>
          <cell r="M1550">
            <v>37865</v>
          </cell>
          <cell r="N1550">
            <v>55925.88</v>
          </cell>
          <cell r="O1550">
            <v>303.94499999999999</v>
          </cell>
          <cell r="P1550">
            <v>0</v>
          </cell>
          <cell r="Q1550" t="str">
            <v>01_31_08</v>
          </cell>
          <cell r="R1550" t="str">
            <v>25_31</v>
          </cell>
          <cell r="S1550" t="str">
            <v>'301.0020</v>
          </cell>
          <cell r="T1550" t="str">
            <v>'702.7210</v>
          </cell>
          <cell r="U1550" t="str">
            <v>H</v>
          </cell>
          <cell r="V1550">
            <v>-52921.72</v>
          </cell>
          <cell r="W1550">
            <v>-52921.72</v>
          </cell>
          <cell r="X1550">
            <v>3004.1599999999962</v>
          </cell>
          <cell r="Y1550" t="str">
            <v>702.7210</v>
          </cell>
          <cell r="Z1550">
            <v>-7804366.0499999998</v>
          </cell>
          <cell r="AA1550">
            <v>-52921.72</v>
          </cell>
          <cell r="AB1550">
            <v>-303.94499999999999</v>
          </cell>
        </row>
        <row r="1551">
          <cell r="A1551">
            <v>5614</v>
          </cell>
          <cell r="B1551">
            <v>7657</v>
          </cell>
          <cell r="C1551">
            <v>2101</v>
          </cell>
          <cell r="D1551" t="str">
            <v>БЕНЗИН АВТОМОБИЛЬНЫЙ АИ-80</v>
          </cell>
          <cell r="E1551">
            <v>222000001</v>
          </cell>
          <cell r="F1551" t="str">
            <v>20</v>
          </cell>
          <cell r="G1551" t="str">
            <v/>
          </cell>
          <cell r="H1551" t="str">
            <v/>
          </cell>
          <cell r="I1551" t="str">
            <v>336549</v>
          </cell>
          <cell r="J1551">
            <v>10000998</v>
          </cell>
          <cell r="K1551">
            <v>37865</v>
          </cell>
          <cell r="L1551">
            <v>37864</v>
          </cell>
          <cell r="M1551">
            <v>37865</v>
          </cell>
          <cell r="N1551">
            <v>10117.4</v>
          </cell>
          <cell r="O1551">
            <v>50.587000000000003</v>
          </cell>
          <cell r="P1551">
            <v>0</v>
          </cell>
          <cell r="Q1551" t="str">
            <v>01_31_08</v>
          </cell>
          <cell r="R1551" t="str">
            <v>25_31</v>
          </cell>
          <cell r="S1551" t="str">
            <v>'301.0020</v>
          </cell>
          <cell r="T1551" t="str">
            <v>'702.7210</v>
          </cell>
          <cell r="U1551" t="str">
            <v>H</v>
          </cell>
          <cell r="V1551">
            <v>-9767.5400000000009</v>
          </cell>
          <cell r="W1551">
            <v>-9767.5400000000009</v>
          </cell>
          <cell r="X1551">
            <v>349.85999999999876</v>
          </cell>
          <cell r="Y1551" t="str">
            <v>702.7210</v>
          </cell>
          <cell r="Z1551">
            <v>-1440419.12</v>
          </cell>
          <cell r="AA1551">
            <v>-9767.5400000000009</v>
          </cell>
          <cell r="AB1551">
            <v>-50.587000000000003</v>
          </cell>
        </row>
        <row r="1552">
          <cell r="A1552">
            <v>5615</v>
          </cell>
          <cell r="B1552">
            <v>7658</v>
          </cell>
          <cell r="C1552">
            <v>2101</v>
          </cell>
          <cell r="D1552" t="str">
            <v>БЕНЗИН АВТОМОБИЛЬНЫЙ АИ-80</v>
          </cell>
          <cell r="E1552">
            <v>222000001</v>
          </cell>
          <cell r="F1552" t="str">
            <v>20</v>
          </cell>
          <cell r="G1552" t="str">
            <v/>
          </cell>
          <cell r="H1552" t="str">
            <v/>
          </cell>
          <cell r="I1552" t="str">
            <v>336550</v>
          </cell>
          <cell r="J1552">
            <v>10000998</v>
          </cell>
          <cell r="K1552">
            <v>37865</v>
          </cell>
          <cell r="L1552">
            <v>37864</v>
          </cell>
          <cell r="M1552">
            <v>37865</v>
          </cell>
          <cell r="N1552">
            <v>10005.799999999999</v>
          </cell>
          <cell r="O1552">
            <v>50.029000000000003</v>
          </cell>
          <cell r="P1552">
            <v>0</v>
          </cell>
          <cell r="Q1552" t="str">
            <v>01_31_08</v>
          </cell>
          <cell r="R1552" t="str">
            <v>25_31</v>
          </cell>
          <cell r="S1552" t="str">
            <v>'301.0020</v>
          </cell>
          <cell r="T1552" t="str">
            <v>'702.7210</v>
          </cell>
          <cell r="U1552" t="str">
            <v>H</v>
          </cell>
          <cell r="V1552">
            <v>-9655.94</v>
          </cell>
          <cell r="W1552">
            <v>-9655.94</v>
          </cell>
          <cell r="X1552">
            <v>349.85999999999876</v>
          </cell>
          <cell r="Y1552" t="str">
            <v>702.7210</v>
          </cell>
          <cell r="Z1552">
            <v>-1423961.47</v>
          </cell>
          <cell r="AA1552">
            <v>-9655.94</v>
          </cell>
          <cell r="AB1552">
            <v>-50.029000000000003</v>
          </cell>
        </row>
        <row r="1553">
          <cell r="A1553">
            <v>5616</v>
          </cell>
          <cell r="B1553">
            <v>7659</v>
          </cell>
          <cell r="C1553">
            <v>2101</v>
          </cell>
          <cell r="D1553" t="str">
            <v>БЕНЗИН АВТОМОБИЛЬНЫЙ АИ-80</v>
          </cell>
          <cell r="E1553">
            <v>222000001</v>
          </cell>
          <cell r="F1553" t="str">
            <v>20</v>
          </cell>
          <cell r="G1553" t="str">
            <v/>
          </cell>
          <cell r="H1553" t="str">
            <v/>
          </cell>
          <cell r="I1553" t="str">
            <v>336551</v>
          </cell>
          <cell r="J1553">
            <v>10000998</v>
          </cell>
          <cell r="K1553">
            <v>37865</v>
          </cell>
          <cell r="L1553">
            <v>37864</v>
          </cell>
          <cell r="M1553">
            <v>37865</v>
          </cell>
          <cell r="N1553">
            <v>10107.6</v>
          </cell>
          <cell r="O1553">
            <v>50.537999999999997</v>
          </cell>
          <cell r="P1553">
            <v>0</v>
          </cell>
          <cell r="Q1553" t="str">
            <v>01_31_08</v>
          </cell>
          <cell r="R1553" t="str">
            <v>25_31</v>
          </cell>
          <cell r="S1553" t="str">
            <v>'301.0020</v>
          </cell>
          <cell r="T1553" t="str">
            <v>'702.7210</v>
          </cell>
          <cell r="U1553" t="str">
            <v>H</v>
          </cell>
          <cell r="V1553">
            <v>-9757.74</v>
          </cell>
          <cell r="W1553">
            <v>-9757.74</v>
          </cell>
          <cell r="X1553">
            <v>349.86000000000058</v>
          </cell>
          <cell r="Y1553" t="str">
            <v>702.7210</v>
          </cell>
          <cell r="Z1553">
            <v>-1438973.92</v>
          </cell>
          <cell r="AA1553">
            <v>-9757.74</v>
          </cell>
          <cell r="AB1553">
            <v>-50.537999999999997</v>
          </cell>
        </row>
        <row r="1554">
          <cell r="A1554">
            <v>5617</v>
          </cell>
          <cell r="B1554">
            <v>7660</v>
          </cell>
          <cell r="C1554">
            <v>2101</v>
          </cell>
          <cell r="D1554" t="str">
            <v>БЕНЗИН АВТОМОБИЛЬНЫЙ АИ-80</v>
          </cell>
          <cell r="E1554">
            <v>222000001</v>
          </cell>
          <cell r="F1554" t="str">
            <v>20</v>
          </cell>
          <cell r="G1554" t="str">
            <v/>
          </cell>
          <cell r="H1554" t="str">
            <v/>
          </cell>
          <cell r="I1554" t="str">
            <v>336552</v>
          </cell>
          <cell r="J1554">
            <v>10000998</v>
          </cell>
          <cell r="K1554">
            <v>37865</v>
          </cell>
          <cell r="L1554">
            <v>37864</v>
          </cell>
          <cell r="M1554">
            <v>37865</v>
          </cell>
          <cell r="N1554">
            <v>10099.200000000001</v>
          </cell>
          <cell r="O1554">
            <v>50.496000000000002</v>
          </cell>
          <cell r="P1554">
            <v>0</v>
          </cell>
          <cell r="Q1554" t="str">
            <v>01_31_08</v>
          </cell>
          <cell r="R1554" t="str">
            <v>25_31</v>
          </cell>
          <cell r="S1554" t="str">
            <v>'301.0020</v>
          </cell>
          <cell r="T1554" t="str">
            <v>'702.7210</v>
          </cell>
          <cell r="U1554" t="str">
            <v>H</v>
          </cell>
          <cell r="V1554">
            <v>-9749.34</v>
          </cell>
          <cell r="W1554">
            <v>-9749.34</v>
          </cell>
          <cell r="X1554">
            <v>349.86000000000058</v>
          </cell>
          <cell r="Y1554" t="str">
            <v>702.7210</v>
          </cell>
          <cell r="Z1554">
            <v>-1437735.17</v>
          </cell>
          <cell r="AA1554">
            <v>-9749.34</v>
          </cell>
          <cell r="AB1554">
            <v>-50.496000000000002</v>
          </cell>
        </row>
        <row r="1555">
          <cell r="A1555">
            <v>5618</v>
          </cell>
          <cell r="B1555">
            <v>7661</v>
          </cell>
          <cell r="C1555">
            <v>2101</v>
          </cell>
          <cell r="D1555" t="str">
            <v>БЕНЗИН АВТОМОБИЛЬНЫЙ АИ-80</v>
          </cell>
          <cell r="E1555">
            <v>222000001</v>
          </cell>
          <cell r="F1555" t="str">
            <v>20</v>
          </cell>
          <cell r="G1555" t="str">
            <v/>
          </cell>
          <cell r="H1555" t="str">
            <v/>
          </cell>
          <cell r="I1555" t="str">
            <v>336578</v>
          </cell>
          <cell r="J1555">
            <v>10000998</v>
          </cell>
          <cell r="K1555">
            <v>37865</v>
          </cell>
          <cell r="L1555">
            <v>37864</v>
          </cell>
          <cell r="M1555">
            <v>37865</v>
          </cell>
          <cell r="N1555">
            <v>8486.6</v>
          </cell>
          <cell r="O1555">
            <v>42.433</v>
          </cell>
          <cell r="P1555">
            <v>0</v>
          </cell>
          <cell r="Q1555" t="str">
            <v>01_31_08</v>
          </cell>
          <cell r="R1555" t="str">
            <v>25_31</v>
          </cell>
          <cell r="S1555" t="str">
            <v>'301.0020</v>
          </cell>
          <cell r="T1555" t="str">
            <v>'702.7210</v>
          </cell>
          <cell r="U1555" t="str">
            <v>H</v>
          </cell>
          <cell r="V1555">
            <v>-8191.62</v>
          </cell>
          <cell r="W1555">
            <v>-8191.62</v>
          </cell>
          <cell r="X1555">
            <v>294.98000000000047</v>
          </cell>
          <cell r="Y1555" t="str">
            <v>702.7210</v>
          </cell>
          <cell r="Z1555">
            <v>-1208018.2</v>
          </cell>
          <cell r="AA1555">
            <v>-8191.62</v>
          </cell>
          <cell r="AB1555">
            <v>-42.433</v>
          </cell>
        </row>
        <row r="1556">
          <cell r="A1556">
            <v>5619</v>
          </cell>
          <cell r="B1556">
            <v>7662</v>
          </cell>
          <cell r="C1556">
            <v>2101</v>
          </cell>
          <cell r="D1556" t="str">
            <v>БЕНЗИН АВТОМОБИЛЬНЫЙ АИ-80</v>
          </cell>
          <cell r="E1556">
            <v>222000001</v>
          </cell>
          <cell r="F1556" t="str">
            <v>20</v>
          </cell>
          <cell r="G1556" t="str">
            <v/>
          </cell>
          <cell r="H1556" t="str">
            <v/>
          </cell>
          <cell r="I1556" t="str">
            <v>336579</v>
          </cell>
          <cell r="J1556">
            <v>10000998</v>
          </cell>
          <cell r="K1556">
            <v>37865</v>
          </cell>
          <cell r="L1556">
            <v>37864</v>
          </cell>
          <cell r="M1556">
            <v>37865</v>
          </cell>
          <cell r="N1556">
            <v>10066.6</v>
          </cell>
          <cell r="O1556">
            <v>50.332999999999998</v>
          </cell>
          <cell r="P1556">
            <v>0</v>
          </cell>
          <cell r="Q1556" t="str">
            <v>01_31_08</v>
          </cell>
          <cell r="R1556" t="str">
            <v>25_31</v>
          </cell>
          <cell r="S1556" t="str">
            <v>'301.0020</v>
          </cell>
          <cell r="T1556" t="str">
            <v>'702.7210</v>
          </cell>
          <cell r="U1556" t="str">
            <v>H</v>
          </cell>
          <cell r="V1556">
            <v>-9716.74</v>
          </cell>
          <cell r="W1556">
            <v>-9716.74</v>
          </cell>
          <cell r="X1556">
            <v>349.86000000000058</v>
          </cell>
          <cell r="Y1556" t="str">
            <v>702.7210</v>
          </cell>
          <cell r="Z1556">
            <v>-1432927.65</v>
          </cell>
          <cell r="AA1556">
            <v>-9716.74</v>
          </cell>
          <cell r="AB1556">
            <v>-50.332999999999998</v>
          </cell>
        </row>
        <row r="1557">
          <cell r="A1557">
            <v>5620</v>
          </cell>
          <cell r="B1557">
            <v>7663</v>
          </cell>
          <cell r="C1557">
            <v>2101</v>
          </cell>
          <cell r="D1557" t="str">
            <v>БЕНЗИН АВТОМОБИЛЬНЫЙ АИ-80</v>
          </cell>
          <cell r="E1557">
            <v>222000001</v>
          </cell>
          <cell r="F1557" t="str">
            <v>20</v>
          </cell>
          <cell r="G1557" t="str">
            <v/>
          </cell>
          <cell r="H1557" t="str">
            <v/>
          </cell>
          <cell r="I1557" t="str">
            <v>336580</v>
          </cell>
          <cell r="J1557">
            <v>10000998</v>
          </cell>
          <cell r="K1557">
            <v>37865</v>
          </cell>
          <cell r="L1557">
            <v>37864</v>
          </cell>
          <cell r="M1557">
            <v>37865</v>
          </cell>
          <cell r="N1557">
            <v>10023.799999999999</v>
          </cell>
          <cell r="O1557">
            <v>50.119</v>
          </cell>
          <cell r="P1557">
            <v>0</v>
          </cell>
          <cell r="Q1557" t="str">
            <v>01_31_08</v>
          </cell>
          <cell r="R1557" t="str">
            <v>25_31</v>
          </cell>
          <cell r="S1557" t="str">
            <v>'301.0020</v>
          </cell>
          <cell r="T1557" t="str">
            <v>'702.7210</v>
          </cell>
          <cell r="U1557" t="str">
            <v>H</v>
          </cell>
          <cell r="V1557">
            <v>-9673.94</v>
          </cell>
          <cell r="W1557">
            <v>-9673.94</v>
          </cell>
          <cell r="X1557">
            <v>349.85999999999876</v>
          </cell>
          <cell r="Y1557" t="str">
            <v>702.7210</v>
          </cell>
          <cell r="Z1557">
            <v>-1426615.93</v>
          </cell>
          <cell r="AA1557">
            <v>-9673.94</v>
          </cell>
          <cell r="AB1557">
            <v>-50.119</v>
          </cell>
        </row>
        <row r="1558">
          <cell r="A1558">
            <v>5621</v>
          </cell>
          <cell r="B1558">
            <v>7664</v>
          </cell>
          <cell r="C1558">
            <v>2101</v>
          </cell>
          <cell r="D1558" t="str">
            <v>БЕНЗИН АВТОМОБИЛЬНЫЙ АИ-80</v>
          </cell>
          <cell r="E1558">
            <v>222000001</v>
          </cell>
          <cell r="F1558" t="str">
            <v>20</v>
          </cell>
          <cell r="G1558" t="str">
            <v/>
          </cell>
          <cell r="H1558" t="str">
            <v/>
          </cell>
          <cell r="I1558" t="str">
            <v>336874</v>
          </cell>
          <cell r="J1558">
            <v>10000998</v>
          </cell>
          <cell r="K1558">
            <v>37865</v>
          </cell>
          <cell r="L1558">
            <v>37864</v>
          </cell>
          <cell r="M1558">
            <v>37865</v>
          </cell>
          <cell r="N1558">
            <v>22384</v>
          </cell>
          <cell r="O1558">
            <v>111.92</v>
          </cell>
          <cell r="P1558">
            <v>0</v>
          </cell>
          <cell r="Q1558" t="str">
            <v>01_31_08</v>
          </cell>
          <cell r="R1558" t="str">
            <v>25_31</v>
          </cell>
          <cell r="S1558" t="str">
            <v>'301.0020</v>
          </cell>
          <cell r="T1558" t="str">
            <v>'702.7210</v>
          </cell>
          <cell r="U1558" t="str">
            <v>H</v>
          </cell>
          <cell r="V1558">
            <v>-21615.68</v>
          </cell>
          <cell r="W1558">
            <v>-21615.68</v>
          </cell>
          <cell r="X1558">
            <v>768.31999999999971</v>
          </cell>
          <cell r="Y1558" t="str">
            <v>702.7210</v>
          </cell>
          <cell r="Z1558">
            <v>-3187664.33</v>
          </cell>
          <cell r="AA1558">
            <v>-21615.68</v>
          </cell>
          <cell r="AB1558">
            <v>-111.92</v>
          </cell>
        </row>
        <row r="1559">
          <cell r="A1559">
            <v>5622</v>
          </cell>
          <cell r="B1559">
            <v>7665</v>
          </cell>
          <cell r="C1559">
            <v>2101</v>
          </cell>
          <cell r="D1559" t="str">
            <v>БЕНЗИН АВТОМОБИЛЬНЫЙ АИ-80</v>
          </cell>
          <cell r="E1559">
            <v>222000001</v>
          </cell>
          <cell r="F1559" t="str">
            <v>20</v>
          </cell>
          <cell r="G1559" t="str">
            <v/>
          </cell>
          <cell r="H1559" t="str">
            <v/>
          </cell>
          <cell r="I1559" t="str">
            <v>336875</v>
          </cell>
          <cell r="J1559">
            <v>10000998</v>
          </cell>
          <cell r="K1559">
            <v>37865</v>
          </cell>
          <cell r="L1559">
            <v>37864</v>
          </cell>
          <cell r="M1559">
            <v>37865</v>
          </cell>
          <cell r="N1559">
            <v>22246.2</v>
          </cell>
          <cell r="O1559">
            <v>111.23099999999999</v>
          </cell>
          <cell r="P1559">
            <v>0</v>
          </cell>
          <cell r="Q1559" t="str">
            <v>01_31_08</v>
          </cell>
          <cell r="R1559" t="str">
            <v>25_31</v>
          </cell>
          <cell r="S1559" t="str">
            <v>'301.0020</v>
          </cell>
          <cell r="T1559" t="str">
            <v>'702.7210</v>
          </cell>
          <cell r="U1559" t="str">
            <v>H</v>
          </cell>
          <cell r="V1559">
            <v>-21477.88</v>
          </cell>
          <cell r="W1559">
            <v>-21477.88</v>
          </cell>
          <cell r="X1559">
            <v>768.31999999999971</v>
          </cell>
          <cell r="Y1559" t="str">
            <v>702.7210</v>
          </cell>
          <cell r="Z1559">
            <v>-3167342.96</v>
          </cell>
          <cell r="AA1559">
            <v>-21477.88</v>
          </cell>
          <cell r="AB1559">
            <v>-111.23099999999999</v>
          </cell>
        </row>
        <row r="1560">
          <cell r="A1560">
            <v>5764</v>
          </cell>
          <cell r="B1560">
            <v>7816</v>
          </cell>
          <cell r="C1560">
            <v>2098</v>
          </cell>
          <cell r="D1560" t="str">
            <v>БЕНЗИН АВТОМОБИЛЬНЫЙ АИ-80</v>
          </cell>
          <cell r="E1560">
            <v>221000001</v>
          </cell>
          <cell r="F1560" t="str">
            <v>20</v>
          </cell>
          <cell r="G1560" t="str">
            <v/>
          </cell>
          <cell r="H1560" t="str">
            <v/>
          </cell>
          <cell r="I1560" t="str">
            <v>336405</v>
          </cell>
          <cell r="J1560">
            <v>10000961</v>
          </cell>
          <cell r="K1560">
            <v>37865</v>
          </cell>
          <cell r="L1560">
            <v>37864</v>
          </cell>
          <cell r="M1560">
            <v>37865</v>
          </cell>
          <cell r="N1560">
            <v>17858.79</v>
          </cell>
          <cell r="O1560">
            <v>96.534000000000006</v>
          </cell>
          <cell r="P1560">
            <v>0</v>
          </cell>
          <cell r="Q1560" t="str">
            <v>01_31_08</v>
          </cell>
          <cell r="R1560" t="str">
            <v>25_31</v>
          </cell>
          <cell r="S1560" t="str">
            <v>'301.0020</v>
          </cell>
          <cell r="T1560" t="str">
            <v>'701.7410</v>
          </cell>
          <cell r="U1560" t="str">
            <v>H</v>
          </cell>
          <cell r="V1560">
            <v>-17198.740000000002</v>
          </cell>
          <cell r="W1560">
            <v>-17198.740000000002</v>
          </cell>
          <cell r="X1560">
            <v>660.04999999999927</v>
          </cell>
          <cell r="Y1560" t="str">
            <v>701.7410</v>
          </cell>
          <cell r="Z1560">
            <v>-2536298.19</v>
          </cell>
          <cell r="AA1560">
            <v>-17198.740000000002</v>
          </cell>
          <cell r="AB1560">
            <v>-96.534000000000006</v>
          </cell>
        </row>
        <row r="1561">
          <cell r="A1561">
            <v>5685</v>
          </cell>
          <cell r="B1561">
            <v>7731</v>
          </cell>
          <cell r="C1561">
            <v>1130</v>
          </cell>
          <cell r="D1561" t="str">
            <v>ДИЗЕЛЬНОЕ ТОПЛИВО ЛД-02</v>
          </cell>
          <cell r="E1561">
            <v>221000044</v>
          </cell>
          <cell r="F1561" t="str">
            <v>10</v>
          </cell>
          <cell r="G1561" t="str">
            <v/>
          </cell>
          <cell r="H1561" t="str">
            <v/>
          </cell>
          <cell r="I1561" t="str">
            <v>Акт купли-продаж</v>
          </cell>
          <cell r="J1561">
            <v>10001045</v>
          </cell>
          <cell r="K1561">
            <v>37866</v>
          </cell>
          <cell r="L1561">
            <v>37866</v>
          </cell>
          <cell r="M1561">
            <v>37866</v>
          </cell>
          <cell r="N1561">
            <v>84948275.859999999</v>
          </cell>
          <cell r="O1561">
            <v>5000</v>
          </cell>
          <cell r="P1561">
            <v>13591724.140000001</v>
          </cell>
          <cell r="Q1561" t="str">
            <v>01_30_09</v>
          </cell>
          <cell r="R1561" t="str">
            <v>01_24</v>
          </cell>
          <cell r="S1561" t="str">
            <v>'301.0010</v>
          </cell>
          <cell r="T1561" t="str">
            <v>'701.7520</v>
          </cell>
          <cell r="U1561" t="str">
            <v>H</v>
          </cell>
          <cell r="V1561">
            <v>-84948275.420000002</v>
          </cell>
          <cell r="W1561">
            <v>-576037.67000000004</v>
          </cell>
          <cell r="X1561">
            <v>0.43999999761581421</v>
          </cell>
          <cell r="Y1561" t="str">
            <v>701.7520</v>
          </cell>
          <cell r="Z1561">
            <v>-84948275.420000002</v>
          </cell>
          <cell r="AA1561">
            <v>-576037.67000000004</v>
          </cell>
          <cell r="AB1561">
            <v>-5000</v>
          </cell>
        </row>
        <row r="1562">
          <cell r="A1562">
            <v>5686</v>
          </cell>
          <cell r="B1562">
            <v>7732</v>
          </cell>
          <cell r="C1562">
            <v>1131</v>
          </cell>
          <cell r="D1562" t="str">
            <v>МАЗУТ М-100</v>
          </cell>
          <cell r="E1562">
            <v>221000083</v>
          </cell>
          <cell r="F1562" t="str">
            <v>10</v>
          </cell>
          <cell r="G1562" t="str">
            <v/>
          </cell>
          <cell r="H1562" t="str">
            <v/>
          </cell>
          <cell r="I1562" t="str">
            <v>Акт купли-продаж</v>
          </cell>
          <cell r="J1562">
            <v>10001006</v>
          </cell>
          <cell r="K1562">
            <v>37866</v>
          </cell>
          <cell r="L1562">
            <v>37866</v>
          </cell>
          <cell r="M1562">
            <v>37866</v>
          </cell>
          <cell r="N1562">
            <v>16934482.760000002</v>
          </cell>
          <cell r="O1562">
            <v>3000</v>
          </cell>
          <cell r="P1562">
            <v>2709517.24</v>
          </cell>
          <cell r="Q1562" t="str">
            <v>01_30_09</v>
          </cell>
          <cell r="R1562" t="str">
            <v>01_24</v>
          </cell>
          <cell r="S1562" t="str">
            <v>'301.0010</v>
          </cell>
          <cell r="T1562" t="str">
            <v>'701.7530</v>
          </cell>
          <cell r="U1562" t="str">
            <v>H</v>
          </cell>
          <cell r="V1562">
            <v>-16934482.379999999</v>
          </cell>
          <cell r="W1562">
            <v>-114833.4</v>
          </cell>
          <cell r="X1562">
            <v>0.38000000268220901</v>
          </cell>
          <cell r="Y1562" t="str">
            <v>701.7530</v>
          </cell>
          <cell r="Z1562">
            <v>-16934482.379999999</v>
          </cell>
          <cell r="AA1562">
            <v>-114833.4</v>
          </cell>
          <cell r="AB1562">
            <v>-3000</v>
          </cell>
        </row>
        <row r="1563">
          <cell r="A1563">
            <v>5687</v>
          </cell>
          <cell r="B1563">
            <v>7738</v>
          </cell>
          <cell r="C1563">
            <v>1131</v>
          </cell>
          <cell r="D1563" t="str">
            <v>ДИЗЕЛЬНОЕ ТОПЛИВО ЛД-02</v>
          </cell>
          <cell r="E1563">
            <v>221000044</v>
          </cell>
          <cell r="F1563" t="str">
            <v>10</v>
          </cell>
          <cell r="G1563" t="str">
            <v/>
          </cell>
          <cell r="H1563" t="str">
            <v/>
          </cell>
          <cell r="I1563" t="str">
            <v>Акт купли-продаж</v>
          </cell>
          <cell r="J1563">
            <v>10001012</v>
          </cell>
          <cell r="K1563">
            <v>37866</v>
          </cell>
          <cell r="L1563">
            <v>37866</v>
          </cell>
          <cell r="M1563">
            <v>37866</v>
          </cell>
          <cell r="N1563">
            <v>25484482.760000002</v>
          </cell>
          <cell r="O1563">
            <v>1500</v>
          </cell>
          <cell r="P1563">
            <v>4077517.24</v>
          </cell>
          <cell r="Q1563" t="str">
            <v>01_30_09</v>
          </cell>
          <cell r="R1563" t="str">
            <v>01_24</v>
          </cell>
          <cell r="S1563" t="str">
            <v>'301.0010</v>
          </cell>
          <cell r="T1563" t="str">
            <v>'701.7520</v>
          </cell>
          <cell r="U1563" t="str">
            <v>H</v>
          </cell>
          <cell r="V1563">
            <v>-25484482.75</v>
          </cell>
          <cell r="W1563">
            <v>-172811.3</v>
          </cell>
          <cell r="X1563">
            <v>1.0000001639127731E-2</v>
          </cell>
          <cell r="Y1563" t="str">
            <v>701.7520</v>
          </cell>
          <cell r="Z1563">
            <v>-25484482.75</v>
          </cell>
          <cell r="AA1563">
            <v>-172811.3</v>
          </cell>
          <cell r="AB1563">
            <v>-1500</v>
          </cell>
        </row>
        <row r="1564">
          <cell r="A1564">
            <v>5688</v>
          </cell>
          <cell r="B1564">
            <v>7739</v>
          </cell>
          <cell r="C1564">
            <v>1133</v>
          </cell>
          <cell r="D1564" t="str">
            <v>ДИЗЕЛЬНОЕ ТОПЛИВО ЛД-02</v>
          </cell>
          <cell r="E1564">
            <v>221000044</v>
          </cell>
          <cell r="F1564" t="str">
            <v>10</v>
          </cell>
          <cell r="G1564" t="str">
            <v/>
          </cell>
          <cell r="H1564" t="str">
            <v/>
          </cell>
          <cell r="I1564" t="str">
            <v>Акт купли-продаж</v>
          </cell>
          <cell r="J1564">
            <v>10001008</v>
          </cell>
          <cell r="K1564">
            <v>37866</v>
          </cell>
          <cell r="L1564">
            <v>37866</v>
          </cell>
          <cell r="M1564">
            <v>37866</v>
          </cell>
          <cell r="N1564">
            <v>33979310.340000004</v>
          </cell>
          <cell r="O1564">
            <v>2000</v>
          </cell>
          <cell r="P1564">
            <v>5436689.6600000001</v>
          </cell>
          <cell r="Q1564" t="str">
            <v>01_30_09</v>
          </cell>
          <cell r="R1564" t="str">
            <v>01_24</v>
          </cell>
          <cell r="S1564" t="str">
            <v>'301.0010</v>
          </cell>
          <cell r="T1564" t="str">
            <v>'701.7520</v>
          </cell>
          <cell r="U1564" t="str">
            <v>H</v>
          </cell>
          <cell r="V1564">
            <v>-33979309.670000002</v>
          </cell>
          <cell r="W1564">
            <v>-230415.07</v>
          </cell>
          <cell r="X1564">
            <v>0.67000000178813934</v>
          </cell>
          <cell r="Y1564" t="str">
            <v>701.7520</v>
          </cell>
          <cell r="Z1564">
            <v>-33979309.670000002</v>
          </cell>
          <cell r="AA1564">
            <v>-230415.07</v>
          </cell>
          <cell r="AB1564">
            <v>-2000</v>
          </cell>
        </row>
        <row r="1565">
          <cell r="A1565">
            <v>5689</v>
          </cell>
          <cell r="B1565">
            <v>7740</v>
          </cell>
          <cell r="C1565">
            <v>1133</v>
          </cell>
          <cell r="D1565" t="str">
            <v>ДИЗЕЛЬНОЕ ТОПЛИВО ЛД-02</v>
          </cell>
          <cell r="E1565">
            <v>221000044</v>
          </cell>
          <cell r="F1565" t="str">
            <v>10</v>
          </cell>
          <cell r="G1565" t="str">
            <v/>
          </cell>
          <cell r="H1565" t="str">
            <v/>
          </cell>
          <cell r="I1565" t="str">
            <v>Акт купли-продаж</v>
          </cell>
          <cell r="J1565">
            <v>10001044</v>
          </cell>
          <cell r="K1565">
            <v>37866</v>
          </cell>
          <cell r="L1565">
            <v>37866</v>
          </cell>
          <cell r="M1565">
            <v>37866</v>
          </cell>
          <cell r="N1565">
            <v>50968965.520000003</v>
          </cell>
          <cell r="O1565">
            <v>3000</v>
          </cell>
          <cell r="P1565">
            <v>8155034.4800000004</v>
          </cell>
          <cell r="Q1565" t="str">
            <v>01_30_09</v>
          </cell>
          <cell r="R1565" t="str">
            <v>01_24</v>
          </cell>
          <cell r="S1565" t="str">
            <v>'301.0010</v>
          </cell>
          <cell r="T1565" t="str">
            <v>'701.7520</v>
          </cell>
          <cell r="U1565" t="str">
            <v>H</v>
          </cell>
          <cell r="V1565">
            <v>-50968964.950000003</v>
          </cell>
          <cell r="W1565">
            <v>-345622.6</v>
          </cell>
          <cell r="X1565">
            <v>0.57000000029802322</v>
          </cell>
          <cell r="Y1565" t="str">
            <v>701.7520</v>
          </cell>
          <cell r="Z1565">
            <v>-50968964.950000003</v>
          </cell>
          <cell r="AA1565">
            <v>-345622.6</v>
          </cell>
          <cell r="AB1565">
            <v>-3000</v>
          </cell>
        </row>
        <row r="1566">
          <cell r="A1566">
            <v>5790</v>
          </cell>
          <cell r="B1566">
            <v>7834</v>
          </cell>
          <cell r="C1566" t="str">
            <v>DO80</v>
          </cell>
          <cell r="D1566" t="str">
            <v>ДИЗЕЛЬНОЕ ТОПЛИВО Л-02-40</v>
          </cell>
          <cell r="E1566">
            <v>221000035</v>
          </cell>
          <cell r="F1566" t="str">
            <v>10</v>
          </cell>
          <cell r="G1566" t="str">
            <v/>
          </cell>
          <cell r="H1566" t="str">
            <v/>
          </cell>
          <cell r="I1566" t="str">
            <v>Акт купли-продаж</v>
          </cell>
          <cell r="J1566">
            <v>10001076</v>
          </cell>
          <cell r="K1566">
            <v>37866</v>
          </cell>
          <cell r="L1566">
            <v>37866</v>
          </cell>
          <cell r="M1566">
            <v>37866</v>
          </cell>
          <cell r="N1566">
            <v>169896551.72</v>
          </cell>
          <cell r="O1566">
            <v>10000</v>
          </cell>
          <cell r="P1566">
            <v>27183448.280000001</v>
          </cell>
          <cell r="Q1566" t="str">
            <v>01_30_09</v>
          </cell>
          <cell r="R1566" t="str">
            <v>01_24</v>
          </cell>
          <cell r="S1566" t="str">
            <v>'322.0010</v>
          </cell>
          <cell r="T1566" t="str">
            <v>'701.7521</v>
          </cell>
          <cell r="U1566" t="str">
            <v>H</v>
          </cell>
          <cell r="V1566">
            <v>-169896551.72</v>
          </cell>
          <cell r="W1566">
            <v>-1152075.3400000001</v>
          </cell>
          <cell r="X1566">
            <v>0</v>
          </cell>
          <cell r="Y1566" t="str">
            <v>701.7521</v>
          </cell>
          <cell r="Z1566">
            <v>-169896551.72</v>
          </cell>
          <cell r="AA1566">
            <v>-1152075.3400000001</v>
          </cell>
          <cell r="AB1566">
            <v>-10000</v>
          </cell>
        </row>
        <row r="1567">
          <cell r="A1567">
            <v>5819</v>
          </cell>
          <cell r="B1567">
            <v>7871</v>
          </cell>
          <cell r="C1567" t="str">
            <v>DO80</v>
          </cell>
          <cell r="D1567" t="str">
            <v>ГАЗЫ УГЛЕВОДОРОДНЫЕ СЖИЖЕННЫЕ БТ</v>
          </cell>
          <cell r="E1567">
            <v>221000060</v>
          </cell>
          <cell r="F1567" t="str">
            <v>10</v>
          </cell>
          <cell r="G1567" t="str">
            <v/>
          </cell>
          <cell r="H1567" t="str">
            <v/>
          </cell>
          <cell r="I1567" t="str">
            <v>Акт купли-продаж</v>
          </cell>
          <cell r="J1567">
            <v>10001078</v>
          </cell>
          <cell r="K1567">
            <v>37866</v>
          </cell>
          <cell r="L1567">
            <v>37866</v>
          </cell>
          <cell r="M1567">
            <v>37866</v>
          </cell>
          <cell r="N1567">
            <v>691812</v>
          </cell>
          <cell r="O1567">
            <v>52.41</v>
          </cell>
          <cell r="P1567">
            <v>110689.92</v>
          </cell>
          <cell r="Q1567" t="str">
            <v>01_30_09</v>
          </cell>
          <cell r="R1567" t="str">
            <v>01_24</v>
          </cell>
          <cell r="S1567" t="str">
            <v>'322.0010</v>
          </cell>
          <cell r="T1567" t="str">
            <v>'701.7540</v>
          </cell>
          <cell r="U1567" t="str">
            <v>H</v>
          </cell>
          <cell r="V1567">
            <v>-691812</v>
          </cell>
          <cell r="W1567">
            <v>-4691.21</v>
          </cell>
          <cell r="X1567">
            <v>0</v>
          </cell>
          <cell r="Y1567" t="str">
            <v>701.7540</v>
          </cell>
          <cell r="Z1567">
            <v>-691812</v>
          </cell>
          <cell r="AA1567">
            <v>-4691.21</v>
          </cell>
          <cell r="AB1567">
            <v>-52.41</v>
          </cell>
        </row>
        <row r="1568">
          <cell r="A1568">
            <v>6184</v>
          </cell>
          <cell r="B1568">
            <v>8212</v>
          </cell>
          <cell r="C1568">
            <v>1130</v>
          </cell>
          <cell r="D1568" t="str">
            <v>МАЗУТ М-100</v>
          </cell>
          <cell r="E1568">
            <v>221000083</v>
          </cell>
          <cell r="F1568" t="str">
            <v>10</v>
          </cell>
          <cell r="G1568" t="str">
            <v/>
          </cell>
          <cell r="H1568" t="str">
            <v/>
          </cell>
          <cell r="I1568" t="str">
            <v>АКТ КУПЛИ-ПРОДАЖ</v>
          </cell>
          <cell r="J1568">
            <v>10001188</v>
          </cell>
          <cell r="K1568">
            <v>37866</v>
          </cell>
          <cell r="L1568">
            <v>37866</v>
          </cell>
          <cell r="M1568">
            <v>37866</v>
          </cell>
          <cell r="N1568">
            <v>28224137.93</v>
          </cell>
          <cell r="O1568">
            <v>5000</v>
          </cell>
          <cell r="P1568">
            <v>4515862.07</v>
          </cell>
          <cell r="Q1568" t="str">
            <v>01_30_09</v>
          </cell>
          <cell r="R1568" t="str">
            <v>01_24</v>
          </cell>
          <cell r="S1568" t="str">
            <v>'301.0010</v>
          </cell>
          <cell r="T1568" t="str">
            <v>'701.7530</v>
          </cell>
          <cell r="U1568" t="str">
            <v>H</v>
          </cell>
          <cell r="V1568">
            <v>-28224137.93</v>
          </cell>
          <cell r="W1568">
            <v>-191389.02</v>
          </cell>
          <cell r="X1568">
            <v>0</v>
          </cell>
          <cell r="Y1568" t="str">
            <v>701.7530</v>
          </cell>
          <cell r="Z1568">
            <v>-28224137.93</v>
          </cell>
          <cell r="AA1568">
            <v>-191389.02</v>
          </cell>
          <cell r="AB1568">
            <v>-5000</v>
          </cell>
        </row>
        <row r="1569">
          <cell r="A1569">
            <v>6185</v>
          </cell>
          <cell r="B1569">
            <v>8213</v>
          </cell>
          <cell r="C1569">
            <v>1134</v>
          </cell>
          <cell r="D1569" t="str">
            <v>МАЗУТ М-100</v>
          </cell>
          <cell r="E1569">
            <v>221000083</v>
          </cell>
          <cell r="F1569" t="str">
            <v>10</v>
          </cell>
          <cell r="G1569" t="str">
            <v/>
          </cell>
          <cell r="H1569" t="str">
            <v/>
          </cell>
          <cell r="I1569" t="str">
            <v>Акт купли-продаж</v>
          </cell>
          <cell r="J1569">
            <v>10001189</v>
          </cell>
          <cell r="K1569">
            <v>37866</v>
          </cell>
          <cell r="L1569">
            <v>37866</v>
          </cell>
          <cell r="M1569">
            <v>37866</v>
          </cell>
          <cell r="N1569">
            <v>56448275.859999999</v>
          </cell>
          <cell r="O1569">
            <v>10000</v>
          </cell>
          <cell r="P1569">
            <v>9031724.1400000006</v>
          </cell>
          <cell r="Q1569" t="str">
            <v>01_30_09</v>
          </cell>
          <cell r="R1569" t="str">
            <v>01_24</v>
          </cell>
          <cell r="S1569" t="str">
            <v>'301.0010</v>
          </cell>
          <cell r="T1569" t="str">
            <v>'701.7530</v>
          </cell>
          <cell r="U1569" t="str">
            <v>H</v>
          </cell>
          <cell r="V1569">
            <v>-56448275.859999999</v>
          </cell>
          <cell r="W1569">
            <v>-382778.03</v>
          </cell>
          <cell r="X1569">
            <v>0</v>
          </cell>
          <cell r="Y1569" t="str">
            <v>701.7530</v>
          </cell>
          <cell r="Z1569">
            <v>-56448275.859999999</v>
          </cell>
          <cell r="AA1569">
            <v>-382778.03</v>
          </cell>
          <cell r="AB1569">
            <v>-10000</v>
          </cell>
        </row>
        <row r="1570">
          <cell r="A1570">
            <v>5690</v>
          </cell>
          <cell r="B1570">
            <v>7741</v>
          </cell>
          <cell r="C1570">
            <v>1140</v>
          </cell>
          <cell r="D1570" t="str">
            <v>БЕНЗИН АВТОМОБИЛЬНЫЙ АИ-80</v>
          </cell>
          <cell r="E1570">
            <v>221000001</v>
          </cell>
          <cell r="F1570" t="str">
            <v>10</v>
          </cell>
          <cell r="G1570" t="str">
            <v/>
          </cell>
          <cell r="H1570" t="str">
            <v/>
          </cell>
          <cell r="I1570" t="str">
            <v>68234055</v>
          </cell>
          <cell r="J1570">
            <v>10000967</v>
          </cell>
          <cell r="K1570">
            <v>37867</v>
          </cell>
          <cell r="L1570">
            <v>37867</v>
          </cell>
          <cell r="M1570">
            <v>37867</v>
          </cell>
          <cell r="N1570">
            <v>1229246.0900000001</v>
          </cell>
          <cell r="O1570">
            <v>51.07</v>
          </cell>
          <cell r="P1570">
            <v>196679.38</v>
          </cell>
          <cell r="Q1570" t="str">
            <v>01_30_09</v>
          </cell>
          <cell r="R1570" t="str">
            <v>01_24</v>
          </cell>
          <cell r="S1570" t="str">
            <v>'301.0010</v>
          </cell>
          <cell r="T1570" t="str">
            <v>'701.7510</v>
          </cell>
          <cell r="U1570" t="str">
            <v>H</v>
          </cell>
          <cell r="V1570">
            <v>-1229246.0900000001</v>
          </cell>
          <cell r="W1570">
            <v>-8323.73</v>
          </cell>
          <cell r="X1570">
            <v>0</v>
          </cell>
          <cell r="Y1570" t="str">
            <v>701.7510</v>
          </cell>
          <cell r="Z1570">
            <v>-1229246.0900000001</v>
          </cell>
          <cell r="AA1570">
            <v>-8323.73</v>
          </cell>
          <cell r="AB1570">
            <v>-51.07</v>
          </cell>
        </row>
        <row r="1571">
          <cell r="A1571">
            <v>5691</v>
          </cell>
          <cell r="B1571">
            <v>7742</v>
          </cell>
          <cell r="C1571">
            <v>1145</v>
          </cell>
          <cell r="D1571" t="str">
            <v>БЕНЗИН АВТОМОБИЛЬНЫЙ АИ-80</v>
          </cell>
          <cell r="E1571">
            <v>222000001</v>
          </cell>
          <cell r="F1571" t="str">
            <v>10</v>
          </cell>
          <cell r="G1571" t="str">
            <v/>
          </cell>
          <cell r="H1571" t="str">
            <v/>
          </cell>
          <cell r="I1571" t="str">
            <v>161664</v>
          </cell>
          <cell r="J1571">
            <v>10001009</v>
          </cell>
          <cell r="K1571">
            <v>37867</v>
          </cell>
          <cell r="L1571">
            <v>37867</v>
          </cell>
          <cell r="M1571">
            <v>37867</v>
          </cell>
          <cell r="N1571">
            <v>2397186.34</v>
          </cell>
          <cell r="O1571">
            <v>99.593000000000004</v>
          </cell>
          <cell r="P1571">
            <v>383549.81</v>
          </cell>
          <cell r="Q1571" t="str">
            <v>01_30_09</v>
          </cell>
          <cell r="R1571" t="str">
            <v>01_24</v>
          </cell>
          <cell r="S1571" t="str">
            <v>'301.0010</v>
          </cell>
          <cell r="T1571" t="str">
            <v>'702.7310</v>
          </cell>
          <cell r="U1571" t="str">
            <v>H</v>
          </cell>
          <cell r="V1571">
            <v>-2397186.34</v>
          </cell>
          <cell r="W1571">
            <v>-16232.3</v>
          </cell>
          <cell r="X1571">
            <v>0</v>
          </cell>
          <cell r="Y1571" t="str">
            <v>702.7310</v>
          </cell>
          <cell r="Z1571">
            <v>-2397186.34</v>
          </cell>
          <cell r="AA1571">
            <v>-16232.3</v>
          </cell>
          <cell r="AB1571">
            <v>-99.593000000000004</v>
          </cell>
        </row>
        <row r="1572">
          <cell r="A1572">
            <v>5692</v>
          </cell>
          <cell r="B1572">
            <v>7743</v>
          </cell>
          <cell r="C1572">
            <v>1146</v>
          </cell>
          <cell r="D1572" t="str">
            <v>БЕНЗИН АВТОМОБИЛЬНЫЙ АИ-80</v>
          </cell>
          <cell r="E1572">
            <v>221000001</v>
          </cell>
          <cell r="F1572" t="str">
            <v>10</v>
          </cell>
          <cell r="G1572" t="str">
            <v/>
          </cell>
          <cell r="H1572" t="str">
            <v/>
          </cell>
          <cell r="I1572" t="str">
            <v>161665</v>
          </cell>
          <cell r="J1572">
            <v>10001007</v>
          </cell>
          <cell r="K1572">
            <v>37867</v>
          </cell>
          <cell r="L1572">
            <v>37867</v>
          </cell>
          <cell r="M1572">
            <v>37867</v>
          </cell>
          <cell r="N1572">
            <v>2842742.91</v>
          </cell>
          <cell r="O1572">
            <v>118.104</v>
          </cell>
          <cell r="P1572">
            <v>454838.87</v>
          </cell>
          <cell r="Q1572" t="str">
            <v>01_30_09</v>
          </cell>
          <cell r="R1572" t="str">
            <v>01_24</v>
          </cell>
          <cell r="S1572" t="str">
            <v>'301.0010</v>
          </cell>
          <cell r="T1572" t="str">
            <v>'701.7510</v>
          </cell>
          <cell r="U1572" t="str">
            <v>H</v>
          </cell>
          <cell r="V1572">
            <v>-2842742.91</v>
          </cell>
          <cell r="W1572">
            <v>-19249.34</v>
          </cell>
          <cell r="X1572">
            <v>0</v>
          </cell>
          <cell r="Y1572" t="str">
            <v>701.7510</v>
          </cell>
          <cell r="Z1572">
            <v>-2842742.91</v>
          </cell>
          <cell r="AA1572">
            <v>-19249.34</v>
          </cell>
          <cell r="AB1572">
            <v>-118.104</v>
          </cell>
        </row>
        <row r="1573">
          <cell r="A1573">
            <v>5693</v>
          </cell>
          <cell r="B1573">
            <v>7744</v>
          </cell>
          <cell r="C1573">
            <v>1146</v>
          </cell>
          <cell r="D1573" t="str">
            <v>БЕНЗИН АВТОМОБИЛЬНЫЙ АИ-80</v>
          </cell>
          <cell r="E1573">
            <v>221000001</v>
          </cell>
          <cell r="F1573" t="str">
            <v>10</v>
          </cell>
          <cell r="G1573" t="str">
            <v/>
          </cell>
          <cell r="H1573" t="str">
            <v/>
          </cell>
          <cell r="I1573" t="str">
            <v>68234056</v>
          </cell>
          <cell r="J1573">
            <v>10000947</v>
          </cell>
          <cell r="K1573">
            <v>37867</v>
          </cell>
          <cell r="L1573">
            <v>37867</v>
          </cell>
          <cell r="M1573">
            <v>37867</v>
          </cell>
          <cell r="N1573">
            <v>1025398.72</v>
          </cell>
          <cell r="O1573">
            <v>42.600999999999999</v>
          </cell>
          <cell r="P1573">
            <v>164063.79999999999</v>
          </cell>
          <cell r="Q1573" t="str">
            <v>01_30_09</v>
          </cell>
          <cell r="R1573" t="str">
            <v>01_24</v>
          </cell>
          <cell r="S1573" t="str">
            <v>'301.0010</v>
          </cell>
          <cell r="T1573" t="str">
            <v>'701.7510</v>
          </cell>
          <cell r="U1573" t="str">
            <v>H</v>
          </cell>
          <cell r="V1573">
            <v>-1025398.72</v>
          </cell>
          <cell r="W1573">
            <v>-6943.38</v>
          </cell>
          <cell r="X1573">
            <v>0</v>
          </cell>
          <cell r="Y1573" t="str">
            <v>701.7510</v>
          </cell>
          <cell r="Z1573">
            <v>-1025398.72</v>
          </cell>
          <cell r="AA1573">
            <v>-6943.38</v>
          </cell>
          <cell r="AB1573">
            <v>-42.600999999999999</v>
          </cell>
        </row>
        <row r="1574">
          <cell r="A1574">
            <v>5694</v>
          </cell>
          <cell r="B1574">
            <v>7745</v>
          </cell>
          <cell r="C1574">
            <v>1159</v>
          </cell>
          <cell r="D1574" t="str">
            <v>БЕНЗИН АВТОМОБИЛЬНЫЙ АИ-80</v>
          </cell>
          <cell r="E1574">
            <v>221000001</v>
          </cell>
          <cell r="F1574" t="str">
            <v>10</v>
          </cell>
          <cell r="G1574" t="str">
            <v/>
          </cell>
          <cell r="H1574" t="str">
            <v/>
          </cell>
          <cell r="I1574" t="str">
            <v>68234057</v>
          </cell>
          <cell r="J1574">
            <v>10001038</v>
          </cell>
          <cell r="K1574">
            <v>37867</v>
          </cell>
          <cell r="L1574">
            <v>37867</v>
          </cell>
          <cell r="M1574">
            <v>37867</v>
          </cell>
          <cell r="N1574">
            <v>1218366.53</v>
          </cell>
          <cell r="O1574">
            <v>50.618000000000002</v>
          </cell>
          <cell r="P1574">
            <v>194938.65</v>
          </cell>
          <cell r="Q1574" t="str">
            <v>01_30_09</v>
          </cell>
          <cell r="R1574" t="str">
            <v>01_24</v>
          </cell>
          <cell r="S1574" t="str">
            <v>'301.0010</v>
          </cell>
          <cell r="T1574" t="str">
            <v>'701.7510</v>
          </cell>
          <cell r="U1574" t="str">
            <v>H</v>
          </cell>
          <cell r="V1574">
            <v>-1218366.53</v>
          </cell>
          <cell r="W1574">
            <v>-8250.0499999999993</v>
          </cell>
          <cell r="X1574">
            <v>0</v>
          </cell>
          <cell r="Y1574" t="str">
            <v>701.7510</v>
          </cell>
          <cell r="Z1574">
            <v>-1218366.53</v>
          </cell>
          <cell r="AA1574">
            <v>-8250.0499999999993</v>
          </cell>
          <cell r="AB1574">
            <v>-50.618000000000002</v>
          </cell>
        </row>
        <row r="1575">
          <cell r="A1575">
            <v>5695</v>
          </cell>
          <cell r="B1575">
            <v>7746</v>
          </cell>
          <cell r="C1575">
            <v>2101</v>
          </cell>
          <cell r="D1575" t="str">
            <v>БЕНЗИН АВТОМОБИЛЬНЫЙ АИ-92</v>
          </cell>
          <cell r="E1575">
            <v>222000004</v>
          </cell>
          <cell r="F1575" t="str">
            <v>20</v>
          </cell>
          <cell r="G1575" t="str">
            <v/>
          </cell>
          <cell r="H1575" t="str">
            <v/>
          </cell>
          <cell r="I1575" t="str">
            <v>337146</v>
          </cell>
          <cell r="J1575">
            <v>10000968</v>
          </cell>
          <cell r="K1575">
            <v>37867</v>
          </cell>
          <cell r="L1575">
            <v>37867</v>
          </cell>
          <cell r="M1575">
            <v>37867</v>
          </cell>
          <cell r="N1575">
            <v>9439.2900000000009</v>
          </cell>
          <cell r="O1575">
            <v>44.948999999999998</v>
          </cell>
          <cell r="P1575">
            <v>0</v>
          </cell>
          <cell r="Q1575" t="str">
            <v>01_30_09</v>
          </cell>
          <cell r="R1575" t="str">
            <v>01_24</v>
          </cell>
          <cell r="S1575" t="str">
            <v>'301.0020</v>
          </cell>
          <cell r="T1575" t="str">
            <v>'702.7212</v>
          </cell>
          <cell r="U1575" t="str">
            <v>H</v>
          </cell>
          <cell r="V1575">
            <v>-8993.93</v>
          </cell>
          <cell r="W1575">
            <v>-8993.93</v>
          </cell>
          <cell r="X1575">
            <v>445.36000000000058</v>
          </cell>
          <cell r="Y1575" t="str">
            <v>702.7212</v>
          </cell>
          <cell r="Z1575">
            <v>-1328223.58</v>
          </cell>
          <cell r="AA1575">
            <v>-8993.93</v>
          </cell>
          <cell r="AB1575">
            <v>-44.948999999999998</v>
          </cell>
        </row>
        <row r="1576">
          <cell r="A1576">
            <v>5821</v>
          </cell>
          <cell r="B1576">
            <v>7873</v>
          </cell>
          <cell r="C1576">
            <v>2101</v>
          </cell>
          <cell r="D1576" t="str">
            <v>БЕНЗИН АВТОМОБИЛЬНЫЙ АИ-92</v>
          </cell>
          <cell r="E1576">
            <v>222000004</v>
          </cell>
          <cell r="F1576" t="str">
            <v>20</v>
          </cell>
          <cell r="G1576" t="str">
            <v/>
          </cell>
          <cell r="H1576" t="str">
            <v/>
          </cell>
          <cell r="I1576" t="str">
            <v>337147</v>
          </cell>
          <cell r="J1576">
            <v>10000968</v>
          </cell>
          <cell r="K1576">
            <v>37867</v>
          </cell>
          <cell r="L1576">
            <v>37867</v>
          </cell>
          <cell r="M1576">
            <v>37867</v>
          </cell>
          <cell r="N1576">
            <v>37191.629999999997</v>
          </cell>
          <cell r="O1576">
            <v>177.10300000000001</v>
          </cell>
          <cell r="P1576">
            <v>0</v>
          </cell>
          <cell r="Q1576" t="str">
            <v>01_30_09</v>
          </cell>
          <cell r="R1576" t="str">
            <v>01_24</v>
          </cell>
          <cell r="S1576" t="str">
            <v>'301.0020</v>
          </cell>
          <cell r="T1576" t="str">
            <v>'702.7212</v>
          </cell>
          <cell r="U1576" t="str">
            <v>H</v>
          </cell>
          <cell r="V1576">
            <v>-35623.769999999997</v>
          </cell>
          <cell r="W1576">
            <v>-35623.769999999997</v>
          </cell>
          <cell r="X1576">
            <v>1567.8600000000006</v>
          </cell>
          <cell r="Y1576" t="str">
            <v>702.7212</v>
          </cell>
          <cell r="Z1576">
            <v>-5260918.3499999996</v>
          </cell>
          <cell r="AA1576">
            <v>-35623.769999999997</v>
          </cell>
          <cell r="AB1576">
            <v>-177.10300000000001</v>
          </cell>
        </row>
        <row r="1577">
          <cell r="A1577">
            <v>5696</v>
          </cell>
          <cell r="B1577">
            <v>7747</v>
          </cell>
          <cell r="C1577">
            <v>1135</v>
          </cell>
          <cell r="D1577" t="str">
            <v>БЕНЗИН АВТОМОБИЛЬНЫЙ АИ-80</v>
          </cell>
          <cell r="E1577">
            <v>221000001</v>
          </cell>
          <cell r="F1577" t="str">
            <v>10</v>
          </cell>
          <cell r="G1577" t="str">
            <v/>
          </cell>
          <cell r="H1577" t="str">
            <v/>
          </cell>
          <cell r="I1577" t="str">
            <v>161695</v>
          </cell>
          <cell r="J1577">
            <v>10001013</v>
          </cell>
          <cell r="K1577">
            <v>37868</v>
          </cell>
          <cell r="L1577">
            <v>37868</v>
          </cell>
          <cell r="M1577">
            <v>37868</v>
          </cell>
          <cell r="N1577">
            <v>4879002.1900000004</v>
          </cell>
          <cell r="O1577">
            <v>202.702</v>
          </cell>
          <cell r="P1577">
            <v>780640.35</v>
          </cell>
          <cell r="Q1577" t="str">
            <v>01_30_09</v>
          </cell>
          <cell r="R1577" t="str">
            <v>01_24</v>
          </cell>
          <cell r="S1577" t="str">
            <v>'301.0010</v>
          </cell>
          <cell r="T1577" t="str">
            <v>'701.7510</v>
          </cell>
          <cell r="U1577" t="str">
            <v>H</v>
          </cell>
          <cell r="V1577">
            <v>-4879002.1900000004</v>
          </cell>
          <cell r="W1577">
            <v>-32988.53</v>
          </cell>
          <cell r="X1577">
            <v>0</v>
          </cell>
          <cell r="Y1577" t="str">
            <v>701.7510</v>
          </cell>
          <cell r="Z1577">
            <v>-4879002.1900000004</v>
          </cell>
          <cell r="AA1577">
            <v>-32988.53</v>
          </cell>
          <cell r="AB1577">
            <v>-202.702</v>
          </cell>
        </row>
        <row r="1578">
          <cell r="A1578">
            <v>5697</v>
          </cell>
          <cell r="B1578">
            <v>7748</v>
          </cell>
          <cell r="C1578">
            <v>1140</v>
          </cell>
          <cell r="D1578" t="str">
            <v>БЕНЗИН АВТОМОБИЛЬНЫЙ АИ-80</v>
          </cell>
          <cell r="E1578">
            <v>221000001</v>
          </cell>
          <cell r="F1578" t="str">
            <v>10</v>
          </cell>
          <cell r="G1578" t="str">
            <v/>
          </cell>
          <cell r="H1578" t="str">
            <v/>
          </cell>
          <cell r="I1578" t="str">
            <v>68234079</v>
          </cell>
          <cell r="J1578">
            <v>10001011</v>
          </cell>
          <cell r="K1578">
            <v>37868</v>
          </cell>
          <cell r="L1578">
            <v>37868</v>
          </cell>
          <cell r="M1578">
            <v>37868</v>
          </cell>
          <cell r="N1578">
            <v>1216850.1399999999</v>
          </cell>
          <cell r="O1578">
            <v>50.555</v>
          </cell>
          <cell r="P1578">
            <v>194696.02</v>
          </cell>
          <cell r="Q1578" t="str">
            <v>01_30_09</v>
          </cell>
          <cell r="R1578" t="str">
            <v>01_24</v>
          </cell>
          <cell r="S1578" t="str">
            <v>'301.0010</v>
          </cell>
          <cell r="T1578" t="str">
            <v>'701.7510</v>
          </cell>
          <cell r="U1578" t="str">
            <v>H</v>
          </cell>
          <cell r="V1578">
            <v>-1216850.1399999999</v>
          </cell>
          <cell r="W1578">
            <v>-8227.52</v>
          </cell>
          <cell r="X1578">
            <v>0</v>
          </cell>
          <cell r="Y1578" t="str">
            <v>701.7510</v>
          </cell>
          <cell r="Z1578">
            <v>-1216850.1399999999</v>
          </cell>
          <cell r="AA1578">
            <v>-8227.52</v>
          </cell>
          <cell r="AB1578">
            <v>-50.555</v>
          </cell>
        </row>
        <row r="1579">
          <cell r="A1579">
            <v>5698</v>
          </cell>
          <cell r="B1579">
            <v>7749</v>
          </cell>
          <cell r="C1579">
            <v>1140</v>
          </cell>
          <cell r="D1579" t="str">
            <v>БЕНЗИН АВТОМОБИЛЬНЫЙ АИ-80</v>
          </cell>
          <cell r="E1579">
            <v>221000001</v>
          </cell>
          <cell r="F1579" t="str">
            <v>10</v>
          </cell>
          <cell r="G1579" t="str">
            <v/>
          </cell>
          <cell r="H1579" t="str">
            <v/>
          </cell>
          <cell r="I1579" t="str">
            <v>68234080</v>
          </cell>
          <cell r="J1579">
            <v>10001025</v>
          </cell>
          <cell r="K1579">
            <v>37868</v>
          </cell>
          <cell r="L1579">
            <v>37868</v>
          </cell>
          <cell r="M1579">
            <v>37868</v>
          </cell>
          <cell r="N1579">
            <v>1214563.5</v>
          </cell>
          <cell r="O1579">
            <v>50.46</v>
          </cell>
          <cell r="P1579">
            <v>194330.16</v>
          </cell>
          <cell r="Q1579" t="str">
            <v>01_30_09</v>
          </cell>
          <cell r="R1579" t="str">
            <v>01_24</v>
          </cell>
          <cell r="S1579" t="str">
            <v>'301.0010</v>
          </cell>
          <cell r="T1579" t="str">
            <v>'701.7510</v>
          </cell>
          <cell r="U1579" t="str">
            <v>H</v>
          </cell>
          <cell r="V1579">
            <v>-1214563.5</v>
          </cell>
          <cell r="W1579">
            <v>-8212.0499999999993</v>
          </cell>
          <cell r="X1579">
            <v>0</v>
          </cell>
          <cell r="Y1579" t="str">
            <v>701.7510</v>
          </cell>
          <cell r="Z1579">
            <v>-1214563.5</v>
          </cell>
          <cell r="AA1579">
            <v>-8212.0499999999993</v>
          </cell>
          <cell r="AB1579">
            <v>-50.46</v>
          </cell>
        </row>
        <row r="1580">
          <cell r="A1580">
            <v>5699</v>
          </cell>
          <cell r="B1580">
            <v>7750</v>
          </cell>
          <cell r="C1580">
            <v>1145</v>
          </cell>
          <cell r="D1580" t="str">
            <v>БЕНЗИН АВТОМОБИЛЬНЫЙ АИ-80</v>
          </cell>
          <cell r="E1580">
            <v>222000001</v>
          </cell>
          <cell r="F1580" t="str">
            <v>10</v>
          </cell>
          <cell r="G1580" t="str">
            <v/>
          </cell>
          <cell r="H1580" t="str">
            <v/>
          </cell>
          <cell r="I1580" t="str">
            <v>68234073</v>
          </cell>
          <cell r="J1580">
            <v>10001036</v>
          </cell>
          <cell r="K1580">
            <v>37868</v>
          </cell>
          <cell r="L1580">
            <v>37868</v>
          </cell>
          <cell r="M1580">
            <v>37868</v>
          </cell>
          <cell r="N1580">
            <v>1401104.66</v>
          </cell>
          <cell r="O1580">
            <v>58.21</v>
          </cell>
          <cell r="P1580">
            <v>224176.75</v>
          </cell>
          <cell r="Q1580" t="str">
            <v>01_30_09</v>
          </cell>
          <cell r="R1580" t="str">
            <v>01_24</v>
          </cell>
          <cell r="S1580" t="str">
            <v>'301.0010</v>
          </cell>
          <cell r="T1580" t="str">
            <v>'702.7310</v>
          </cell>
          <cell r="U1580" t="str">
            <v>H</v>
          </cell>
          <cell r="V1580">
            <v>-1401104.66</v>
          </cell>
          <cell r="W1580">
            <v>-9473.32</v>
          </cell>
          <cell r="X1580">
            <v>0</v>
          </cell>
          <cell r="Y1580" t="str">
            <v>702.7310</v>
          </cell>
          <cell r="Z1580">
            <v>-1401104.66</v>
          </cell>
          <cell r="AA1580">
            <v>-9473.32</v>
          </cell>
          <cell r="AB1580">
            <v>-58.21</v>
          </cell>
        </row>
        <row r="1581">
          <cell r="A1581">
            <v>5700</v>
          </cell>
          <cell r="B1581">
            <v>7751</v>
          </cell>
          <cell r="C1581">
            <v>1145</v>
          </cell>
          <cell r="D1581" t="str">
            <v>БЕНЗИН АВТОМОБИЛЬНЫЙ АИ-80</v>
          </cell>
          <cell r="E1581">
            <v>221000001</v>
          </cell>
          <cell r="F1581" t="str">
            <v>10</v>
          </cell>
          <cell r="G1581" t="str">
            <v/>
          </cell>
          <cell r="H1581" t="str">
            <v/>
          </cell>
          <cell r="I1581" t="str">
            <v>68234072</v>
          </cell>
          <cell r="J1581">
            <v>10001027</v>
          </cell>
          <cell r="K1581">
            <v>37868</v>
          </cell>
          <cell r="L1581">
            <v>37868</v>
          </cell>
          <cell r="M1581">
            <v>37868</v>
          </cell>
          <cell r="N1581">
            <v>1403944.91</v>
          </cell>
          <cell r="O1581">
            <v>58.328000000000003</v>
          </cell>
          <cell r="P1581">
            <v>224631.18</v>
          </cell>
          <cell r="Q1581" t="str">
            <v>01_30_09</v>
          </cell>
          <cell r="R1581" t="str">
            <v>01_24</v>
          </cell>
          <cell r="S1581" t="str">
            <v>'301.0010</v>
          </cell>
          <cell r="T1581" t="str">
            <v>'701.7510</v>
          </cell>
          <cell r="U1581" t="str">
            <v>H</v>
          </cell>
          <cell r="V1581">
            <v>-1403944.91</v>
          </cell>
          <cell r="W1581">
            <v>-9492.5300000000007</v>
          </cell>
          <cell r="X1581">
            <v>0</v>
          </cell>
          <cell r="Y1581" t="str">
            <v>701.7510</v>
          </cell>
          <cell r="Z1581">
            <v>-1403944.91</v>
          </cell>
          <cell r="AA1581">
            <v>-9492.5300000000007</v>
          </cell>
          <cell r="AB1581">
            <v>-58.328000000000003</v>
          </cell>
        </row>
        <row r="1582">
          <cell r="A1582">
            <v>5701</v>
          </cell>
          <cell r="B1582">
            <v>7752</v>
          </cell>
          <cell r="C1582">
            <v>1159</v>
          </cell>
          <cell r="D1582" t="str">
            <v>БЕНЗИН АВТОМОБИЛЬНЫЙ АИ-80</v>
          </cell>
          <cell r="E1582">
            <v>221000001</v>
          </cell>
          <cell r="F1582" t="str">
            <v>10</v>
          </cell>
          <cell r="G1582" t="str">
            <v/>
          </cell>
          <cell r="H1582" t="str">
            <v/>
          </cell>
          <cell r="I1582" t="str">
            <v>161696</v>
          </cell>
          <cell r="J1582">
            <v>10001034</v>
          </cell>
          <cell r="K1582">
            <v>37868</v>
          </cell>
          <cell r="L1582">
            <v>37868</v>
          </cell>
          <cell r="M1582">
            <v>37868</v>
          </cell>
          <cell r="N1582">
            <v>4886487.91</v>
          </cell>
          <cell r="O1582">
            <v>203.01300000000001</v>
          </cell>
          <cell r="P1582">
            <v>781838.06</v>
          </cell>
          <cell r="Q1582" t="str">
            <v>01_30_09</v>
          </cell>
          <cell r="R1582" t="str">
            <v>01_24</v>
          </cell>
          <cell r="S1582" t="str">
            <v>'301.0010</v>
          </cell>
          <cell r="T1582" t="str">
            <v>'701.7510</v>
          </cell>
          <cell r="U1582" t="str">
            <v>H</v>
          </cell>
          <cell r="V1582">
            <v>-4886487.91</v>
          </cell>
          <cell r="W1582">
            <v>-33039.14</v>
          </cell>
          <cell r="X1582">
            <v>0</v>
          </cell>
          <cell r="Y1582" t="str">
            <v>701.7510</v>
          </cell>
          <cell r="Z1582">
            <v>-4886487.91</v>
          </cell>
          <cell r="AA1582">
            <v>-33039.14</v>
          </cell>
          <cell r="AB1582">
            <v>-203.01300000000001</v>
          </cell>
        </row>
        <row r="1583">
          <cell r="A1583">
            <v>5702</v>
          </cell>
          <cell r="B1583">
            <v>7753</v>
          </cell>
          <cell r="C1583">
            <v>1160</v>
          </cell>
          <cell r="D1583" t="str">
            <v>БЕНЗИН АВТОМОБИЛЬНЫЙ АИ-80</v>
          </cell>
          <cell r="E1583">
            <v>221000001</v>
          </cell>
          <cell r="F1583" t="str">
            <v>10</v>
          </cell>
          <cell r="G1583" t="str">
            <v/>
          </cell>
          <cell r="H1583" t="str">
            <v/>
          </cell>
          <cell r="I1583" t="str">
            <v>161692</v>
          </cell>
          <cell r="J1583">
            <v>10001029</v>
          </cell>
          <cell r="K1583">
            <v>37868</v>
          </cell>
          <cell r="L1583">
            <v>37868</v>
          </cell>
          <cell r="M1583">
            <v>37868</v>
          </cell>
          <cell r="N1583">
            <v>11926840.27</v>
          </cell>
          <cell r="O1583">
            <v>495.51</v>
          </cell>
          <cell r="P1583">
            <v>1908294.44</v>
          </cell>
          <cell r="Q1583" t="str">
            <v>01_30_09</v>
          </cell>
          <cell r="R1583" t="str">
            <v>01_24</v>
          </cell>
          <cell r="S1583" t="str">
            <v>'301.0010</v>
          </cell>
          <cell r="T1583" t="str">
            <v>'701.7510</v>
          </cell>
          <cell r="U1583" t="str">
            <v>H</v>
          </cell>
          <cell r="V1583">
            <v>-11926840.27</v>
          </cell>
          <cell r="W1583">
            <v>-80641.240000000005</v>
          </cell>
          <cell r="X1583">
            <v>0</v>
          </cell>
          <cell r="Y1583" t="str">
            <v>701.7510</v>
          </cell>
          <cell r="Z1583">
            <v>-11926840.27</v>
          </cell>
          <cell r="AA1583">
            <v>-80641.240000000005</v>
          </cell>
          <cell r="AB1583">
            <v>-495.51</v>
          </cell>
        </row>
        <row r="1584">
          <cell r="A1584">
            <v>5704</v>
          </cell>
          <cell r="B1584">
            <v>7755</v>
          </cell>
          <cell r="C1584">
            <v>1135</v>
          </cell>
          <cell r="D1584" t="str">
            <v>БЕНЗИН АВТОМОБИЛЬНЫЙ АИ-80</v>
          </cell>
          <cell r="E1584">
            <v>221000001</v>
          </cell>
          <cell r="F1584" t="str">
            <v>10</v>
          </cell>
          <cell r="G1584" t="str">
            <v/>
          </cell>
          <cell r="H1584" t="str">
            <v/>
          </cell>
          <cell r="I1584" t="str">
            <v>68234100</v>
          </cell>
          <cell r="J1584">
            <v>10001013</v>
          </cell>
          <cell r="K1584">
            <v>37869</v>
          </cell>
          <cell r="L1584">
            <v>37869</v>
          </cell>
          <cell r="M1584">
            <v>37869</v>
          </cell>
          <cell r="N1584">
            <v>1033101.07</v>
          </cell>
          <cell r="O1584">
            <v>42.920999999999999</v>
          </cell>
          <cell r="P1584">
            <v>165296.17000000001</v>
          </cell>
          <cell r="Q1584" t="str">
            <v>01_30_09</v>
          </cell>
          <cell r="R1584" t="str">
            <v>01_24</v>
          </cell>
          <cell r="S1584" t="str">
            <v>'301.0010</v>
          </cell>
          <cell r="T1584" t="str">
            <v>'701.7510</v>
          </cell>
          <cell r="U1584" t="str">
            <v>H</v>
          </cell>
          <cell r="V1584">
            <v>-1033101.07</v>
          </cell>
          <cell r="W1584">
            <v>-6971.47</v>
          </cell>
          <cell r="X1584">
            <v>0</v>
          </cell>
          <cell r="Y1584" t="str">
            <v>701.7510</v>
          </cell>
          <cell r="Z1584">
            <v>-1033101.07</v>
          </cell>
          <cell r="AA1584">
            <v>-6971.47</v>
          </cell>
          <cell r="AB1584">
            <v>-42.920999999999999</v>
          </cell>
        </row>
        <row r="1585">
          <cell r="A1585">
            <v>5705</v>
          </cell>
          <cell r="B1585">
            <v>7756</v>
          </cell>
          <cell r="C1585">
            <v>1137</v>
          </cell>
          <cell r="D1585" t="str">
            <v>БЕНЗИН АВТОМОБИЛЬНЫЙ АИ-80</v>
          </cell>
          <cell r="E1585">
            <v>221000001</v>
          </cell>
          <cell r="F1585" t="str">
            <v>10</v>
          </cell>
          <cell r="G1585" t="str">
            <v/>
          </cell>
          <cell r="H1585" t="str">
            <v/>
          </cell>
          <cell r="I1585" t="str">
            <v>161712</v>
          </cell>
          <cell r="J1585">
            <v>10001026</v>
          </cell>
          <cell r="K1585">
            <v>37869</v>
          </cell>
          <cell r="L1585">
            <v>37869</v>
          </cell>
          <cell r="M1585">
            <v>37869</v>
          </cell>
          <cell r="N1585">
            <v>9305756.4000000004</v>
          </cell>
          <cell r="O1585">
            <v>386.61500000000001</v>
          </cell>
          <cell r="P1585">
            <v>1488921.02</v>
          </cell>
          <cell r="Q1585" t="str">
            <v>01_30_09</v>
          </cell>
          <cell r="R1585" t="str">
            <v>01_24</v>
          </cell>
          <cell r="S1585" t="str">
            <v>'301.0010</v>
          </cell>
          <cell r="T1585" t="str">
            <v>'701.7510</v>
          </cell>
          <cell r="U1585" t="str">
            <v>H</v>
          </cell>
          <cell r="V1585">
            <v>-9305756.4000000004</v>
          </cell>
          <cell r="W1585">
            <v>-62796.11</v>
          </cell>
          <cell r="X1585">
            <v>0</v>
          </cell>
          <cell r="Y1585" t="str">
            <v>701.7510</v>
          </cell>
          <cell r="Z1585">
            <v>-9305756.4000000004</v>
          </cell>
          <cell r="AA1585">
            <v>-62796.11</v>
          </cell>
          <cell r="AB1585">
            <v>-386.61500000000001</v>
          </cell>
        </row>
        <row r="1586">
          <cell r="A1586">
            <v>5706</v>
          </cell>
          <cell r="B1586">
            <v>7757</v>
          </cell>
          <cell r="C1586">
            <v>1137</v>
          </cell>
          <cell r="D1586" t="str">
            <v>БЕНЗИН АВТОМОБИЛЬНЫЙ АИ-80</v>
          </cell>
          <cell r="E1586">
            <v>221000001</v>
          </cell>
          <cell r="F1586" t="str">
            <v>10</v>
          </cell>
          <cell r="G1586" t="str">
            <v/>
          </cell>
          <cell r="H1586" t="str">
            <v/>
          </cell>
          <cell r="I1586" t="str">
            <v>161709</v>
          </cell>
          <cell r="J1586">
            <v>10001051</v>
          </cell>
          <cell r="K1586">
            <v>37869</v>
          </cell>
          <cell r="L1586">
            <v>37869</v>
          </cell>
          <cell r="M1586">
            <v>37869</v>
          </cell>
          <cell r="N1586">
            <v>5401052.6799999997</v>
          </cell>
          <cell r="O1586">
            <v>224.39099999999999</v>
          </cell>
          <cell r="P1586">
            <v>864168.43</v>
          </cell>
          <cell r="Q1586" t="str">
            <v>01_30_09</v>
          </cell>
          <cell r="R1586" t="str">
            <v>01_24</v>
          </cell>
          <cell r="S1586" t="str">
            <v>'301.0010</v>
          </cell>
          <cell r="T1586" t="str">
            <v>'701.7510</v>
          </cell>
          <cell r="U1586" t="str">
            <v>H</v>
          </cell>
          <cell r="V1586">
            <v>-5401052.6799999997</v>
          </cell>
          <cell r="W1586">
            <v>-36446.800000000003</v>
          </cell>
          <cell r="X1586">
            <v>0</v>
          </cell>
          <cell r="Y1586" t="str">
            <v>701.7510</v>
          </cell>
          <cell r="Z1586">
            <v>-5401052.6799999997</v>
          </cell>
          <cell r="AA1586">
            <v>-36446.800000000003</v>
          </cell>
          <cell r="AB1586">
            <v>-224.39099999999999</v>
          </cell>
        </row>
        <row r="1587">
          <cell r="A1587">
            <v>5707</v>
          </cell>
          <cell r="B1587">
            <v>7758</v>
          </cell>
          <cell r="C1587">
            <v>1137</v>
          </cell>
          <cell r="D1587" t="str">
            <v>БЕНЗИН АВТОМОБИЛЬНЫЙ АИ-80</v>
          </cell>
          <cell r="E1587">
            <v>221000001</v>
          </cell>
          <cell r="F1587" t="str">
            <v>10</v>
          </cell>
          <cell r="G1587" t="str">
            <v/>
          </cell>
          <cell r="H1587" t="str">
            <v/>
          </cell>
          <cell r="I1587" t="str">
            <v>68234093</v>
          </cell>
          <cell r="J1587">
            <v>10001052</v>
          </cell>
          <cell r="K1587">
            <v>37869</v>
          </cell>
          <cell r="L1587">
            <v>37869</v>
          </cell>
          <cell r="M1587">
            <v>37869</v>
          </cell>
          <cell r="N1587">
            <v>1227561.21</v>
          </cell>
          <cell r="O1587">
            <v>51</v>
          </cell>
          <cell r="P1587">
            <v>196409.79</v>
          </cell>
          <cell r="Q1587" t="str">
            <v>01_30_09</v>
          </cell>
          <cell r="R1587" t="str">
            <v>01_24</v>
          </cell>
          <cell r="S1587" t="str">
            <v>'301.0010</v>
          </cell>
          <cell r="T1587" t="str">
            <v>'701.7510</v>
          </cell>
          <cell r="U1587" t="str">
            <v>H</v>
          </cell>
          <cell r="V1587">
            <v>-1227561.21</v>
          </cell>
          <cell r="W1587">
            <v>-8283.7000000000007</v>
          </cell>
          <cell r="X1587">
            <v>0</v>
          </cell>
          <cell r="Y1587" t="str">
            <v>701.7510</v>
          </cell>
          <cell r="Z1587">
            <v>-1227561.21</v>
          </cell>
          <cell r="AA1587">
            <v>-8283.7000000000007</v>
          </cell>
          <cell r="AB1587">
            <v>-51</v>
          </cell>
        </row>
        <row r="1588">
          <cell r="A1588">
            <v>5708</v>
          </cell>
          <cell r="B1588">
            <v>7759</v>
          </cell>
          <cell r="C1588">
            <v>1145</v>
          </cell>
          <cell r="D1588" t="str">
            <v>БЕНЗИН АВТОМОБИЛЬНЫЙ АИ-80</v>
          </cell>
          <cell r="E1588">
            <v>221000001</v>
          </cell>
          <cell r="F1588" t="str">
            <v>10</v>
          </cell>
          <cell r="G1588" t="str">
            <v/>
          </cell>
          <cell r="H1588" t="str">
            <v/>
          </cell>
          <cell r="I1588" t="str">
            <v>68234094</v>
          </cell>
          <cell r="J1588">
            <v>10001050</v>
          </cell>
          <cell r="K1588">
            <v>37869</v>
          </cell>
          <cell r="L1588">
            <v>37869</v>
          </cell>
          <cell r="M1588">
            <v>37869</v>
          </cell>
          <cell r="N1588">
            <v>1182791.33</v>
          </cell>
          <cell r="O1588">
            <v>49.14</v>
          </cell>
          <cell r="P1588">
            <v>189246.61</v>
          </cell>
          <cell r="Q1588" t="str">
            <v>01_30_09</v>
          </cell>
          <cell r="R1588" t="str">
            <v>01_24</v>
          </cell>
          <cell r="S1588" t="str">
            <v>'301.0010</v>
          </cell>
          <cell r="T1588" t="str">
            <v>'701.7510</v>
          </cell>
          <cell r="U1588" t="str">
            <v>H</v>
          </cell>
          <cell r="V1588">
            <v>-1182791.33</v>
          </cell>
          <cell r="W1588">
            <v>-7981.59</v>
          </cell>
          <cell r="X1588">
            <v>0</v>
          </cell>
          <cell r="Y1588" t="str">
            <v>701.7510</v>
          </cell>
          <cell r="Z1588">
            <v>-1182791.33</v>
          </cell>
          <cell r="AA1588">
            <v>-7981.59</v>
          </cell>
          <cell r="AB1588">
            <v>-49.14</v>
          </cell>
        </row>
        <row r="1589">
          <cell r="A1589">
            <v>5709</v>
          </cell>
          <cell r="B1589">
            <v>7760</v>
          </cell>
          <cell r="C1589">
            <v>1159</v>
          </cell>
          <cell r="D1589" t="str">
            <v>БЕНЗИН АВТОМОБИЛЬНЫЙ АИ-80</v>
          </cell>
          <cell r="E1589">
            <v>221000001</v>
          </cell>
          <cell r="F1589" t="str">
            <v>10</v>
          </cell>
          <cell r="G1589" t="str">
            <v/>
          </cell>
          <cell r="H1589" t="str">
            <v/>
          </cell>
          <cell r="I1589" t="str">
            <v>68234085</v>
          </cell>
          <cell r="J1589">
            <v>10001028</v>
          </cell>
          <cell r="K1589">
            <v>37869</v>
          </cell>
          <cell r="L1589">
            <v>37869</v>
          </cell>
          <cell r="M1589">
            <v>37869</v>
          </cell>
          <cell r="N1589">
            <v>2325530.4700000002</v>
          </cell>
          <cell r="O1589">
            <v>96.616</v>
          </cell>
          <cell r="P1589">
            <v>372084.87</v>
          </cell>
          <cell r="Q1589" t="str">
            <v>01_30_09</v>
          </cell>
          <cell r="R1589" t="str">
            <v>01_24</v>
          </cell>
          <cell r="S1589" t="str">
            <v>'301.0010</v>
          </cell>
          <cell r="T1589" t="str">
            <v>'701.7510</v>
          </cell>
          <cell r="U1589" t="str">
            <v>H</v>
          </cell>
          <cell r="V1589">
            <v>-2325530.4700000002</v>
          </cell>
          <cell r="W1589">
            <v>-15692.91</v>
          </cell>
          <cell r="X1589">
            <v>0</v>
          </cell>
          <cell r="Y1589" t="str">
            <v>701.7510</v>
          </cell>
          <cell r="Z1589">
            <v>-2325530.4700000002</v>
          </cell>
          <cell r="AA1589">
            <v>-15692.91</v>
          </cell>
          <cell r="AB1589">
            <v>-96.616</v>
          </cell>
        </row>
        <row r="1590">
          <cell r="A1590">
            <v>5710</v>
          </cell>
          <cell r="B1590">
            <v>7761</v>
          </cell>
          <cell r="C1590">
            <v>1159</v>
          </cell>
          <cell r="D1590" t="str">
            <v>БЕНЗИН АВТОМОБИЛЬНЫЙ АИ-80</v>
          </cell>
          <cell r="E1590">
            <v>221000001</v>
          </cell>
          <cell r="F1590" t="str">
            <v>10</v>
          </cell>
          <cell r="G1590" t="str">
            <v/>
          </cell>
          <cell r="H1590" t="str">
            <v/>
          </cell>
          <cell r="I1590" t="str">
            <v>68234097</v>
          </cell>
          <cell r="J1590">
            <v>10001030</v>
          </cell>
          <cell r="K1590">
            <v>37869</v>
          </cell>
          <cell r="L1590">
            <v>37869</v>
          </cell>
          <cell r="M1590">
            <v>37869</v>
          </cell>
          <cell r="N1590">
            <v>1229775.6299999999</v>
          </cell>
          <cell r="O1590">
            <v>51.091999999999999</v>
          </cell>
          <cell r="P1590">
            <v>196764.1</v>
          </cell>
          <cell r="Q1590" t="str">
            <v>01_30_09</v>
          </cell>
          <cell r="R1590" t="str">
            <v>01_24</v>
          </cell>
          <cell r="S1590" t="str">
            <v>'301.0010</v>
          </cell>
          <cell r="T1590" t="str">
            <v>'701.7510</v>
          </cell>
          <cell r="U1590" t="str">
            <v>H</v>
          </cell>
          <cell r="V1590">
            <v>-1229775.6299999999</v>
          </cell>
          <cell r="W1590">
            <v>-8298.65</v>
          </cell>
          <cell r="X1590">
            <v>0</v>
          </cell>
          <cell r="Y1590" t="str">
            <v>701.7510</v>
          </cell>
          <cell r="Z1590">
            <v>-1229775.6299999999</v>
          </cell>
          <cell r="AA1590">
            <v>-8298.65</v>
          </cell>
          <cell r="AB1590">
            <v>-51.091999999999999</v>
          </cell>
        </row>
        <row r="1591">
          <cell r="A1591">
            <v>5711</v>
          </cell>
          <cell r="B1591">
            <v>7762</v>
          </cell>
          <cell r="C1591">
            <v>1159</v>
          </cell>
          <cell r="D1591" t="str">
            <v>БЕНЗИН АВТОМОБИЛЬНЫЙ АИ-80</v>
          </cell>
          <cell r="E1591">
            <v>221000001</v>
          </cell>
          <cell r="F1591" t="str">
            <v>10</v>
          </cell>
          <cell r="G1591" t="str">
            <v/>
          </cell>
          <cell r="H1591" t="str">
            <v/>
          </cell>
          <cell r="I1591" t="str">
            <v>68234099</v>
          </cell>
          <cell r="J1591">
            <v>10001032</v>
          </cell>
          <cell r="K1591">
            <v>37869</v>
          </cell>
          <cell r="L1591">
            <v>37869</v>
          </cell>
          <cell r="M1591">
            <v>37869</v>
          </cell>
          <cell r="N1591">
            <v>1234156.3400000001</v>
          </cell>
          <cell r="O1591">
            <v>51.274000000000001</v>
          </cell>
          <cell r="P1591">
            <v>197465.01</v>
          </cell>
          <cell r="Q1591" t="str">
            <v>01_30_09</v>
          </cell>
          <cell r="R1591" t="str">
            <v>01_24</v>
          </cell>
          <cell r="S1591" t="str">
            <v>'301.0010</v>
          </cell>
          <cell r="T1591" t="str">
            <v>'701.7510</v>
          </cell>
          <cell r="U1591" t="str">
            <v>H</v>
          </cell>
          <cell r="V1591">
            <v>-1234156.3400000001</v>
          </cell>
          <cell r="W1591">
            <v>-8328.2099999999991</v>
          </cell>
          <cell r="X1591">
            <v>0</v>
          </cell>
          <cell r="Y1591" t="str">
            <v>701.7510</v>
          </cell>
          <cell r="Z1591">
            <v>-1234156.3400000001</v>
          </cell>
          <cell r="AA1591">
            <v>-8328.2099999999991</v>
          </cell>
          <cell r="AB1591">
            <v>-51.274000000000001</v>
          </cell>
        </row>
        <row r="1592">
          <cell r="A1592">
            <v>5712</v>
          </cell>
          <cell r="B1592">
            <v>7763</v>
          </cell>
          <cell r="C1592">
            <v>1159</v>
          </cell>
          <cell r="D1592" t="str">
            <v>БЕНЗИН АВТОМОБИЛЬНЫЙ АИ-80</v>
          </cell>
          <cell r="E1592">
            <v>221000001</v>
          </cell>
          <cell r="F1592" t="str">
            <v>10</v>
          </cell>
          <cell r="G1592" t="str">
            <v/>
          </cell>
          <cell r="H1592" t="str">
            <v/>
          </cell>
          <cell r="I1592" t="str">
            <v>68234084</v>
          </cell>
          <cell r="J1592">
            <v>10001034</v>
          </cell>
          <cell r="K1592">
            <v>37869</v>
          </cell>
          <cell r="L1592">
            <v>37869</v>
          </cell>
          <cell r="M1592">
            <v>37869</v>
          </cell>
          <cell r="N1592">
            <v>2342138.65</v>
          </cell>
          <cell r="O1592">
            <v>97.305999999999997</v>
          </cell>
          <cell r="P1592">
            <v>374742.18</v>
          </cell>
          <cell r="Q1592" t="str">
            <v>01_30_09</v>
          </cell>
          <cell r="R1592" t="str">
            <v>01_24</v>
          </cell>
          <cell r="S1592" t="str">
            <v>'301.0010</v>
          </cell>
          <cell r="T1592" t="str">
            <v>'701.7510</v>
          </cell>
          <cell r="U1592" t="str">
            <v>H</v>
          </cell>
          <cell r="V1592">
            <v>-2342138.65</v>
          </cell>
          <cell r="W1592">
            <v>-15804.97</v>
          </cell>
          <cell r="X1592">
            <v>0</v>
          </cell>
          <cell r="Y1592" t="str">
            <v>701.7510</v>
          </cell>
          <cell r="Z1592">
            <v>-2342138.65</v>
          </cell>
          <cell r="AA1592">
            <v>-15804.97</v>
          </cell>
          <cell r="AB1592">
            <v>-97.305999999999997</v>
          </cell>
        </row>
        <row r="1593">
          <cell r="A1593">
            <v>5713</v>
          </cell>
          <cell r="B1593">
            <v>7764</v>
          </cell>
          <cell r="C1593">
            <v>1159</v>
          </cell>
          <cell r="D1593" t="str">
            <v>БЕНЗИН АВТОМОБИЛЬНЫЙ АИ-80</v>
          </cell>
          <cell r="E1593">
            <v>221000001</v>
          </cell>
          <cell r="F1593" t="str">
            <v>10</v>
          </cell>
          <cell r="G1593" t="str">
            <v/>
          </cell>
          <cell r="H1593" t="str">
            <v/>
          </cell>
          <cell r="I1593" t="str">
            <v>68234096</v>
          </cell>
          <cell r="J1593">
            <v>10001034</v>
          </cell>
          <cell r="K1593">
            <v>37869</v>
          </cell>
          <cell r="L1593">
            <v>37869</v>
          </cell>
          <cell r="M1593">
            <v>37869</v>
          </cell>
          <cell r="N1593">
            <v>1430734.62</v>
          </cell>
          <cell r="O1593">
            <v>59.441000000000003</v>
          </cell>
          <cell r="P1593">
            <v>228917.54</v>
          </cell>
          <cell r="Q1593" t="str">
            <v>01_30_09</v>
          </cell>
          <cell r="R1593" t="str">
            <v>01_24</v>
          </cell>
          <cell r="S1593" t="str">
            <v>'301.0010</v>
          </cell>
          <cell r="T1593" t="str">
            <v>'701.7510</v>
          </cell>
          <cell r="U1593" t="str">
            <v>H</v>
          </cell>
          <cell r="V1593">
            <v>-1430734.62</v>
          </cell>
          <cell r="W1593">
            <v>-9654.73</v>
          </cell>
          <cell r="X1593">
            <v>0</v>
          </cell>
          <cell r="Y1593" t="str">
            <v>701.7510</v>
          </cell>
          <cell r="Z1593">
            <v>-1430734.62</v>
          </cell>
          <cell r="AA1593">
            <v>-9654.73</v>
          </cell>
          <cell r="AB1593">
            <v>-59.441000000000003</v>
          </cell>
        </row>
        <row r="1594">
          <cell r="A1594">
            <v>5714</v>
          </cell>
          <cell r="B1594">
            <v>7765</v>
          </cell>
          <cell r="C1594">
            <v>1159</v>
          </cell>
          <cell r="D1594" t="str">
            <v>БЕНЗИН АВТОМОБИЛЬНЫЙ АИ-80</v>
          </cell>
          <cell r="E1594">
            <v>221000001</v>
          </cell>
          <cell r="F1594" t="str">
            <v>10</v>
          </cell>
          <cell r="G1594" t="str">
            <v/>
          </cell>
          <cell r="H1594" t="str">
            <v/>
          </cell>
          <cell r="I1594" t="str">
            <v>68234088</v>
          </cell>
          <cell r="J1594">
            <v>10001053</v>
          </cell>
          <cell r="K1594">
            <v>37869</v>
          </cell>
          <cell r="L1594">
            <v>37869</v>
          </cell>
          <cell r="M1594">
            <v>37869</v>
          </cell>
          <cell r="N1594">
            <v>2329838.9700000002</v>
          </cell>
          <cell r="O1594">
            <v>96.795000000000002</v>
          </cell>
          <cell r="P1594">
            <v>372774.23</v>
          </cell>
          <cell r="Q1594" t="str">
            <v>01_30_09</v>
          </cell>
          <cell r="R1594" t="str">
            <v>01_24</v>
          </cell>
          <cell r="S1594" t="str">
            <v>'301.0010</v>
          </cell>
          <cell r="T1594" t="str">
            <v>'701.7510</v>
          </cell>
          <cell r="U1594" t="str">
            <v>H</v>
          </cell>
          <cell r="V1594">
            <v>-2329838.9700000002</v>
          </cell>
          <cell r="W1594">
            <v>-15721.96</v>
          </cell>
          <cell r="X1594">
            <v>0</v>
          </cell>
          <cell r="Y1594" t="str">
            <v>701.7510</v>
          </cell>
          <cell r="Z1594">
            <v>-2329838.9700000002</v>
          </cell>
          <cell r="AA1594">
            <v>-15721.96</v>
          </cell>
          <cell r="AB1594">
            <v>-96.795000000000002</v>
          </cell>
        </row>
        <row r="1595">
          <cell r="A1595">
            <v>5715</v>
          </cell>
          <cell r="B1595">
            <v>7766</v>
          </cell>
          <cell r="C1595">
            <v>1159</v>
          </cell>
          <cell r="D1595" t="str">
            <v>БЕНЗИН АВТОМОБИЛЬНЫЙ АИ-80</v>
          </cell>
          <cell r="E1595">
            <v>221000001</v>
          </cell>
          <cell r="F1595" t="str">
            <v>10</v>
          </cell>
          <cell r="G1595" t="str">
            <v/>
          </cell>
          <cell r="H1595" t="str">
            <v/>
          </cell>
          <cell r="I1595" t="str">
            <v>68234095</v>
          </cell>
          <cell r="J1595">
            <v>10001053</v>
          </cell>
          <cell r="K1595">
            <v>37869</v>
          </cell>
          <cell r="L1595">
            <v>37869</v>
          </cell>
          <cell r="M1595">
            <v>37869</v>
          </cell>
          <cell r="N1595">
            <v>1229775.6299999999</v>
          </cell>
          <cell r="O1595">
            <v>51.091999999999999</v>
          </cell>
          <cell r="P1595">
            <v>196764.1</v>
          </cell>
          <cell r="Q1595" t="str">
            <v>01_30_09</v>
          </cell>
          <cell r="R1595" t="str">
            <v>01_24</v>
          </cell>
          <cell r="S1595" t="str">
            <v>'301.0010</v>
          </cell>
          <cell r="T1595" t="str">
            <v>'701.7510</v>
          </cell>
          <cell r="U1595" t="str">
            <v>H</v>
          </cell>
          <cell r="V1595">
            <v>-1229775.6299999999</v>
          </cell>
          <cell r="W1595">
            <v>-8298.65</v>
          </cell>
          <cell r="X1595">
            <v>0</v>
          </cell>
          <cell r="Y1595" t="str">
            <v>701.7510</v>
          </cell>
          <cell r="Z1595">
            <v>-1229775.6299999999</v>
          </cell>
          <cell r="AA1595">
            <v>-8298.65</v>
          </cell>
          <cell r="AB1595">
            <v>-51.091999999999999</v>
          </cell>
        </row>
        <row r="1596">
          <cell r="A1596">
            <v>5716</v>
          </cell>
          <cell r="B1596">
            <v>7767</v>
          </cell>
          <cell r="C1596">
            <v>1159</v>
          </cell>
          <cell r="D1596" t="str">
            <v>БЕНЗИН АВТОМОБИЛЬНЫЙ АИ-80</v>
          </cell>
          <cell r="E1596">
            <v>221000001</v>
          </cell>
          <cell r="F1596" t="str">
            <v>10</v>
          </cell>
          <cell r="G1596" t="str">
            <v/>
          </cell>
          <cell r="H1596" t="str">
            <v/>
          </cell>
          <cell r="I1596" t="str">
            <v>68234098</v>
          </cell>
          <cell r="J1596">
            <v>10001054</v>
          </cell>
          <cell r="K1596">
            <v>37869</v>
          </cell>
          <cell r="L1596">
            <v>37869</v>
          </cell>
          <cell r="M1596">
            <v>37869</v>
          </cell>
          <cell r="N1596">
            <v>1236828.0900000001</v>
          </cell>
          <cell r="O1596">
            <v>51.384999999999998</v>
          </cell>
          <cell r="P1596">
            <v>197892.5</v>
          </cell>
          <cell r="Q1596" t="str">
            <v>01_30_09</v>
          </cell>
          <cell r="R1596" t="str">
            <v>01_24</v>
          </cell>
          <cell r="S1596" t="str">
            <v>'301.0010</v>
          </cell>
          <cell r="T1596" t="str">
            <v>'701.7510</v>
          </cell>
          <cell r="U1596" t="str">
            <v>H</v>
          </cell>
          <cell r="V1596">
            <v>-1236828.0900000001</v>
          </cell>
          <cell r="W1596">
            <v>-8346.23</v>
          </cell>
          <cell r="X1596">
            <v>0</v>
          </cell>
          <cell r="Y1596" t="str">
            <v>701.7510</v>
          </cell>
          <cell r="Z1596">
            <v>-1236828.0900000001</v>
          </cell>
          <cell r="AA1596">
            <v>-8346.23</v>
          </cell>
          <cell r="AB1596">
            <v>-51.384999999999998</v>
          </cell>
        </row>
        <row r="1597">
          <cell r="A1597">
            <v>5789</v>
          </cell>
          <cell r="B1597">
            <v>7833</v>
          </cell>
          <cell r="C1597">
            <v>2100</v>
          </cell>
          <cell r="D1597" t="str">
            <v>ТОПЛИВО САМОЛЕТНОЕ ТС-1 ВКК</v>
          </cell>
          <cell r="E1597">
            <v>222000043</v>
          </cell>
          <cell r="F1597" t="str">
            <v>20</v>
          </cell>
          <cell r="G1597" t="str">
            <v/>
          </cell>
          <cell r="H1597" t="str">
            <v/>
          </cell>
          <cell r="I1597" t="str">
            <v>337312</v>
          </cell>
          <cell r="J1597">
            <v>10001073</v>
          </cell>
          <cell r="K1597">
            <v>37869</v>
          </cell>
          <cell r="L1597">
            <v>37869</v>
          </cell>
          <cell r="M1597">
            <v>37869</v>
          </cell>
          <cell r="N1597">
            <v>135827.07999999999</v>
          </cell>
          <cell r="O1597">
            <v>634.70600000000002</v>
          </cell>
          <cell r="P1597">
            <v>0</v>
          </cell>
          <cell r="Q1597" t="str">
            <v>01_30_09</v>
          </cell>
          <cell r="R1597" t="str">
            <v>01_24</v>
          </cell>
          <cell r="S1597" t="str">
            <v>'301.0020</v>
          </cell>
          <cell r="T1597" t="str">
            <v>'702.7250</v>
          </cell>
          <cell r="U1597" t="str">
            <v>H</v>
          </cell>
          <cell r="V1597">
            <v>-130249.79</v>
          </cell>
          <cell r="W1597">
            <v>-130249.79</v>
          </cell>
          <cell r="X1597">
            <v>5577.2899999999936</v>
          </cell>
          <cell r="Y1597" t="str">
            <v>702.7250</v>
          </cell>
          <cell r="Z1597">
            <v>-19301716.379999999</v>
          </cell>
          <cell r="AA1597">
            <v>-130249.79</v>
          </cell>
          <cell r="AB1597">
            <v>-634.70600000000002</v>
          </cell>
        </row>
        <row r="1598">
          <cell r="A1598">
            <v>5791</v>
          </cell>
          <cell r="B1598">
            <v>7835</v>
          </cell>
          <cell r="C1598">
            <v>2100</v>
          </cell>
          <cell r="D1598" t="str">
            <v>ТОПЛИВО САМОЛЕТНОЕ ТС-1 ВКК</v>
          </cell>
          <cell r="E1598">
            <v>222000043</v>
          </cell>
          <cell r="F1598" t="str">
            <v>20</v>
          </cell>
          <cell r="G1598" t="str">
            <v/>
          </cell>
          <cell r="H1598" t="str">
            <v/>
          </cell>
          <cell r="I1598" t="str">
            <v>337313</v>
          </cell>
          <cell r="J1598">
            <v>10001073</v>
          </cell>
          <cell r="K1598">
            <v>37869</v>
          </cell>
          <cell r="L1598">
            <v>37869</v>
          </cell>
          <cell r="M1598">
            <v>37869</v>
          </cell>
          <cell r="N1598">
            <v>108916.37</v>
          </cell>
          <cell r="O1598">
            <v>508.95499999999998</v>
          </cell>
          <cell r="P1598">
            <v>0</v>
          </cell>
          <cell r="Q1598" t="str">
            <v>01_30_09</v>
          </cell>
          <cell r="R1598" t="str">
            <v>01_24</v>
          </cell>
          <cell r="S1598" t="str">
            <v>'301.0020</v>
          </cell>
          <cell r="T1598" t="str">
            <v>'702.7250</v>
          </cell>
          <cell r="U1598" t="str">
            <v>H</v>
          </cell>
          <cell r="V1598">
            <v>-104454.53</v>
          </cell>
          <cell r="W1598">
            <v>-104454.53</v>
          </cell>
          <cell r="X1598">
            <v>4461.8399999999965</v>
          </cell>
          <cell r="Y1598" t="str">
            <v>702.7250</v>
          </cell>
          <cell r="Z1598">
            <v>-15479116.800000001</v>
          </cell>
          <cell r="AA1598">
            <v>-104454.53</v>
          </cell>
          <cell r="AB1598">
            <v>-508.95499999999998</v>
          </cell>
        </row>
        <row r="1599">
          <cell r="A1599">
            <v>5921</v>
          </cell>
          <cell r="B1599">
            <v>7969</v>
          </cell>
          <cell r="C1599">
            <v>1137</v>
          </cell>
          <cell r="D1599" t="str">
            <v>БЕНЗИН АВТОМОБИЛЬНЫЙ АИ-80</v>
          </cell>
          <cell r="E1599">
            <v>221000001</v>
          </cell>
          <cell r="F1599" t="str">
            <v>10</v>
          </cell>
          <cell r="G1599" t="str">
            <v/>
          </cell>
          <cell r="H1599" t="str">
            <v/>
          </cell>
          <cell r="I1599" t="str">
            <v>68234083</v>
          </cell>
          <cell r="J1599">
            <v>10001108</v>
          </cell>
          <cell r="K1599">
            <v>37869</v>
          </cell>
          <cell r="L1599">
            <v>37869</v>
          </cell>
          <cell r="M1599">
            <v>37869</v>
          </cell>
          <cell r="N1599">
            <v>2669993.77</v>
          </cell>
          <cell r="O1599">
            <v>110.92700000000001</v>
          </cell>
          <cell r="P1599">
            <v>427199</v>
          </cell>
          <cell r="Q1599" t="str">
            <v>01_30_09</v>
          </cell>
          <cell r="R1599" t="str">
            <v>01_24</v>
          </cell>
          <cell r="S1599" t="str">
            <v>'301.0010</v>
          </cell>
          <cell r="T1599" t="str">
            <v>'701.7510</v>
          </cell>
          <cell r="U1599" t="str">
            <v>H</v>
          </cell>
          <cell r="V1599">
            <v>-2669993.77</v>
          </cell>
          <cell r="W1599">
            <v>-18017.37</v>
          </cell>
          <cell r="X1599">
            <v>0</v>
          </cell>
          <cell r="Y1599" t="str">
            <v>701.7510</v>
          </cell>
          <cell r="Z1599">
            <v>-2669993.77</v>
          </cell>
          <cell r="AA1599">
            <v>-18017.37</v>
          </cell>
          <cell r="AB1599">
            <v>-110.92700000000001</v>
          </cell>
        </row>
        <row r="1600">
          <cell r="A1600">
            <v>5922</v>
          </cell>
          <cell r="B1600">
            <v>7970</v>
          </cell>
          <cell r="C1600">
            <v>1137</v>
          </cell>
          <cell r="D1600" t="str">
            <v>БЕНЗИН АВТОМОБИЛЬНЫЙ АИ-80</v>
          </cell>
          <cell r="E1600">
            <v>221000001</v>
          </cell>
          <cell r="F1600" t="str">
            <v>10</v>
          </cell>
          <cell r="G1600" t="str">
            <v/>
          </cell>
          <cell r="H1600" t="str">
            <v/>
          </cell>
          <cell r="I1600" t="str">
            <v>68234087</v>
          </cell>
          <cell r="J1600">
            <v>10001109</v>
          </cell>
          <cell r="K1600">
            <v>37869</v>
          </cell>
          <cell r="L1600">
            <v>37869</v>
          </cell>
          <cell r="M1600">
            <v>37869</v>
          </cell>
          <cell r="N1600">
            <v>2334099.3199999998</v>
          </cell>
          <cell r="O1600">
            <v>96.971999999999994</v>
          </cell>
          <cell r="P1600">
            <v>373455.89</v>
          </cell>
          <cell r="Q1600" t="str">
            <v>01_30_09</v>
          </cell>
          <cell r="R1600" t="str">
            <v>01_24</v>
          </cell>
          <cell r="S1600" t="str">
            <v>'301.0010</v>
          </cell>
          <cell r="T1600" t="str">
            <v>'701.7510</v>
          </cell>
          <cell r="U1600" t="str">
            <v>H</v>
          </cell>
          <cell r="V1600">
            <v>-2334099.3199999998</v>
          </cell>
          <cell r="W1600">
            <v>-15750.71</v>
          </cell>
          <cell r="X1600">
            <v>0</v>
          </cell>
          <cell r="Y1600" t="str">
            <v>701.7510</v>
          </cell>
          <cell r="Z1600">
            <v>-2334099.3199999998</v>
          </cell>
          <cell r="AA1600">
            <v>-15750.71</v>
          </cell>
          <cell r="AB1600">
            <v>-96.971999999999994</v>
          </cell>
        </row>
        <row r="1601">
          <cell r="A1601">
            <v>5717</v>
          </cell>
          <cell r="B1601">
            <v>7768</v>
          </cell>
          <cell r="C1601">
            <v>1135</v>
          </cell>
          <cell r="D1601" t="str">
            <v>БЕНЗИН АВТОМОБИЛЬНЫЙ АИ-80</v>
          </cell>
          <cell r="E1601">
            <v>221000001</v>
          </cell>
          <cell r="F1601" t="str">
            <v>10</v>
          </cell>
          <cell r="G1601" t="str">
            <v/>
          </cell>
          <cell r="H1601" t="str">
            <v/>
          </cell>
          <cell r="I1601" t="str">
            <v>161761</v>
          </cell>
          <cell r="J1601">
            <v>10001020</v>
          </cell>
          <cell r="K1601">
            <v>37870</v>
          </cell>
          <cell r="L1601">
            <v>37870</v>
          </cell>
          <cell r="M1601">
            <v>37870</v>
          </cell>
          <cell r="N1601">
            <v>9529196.5999999996</v>
          </cell>
          <cell r="O1601">
            <v>395.89800000000002</v>
          </cell>
          <cell r="P1601">
            <v>1524671.46</v>
          </cell>
          <cell r="Q1601" t="str">
            <v>01_30_09</v>
          </cell>
          <cell r="R1601" t="str">
            <v>01_24</v>
          </cell>
          <cell r="S1601" t="str">
            <v>'301.0010</v>
          </cell>
          <cell r="T1601" t="str">
            <v>'701.7510</v>
          </cell>
          <cell r="U1601" t="str">
            <v>H</v>
          </cell>
          <cell r="V1601">
            <v>-9529196.5999999996</v>
          </cell>
          <cell r="W1601">
            <v>-64182.65</v>
          </cell>
          <cell r="X1601">
            <v>0</v>
          </cell>
          <cell r="Y1601" t="str">
            <v>701.7510</v>
          </cell>
          <cell r="Z1601">
            <v>-9529196.5999999996</v>
          </cell>
          <cell r="AA1601">
            <v>-64182.65</v>
          </cell>
          <cell r="AB1601">
            <v>-395.89800000000002</v>
          </cell>
        </row>
        <row r="1602">
          <cell r="A1602">
            <v>5718</v>
          </cell>
          <cell r="B1602">
            <v>7769</v>
          </cell>
          <cell r="C1602">
            <v>1135</v>
          </cell>
          <cell r="D1602" t="str">
            <v>БЕНЗИН АВТОМОБИЛЬНЫЙ АИ-80</v>
          </cell>
          <cell r="E1602">
            <v>221000001</v>
          </cell>
          <cell r="F1602" t="str">
            <v>10</v>
          </cell>
          <cell r="G1602" t="str">
            <v/>
          </cell>
          <cell r="H1602" t="str">
            <v/>
          </cell>
          <cell r="I1602" t="str">
            <v>68234116</v>
          </cell>
          <cell r="J1602">
            <v>10001020</v>
          </cell>
          <cell r="K1602">
            <v>37870</v>
          </cell>
          <cell r="L1602">
            <v>37870</v>
          </cell>
          <cell r="M1602">
            <v>37870</v>
          </cell>
          <cell r="N1602">
            <v>1025759.78</v>
          </cell>
          <cell r="O1602">
            <v>42.616</v>
          </cell>
          <cell r="P1602">
            <v>164121.56</v>
          </cell>
          <cell r="Q1602" t="str">
            <v>01_30_09</v>
          </cell>
          <cell r="R1602" t="str">
            <v>01_24</v>
          </cell>
          <cell r="S1602" t="str">
            <v>'301.0010</v>
          </cell>
          <cell r="T1602" t="str">
            <v>'701.7510</v>
          </cell>
          <cell r="U1602" t="str">
            <v>H</v>
          </cell>
          <cell r="V1602">
            <v>-1025759.78</v>
          </cell>
          <cell r="W1602">
            <v>-6908.87</v>
          </cell>
          <cell r="X1602">
            <v>0</v>
          </cell>
          <cell r="Y1602" t="str">
            <v>701.7510</v>
          </cell>
          <cell r="Z1602">
            <v>-1025759.78</v>
          </cell>
          <cell r="AA1602">
            <v>-6908.87</v>
          </cell>
          <cell r="AB1602">
            <v>-42.616</v>
          </cell>
        </row>
        <row r="1603">
          <cell r="A1603">
            <v>5719</v>
          </cell>
          <cell r="B1603">
            <v>7770</v>
          </cell>
          <cell r="C1603">
            <v>1135</v>
          </cell>
          <cell r="D1603" t="str">
            <v>БЕНЗИН АВТОМОБИЛЬНЫЙ АИ-80</v>
          </cell>
          <cell r="E1603">
            <v>221000001</v>
          </cell>
          <cell r="F1603" t="str">
            <v>10</v>
          </cell>
          <cell r="G1603" t="str">
            <v/>
          </cell>
          <cell r="H1603" t="str">
            <v/>
          </cell>
          <cell r="I1603" t="str">
            <v>161759</v>
          </cell>
          <cell r="J1603">
            <v>10001043</v>
          </cell>
          <cell r="K1603">
            <v>37870</v>
          </cell>
          <cell r="L1603">
            <v>37870</v>
          </cell>
          <cell r="M1603">
            <v>37870</v>
          </cell>
          <cell r="N1603">
            <v>6102664.0899999999</v>
          </cell>
          <cell r="O1603">
            <v>253.54</v>
          </cell>
          <cell r="P1603">
            <v>976426.25</v>
          </cell>
          <cell r="Q1603" t="str">
            <v>01_30_09</v>
          </cell>
          <cell r="R1603" t="str">
            <v>01_24</v>
          </cell>
          <cell r="S1603" t="str">
            <v>'301.0010</v>
          </cell>
          <cell r="T1603" t="str">
            <v>'701.7510</v>
          </cell>
          <cell r="U1603" t="str">
            <v>H</v>
          </cell>
          <cell r="V1603">
            <v>-6102664.0899999999</v>
          </cell>
          <cell r="W1603">
            <v>-41103.69</v>
          </cell>
          <cell r="X1603">
            <v>0</v>
          </cell>
          <cell r="Y1603" t="str">
            <v>701.7510</v>
          </cell>
          <cell r="Z1603">
            <v>-6102664.0899999999</v>
          </cell>
          <cell r="AA1603">
            <v>-41103.69</v>
          </cell>
          <cell r="AB1603">
            <v>-253.54</v>
          </cell>
        </row>
        <row r="1604">
          <cell r="A1604">
            <v>5720</v>
          </cell>
          <cell r="B1604">
            <v>7771</v>
          </cell>
          <cell r="C1604">
            <v>1146</v>
          </cell>
          <cell r="D1604" t="str">
            <v>БЕНЗИН АВТОМОБИЛЬНЫЙ АИ-80</v>
          </cell>
          <cell r="E1604">
            <v>221000001</v>
          </cell>
          <cell r="F1604" t="str">
            <v>10</v>
          </cell>
          <cell r="G1604" t="str">
            <v/>
          </cell>
          <cell r="H1604" t="str">
            <v/>
          </cell>
          <cell r="I1604" t="str">
            <v>68234115</v>
          </cell>
          <cell r="J1604">
            <v>10000951</v>
          </cell>
          <cell r="K1604">
            <v>37870</v>
          </cell>
          <cell r="L1604">
            <v>37870</v>
          </cell>
          <cell r="M1604">
            <v>37870</v>
          </cell>
          <cell r="N1604">
            <v>1034906.31</v>
          </cell>
          <cell r="O1604">
            <v>42.996000000000002</v>
          </cell>
          <cell r="P1604">
            <v>165585.01</v>
          </cell>
          <cell r="Q1604" t="str">
            <v>01_30_09</v>
          </cell>
          <cell r="R1604" t="str">
            <v>01_24</v>
          </cell>
          <cell r="S1604" t="str">
            <v>'301.0010</v>
          </cell>
          <cell r="T1604" t="str">
            <v>'701.7510</v>
          </cell>
          <cell r="U1604" t="str">
            <v>H</v>
          </cell>
          <cell r="V1604">
            <v>-1034906.31</v>
          </cell>
          <cell r="W1604">
            <v>-6970.47</v>
          </cell>
          <cell r="X1604">
            <v>0</v>
          </cell>
          <cell r="Y1604" t="str">
            <v>701.7510</v>
          </cell>
          <cell r="Z1604">
            <v>-1034906.31</v>
          </cell>
          <cell r="AA1604">
            <v>-6970.47</v>
          </cell>
          <cell r="AB1604">
            <v>-42.996000000000002</v>
          </cell>
        </row>
        <row r="1605">
          <cell r="A1605">
            <v>5721</v>
          </cell>
          <cell r="B1605">
            <v>7772</v>
          </cell>
          <cell r="C1605">
            <v>1146</v>
          </cell>
          <cell r="D1605" t="str">
            <v>БЕНЗИН АВТОМОБИЛЬНЫЙ АИ-80</v>
          </cell>
          <cell r="E1605">
            <v>221000001</v>
          </cell>
          <cell r="F1605" t="str">
            <v>10</v>
          </cell>
          <cell r="G1605" t="str">
            <v/>
          </cell>
          <cell r="H1605" t="str">
            <v/>
          </cell>
          <cell r="I1605" t="str">
            <v>161744</v>
          </cell>
          <cell r="J1605">
            <v>10001041</v>
          </cell>
          <cell r="K1605">
            <v>37870</v>
          </cell>
          <cell r="L1605">
            <v>37870</v>
          </cell>
          <cell r="M1605">
            <v>37870</v>
          </cell>
          <cell r="N1605">
            <v>2447684.84</v>
          </cell>
          <cell r="O1605">
            <v>101.691</v>
          </cell>
          <cell r="P1605">
            <v>391629.57</v>
          </cell>
          <cell r="Q1605" t="str">
            <v>01_30_09</v>
          </cell>
          <cell r="R1605" t="str">
            <v>01_24</v>
          </cell>
          <cell r="S1605" t="str">
            <v>'301.0010</v>
          </cell>
          <cell r="T1605" t="str">
            <v>'701.7510</v>
          </cell>
          <cell r="U1605" t="str">
            <v>H</v>
          </cell>
          <cell r="V1605">
            <v>-2447684.84</v>
          </cell>
          <cell r="W1605">
            <v>-16486.05</v>
          </cell>
          <cell r="X1605">
            <v>0</v>
          </cell>
          <cell r="Y1605" t="str">
            <v>701.7510</v>
          </cell>
          <cell r="Z1605">
            <v>-2447684.84</v>
          </cell>
          <cell r="AA1605">
            <v>-16486.05</v>
          </cell>
          <cell r="AB1605">
            <v>-101.691</v>
          </cell>
        </row>
        <row r="1606">
          <cell r="A1606">
            <v>5722</v>
          </cell>
          <cell r="B1606">
            <v>7773</v>
          </cell>
          <cell r="C1606">
            <v>1146</v>
          </cell>
          <cell r="D1606" t="str">
            <v>БЕНЗИН АВТОМОБИЛЬНЫЙ АИ-80</v>
          </cell>
          <cell r="E1606">
            <v>221000001</v>
          </cell>
          <cell r="F1606" t="str">
            <v>10</v>
          </cell>
          <cell r="G1606" t="str">
            <v/>
          </cell>
          <cell r="H1606" t="str">
            <v/>
          </cell>
          <cell r="I1606" t="str">
            <v>68234114</v>
          </cell>
          <cell r="J1606">
            <v>10001042</v>
          </cell>
          <cell r="K1606">
            <v>37870</v>
          </cell>
          <cell r="L1606">
            <v>37870</v>
          </cell>
          <cell r="M1606">
            <v>37870</v>
          </cell>
          <cell r="N1606">
            <v>1423152.63</v>
          </cell>
          <cell r="O1606">
            <v>59.125999999999998</v>
          </cell>
          <cell r="P1606">
            <v>227704.42</v>
          </cell>
          <cell r="Q1606" t="str">
            <v>01_30_09</v>
          </cell>
          <cell r="R1606" t="str">
            <v>01_24</v>
          </cell>
          <cell r="S1606" t="str">
            <v>'301.0010</v>
          </cell>
          <cell r="T1606" t="str">
            <v>'701.7510</v>
          </cell>
          <cell r="U1606" t="str">
            <v>H</v>
          </cell>
          <cell r="V1606">
            <v>-1423152.63</v>
          </cell>
          <cell r="W1606">
            <v>-9585.4599999999991</v>
          </cell>
          <cell r="X1606">
            <v>0</v>
          </cell>
          <cell r="Y1606" t="str">
            <v>701.7510</v>
          </cell>
          <cell r="Z1606">
            <v>-1423152.63</v>
          </cell>
          <cell r="AA1606">
            <v>-9585.4599999999991</v>
          </cell>
          <cell r="AB1606">
            <v>-59.125999999999998</v>
          </cell>
        </row>
        <row r="1607">
          <cell r="A1607">
            <v>5723</v>
          </cell>
          <cell r="B1607">
            <v>7774</v>
          </cell>
          <cell r="C1607">
            <v>1146</v>
          </cell>
          <cell r="D1607" t="str">
            <v>БЕНЗИН АВТОМОБИЛЬНЫЙ АИ-80</v>
          </cell>
          <cell r="E1607">
            <v>221000001</v>
          </cell>
          <cell r="F1607" t="str">
            <v>10</v>
          </cell>
          <cell r="G1607" t="str">
            <v/>
          </cell>
          <cell r="H1607" t="str">
            <v/>
          </cell>
          <cell r="I1607" t="str">
            <v>161747</v>
          </cell>
          <cell r="J1607">
            <v>10001042</v>
          </cell>
          <cell r="K1607">
            <v>37870</v>
          </cell>
          <cell r="L1607">
            <v>37870</v>
          </cell>
          <cell r="M1607">
            <v>37870</v>
          </cell>
          <cell r="N1607">
            <v>4224904.63</v>
          </cell>
          <cell r="O1607">
            <v>175.52699999999999</v>
          </cell>
          <cell r="P1607">
            <v>675984.74</v>
          </cell>
          <cell r="Q1607" t="str">
            <v>01_30_09</v>
          </cell>
          <cell r="R1607" t="str">
            <v>01_24</v>
          </cell>
          <cell r="S1607" t="str">
            <v>'301.0010</v>
          </cell>
          <cell r="T1607" t="str">
            <v>'701.7510</v>
          </cell>
          <cell r="U1607" t="str">
            <v>H</v>
          </cell>
          <cell r="V1607">
            <v>-4224904.63</v>
          </cell>
          <cell r="W1607">
            <v>-28456.28</v>
          </cell>
          <cell r="X1607">
            <v>0</v>
          </cell>
          <cell r="Y1607" t="str">
            <v>701.7510</v>
          </cell>
          <cell r="Z1607">
            <v>-4224904.63</v>
          </cell>
          <cell r="AA1607">
            <v>-28456.28</v>
          </cell>
          <cell r="AB1607">
            <v>-175.52699999999999</v>
          </cell>
        </row>
        <row r="1608">
          <cell r="A1608">
            <v>5724</v>
          </cell>
          <cell r="B1608">
            <v>7775</v>
          </cell>
          <cell r="C1608">
            <v>1146</v>
          </cell>
          <cell r="D1608" t="str">
            <v>БЕНЗИН АВТОМОБИЛЬНЫЙ АИ-80</v>
          </cell>
          <cell r="E1608">
            <v>221000001</v>
          </cell>
          <cell r="F1608" t="str">
            <v>10</v>
          </cell>
          <cell r="G1608" t="str">
            <v/>
          </cell>
          <cell r="H1608" t="str">
            <v/>
          </cell>
          <cell r="I1608" t="str">
            <v>161758</v>
          </cell>
          <cell r="J1608">
            <v>10001056</v>
          </cell>
          <cell r="K1608">
            <v>37870</v>
          </cell>
          <cell r="L1608">
            <v>37870</v>
          </cell>
          <cell r="M1608">
            <v>37870</v>
          </cell>
          <cell r="N1608">
            <v>5351131.8600000003</v>
          </cell>
          <cell r="O1608">
            <v>222.31700000000001</v>
          </cell>
          <cell r="P1608">
            <v>856181.1</v>
          </cell>
          <cell r="Q1608" t="str">
            <v>01_30_09</v>
          </cell>
          <cell r="R1608" t="str">
            <v>01_24</v>
          </cell>
          <cell r="S1608" t="str">
            <v>'301.0010</v>
          </cell>
          <cell r="T1608" t="str">
            <v>'701.7510</v>
          </cell>
          <cell r="U1608" t="str">
            <v>H</v>
          </cell>
          <cell r="V1608">
            <v>-5351131.8600000003</v>
          </cell>
          <cell r="W1608">
            <v>-36041.83</v>
          </cell>
          <cell r="X1608">
            <v>0</v>
          </cell>
          <cell r="Y1608" t="str">
            <v>701.7510</v>
          </cell>
          <cell r="Z1608">
            <v>-5351131.8600000003</v>
          </cell>
          <cell r="AA1608">
            <v>-36041.83</v>
          </cell>
          <cell r="AB1608">
            <v>-222.31700000000001</v>
          </cell>
        </row>
        <row r="1609">
          <cell r="A1609">
            <v>5725</v>
          </cell>
          <cell r="B1609">
            <v>7776</v>
          </cell>
          <cell r="C1609">
            <v>1159</v>
          </cell>
          <cell r="D1609" t="str">
            <v>БЕНЗИН АВТОМОБИЛЬНЫЙ АИ-80</v>
          </cell>
          <cell r="E1609">
            <v>221000001</v>
          </cell>
          <cell r="F1609" t="str">
            <v>10</v>
          </cell>
          <cell r="G1609" t="str">
            <v/>
          </cell>
          <cell r="H1609" t="str">
            <v/>
          </cell>
          <cell r="I1609" t="str">
            <v>161757</v>
          </cell>
          <cell r="J1609">
            <v>10001055</v>
          </cell>
          <cell r="K1609">
            <v>37870</v>
          </cell>
          <cell r="L1609">
            <v>37870</v>
          </cell>
          <cell r="M1609">
            <v>37870</v>
          </cell>
          <cell r="N1609">
            <v>4877196.96</v>
          </cell>
          <cell r="O1609">
            <v>202.62700000000001</v>
          </cell>
          <cell r="P1609">
            <v>780351.51</v>
          </cell>
          <cell r="Q1609" t="str">
            <v>01_30_09</v>
          </cell>
          <cell r="R1609" t="str">
            <v>01_24</v>
          </cell>
          <cell r="S1609" t="str">
            <v>'301.0010</v>
          </cell>
          <cell r="T1609" t="str">
            <v>'701.7510</v>
          </cell>
          <cell r="U1609" t="str">
            <v>H</v>
          </cell>
          <cell r="V1609">
            <v>-4877196.96</v>
          </cell>
          <cell r="W1609">
            <v>-32849.72</v>
          </cell>
          <cell r="X1609">
            <v>0</v>
          </cell>
          <cell r="Y1609" t="str">
            <v>701.7510</v>
          </cell>
          <cell r="Z1609">
            <v>-4877196.96</v>
          </cell>
          <cell r="AA1609">
            <v>-32849.72</v>
          </cell>
          <cell r="AB1609">
            <v>-202.62700000000001</v>
          </cell>
        </row>
        <row r="1610">
          <cell r="A1610">
            <v>5726</v>
          </cell>
          <cell r="B1610">
            <v>7777</v>
          </cell>
          <cell r="C1610">
            <v>2101</v>
          </cell>
          <cell r="D1610" t="str">
            <v>БЕНЗИН АВТОМОБИЛЬНЫЙ АИ-80</v>
          </cell>
          <cell r="E1610">
            <v>221000001</v>
          </cell>
          <cell r="F1610" t="str">
            <v>20</v>
          </cell>
          <cell r="G1610" t="str">
            <v/>
          </cell>
          <cell r="H1610" t="str">
            <v/>
          </cell>
          <cell r="I1610" t="str">
            <v>337148</v>
          </cell>
          <cell r="J1610">
            <v>10000974</v>
          </cell>
          <cell r="K1610">
            <v>37870</v>
          </cell>
          <cell r="L1610">
            <v>37870</v>
          </cell>
          <cell r="M1610">
            <v>37870</v>
          </cell>
          <cell r="N1610">
            <v>85138.64</v>
          </cell>
          <cell r="O1610">
            <v>462.71</v>
          </cell>
          <cell r="P1610">
            <v>0</v>
          </cell>
          <cell r="Q1610" t="str">
            <v>01_30_09</v>
          </cell>
          <cell r="R1610" t="str">
            <v>01_24</v>
          </cell>
          <cell r="S1610" t="str">
            <v>'301.0020</v>
          </cell>
          <cell r="T1610" t="str">
            <v>'701.7410</v>
          </cell>
          <cell r="U1610" t="str">
            <v>H</v>
          </cell>
          <cell r="V1610">
            <v>-80470.84</v>
          </cell>
          <cell r="W1610">
            <v>-80470.84</v>
          </cell>
          <cell r="X1610">
            <v>4667.8000000000029</v>
          </cell>
          <cell r="Y1610" t="str">
            <v>701.7410</v>
          </cell>
          <cell r="Z1610">
            <v>-11947505.609999999</v>
          </cell>
          <cell r="AA1610">
            <v>-80470.84</v>
          </cell>
          <cell r="AB1610">
            <v>-462.71</v>
          </cell>
        </row>
        <row r="1611">
          <cell r="A1611">
            <v>5727</v>
          </cell>
          <cell r="B1611">
            <v>7778</v>
          </cell>
          <cell r="C1611">
            <v>2101</v>
          </cell>
          <cell r="D1611" t="str">
            <v>БЕНЗИН АВТОМОБИЛЬНЫЙ АИ-80</v>
          </cell>
          <cell r="E1611">
            <v>221000001</v>
          </cell>
          <cell r="F1611" t="str">
            <v>20</v>
          </cell>
          <cell r="G1611" t="str">
            <v/>
          </cell>
          <cell r="H1611" t="str">
            <v/>
          </cell>
          <cell r="I1611" t="str">
            <v>337149</v>
          </cell>
          <cell r="J1611">
            <v>10000974</v>
          </cell>
          <cell r="K1611">
            <v>37870</v>
          </cell>
          <cell r="L1611">
            <v>37870</v>
          </cell>
          <cell r="M1611">
            <v>37870</v>
          </cell>
          <cell r="N1611">
            <v>9369.4599999999991</v>
          </cell>
          <cell r="O1611">
            <v>50.920999999999999</v>
          </cell>
          <cell r="P1611">
            <v>0</v>
          </cell>
          <cell r="Q1611" t="str">
            <v>01_30_09</v>
          </cell>
          <cell r="R1611" t="str">
            <v>01_24</v>
          </cell>
          <cell r="S1611" t="str">
            <v>'301.0020</v>
          </cell>
          <cell r="T1611" t="str">
            <v>'701.7410</v>
          </cell>
          <cell r="U1611" t="str">
            <v>H</v>
          </cell>
          <cell r="V1611">
            <v>-8915.7800000000007</v>
          </cell>
          <cell r="W1611">
            <v>-8915.7800000000007</v>
          </cell>
          <cell r="X1611">
            <v>453.67999999999847</v>
          </cell>
          <cell r="Y1611" t="str">
            <v>701.7410</v>
          </cell>
          <cell r="Z1611">
            <v>-1323725.8600000001</v>
          </cell>
          <cell r="AA1611">
            <v>-8915.7800000000007</v>
          </cell>
          <cell r="AB1611">
            <v>-50.920999999999999</v>
          </cell>
        </row>
        <row r="1612">
          <cell r="A1612">
            <v>5728</v>
          </cell>
          <cell r="B1612">
            <v>7779</v>
          </cell>
          <cell r="C1612">
            <v>2101</v>
          </cell>
          <cell r="D1612" t="str">
            <v>БЕНЗИН АВТОМОБИЛЬНЫЙ АИ-80</v>
          </cell>
          <cell r="E1612">
            <v>221000001</v>
          </cell>
          <cell r="F1612" t="str">
            <v>20</v>
          </cell>
          <cell r="G1612" t="str">
            <v/>
          </cell>
          <cell r="H1612" t="str">
            <v/>
          </cell>
          <cell r="I1612" t="str">
            <v>337152</v>
          </cell>
          <cell r="J1612">
            <v>10001022</v>
          </cell>
          <cell r="K1612">
            <v>37870</v>
          </cell>
          <cell r="L1612">
            <v>37870</v>
          </cell>
          <cell r="M1612">
            <v>37870</v>
          </cell>
          <cell r="N1612">
            <v>78566.34</v>
          </cell>
          <cell r="O1612">
            <v>426.99099999999999</v>
          </cell>
          <cell r="P1612">
            <v>0</v>
          </cell>
          <cell r="Q1612" t="str">
            <v>01_30_09</v>
          </cell>
          <cell r="R1612" t="str">
            <v>01_24</v>
          </cell>
          <cell r="S1612" t="str">
            <v>'301.0020</v>
          </cell>
          <cell r="T1612" t="str">
            <v>'701.7410</v>
          </cell>
          <cell r="U1612" t="str">
            <v>H</v>
          </cell>
          <cell r="V1612">
            <v>-74258.38</v>
          </cell>
          <cell r="W1612">
            <v>-74258.38</v>
          </cell>
          <cell r="X1612">
            <v>4307.9599999999919</v>
          </cell>
          <cell r="Y1612" t="str">
            <v>701.7410</v>
          </cell>
          <cell r="Z1612">
            <v>-11025141.68</v>
          </cell>
          <cell r="AA1612">
            <v>-74258.38</v>
          </cell>
          <cell r="AB1612">
            <v>-426.99099999999999</v>
          </cell>
        </row>
        <row r="1613">
          <cell r="A1613">
            <v>5792</v>
          </cell>
          <cell r="B1613">
            <v>7836</v>
          </cell>
          <cell r="C1613">
            <v>2100</v>
          </cell>
          <cell r="D1613" t="str">
            <v>ТОПЛИВО САМОЛЕТНОЕ ТС-1 ВКК</v>
          </cell>
          <cell r="E1613">
            <v>222000043</v>
          </cell>
          <cell r="F1613" t="str">
            <v>20</v>
          </cell>
          <cell r="G1613" t="str">
            <v/>
          </cell>
          <cell r="H1613" t="str">
            <v/>
          </cell>
          <cell r="I1613" t="str">
            <v>337316</v>
          </cell>
          <cell r="J1613">
            <v>10001062</v>
          </cell>
          <cell r="K1613">
            <v>37870</v>
          </cell>
          <cell r="L1613">
            <v>37870</v>
          </cell>
          <cell r="M1613">
            <v>37870</v>
          </cell>
          <cell r="N1613">
            <v>54813.75</v>
          </cell>
          <cell r="O1613">
            <v>256.13900000000001</v>
          </cell>
          <cell r="P1613">
            <v>0</v>
          </cell>
          <cell r="Q1613" t="str">
            <v>01_30_09</v>
          </cell>
          <cell r="R1613" t="str">
            <v>01_24</v>
          </cell>
          <cell r="S1613" t="str">
            <v>'301.0020</v>
          </cell>
          <cell r="T1613" t="str">
            <v>'702.7250</v>
          </cell>
          <cell r="U1613" t="str">
            <v>H</v>
          </cell>
          <cell r="V1613">
            <v>-52531.57</v>
          </cell>
          <cell r="W1613">
            <v>-52531.57</v>
          </cell>
          <cell r="X1613">
            <v>2282.1800000000003</v>
          </cell>
          <cell r="Y1613" t="str">
            <v>702.7250</v>
          </cell>
          <cell r="Z1613">
            <v>-7799362.2000000002</v>
          </cell>
          <cell r="AA1613">
            <v>-52531.57</v>
          </cell>
          <cell r="AB1613">
            <v>-256.13900000000001</v>
          </cell>
        </row>
        <row r="1614">
          <cell r="A1614">
            <v>5793</v>
          </cell>
          <cell r="B1614">
            <v>7837</v>
          </cell>
          <cell r="C1614">
            <v>2100</v>
          </cell>
          <cell r="D1614" t="str">
            <v>ТОПЛИВО САМОЛЕТНОЕ ТС-1 ВКК</v>
          </cell>
          <cell r="E1614">
            <v>222000043</v>
          </cell>
          <cell r="F1614" t="str">
            <v>20</v>
          </cell>
          <cell r="G1614" t="str">
            <v/>
          </cell>
          <cell r="H1614" t="str">
            <v/>
          </cell>
          <cell r="I1614" t="str">
            <v>337317</v>
          </cell>
          <cell r="J1614">
            <v>10001062</v>
          </cell>
          <cell r="K1614">
            <v>37870</v>
          </cell>
          <cell r="L1614">
            <v>37870</v>
          </cell>
          <cell r="M1614">
            <v>37870</v>
          </cell>
          <cell r="N1614">
            <v>136910.99</v>
          </cell>
          <cell r="O1614">
            <v>639.77099999999996</v>
          </cell>
          <cell r="P1614">
            <v>0</v>
          </cell>
          <cell r="Q1614" t="str">
            <v>01_30_09</v>
          </cell>
          <cell r="R1614" t="str">
            <v>01_24</v>
          </cell>
          <cell r="S1614" t="str">
            <v>'301.0020</v>
          </cell>
          <cell r="T1614" t="str">
            <v>'702.7250</v>
          </cell>
          <cell r="U1614" t="str">
            <v>H</v>
          </cell>
          <cell r="V1614">
            <v>-131196.70000000001</v>
          </cell>
          <cell r="W1614">
            <v>-131196.70000000001</v>
          </cell>
          <cell r="X1614">
            <v>5714.289999999979</v>
          </cell>
          <cell r="Y1614" t="str">
            <v>702.7250</v>
          </cell>
          <cell r="Z1614">
            <v>-19478774.050000001</v>
          </cell>
          <cell r="AA1614">
            <v>-131196.70000000001</v>
          </cell>
          <cell r="AB1614">
            <v>-639.77099999999996</v>
          </cell>
        </row>
        <row r="1615">
          <cell r="A1615">
            <v>5794</v>
          </cell>
          <cell r="B1615">
            <v>7838</v>
          </cell>
          <cell r="C1615">
            <v>2100</v>
          </cell>
          <cell r="D1615" t="str">
            <v>ТОПЛИВО САМОЛЕТНОЕ ТС-1 ВКК</v>
          </cell>
          <cell r="E1615">
            <v>222000043</v>
          </cell>
          <cell r="F1615" t="str">
            <v>20</v>
          </cell>
          <cell r="G1615" t="str">
            <v/>
          </cell>
          <cell r="H1615" t="str">
            <v/>
          </cell>
          <cell r="I1615" t="str">
            <v>337318</v>
          </cell>
          <cell r="J1615">
            <v>10001062</v>
          </cell>
          <cell r="K1615">
            <v>37870</v>
          </cell>
          <cell r="L1615">
            <v>37870</v>
          </cell>
          <cell r="M1615">
            <v>37870</v>
          </cell>
          <cell r="N1615">
            <v>135836.93</v>
          </cell>
          <cell r="O1615">
            <v>634.75199999999995</v>
          </cell>
          <cell r="P1615">
            <v>0</v>
          </cell>
          <cell r="Q1615" t="str">
            <v>01_30_09</v>
          </cell>
          <cell r="R1615" t="str">
            <v>01_24</v>
          </cell>
          <cell r="S1615" t="str">
            <v>'301.0020</v>
          </cell>
          <cell r="T1615" t="str">
            <v>'702.7250</v>
          </cell>
          <cell r="U1615" t="str">
            <v>H</v>
          </cell>
          <cell r="V1615">
            <v>-130184.55</v>
          </cell>
          <cell r="W1615">
            <v>-130184.55</v>
          </cell>
          <cell r="X1615">
            <v>5652.3799999999901</v>
          </cell>
          <cell r="Y1615" t="str">
            <v>702.7250</v>
          </cell>
          <cell r="Z1615">
            <v>-19328500.140000001</v>
          </cell>
          <cell r="AA1615">
            <v>-130184.55</v>
          </cell>
          <cell r="AB1615">
            <v>-634.75199999999995</v>
          </cell>
        </row>
        <row r="1616">
          <cell r="A1616">
            <v>5795</v>
          </cell>
          <cell r="B1616">
            <v>7839</v>
          </cell>
          <cell r="C1616">
            <v>2100</v>
          </cell>
          <cell r="D1616" t="str">
            <v>ТОПЛИВО САМОЛЕТНОЕ ТС-1 ВКК</v>
          </cell>
          <cell r="E1616">
            <v>222000043</v>
          </cell>
          <cell r="F1616" t="str">
            <v>20</v>
          </cell>
          <cell r="G1616" t="str">
            <v/>
          </cell>
          <cell r="H1616" t="str">
            <v/>
          </cell>
          <cell r="I1616" t="str">
            <v>337319</v>
          </cell>
          <cell r="J1616">
            <v>10001062</v>
          </cell>
          <cell r="K1616">
            <v>37870</v>
          </cell>
          <cell r="L1616">
            <v>37870</v>
          </cell>
          <cell r="M1616">
            <v>37870</v>
          </cell>
          <cell r="N1616">
            <v>134891.04999999999</v>
          </cell>
          <cell r="O1616">
            <v>630.33199999999999</v>
          </cell>
          <cell r="P1616">
            <v>0</v>
          </cell>
          <cell r="Q1616" t="str">
            <v>01_30_09</v>
          </cell>
          <cell r="R1616" t="str">
            <v>01_24</v>
          </cell>
          <cell r="S1616" t="str">
            <v>'301.0020</v>
          </cell>
          <cell r="T1616" t="str">
            <v>'702.7250</v>
          </cell>
          <cell r="U1616" t="str">
            <v>H</v>
          </cell>
          <cell r="V1616">
            <v>-129274.06</v>
          </cell>
          <cell r="W1616">
            <v>-129274.06</v>
          </cell>
          <cell r="X1616">
            <v>5616.9899999999907</v>
          </cell>
          <cell r="Y1616" t="str">
            <v>702.7250</v>
          </cell>
          <cell r="Z1616">
            <v>-19193319.690000001</v>
          </cell>
          <cell r="AA1616">
            <v>-129274.06</v>
          </cell>
          <cell r="AB1616">
            <v>-630.33199999999999</v>
          </cell>
        </row>
        <row r="1617">
          <cell r="A1617">
            <v>5796</v>
          </cell>
          <cell r="B1617">
            <v>7840</v>
          </cell>
          <cell r="C1617">
            <v>2100</v>
          </cell>
          <cell r="D1617" t="str">
            <v>ТОПЛИВО САМОЛЕТНОЕ ТС-1 ВКК</v>
          </cell>
          <cell r="E1617">
            <v>222000043</v>
          </cell>
          <cell r="F1617" t="str">
            <v>20</v>
          </cell>
          <cell r="G1617" t="str">
            <v/>
          </cell>
          <cell r="H1617" t="str">
            <v/>
          </cell>
          <cell r="I1617" t="str">
            <v>337320</v>
          </cell>
          <cell r="J1617">
            <v>10001062</v>
          </cell>
          <cell r="K1617">
            <v>37870</v>
          </cell>
          <cell r="L1617">
            <v>37870</v>
          </cell>
          <cell r="M1617">
            <v>37870</v>
          </cell>
          <cell r="N1617">
            <v>134768.43</v>
          </cell>
          <cell r="O1617">
            <v>629.75900000000001</v>
          </cell>
          <cell r="P1617">
            <v>0</v>
          </cell>
          <cell r="Q1617" t="str">
            <v>01_30_09</v>
          </cell>
          <cell r="R1617" t="str">
            <v>01_24</v>
          </cell>
          <cell r="S1617" t="str">
            <v>'301.0020</v>
          </cell>
          <cell r="T1617" t="str">
            <v>'702.7250</v>
          </cell>
          <cell r="U1617" t="str">
            <v>H</v>
          </cell>
          <cell r="V1617">
            <v>-129151.44</v>
          </cell>
          <cell r="W1617">
            <v>-129151.44</v>
          </cell>
          <cell r="X1617">
            <v>5616.9899999999907</v>
          </cell>
          <cell r="Y1617" t="str">
            <v>702.7250</v>
          </cell>
          <cell r="Z1617">
            <v>-19175114.300000001</v>
          </cell>
          <cell r="AA1617">
            <v>-129151.44</v>
          </cell>
          <cell r="AB1617">
            <v>-629.75900000000001</v>
          </cell>
        </row>
        <row r="1618">
          <cell r="A1618">
            <v>5797</v>
          </cell>
          <cell r="B1618">
            <v>7841</v>
          </cell>
          <cell r="C1618">
            <v>2100</v>
          </cell>
          <cell r="D1618" t="str">
            <v>ТОПЛИВО САМОЛЕТНОЕ ТС-1 ВКК</v>
          </cell>
          <cell r="E1618">
            <v>222000043</v>
          </cell>
          <cell r="F1618" t="str">
            <v>20</v>
          </cell>
          <cell r="G1618" t="str">
            <v/>
          </cell>
          <cell r="H1618" t="str">
            <v/>
          </cell>
          <cell r="I1618" t="str">
            <v>337321</v>
          </cell>
          <cell r="J1618">
            <v>10001062</v>
          </cell>
          <cell r="K1618">
            <v>37870</v>
          </cell>
          <cell r="L1618">
            <v>37870</v>
          </cell>
          <cell r="M1618">
            <v>37870</v>
          </cell>
          <cell r="N1618">
            <v>26899.16</v>
          </cell>
          <cell r="O1618">
            <v>125.697</v>
          </cell>
          <cell r="P1618">
            <v>0</v>
          </cell>
          <cell r="Q1618" t="str">
            <v>01_30_09</v>
          </cell>
          <cell r="R1618" t="str">
            <v>01_24</v>
          </cell>
          <cell r="S1618" t="str">
            <v>'301.0020</v>
          </cell>
          <cell r="T1618" t="str">
            <v>'702.7250</v>
          </cell>
          <cell r="U1618" t="str">
            <v>H</v>
          </cell>
          <cell r="V1618">
            <v>-25775.759999999998</v>
          </cell>
          <cell r="W1618">
            <v>-25775.759999999998</v>
          </cell>
          <cell r="X1618">
            <v>1123.4000000000015</v>
          </cell>
          <cell r="Y1618" t="str">
            <v>702.7250</v>
          </cell>
          <cell r="Z1618">
            <v>-3826927.09</v>
          </cell>
          <cell r="AA1618">
            <v>-25775.759999999998</v>
          </cell>
          <cell r="AB1618">
            <v>-125.697</v>
          </cell>
        </row>
        <row r="1619">
          <cell r="A1619">
            <v>5798</v>
          </cell>
          <cell r="B1619">
            <v>7842</v>
          </cell>
          <cell r="C1619">
            <v>2100</v>
          </cell>
          <cell r="D1619" t="str">
            <v>ТОПЛИВО САМОЛЕТНОЕ ТС-1 ВКК</v>
          </cell>
          <cell r="E1619">
            <v>222000043</v>
          </cell>
          <cell r="F1619" t="str">
            <v>20</v>
          </cell>
          <cell r="G1619" t="str">
            <v/>
          </cell>
          <cell r="H1619" t="str">
            <v/>
          </cell>
          <cell r="I1619" t="str">
            <v>337314</v>
          </cell>
          <cell r="J1619">
            <v>10001073</v>
          </cell>
          <cell r="K1619">
            <v>37870</v>
          </cell>
          <cell r="L1619">
            <v>37870</v>
          </cell>
          <cell r="M1619">
            <v>37870</v>
          </cell>
          <cell r="N1619">
            <v>40839.33</v>
          </cell>
          <cell r="O1619">
            <v>190.83799999999999</v>
          </cell>
          <cell r="P1619">
            <v>0</v>
          </cell>
          <cell r="Q1619" t="str">
            <v>01_30_09</v>
          </cell>
          <cell r="R1619" t="str">
            <v>01_24</v>
          </cell>
          <cell r="S1619" t="str">
            <v>'301.0020</v>
          </cell>
          <cell r="T1619" t="str">
            <v>'702.7250</v>
          </cell>
          <cell r="U1619" t="str">
            <v>H</v>
          </cell>
          <cell r="V1619">
            <v>-39146.42</v>
          </cell>
          <cell r="W1619">
            <v>-39146.42</v>
          </cell>
          <cell r="X1619">
            <v>1692.9100000000035</v>
          </cell>
          <cell r="Y1619" t="str">
            <v>702.7250</v>
          </cell>
          <cell r="Z1619">
            <v>-5812068.9800000004</v>
          </cell>
          <cell r="AA1619">
            <v>-39146.42</v>
          </cell>
          <cell r="AB1619">
            <v>-190.83799999999999</v>
          </cell>
        </row>
        <row r="1620">
          <cell r="A1620">
            <v>5729</v>
          </cell>
          <cell r="B1620">
            <v>7780</v>
          </cell>
          <cell r="C1620">
            <v>1146</v>
          </cell>
          <cell r="D1620" t="str">
            <v>БЕНЗИН АВТОМОБИЛЬНЫЙ АИ-80</v>
          </cell>
          <cell r="E1620">
            <v>221000001</v>
          </cell>
          <cell r="F1620" t="str">
            <v>10</v>
          </cell>
          <cell r="G1620" t="str">
            <v/>
          </cell>
          <cell r="H1620" t="str">
            <v/>
          </cell>
          <cell r="I1620" t="str">
            <v>68234128</v>
          </cell>
          <cell r="J1620">
            <v>10001039</v>
          </cell>
          <cell r="K1620">
            <v>37871</v>
          </cell>
          <cell r="L1620">
            <v>37871</v>
          </cell>
          <cell r="M1620">
            <v>37871</v>
          </cell>
          <cell r="N1620">
            <v>2336506.2999999998</v>
          </cell>
          <cell r="O1620">
            <v>97.072000000000003</v>
          </cell>
          <cell r="P1620">
            <v>373841.01</v>
          </cell>
          <cell r="Q1620" t="str">
            <v>01_30_09</v>
          </cell>
          <cell r="R1620" t="str">
            <v>01_24</v>
          </cell>
          <cell r="S1620" t="str">
            <v>'301.0010</v>
          </cell>
          <cell r="T1620" t="str">
            <v>'701.7510</v>
          </cell>
          <cell r="U1620" t="str">
            <v>H</v>
          </cell>
          <cell r="V1620">
            <v>-2336506.2999999998</v>
          </cell>
          <cell r="W1620">
            <v>-15737.22</v>
          </cell>
          <cell r="X1620">
            <v>0</v>
          </cell>
          <cell r="Y1620" t="str">
            <v>701.7510</v>
          </cell>
          <cell r="Z1620">
            <v>-2336506.2999999998</v>
          </cell>
          <cell r="AA1620">
            <v>-15737.22</v>
          </cell>
          <cell r="AB1620">
            <v>-97.072000000000003</v>
          </cell>
        </row>
        <row r="1621">
          <cell r="A1621">
            <v>5730</v>
          </cell>
          <cell r="B1621">
            <v>7781</v>
          </cell>
          <cell r="C1621">
            <v>1146</v>
          </cell>
          <cell r="D1621" t="str">
            <v>БЕНЗИН АВТОМОБИЛЬНЫЙ АИ-80</v>
          </cell>
          <cell r="E1621">
            <v>221000001</v>
          </cell>
          <cell r="F1621" t="str">
            <v>10</v>
          </cell>
          <cell r="G1621" t="str">
            <v/>
          </cell>
          <cell r="H1621" t="str">
            <v/>
          </cell>
          <cell r="I1621" t="str">
            <v>68234135</v>
          </cell>
          <cell r="J1621">
            <v>10001058</v>
          </cell>
          <cell r="K1621">
            <v>37871</v>
          </cell>
          <cell r="L1621">
            <v>37871</v>
          </cell>
          <cell r="M1621">
            <v>37871</v>
          </cell>
          <cell r="N1621">
            <v>2678153.44</v>
          </cell>
          <cell r="O1621">
            <v>111.26600000000001</v>
          </cell>
          <cell r="P1621">
            <v>428504.55</v>
          </cell>
          <cell r="Q1621" t="str">
            <v>01_30_09</v>
          </cell>
          <cell r="R1621" t="str">
            <v>01_24</v>
          </cell>
          <cell r="S1621" t="str">
            <v>'301.0010</v>
          </cell>
          <cell r="T1621" t="str">
            <v>'701.7510</v>
          </cell>
          <cell r="U1621" t="str">
            <v>H</v>
          </cell>
          <cell r="V1621">
            <v>-2678153.44</v>
          </cell>
          <cell r="W1621">
            <v>-18038.34</v>
          </cell>
          <cell r="X1621">
            <v>0</v>
          </cell>
          <cell r="Y1621" t="str">
            <v>701.7510</v>
          </cell>
          <cell r="Z1621">
            <v>-2678153.44</v>
          </cell>
          <cell r="AA1621">
            <v>-18038.34</v>
          </cell>
          <cell r="AB1621">
            <v>-111.26600000000001</v>
          </cell>
        </row>
        <row r="1622">
          <cell r="A1622">
            <v>5731</v>
          </cell>
          <cell r="B1622">
            <v>7782</v>
          </cell>
          <cell r="C1622">
            <v>1159</v>
          </cell>
          <cell r="D1622" t="str">
            <v>БЕНЗИН АВТОМОБИЛЬНЫЙ АИ-80</v>
          </cell>
          <cell r="E1622">
            <v>221000001</v>
          </cell>
          <cell r="F1622" t="str">
            <v>10</v>
          </cell>
          <cell r="G1622" t="str">
            <v/>
          </cell>
          <cell r="H1622" t="str">
            <v/>
          </cell>
          <cell r="I1622" t="str">
            <v>68234134</v>
          </cell>
          <cell r="J1622">
            <v>10001040</v>
          </cell>
          <cell r="K1622">
            <v>37871</v>
          </cell>
          <cell r="L1622">
            <v>37871</v>
          </cell>
          <cell r="M1622">
            <v>37871</v>
          </cell>
          <cell r="N1622">
            <v>2696639.06</v>
          </cell>
          <cell r="O1622">
            <v>112.03400000000001</v>
          </cell>
          <cell r="P1622">
            <v>431462.25</v>
          </cell>
          <cell r="Q1622" t="str">
            <v>01_30_09</v>
          </cell>
          <cell r="R1622" t="str">
            <v>01_24</v>
          </cell>
          <cell r="S1622" t="str">
            <v>'301.0010</v>
          </cell>
          <cell r="T1622" t="str">
            <v>'701.7510</v>
          </cell>
          <cell r="U1622" t="str">
            <v>H</v>
          </cell>
          <cell r="V1622">
            <v>-2696639.06</v>
          </cell>
          <cell r="W1622">
            <v>-18162.849999999999</v>
          </cell>
          <cell r="X1622">
            <v>0</v>
          </cell>
          <cell r="Y1622" t="str">
            <v>701.7510</v>
          </cell>
          <cell r="Z1622">
            <v>-2696639.06</v>
          </cell>
          <cell r="AA1622">
            <v>-18162.849999999999</v>
          </cell>
          <cell r="AB1622">
            <v>-112.03400000000001</v>
          </cell>
        </row>
        <row r="1623">
          <cell r="A1623">
            <v>5732</v>
          </cell>
          <cell r="B1623">
            <v>7783</v>
          </cell>
          <cell r="C1623">
            <v>1160</v>
          </cell>
          <cell r="D1623" t="str">
            <v>БЕНЗИН АВТОМОБИЛЬНЫЙ АИ-80</v>
          </cell>
          <cell r="E1623">
            <v>221000001</v>
          </cell>
          <cell r="F1623" t="str">
            <v>10</v>
          </cell>
          <cell r="G1623" t="str">
            <v/>
          </cell>
          <cell r="H1623" t="str">
            <v/>
          </cell>
          <cell r="I1623" t="str">
            <v>68234129</v>
          </cell>
          <cell r="J1623">
            <v>10001037</v>
          </cell>
          <cell r="K1623">
            <v>37871</v>
          </cell>
          <cell r="L1623">
            <v>37871</v>
          </cell>
          <cell r="M1623">
            <v>37871</v>
          </cell>
          <cell r="N1623">
            <v>2716255.97</v>
          </cell>
          <cell r="O1623">
            <v>112.849</v>
          </cell>
          <cell r="P1623">
            <v>434600.96000000002</v>
          </cell>
          <cell r="Q1623" t="str">
            <v>01_30_09</v>
          </cell>
          <cell r="R1623" t="str">
            <v>01_24</v>
          </cell>
          <cell r="S1623" t="str">
            <v>'301.0010</v>
          </cell>
          <cell r="T1623" t="str">
            <v>'701.7510</v>
          </cell>
          <cell r="U1623" t="str">
            <v>H</v>
          </cell>
          <cell r="V1623">
            <v>-2716255.97</v>
          </cell>
          <cell r="W1623">
            <v>-18294.98</v>
          </cell>
          <cell r="X1623">
            <v>0</v>
          </cell>
          <cell r="Y1623" t="str">
            <v>701.7510</v>
          </cell>
          <cell r="Z1623">
            <v>-2716255.97</v>
          </cell>
          <cell r="AA1623">
            <v>-18294.98</v>
          </cell>
          <cell r="AB1623">
            <v>-112.849</v>
          </cell>
        </row>
        <row r="1624">
          <cell r="A1624">
            <v>5733</v>
          </cell>
          <cell r="B1624">
            <v>7784</v>
          </cell>
          <cell r="C1624">
            <v>1160</v>
          </cell>
          <cell r="D1624" t="str">
            <v>БЕНЗИН АВТОМОБИЛЬНЫЙ АИ-80</v>
          </cell>
          <cell r="E1624">
            <v>221000001</v>
          </cell>
          <cell r="F1624" t="str">
            <v>10</v>
          </cell>
          <cell r="G1624" t="str">
            <v/>
          </cell>
          <cell r="H1624" t="str">
            <v/>
          </cell>
          <cell r="I1624" t="str">
            <v>161790</v>
          </cell>
          <cell r="J1624">
            <v>10001059</v>
          </cell>
          <cell r="K1624">
            <v>37871</v>
          </cell>
          <cell r="L1624">
            <v>37871</v>
          </cell>
          <cell r="M1624">
            <v>37871</v>
          </cell>
          <cell r="N1624">
            <v>4987918.16</v>
          </cell>
          <cell r="O1624">
            <v>207.227</v>
          </cell>
          <cell r="P1624">
            <v>798066.91</v>
          </cell>
          <cell r="Q1624" t="str">
            <v>01_30_09</v>
          </cell>
          <cell r="R1624" t="str">
            <v>01_24</v>
          </cell>
          <cell r="S1624" t="str">
            <v>'301.0010</v>
          </cell>
          <cell r="T1624" t="str">
            <v>'701.7510</v>
          </cell>
          <cell r="U1624" t="str">
            <v>H</v>
          </cell>
          <cell r="V1624">
            <v>-4987918.16</v>
          </cell>
          <cell r="W1624">
            <v>-33595.46</v>
          </cell>
          <cell r="X1624">
            <v>0</v>
          </cell>
          <cell r="Y1624" t="str">
            <v>701.7510</v>
          </cell>
          <cell r="Z1624">
            <v>-4987918.16</v>
          </cell>
          <cell r="AA1624">
            <v>-33595.46</v>
          </cell>
          <cell r="AB1624">
            <v>-207.227</v>
          </cell>
        </row>
        <row r="1625">
          <cell r="A1625">
            <v>5799</v>
          </cell>
          <cell r="B1625">
            <v>7843</v>
          </cell>
          <cell r="C1625">
            <v>1135</v>
          </cell>
          <cell r="D1625" t="str">
            <v>БЕНЗИН АВТОМОБИЛЬНЫЙ АИ-80</v>
          </cell>
          <cell r="E1625">
            <v>221000001</v>
          </cell>
          <cell r="F1625" t="str">
            <v>10</v>
          </cell>
          <cell r="G1625" t="str">
            <v/>
          </cell>
          <cell r="H1625" t="str">
            <v/>
          </cell>
          <cell r="I1625" t="str">
            <v>161789</v>
          </cell>
          <cell r="J1625">
            <v>10001070</v>
          </cell>
          <cell r="K1625">
            <v>37871</v>
          </cell>
          <cell r="L1625">
            <v>37871</v>
          </cell>
          <cell r="M1625">
            <v>37871</v>
          </cell>
          <cell r="N1625">
            <v>4953065.05</v>
          </cell>
          <cell r="O1625">
            <v>205.779</v>
          </cell>
          <cell r="P1625">
            <v>792490.41</v>
          </cell>
          <cell r="Q1625" t="str">
            <v>01_30_09</v>
          </cell>
          <cell r="R1625" t="str">
            <v>01_24</v>
          </cell>
          <cell r="S1625" t="str">
            <v>'301.0010</v>
          </cell>
          <cell r="T1625" t="str">
            <v>'701.7510</v>
          </cell>
          <cell r="U1625" t="str">
            <v>H</v>
          </cell>
          <cell r="V1625">
            <v>-4953065.05</v>
          </cell>
          <cell r="W1625">
            <v>-33360.720000000001</v>
          </cell>
          <cell r="X1625">
            <v>0</v>
          </cell>
          <cell r="Y1625" t="str">
            <v>701.7510</v>
          </cell>
          <cell r="Z1625">
            <v>-4953065.05</v>
          </cell>
          <cell r="AA1625">
            <v>-33360.720000000001</v>
          </cell>
          <cell r="AB1625">
            <v>-205.779</v>
          </cell>
        </row>
        <row r="1626">
          <cell r="A1626">
            <v>5800</v>
          </cell>
          <cell r="B1626">
            <v>7844</v>
          </cell>
          <cell r="C1626">
            <v>1137</v>
          </cell>
          <cell r="D1626" t="str">
            <v>БЕНЗИН АВТОМОБИЛЬНЫЙ АИ-80</v>
          </cell>
          <cell r="E1626">
            <v>221000001</v>
          </cell>
          <cell r="F1626" t="str">
            <v>10</v>
          </cell>
          <cell r="G1626" t="str">
            <v/>
          </cell>
          <cell r="H1626" t="str">
            <v/>
          </cell>
          <cell r="I1626" t="str">
            <v>68234133</v>
          </cell>
          <cell r="J1626">
            <v>10001071</v>
          </cell>
          <cell r="K1626">
            <v>37871</v>
          </cell>
          <cell r="L1626">
            <v>37871</v>
          </cell>
          <cell r="M1626">
            <v>37871</v>
          </cell>
          <cell r="N1626">
            <v>2623202.02</v>
          </cell>
          <cell r="O1626">
            <v>108.983</v>
          </cell>
          <cell r="P1626">
            <v>419712.32</v>
          </cell>
          <cell r="Q1626" t="str">
            <v>01_30_09</v>
          </cell>
          <cell r="R1626" t="str">
            <v>01_24</v>
          </cell>
          <cell r="S1626" t="str">
            <v>'301.0010</v>
          </cell>
          <cell r="T1626" t="str">
            <v>'701.7510</v>
          </cell>
          <cell r="U1626" t="str">
            <v>H</v>
          </cell>
          <cell r="V1626">
            <v>-2623202.02</v>
          </cell>
          <cell r="W1626">
            <v>-17668.23</v>
          </cell>
          <cell r="X1626">
            <v>0</v>
          </cell>
          <cell r="Y1626" t="str">
            <v>701.7510</v>
          </cell>
          <cell r="Z1626">
            <v>-2623202.02</v>
          </cell>
          <cell r="AA1626">
            <v>-17668.23</v>
          </cell>
          <cell r="AB1626">
            <v>-108.983</v>
          </cell>
        </row>
        <row r="1627">
          <cell r="A1627">
            <v>5801</v>
          </cell>
          <cell r="B1627">
            <v>7845</v>
          </cell>
          <cell r="C1627">
            <v>2100</v>
          </cell>
          <cell r="D1627" t="str">
            <v>ТОПЛИВО САМОЛЕТНОЕ ТС-1 ВКК</v>
          </cell>
          <cell r="E1627">
            <v>222000043</v>
          </cell>
          <cell r="F1627" t="str">
            <v>20</v>
          </cell>
          <cell r="G1627" t="str">
            <v/>
          </cell>
          <cell r="H1627" t="str">
            <v/>
          </cell>
          <cell r="I1627" t="str">
            <v>337322</v>
          </cell>
          <cell r="J1627">
            <v>10001062</v>
          </cell>
          <cell r="K1627">
            <v>37871</v>
          </cell>
          <cell r="L1627">
            <v>37871</v>
          </cell>
          <cell r="M1627">
            <v>37871</v>
          </cell>
          <cell r="N1627">
            <v>13682.09</v>
          </cell>
          <cell r="O1627">
            <v>63.935000000000002</v>
          </cell>
          <cell r="P1627">
            <v>0</v>
          </cell>
          <cell r="Q1627" t="str">
            <v>01_30_09</v>
          </cell>
          <cell r="R1627" t="str">
            <v>01_24</v>
          </cell>
          <cell r="S1627" t="str">
            <v>'301.0020</v>
          </cell>
          <cell r="T1627" t="str">
            <v>'702.7250</v>
          </cell>
          <cell r="U1627" t="str">
            <v>H</v>
          </cell>
          <cell r="V1627">
            <v>-13115.97</v>
          </cell>
          <cell r="W1627">
            <v>-13115.97</v>
          </cell>
          <cell r="X1627">
            <v>566.1200000000008</v>
          </cell>
          <cell r="Y1627" t="str">
            <v>702.7250</v>
          </cell>
          <cell r="Z1627">
            <v>-1947328.07</v>
          </cell>
          <cell r="AA1627">
            <v>-13115.97</v>
          </cell>
          <cell r="AB1627">
            <v>-63.935000000000002</v>
          </cell>
        </row>
        <row r="1628">
          <cell r="A1628">
            <v>6193</v>
          </cell>
          <cell r="B1628">
            <v>8223</v>
          </cell>
          <cell r="C1628">
            <v>1135</v>
          </cell>
          <cell r="D1628" t="str">
            <v>БЕНЗИН АВТОМОБИЛЬНЫЙ АИ-80</v>
          </cell>
          <cell r="E1628">
            <v>222000001</v>
          </cell>
          <cell r="F1628" t="str">
            <v>10</v>
          </cell>
          <cell r="G1628" t="str">
            <v/>
          </cell>
          <cell r="H1628" t="str">
            <v/>
          </cell>
          <cell r="I1628" t="str">
            <v>68234136</v>
          </cell>
          <cell r="J1628">
            <v>10001192</v>
          </cell>
          <cell r="K1628">
            <v>37871</v>
          </cell>
          <cell r="L1628">
            <v>37871</v>
          </cell>
          <cell r="M1628">
            <v>37871</v>
          </cell>
          <cell r="N1628">
            <v>2309981.35</v>
          </cell>
          <cell r="O1628">
            <v>95.97</v>
          </cell>
          <cell r="P1628">
            <v>369597.02</v>
          </cell>
          <cell r="Q1628" t="str">
            <v>01_30_09</v>
          </cell>
          <cell r="R1628" t="str">
            <v>01_24</v>
          </cell>
          <cell r="S1628" t="str">
            <v>'301.0010</v>
          </cell>
          <cell r="T1628" t="str">
            <v>'702.7310</v>
          </cell>
          <cell r="U1628" t="str">
            <v>H</v>
          </cell>
          <cell r="V1628">
            <v>-2309981.35</v>
          </cell>
          <cell r="W1628">
            <v>-15558.58</v>
          </cell>
          <cell r="X1628">
            <v>0</v>
          </cell>
          <cell r="Y1628" t="str">
            <v>702.7310</v>
          </cell>
          <cell r="Z1628">
            <v>-2309981.35</v>
          </cell>
          <cell r="AA1628">
            <v>-15558.58</v>
          </cell>
          <cell r="AB1628">
            <v>-95.97</v>
          </cell>
        </row>
        <row r="1629">
          <cell r="A1629">
            <v>5734</v>
          </cell>
          <cell r="B1629">
            <v>7785</v>
          </cell>
          <cell r="C1629">
            <v>1135</v>
          </cell>
          <cell r="D1629" t="str">
            <v>БЕНЗИН АВТОМОБИЛЬНЫЙ АИ-80</v>
          </cell>
          <cell r="E1629">
            <v>221000001</v>
          </cell>
          <cell r="F1629" t="str">
            <v>10</v>
          </cell>
          <cell r="G1629" t="str">
            <v/>
          </cell>
          <cell r="H1629" t="str">
            <v/>
          </cell>
          <cell r="I1629" t="str">
            <v>68234148</v>
          </cell>
          <cell r="J1629">
            <v>10001020</v>
          </cell>
          <cell r="K1629">
            <v>37872</v>
          </cell>
          <cell r="L1629">
            <v>37872</v>
          </cell>
          <cell r="M1629">
            <v>37872</v>
          </cell>
          <cell r="N1629">
            <v>1203226.6100000001</v>
          </cell>
          <cell r="O1629">
            <v>49.988999999999997</v>
          </cell>
          <cell r="P1629">
            <v>192516.26</v>
          </cell>
          <cell r="Q1629" t="str">
            <v>01_30_09</v>
          </cell>
          <cell r="R1629" t="str">
            <v>01_24</v>
          </cell>
          <cell r="S1629" t="str">
            <v>'301.0010</v>
          </cell>
          <cell r="T1629" t="str">
            <v>'701.7510</v>
          </cell>
          <cell r="U1629" t="str">
            <v>H</v>
          </cell>
          <cell r="V1629">
            <v>-1203226.6100000001</v>
          </cell>
          <cell r="W1629">
            <v>-8104.16</v>
          </cell>
          <cell r="X1629">
            <v>0</v>
          </cell>
          <cell r="Y1629" t="str">
            <v>701.7510</v>
          </cell>
          <cell r="Z1629">
            <v>-1203226.6100000001</v>
          </cell>
          <cell r="AA1629">
            <v>-8104.16</v>
          </cell>
          <cell r="AB1629">
            <v>-49.988999999999997</v>
          </cell>
        </row>
        <row r="1630">
          <cell r="A1630">
            <v>5735</v>
          </cell>
          <cell r="B1630">
            <v>7786</v>
          </cell>
          <cell r="C1630">
            <v>1137</v>
          </cell>
          <cell r="D1630" t="str">
            <v>БЕНЗИН АВТОМОБИЛЬНЫЙ АИ-80</v>
          </cell>
          <cell r="E1630">
            <v>221000001</v>
          </cell>
          <cell r="F1630" t="str">
            <v>10</v>
          </cell>
          <cell r="G1630" t="str">
            <v/>
          </cell>
          <cell r="H1630" t="str">
            <v/>
          </cell>
          <cell r="I1630" t="str">
            <v>68234147</v>
          </cell>
          <cell r="J1630">
            <v>10001019</v>
          </cell>
          <cell r="K1630">
            <v>37872</v>
          </cell>
          <cell r="L1630">
            <v>37872</v>
          </cell>
          <cell r="M1630">
            <v>37872</v>
          </cell>
          <cell r="N1630">
            <v>1205320.69</v>
          </cell>
          <cell r="O1630">
            <v>50.076000000000001</v>
          </cell>
          <cell r="P1630">
            <v>192851.31</v>
          </cell>
          <cell r="Q1630" t="str">
            <v>01_30_09</v>
          </cell>
          <cell r="R1630" t="str">
            <v>01_24</v>
          </cell>
          <cell r="S1630" t="str">
            <v>'301.0010</v>
          </cell>
          <cell r="T1630" t="str">
            <v>'701.7510</v>
          </cell>
          <cell r="U1630" t="str">
            <v>H</v>
          </cell>
          <cell r="V1630">
            <v>-1205320.69</v>
          </cell>
          <cell r="W1630">
            <v>-8118.28</v>
          </cell>
          <cell r="X1630">
            <v>0</v>
          </cell>
          <cell r="Y1630" t="str">
            <v>701.7510</v>
          </cell>
          <cell r="Z1630">
            <v>-1205320.69</v>
          </cell>
          <cell r="AA1630">
            <v>-8118.28</v>
          </cell>
          <cell r="AB1630">
            <v>-50.076000000000001</v>
          </cell>
        </row>
        <row r="1631">
          <cell r="A1631">
            <v>5736</v>
          </cell>
          <cell r="B1631">
            <v>7787</v>
          </cell>
          <cell r="C1631">
            <v>1137</v>
          </cell>
          <cell r="D1631" t="str">
            <v>БЕНЗИН АВТОМОБИЛЬНЫЙ АИ-80</v>
          </cell>
          <cell r="E1631">
            <v>221000001</v>
          </cell>
          <cell r="F1631" t="str">
            <v>10</v>
          </cell>
          <cell r="G1631" t="str">
            <v/>
          </cell>
          <cell r="H1631" t="str">
            <v/>
          </cell>
          <cell r="I1631" t="str">
            <v>161813</v>
          </cell>
          <cell r="J1631">
            <v>10001033</v>
          </cell>
          <cell r="K1631">
            <v>37872</v>
          </cell>
          <cell r="L1631">
            <v>37872</v>
          </cell>
          <cell r="M1631">
            <v>37872</v>
          </cell>
          <cell r="N1631">
            <v>7043385.1600000001</v>
          </cell>
          <cell r="O1631">
            <v>292.62299999999999</v>
          </cell>
          <cell r="P1631">
            <v>1126941.6200000001</v>
          </cell>
          <cell r="Q1631" t="str">
            <v>01_30_09</v>
          </cell>
          <cell r="R1631" t="str">
            <v>01_24</v>
          </cell>
          <cell r="S1631" t="str">
            <v>'301.0010</v>
          </cell>
          <cell r="T1631" t="str">
            <v>'701.7510</v>
          </cell>
          <cell r="U1631" t="str">
            <v>H</v>
          </cell>
          <cell r="V1631">
            <v>-7043385.1600000001</v>
          </cell>
          <cell r="W1631">
            <v>-47439.78</v>
          </cell>
          <cell r="X1631">
            <v>0</v>
          </cell>
          <cell r="Y1631" t="str">
            <v>701.7510</v>
          </cell>
          <cell r="Z1631">
            <v>-7043385.1600000001</v>
          </cell>
          <cell r="AA1631">
            <v>-47439.78</v>
          </cell>
          <cell r="AB1631">
            <v>-292.62299999999999</v>
          </cell>
        </row>
        <row r="1632">
          <cell r="A1632">
            <v>5737</v>
          </cell>
          <cell r="B1632">
            <v>7788</v>
          </cell>
          <cell r="C1632">
            <v>1145</v>
          </cell>
          <cell r="D1632" t="str">
            <v>БЕНЗИН АВТОМОБИЛЬНЫЙ АИ-80</v>
          </cell>
          <cell r="E1632">
            <v>221000001</v>
          </cell>
          <cell r="F1632" t="str">
            <v>10</v>
          </cell>
          <cell r="G1632" t="str">
            <v/>
          </cell>
          <cell r="H1632" t="str">
            <v/>
          </cell>
          <cell r="I1632" t="str">
            <v>68234142</v>
          </cell>
          <cell r="J1632">
            <v>10001018</v>
          </cell>
          <cell r="K1632">
            <v>37872</v>
          </cell>
          <cell r="L1632">
            <v>37872</v>
          </cell>
          <cell r="M1632">
            <v>37872</v>
          </cell>
          <cell r="N1632">
            <v>2712717.71</v>
          </cell>
          <cell r="O1632">
            <v>112.702</v>
          </cell>
          <cell r="P1632">
            <v>434034.83</v>
          </cell>
          <cell r="Q1632" t="str">
            <v>01_30_09</v>
          </cell>
          <cell r="R1632" t="str">
            <v>01_24</v>
          </cell>
          <cell r="S1632" t="str">
            <v>'301.0010</v>
          </cell>
          <cell r="T1632" t="str">
            <v>'701.7510</v>
          </cell>
          <cell r="U1632" t="str">
            <v>H</v>
          </cell>
          <cell r="V1632">
            <v>-2712717.71</v>
          </cell>
          <cell r="W1632">
            <v>-18271.150000000001</v>
          </cell>
          <cell r="X1632">
            <v>0</v>
          </cell>
          <cell r="Y1632" t="str">
            <v>701.7510</v>
          </cell>
          <cell r="Z1632">
            <v>-2712717.71</v>
          </cell>
          <cell r="AA1632">
            <v>-18271.150000000001</v>
          </cell>
          <cell r="AB1632">
            <v>-112.702</v>
          </cell>
        </row>
        <row r="1633">
          <cell r="A1633">
            <v>5738</v>
          </cell>
          <cell r="B1633">
            <v>7789</v>
          </cell>
          <cell r="C1633">
            <v>1159</v>
          </cell>
          <cell r="D1633" t="str">
            <v>БЕНЗИН АВТОМОБИЛЬНЫЙ АИ-80</v>
          </cell>
          <cell r="E1633">
            <v>221000001</v>
          </cell>
          <cell r="F1633" t="str">
            <v>10</v>
          </cell>
          <cell r="G1633" t="str">
            <v/>
          </cell>
          <cell r="H1633" t="str">
            <v/>
          </cell>
          <cell r="I1633" t="str">
            <v>161814</v>
          </cell>
          <cell r="J1633">
            <v>10001017</v>
          </cell>
          <cell r="K1633">
            <v>37872</v>
          </cell>
          <cell r="L1633">
            <v>37872</v>
          </cell>
          <cell r="M1633">
            <v>37872</v>
          </cell>
          <cell r="N1633">
            <v>8128814.0300000003</v>
          </cell>
          <cell r="O1633">
            <v>337.71800000000002</v>
          </cell>
          <cell r="P1633">
            <v>1300610.25</v>
          </cell>
          <cell r="Q1633" t="str">
            <v>01_30_09</v>
          </cell>
          <cell r="R1633" t="str">
            <v>01_24</v>
          </cell>
          <cell r="S1633" t="str">
            <v>'301.0010</v>
          </cell>
          <cell r="T1633" t="str">
            <v>'701.7510</v>
          </cell>
          <cell r="U1633" t="str">
            <v>H</v>
          </cell>
          <cell r="V1633">
            <v>-8128814.0300000003</v>
          </cell>
          <cell r="W1633">
            <v>-54750.55</v>
          </cell>
          <cell r="X1633">
            <v>0</v>
          </cell>
          <cell r="Y1633" t="str">
            <v>701.7510</v>
          </cell>
          <cell r="Z1633">
            <v>-8128814.0300000003</v>
          </cell>
          <cell r="AA1633">
            <v>-54750.55</v>
          </cell>
          <cell r="AB1633">
            <v>-337.71800000000002</v>
          </cell>
        </row>
        <row r="1634">
          <cell r="A1634">
            <v>5739</v>
          </cell>
          <cell r="B1634">
            <v>7790</v>
          </cell>
          <cell r="C1634">
            <v>1159</v>
          </cell>
          <cell r="D1634" t="str">
            <v>БЕНЗИН АВТОМОБИЛЬНЫЙ АИ-80</v>
          </cell>
          <cell r="E1634">
            <v>221000001</v>
          </cell>
          <cell r="F1634" t="str">
            <v>10</v>
          </cell>
          <cell r="G1634" t="str">
            <v/>
          </cell>
          <cell r="H1634" t="str">
            <v/>
          </cell>
          <cell r="I1634" t="str">
            <v>161802</v>
          </cell>
          <cell r="J1634">
            <v>10001031</v>
          </cell>
          <cell r="K1634">
            <v>37872</v>
          </cell>
          <cell r="L1634">
            <v>37872</v>
          </cell>
          <cell r="M1634">
            <v>37872</v>
          </cell>
          <cell r="N1634">
            <v>5442091.7400000002</v>
          </cell>
          <cell r="O1634">
            <v>226.096</v>
          </cell>
          <cell r="P1634">
            <v>870734.68</v>
          </cell>
          <cell r="Q1634" t="str">
            <v>01_30_09</v>
          </cell>
          <cell r="R1634" t="str">
            <v>01_24</v>
          </cell>
          <cell r="S1634" t="str">
            <v>'301.0010</v>
          </cell>
          <cell r="T1634" t="str">
            <v>'701.7510</v>
          </cell>
          <cell r="U1634" t="str">
            <v>H</v>
          </cell>
          <cell r="V1634">
            <v>-5442091.7400000002</v>
          </cell>
          <cell r="W1634">
            <v>-36654.480000000003</v>
          </cell>
          <cell r="X1634">
            <v>0</v>
          </cell>
          <cell r="Y1634" t="str">
            <v>701.7510</v>
          </cell>
          <cell r="Z1634">
            <v>-5442091.7400000002</v>
          </cell>
          <cell r="AA1634">
            <v>-36654.480000000003</v>
          </cell>
          <cell r="AB1634">
            <v>-226.096</v>
          </cell>
        </row>
        <row r="1635">
          <cell r="A1635">
            <v>5740</v>
          </cell>
          <cell r="B1635">
            <v>7791</v>
          </cell>
          <cell r="C1635">
            <v>2101</v>
          </cell>
          <cell r="D1635" t="str">
            <v>БЕНЗИН АВТОМОБИЛЬНЫЙ АИ-80</v>
          </cell>
          <cell r="E1635">
            <v>221000001</v>
          </cell>
          <cell r="F1635" t="str">
            <v>20</v>
          </cell>
          <cell r="G1635" t="str">
            <v/>
          </cell>
          <cell r="H1635" t="str">
            <v/>
          </cell>
          <cell r="I1635" t="str">
            <v>337151</v>
          </cell>
          <cell r="J1635">
            <v>10000974</v>
          </cell>
          <cell r="K1635">
            <v>37872</v>
          </cell>
          <cell r="L1635">
            <v>37872</v>
          </cell>
          <cell r="M1635">
            <v>37872</v>
          </cell>
          <cell r="N1635">
            <v>103035.22</v>
          </cell>
          <cell r="O1635">
            <v>559.97400000000005</v>
          </cell>
          <cell r="P1635">
            <v>0</v>
          </cell>
          <cell r="Q1635" t="str">
            <v>01_30_09</v>
          </cell>
          <cell r="R1635" t="str">
            <v>01_24</v>
          </cell>
          <cell r="S1635" t="str">
            <v>'301.0020</v>
          </cell>
          <cell r="T1635" t="str">
            <v>'701.7410</v>
          </cell>
          <cell r="U1635" t="str">
            <v>H</v>
          </cell>
          <cell r="V1635">
            <v>-97407.89</v>
          </cell>
          <cell r="W1635">
            <v>-97407.89</v>
          </cell>
          <cell r="X1635">
            <v>5627.3300000000017</v>
          </cell>
          <cell r="Y1635" t="str">
            <v>701.7410</v>
          </cell>
          <cell r="Z1635">
            <v>-14462149.43</v>
          </cell>
          <cell r="AA1635">
            <v>-97407.89</v>
          </cell>
          <cell r="AB1635">
            <v>-559.97400000000005</v>
          </cell>
        </row>
        <row r="1636">
          <cell r="A1636">
            <v>5741</v>
          </cell>
          <cell r="B1636">
            <v>7792</v>
          </cell>
          <cell r="C1636">
            <v>2101</v>
          </cell>
          <cell r="D1636" t="str">
            <v>БЕНЗИН АВТОМОБИЛЬНЫЙ АИ-80</v>
          </cell>
          <cell r="E1636">
            <v>221000001</v>
          </cell>
          <cell r="F1636" t="str">
            <v>20</v>
          </cell>
          <cell r="G1636" t="str">
            <v/>
          </cell>
          <cell r="H1636" t="str">
            <v/>
          </cell>
          <cell r="I1636" t="str">
            <v>337584</v>
          </cell>
          <cell r="J1636">
            <v>10000974</v>
          </cell>
          <cell r="K1636">
            <v>37872</v>
          </cell>
          <cell r="L1636">
            <v>37872</v>
          </cell>
          <cell r="M1636">
            <v>37872</v>
          </cell>
          <cell r="N1636">
            <v>9232.02</v>
          </cell>
          <cell r="O1636">
            <v>50.173999999999999</v>
          </cell>
          <cell r="P1636">
            <v>0</v>
          </cell>
          <cell r="Q1636" t="str">
            <v>01_30_09</v>
          </cell>
          <cell r="R1636" t="str">
            <v>01_24</v>
          </cell>
          <cell r="S1636" t="str">
            <v>'301.0020</v>
          </cell>
          <cell r="T1636" t="str">
            <v>'701.7410</v>
          </cell>
          <cell r="U1636" t="str">
            <v>H</v>
          </cell>
          <cell r="V1636">
            <v>-8722.26</v>
          </cell>
          <cell r="W1636">
            <v>-8722.26</v>
          </cell>
          <cell r="X1636">
            <v>509.76000000000022</v>
          </cell>
          <cell r="Y1636" t="str">
            <v>701.7410</v>
          </cell>
          <cell r="Z1636">
            <v>-1294993.94</v>
          </cell>
          <cell r="AA1636">
            <v>-8722.26</v>
          </cell>
          <cell r="AB1636">
            <v>-50.173999999999999</v>
          </cell>
        </row>
        <row r="1637">
          <cell r="A1637">
            <v>5742</v>
          </cell>
          <cell r="B1637">
            <v>7793</v>
          </cell>
          <cell r="C1637">
            <v>2101</v>
          </cell>
          <cell r="D1637" t="str">
            <v>БЕНЗИН АВТОМОБИЛЬНЫЙ АИ-80</v>
          </cell>
          <cell r="E1637">
            <v>221000001</v>
          </cell>
          <cell r="F1637" t="str">
            <v>20</v>
          </cell>
          <cell r="G1637" t="str">
            <v/>
          </cell>
          <cell r="H1637" t="str">
            <v/>
          </cell>
          <cell r="I1637" t="str">
            <v>337153</v>
          </cell>
          <cell r="J1637">
            <v>10001022</v>
          </cell>
          <cell r="K1637">
            <v>37872</v>
          </cell>
          <cell r="L1637">
            <v>37872</v>
          </cell>
          <cell r="M1637">
            <v>37872</v>
          </cell>
          <cell r="N1637">
            <v>20713.8</v>
          </cell>
          <cell r="O1637">
            <v>112.575</v>
          </cell>
          <cell r="P1637">
            <v>0</v>
          </cell>
          <cell r="Q1637" t="str">
            <v>01_30_09</v>
          </cell>
          <cell r="R1637" t="str">
            <v>01_24</v>
          </cell>
          <cell r="S1637" t="str">
            <v>'301.0020</v>
          </cell>
          <cell r="T1637" t="str">
            <v>'701.7410</v>
          </cell>
          <cell r="U1637" t="str">
            <v>H</v>
          </cell>
          <cell r="V1637">
            <v>-19584.34</v>
          </cell>
          <cell r="W1637">
            <v>-19584.34</v>
          </cell>
          <cell r="X1637">
            <v>1129.4599999999991</v>
          </cell>
          <cell r="Y1637" t="str">
            <v>701.7410</v>
          </cell>
          <cell r="Z1637">
            <v>-2907686.96</v>
          </cell>
          <cell r="AA1637">
            <v>-19584.34</v>
          </cell>
          <cell r="AB1637">
            <v>-112.575</v>
          </cell>
        </row>
        <row r="1638">
          <cell r="A1638">
            <v>5743</v>
          </cell>
          <cell r="B1638">
            <v>7794</v>
          </cell>
          <cell r="C1638">
            <v>2101</v>
          </cell>
          <cell r="D1638" t="str">
            <v>БЕНЗИН АВТОМОБИЛЬНЫЙ АИ-80</v>
          </cell>
          <cell r="E1638">
            <v>221000001</v>
          </cell>
          <cell r="F1638" t="str">
            <v>20</v>
          </cell>
          <cell r="G1638" t="str">
            <v/>
          </cell>
          <cell r="H1638" t="str">
            <v/>
          </cell>
          <cell r="I1638" t="str">
            <v>337154</v>
          </cell>
          <cell r="J1638">
            <v>10001022</v>
          </cell>
          <cell r="K1638">
            <v>37872</v>
          </cell>
          <cell r="L1638">
            <v>37872</v>
          </cell>
          <cell r="M1638">
            <v>37872</v>
          </cell>
          <cell r="N1638">
            <v>9195.2199999999993</v>
          </cell>
          <cell r="O1638">
            <v>49.973999999999997</v>
          </cell>
          <cell r="P1638">
            <v>0</v>
          </cell>
          <cell r="Q1638" t="str">
            <v>01_30_09</v>
          </cell>
          <cell r="R1638" t="str">
            <v>01_24</v>
          </cell>
          <cell r="S1638" t="str">
            <v>'301.0020</v>
          </cell>
          <cell r="T1638" t="str">
            <v>'701.7410</v>
          </cell>
          <cell r="U1638" t="str">
            <v>H</v>
          </cell>
          <cell r="V1638">
            <v>-8695.4599999999991</v>
          </cell>
          <cell r="W1638">
            <v>-8695.4599999999991</v>
          </cell>
          <cell r="X1638">
            <v>499.76000000000022</v>
          </cell>
          <cell r="Y1638" t="str">
            <v>701.7410</v>
          </cell>
          <cell r="Z1638">
            <v>-1291014.95</v>
          </cell>
          <cell r="AA1638">
            <v>-8695.4599999999991</v>
          </cell>
          <cell r="AB1638">
            <v>-49.973999999999997</v>
          </cell>
        </row>
        <row r="1639">
          <cell r="A1639">
            <v>5828</v>
          </cell>
          <cell r="B1639">
            <v>7880</v>
          </cell>
          <cell r="C1639">
            <v>2101</v>
          </cell>
          <cell r="D1639" t="str">
            <v>БЕНЗИН АВТОМОБИЛЬНЫЙ АИ-80</v>
          </cell>
          <cell r="E1639">
            <v>222000001</v>
          </cell>
          <cell r="F1639" t="str">
            <v>20</v>
          </cell>
          <cell r="G1639" t="str">
            <v/>
          </cell>
          <cell r="H1639" t="str">
            <v/>
          </cell>
          <cell r="I1639" t="str">
            <v>337144</v>
          </cell>
          <cell r="J1639">
            <v>10001081</v>
          </cell>
          <cell r="K1639">
            <v>37872</v>
          </cell>
          <cell r="L1639">
            <v>37872</v>
          </cell>
          <cell r="M1639">
            <v>37872</v>
          </cell>
          <cell r="N1639">
            <v>62668.01</v>
          </cell>
          <cell r="O1639">
            <v>340.58699999999999</v>
          </cell>
          <cell r="P1639">
            <v>0</v>
          </cell>
          <cell r="Q1639" t="str">
            <v>01_30_09</v>
          </cell>
          <cell r="R1639" t="str">
            <v>01_24</v>
          </cell>
          <cell r="S1639" t="str">
            <v>'301.0020</v>
          </cell>
          <cell r="T1639" t="str">
            <v>'702.7210</v>
          </cell>
          <cell r="U1639" t="str">
            <v>H</v>
          </cell>
          <cell r="V1639">
            <v>-59607.87</v>
          </cell>
          <cell r="W1639">
            <v>-59607.87</v>
          </cell>
          <cell r="X1639">
            <v>3060.1399999999994</v>
          </cell>
          <cell r="Y1639" t="str">
            <v>702.7210</v>
          </cell>
          <cell r="Z1639">
            <v>-8849980.4600000009</v>
          </cell>
          <cell r="AA1639">
            <v>-59607.87</v>
          </cell>
          <cell r="AB1639">
            <v>-340.58699999999999</v>
          </cell>
        </row>
        <row r="1640">
          <cell r="A1640">
            <v>5878</v>
          </cell>
          <cell r="B1640">
            <v>7925</v>
          </cell>
          <cell r="C1640">
            <v>2101</v>
          </cell>
          <cell r="D1640" t="str">
            <v>БЕНЗИН АВТОМОБИЛЬНЫЙ АИ-80</v>
          </cell>
          <cell r="E1640">
            <v>222000001</v>
          </cell>
          <cell r="F1640" t="str">
            <v>20</v>
          </cell>
          <cell r="G1640" t="str">
            <v/>
          </cell>
          <cell r="H1640" t="str">
            <v/>
          </cell>
          <cell r="I1640" t="str">
            <v>337142</v>
          </cell>
          <cell r="J1640">
            <v>10001081</v>
          </cell>
          <cell r="K1640">
            <v>37872</v>
          </cell>
          <cell r="L1640">
            <v>37872</v>
          </cell>
          <cell r="M1640">
            <v>37872</v>
          </cell>
          <cell r="N1640">
            <v>97326.98</v>
          </cell>
          <cell r="O1640">
            <v>528.95100000000002</v>
          </cell>
          <cell r="P1640">
            <v>0</v>
          </cell>
          <cell r="Q1640" t="str">
            <v>01_30_09</v>
          </cell>
          <cell r="R1640" t="str">
            <v>01_24</v>
          </cell>
          <cell r="S1640" t="str">
            <v>'301.0020</v>
          </cell>
          <cell r="T1640" t="str">
            <v>'702.7210</v>
          </cell>
          <cell r="U1640" t="str">
            <v>H</v>
          </cell>
          <cell r="V1640">
            <v>-92009.5</v>
          </cell>
          <cell r="W1640">
            <v>-92009.5</v>
          </cell>
          <cell r="X1640">
            <v>5317.4799999999959</v>
          </cell>
          <cell r="Y1640" t="str">
            <v>702.7210</v>
          </cell>
          <cell r="Z1640">
            <v>-13660650.470000001</v>
          </cell>
          <cell r="AA1640">
            <v>-92009.5</v>
          </cell>
          <cell r="AB1640">
            <v>-528.95100000000002</v>
          </cell>
        </row>
        <row r="1641">
          <cell r="A1641">
            <v>5879</v>
          </cell>
          <cell r="B1641">
            <v>7926</v>
          </cell>
          <cell r="C1641">
            <v>2101</v>
          </cell>
          <cell r="D1641" t="str">
            <v>БЕНЗИН АВТОМОБИЛЬНЫЙ АИ-80</v>
          </cell>
          <cell r="E1641">
            <v>222000001</v>
          </cell>
          <cell r="F1641" t="str">
            <v>20</v>
          </cell>
          <cell r="G1641" t="str">
            <v/>
          </cell>
          <cell r="H1641" t="str">
            <v/>
          </cell>
          <cell r="I1641" t="str">
            <v>337143</v>
          </cell>
          <cell r="J1641">
            <v>10001081</v>
          </cell>
          <cell r="K1641">
            <v>37872</v>
          </cell>
          <cell r="L1641">
            <v>37872</v>
          </cell>
          <cell r="M1641">
            <v>37872</v>
          </cell>
          <cell r="N1641">
            <v>20679.939999999999</v>
          </cell>
          <cell r="O1641">
            <v>112.39100000000001</v>
          </cell>
          <cell r="P1641">
            <v>0</v>
          </cell>
          <cell r="Q1641" t="str">
            <v>01_30_09</v>
          </cell>
          <cell r="R1641" t="str">
            <v>01_24</v>
          </cell>
          <cell r="S1641" t="str">
            <v>'301.0020</v>
          </cell>
          <cell r="T1641" t="str">
            <v>'702.7210</v>
          </cell>
          <cell r="U1641" t="str">
            <v>H</v>
          </cell>
          <cell r="V1641">
            <v>-19550.48</v>
          </cell>
          <cell r="W1641">
            <v>-19550.48</v>
          </cell>
          <cell r="X1641">
            <v>1129.4599999999991</v>
          </cell>
          <cell r="Y1641" t="str">
            <v>702.7210</v>
          </cell>
          <cell r="Z1641">
            <v>-2902659.77</v>
          </cell>
          <cell r="AA1641">
            <v>-19550.48</v>
          </cell>
          <cell r="AB1641">
            <v>-112.39100000000001</v>
          </cell>
        </row>
        <row r="1642">
          <cell r="A1642">
            <v>5910</v>
          </cell>
          <cell r="B1642">
            <v>7959</v>
          </cell>
          <cell r="C1642">
            <v>1160</v>
          </cell>
          <cell r="D1642" t="str">
            <v>БЕНЗИН АВТОМОБИЛЬНЫЙ АИ-80</v>
          </cell>
          <cell r="E1642">
            <v>221000001</v>
          </cell>
          <cell r="F1642" t="str">
            <v>10</v>
          </cell>
          <cell r="G1642" t="str">
            <v/>
          </cell>
          <cell r="H1642" t="str">
            <v/>
          </cell>
          <cell r="I1642" t="str">
            <v>Акт №-132  от  0</v>
          </cell>
          <cell r="J1642">
            <v>10001102</v>
          </cell>
          <cell r="K1642">
            <v>37872</v>
          </cell>
          <cell r="L1642">
            <v>37872</v>
          </cell>
          <cell r="M1642">
            <v>37872</v>
          </cell>
          <cell r="N1642">
            <v>22129799.48</v>
          </cell>
          <cell r="O1642">
            <v>919.4</v>
          </cell>
          <cell r="P1642">
            <v>3540767.92</v>
          </cell>
          <cell r="Q1642" t="str">
            <v>01_30_09</v>
          </cell>
          <cell r="R1642" t="str">
            <v>01_24</v>
          </cell>
          <cell r="S1642" t="str">
            <v>'301.0010</v>
          </cell>
          <cell r="T1642" t="str">
            <v>'701.7510</v>
          </cell>
          <cell r="U1642" t="str">
            <v>H</v>
          </cell>
          <cell r="V1642">
            <v>-22129798.48</v>
          </cell>
          <cell r="W1642">
            <v>-149052.32</v>
          </cell>
          <cell r="X1642">
            <v>1</v>
          </cell>
          <cell r="Y1642" t="str">
            <v>701.7510</v>
          </cell>
          <cell r="Z1642">
            <v>-22129798.48</v>
          </cell>
          <cell r="AA1642">
            <v>-149052.32</v>
          </cell>
          <cell r="AB1642">
            <v>-919.4</v>
          </cell>
        </row>
        <row r="1643">
          <cell r="A1643">
            <v>5744</v>
          </cell>
          <cell r="B1643">
            <v>7795</v>
          </cell>
          <cell r="C1643">
            <v>1135</v>
          </cell>
          <cell r="D1643" t="str">
            <v>БЕНЗИН АВТОМОБИЛЬНЫЙ АИ-80</v>
          </cell>
          <cell r="E1643">
            <v>221000001</v>
          </cell>
          <cell r="F1643" t="str">
            <v>10</v>
          </cell>
          <cell r="G1643" t="str">
            <v/>
          </cell>
          <cell r="H1643" t="str">
            <v/>
          </cell>
          <cell r="I1643" t="str">
            <v>68234153</v>
          </cell>
          <cell r="J1643">
            <v>10001035</v>
          </cell>
          <cell r="K1643">
            <v>37873</v>
          </cell>
          <cell r="L1643">
            <v>37873</v>
          </cell>
          <cell r="M1643">
            <v>37873</v>
          </cell>
          <cell r="N1643">
            <v>1228331.44</v>
          </cell>
          <cell r="O1643">
            <v>51.031999999999996</v>
          </cell>
          <cell r="P1643">
            <v>196533.03</v>
          </cell>
          <cell r="Q1643" t="str">
            <v>01_30_09</v>
          </cell>
          <cell r="R1643" t="str">
            <v>01_24</v>
          </cell>
          <cell r="S1643" t="str">
            <v>'301.0010</v>
          </cell>
          <cell r="T1643" t="str">
            <v>'701.7510</v>
          </cell>
          <cell r="U1643" t="str">
            <v>H</v>
          </cell>
          <cell r="V1643">
            <v>-1228331.44</v>
          </cell>
          <cell r="W1643">
            <v>-8295.0499999999993</v>
          </cell>
          <cell r="X1643">
            <v>0</v>
          </cell>
          <cell r="Y1643" t="str">
            <v>701.7510</v>
          </cell>
          <cell r="Z1643">
            <v>-1228331.44</v>
          </cell>
          <cell r="AA1643">
            <v>-8295.0499999999993</v>
          </cell>
          <cell r="AB1643">
            <v>-51.031999999999996</v>
          </cell>
        </row>
        <row r="1644">
          <cell r="A1644">
            <v>5745</v>
          </cell>
          <cell r="B1644">
            <v>7796</v>
          </cell>
          <cell r="C1644">
            <v>1159</v>
          </cell>
          <cell r="D1644" t="str">
            <v>БЕНЗИН АВТОМОБИЛЬНЫЙ АИ-80</v>
          </cell>
          <cell r="E1644">
            <v>221000001</v>
          </cell>
          <cell r="F1644" t="str">
            <v>10</v>
          </cell>
          <cell r="G1644" t="str">
            <v/>
          </cell>
          <cell r="H1644" t="str">
            <v/>
          </cell>
          <cell r="I1644" t="str">
            <v>68234156</v>
          </cell>
          <cell r="J1644">
            <v>10001031</v>
          </cell>
          <cell r="K1644">
            <v>37873</v>
          </cell>
          <cell r="L1644">
            <v>37873</v>
          </cell>
          <cell r="M1644">
            <v>37873</v>
          </cell>
          <cell r="N1644">
            <v>1215598.5</v>
          </cell>
          <cell r="O1644">
            <v>50.503</v>
          </cell>
          <cell r="P1644">
            <v>194495.76</v>
          </cell>
          <cell r="Q1644" t="str">
            <v>01_30_09</v>
          </cell>
          <cell r="R1644" t="str">
            <v>01_24</v>
          </cell>
          <cell r="S1644" t="str">
            <v>'301.0010</v>
          </cell>
          <cell r="T1644" t="str">
            <v>'701.7510</v>
          </cell>
          <cell r="U1644" t="str">
            <v>H</v>
          </cell>
          <cell r="V1644">
            <v>-1215598.5</v>
          </cell>
          <cell r="W1644">
            <v>-8209.07</v>
          </cell>
          <cell r="X1644">
            <v>0</v>
          </cell>
          <cell r="Y1644" t="str">
            <v>701.7510</v>
          </cell>
          <cell r="Z1644">
            <v>-1215598.5</v>
          </cell>
          <cell r="AA1644">
            <v>-8209.07</v>
          </cell>
          <cell r="AB1644">
            <v>-50.503</v>
          </cell>
        </row>
        <row r="1645">
          <cell r="A1645">
            <v>5746</v>
          </cell>
          <cell r="B1645">
            <v>7797</v>
          </cell>
          <cell r="C1645">
            <v>1160</v>
          </cell>
          <cell r="D1645" t="str">
            <v>БЕНЗИН АВТОМОБИЛЬНЫЙ АИ-80</v>
          </cell>
          <cell r="E1645">
            <v>221000001</v>
          </cell>
          <cell r="F1645" t="str">
            <v>10</v>
          </cell>
          <cell r="G1645" t="str">
            <v/>
          </cell>
          <cell r="H1645" t="str">
            <v/>
          </cell>
          <cell r="I1645" t="str">
            <v>68234151</v>
          </cell>
          <cell r="J1645">
            <v>10001037</v>
          </cell>
          <cell r="K1645">
            <v>37873</v>
          </cell>
          <cell r="L1645">
            <v>37873</v>
          </cell>
          <cell r="M1645">
            <v>37873</v>
          </cell>
          <cell r="N1645">
            <v>1224432.1299999999</v>
          </cell>
          <cell r="O1645">
            <v>50.87</v>
          </cell>
          <cell r="P1645">
            <v>195909.14</v>
          </cell>
          <cell r="Q1645" t="str">
            <v>01_30_09</v>
          </cell>
          <cell r="R1645" t="str">
            <v>01_24</v>
          </cell>
          <cell r="S1645" t="str">
            <v>'301.0010</v>
          </cell>
          <cell r="T1645" t="str">
            <v>'701.7510</v>
          </cell>
          <cell r="U1645" t="str">
            <v>H</v>
          </cell>
          <cell r="V1645">
            <v>-1224432.1299999999</v>
          </cell>
          <cell r="W1645">
            <v>-8268.7199999999993</v>
          </cell>
          <cell r="X1645">
            <v>0</v>
          </cell>
          <cell r="Y1645" t="str">
            <v>701.7510</v>
          </cell>
          <cell r="Z1645">
            <v>-1224432.1299999999</v>
          </cell>
          <cell r="AA1645">
            <v>-8268.7199999999993</v>
          </cell>
          <cell r="AB1645">
            <v>-50.87</v>
          </cell>
        </row>
        <row r="1646">
          <cell r="A1646">
            <v>5747</v>
          </cell>
          <cell r="B1646">
            <v>7798</v>
          </cell>
          <cell r="C1646">
            <v>2098</v>
          </cell>
          <cell r="D1646" t="str">
            <v>БЕНЗИН АВТОМОБИЛЬНЫЙ АИ-80</v>
          </cell>
          <cell r="E1646">
            <v>221000001</v>
          </cell>
          <cell r="F1646" t="str">
            <v>20</v>
          </cell>
          <cell r="G1646" t="str">
            <v/>
          </cell>
          <cell r="H1646" t="str">
            <v/>
          </cell>
          <cell r="I1646" t="str">
            <v>337311</v>
          </cell>
          <cell r="J1646">
            <v>10000982</v>
          </cell>
          <cell r="K1646">
            <v>37873</v>
          </cell>
          <cell r="L1646">
            <v>37873</v>
          </cell>
          <cell r="M1646">
            <v>37873</v>
          </cell>
          <cell r="N1646">
            <v>9360.6299999999992</v>
          </cell>
          <cell r="O1646">
            <v>50.597999999999999</v>
          </cell>
          <cell r="P1646">
            <v>0</v>
          </cell>
          <cell r="Q1646" t="str">
            <v>01_30_09</v>
          </cell>
          <cell r="R1646" t="str">
            <v>01_24</v>
          </cell>
          <cell r="S1646" t="str">
            <v>'301.0020</v>
          </cell>
          <cell r="T1646" t="str">
            <v>'701.7410</v>
          </cell>
          <cell r="U1646" t="str">
            <v>H</v>
          </cell>
          <cell r="V1646">
            <v>-9006.5400000000009</v>
          </cell>
          <cell r="W1646">
            <v>-9006.5400000000009</v>
          </cell>
          <cell r="X1646">
            <v>354.08999999999833</v>
          </cell>
          <cell r="Y1646" t="str">
            <v>701.7410</v>
          </cell>
          <cell r="Z1646">
            <v>-1333688.44</v>
          </cell>
          <cell r="AA1646">
            <v>-9006.5400000000009</v>
          </cell>
          <cell r="AB1646">
            <v>-50.597999999999999</v>
          </cell>
        </row>
        <row r="1647">
          <cell r="A1647">
            <v>5748</v>
          </cell>
          <cell r="B1647">
            <v>7799</v>
          </cell>
          <cell r="C1647">
            <v>2098</v>
          </cell>
          <cell r="D1647" t="str">
            <v>БЕНЗИН АВТОМОБИЛЬНЫЙ АИ-80</v>
          </cell>
          <cell r="E1647">
            <v>222000001</v>
          </cell>
          <cell r="F1647" t="str">
            <v>20</v>
          </cell>
          <cell r="G1647" t="str">
            <v/>
          </cell>
          <cell r="H1647" t="str">
            <v/>
          </cell>
          <cell r="I1647" t="str">
            <v>337310</v>
          </cell>
          <cell r="J1647">
            <v>10000996</v>
          </cell>
          <cell r="K1647">
            <v>37873</v>
          </cell>
          <cell r="L1647">
            <v>37873</v>
          </cell>
          <cell r="M1647">
            <v>37873</v>
          </cell>
          <cell r="N1647">
            <v>9324.74</v>
          </cell>
          <cell r="O1647">
            <v>50.404000000000003</v>
          </cell>
          <cell r="P1647">
            <v>0</v>
          </cell>
          <cell r="Q1647" t="str">
            <v>01_30_09</v>
          </cell>
          <cell r="R1647" t="str">
            <v>01_24</v>
          </cell>
          <cell r="S1647" t="str">
            <v>'301.0020</v>
          </cell>
          <cell r="T1647" t="str">
            <v>'702.7210</v>
          </cell>
          <cell r="U1647" t="str">
            <v>H</v>
          </cell>
          <cell r="V1647">
            <v>-8969.4699999999993</v>
          </cell>
          <cell r="W1647">
            <v>-8969.4699999999993</v>
          </cell>
          <cell r="X1647">
            <v>355.27000000000044</v>
          </cell>
          <cell r="Y1647" t="str">
            <v>702.7210</v>
          </cell>
          <cell r="Z1647">
            <v>-1328199.1200000001</v>
          </cell>
          <cell r="AA1647">
            <v>-8969.4699999999993</v>
          </cell>
          <cell r="AB1647">
            <v>-50.404000000000003</v>
          </cell>
        </row>
        <row r="1648">
          <cell r="A1648">
            <v>5802</v>
          </cell>
          <cell r="B1648">
            <v>7846</v>
          </cell>
          <cell r="C1648">
            <v>2101</v>
          </cell>
          <cell r="D1648" t="str">
            <v>БЕНЗИН АВТОМОБИЛЬНЫЙ АИ-80</v>
          </cell>
          <cell r="E1648">
            <v>222000001</v>
          </cell>
          <cell r="F1648" t="str">
            <v>20</v>
          </cell>
          <cell r="G1648" t="str">
            <v/>
          </cell>
          <cell r="H1648" t="str">
            <v/>
          </cell>
          <cell r="I1648" t="str">
            <v>337585</v>
          </cell>
          <cell r="J1648">
            <v>10001074</v>
          </cell>
          <cell r="K1648">
            <v>37873</v>
          </cell>
          <cell r="L1648">
            <v>37873</v>
          </cell>
          <cell r="M1648">
            <v>37873</v>
          </cell>
          <cell r="N1648">
            <v>17836.22</v>
          </cell>
          <cell r="O1648">
            <v>96.936000000000007</v>
          </cell>
          <cell r="P1648">
            <v>0</v>
          </cell>
          <cell r="Q1648" t="str">
            <v>01_30_09</v>
          </cell>
          <cell r="R1648" t="str">
            <v>01_24</v>
          </cell>
          <cell r="S1648" t="str">
            <v>'301.0020</v>
          </cell>
          <cell r="T1648" t="str">
            <v>'702.7210</v>
          </cell>
          <cell r="U1648" t="str">
            <v>H</v>
          </cell>
          <cell r="V1648">
            <v>-16857.13</v>
          </cell>
          <cell r="W1648">
            <v>-16857.13</v>
          </cell>
          <cell r="X1648">
            <v>979.09000000000015</v>
          </cell>
          <cell r="Y1648" t="str">
            <v>702.7210</v>
          </cell>
          <cell r="Z1648">
            <v>-2496203.81</v>
          </cell>
          <cell r="AA1648">
            <v>-16857.13</v>
          </cell>
          <cell r="AB1648">
            <v>-96.936000000000007</v>
          </cell>
        </row>
        <row r="1649">
          <cell r="A1649">
            <v>5880</v>
          </cell>
          <cell r="B1649">
            <v>7927</v>
          </cell>
          <cell r="C1649">
            <v>1135</v>
          </cell>
          <cell r="D1649" t="str">
            <v>БЕНЗИН АВТОМОБИЛЬНЫЙ АИ-80</v>
          </cell>
          <cell r="E1649">
            <v>222000001</v>
          </cell>
          <cell r="F1649" t="str">
            <v>10</v>
          </cell>
          <cell r="G1649" t="str">
            <v/>
          </cell>
          <cell r="H1649" t="str">
            <v/>
          </cell>
          <cell r="I1649" t="str">
            <v>68234154</v>
          </cell>
          <cell r="J1649">
            <v>10001092</v>
          </cell>
          <cell r="K1649">
            <v>37873</v>
          </cell>
          <cell r="L1649">
            <v>37873</v>
          </cell>
          <cell r="M1649">
            <v>37873</v>
          </cell>
          <cell r="N1649">
            <v>1213215.5900000001</v>
          </cell>
          <cell r="O1649">
            <v>50.404000000000003</v>
          </cell>
          <cell r="P1649">
            <v>194114.49</v>
          </cell>
          <cell r="Q1649" t="str">
            <v>01_30_09</v>
          </cell>
          <cell r="R1649" t="str">
            <v>01_24</v>
          </cell>
          <cell r="S1649" t="str">
            <v>'301.0010</v>
          </cell>
          <cell r="T1649" t="str">
            <v>'702.7310</v>
          </cell>
          <cell r="U1649" t="str">
            <v>H</v>
          </cell>
          <cell r="V1649">
            <v>-1213215.5900000001</v>
          </cell>
          <cell r="W1649">
            <v>-8192.9699999999993</v>
          </cell>
          <cell r="X1649">
            <v>0</v>
          </cell>
          <cell r="Y1649" t="str">
            <v>702.7310</v>
          </cell>
          <cell r="Z1649">
            <v>-1213215.5900000001</v>
          </cell>
          <cell r="AA1649">
            <v>-8192.9699999999993</v>
          </cell>
          <cell r="AB1649">
            <v>-50.404000000000003</v>
          </cell>
        </row>
        <row r="1650">
          <cell r="A1650">
            <v>5881</v>
          </cell>
          <cell r="B1650">
            <v>7928</v>
          </cell>
          <cell r="C1650">
            <v>2101</v>
          </cell>
          <cell r="D1650" t="str">
            <v>БЕНЗИН АВТОМОБИЛЬНЫЙ АИ-80</v>
          </cell>
          <cell r="E1650">
            <v>222000001</v>
          </cell>
          <cell r="F1650" t="str">
            <v>20</v>
          </cell>
          <cell r="G1650" t="str">
            <v/>
          </cell>
          <cell r="H1650" t="str">
            <v/>
          </cell>
          <cell r="I1650" t="str">
            <v>337145</v>
          </cell>
          <cell r="J1650">
            <v>10001081</v>
          </cell>
          <cell r="K1650">
            <v>37873</v>
          </cell>
          <cell r="L1650">
            <v>37873</v>
          </cell>
          <cell r="M1650">
            <v>37873</v>
          </cell>
          <cell r="N1650">
            <v>177626.98</v>
          </cell>
          <cell r="O1650">
            <v>965.36400000000003</v>
          </cell>
          <cell r="P1650">
            <v>0</v>
          </cell>
          <cell r="Q1650" t="str">
            <v>01_30_09</v>
          </cell>
          <cell r="R1650" t="str">
            <v>01_24</v>
          </cell>
          <cell r="S1650" t="str">
            <v>'301.0020</v>
          </cell>
          <cell r="T1650" t="str">
            <v>'702.7210</v>
          </cell>
          <cell r="U1650" t="str">
            <v>H</v>
          </cell>
          <cell r="V1650">
            <v>-167836.06</v>
          </cell>
          <cell r="W1650">
            <v>-167836.06</v>
          </cell>
          <cell r="X1650">
            <v>9790.9200000000128</v>
          </cell>
          <cell r="Y1650" t="str">
            <v>702.7210</v>
          </cell>
          <cell r="Z1650">
            <v>-24853163.760000002</v>
          </cell>
          <cell r="AA1650">
            <v>-167836.06</v>
          </cell>
          <cell r="AB1650">
            <v>-965.36400000000003</v>
          </cell>
        </row>
        <row r="1651">
          <cell r="A1651">
            <v>5894</v>
          </cell>
          <cell r="B1651">
            <v>7941</v>
          </cell>
          <cell r="C1651">
            <v>1135</v>
          </cell>
          <cell r="D1651" t="str">
            <v>БЕНЗИН АВТОМОБИЛЬНЫЙ АИ-80</v>
          </cell>
          <cell r="E1651">
            <v>222000001</v>
          </cell>
          <cell r="F1651" t="str">
            <v>10</v>
          </cell>
          <cell r="G1651" t="str">
            <v/>
          </cell>
          <cell r="H1651" t="str">
            <v/>
          </cell>
          <cell r="I1651" t="str">
            <v>68234157</v>
          </cell>
          <cell r="J1651">
            <v>10001093</v>
          </cell>
          <cell r="K1651">
            <v>37873</v>
          </cell>
          <cell r="L1651">
            <v>37873</v>
          </cell>
          <cell r="M1651">
            <v>37873</v>
          </cell>
          <cell r="N1651">
            <v>1416846.33</v>
          </cell>
          <cell r="O1651">
            <v>58.863999999999997</v>
          </cell>
          <cell r="P1651">
            <v>226695.41</v>
          </cell>
          <cell r="Q1651" t="str">
            <v>01_30_09</v>
          </cell>
          <cell r="R1651" t="str">
            <v>01_24</v>
          </cell>
          <cell r="S1651" t="str">
            <v>'301.0010</v>
          </cell>
          <cell r="T1651" t="str">
            <v>'702.7310</v>
          </cell>
          <cell r="U1651" t="str">
            <v>H</v>
          </cell>
          <cell r="V1651">
            <v>-1416846.33</v>
          </cell>
          <cell r="W1651">
            <v>-9568.11</v>
          </cell>
          <cell r="X1651">
            <v>0</v>
          </cell>
          <cell r="Y1651" t="str">
            <v>702.7310</v>
          </cell>
          <cell r="Z1651">
            <v>-1416846.33</v>
          </cell>
          <cell r="AA1651">
            <v>-9568.11</v>
          </cell>
          <cell r="AB1651">
            <v>-58.863999999999997</v>
          </cell>
        </row>
        <row r="1652">
          <cell r="A1652">
            <v>5895</v>
          </cell>
          <cell r="B1652">
            <v>7942</v>
          </cell>
          <cell r="C1652">
            <v>1159</v>
          </cell>
          <cell r="D1652" t="str">
            <v>БЕНЗИН АВТОМОБИЛЬНЫЙ АИ-80</v>
          </cell>
          <cell r="E1652">
            <v>222000001</v>
          </cell>
          <cell r="F1652" t="str">
            <v>10</v>
          </cell>
          <cell r="G1652" t="str">
            <v/>
          </cell>
          <cell r="H1652" t="str">
            <v/>
          </cell>
          <cell r="I1652" t="str">
            <v>68234155</v>
          </cell>
          <cell r="J1652">
            <v>10001094</v>
          </cell>
          <cell r="K1652">
            <v>37873</v>
          </cell>
          <cell r="L1652">
            <v>37873</v>
          </cell>
          <cell r="M1652">
            <v>37873</v>
          </cell>
          <cell r="N1652">
            <v>1414126.44</v>
          </cell>
          <cell r="O1652">
            <v>58.750999999999998</v>
          </cell>
          <cell r="P1652">
            <v>226260.23</v>
          </cell>
          <cell r="Q1652" t="str">
            <v>01_30_09</v>
          </cell>
          <cell r="R1652" t="str">
            <v>01_24</v>
          </cell>
          <cell r="S1652" t="str">
            <v>'301.0010</v>
          </cell>
          <cell r="T1652" t="str">
            <v>'702.7310</v>
          </cell>
          <cell r="U1652" t="str">
            <v>H</v>
          </cell>
          <cell r="V1652">
            <v>-1414126.44</v>
          </cell>
          <cell r="W1652">
            <v>-9549.75</v>
          </cell>
          <cell r="X1652">
            <v>0</v>
          </cell>
          <cell r="Y1652" t="str">
            <v>702.7310</v>
          </cell>
          <cell r="Z1652">
            <v>-1414126.44</v>
          </cell>
          <cell r="AA1652">
            <v>-9549.75</v>
          </cell>
          <cell r="AB1652">
            <v>-58.750999999999998</v>
          </cell>
        </row>
        <row r="1653">
          <cell r="A1653">
            <v>5896</v>
          </cell>
          <cell r="B1653">
            <v>7943</v>
          </cell>
          <cell r="C1653">
            <v>1159</v>
          </cell>
          <cell r="D1653" t="str">
            <v>БЕНЗИН АВТОМОБИЛЬНЫЙ АИ-80</v>
          </cell>
          <cell r="E1653">
            <v>222000001</v>
          </cell>
          <cell r="F1653" t="str">
            <v>10</v>
          </cell>
          <cell r="G1653" t="str">
            <v/>
          </cell>
          <cell r="H1653" t="str">
            <v/>
          </cell>
          <cell r="I1653" t="str">
            <v>161826</v>
          </cell>
          <cell r="J1653">
            <v>10001095</v>
          </cell>
          <cell r="K1653">
            <v>37873</v>
          </cell>
          <cell r="L1653">
            <v>37873</v>
          </cell>
          <cell r="M1653">
            <v>37873</v>
          </cell>
          <cell r="N1653">
            <v>9698816.6799999997</v>
          </cell>
          <cell r="O1653">
            <v>402.94499999999999</v>
          </cell>
          <cell r="P1653">
            <v>1551810.67</v>
          </cell>
          <cell r="Q1653" t="str">
            <v>01_30_09</v>
          </cell>
          <cell r="R1653" t="str">
            <v>01_24</v>
          </cell>
          <cell r="S1653" t="str">
            <v>'301.0010</v>
          </cell>
          <cell r="T1653" t="str">
            <v>'702.7310</v>
          </cell>
          <cell r="U1653" t="str">
            <v>H</v>
          </cell>
          <cell r="V1653">
            <v>-9698816.6799999997</v>
          </cell>
          <cell r="W1653">
            <v>-65497.14</v>
          </cell>
          <cell r="X1653">
            <v>0</v>
          </cell>
          <cell r="Y1653" t="str">
            <v>702.7310</v>
          </cell>
          <cell r="Z1653">
            <v>-9698816.6799999997</v>
          </cell>
          <cell r="AA1653">
            <v>-65497.14</v>
          </cell>
          <cell r="AB1653">
            <v>-402.94499999999999</v>
          </cell>
        </row>
        <row r="1654">
          <cell r="A1654">
            <v>6182</v>
          </cell>
          <cell r="B1654">
            <v>8208</v>
          </cell>
          <cell r="C1654">
            <v>1133</v>
          </cell>
          <cell r="D1654" t="str">
            <v>ДИЗЕЛЬНОЕ ТОПЛИВО ЛД-02</v>
          </cell>
          <cell r="E1654">
            <v>221000044</v>
          </cell>
          <cell r="F1654" t="str">
            <v>10</v>
          </cell>
          <cell r="G1654" t="str">
            <v/>
          </cell>
          <cell r="H1654" t="str">
            <v/>
          </cell>
          <cell r="I1654" t="str">
            <v>Акт купли-продаж</v>
          </cell>
          <cell r="J1654">
            <v>10001187</v>
          </cell>
          <cell r="K1654">
            <v>37873</v>
          </cell>
          <cell r="L1654">
            <v>37873</v>
          </cell>
          <cell r="M1654">
            <v>37873</v>
          </cell>
          <cell r="N1654">
            <v>203875862.06999999</v>
          </cell>
          <cell r="O1654">
            <v>12000</v>
          </cell>
          <cell r="P1654">
            <v>32620137.93</v>
          </cell>
          <cell r="Q1654" t="str">
            <v>01_30_09</v>
          </cell>
          <cell r="R1654" t="str">
            <v>01_24</v>
          </cell>
          <cell r="S1654" t="str">
            <v>'301.0010</v>
          </cell>
          <cell r="T1654" t="str">
            <v>'701.7520</v>
          </cell>
          <cell r="U1654" t="str">
            <v>H</v>
          </cell>
          <cell r="V1654">
            <v>-203875861.65000001</v>
          </cell>
          <cell r="W1654">
            <v>-1376795.39</v>
          </cell>
          <cell r="X1654">
            <v>0.41999998688697815</v>
          </cell>
          <cell r="Y1654" t="str">
            <v>701.7520</v>
          </cell>
          <cell r="Z1654">
            <v>-203875861.65000001</v>
          </cell>
          <cell r="AA1654">
            <v>-1376795.39</v>
          </cell>
          <cell r="AB1654">
            <v>-12000</v>
          </cell>
        </row>
        <row r="1655">
          <cell r="A1655">
            <v>5749</v>
          </cell>
          <cell r="B1655">
            <v>7800</v>
          </cell>
          <cell r="C1655">
            <v>2101</v>
          </cell>
          <cell r="D1655" t="str">
            <v>БЕНЗИН АВТОМОБИЛЬНЫЙ АИ-80</v>
          </cell>
          <cell r="E1655">
            <v>221000001</v>
          </cell>
          <cell r="F1655" t="str">
            <v>20</v>
          </cell>
          <cell r="G1655" t="str">
            <v/>
          </cell>
          <cell r="H1655" t="str">
            <v/>
          </cell>
          <cell r="I1655" t="str">
            <v>337586</v>
          </cell>
          <cell r="J1655">
            <v>10000974</v>
          </cell>
          <cell r="K1655">
            <v>37874</v>
          </cell>
          <cell r="L1655">
            <v>37874</v>
          </cell>
          <cell r="M1655">
            <v>37874</v>
          </cell>
          <cell r="N1655">
            <v>40907.620000000003</v>
          </cell>
          <cell r="O1655">
            <v>222.32400000000001</v>
          </cell>
          <cell r="P1655">
            <v>0</v>
          </cell>
          <cell r="Q1655" t="str">
            <v>01_30_09</v>
          </cell>
          <cell r="R1655" t="str">
            <v>01_24</v>
          </cell>
          <cell r="S1655" t="str">
            <v>'301.0020</v>
          </cell>
          <cell r="T1655" t="str">
            <v>'701.7410</v>
          </cell>
          <cell r="U1655" t="str">
            <v>H</v>
          </cell>
          <cell r="V1655">
            <v>-38667.699999999997</v>
          </cell>
          <cell r="W1655">
            <v>-38667.699999999997</v>
          </cell>
          <cell r="X1655">
            <v>2239.9200000000055</v>
          </cell>
          <cell r="Y1655" t="str">
            <v>701.7410</v>
          </cell>
          <cell r="Z1655">
            <v>-5705805.8099999996</v>
          </cell>
          <cell r="AA1655">
            <v>-38667.699999999997</v>
          </cell>
          <cell r="AB1655">
            <v>-222.32400000000001</v>
          </cell>
        </row>
        <row r="1656">
          <cell r="A1656">
            <v>5787</v>
          </cell>
          <cell r="B1656">
            <v>7818</v>
          </cell>
          <cell r="C1656">
            <v>1140</v>
          </cell>
          <cell r="D1656" t="str">
            <v>БЕНЗИН АВТОМОБИЛЬНЫЙ АИ-80</v>
          </cell>
          <cell r="E1656">
            <v>221000001</v>
          </cell>
          <cell r="F1656" t="str">
            <v>10</v>
          </cell>
          <cell r="G1656" t="str">
            <v/>
          </cell>
          <cell r="H1656" t="str">
            <v/>
          </cell>
          <cell r="I1656" t="str">
            <v>161854</v>
          </cell>
          <cell r="J1656">
            <v>10001060</v>
          </cell>
          <cell r="K1656">
            <v>37874</v>
          </cell>
          <cell r="L1656">
            <v>37874</v>
          </cell>
          <cell r="M1656">
            <v>37874</v>
          </cell>
          <cell r="N1656">
            <v>6983042.0999999996</v>
          </cell>
          <cell r="O1656">
            <v>290.11599999999999</v>
          </cell>
          <cell r="P1656">
            <v>1117286.74</v>
          </cell>
          <cell r="Q1656" t="str">
            <v>01_30_09</v>
          </cell>
          <cell r="R1656" t="str">
            <v>01_24</v>
          </cell>
          <cell r="S1656" t="str">
            <v>'301.0010</v>
          </cell>
          <cell r="T1656" t="str">
            <v>'701.7510</v>
          </cell>
          <cell r="U1656" t="str">
            <v>H</v>
          </cell>
          <cell r="V1656">
            <v>-6983042.0999999996</v>
          </cell>
          <cell r="W1656">
            <v>-47323.4</v>
          </cell>
          <cell r="X1656">
            <v>0</v>
          </cell>
          <cell r="Y1656" t="str">
            <v>701.7510</v>
          </cell>
          <cell r="Z1656">
            <v>-6983042.0999999996</v>
          </cell>
          <cell r="AA1656">
            <v>-47323.4</v>
          </cell>
          <cell r="AB1656">
            <v>-290.11599999999999</v>
          </cell>
        </row>
        <row r="1657">
          <cell r="A1657">
            <v>5882</v>
          </cell>
          <cell r="B1657">
            <v>7929</v>
          </cell>
          <cell r="C1657">
            <v>1137</v>
          </cell>
          <cell r="D1657" t="str">
            <v>БЕНЗИН АВТОМОБИЛЬНЫЙ АИ-80</v>
          </cell>
          <cell r="E1657">
            <v>222000001</v>
          </cell>
          <cell r="F1657" t="str">
            <v>10</v>
          </cell>
          <cell r="G1657" t="str">
            <v/>
          </cell>
          <cell r="H1657" t="str">
            <v/>
          </cell>
          <cell r="I1657" t="str">
            <v>161853</v>
          </cell>
          <cell r="J1657">
            <v>10001091</v>
          </cell>
          <cell r="K1657">
            <v>37874</v>
          </cell>
          <cell r="L1657">
            <v>37874</v>
          </cell>
          <cell r="M1657">
            <v>37874</v>
          </cell>
          <cell r="N1657">
            <v>4682303.5599999996</v>
          </cell>
          <cell r="O1657">
            <v>194.53</v>
          </cell>
          <cell r="P1657">
            <v>749168.57</v>
          </cell>
          <cell r="Q1657" t="str">
            <v>01_30_09</v>
          </cell>
          <cell r="R1657" t="str">
            <v>01_24</v>
          </cell>
          <cell r="S1657" t="str">
            <v>'301.0010</v>
          </cell>
          <cell r="T1657" t="str">
            <v>'702.7310</v>
          </cell>
          <cell r="U1657" t="str">
            <v>H</v>
          </cell>
          <cell r="V1657">
            <v>-4682303.5599999996</v>
          </cell>
          <cell r="W1657">
            <v>-31731.52</v>
          </cell>
          <cell r="X1657">
            <v>0</v>
          </cell>
          <cell r="Y1657" t="str">
            <v>702.7310</v>
          </cell>
          <cell r="Z1657">
            <v>-4682303.5599999996</v>
          </cell>
          <cell r="AA1657">
            <v>-31731.52</v>
          </cell>
          <cell r="AB1657">
            <v>-194.53</v>
          </cell>
        </row>
        <row r="1658">
          <cell r="A1658">
            <v>5980</v>
          </cell>
          <cell r="B1658">
            <v>8028</v>
          </cell>
          <cell r="C1658">
            <v>1137</v>
          </cell>
          <cell r="D1658" t="str">
            <v>БЕНЗИН АВТОМОБИЛЬНЫЙ АИ-80</v>
          </cell>
          <cell r="E1658">
            <v>221000001</v>
          </cell>
          <cell r="F1658" t="str">
            <v>10</v>
          </cell>
          <cell r="G1658" t="str">
            <v/>
          </cell>
          <cell r="H1658" t="str">
            <v/>
          </cell>
          <cell r="I1658" t="str">
            <v>68234170</v>
          </cell>
          <cell r="J1658">
            <v>10001128</v>
          </cell>
          <cell r="K1658">
            <v>37874</v>
          </cell>
          <cell r="L1658">
            <v>37874</v>
          </cell>
          <cell r="M1658">
            <v>37874</v>
          </cell>
          <cell r="N1658">
            <v>2690717.89</v>
          </cell>
          <cell r="O1658">
            <v>111.788</v>
          </cell>
          <cell r="P1658">
            <v>430514.86</v>
          </cell>
          <cell r="Q1658" t="str">
            <v>01_30_09</v>
          </cell>
          <cell r="R1658" t="str">
            <v>01_24</v>
          </cell>
          <cell r="S1658" t="str">
            <v>'301.0010</v>
          </cell>
          <cell r="T1658" t="str">
            <v>'701.7510</v>
          </cell>
          <cell r="U1658" t="str">
            <v>H</v>
          </cell>
          <cell r="V1658">
            <v>-2690717.89</v>
          </cell>
          <cell r="W1658">
            <v>-18234.740000000002</v>
          </cell>
          <cell r="X1658">
            <v>0</v>
          </cell>
          <cell r="Y1658" t="str">
            <v>701.7510</v>
          </cell>
          <cell r="Z1658">
            <v>-2690717.89</v>
          </cell>
          <cell r="AA1658">
            <v>-18234.740000000002</v>
          </cell>
          <cell r="AB1658">
            <v>-111.788</v>
          </cell>
        </row>
        <row r="1659">
          <cell r="A1659">
            <v>5750</v>
          </cell>
          <cell r="B1659">
            <v>7801</v>
          </cell>
          <cell r="C1659">
            <v>1133</v>
          </cell>
          <cell r="D1659" t="str">
            <v>МАЗУТ М-100</v>
          </cell>
          <cell r="E1659">
            <v>221000083</v>
          </cell>
          <cell r="F1659" t="str">
            <v>10</v>
          </cell>
          <cell r="G1659" t="str">
            <v/>
          </cell>
          <cell r="H1659" t="str">
            <v/>
          </cell>
          <cell r="I1659" t="str">
            <v>АКТ КУПЛИ-ПРОДАЖ</v>
          </cell>
          <cell r="J1659">
            <v>10001010</v>
          </cell>
          <cell r="K1659">
            <v>37875</v>
          </cell>
          <cell r="L1659">
            <v>37875</v>
          </cell>
          <cell r="M1659">
            <v>37875</v>
          </cell>
          <cell r="N1659">
            <v>62093103.450000003</v>
          </cell>
          <cell r="O1659">
            <v>11000</v>
          </cell>
          <cell r="P1659">
            <v>9934896.5500000007</v>
          </cell>
          <cell r="Q1659" t="str">
            <v>01_30_09</v>
          </cell>
          <cell r="R1659" t="str">
            <v>01_24</v>
          </cell>
          <cell r="S1659" t="str">
            <v>'301.0010</v>
          </cell>
          <cell r="T1659" t="str">
            <v>'701.7530</v>
          </cell>
          <cell r="U1659" t="str">
            <v>H</v>
          </cell>
          <cell r="V1659">
            <v>-62093102.990000002</v>
          </cell>
          <cell r="W1659">
            <v>-421599.02</v>
          </cell>
          <cell r="X1659">
            <v>0.46000000089406967</v>
          </cell>
          <cell r="Y1659" t="str">
            <v>701.7530</v>
          </cell>
          <cell r="Z1659">
            <v>-62093102.990000002</v>
          </cell>
          <cell r="AA1659">
            <v>-421599.02</v>
          </cell>
          <cell r="AB1659">
            <v>-11000</v>
          </cell>
        </row>
        <row r="1660">
          <cell r="A1660">
            <v>5751</v>
          </cell>
          <cell r="B1660">
            <v>7802</v>
          </cell>
          <cell r="C1660">
            <v>1134</v>
          </cell>
          <cell r="D1660" t="str">
            <v>МАЗУТ М-100</v>
          </cell>
          <cell r="E1660">
            <v>221000083</v>
          </cell>
          <cell r="F1660" t="str">
            <v>10</v>
          </cell>
          <cell r="G1660" t="str">
            <v/>
          </cell>
          <cell r="H1660" t="str">
            <v/>
          </cell>
          <cell r="I1660" t="str">
            <v>Акт купли-продаж</v>
          </cell>
          <cell r="J1660">
            <v>10001015</v>
          </cell>
          <cell r="K1660">
            <v>37875</v>
          </cell>
          <cell r="L1660">
            <v>37875</v>
          </cell>
          <cell r="M1660">
            <v>37875</v>
          </cell>
          <cell r="N1660">
            <v>11289655.17</v>
          </cell>
          <cell r="O1660">
            <v>2000</v>
          </cell>
          <cell r="P1660">
            <v>1806344.83</v>
          </cell>
          <cell r="Q1660" t="str">
            <v>01_30_09</v>
          </cell>
          <cell r="R1660" t="str">
            <v>01_24</v>
          </cell>
          <cell r="S1660" t="str">
            <v>'301.0010</v>
          </cell>
          <cell r="T1660" t="str">
            <v>'701.7530</v>
          </cell>
          <cell r="U1660" t="str">
            <v>H</v>
          </cell>
          <cell r="V1660">
            <v>-11289655.17</v>
          </cell>
          <cell r="W1660">
            <v>-76654.37</v>
          </cell>
          <cell r="X1660">
            <v>0</v>
          </cell>
          <cell r="Y1660" t="str">
            <v>701.7530</v>
          </cell>
          <cell r="Z1660">
            <v>-11289655.17</v>
          </cell>
          <cell r="AA1660">
            <v>-76654.37</v>
          </cell>
          <cell r="AB1660">
            <v>-2000</v>
          </cell>
        </row>
        <row r="1661">
          <cell r="A1661">
            <v>5788</v>
          </cell>
          <cell r="B1661">
            <v>7819</v>
          </cell>
          <cell r="C1661">
            <v>1140</v>
          </cell>
          <cell r="D1661" t="str">
            <v>БЕНЗИН АВТОМОБИЛЬНЫЙ АИ-80</v>
          </cell>
          <cell r="E1661">
            <v>221000001</v>
          </cell>
          <cell r="F1661" t="str">
            <v>10</v>
          </cell>
          <cell r="G1661" t="str">
            <v/>
          </cell>
          <cell r="H1661" t="str">
            <v/>
          </cell>
          <cell r="I1661" t="str">
            <v>68234176</v>
          </cell>
          <cell r="J1661">
            <v>10001060</v>
          </cell>
          <cell r="K1661">
            <v>37875</v>
          </cell>
          <cell r="L1661">
            <v>37875</v>
          </cell>
          <cell r="M1661">
            <v>37875</v>
          </cell>
          <cell r="N1661">
            <v>1028022.34</v>
          </cell>
          <cell r="O1661">
            <v>42.71</v>
          </cell>
          <cell r="P1661">
            <v>164483.57</v>
          </cell>
          <cell r="Q1661" t="str">
            <v>01_30_09</v>
          </cell>
          <cell r="R1661" t="str">
            <v>01_24</v>
          </cell>
          <cell r="S1661" t="str">
            <v>'301.0010</v>
          </cell>
          <cell r="T1661" t="str">
            <v>'701.7510</v>
          </cell>
          <cell r="U1661" t="str">
            <v>H</v>
          </cell>
          <cell r="V1661">
            <v>-1028022.34</v>
          </cell>
          <cell r="W1661">
            <v>-6980.05</v>
          </cell>
          <cell r="X1661">
            <v>0</v>
          </cell>
          <cell r="Y1661" t="str">
            <v>701.7510</v>
          </cell>
          <cell r="Z1661">
            <v>-1028022.34</v>
          </cell>
          <cell r="AA1661">
            <v>-6980.05</v>
          </cell>
          <cell r="AB1661">
            <v>-42.71</v>
          </cell>
        </row>
        <row r="1662">
          <cell r="A1662">
            <v>5829</v>
          </cell>
          <cell r="B1662">
            <v>7881</v>
          </cell>
          <cell r="C1662">
            <v>2101</v>
          </cell>
          <cell r="D1662" t="str">
            <v>БЕНЗИН АВТОМОБИЛЬНЫЙ АИ-80</v>
          </cell>
          <cell r="E1662">
            <v>221000001</v>
          </cell>
          <cell r="F1662" t="str">
            <v>20</v>
          </cell>
          <cell r="G1662" t="str">
            <v/>
          </cell>
          <cell r="H1662" t="str">
            <v/>
          </cell>
          <cell r="I1662" t="str">
            <v>337687</v>
          </cell>
          <cell r="J1662">
            <v>10001080</v>
          </cell>
          <cell r="K1662">
            <v>37875</v>
          </cell>
          <cell r="L1662">
            <v>37875</v>
          </cell>
          <cell r="M1662">
            <v>37875</v>
          </cell>
          <cell r="N1662">
            <v>9425.58</v>
          </cell>
          <cell r="O1662">
            <v>51.225999999999999</v>
          </cell>
          <cell r="P1662">
            <v>0</v>
          </cell>
          <cell r="Q1662" t="str">
            <v>01_30_09</v>
          </cell>
          <cell r="R1662" t="str">
            <v>01_24</v>
          </cell>
          <cell r="S1662" t="str">
            <v>'301.0020</v>
          </cell>
          <cell r="T1662" t="str">
            <v>'701.7410</v>
          </cell>
          <cell r="U1662" t="str">
            <v>H</v>
          </cell>
          <cell r="V1662">
            <v>-8900.36</v>
          </cell>
          <cell r="W1662">
            <v>-8900.36</v>
          </cell>
          <cell r="X1662">
            <v>525.21999999999935</v>
          </cell>
          <cell r="Y1662" t="str">
            <v>701.7410</v>
          </cell>
          <cell r="Z1662">
            <v>-1310845.02</v>
          </cell>
          <cell r="AA1662">
            <v>-8900.36</v>
          </cell>
          <cell r="AB1662">
            <v>-51.225999999999999</v>
          </cell>
        </row>
        <row r="1663">
          <cell r="A1663">
            <v>5874</v>
          </cell>
          <cell r="B1663">
            <v>7909</v>
          </cell>
          <cell r="C1663">
            <v>1130</v>
          </cell>
          <cell r="D1663" t="str">
            <v>ДИЗЕЛЬНОЕ ТОПЛИВО ЛД-02</v>
          </cell>
          <cell r="E1663">
            <v>221000044</v>
          </cell>
          <cell r="F1663" t="str">
            <v>10</v>
          </cell>
          <cell r="G1663" t="str">
            <v/>
          </cell>
          <cell r="H1663" t="str">
            <v/>
          </cell>
          <cell r="I1663" t="str">
            <v>Акт купли-продаж</v>
          </cell>
          <cell r="J1663">
            <v>10001084</v>
          </cell>
          <cell r="K1663">
            <v>37875</v>
          </cell>
          <cell r="L1663">
            <v>37875</v>
          </cell>
          <cell r="M1663">
            <v>37875</v>
          </cell>
          <cell r="N1663">
            <v>50968965.520000003</v>
          </cell>
          <cell r="O1663">
            <v>3000</v>
          </cell>
          <cell r="P1663">
            <v>8155034.4800000004</v>
          </cell>
          <cell r="Q1663" t="str">
            <v>01_30_09</v>
          </cell>
          <cell r="R1663" t="str">
            <v>01_24</v>
          </cell>
          <cell r="S1663" t="str">
            <v>'301.0010</v>
          </cell>
          <cell r="T1663" t="str">
            <v>'701.7520</v>
          </cell>
          <cell r="U1663" t="str">
            <v>H</v>
          </cell>
          <cell r="V1663">
            <v>-50968965.329999998</v>
          </cell>
          <cell r="W1663">
            <v>-346068.47999999998</v>
          </cell>
          <cell r="X1663">
            <v>0.19000000506639481</v>
          </cell>
          <cell r="Y1663" t="str">
            <v>701.7520</v>
          </cell>
          <cell r="Z1663">
            <v>-50968965.329999998</v>
          </cell>
          <cell r="AA1663">
            <v>-346068.47999999998</v>
          </cell>
          <cell r="AB1663">
            <v>-3000</v>
          </cell>
        </row>
        <row r="1664">
          <cell r="A1664">
            <v>5905</v>
          </cell>
          <cell r="B1664">
            <v>7954</v>
          </cell>
          <cell r="C1664">
            <v>1145</v>
          </cell>
          <cell r="D1664" t="str">
            <v>БЕНЗИН АВТОМОБИЛЬНЫЙ АИ-80</v>
          </cell>
          <cell r="E1664">
            <v>222000001</v>
          </cell>
          <cell r="F1664" t="str">
            <v>10</v>
          </cell>
          <cell r="G1664" t="str">
            <v/>
          </cell>
          <cell r="H1664" t="str">
            <v/>
          </cell>
          <cell r="I1664" t="str">
            <v>Акт №-135  от  1</v>
          </cell>
          <cell r="J1664">
            <v>10001101</v>
          </cell>
          <cell r="K1664">
            <v>37875</v>
          </cell>
          <cell r="L1664">
            <v>37875</v>
          </cell>
          <cell r="M1664">
            <v>37875</v>
          </cell>
          <cell r="N1664">
            <v>18524139.309999999</v>
          </cell>
          <cell r="O1664">
            <v>769.6</v>
          </cell>
          <cell r="P1664">
            <v>2963862.29</v>
          </cell>
          <cell r="Q1664" t="str">
            <v>01_30_09</v>
          </cell>
          <cell r="R1664" t="str">
            <v>01_24</v>
          </cell>
          <cell r="S1664" t="str">
            <v>'301.0010</v>
          </cell>
          <cell r="T1664" t="str">
            <v>'702.7310</v>
          </cell>
          <cell r="U1664" t="str">
            <v>H</v>
          </cell>
          <cell r="V1664">
            <v>-18524138.309999999</v>
          </cell>
          <cell r="W1664">
            <v>-125774.97</v>
          </cell>
          <cell r="X1664">
            <v>1</v>
          </cell>
          <cell r="Y1664" t="str">
            <v>702.7310</v>
          </cell>
          <cell r="Z1664">
            <v>-18524138.309999999</v>
          </cell>
          <cell r="AA1664">
            <v>-125774.97</v>
          </cell>
          <cell r="AB1664">
            <v>-769.6</v>
          </cell>
        </row>
        <row r="1665">
          <cell r="A1665">
            <v>5923</v>
          </cell>
          <cell r="B1665">
            <v>7971</v>
          </cell>
          <cell r="C1665">
            <v>1131</v>
          </cell>
          <cell r="D1665" t="str">
            <v>ДИЗЕЛЬНОЕ ТОПЛИВО ЛД-02</v>
          </cell>
          <cell r="E1665">
            <v>221000044</v>
          </cell>
          <cell r="F1665" t="str">
            <v>10</v>
          </cell>
          <cell r="G1665" t="str">
            <v/>
          </cell>
          <cell r="H1665" t="str">
            <v/>
          </cell>
          <cell r="I1665" t="str">
            <v>Акт купли-продаж</v>
          </cell>
          <cell r="J1665">
            <v>10001112</v>
          </cell>
          <cell r="K1665">
            <v>37875</v>
          </cell>
          <cell r="L1665">
            <v>37875</v>
          </cell>
          <cell r="M1665">
            <v>37875</v>
          </cell>
          <cell r="N1665">
            <v>16989655.170000002</v>
          </cell>
          <cell r="O1665">
            <v>1000</v>
          </cell>
          <cell r="P1665">
            <v>2718344.83</v>
          </cell>
          <cell r="Q1665" t="str">
            <v>01_30_09</v>
          </cell>
          <cell r="R1665" t="str">
            <v>01_24</v>
          </cell>
          <cell r="S1665" t="str">
            <v>'301.0010</v>
          </cell>
          <cell r="T1665" t="str">
            <v>'701.7520</v>
          </cell>
          <cell r="U1665" t="str">
            <v>H</v>
          </cell>
          <cell r="V1665">
            <v>-16989655.129999999</v>
          </cell>
          <cell r="W1665">
            <v>-115356.16</v>
          </cell>
          <cell r="X1665">
            <v>4.0000002831220627E-2</v>
          </cell>
          <cell r="Y1665" t="str">
            <v>701.7520</v>
          </cell>
          <cell r="Z1665">
            <v>-16989655.129999999</v>
          </cell>
          <cell r="AA1665">
            <v>-115356.16</v>
          </cell>
          <cell r="AB1665">
            <v>-1000</v>
          </cell>
        </row>
        <row r="1666">
          <cell r="A1666">
            <v>5803</v>
          </cell>
          <cell r="B1666">
            <v>7847</v>
          </cell>
          <cell r="C1666">
            <v>1146</v>
          </cell>
          <cell r="D1666" t="str">
            <v>БЕНЗИН АВТОМОБИЛЬНЫЙ АИ-80</v>
          </cell>
          <cell r="E1666">
            <v>221000001</v>
          </cell>
          <cell r="F1666" t="str">
            <v>10</v>
          </cell>
          <cell r="G1666" t="str">
            <v/>
          </cell>
          <cell r="H1666" t="str">
            <v/>
          </cell>
          <cell r="I1666" t="str">
            <v>161914</v>
          </cell>
          <cell r="J1666">
            <v>10001069</v>
          </cell>
          <cell r="K1666">
            <v>37876</v>
          </cell>
          <cell r="L1666">
            <v>37876</v>
          </cell>
          <cell r="M1666">
            <v>37876</v>
          </cell>
          <cell r="N1666">
            <v>6015507.2400000002</v>
          </cell>
          <cell r="O1666">
            <v>249.91900000000001</v>
          </cell>
          <cell r="P1666">
            <v>962481.16</v>
          </cell>
          <cell r="Q1666" t="str">
            <v>01_30_09</v>
          </cell>
          <cell r="R1666" t="str">
            <v>01_24</v>
          </cell>
          <cell r="S1666" t="str">
            <v>'301.0010</v>
          </cell>
          <cell r="T1666" t="str">
            <v>'701.7510</v>
          </cell>
          <cell r="U1666" t="str">
            <v>H</v>
          </cell>
          <cell r="V1666">
            <v>-6015507.2400000002</v>
          </cell>
          <cell r="W1666">
            <v>-40755.47</v>
          </cell>
          <cell r="X1666">
            <v>0</v>
          </cell>
          <cell r="Y1666" t="str">
            <v>701.7510</v>
          </cell>
          <cell r="Z1666">
            <v>-6015507.2400000002</v>
          </cell>
          <cell r="AA1666">
            <v>-40755.47</v>
          </cell>
          <cell r="AB1666">
            <v>-249.91900000000001</v>
          </cell>
        </row>
        <row r="1667">
          <cell r="A1667">
            <v>5897</v>
          </cell>
          <cell r="B1667">
            <v>7944</v>
          </cell>
          <cell r="C1667">
            <v>1140</v>
          </cell>
          <cell r="D1667" t="str">
            <v>БЕНЗИН АВТОМОБИЛЬНЫЙ АИ-80</v>
          </cell>
          <cell r="E1667">
            <v>222000001</v>
          </cell>
          <cell r="F1667" t="str">
            <v>10</v>
          </cell>
          <cell r="G1667" t="str">
            <v/>
          </cell>
          <cell r="H1667" t="str">
            <v/>
          </cell>
          <cell r="I1667" t="str">
            <v>161906</v>
          </cell>
          <cell r="J1667">
            <v>10001096</v>
          </cell>
          <cell r="K1667">
            <v>37876</v>
          </cell>
          <cell r="L1667">
            <v>37876</v>
          </cell>
          <cell r="M1667">
            <v>37876</v>
          </cell>
          <cell r="N1667">
            <v>2248940.27</v>
          </cell>
          <cell r="O1667">
            <v>93.433999999999997</v>
          </cell>
          <cell r="P1667">
            <v>359830.44</v>
          </cell>
          <cell r="Q1667" t="str">
            <v>01_30_09</v>
          </cell>
          <cell r="R1667" t="str">
            <v>01_24</v>
          </cell>
          <cell r="S1667" t="str">
            <v>'301.0010</v>
          </cell>
          <cell r="T1667" t="str">
            <v>'702.7310</v>
          </cell>
          <cell r="U1667" t="str">
            <v>H</v>
          </cell>
          <cell r="V1667">
            <v>-2248940.27</v>
          </cell>
          <cell r="W1667">
            <v>-15236.72</v>
          </cell>
          <cell r="X1667">
            <v>0</v>
          </cell>
          <cell r="Y1667" t="str">
            <v>702.7310</v>
          </cell>
          <cell r="Z1667">
            <v>-2248940.27</v>
          </cell>
          <cell r="AA1667">
            <v>-15236.72</v>
          </cell>
          <cell r="AB1667">
            <v>-93.433999999999997</v>
          </cell>
        </row>
        <row r="1668">
          <cell r="A1668">
            <v>5898</v>
          </cell>
          <cell r="B1668">
            <v>7945</v>
          </cell>
          <cell r="C1668">
            <v>1140</v>
          </cell>
          <cell r="D1668" t="str">
            <v>БЕНЗИН АВТОМОБИЛЬНЫЙ АИ-80</v>
          </cell>
          <cell r="E1668">
            <v>222000001</v>
          </cell>
          <cell r="F1668" t="str">
            <v>10</v>
          </cell>
          <cell r="G1668" t="str">
            <v/>
          </cell>
          <cell r="H1668" t="str">
            <v/>
          </cell>
          <cell r="I1668" t="str">
            <v>161915</v>
          </cell>
          <cell r="J1668">
            <v>10001097</v>
          </cell>
          <cell r="K1668">
            <v>37876</v>
          </cell>
          <cell r="L1668">
            <v>37876</v>
          </cell>
          <cell r="M1668">
            <v>37876</v>
          </cell>
          <cell r="N1668">
            <v>2657188.62</v>
          </cell>
          <cell r="O1668">
            <v>110.395</v>
          </cell>
          <cell r="P1668">
            <v>425150.18</v>
          </cell>
          <cell r="Q1668" t="str">
            <v>01_30_09</v>
          </cell>
          <cell r="R1668" t="str">
            <v>01_24</v>
          </cell>
          <cell r="S1668" t="str">
            <v>'301.0010</v>
          </cell>
          <cell r="T1668" t="str">
            <v>'702.7310</v>
          </cell>
          <cell r="U1668" t="str">
            <v>H</v>
          </cell>
          <cell r="V1668">
            <v>-2657188.62</v>
          </cell>
          <cell r="W1668">
            <v>-18002.63</v>
          </cell>
          <cell r="X1668">
            <v>0</v>
          </cell>
          <cell r="Y1668" t="str">
            <v>702.7310</v>
          </cell>
          <cell r="Z1668">
            <v>-2657188.62</v>
          </cell>
          <cell r="AA1668">
            <v>-18002.63</v>
          </cell>
          <cell r="AB1668">
            <v>-110.395</v>
          </cell>
        </row>
        <row r="1669">
          <cell r="A1669">
            <v>5924</v>
          </cell>
          <cell r="B1669">
            <v>7972</v>
          </cell>
          <cell r="C1669">
            <v>1130</v>
          </cell>
          <cell r="D1669" t="str">
            <v>ДИЗЕЛЬНОЕ ТОПЛИВО ЛД-02</v>
          </cell>
          <cell r="E1669">
            <v>221000044</v>
          </cell>
          <cell r="F1669" t="str">
            <v>10</v>
          </cell>
          <cell r="G1669" t="str">
            <v/>
          </cell>
          <cell r="H1669" t="str">
            <v/>
          </cell>
          <cell r="I1669" t="str">
            <v>Акт купли-продаж</v>
          </cell>
          <cell r="J1669">
            <v>10001110</v>
          </cell>
          <cell r="K1669">
            <v>37876</v>
          </cell>
          <cell r="L1669">
            <v>37876</v>
          </cell>
          <cell r="M1669">
            <v>37876</v>
          </cell>
          <cell r="N1669">
            <v>33979310.340000004</v>
          </cell>
          <cell r="O1669">
            <v>2000</v>
          </cell>
          <cell r="P1669">
            <v>5436689.6600000001</v>
          </cell>
          <cell r="Q1669" t="str">
            <v>01_30_09</v>
          </cell>
          <cell r="R1669" t="str">
            <v>01_24</v>
          </cell>
          <cell r="S1669" t="str">
            <v>'301.0010</v>
          </cell>
          <cell r="T1669" t="str">
            <v>'701.7520</v>
          </cell>
          <cell r="U1669" t="str">
            <v>H</v>
          </cell>
          <cell r="V1669">
            <v>-33979310.299999997</v>
          </cell>
          <cell r="W1669">
            <v>-230212.13</v>
          </cell>
          <cell r="X1669">
            <v>4.0000006556510925E-2</v>
          </cell>
          <cell r="Y1669" t="str">
            <v>701.7520</v>
          </cell>
          <cell r="Z1669">
            <v>-33979310.299999997</v>
          </cell>
          <cell r="AA1669">
            <v>-230212.13</v>
          </cell>
          <cell r="AB1669">
            <v>-2000</v>
          </cell>
        </row>
        <row r="1670">
          <cell r="A1670">
            <v>5925</v>
          </cell>
          <cell r="B1670">
            <v>7973</v>
          </cell>
          <cell r="C1670">
            <v>1131</v>
          </cell>
          <cell r="D1670" t="str">
            <v>ДИЗЕЛЬНОЕ ТОПЛИВО ЛД-02</v>
          </cell>
          <cell r="E1670">
            <v>221000044</v>
          </cell>
          <cell r="F1670" t="str">
            <v>10</v>
          </cell>
          <cell r="G1670" t="str">
            <v/>
          </cell>
          <cell r="H1670" t="str">
            <v/>
          </cell>
          <cell r="I1670" t="str">
            <v>Акт купли-продаж</v>
          </cell>
          <cell r="J1670">
            <v>10001111</v>
          </cell>
          <cell r="K1670">
            <v>37876</v>
          </cell>
          <cell r="L1670">
            <v>37876</v>
          </cell>
          <cell r="M1670">
            <v>37876</v>
          </cell>
          <cell r="N1670">
            <v>50968965.520000003</v>
          </cell>
          <cell r="O1670">
            <v>3000</v>
          </cell>
          <cell r="P1670">
            <v>8155034.4800000004</v>
          </cell>
          <cell r="Q1670" t="str">
            <v>01_30_09</v>
          </cell>
          <cell r="R1670" t="str">
            <v>01_24</v>
          </cell>
          <cell r="S1670" t="str">
            <v>'301.0010</v>
          </cell>
          <cell r="T1670" t="str">
            <v>'701.7520</v>
          </cell>
          <cell r="U1670" t="str">
            <v>H</v>
          </cell>
          <cell r="V1670">
            <v>-50968965.420000002</v>
          </cell>
          <cell r="W1670">
            <v>-345318.19</v>
          </cell>
          <cell r="X1670">
            <v>0.10000000149011612</v>
          </cell>
          <cell r="Y1670" t="str">
            <v>701.7520</v>
          </cell>
          <cell r="Z1670">
            <v>-50968965.420000002</v>
          </cell>
          <cell r="AA1670">
            <v>-345318.19</v>
          </cell>
          <cell r="AB1670">
            <v>-3000</v>
          </cell>
        </row>
        <row r="1671">
          <cell r="A1671">
            <v>5981</v>
          </cell>
          <cell r="B1671">
            <v>8029</v>
          </cell>
          <cell r="C1671">
            <v>1140</v>
          </cell>
          <cell r="D1671" t="str">
            <v>БЕНЗИН АВТОМОБИЛЬНЫЙ АИ-80</v>
          </cell>
          <cell r="E1671">
            <v>221000001</v>
          </cell>
          <cell r="F1671" t="str">
            <v>10</v>
          </cell>
          <cell r="G1671" t="str">
            <v/>
          </cell>
          <cell r="H1671" t="str">
            <v/>
          </cell>
          <cell r="I1671" t="str">
            <v>161913</v>
          </cell>
          <cell r="J1671">
            <v>10001127</v>
          </cell>
          <cell r="K1671">
            <v>37876</v>
          </cell>
          <cell r="L1671">
            <v>37876</v>
          </cell>
          <cell r="M1671">
            <v>37876</v>
          </cell>
          <cell r="N1671">
            <v>9525152.8699999992</v>
          </cell>
          <cell r="O1671">
            <v>395.73</v>
          </cell>
          <cell r="P1671">
            <v>1524024.46</v>
          </cell>
          <cell r="Q1671" t="str">
            <v>01_30_09</v>
          </cell>
          <cell r="R1671" t="str">
            <v>01_24</v>
          </cell>
          <cell r="S1671" t="str">
            <v>'301.0010</v>
          </cell>
          <cell r="T1671" t="str">
            <v>'701.7510</v>
          </cell>
          <cell r="U1671" t="str">
            <v>H</v>
          </cell>
          <cell r="V1671">
            <v>-9525152.8699999992</v>
          </cell>
          <cell r="W1671">
            <v>-64533.56</v>
          </cell>
          <cell r="X1671">
            <v>0</v>
          </cell>
          <cell r="Y1671" t="str">
            <v>701.7510</v>
          </cell>
          <cell r="Z1671">
            <v>-9525152.8699999992</v>
          </cell>
          <cell r="AA1671">
            <v>-64533.56</v>
          </cell>
          <cell r="AB1671">
            <v>-395.73</v>
          </cell>
        </row>
        <row r="1672">
          <cell r="A1672">
            <v>5989</v>
          </cell>
          <cell r="B1672">
            <v>8038</v>
          </cell>
          <cell r="C1672">
            <v>2101</v>
          </cell>
          <cell r="D1672" t="str">
            <v>БЕНЗИН АВТОМОБИЛЬНЫЙ АИ-80</v>
          </cell>
          <cell r="E1672">
            <v>221000001</v>
          </cell>
          <cell r="F1672" t="str">
            <v>20</v>
          </cell>
          <cell r="G1672" t="str">
            <v/>
          </cell>
          <cell r="H1672" t="str">
            <v/>
          </cell>
          <cell r="I1672" t="str">
            <v>337699</v>
          </cell>
          <cell r="J1672">
            <v>10001065</v>
          </cell>
          <cell r="K1672">
            <v>37876</v>
          </cell>
          <cell r="L1672">
            <v>37876</v>
          </cell>
          <cell r="M1672">
            <v>37876</v>
          </cell>
          <cell r="N1672">
            <v>30379</v>
          </cell>
          <cell r="O1672">
            <v>151.89500000000001</v>
          </cell>
          <cell r="P1672">
            <v>0</v>
          </cell>
          <cell r="Q1672" t="str">
            <v>01_30_09</v>
          </cell>
          <cell r="R1672" t="str">
            <v>01_24</v>
          </cell>
          <cell r="S1672" t="str">
            <v>'301.0020</v>
          </cell>
          <cell r="T1672" t="str">
            <v>'701.7410</v>
          </cell>
          <cell r="U1672" t="str">
            <v>H</v>
          </cell>
          <cell r="V1672">
            <v>-28839.96</v>
          </cell>
          <cell r="W1672">
            <v>-28839.96</v>
          </cell>
          <cell r="X1672">
            <v>1539.0400000000009</v>
          </cell>
          <cell r="Y1672" t="str">
            <v>701.7410</v>
          </cell>
          <cell r="Z1672">
            <v>-4256778.0999999996</v>
          </cell>
          <cell r="AA1672">
            <v>-28839.96</v>
          </cell>
          <cell r="AB1672">
            <v>-151.89500000000001</v>
          </cell>
        </row>
        <row r="1673">
          <cell r="A1673">
            <v>6009</v>
          </cell>
          <cell r="B1673">
            <v>8058</v>
          </cell>
          <cell r="C1673">
            <v>1140</v>
          </cell>
          <cell r="D1673" t="str">
            <v>БЕНЗИН АВТОМОБИЛЬНЫЙ АИ-80</v>
          </cell>
          <cell r="E1673">
            <v>221000001</v>
          </cell>
          <cell r="F1673" t="str">
            <v>10</v>
          </cell>
          <cell r="G1673" t="str">
            <v/>
          </cell>
          <cell r="H1673" t="str">
            <v/>
          </cell>
          <cell r="I1673" t="str">
            <v>68234188</v>
          </cell>
          <cell r="J1673">
            <v>10001131</v>
          </cell>
          <cell r="K1673">
            <v>37876</v>
          </cell>
          <cell r="L1673">
            <v>37876</v>
          </cell>
          <cell r="M1673">
            <v>37876</v>
          </cell>
          <cell r="N1673">
            <v>1207848.02</v>
          </cell>
          <cell r="O1673">
            <v>50.180999999999997</v>
          </cell>
          <cell r="P1673">
            <v>193255.67999999999</v>
          </cell>
          <cell r="Q1673" t="str">
            <v>01_30_09</v>
          </cell>
          <cell r="R1673" t="str">
            <v>01_24</v>
          </cell>
          <cell r="S1673" t="str">
            <v>'301.0010</v>
          </cell>
          <cell r="T1673" t="str">
            <v>'701.7510</v>
          </cell>
          <cell r="U1673" t="str">
            <v>H</v>
          </cell>
          <cell r="V1673">
            <v>-1207848.02</v>
          </cell>
          <cell r="W1673">
            <v>-8183.25</v>
          </cell>
          <cell r="X1673">
            <v>0</v>
          </cell>
          <cell r="Y1673" t="str">
            <v>701.7510</v>
          </cell>
          <cell r="Z1673">
            <v>-1207848.02</v>
          </cell>
          <cell r="AA1673">
            <v>-8183.25</v>
          </cell>
          <cell r="AB1673">
            <v>-50.180999999999997</v>
          </cell>
        </row>
        <row r="1674">
          <cell r="A1674">
            <v>6057</v>
          </cell>
          <cell r="B1674">
            <v>8091</v>
          </cell>
          <cell r="C1674">
            <v>2100</v>
          </cell>
          <cell r="D1674" t="str">
            <v>ТОПЛИВО САМОЛЕТНОЕ ТС-1 ВКК</v>
          </cell>
          <cell r="E1674">
            <v>222000043</v>
          </cell>
          <cell r="F1674" t="str">
            <v>20</v>
          </cell>
          <cell r="G1674" t="str">
            <v/>
          </cell>
          <cell r="H1674" t="str">
            <v/>
          </cell>
          <cell r="I1674" t="str">
            <v>337689</v>
          </cell>
          <cell r="J1674">
            <v>10001137</v>
          </cell>
          <cell r="K1674">
            <v>37876</v>
          </cell>
          <cell r="L1674">
            <v>37876</v>
          </cell>
          <cell r="M1674">
            <v>37876</v>
          </cell>
          <cell r="N1674">
            <v>71929.58</v>
          </cell>
          <cell r="O1674">
            <v>319.68700000000001</v>
          </cell>
          <cell r="P1674">
            <v>0</v>
          </cell>
          <cell r="Q1674" t="str">
            <v>01_30_09</v>
          </cell>
          <cell r="R1674" t="str">
            <v>01_24</v>
          </cell>
          <cell r="S1674" t="str">
            <v>'301.0020</v>
          </cell>
          <cell r="T1674" t="str">
            <v>'702.7250</v>
          </cell>
          <cell r="U1674" t="str">
            <v>H</v>
          </cell>
          <cell r="V1674">
            <v>-69057</v>
          </cell>
          <cell r="W1674">
            <v>-69057</v>
          </cell>
          <cell r="X1674">
            <v>2872.5800000000017</v>
          </cell>
          <cell r="Y1674" t="str">
            <v>702.7250</v>
          </cell>
          <cell r="Z1674">
            <v>-10192813.199999999</v>
          </cell>
          <cell r="AA1674">
            <v>-69057</v>
          </cell>
          <cell r="AB1674">
            <v>-319.68700000000001</v>
          </cell>
        </row>
        <row r="1675">
          <cell r="A1675">
            <v>6227</v>
          </cell>
          <cell r="B1675">
            <v>8226</v>
          </cell>
          <cell r="C1675">
            <v>1140</v>
          </cell>
          <cell r="D1675" t="str">
            <v>БЕНЗИН АВТОМОБИЛЬНЫЙ АИ-80</v>
          </cell>
          <cell r="E1675">
            <v>221000001</v>
          </cell>
          <cell r="F1675" t="str">
            <v>10</v>
          </cell>
          <cell r="G1675" t="str">
            <v/>
          </cell>
          <cell r="H1675" t="str">
            <v/>
          </cell>
          <cell r="I1675" t="str">
            <v>68234187</v>
          </cell>
          <cell r="J1675">
            <v>10001130</v>
          </cell>
          <cell r="K1675">
            <v>37895</v>
          </cell>
          <cell r="L1675">
            <v>37876</v>
          </cell>
          <cell r="M1675">
            <v>37895</v>
          </cell>
          <cell r="N1675">
            <v>1225370.8500000001</v>
          </cell>
          <cell r="O1675">
            <v>50.908999999999999</v>
          </cell>
          <cell r="P1675">
            <v>196059.34</v>
          </cell>
          <cell r="Q1675" t="str">
            <v>01_30_09</v>
          </cell>
          <cell r="R1675" t="str">
            <v>01_24</v>
          </cell>
          <cell r="S1675" t="str">
            <v>'301.0010</v>
          </cell>
          <cell r="T1675" t="str">
            <v>'701.7510</v>
          </cell>
          <cell r="U1675" t="str">
            <v>H</v>
          </cell>
          <cell r="V1675">
            <v>-1225370.8500000001</v>
          </cell>
          <cell r="W1675">
            <v>-8225.6200000000008</v>
          </cell>
          <cell r="X1675">
            <v>0</v>
          </cell>
          <cell r="Y1675" t="str">
            <v>701.7510</v>
          </cell>
          <cell r="Z1675">
            <v>-1225370.8500000001</v>
          </cell>
          <cell r="AA1675">
            <v>-8225.6200000000008</v>
          </cell>
          <cell r="AB1675">
            <v>-50.908999999999999</v>
          </cell>
        </row>
        <row r="1676">
          <cell r="A1676">
            <v>5804</v>
          </cell>
          <cell r="B1676">
            <v>7848</v>
          </cell>
          <cell r="C1676">
            <v>1140</v>
          </cell>
          <cell r="D1676" t="str">
            <v>БЕНЗИН АВТОМОБИЛЬНЫЙ АИ-80</v>
          </cell>
          <cell r="E1676">
            <v>221000001</v>
          </cell>
          <cell r="F1676" t="str">
            <v>10</v>
          </cell>
          <cell r="G1676" t="str">
            <v/>
          </cell>
          <cell r="H1676" t="str">
            <v/>
          </cell>
          <cell r="I1676" t="str">
            <v>161964</v>
          </cell>
          <cell r="J1676">
            <v>10001064</v>
          </cell>
          <cell r="K1676">
            <v>37877</v>
          </cell>
          <cell r="L1676">
            <v>37877</v>
          </cell>
          <cell r="M1676">
            <v>37877</v>
          </cell>
          <cell r="N1676">
            <v>7060859.8499999996</v>
          </cell>
          <cell r="O1676">
            <v>293.34899999999999</v>
          </cell>
          <cell r="P1676">
            <v>1129737.58</v>
          </cell>
          <cell r="Q1676" t="str">
            <v>01_30_09</v>
          </cell>
          <cell r="R1676" t="str">
            <v>01_24</v>
          </cell>
          <cell r="S1676" t="str">
            <v>'301.0010</v>
          </cell>
          <cell r="T1676" t="str">
            <v>'701.7510</v>
          </cell>
          <cell r="U1676" t="str">
            <v>H</v>
          </cell>
          <cell r="V1676">
            <v>-7060859.8499999996</v>
          </cell>
          <cell r="W1676">
            <v>-47837.8</v>
          </cell>
          <cell r="X1676">
            <v>0</v>
          </cell>
          <cell r="Y1676" t="str">
            <v>701.7510</v>
          </cell>
          <cell r="Z1676">
            <v>-7060859.8499999996</v>
          </cell>
          <cell r="AA1676">
            <v>-47837.8</v>
          </cell>
          <cell r="AB1676">
            <v>-293.34899999999999</v>
          </cell>
        </row>
        <row r="1677">
          <cell r="A1677">
            <v>5805</v>
          </cell>
          <cell r="B1677">
            <v>7849</v>
          </cell>
          <cell r="C1677">
            <v>1145</v>
          </cell>
          <cell r="D1677" t="str">
            <v>БЕНЗИН АВТОМОБИЛЬНЫЙ АИ-80</v>
          </cell>
          <cell r="E1677">
            <v>221000001</v>
          </cell>
          <cell r="F1677" t="str">
            <v>10</v>
          </cell>
          <cell r="G1677" t="str">
            <v/>
          </cell>
          <cell r="H1677" t="str">
            <v/>
          </cell>
          <cell r="I1677" t="str">
            <v>161963</v>
          </cell>
          <cell r="J1677">
            <v>10001063</v>
          </cell>
          <cell r="K1677">
            <v>37877</v>
          </cell>
          <cell r="L1677">
            <v>37877</v>
          </cell>
          <cell r="M1677">
            <v>37877</v>
          </cell>
          <cell r="N1677">
            <v>5430201.2400000002</v>
          </cell>
          <cell r="O1677">
            <v>225.602</v>
          </cell>
          <cell r="P1677">
            <v>868832.2</v>
          </cell>
          <cell r="Q1677" t="str">
            <v>01_30_09</v>
          </cell>
          <cell r="R1677" t="str">
            <v>01_24</v>
          </cell>
          <cell r="S1677" t="str">
            <v>'301.0010</v>
          </cell>
          <cell r="T1677" t="str">
            <v>'701.7510</v>
          </cell>
          <cell r="U1677" t="str">
            <v>H</v>
          </cell>
          <cell r="V1677">
            <v>-5430201.2400000002</v>
          </cell>
          <cell r="W1677">
            <v>-36789.980000000003</v>
          </cell>
          <cell r="X1677">
            <v>0</v>
          </cell>
          <cell r="Y1677" t="str">
            <v>701.7510</v>
          </cell>
          <cell r="Z1677">
            <v>-5430201.2400000002</v>
          </cell>
          <cell r="AA1677">
            <v>-36789.980000000003</v>
          </cell>
          <cell r="AB1677">
            <v>-225.602</v>
          </cell>
        </row>
        <row r="1678">
          <cell r="A1678">
            <v>5806</v>
          </cell>
          <cell r="B1678">
            <v>7850</v>
          </cell>
          <cell r="C1678">
            <v>2100</v>
          </cell>
          <cell r="D1678" t="str">
            <v>ТОПЛИВО САМОЛЕТНОЕ ТС-1 ВКК</v>
          </cell>
          <cell r="E1678">
            <v>222000043</v>
          </cell>
          <cell r="F1678" t="str">
            <v>20</v>
          </cell>
          <cell r="G1678" t="str">
            <v/>
          </cell>
          <cell r="H1678" t="str">
            <v/>
          </cell>
          <cell r="I1678" t="str">
            <v>337714</v>
          </cell>
          <cell r="J1678">
            <v>10001067</v>
          </cell>
          <cell r="K1678">
            <v>37877</v>
          </cell>
          <cell r="L1678">
            <v>37877</v>
          </cell>
          <cell r="M1678">
            <v>37877</v>
          </cell>
          <cell r="N1678">
            <v>28723.5</v>
          </cell>
          <cell r="O1678">
            <v>127.66</v>
          </cell>
          <cell r="P1678">
            <v>0</v>
          </cell>
          <cell r="Q1678" t="str">
            <v>01_30_09</v>
          </cell>
          <cell r="R1678" t="str">
            <v>01_24</v>
          </cell>
          <cell r="S1678" t="str">
            <v>'301.0020</v>
          </cell>
          <cell r="T1678" t="str">
            <v>'702.7250</v>
          </cell>
          <cell r="U1678" t="str">
            <v>H</v>
          </cell>
          <cell r="V1678">
            <v>-27576.39</v>
          </cell>
          <cell r="W1678">
            <v>-27576.39</v>
          </cell>
          <cell r="X1678">
            <v>1147.1100000000006</v>
          </cell>
          <cell r="Y1678" t="str">
            <v>702.7250</v>
          </cell>
          <cell r="Z1678">
            <v>-4070275.16</v>
          </cell>
          <cell r="AA1678">
            <v>-27576.39</v>
          </cell>
          <cell r="AB1678">
            <v>-127.66</v>
          </cell>
        </row>
        <row r="1679">
          <cell r="A1679">
            <v>5807</v>
          </cell>
          <cell r="B1679">
            <v>7851</v>
          </cell>
          <cell r="C1679">
            <v>2100</v>
          </cell>
          <cell r="D1679" t="str">
            <v>ТОПЛИВО САМОЛЕТНОЕ ТС-1 ВКК</v>
          </cell>
          <cell r="E1679">
            <v>222000043</v>
          </cell>
          <cell r="F1679" t="str">
            <v>20</v>
          </cell>
          <cell r="G1679" t="str">
            <v/>
          </cell>
          <cell r="H1679" t="str">
            <v/>
          </cell>
          <cell r="I1679" t="str">
            <v>337715</v>
          </cell>
          <cell r="J1679">
            <v>10001067</v>
          </cell>
          <cell r="K1679">
            <v>37877</v>
          </cell>
          <cell r="L1679">
            <v>37877</v>
          </cell>
          <cell r="M1679">
            <v>37877</v>
          </cell>
          <cell r="N1679">
            <v>143678.03</v>
          </cell>
          <cell r="O1679">
            <v>638.56899999999996</v>
          </cell>
          <cell r="P1679">
            <v>0</v>
          </cell>
          <cell r="Q1679" t="str">
            <v>01_30_09</v>
          </cell>
          <cell r="R1679" t="str">
            <v>01_24</v>
          </cell>
          <cell r="S1679" t="str">
            <v>'301.0020</v>
          </cell>
          <cell r="T1679" t="str">
            <v>'702.7250</v>
          </cell>
          <cell r="U1679" t="str">
            <v>H</v>
          </cell>
          <cell r="V1679">
            <v>-137951.35</v>
          </cell>
          <cell r="W1679">
            <v>-137951.35</v>
          </cell>
          <cell r="X1679">
            <v>5726.679999999993</v>
          </cell>
          <cell r="Y1679" t="str">
            <v>702.7250</v>
          </cell>
          <cell r="Z1679">
            <v>-20361619.260000002</v>
          </cell>
          <cell r="AA1679">
            <v>-137951.35</v>
          </cell>
          <cell r="AB1679">
            <v>-638.56899999999996</v>
          </cell>
        </row>
        <row r="1680">
          <cell r="A1680">
            <v>5808</v>
          </cell>
          <cell r="B1680">
            <v>7852</v>
          </cell>
          <cell r="C1680">
            <v>2100</v>
          </cell>
          <cell r="D1680" t="str">
            <v>ТОПЛИВО САМОЛЕТНОЕ ТС-1 ВКК</v>
          </cell>
          <cell r="E1680">
            <v>222000043</v>
          </cell>
          <cell r="F1680" t="str">
            <v>20</v>
          </cell>
          <cell r="G1680" t="str">
            <v/>
          </cell>
          <cell r="H1680" t="str">
            <v/>
          </cell>
          <cell r="I1680" t="str">
            <v>337716</v>
          </cell>
          <cell r="J1680">
            <v>10001067</v>
          </cell>
          <cell r="K1680">
            <v>37877</v>
          </cell>
          <cell r="L1680">
            <v>37877</v>
          </cell>
          <cell r="M1680">
            <v>37877</v>
          </cell>
          <cell r="N1680">
            <v>115470.45</v>
          </cell>
          <cell r="O1680">
            <v>513.202</v>
          </cell>
          <cell r="P1680">
            <v>0</v>
          </cell>
          <cell r="Q1680" t="str">
            <v>01_30_09</v>
          </cell>
          <cell r="R1680" t="str">
            <v>01_24</v>
          </cell>
          <cell r="S1680" t="str">
            <v>'301.0020</v>
          </cell>
          <cell r="T1680" t="str">
            <v>'702.7250</v>
          </cell>
          <cell r="U1680" t="str">
            <v>H</v>
          </cell>
          <cell r="V1680">
            <v>-110864.22</v>
          </cell>
          <cell r="W1680">
            <v>-110864.22</v>
          </cell>
          <cell r="X1680">
            <v>4606.2299999999959</v>
          </cell>
          <cell r="Y1680" t="str">
            <v>702.7250</v>
          </cell>
          <cell r="Z1680">
            <v>-16363558.869999999</v>
          </cell>
          <cell r="AA1680">
            <v>-110864.22</v>
          </cell>
          <cell r="AB1680">
            <v>-513.202</v>
          </cell>
        </row>
        <row r="1681">
          <cell r="A1681">
            <v>5809</v>
          </cell>
          <cell r="B1681">
            <v>7853</v>
          </cell>
          <cell r="C1681">
            <v>2101</v>
          </cell>
          <cell r="D1681" t="str">
            <v>БЕНЗИН АВТОМОБИЛЬНЫЙ АИ-80</v>
          </cell>
          <cell r="E1681">
            <v>221000001</v>
          </cell>
          <cell r="F1681" t="str">
            <v>20</v>
          </cell>
          <cell r="G1681" t="str">
            <v/>
          </cell>
          <cell r="H1681" t="str">
            <v/>
          </cell>
          <cell r="I1681" t="str">
            <v>337701</v>
          </cell>
          <cell r="J1681">
            <v>10001065</v>
          </cell>
          <cell r="K1681">
            <v>37877</v>
          </cell>
          <cell r="L1681">
            <v>37877</v>
          </cell>
          <cell r="M1681">
            <v>37877</v>
          </cell>
          <cell r="N1681">
            <v>63893.8</v>
          </cell>
          <cell r="O1681">
            <v>319.46899999999999</v>
          </cell>
          <cell r="P1681">
            <v>0</v>
          </cell>
          <cell r="Q1681" t="str">
            <v>01_30_09</v>
          </cell>
          <cell r="R1681" t="str">
            <v>01_24</v>
          </cell>
          <cell r="S1681" t="str">
            <v>'301.0020</v>
          </cell>
          <cell r="T1681" t="str">
            <v>'701.7410</v>
          </cell>
          <cell r="U1681" t="str">
            <v>H</v>
          </cell>
          <cell r="V1681">
            <v>-60685.69</v>
          </cell>
          <cell r="W1681">
            <v>-60685.69</v>
          </cell>
          <cell r="X1681">
            <v>3208.1100000000006</v>
          </cell>
          <cell r="Y1681" t="str">
            <v>701.7410</v>
          </cell>
          <cell r="Z1681">
            <v>-8957207.8399999999</v>
          </cell>
          <cell r="AA1681">
            <v>-60685.69</v>
          </cell>
          <cell r="AB1681">
            <v>-319.46899999999999</v>
          </cell>
        </row>
        <row r="1682">
          <cell r="A1682">
            <v>5810</v>
          </cell>
          <cell r="B1682">
            <v>7854</v>
          </cell>
          <cell r="C1682">
            <v>2101</v>
          </cell>
          <cell r="D1682" t="str">
            <v>БЕНЗИН АВТОМОБИЛЬНЫЙ АИ-80</v>
          </cell>
          <cell r="E1682">
            <v>221000001</v>
          </cell>
          <cell r="F1682" t="str">
            <v>20</v>
          </cell>
          <cell r="G1682" t="str">
            <v/>
          </cell>
          <cell r="H1682" t="str">
            <v/>
          </cell>
          <cell r="I1682" t="str">
            <v>337710</v>
          </cell>
          <cell r="J1682">
            <v>10001066</v>
          </cell>
          <cell r="K1682">
            <v>37877</v>
          </cell>
          <cell r="L1682">
            <v>37877</v>
          </cell>
          <cell r="M1682">
            <v>37877</v>
          </cell>
          <cell r="N1682">
            <v>58373.4</v>
          </cell>
          <cell r="O1682">
            <v>291.86700000000002</v>
          </cell>
          <cell r="P1682">
            <v>0</v>
          </cell>
          <cell r="Q1682" t="str">
            <v>01_30_09</v>
          </cell>
          <cell r="R1682" t="str">
            <v>01_24</v>
          </cell>
          <cell r="S1682" t="str">
            <v>'301.0020</v>
          </cell>
          <cell r="T1682" t="str">
            <v>'701.7410</v>
          </cell>
          <cell r="U1682" t="str">
            <v>H</v>
          </cell>
          <cell r="V1682">
            <v>-55435.12</v>
          </cell>
          <cell r="W1682">
            <v>-55435.12</v>
          </cell>
          <cell r="X1682">
            <v>2938.2799999999988</v>
          </cell>
          <cell r="Y1682" t="str">
            <v>701.7410</v>
          </cell>
          <cell r="Z1682">
            <v>-8182223.71</v>
          </cell>
          <cell r="AA1682">
            <v>-55435.12</v>
          </cell>
          <cell r="AB1682">
            <v>-291.86700000000002</v>
          </cell>
        </row>
        <row r="1683">
          <cell r="A1683">
            <v>5883</v>
          </cell>
          <cell r="B1683">
            <v>7930</v>
          </cell>
          <cell r="C1683">
            <v>1145</v>
          </cell>
          <cell r="D1683" t="str">
            <v>БЕНЗИН АВТОМОБИЛЬНЫЙ АИ-80</v>
          </cell>
          <cell r="E1683">
            <v>222000001</v>
          </cell>
          <cell r="F1683" t="str">
            <v>10</v>
          </cell>
          <cell r="G1683" t="str">
            <v/>
          </cell>
          <cell r="H1683" t="str">
            <v/>
          </cell>
          <cell r="I1683" t="str">
            <v>161950</v>
          </cell>
          <cell r="J1683">
            <v>10001090</v>
          </cell>
          <cell r="K1683">
            <v>37877</v>
          </cell>
          <cell r="L1683">
            <v>37877</v>
          </cell>
          <cell r="M1683">
            <v>37877</v>
          </cell>
          <cell r="N1683">
            <v>5013576.59</v>
          </cell>
          <cell r="O1683">
            <v>208.29300000000001</v>
          </cell>
          <cell r="P1683">
            <v>802172.26</v>
          </cell>
          <cell r="Q1683" t="str">
            <v>01_30_09</v>
          </cell>
          <cell r="R1683" t="str">
            <v>01_24</v>
          </cell>
          <cell r="S1683" t="str">
            <v>'301.0010</v>
          </cell>
          <cell r="T1683" t="str">
            <v>'702.7310</v>
          </cell>
          <cell r="U1683" t="str">
            <v>H</v>
          </cell>
          <cell r="V1683">
            <v>-5013576.59</v>
          </cell>
          <cell r="W1683">
            <v>-33967.32</v>
          </cell>
          <cell r="X1683">
            <v>0</v>
          </cell>
          <cell r="Y1683" t="str">
            <v>702.7310</v>
          </cell>
          <cell r="Z1683">
            <v>-5013576.59</v>
          </cell>
          <cell r="AA1683">
            <v>-33967.32</v>
          </cell>
          <cell r="AB1683">
            <v>-208.29300000000001</v>
          </cell>
        </row>
        <row r="1684">
          <cell r="A1684">
            <v>5884</v>
          </cell>
          <cell r="B1684">
            <v>7931</v>
          </cell>
          <cell r="C1684">
            <v>2100</v>
          </cell>
          <cell r="D1684" t="str">
            <v>ТОПЛИВО САМОЛЕТНОЕ ТС-1 ВКК</v>
          </cell>
          <cell r="E1684">
            <v>222000043</v>
          </cell>
          <cell r="F1684" t="str">
            <v>20</v>
          </cell>
          <cell r="G1684" t="str">
            <v/>
          </cell>
          <cell r="H1684" t="str">
            <v/>
          </cell>
          <cell r="I1684" t="str">
            <v>337688</v>
          </cell>
          <cell r="J1684">
            <v>10001089</v>
          </cell>
          <cell r="K1684">
            <v>37877</v>
          </cell>
          <cell r="L1684">
            <v>37877</v>
          </cell>
          <cell r="M1684">
            <v>37877</v>
          </cell>
          <cell r="N1684">
            <v>71756.100000000006</v>
          </cell>
          <cell r="O1684">
            <v>318.916</v>
          </cell>
          <cell r="P1684">
            <v>0</v>
          </cell>
          <cell r="Q1684" t="str">
            <v>01_30_09</v>
          </cell>
          <cell r="R1684" t="str">
            <v>01_24</v>
          </cell>
          <cell r="S1684" t="str">
            <v>'301.0020</v>
          </cell>
          <cell r="T1684" t="str">
            <v>'702.7250</v>
          </cell>
          <cell r="U1684" t="str">
            <v>H</v>
          </cell>
          <cell r="V1684">
            <v>-68921.87</v>
          </cell>
          <cell r="W1684">
            <v>-68921.87</v>
          </cell>
          <cell r="X1684">
            <v>2834.2300000000105</v>
          </cell>
          <cell r="Y1684" t="str">
            <v>702.7250</v>
          </cell>
          <cell r="Z1684">
            <v>-10172868.01</v>
          </cell>
          <cell r="AA1684">
            <v>-68921.87</v>
          </cell>
          <cell r="AB1684">
            <v>-318.916</v>
          </cell>
        </row>
        <row r="1685">
          <cell r="A1685">
            <v>5885</v>
          </cell>
          <cell r="B1685">
            <v>7932</v>
          </cell>
          <cell r="C1685">
            <v>2101</v>
          </cell>
          <cell r="D1685" t="str">
            <v>БЕНЗИН АВТОМОБИЛЬНЫЙ АИ-80</v>
          </cell>
          <cell r="E1685">
            <v>222000001</v>
          </cell>
          <cell r="F1685" t="str">
            <v>20</v>
          </cell>
          <cell r="G1685" t="str">
            <v/>
          </cell>
          <cell r="H1685" t="str">
            <v/>
          </cell>
          <cell r="I1685" t="str">
            <v>337700</v>
          </cell>
          <cell r="J1685">
            <v>10001087</v>
          </cell>
          <cell r="K1685">
            <v>37877</v>
          </cell>
          <cell r="L1685">
            <v>37877</v>
          </cell>
          <cell r="M1685">
            <v>37877</v>
          </cell>
          <cell r="N1685">
            <v>58300.4</v>
          </cell>
          <cell r="O1685">
            <v>291.50200000000001</v>
          </cell>
          <cell r="P1685">
            <v>0</v>
          </cell>
          <cell r="Q1685" t="str">
            <v>01_30_09</v>
          </cell>
          <cell r="R1685" t="str">
            <v>01_24</v>
          </cell>
          <cell r="S1685" t="str">
            <v>'301.0020</v>
          </cell>
          <cell r="T1685" t="str">
            <v>'702.7210</v>
          </cell>
          <cell r="U1685" t="str">
            <v>H</v>
          </cell>
          <cell r="V1685">
            <v>-55384.57</v>
          </cell>
          <cell r="W1685">
            <v>-55384.57</v>
          </cell>
          <cell r="X1685">
            <v>2915.8300000000017</v>
          </cell>
          <cell r="Y1685" t="str">
            <v>702.7210</v>
          </cell>
          <cell r="Z1685">
            <v>-8174762.5300000003</v>
          </cell>
          <cell r="AA1685">
            <v>-55384.57</v>
          </cell>
          <cell r="AB1685">
            <v>-291.50200000000001</v>
          </cell>
        </row>
        <row r="1686">
          <cell r="A1686">
            <v>5886</v>
          </cell>
          <cell r="B1686">
            <v>7933</v>
          </cell>
          <cell r="C1686">
            <v>2101</v>
          </cell>
          <cell r="D1686" t="str">
            <v>БЕНЗИН АВТОМОБИЛЬНЫЙ АИ-80</v>
          </cell>
          <cell r="E1686">
            <v>222000001</v>
          </cell>
          <cell r="F1686" t="str">
            <v>20</v>
          </cell>
          <cell r="G1686" t="str">
            <v/>
          </cell>
          <cell r="H1686" t="str">
            <v/>
          </cell>
          <cell r="I1686" t="str">
            <v>337702</v>
          </cell>
          <cell r="J1686">
            <v>10001087</v>
          </cell>
          <cell r="K1686">
            <v>37877</v>
          </cell>
          <cell r="L1686">
            <v>37877</v>
          </cell>
          <cell r="M1686">
            <v>37877</v>
          </cell>
          <cell r="N1686">
            <v>87110.399999999994</v>
          </cell>
          <cell r="O1686">
            <v>435.55200000000002</v>
          </cell>
          <cell r="P1686">
            <v>0</v>
          </cell>
          <cell r="Q1686" t="str">
            <v>01_30_09</v>
          </cell>
          <cell r="R1686" t="str">
            <v>01_24</v>
          </cell>
          <cell r="S1686" t="str">
            <v>'301.0020</v>
          </cell>
          <cell r="T1686" t="str">
            <v>'702.7210</v>
          </cell>
          <cell r="U1686" t="str">
            <v>H</v>
          </cell>
          <cell r="V1686">
            <v>-82751.58</v>
          </cell>
          <cell r="W1686">
            <v>-82751.58</v>
          </cell>
          <cell r="X1686">
            <v>4358.8199999999924</v>
          </cell>
          <cell r="Y1686" t="str">
            <v>702.7210</v>
          </cell>
          <cell r="Z1686">
            <v>-12214133.210000001</v>
          </cell>
          <cell r="AA1686">
            <v>-82751.58</v>
          </cell>
          <cell r="AB1686">
            <v>-435.55200000000002</v>
          </cell>
        </row>
        <row r="1687">
          <cell r="A1687">
            <v>5887</v>
          </cell>
          <cell r="B1687">
            <v>7934</v>
          </cell>
          <cell r="C1687">
            <v>2101</v>
          </cell>
          <cell r="D1687" t="str">
            <v>БЕНЗИН АВТОМОБИЛЬНЫЙ АИ-80</v>
          </cell>
          <cell r="E1687">
            <v>222000001</v>
          </cell>
          <cell r="F1687" t="str">
            <v>20</v>
          </cell>
          <cell r="G1687" t="str">
            <v/>
          </cell>
          <cell r="H1687" t="str">
            <v/>
          </cell>
          <cell r="I1687" t="str">
            <v>337707</v>
          </cell>
          <cell r="J1687">
            <v>10001088</v>
          </cell>
          <cell r="K1687">
            <v>37877</v>
          </cell>
          <cell r="L1687">
            <v>37877</v>
          </cell>
          <cell r="M1687">
            <v>37877</v>
          </cell>
          <cell r="N1687">
            <v>64045.4</v>
          </cell>
          <cell r="O1687">
            <v>320.22699999999998</v>
          </cell>
          <cell r="P1687">
            <v>0</v>
          </cell>
          <cell r="Q1687" t="str">
            <v>01_30_09</v>
          </cell>
          <cell r="R1687" t="str">
            <v>01_24</v>
          </cell>
          <cell r="S1687" t="str">
            <v>'301.0020</v>
          </cell>
          <cell r="T1687" t="str">
            <v>'702.7210</v>
          </cell>
          <cell r="U1687" t="str">
            <v>H</v>
          </cell>
          <cell r="V1687">
            <v>-60840.97</v>
          </cell>
          <cell r="W1687">
            <v>-60840.97</v>
          </cell>
          <cell r="X1687">
            <v>3204.4300000000003</v>
          </cell>
          <cell r="Y1687" t="str">
            <v>702.7210</v>
          </cell>
          <cell r="Z1687">
            <v>-8980127.1699999999</v>
          </cell>
          <cell r="AA1687">
            <v>-60840.97</v>
          </cell>
          <cell r="AB1687">
            <v>-320.22699999999998</v>
          </cell>
        </row>
        <row r="1688">
          <cell r="A1688">
            <v>5917</v>
          </cell>
          <cell r="B1688">
            <v>7966</v>
          </cell>
          <cell r="C1688">
            <v>1145</v>
          </cell>
          <cell r="D1688" t="str">
            <v>БЕНЗИН АВТОМОБИЛЬНЫЙ АИ-80</v>
          </cell>
          <cell r="E1688">
            <v>221000001</v>
          </cell>
          <cell r="F1688" t="str">
            <v>10</v>
          </cell>
          <cell r="G1688" t="str">
            <v/>
          </cell>
          <cell r="H1688" t="str">
            <v/>
          </cell>
          <cell r="I1688" t="str">
            <v>161962</v>
          </cell>
          <cell r="J1688">
            <v>10001106</v>
          </cell>
          <cell r="K1688">
            <v>37877</v>
          </cell>
          <cell r="L1688">
            <v>37877</v>
          </cell>
          <cell r="M1688">
            <v>37877</v>
          </cell>
          <cell r="N1688">
            <v>9784408.9800000004</v>
          </cell>
          <cell r="O1688">
            <v>406.50099999999998</v>
          </cell>
          <cell r="P1688">
            <v>1565505.44</v>
          </cell>
          <cell r="Q1688" t="str">
            <v>01_30_09</v>
          </cell>
          <cell r="R1688" t="str">
            <v>01_24</v>
          </cell>
          <cell r="S1688" t="str">
            <v>'301.0010</v>
          </cell>
          <cell r="T1688" t="str">
            <v>'701.7510</v>
          </cell>
          <cell r="U1688" t="str">
            <v>H</v>
          </cell>
          <cell r="V1688">
            <v>-9784408.9800000004</v>
          </cell>
          <cell r="W1688">
            <v>-66290.03</v>
          </cell>
          <cell r="X1688">
            <v>0</v>
          </cell>
          <cell r="Y1688" t="str">
            <v>701.7510</v>
          </cell>
          <cell r="Z1688">
            <v>-9784408.9800000004</v>
          </cell>
          <cell r="AA1688">
            <v>-66290.03</v>
          </cell>
          <cell r="AB1688">
            <v>-406.50099999999998</v>
          </cell>
        </row>
        <row r="1689">
          <cell r="A1689">
            <v>5811</v>
          </cell>
          <cell r="B1689">
            <v>7855</v>
          </cell>
          <cell r="C1689">
            <v>1145</v>
          </cell>
          <cell r="D1689" t="str">
            <v>БЕНЗИН АВТОМОБИЛЬНЫЙ АИ-80</v>
          </cell>
          <cell r="E1689">
            <v>221000001</v>
          </cell>
          <cell r="F1689" t="str">
            <v>10</v>
          </cell>
          <cell r="G1689" t="str">
            <v/>
          </cell>
          <cell r="H1689" t="str">
            <v/>
          </cell>
          <cell r="I1689" t="str">
            <v>68234230</v>
          </cell>
          <cell r="J1689">
            <v>10001063</v>
          </cell>
          <cell r="K1689">
            <v>37878</v>
          </cell>
          <cell r="L1689">
            <v>37878</v>
          </cell>
          <cell r="M1689">
            <v>37878</v>
          </cell>
          <cell r="N1689">
            <v>1443347.22</v>
          </cell>
          <cell r="O1689">
            <v>59.965000000000003</v>
          </cell>
          <cell r="P1689">
            <v>230935.55</v>
          </cell>
          <cell r="Q1689" t="str">
            <v>01_30_09</v>
          </cell>
          <cell r="R1689" t="str">
            <v>01_24</v>
          </cell>
          <cell r="S1689" t="str">
            <v>'301.0010</v>
          </cell>
          <cell r="T1689" t="str">
            <v>'701.7510</v>
          </cell>
          <cell r="U1689" t="str">
            <v>H</v>
          </cell>
          <cell r="V1689">
            <v>-1443347.22</v>
          </cell>
          <cell r="W1689">
            <v>-9778.7800000000007</v>
          </cell>
          <cell r="X1689">
            <v>0</v>
          </cell>
          <cell r="Y1689" t="str">
            <v>701.7510</v>
          </cell>
          <cell r="Z1689">
            <v>-1443347.22</v>
          </cell>
          <cell r="AA1689">
            <v>-9778.7800000000007</v>
          </cell>
          <cell r="AB1689">
            <v>-59.965000000000003</v>
          </cell>
        </row>
        <row r="1690">
          <cell r="A1690">
            <v>5812</v>
          </cell>
          <cell r="B1690">
            <v>7856</v>
          </cell>
          <cell r="C1690">
            <v>2100</v>
          </cell>
          <cell r="D1690" t="str">
            <v>ТОПЛИВО САМОЛЕТНОЕ ТС-1 ВКК</v>
          </cell>
          <cell r="E1690">
            <v>222000043</v>
          </cell>
          <cell r="F1690" t="str">
            <v>20</v>
          </cell>
          <cell r="G1690" t="str">
            <v/>
          </cell>
          <cell r="H1690" t="str">
            <v/>
          </cell>
          <cell r="I1690" t="str">
            <v>337717</v>
          </cell>
          <cell r="J1690">
            <v>10001067</v>
          </cell>
          <cell r="K1690">
            <v>37878</v>
          </cell>
          <cell r="L1690">
            <v>37878</v>
          </cell>
          <cell r="M1690">
            <v>37878</v>
          </cell>
          <cell r="N1690">
            <v>144050.4</v>
          </cell>
          <cell r="O1690">
            <v>640.22400000000005</v>
          </cell>
          <cell r="P1690">
            <v>0</v>
          </cell>
          <cell r="Q1690" t="str">
            <v>01_30_09</v>
          </cell>
          <cell r="R1690" t="str">
            <v>01_24</v>
          </cell>
          <cell r="S1690" t="str">
            <v>'301.0020</v>
          </cell>
          <cell r="T1690" t="str">
            <v>'702.7250</v>
          </cell>
          <cell r="U1690" t="str">
            <v>H</v>
          </cell>
          <cell r="V1690">
            <v>-138305.94</v>
          </cell>
          <cell r="W1690">
            <v>-138305.94</v>
          </cell>
          <cell r="X1690">
            <v>5744.4599999999919</v>
          </cell>
          <cell r="Y1690" t="str">
            <v>702.7250</v>
          </cell>
          <cell r="Z1690">
            <v>-20413956.739999998</v>
          </cell>
          <cell r="AA1690">
            <v>-138305.94</v>
          </cell>
          <cell r="AB1690">
            <v>-640.22400000000005</v>
          </cell>
        </row>
        <row r="1691">
          <cell r="A1691">
            <v>5813</v>
          </cell>
          <cell r="B1691">
            <v>7857</v>
          </cell>
          <cell r="C1691">
            <v>2101</v>
          </cell>
          <cell r="D1691" t="str">
            <v>БЕНЗИН АВТОМОБИЛЬНЫЙ АИ-80</v>
          </cell>
          <cell r="E1691">
            <v>221000001</v>
          </cell>
          <cell r="F1691" t="str">
            <v>20</v>
          </cell>
          <cell r="G1691" t="str">
            <v/>
          </cell>
          <cell r="H1691" t="str">
            <v/>
          </cell>
          <cell r="I1691" t="str">
            <v>337711</v>
          </cell>
          <cell r="J1691">
            <v>10001066</v>
          </cell>
          <cell r="K1691">
            <v>37878</v>
          </cell>
          <cell r="L1691">
            <v>37878</v>
          </cell>
          <cell r="M1691">
            <v>37878</v>
          </cell>
          <cell r="N1691">
            <v>62848.2</v>
          </cell>
          <cell r="O1691">
            <v>314.24099999999999</v>
          </cell>
          <cell r="P1691">
            <v>0</v>
          </cell>
          <cell r="Q1691" t="str">
            <v>01_30_09</v>
          </cell>
          <cell r="R1691" t="str">
            <v>01_24</v>
          </cell>
          <cell r="S1691" t="str">
            <v>'301.0020</v>
          </cell>
          <cell r="T1691" t="str">
            <v>'701.7410</v>
          </cell>
          <cell r="U1691" t="str">
            <v>H</v>
          </cell>
          <cell r="V1691">
            <v>-59670.080000000002</v>
          </cell>
          <cell r="W1691">
            <v>-59670.080000000002</v>
          </cell>
          <cell r="X1691">
            <v>3178.1199999999953</v>
          </cell>
          <cell r="Y1691" t="str">
            <v>701.7410</v>
          </cell>
          <cell r="Z1691">
            <v>-8807303.8100000005</v>
          </cell>
          <cell r="AA1691">
            <v>-59670.080000000002</v>
          </cell>
          <cell r="AB1691">
            <v>-314.24099999999999</v>
          </cell>
        </row>
        <row r="1692">
          <cell r="A1692">
            <v>5814</v>
          </cell>
          <cell r="B1692">
            <v>7858</v>
          </cell>
          <cell r="C1692">
            <v>2101</v>
          </cell>
          <cell r="D1692" t="str">
            <v>БЕНЗИН АВТОМОБИЛЬНЫЙ АИ-80</v>
          </cell>
          <cell r="E1692">
            <v>221000001</v>
          </cell>
          <cell r="F1692" t="str">
            <v>20</v>
          </cell>
          <cell r="G1692" t="str">
            <v/>
          </cell>
          <cell r="H1692" t="str">
            <v/>
          </cell>
          <cell r="I1692" t="str">
            <v>337712</v>
          </cell>
          <cell r="J1692">
            <v>10001066</v>
          </cell>
          <cell r="K1692">
            <v>37878</v>
          </cell>
          <cell r="L1692">
            <v>37878</v>
          </cell>
          <cell r="M1692">
            <v>37878</v>
          </cell>
          <cell r="N1692">
            <v>8691</v>
          </cell>
          <cell r="O1692">
            <v>43.454999999999998</v>
          </cell>
          <cell r="P1692">
            <v>0</v>
          </cell>
          <cell r="Q1692" t="str">
            <v>01_30_09</v>
          </cell>
          <cell r="R1692" t="str">
            <v>01_24</v>
          </cell>
          <cell r="S1692" t="str">
            <v>'301.0020</v>
          </cell>
          <cell r="T1692" t="str">
            <v>'701.7410</v>
          </cell>
          <cell r="U1692" t="str">
            <v>H</v>
          </cell>
          <cell r="V1692">
            <v>-8251.26</v>
          </cell>
          <cell r="W1692">
            <v>-8251.26</v>
          </cell>
          <cell r="X1692">
            <v>439.73999999999978</v>
          </cell>
          <cell r="Y1692" t="str">
            <v>701.7410</v>
          </cell>
          <cell r="Z1692">
            <v>-1217885.98</v>
          </cell>
          <cell r="AA1692">
            <v>-8251.26</v>
          </cell>
          <cell r="AB1692">
            <v>-43.454999999999998</v>
          </cell>
        </row>
        <row r="1693">
          <cell r="A1693">
            <v>5888</v>
          </cell>
          <cell r="B1693">
            <v>7935</v>
          </cell>
          <cell r="C1693">
            <v>2101</v>
          </cell>
          <cell r="D1693" t="str">
            <v>БЕНЗИН АВТОМОБИЛЬНЫЙ АИ-80</v>
          </cell>
          <cell r="E1693">
            <v>222000001</v>
          </cell>
          <cell r="F1693" t="str">
            <v>20</v>
          </cell>
          <cell r="G1693" t="str">
            <v/>
          </cell>
          <cell r="H1693" t="str">
            <v/>
          </cell>
          <cell r="I1693" t="str">
            <v>337708</v>
          </cell>
          <cell r="J1693">
            <v>10001088</v>
          </cell>
          <cell r="K1693">
            <v>37878</v>
          </cell>
          <cell r="L1693">
            <v>37878</v>
          </cell>
          <cell r="M1693">
            <v>37878</v>
          </cell>
          <cell r="N1693">
            <v>74612.2</v>
          </cell>
          <cell r="O1693">
            <v>373.06099999999998</v>
          </cell>
          <cell r="P1693">
            <v>0</v>
          </cell>
          <cell r="Q1693" t="str">
            <v>01_30_09</v>
          </cell>
          <cell r="R1693" t="str">
            <v>01_24</v>
          </cell>
          <cell r="S1693" t="str">
            <v>'301.0020</v>
          </cell>
          <cell r="T1693" t="str">
            <v>'702.7210</v>
          </cell>
          <cell r="U1693" t="str">
            <v>H</v>
          </cell>
          <cell r="V1693">
            <v>-70870.399999999994</v>
          </cell>
          <cell r="W1693">
            <v>-70870.399999999994</v>
          </cell>
          <cell r="X1693">
            <v>3741.8000000000029</v>
          </cell>
          <cell r="Y1693" t="str">
            <v>702.7210</v>
          </cell>
          <cell r="Z1693">
            <v>-10460471.039999999</v>
          </cell>
          <cell r="AA1693">
            <v>-70870.399999999994</v>
          </cell>
          <cell r="AB1693">
            <v>-373.06099999999998</v>
          </cell>
        </row>
        <row r="1694">
          <cell r="A1694">
            <v>5752</v>
          </cell>
          <cell r="B1694">
            <v>7803</v>
          </cell>
          <cell r="C1694">
            <v>1133</v>
          </cell>
          <cell r="D1694" t="str">
            <v>МАЗУТ М-100</v>
          </cell>
          <cell r="E1694">
            <v>221000083</v>
          </cell>
          <cell r="F1694" t="str">
            <v>10</v>
          </cell>
          <cell r="G1694" t="str">
            <v/>
          </cell>
          <cell r="H1694" t="str">
            <v/>
          </cell>
          <cell r="I1694" t="str">
            <v>Акт купли-продаж</v>
          </cell>
          <cell r="J1694">
            <v>10001047</v>
          </cell>
          <cell r="K1694">
            <v>37879</v>
          </cell>
          <cell r="L1694">
            <v>37879</v>
          </cell>
          <cell r="M1694">
            <v>37879</v>
          </cell>
          <cell r="N1694">
            <v>28224137.93</v>
          </cell>
          <cell r="O1694">
            <v>5000</v>
          </cell>
          <cell r="P1694">
            <v>4515862.07</v>
          </cell>
          <cell r="Q1694" t="str">
            <v>01_30_09</v>
          </cell>
          <cell r="R1694" t="str">
            <v>01_24</v>
          </cell>
          <cell r="S1694" t="str">
            <v>'301.0010</v>
          </cell>
          <cell r="T1694" t="str">
            <v>'701.7530</v>
          </cell>
          <cell r="U1694" t="str">
            <v>H</v>
          </cell>
          <cell r="V1694">
            <v>-28224137.710000001</v>
          </cell>
          <cell r="W1694">
            <v>-191220.45</v>
          </cell>
          <cell r="X1694">
            <v>0.2199999988079071</v>
          </cell>
          <cell r="Y1694" t="str">
            <v>701.7530</v>
          </cell>
          <cell r="Z1694">
            <v>-28224137.710000001</v>
          </cell>
          <cell r="AA1694">
            <v>-191220.45</v>
          </cell>
          <cell r="AB1694">
            <v>-5000</v>
          </cell>
        </row>
        <row r="1695">
          <cell r="A1695">
            <v>5753</v>
          </cell>
          <cell r="B1695">
            <v>7804</v>
          </cell>
          <cell r="C1695">
            <v>1134</v>
          </cell>
          <cell r="D1695" t="str">
            <v>МАЗУТ М-100</v>
          </cell>
          <cell r="E1695">
            <v>221000083</v>
          </cell>
          <cell r="F1695" t="str">
            <v>10</v>
          </cell>
          <cell r="G1695" t="str">
            <v/>
          </cell>
          <cell r="H1695" t="str">
            <v/>
          </cell>
          <cell r="I1695" t="str">
            <v>Акт купли-продаж</v>
          </cell>
          <cell r="J1695">
            <v>10001046</v>
          </cell>
          <cell r="K1695">
            <v>37879</v>
          </cell>
          <cell r="L1695">
            <v>37879</v>
          </cell>
          <cell r="M1695">
            <v>37879</v>
          </cell>
          <cell r="N1695">
            <v>56448275.859999999</v>
          </cell>
          <cell r="O1695">
            <v>10000</v>
          </cell>
          <cell r="P1695">
            <v>9031724.1400000006</v>
          </cell>
          <cell r="Q1695" t="str">
            <v>01_30_09</v>
          </cell>
          <cell r="R1695" t="str">
            <v>01_24</v>
          </cell>
          <cell r="S1695" t="str">
            <v>'301.0010</v>
          </cell>
          <cell r="T1695" t="str">
            <v>'701.7530</v>
          </cell>
          <cell r="U1695" t="str">
            <v>H</v>
          </cell>
          <cell r="V1695">
            <v>-56448275.859999999</v>
          </cell>
          <cell r="W1695">
            <v>-382440.9</v>
          </cell>
          <cell r="X1695">
            <v>0</v>
          </cell>
          <cell r="Y1695" t="str">
            <v>701.7530</v>
          </cell>
          <cell r="Z1695">
            <v>-56448275.859999999</v>
          </cell>
          <cell r="AA1695">
            <v>-382440.9</v>
          </cell>
          <cell r="AB1695">
            <v>-10000</v>
          </cell>
        </row>
        <row r="1696">
          <cell r="A1696">
            <v>5815</v>
          </cell>
          <cell r="B1696">
            <v>7859</v>
          </cell>
          <cell r="C1696">
            <v>1146</v>
          </cell>
          <cell r="D1696" t="str">
            <v>БЕНЗИН АВТОМОБИЛЬНЫЙ АИ-80</v>
          </cell>
          <cell r="E1696">
            <v>221000001</v>
          </cell>
          <cell r="F1696" t="str">
            <v>10</v>
          </cell>
          <cell r="G1696" t="str">
            <v/>
          </cell>
          <cell r="H1696" t="str">
            <v/>
          </cell>
          <cell r="I1696" t="str">
            <v>171012</v>
          </cell>
          <cell r="J1696">
            <v>10001068</v>
          </cell>
          <cell r="K1696">
            <v>37879</v>
          </cell>
          <cell r="L1696">
            <v>37879</v>
          </cell>
          <cell r="M1696">
            <v>37879</v>
          </cell>
          <cell r="N1696">
            <v>4988207</v>
          </cell>
          <cell r="O1696">
            <v>207.239</v>
          </cell>
          <cell r="P1696">
            <v>798113.12</v>
          </cell>
          <cell r="Q1696" t="str">
            <v>01_30_09</v>
          </cell>
          <cell r="R1696" t="str">
            <v>01_24</v>
          </cell>
          <cell r="S1696" t="str">
            <v>'301.0010</v>
          </cell>
          <cell r="T1696" t="str">
            <v>'701.7510</v>
          </cell>
          <cell r="U1696" t="str">
            <v>H</v>
          </cell>
          <cell r="V1696">
            <v>-4988207</v>
          </cell>
          <cell r="W1696">
            <v>-33795.440000000002</v>
          </cell>
          <cell r="X1696">
            <v>0</v>
          </cell>
          <cell r="Y1696" t="str">
            <v>701.7510</v>
          </cell>
          <cell r="Z1696">
            <v>-4988207</v>
          </cell>
          <cell r="AA1696">
            <v>-33795.440000000002</v>
          </cell>
          <cell r="AB1696">
            <v>-207.239</v>
          </cell>
        </row>
        <row r="1697">
          <cell r="A1697">
            <v>5816</v>
          </cell>
          <cell r="B1697">
            <v>7860</v>
          </cell>
          <cell r="C1697">
            <v>2040</v>
          </cell>
          <cell r="D1697" t="str">
            <v>БЕНЗИН АВТОМОБИЛЬНЫЙ АИ-80</v>
          </cell>
          <cell r="E1697">
            <v>221000001</v>
          </cell>
          <cell r="F1697" t="str">
            <v>20</v>
          </cell>
          <cell r="G1697" t="str">
            <v/>
          </cell>
          <cell r="H1697" t="str">
            <v/>
          </cell>
          <cell r="I1697" t="str">
            <v>337737</v>
          </cell>
          <cell r="J1697">
            <v>10001024</v>
          </cell>
          <cell r="K1697">
            <v>37879</v>
          </cell>
          <cell r="L1697">
            <v>37879</v>
          </cell>
          <cell r="M1697">
            <v>37879</v>
          </cell>
          <cell r="N1697">
            <v>8582.67</v>
          </cell>
          <cell r="O1697">
            <v>50.784999999999997</v>
          </cell>
          <cell r="P1697">
            <v>0</v>
          </cell>
          <cell r="Q1697" t="str">
            <v>01_30_09</v>
          </cell>
          <cell r="R1697" t="str">
            <v>01_24</v>
          </cell>
          <cell r="S1697" t="str">
            <v>'301.0020</v>
          </cell>
          <cell r="T1697" t="str">
            <v>'701.7410</v>
          </cell>
          <cell r="U1697" t="str">
            <v>H</v>
          </cell>
          <cell r="V1697">
            <v>-8230.4699999999993</v>
          </cell>
          <cell r="W1697">
            <v>-8230.4699999999993</v>
          </cell>
          <cell r="X1697">
            <v>352.20000000000073</v>
          </cell>
          <cell r="Y1697" t="str">
            <v>701.7410</v>
          </cell>
          <cell r="Z1697">
            <v>-1214817.3700000001</v>
          </cell>
          <cell r="AA1697">
            <v>-8230.4699999999993</v>
          </cell>
          <cell r="AB1697">
            <v>-50.784999999999997</v>
          </cell>
        </row>
        <row r="1698">
          <cell r="A1698">
            <v>5817</v>
          </cell>
          <cell r="B1698">
            <v>7861</v>
          </cell>
          <cell r="C1698">
            <v>2040</v>
          </cell>
          <cell r="D1698" t="str">
            <v>БЕНЗИН АВТОМОБИЛЬНЫЙ АИ-80</v>
          </cell>
          <cell r="E1698">
            <v>221000001</v>
          </cell>
          <cell r="F1698" t="str">
            <v>20</v>
          </cell>
          <cell r="G1698" t="str">
            <v/>
          </cell>
          <cell r="H1698" t="str">
            <v/>
          </cell>
          <cell r="I1698" t="str">
            <v>337738</v>
          </cell>
          <cell r="J1698">
            <v>10001024</v>
          </cell>
          <cell r="K1698">
            <v>37879</v>
          </cell>
          <cell r="L1698">
            <v>37879</v>
          </cell>
          <cell r="M1698">
            <v>37879</v>
          </cell>
          <cell r="N1698">
            <v>16470.060000000001</v>
          </cell>
          <cell r="O1698">
            <v>97.456000000000003</v>
          </cell>
          <cell r="P1698">
            <v>0</v>
          </cell>
          <cell r="Q1698" t="str">
            <v>01_30_09</v>
          </cell>
          <cell r="R1698" t="str">
            <v>01_24</v>
          </cell>
          <cell r="S1698" t="str">
            <v>'301.0020</v>
          </cell>
          <cell r="T1698" t="str">
            <v>'701.7410</v>
          </cell>
          <cell r="U1698" t="str">
            <v>H</v>
          </cell>
          <cell r="V1698">
            <v>-15793.29</v>
          </cell>
          <cell r="W1698">
            <v>-15793.29</v>
          </cell>
          <cell r="X1698">
            <v>676.77000000000044</v>
          </cell>
          <cell r="Y1698" t="str">
            <v>701.7410</v>
          </cell>
          <cell r="Z1698">
            <v>-2331089.6</v>
          </cell>
          <cell r="AA1698">
            <v>-15793.29</v>
          </cell>
          <cell r="AB1698">
            <v>-97.456000000000003</v>
          </cell>
        </row>
        <row r="1699">
          <cell r="A1699">
            <v>5822</v>
          </cell>
          <cell r="B1699">
            <v>7874</v>
          </cell>
          <cell r="C1699">
            <v>2040</v>
          </cell>
          <cell r="D1699" t="str">
            <v>БЕНЗИН АВТОМОБИЛЬНЫЙ АИ-80</v>
          </cell>
          <cell r="E1699">
            <v>221000001</v>
          </cell>
          <cell r="F1699" t="str">
            <v>20</v>
          </cell>
          <cell r="G1699" t="str">
            <v/>
          </cell>
          <cell r="H1699" t="str">
            <v/>
          </cell>
          <cell r="I1699" t="str">
            <v>337739</v>
          </cell>
          <cell r="J1699">
            <v>10001024</v>
          </cell>
          <cell r="K1699">
            <v>37879</v>
          </cell>
          <cell r="L1699">
            <v>37879</v>
          </cell>
          <cell r="M1699">
            <v>37879</v>
          </cell>
          <cell r="N1699">
            <v>16436.939999999999</v>
          </cell>
          <cell r="O1699">
            <v>97.26</v>
          </cell>
          <cell r="P1699">
            <v>0</v>
          </cell>
          <cell r="Q1699" t="str">
            <v>01_30_09</v>
          </cell>
          <cell r="R1699" t="str">
            <v>01_24</v>
          </cell>
          <cell r="S1699" t="str">
            <v>'301.0020</v>
          </cell>
          <cell r="T1699" t="str">
            <v>'701.7410</v>
          </cell>
          <cell r="U1699" t="str">
            <v>H</v>
          </cell>
          <cell r="V1699">
            <v>-15760.17</v>
          </cell>
          <cell r="W1699">
            <v>-15760.17</v>
          </cell>
          <cell r="X1699">
            <v>676.76999999999862</v>
          </cell>
          <cell r="Y1699" t="str">
            <v>701.7410</v>
          </cell>
          <cell r="Z1699">
            <v>-2326201.09</v>
          </cell>
          <cell r="AA1699">
            <v>-15760.17</v>
          </cell>
          <cell r="AB1699">
            <v>-97.26</v>
          </cell>
        </row>
        <row r="1700">
          <cell r="A1700">
            <v>5823</v>
          </cell>
          <cell r="B1700">
            <v>7875</v>
          </cell>
          <cell r="C1700">
            <v>2040</v>
          </cell>
          <cell r="D1700" t="str">
            <v>БЕНЗИН АВТОМОБИЛЬНЫЙ АИ-80</v>
          </cell>
          <cell r="E1700">
            <v>221000001</v>
          </cell>
          <cell r="F1700" t="str">
            <v>20</v>
          </cell>
          <cell r="G1700" t="str">
            <v/>
          </cell>
          <cell r="H1700" t="str">
            <v/>
          </cell>
          <cell r="I1700" t="str">
            <v>337740</v>
          </cell>
          <cell r="J1700">
            <v>10001024</v>
          </cell>
          <cell r="K1700">
            <v>37879</v>
          </cell>
          <cell r="L1700">
            <v>37879</v>
          </cell>
          <cell r="M1700">
            <v>37879</v>
          </cell>
          <cell r="N1700">
            <v>16470.060000000001</v>
          </cell>
          <cell r="O1700">
            <v>97.456000000000003</v>
          </cell>
          <cell r="P1700">
            <v>0</v>
          </cell>
          <cell r="Q1700" t="str">
            <v>01_30_09</v>
          </cell>
          <cell r="R1700" t="str">
            <v>01_24</v>
          </cell>
          <cell r="S1700" t="str">
            <v>'301.0020</v>
          </cell>
          <cell r="T1700" t="str">
            <v>'701.7410</v>
          </cell>
          <cell r="U1700" t="str">
            <v>H</v>
          </cell>
          <cell r="V1700">
            <v>-15793.29</v>
          </cell>
          <cell r="W1700">
            <v>-15793.29</v>
          </cell>
          <cell r="X1700">
            <v>676.77000000000044</v>
          </cell>
          <cell r="Y1700" t="str">
            <v>701.7410</v>
          </cell>
          <cell r="Z1700">
            <v>-2331089.6</v>
          </cell>
          <cell r="AA1700">
            <v>-15793.29</v>
          </cell>
          <cell r="AB1700">
            <v>-97.456000000000003</v>
          </cell>
        </row>
        <row r="1701">
          <cell r="A1701">
            <v>5824</v>
          </cell>
          <cell r="B1701">
            <v>7876</v>
          </cell>
          <cell r="C1701">
            <v>2040</v>
          </cell>
          <cell r="D1701" t="str">
            <v>БЕНЗИН АВТОМОБИЛЬНЫЙ АИ-80</v>
          </cell>
          <cell r="E1701">
            <v>221000001</v>
          </cell>
          <cell r="F1701" t="str">
            <v>20</v>
          </cell>
          <cell r="G1701" t="str">
            <v/>
          </cell>
          <cell r="H1701" t="str">
            <v/>
          </cell>
          <cell r="I1701" t="str">
            <v>337741</v>
          </cell>
          <cell r="J1701">
            <v>10001024</v>
          </cell>
          <cell r="K1701">
            <v>37879</v>
          </cell>
          <cell r="L1701">
            <v>37879</v>
          </cell>
          <cell r="M1701">
            <v>37879</v>
          </cell>
          <cell r="N1701">
            <v>16532.59</v>
          </cell>
          <cell r="O1701">
            <v>97.825999999999993</v>
          </cell>
          <cell r="P1701">
            <v>0</v>
          </cell>
          <cell r="Q1701" t="str">
            <v>01_30_09</v>
          </cell>
          <cell r="R1701" t="str">
            <v>01_24</v>
          </cell>
          <cell r="S1701" t="str">
            <v>'301.0020</v>
          </cell>
          <cell r="T1701" t="str">
            <v>'701.7410</v>
          </cell>
          <cell r="U1701" t="str">
            <v>H</v>
          </cell>
          <cell r="V1701">
            <v>-15855.82</v>
          </cell>
          <cell r="W1701">
            <v>-15855.82</v>
          </cell>
          <cell r="X1701">
            <v>676.77000000000044</v>
          </cell>
          <cell r="Y1701" t="str">
            <v>701.7410</v>
          </cell>
          <cell r="Z1701">
            <v>-2340319.0299999998</v>
          </cell>
          <cell r="AA1701">
            <v>-15855.82</v>
          </cell>
          <cell r="AB1701">
            <v>-97.825999999999993</v>
          </cell>
        </row>
        <row r="1702">
          <cell r="A1702">
            <v>5825</v>
          </cell>
          <cell r="B1702">
            <v>7877</v>
          </cell>
          <cell r="C1702">
            <v>2040</v>
          </cell>
          <cell r="D1702" t="str">
            <v>БЕНЗИН АВТОМОБИЛЬНЫЙ АИ-80</v>
          </cell>
          <cell r="E1702">
            <v>221000001</v>
          </cell>
          <cell r="F1702" t="str">
            <v>20</v>
          </cell>
          <cell r="G1702" t="str">
            <v/>
          </cell>
          <cell r="H1702" t="str">
            <v/>
          </cell>
          <cell r="I1702" t="str">
            <v>0080003449</v>
          </cell>
          <cell r="J1702">
            <v>10001024</v>
          </cell>
          <cell r="K1702">
            <v>37879</v>
          </cell>
          <cell r="L1702">
            <v>37879</v>
          </cell>
          <cell r="M1702">
            <v>37879</v>
          </cell>
          <cell r="N1702">
            <v>16333.01</v>
          </cell>
          <cell r="O1702">
            <v>96.644999999999996</v>
          </cell>
          <cell r="P1702">
            <v>0</v>
          </cell>
          <cell r="Q1702" t="str">
            <v>01_30_09</v>
          </cell>
          <cell r="R1702" t="str">
            <v>01_24</v>
          </cell>
          <cell r="S1702" t="str">
            <v>'301.0020</v>
          </cell>
          <cell r="T1702" t="str">
            <v>'701.7410</v>
          </cell>
          <cell r="U1702" t="str">
            <v>H</v>
          </cell>
          <cell r="V1702">
            <v>-15663.14</v>
          </cell>
          <cell r="W1702">
            <v>-15663.14</v>
          </cell>
          <cell r="X1702">
            <v>669.8700000000008</v>
          </cell>
          <cell r="Y1702" t="str">
            <v>701.7410</v>
          </cell>
          <cell r="Z1702">
            <v>-2311879.46</v>
          </cell>
          <cell r="AA1702">
            <v>-15663.14</v>
          </cell>
          <cell r="AB1702">
            <v>-96.644999999999996</v>
          </cell>
        </row>
        <row r="1703">
          <cell r="A1703">
            <v>5826</v>
          </cell>
          <cell r="B1703">
            <v>7878</v>
          </cell>
          <cell r="C1703">
            <v>2040</v>
          </cell>
          <cell r="D1703" t="str">
            <v>БЕНЗИН АВТОМОБИЛЬНЫЙ АИ-80</v>
          </cell>
          <cell r="E1703">
            <v>221000001</v>
          </cell>
          <cell r="F1703" t="str">
            <v>20</v>
          </cell>
          <cell r="G1703" t="str">
            <v/>
          </cell>
          <cell r="H1703" t="str">
            <v/>
          </cell>
          <cell r="I1703" t="str">
            <v>337743</v>
          </cell>
          <cell r="J1703">
            <v>10001024</v>
          </cell>
          <cell r="K1703">
            <v>37879</v>
          </cell>
          <cell r="L1703">
            <v>37879</v>
          </cell>
          <cell r="M1703">
            <v>37879</v>
          </cell>
          <cell r="N1703">
            <v>18982.419999999998</v>
          </cell>
          <cell r="O1703">
            <v>112.322</v>
          </cell>
          <cell r="P1703">
            <v>0</v>
          </cell>
          <cell r="Q1703" t="str">
            <v>01_30_09</v>
          </cell>
          <cell r="R1703" t="str">
            <v>01_24</v>
          </cell>
          <cell r="S1703" t="str">
            <v>'301.0020</v>
          </cell>
          <cell r="T1703" t="str">
            <v>'701.7410</v>
          </cell>
          <cell r="U1703" t="str">
            <v>H</v>
          </cell>
          <cell r="V1703">
            <v>-18202.060000000001</v>
          </cell>
          <cell r="W1703">
            <v>-18202.060000000001</v>
          </cell>
          <cell r="X1703">
            <v>780.35999999999694</v>
          </cell>
          <cell r="Y1703" t="str">
            <v>701.7410</v>
          </cell>
          <cell r="Z1703">
            <v>-2686624.06</v>
          </cell>
          <cell r="AA1703">
            <v>-18202.060000000001</v>
          </cell>
          <cell r="AB1703">
            <v>-112.322</v>
          </cell>
        </row>
        <row r="1704">
          <cell r="A1704">
            <v>5827</v>
          </cell>
          <cell r="B1704">
            <v>7879</v>
          </cell>
          <cell r="C1704">
            <v>2101</v>
          </cell>
          <cell r="D1704" t="str">
            <v>БЕНЗИН АВТОМОБИЛЬНЫЙ АИ-80</v>
          </cell>
          <cell r="E1704">
            <v>221000001</v>
          </cell>
          <cell r="F1704" t="str">
            <v>20</v>
          </cell>
          <cell r="G1704" t="str">
            <v/>
          </cell>
          <cell r="H1704" t="str">
            <v/>
          </cell>
          <cell r="I1704" t="str">
            <v>337713</v>
          </cell>
          <cell r="J1704">
            <v>10001066</v>
          </cell>
          <cell r="K1704">
            <v>37879</v>
          </cell>
          <cell r="L1704">
            <v>37879</v>
          </cell>
          <cell r="M1704">
            <v>37879</v>
          </cell>
          <cell r="N1704">
            <v>19600.8</v>
          </cell>
          <cell r="O1704">
            <v>98.004000000000005</v>
          </cell>
          <cell r="P1704">
            <v>0</v>
          </cell>
          <cell r="Q1704" t="str">
            <v>01_30_09</v>
          </cell>
          <cell r="R1704" t="str">
            <v>01_24</v>
          </cell>
          <cell r="S1704" t="str">
            <v>'301.0020</v>
          </cell>
          <cell r="T1704" t="str">
            <v>'701.7410</v>
          </cell>
          <cell r="U1704" t="str">
            <v>H</v>
          </cell>
          <cell r="V1704">
            <v>-18611.38</v>
          </cell>
          <cell r="W1704">
            <v>-18611.38</v>
          </cell>
          <cell r="X1704">
            <v>989.41999999999825</v>
          </cell>
          <cell r="Y1704" t="str">
            <v>701.7410</v>
          </cell>
          <cell r="Z1704">
            <v>-2747039.69</v>
          </cell>
          <cell r="AA1704">
            <v>-18611.38</v>
          </cell>
          <cell r="AB1704">
            <v>-98.004000000000005</v>
          </cell>
        </row>
        <row r="1705">
          <cell r="A1705">
            <v>5889</v>
          </cell>
          <cell r="B1705">
            <v>7936</v>
          </cell>
          <cell r="C1705">
            <v>2101</v>
          </cell>
          <cell r="D1705" t="str">
            <v>БЕНЗИН АВТОМОБИЛЬНЫЙ АИ-80</v>
          </cell>
          <cell r="E1705">
            <v>222000001</v>
          </cell>
          <cell r="F1705" t="str">
            <v>20</v>
          </cell>
          <cell r="G1705" t="str">
            <v/>
          </cell>
          <cell r="H1705" t="str">
            <v/>
          </cell>
          <cell r="I1705" t="str">
            <v>337703</v>
          </cell>
          <cell r="J1705">
            <v>10001087</v>
          </cell>
          <cell r="K1705">
            <v>37879</v>
          </cell>
          <cell r="L1705">
            <v>37879</v>
          </cell>
          <cell r="M1705">
            <v>37879</v>
          </cell>
          <cell r="N1705">
            <v>10097.4</v>
          </cell>
          <cell r="O1705">
            <v>50.487000000000002</v>
          </cell>
          <cell r="P1705">
            <v>0</v>
          </cell>
          <cell r="Q1705" t="str">
            <v>01_30_09</v>
          </cell>
          <cell r="R1705" t="str">
            <v>01_24</v>
          </cell>
          <cell r="S1705" t="str">
            <v>'301.0020</v>
          </cell>
          <cell r="T1705" t="str">
            <v>'702.7210</v>
          </cell>
          <cell r="U1705" t="str">
            <v>H</v>
          </cell>
          <cell r="V1705">
            <v>-9589.8700000000008</v>
          </cell>
          <cell r="W1705">
            <v>-9589.8700000000008</v>
          </cell>
          <cell r="X1705">
            <v>507.52999999999884</v>
          </cell>
          <cell r="Y1705" t="str">
            <v>702.7210</v>
          </cell>
          <cell r="Z1705">
            <v>-1415464.81</v>
          </cell>
          <cell r="AA1705">
            <v>-9589.8700000000008</v>
          </cell>
          <cell r="AB1705">
            <v>-50.487000000000002</v>
          </cell>
        </row>
        <row r="1706">
          <cell r="A1706">
            <v>5899</v>
          </cell>
          <cell r="B1706">
            <v>7948</v>
          </cell>
          <cell r="C1706">
            <v>1145</v>
          </cell>
          <cell r="D1706" t="str">
            <v>БЕНЗИН АВТОМОБИЛЬНЫЙ АИ-80</v>
          </cell>
          <cell r="E1706">
            <v>222000001</v>
          </cell>
          <cell r="F1706" t="str">
            <v>10</v>
          </cell>
          <cell r="G1706" t="str">
            <v/>
          </cell>
          <cell r="H1706" t="str">
            <v/>
          </cell>
          <cell r="I1706" t="str">
            <v>171011</v>
          </cell>
          <cell r="J1706">
            <v>10001099</v>
          </cell>
          <cell r="K1706">
            <v>37879</v>
          </cell>
          <cell r="L1706">
            <v>37879</v>
          </cell>
          <cell r="M1706">
            <v>37879</v>
          </cell>
          <cell r="N1706">
            <v>5328530.29</v>
          </cell>
          <cell r="O1706">
            <v>221.37799999999999</v>
          </cell>
          <cell r="P1706">
            <v>852564.85</v>
          </cell>
          <cell r="Q1706" t="str">
            <v>01_30_09</v>
          </cell>
          <cell r="R1706" t="str">
            <v>01_24</v>
          </cell>
          <cell r="S1706" t="str">
            <v>'301.0010</v>
          </cell>
          <cell r="T1706" t="str">
            <v>'702.7310</v>
          </cell>
          <cell r="U1706" t="str">
            <v>H</v>
          </cell>
          <cell r="V1706">
            <v>-5328530.29</v>
          </cell>
          <cell r="W1706">
            <v>-36101.15</v>
          </cell>
          <cell r="X1706">
            <v>0</v>
          </cell>
          <cell r="Y1706" t="str">
            <v>702.7310</v>
          </cell>
          <cell r="Z1706">
            <v>-5328530.29</v>
          </cell>
          <cell r="AA1706">
            <v>-36101.15</v>
          </cell>
          <cell r="AB1706">
            <v>-221.37799999999999</v>
          </cell>
        </row>
        <row r="1707">
          <cell r="A1707">
            <v>5900</v>
          </cell>
          <cell r="B1707">
            <v>7949</v>
          </cell>
          <cell r="C1707">
            <v>1146</v>
          </cell>
          <cell r="D1707" t="str">
            <v>БЕНЗИН АВТОМОБИЛЬНЫЙ АИ-80</v>
          </cell>
          <cell r="E1707">
            <v>222000001</v>
          </cell>
          <cell r="F1707" t="str">
            <v>10</v>
          </cell>
          <cell r="G1707" t="str">
            <v/>
          </cell>
          <cell r="H1707" t="str">
            <v/>
          </cell>
          <cell r="I1707" t="str">
            <v>171010</v>
          </cell>
          <cell r="J1707">
            <v>10001098</v>
          </cell>
          <cell r="K1707">
            <v>37879</v>
          </cell>
          <cell r="L1707">
            <v>37879</v>
          </cell>
          <cell r="M1707">
            <v>37879</v>
          </cell>
          <cell r="N1707">
            <v>4252440.51</v>
          </cell>
          <cell r="O1707">
            <v>176.67099999999999</v>
          </cell>
          <cell r="P1707">
            <v>680390.48</v>
          </cell>
          <cell r="Q1707" t="str">
            <v>01_30_09</v>
          </cell>
          <cell r="R1707" t="str">
            <v>01_24</v>
          </cell>
          <cell r="S1707" t="str">
            <v>'301.0010</v>
          </cell>
          <cell r="T1707" t="str">
            <v>'702.7310</v>
          </cell>
          <cell r="U1707" t="str">
            <v>H</v>
          </cell>
          <cell r="V1707">
            <v>-4252440.51</v>
          </cell>
          <cell r="W1707">
            <v>-28810.57</v>
          </cell>
          <cell r="X1707">
            <v>0</v>
          </cell>
          <cell r="Y1707" t="str">
            <v>702.7310</v>
          </cell>
          <cell r="Z1707">
            <v>-4252440.51</v>
          </cell>
          <cell r="AA1707">
            <v>-28810.57</v>
          </cell>
          <cell r="AB1707">
            <v>-176.67099999999999</v>
          </cell>
        </row>
        <row r="1708">
          <cell r="A1708">
            <v>5901</v>
          </cell>
          <cell r="B1708">
            <v>7950</v>
          </cell>
          <cell r="C1708">
            <v>2101</v>
          </cell>
          <cell r="D1708" t="str">
            <v>БЕНЗИН АВТОМОБИЛЬНЫЙ АИ-92</v>
          </cell>
          <cell r="E1708">
            <v>222000004</v>
          </cell>
          <cell r="F1708" t="str">
            <v>20</v>
          </cell>
          <cell r="G1708" t="str">
            <v/>
          </cell>
          <cell r="H1708" t="str">
            <v/>
          </cell>
          <cell r="I1708" t="str">
            <v>337693</v>
          </cell>
          <cell r="J1708">
            <v>10001079</v>
          </cell>
          <cell r="K1708">
            <v>37879</v>
          </cell>
          <cell r="L1708">
            <v>37879</v>
          </cell>
          <cell r="M1708">
            <v>37879</v>
          </cell>
          <cell r="N1708">
            <v>74715.83</v>
          </cell>
          <cell r="O1708">
            <v>330.601</v>
          </cell>
          <cell r="P1708">
            <v>0</v>
          </cell>
          <cell r="Q1708" t="str">
            <v>01_30_09</v>
          </cell>
          <cell r="R1708" t="str">
            <v>01_24</v>
          </cell>
          <cell r="S1708" t="str">
            <v>'301.0020</v>
          </cell>
          <cell r="T1708" t="str">
            <v>'702.7212</v>
          </cell>
          <cell r="U1708" t="str">
            <v>H</v>
          </cell>
          <cell r="V1708">
            <v>-71401.919999999998</v>
          </cell>
          <cell r="W1708">
            <v>-71401.919999999998</v>
          </cell>
          <cell r="X1708">
            <v>3313.9100000000035</v>
          </cell>
          <cell r="Y1708" t="str">
            <v>702.7212</v>
          </cell>
          <cell r="Z1708">
            <v>-10538923.390000001</v>
          </cell>
          <cell r="AA1708">
            <v>-71401.919999999998</v>
          </cell>
          <cell r="AB1708">
            <v>-330.601</v>
          </cell>
        </row>
        <row r="1709">
          <cell r="A1709">
            <v>5902</v>
          </cell>
          <cell r="B1709">
            <v>7951</v>
          </cell>
          <cell r="C1709">
            <v>2101</v>
          </cell>
          <cell r="D1709" t="str">
            <v>БЕНЗИН АВТОМОБИЛЬНЫЙ АИ-92</v>
          </cell>
          <cell r="E1709">
            <v>222000004</v>
          </cell>
          <cell r="F1709" t="str">
            <v>20</v>
          </cell>
          <cell r="G1709" t="str">
            <v/>
          </cell>
          <cell r="H1709" t="str">
            <v/>
          </cell>
          <cell r="I1709" t="str">
            <v>337694</v>
          </cell>
          <cell r="J1709">
            <v>10001079</v>
          </cell>
          <cell r="K1709">
            <v>37879</v>
          </cell>
          <cell r="L1709">
            <v>37879</v>
          </cell>
          <cell r="M1709">
            <v>37879</v>
          </cell>
          <cell r="N1709">
            <v>34189.050000000003</v>
          </cell>
          <cell r="O1709">
            <v>151.279</v>
          </cell>
          <cell r="P1709">
            <v>0</v>
          </cell>
          <cell r="Q1709" t="str">
            <v>01_30_09</v>
          </cell>
          <cell r="R1709" t="str">
            <v>01_24</v>
          </cell>
          <cell r="S1709" t="str">
            <v>'301.0020</v>
          </cell>
          <cell r="T1709" t="str">
            <v>'702.7212</v>
          </cell>
          <cell r="U1709" t="str">
            <v>H</v>
          </cell>
          <cell r="V1709">
            <v>-32666.44</v>
          </cell>
          <cell r="W1709">
            <v>-32666.44</v>
          </cell>
          <cell r="X1709">
            <v>1522.6100000000042</v>
          </cell>
          <cell r="Y1709" t="str">
            <v>702.7212</v>
          </cell>
          <cell r="Z1709">
            <v>-4821566.54</v>
          </cell>
          <cell r="AA1709">
            <v>-32666.44</v>
          </cell>
          <cell r="AB1709">
            <v>-151.279</v>
          </cell>
        </row>
        <row r="1710">
          <cell r="A1710">
            <v>5926</v>
          </cell>
          <cell r="B1710">
            <v>7974</v>
          </cell>
          <cell r="C1710">
            <v>2100</v>
          </cell>
          <cell r="D1710" t="str">
            <v>ГАЗЫ УГЛЕВОДОРОДНЫЕ СЖИЖЕННЫЕ БТ</v>
          </cell>
          <cell r="E1710">
            <v>221000060</v>
          </cell>
          <cell r="F1710" t="str">
            <v>20</v>
          </cell>
          <cell r="G1710" t="str">
            <v/>
          </cell>
          <cell r="H1710" t="str">
            <v/>
          </cell>
          <cell r="I1710" t="str">
            <v>0337802</v>
          </cell>
          <cell r="J1710">
            <v>10001116</v>
          </cell>
          <cell r="K1710">
            <v>37879</v>
          </cell>
          <cell r="L1710">
            <v>37879</v>
          </cell>
          <cell r="M1710">
            <v>37879</v>
          </cell>
          <cell r="N1710">
            <v>5964</v>
          </cell>
          <cell r="O1710">
            <v>49.7</v>
          </cell>
          <cell r="P1710">
            <v>0</v>
          </cell>
          <cell r="Q1710" t="str">
            <v>01_30_09</v>
          </cell>
          <cell r="R1710" t="str">
            <v>01_24</v>
          </cell>
          <cell r="S1710" t="str">
            <v>'301.0020</v>
          </cell>
          <cell r="T1710" t="str">
            <v>'701.7440</v>
          </cell>
          <cell r="U1710" t="str">
            <v>H</v>
          </cell>
          <cell r="V1710">
            <v>-5672.09</v>
          </cell>
          <cell r="W1710">
            <v>-5672.09</v>
          </cell>
          <cell r="X1710">
            <v>291.90999999999985</v>
          </cell>
          <cell r="Y1710" t="str">
            <v>701.7440</v>
          </cell>
          <cell r="Z1710">
            <v>-837200.48</v>
          </cell>
          <cell r="AA1710">
            <v>-5672.09</v>
          </cell>
          <cell r="AB1710">
            <v>-49.7</v>
          </cell>
        </row>
        <row r="1711">
          <cell r="A1711">
            <v>6147</v>
          </cell>
          <cell r="B1711">
            <v>8177</v>
          </cell>
          <cell r="C1711">
            <v>2100</v>
          </cell>
          <cell r="D1711" t="str">
            <v>ТОПЛИВО САМОЛЕТНОЕ ТС-1 ВКК</v>
          </cell>
          <cell r="E1711">
            <v>222000043</v>
          </cell>
          <cell r="F1711" t="str">
            <v>20</v>
          </cell>
          <cell r="G1711" t="str">
            <v/>
          </cell>
          <cell r="H1711" t="str">
            <v/>
          </cell>
          <cell r="I1711" t="str">
            <v>337718</v>
          </cell>
          <cell r="J1711">
            <v>10001067</v>
          </cell>
          <cell r="K1711">
            <v>37879</v>
          </cell>
          <cell r="L1711">
            <v>37879</v>
          </cell>
          <cell r="M1711">
            <v>37879</v>
          </cell>
          <cell r="N1711">
            <v>144618.07999999999</v>
          </cell>
          <cell r="O1711">
            <v>642.74699999999996</v>
          </cell>
          <cell r="P1711">
            <v>0</v>
          </cell>
          <cell r="Q1711" t="str">
            <v>01_30_09</v>
          </cell>
          <cell r="R1711" t="str">
            <v>01_24</v>
          </cell>
          <cell r="S1711" t="str">
            <v>'301.0020</v>
          </cell>
          <cell r="T1711" t="str">
            <v>'702.7250</v>
          </cell>
          <cell r="U1711" t="str">
            <v>H</v>
          </cell>
          <cell r="V1711">
            <v>-138864.73000000001</v>
          </cell>
          <cell r="W1711">
            <v>-138864.73000000001</v>
          </cell>
          <cell r="X1711">
            <v>5753.3499999999767</v>
          </cell>
          <cell r="Y1711" t="str">
            <v>702.7250</v>
          </cell>
          <cell r="Z1711">
            <v>-20496434.149999999</v>
          </cell>
          <cell r="AA1711">
            <v>-138864.73000000001</v>
          </cell>
          <cell r="AB1711">
            <v>-642.74699999999996</v>
          </cell>
        </row>
        <row r="1712">
          <cell r="A1712">
            <v>6148</v>
          </cell>
          <cell r="B1712">
            <v>8178</v>
          </cell>
          <cell r="C1712">
            <v>2100</v>
          </cell>
          <cell r="D1712" t="str">
            <v>ТОПЛИВО САМОЛЕТНОЕ ТС-1 ВКК</v>
          </cell>
          <cell r="E1712">
            <v>222000043</v>
          </cell>
          <cell r="F1712" t="str">
            <v>20</v>
          </cell>
          <cell r="G1712" t="str">
            <v/>
          </cell>
          <cell r="H1712" t="str">
            <v/>
          </cell>
          <cell r="I1712" t="str">
            <v>337719</v>
          </cell>
          <cell r="J1712">
            <v>10001067</v>
          </cell>
          <cell r="K1712">
            <v>37879</v>
          </cell>
          <cell r="L1712">
            <v>37879</v>
          </cell>
          <cell r="M1712">
            <v>37879</v>
          </cell>
          <cell r="N1712">
            <v>144080.54999999999</v>
          </cell>
          <cell r="O1712">
            <v>640.35799999999995</v>
          </cell>
          <cell r="P1712">
            <v>0</v>
          </cell>
          <cell r="Q1712" t="str">
            <v>01_30_09</v>
          </cell>
          <cell r="R1712" t="str">
            <v>01_24</v>
          </cell>
          <cell r="S1712" t="str">
            <v>'301.0020</v>
          </cell>
          <cell r="T1712" t="str">
            <v>'702.7250</v>
          </cell>
          <cell r="U1712" t="str">
            <v>H</v>
          </cell>
          <cell r="V1712">
            <v>-138344.98000000001</v>
          </cell>
          <cell r="W1712">
            <v>-138344.98000000001</v>
          </cell>
          <cell r="X1712">
            <v>5735.5699999999779</v>
          </cell>
          <cell r="Y1712" t="str">
            <v>702.7250</v>
          </cell>
          <cell r="Z1712">
            <v>-20419719.050000001</v>
          </cell>
          <cell r="AA1712">
            <v>-138344.98000000001</v>
          </cell>
          <cell r="AB1712">
            <v>-640.35799999999995</v>
          </cell>
        </row>
        <row r="1713">
          <cell r="A1713">
            <v>6149</v>
          </cell>
          <cell r="B1713">
            <v>8179</v>
          </cell>
          <cell r="C1713">
            <v>2100</v>
          </cell>
          <cell r="D1713" t="str">
            <v>ТОПЛИВО САМОЛЕТНОЕ ТС-1 ВКК</v>
          </cell>
          <cell r="E1713">
            <v>222000043</v>
          </cell>
          <cell r="F1713" t="str">
            <v>20</v>
          </cell>
          <cell r="G1713" t="str">
            <v/>
          </cell>
          <cell r="H1713" t="str">
            <v/>
          </cell>
          <cell r="I1713" t="str">
            <v>337720</v>
          </cell>
          <cell r="J1713">
            <v>10001067</v>
          </cell>
          <cell r="K1713">
            <v>37879</v>
          </cell>
          <cell r="L1713">
            <v>37879</v>
          </cell>
          <cell r="M1713">
            <v>37879</v>
          </cell>
          <cell r="N1713">
            <v>57597.08</v>
          </cell>
          <cell r="O1713">
            <v>255.98699999999999</v>
          </cell>
          <cell r="P1713">
            <v>0</v>
          </cell>
          <cell r="Q1713" t="str">
            <v>01_30_09</v>
          </cell>
          <cell r="R1713" t="str">
            <v>01_24</v>
          </cell>
          <cell r="S1713" t="str">
            <v>'301.0020</v>
          </cell>
          <cell r="T1713" t="str">
            <v>'702.7250</v>
          </cell>
          <cell r="U1713" t="str">
            <v>H</v>
          </cell>
          <cell r="V1713">
            <v>-55302.85</v>
          </cell>
          <cell r="W1713">
            <v>-55302.85</v>
          </cell>
          <cell r="X1713">
            <v>2294.2300000000032</v>
          </cell>
          <cell r="Y1713" t="str">
            <v>702.7250</v>
          </cell>
          <cell r="Z1713">
            <v>-8162700.6600000001</v>
          </cell>
          <cell r="AA1713">
            <v>-55302.85</v>
          </cell>
          <cell r="AB1713">
            <v>-255.98699999999999</v>
          </cell>
        </row>
        <row r="1714">
          <cell r="A1714">
            <v>6183</v>
          </cell>
          <cell r="B1714">
            <v>8209</v>
          </cell>
          <cell r="C1714">
            <v>1130</v>
          </cell>
          <cell r="D1714" t="str">
            <v>МАЗУТ М-100</v>
          </cell>
          <cell r="E1714">
            <v>221000083</v>
          </cell>
          <cell r="F1714" t="str">
            <v>10</v>
          </cell>
          <cell r="G1714" t="str">
            <v/>
          </cell>
          <cell r="H1714" t="str">
            <v/>
          </cell>
          <cell r="I1714" t="str">
            <v>Акт купли-продаж</v>
          </cell>
          <cell r="J1714">
            <v>10001048</v>
          </cell>
          <cell r="K1714">
            <v>37879</v>
          </cell>
          <cell r="L1714">
            <v>37879</v>
          </cell>
          <cell r="M1714">
            <v>37879</v>
          </cell>
          <cell r="N1714">
            <v>28224137.93</v>
          </cell>
          <cell r="O1714">
            <v>5000</v>
          </cell>
          <cell r="P1714">
            <v>4515862.07</v>
          </cell>
          <cell r="Q1714" t="str">
            <v>01_30_09</v>
          </cell>
          <cell r="R1714" t="str">
            <v>01_24</v>
          </cell>
          <cell r="S1714" t="str">
            <v>'301.0010</v>
          </cell>
          <cell r="T1714" t="str">
            <v>'701.7530</v>
          </cell>
          <cell r="U1714" t="str">
            <v>H</v>
          </cell>
          <cell r="V1714">
            <v>-28224137</v>
          </cell>
          <cell r="W1714">
            <v>-191220.44</v>
          </cell>
          <cell r="X1714">
            <v>0.92999999970197678</v>
          </cell>
          <cell r="Y1714" t="str">
            <v>701.7530</v>
          </cell>
          <cell r="Z1714">
            <v>-28224137</v>
          </cell>
          <cell r="AA1714">
            <v>-191220.44</v>
          </cell>
          <cell r="AB1714">
            <v>-5000</v>
          </cell>
        </row>
        <row r="1715">
          <cell r="A1715">
            <v>5890</v>
          </cell>
          <cell r="B1715">
            <v>7937</v>
          </cell>
          <cell r="C1715">
            <v>2101</v>
          </cell>
          <cell r="D1715" t="str">
            <v>БЕНЗИН АВТОМОБИЛЬНЫЙ АИ-80</v>
          </cell>
          <cell r="E1715">
            <v>222000001</v>
          </cell>
          <cell r="F1715" t="str">
            <v>20</v>
          </cell>
          <cell r="G1715" t="str">
            <v/>
          </cell>
          <cell r="H1715" t="str">
            <v/>
          </cell>
          <cell r="I1715" t="str">
            <v>337704</v>
          </cell>
          <cell r="J1715">
            <v>10001087</v>
          </cell>
          <cell r="K1715">
            <v>37880</v>
          </cell>
          <cell r="L1715">
            <v>37880</v>
          </cell>
          <cell r="M1715">
            <v>37880</v>
          </cell>
          <cell r="N1715">
            <v>42007.6</v>
          </cell>
          <cell r="O1715">
            <v>210.03800000000001</v>
          </cell>
          <cell r="P1715">
            <v>0</v>
          </cell>
          <cell r="Q1715" t="str">
            <v>01_30_09</v>
          </cell>
          <cell r="R1715" t="str">
            <v>01_24</v>
          </cell>
          <cell r="S1715" t="str">
            <v>'301.0020</v>
          </cell>
          <cell r="T1715" t="str">
            <v>'702.7210</v>
          </cell>
          <cell r="U1715" t="str">
            <v>H</v>
          </cell>
          <cell r="V1715">
            <v>-39897.53</v>
          </cell>
          <cell r="W1715">
            <v>-39897.53</v>
          </cell>
          <cell r="X1715">
            <v>2110.0699999999997</v>
          </cell>
          <cell r="Y1715" t="str">
            <v>702.7210</v>
          </cell>
          <cell r="Z1715">
            <v>-5877305.1399999997</v>
          </cell>
          <cell r="AA1715">
            <v>-39897.53</v>
          </cell>
          <cell r="AB1715">
            <v>-210.03800000000001</v>
          </cell>
        </row>
        <row r="1716">
          <cell r="A1716">
            <v>5891</v>
          </cell>
          <cell r="B1716">
            <v>7938</v>
          </cell>
          <cell r="C1716">
            <v>2101</v>
          </cell>
          <cell r="D1716" t="str">
            <v>БЕНЗИН АВТОМОБИЛЬНЫЙ АИ-80</v>
          </cell>
          <cell r="E1716">
            <v>222000001</v>
          </cell>
          <cell r="F1716" t="str">
            <v>20</v>
          </cell>
          <cell r="G1716" t="str">
            <v/>
          </cell>
          <cell r="H1716" t="str">
            <v/>
          </cell>
          <cell r="I1716" t="str">
            <v>337705</v>
          </cell>
          <cell r="J1716">
            <v>10001087</v>
          </cell>
          <cell r="K1716">
            <v>37880</v>
          </cell>
          <cell r="L1716">
            <v>37880</v>
          </cell>
          <cell r="M1716">
            <v>37880</v>
          </cell>
          <cell r="N1716">
            <v>30315.8</v>
          </cell>
          <cell r="O1716">
            <v>151.57900000000001</v>
          </cell>
          <cell r="P1716">
            <v>0</v>
          </cell>
          <cell r="Q1716" t="str">
            <v>01_30_09</v>
          </cell>
          <cell r="R1716" t="str">
            <v>01_24</v>
          </cell>
          <cell r="S1716" t="str">
            <v>'301.0020</v>
          </cell>
          <cell r="T1716" t="str">
            <v>'702.7210</v>
          </cell>
          <cell r="U1716" t="str">
            <v>H</v>
          </cell>
          <cell r="V1716">
            <v>-28785.759999999998</v>
          </cell>
          <cell r="W1716">
            <v>-28785.759999999998</v>
          </cell>
          <cell r="X1716">
            <v>1530.0400000000009</v>
          </cell>
          <cell r="Y1716" t="str">
            <v>702.7210</v>
          </cell>
          <cell r="Z1716">
            <v>-4240430.3099999996</v>
          </cell>
          <cell r="AA1716">
            <v>-28785.759999999998</v>
          </cell>
          <cell r="AB1716">
            <v>-151.57900000000001</v>
          </cell>
        </row>
        <row r="1717">
          <cell r="A1717">
            <v>5892</v>
          </cell>
          <cell r="B1717">
            <v>7939</v>
          </cell>
          <cell r="C1717">
            <v>2101</v>
          </cell>
          <cell r="D1717" t="str">
            <v>БЕНЗИН АВТОМОБИЛЬНЫЙ АИ-80</v>
          </cell>
          <cell r="E1717">
            <v>222000001</v>
          </cell>
          <cell r="F1717" t="str">
            <v>20</v>
          </cell>
          <cell r="G1717" t="str">
            <v/>
          </cell>
          <cell r="H1717" t="str">
            <v/>
          </cell>
          <cell r="I1717" t="str">
            <v>337706</v>
          </cell>
          <cell r="J1717">
            <v>10001087</v>
          </cell>
          <cell r="K1717">
            <v>37880</v>
          </cell>
          <cell r="L1717">
            <v>37880</v>
          </cell>
          <cell r="M1717">
            <v>37880</v>
          </cell>
          <cell r="N1717">
            <v>89962.4</v>
          </cell>
          <cell r="O1717">
            <v>449.81200000000001</v>
          </cell>
          <cell r="P1717">
            <v>0</v>
          </cell>
          <cell r="Q1717" t="str">
            <v>01_30_09</v>
          </cell>
          <cell r="R1717" t="str">
            <v>01_24</v>
          </cell>
          <cell r="S1717" t="str">
            <v>'301.0020</v>
          </cell>
          <cell r="T1717" t="str">
            <v>'702.7210</v>
          </cell>
          <cell r="U1717" t="str">
            <v>H</v>
          </cell>
          <cell r="V1717">
            <v>-85422.27</v>
          </cell>
          <cell r="W1717">
            <v>-85422.27</v>
          </cell>
          <cell r="X1717">
            <v>4540.1299999999901</v>
          </cell>
          <cell r="Y1717" t="str">
            <v>702.7210</v>
          </cell>
          <cell r="Z1717">
            <v>-12583554.59</v>
          </cell>
          <cell r="AA1717">
            <v>-85422.27</v>
          </cell>
          <cell r="AB1717">
            <v>-449.81200000000001</v>
          </cell>
        </row>
        <row r="1718">
          <cell r="A1718">
            <v>5903</v>
          </cell>
          <cell r="B1718">
            <v>7952</v>
          </cell>
          <cell r="C1718">
            <v>1137</v>
          </cell>
          <cell r="D1718" t="str">
            <v>БЕНЗИН АВТОМОБИЛЬНЫЙ АИ-80</v>
          </cell>
          <cell r="E1718">
            <v>222000001</v>
          </cell>
          <cell r="F1718" t="str">
            <v>10</v>
          </cell>
          <cell r="G1718" t="str">
            <v/>
          </cell>
          <cell r="H1718" t="str">
            <v/>
          </cell>
          <cell r="I1718" t="str">
            <v>171018</v>
          </cell>
          <cell r="J1718">
            <v>10001100</v>
          </cell>
          <cell r="K1718">
            <v>37880</v>
          </cell>
          <cell r="L1718">
            <v>37880</v>
          </cell>
          <cell r="M1718">
            <v>37880</v>
          </cell>
          <cell r="N1718">
            <v>2416803.25</v>
          </cell>
          <cell r="O1718">
            <v>100.408</v>
          </cell>
          <cell r="P1718">
            <v>386688.52</v>
          </cell>
          <cell r="Q1718" t="str">
            <v>01_30_09</v>
          </cell>
          <cell r="R1718" t="str">
            <v>01_24</v>
          </cell>
          <cell r="S1718" t="str">
            <v>'301.0010</v>
          </cell>
          <cell r="T1718" t="str">
            <v>'702.7310</v>
          </cell>
          <cell r="U1718" t="str">
            <v>H</v>
          </cell>
          <cell r="V1718">
            <v>-2416803.25</v>
          </cell>
          <cell r="W1718">
            <v>-16406.240000000002</v>
          </cell>
          <cell r="X1718">
            <v>0</v>
          </cell>
          <cell r="Y1718" t="str">
            <v>702.7310</v>
          </cell>
          <cell r="Z1718">
            <v>-2416803.25</v>
          </cell>
          <cell r="AA1718">
            <v>-16406.240000000002</v>
          </cell>
          <cell r="AB1718">
            <v>-100.408</v>
          </cell>
        </row>
        <row r="1719">
          <cell r="A1719">
            <v>5904</v>
          </cell>
          <cell r="B1719">
            <v>7953</v>
          </cell>
          <cell r="C1719">
            <v>1145</v>
          </cell>
          <cell r="D1719" t="str">
            <v>БЕНЗИН АВТОМОБИЛЬНЫЙ АИ-80</v>
          </cell>
          <cell r="E1719">
            <v>222000001</v>
          </cell>
          <cell r="F1719" t="str">
            <v>10</v>
          </cell>
          <cell r="G1719" t="str">
            <v/>
          </cell>
          <cell r="H1719" t="str">
            <v/>
          </cell>
          <cell r="I1719" t="str">
            <v>171024</v>
          </cell>
          <cell r="J1719">
            <v>10001099</v>
          </cell>
          <cell r="K1719">
            <v>37880</v>
          </cell>
          <cell r="L1719">
            <v>37880</v>
          </cell>
          <cell r="M1719">
            <v>37880</v>
          </cell>
          <cell r="N1719">
            <v>2665901.9</v>
          </cell>
          <cell r="O1719">
            <v>110.75700000000001</v>
          </cell>
          <cell r="P1719">
            <v>426544.3</v>
          </cell>
          <cell r="Q1719" t="str">
            <v>01_30_09</v>
          </cell>
          <cell r="R1719" t="str">
            <v>01_24</v>
          </cell>
          <cell r="S1719" t="str">
            <v>'301.0010</v>
          </cell>
          <cell r="T1719" t="str">
            <v>'702.7310</v>
          </cell>
          <cell r="U1719" t="str">
            <v>H</v>
          </cell>
          <cell r="V1719">
            <v>-2665901.9</v>
          </cell>
          <cell r="W1719">
            <v>-18097.22</v>
          </cell>
          <cell r="X1719">
            <v>0</v>
          </cell>
          <cell r="Y1719" t="str">
            <v>702.7310</v>
          </cell>
          <cell r="Z1719">
            <v>-2665901.9</v>
          </cell>
          <cell r="AA1719">
            <v>-18097.22</v>
          </cell>
          <cell r="AB1719">
            <v>-110.75700000000001</v>
          </cell>
        </row>
        <row r="1720">
          <cell r="A1720">
            <v>5927</v>
          </cell>
          <cell r="B1720">
            <v>7975</v>
          </cell>
          <cell r="C1720">
            <v>1137</v>
          </cell>
          <cell r="D1720" t="str">
            <v>БЕНЗИН АВТОМОБИЛЬНЫЙ АИ-80</v>
          </cell>
          <cell r="E1720">
            <v>222000001</v>
          </cell>
          <cell r="F1720" t="str">
            <v>10</v>
          </cell>
          <cell r="G1720" t="str">
            <v/>
          </cell>
          <cell r="H1720" t="str">
            <v/>
          </cell>
          <cell r="I1720" t="str">
            <v>68237254</v>
          </cell>
          <cell r="J1720">
            <v>10001120</v>
          </cell>
          <cell r="K1720">
            <v>37880</v>
          </cell>
          <cell r="L1720">
            <v>37880</v>
          </cell>
          <cell r="M1720">
            <v>37880</v>
          </cell>
          <cell r="N1720">
            <v>1212830.47</v>
          </cell>
          <cell r="O1720">
            <v>50.387999999999998</v>
          </cell>
          <cell r="P1720">
            <v>194052.88</v>
          </cell>
          <cell r="Q1720" t="str">
            <v>01_30_09</v>
          </cell>
          <cell r="R1720" t="str">
            <v>01_24</v>
          </cell>
          <cell r="S1720" t="str">
            <v>'301.0010</v>
          </cell>
          <cell r="T1720" t="str">
            <v>'702.7310</v>
          </cell>
          <cell r="U1720" t="str">
            <v>H</v>
          </cell>
          <cell r="V1720">
            <v>-1212830.47</v>
          </cell>
          <cell r="W1720">
            <v>-8233.18</v>
          </cell>
          <cell r="X1720">
            <v>0</v>
          </cell>
          <cell r="Y1720" t="str">
            <v>702.7310</v>
          </cell>
          <cell r="Z1720">
            <v>-1212830.47</v>
          </cell>
          <cell r="AA1720">
            <v>-8233.18</v>
          </cell>
          <cell r="AB1720">
            <v>-50.387999999999998</v>
          </cell>
        </row>
        <row r="1721">
          <cell r="A1721">
            <v>5928</v>
          </cell>
          <cell r="B1721">
            <v>7976</v>
          </cell>
          <cell r="C1721">
            <v>2040</v>
          </cell>
          <cell r="D1721" t="str">
            <v>БЕНЗИН АВТОМОБИЛЬНЫЙ АИ-80</v>
          </cell>
          <cell r="E1721">
            <v>221000001</v>
          </cell>
          <cell r="F1721" t="str">
            <v>20</v>
          </cell>
          <cell r="G1721" t="str">
            <v/>
          </cell>
          <cell r="H1721" t="str">
            <v/>
          </cell>
          <cell r="I1721" t="str">
            <v>337824</v>
          </cell>
          <cell r="J1721">
            <v>10001117</v>
          </cell>
          <cell r="K1721">
            <v>37880</v>
          </cell>
          <cell r="L1721">
            <v>37880</v>
          </cell>
          <cell r="M1721">
            <v>37880</v>
          </cell>
          <cell r="N1721">
            <v>8565.6</v>
          </cell>
          <cell r="O1721">
            <v>50.683999999999997</v>
          </cell>
          <cell r="P1721">
            <v>0</v>
          </cell>
          <cell r="Q1721" t="str">
            <v>01_30_09</v>
          </cell>
          <cell r="R1721" t="str">
            <v>01_24</v>
          </cell>
          <cell r="S1721" t="str">
            <v>'301.0020</v>
          </cell>
          <cell r="T1721" t="str">
            <v>'701.7410</v>
          </cell>
          <cell r="U1721" t="str">
            <v>H</v>
          </cell>
          <cell r="V1721">
            <v>-8216.06</v>
          </cell>
          <cell r="W1721">
            <v>-8216.06</v>
          </cell>
          <cell r="X1721">
            <v>349.54000000000087</v>
          </cell>
          <cell r="Y1721" t="str">
            <v>701.7410</v>
          </cell>
          <cell r="Z1721">
            <v>-1210307.8</v>
          </cell>
          <cell r="AA1721">
            <v>-8216.06</v>
          </cell>
          <cell r="AB1721">
            <v>-50.683999999999997</v>
          </cell>
        </row>
        <row r="1722">
          <cell r="A1722">
            <v>5929</v>
          </cell>
          <cell r="B1722">
            <v>7977</v>
          </cell>
          <cell r="C1722">
            <v>2040</v>
          </cell>
          <cell r="D1722" t="str">
            <v>БЕНЗИН АВТОМОБИЛЬНЫЙ АИ-80</v>
          </cell>
          <cell r="E1722">
            <v>221000001</v>
          </cell>
          <cell r="F1722" t="str">
            <v>20</v>
          </cell>
          <cell r="G1722" t="str">
            <v/>
          </cell>
          <cell r="H1722" t="str">
            <v/>
          </cell>
          <cell r="I1722" t="str">
            <v>337825</v>
          </cell>
          <cell r="J1722">
            <v>10001117</v>
          </cell>
          <cell r="K1722">
            <v>37880</v>
          </cell>
          <cell r="L1722">
            <v>37880</v>
          </cell>
          <cell r="M1722">
            <v>37880</v>
          </cell>
          <cell r="N1722">
            <v>8515.57</v>
          </cell>
          <cell r="O1722">
            <v>50.387999999999998</v>
          </cell>
          <cell r="P1722">
            <v>0</v>
          </cell>
          <cell r="Q1722" t="str">
            <v>01_30_09</v>
          </cell>
          <cell r="R1722" t="str">
            <v>01_24</v>
          </cell>
          <cell r="S1722" t="str">
            <v>'301.0020</v>
          </cell>
          <cell r="T1722" t="str">
            <v>'701.7410</v>
          </cell>
          <cell r="U1722" t="str">
            <v>H</v>
          </cell>
          <cell r="V1722">
            <v>-8166.03</v>
          </cell>
          <cell r="W1722">
            <v>-8166.03</v>
          </cell>
          <cell r="X1722">
            <v>349.53999999999996</v>
          </cell>
          <cell r="Y1722" t="str">
            <v>701.7410</v>
          </cell>
          <cell r="Z1722">
            <v>-1202937.8799999999</v>
          </cell>
          <cell r="AA1722">
            <v>-8166.03</v>
          </cell>
          <cell r="AB1722">
            <v>-50.387999999999998</v>
          </cell>
        </row>
        <row r="1723">
          <cell r="A1723">
            <v>5930</v>
          </cell>
          <cell r="B1723">
            <v>7978</v>
          </cell>
          <cell r="C1723">
            <v>2040</v>
          </cell>
          <cell r="D1723" t="str">
            <v>БЕНЗИН АВТОМОБИЛЬНЫЙ АИ-80</v>
          </cell>
          <cell r="E1723">
            <v>221000001</v>
          </cell>
          <cell r="F1723" t="str">
            <v>20</v>
          </cell>
          <cell r="G1723" t="str">
            <v/>
          </cell>
          <cell r="H1723" t="str">
            <v/>
          </cell>
          <cell r="I1723" t="str">
            <v>337826</v>
          </cell>
          <cell r="J1723">
            <v>10001117</v>
          </cell>
          <cell r="K1723">
            <v>37880</v>
          </cell>
          <cell r="L1723">
            <v>37880</v>
          </cell>
          <cell r="M1723">
            <v>37880</v>
          </cell>
          <cell r="N1723">
            <v>8608.69</v>
          </cell>
          <cell r="O1723">
            <v>50.939</v>
          </cell>
          <cell r="P1723">
            <v>0</v>
          </cell>
          <cell r="Q1723" t="str">
            <v>01_30_09</v>
          </cell>
          <cell r="R1723" t="str">
            <v>01_24</v>
          </cell>
          <cell r="S1723" t="str">
            <v>'301.0020</v>
          </cell>
          <cell r="T1723" t="str">
            <v>'701.7410</v>
          </cell>
          <cell r="U1723" t="str">
            <v>H</v>
          </cell>
          <cell r="V1723">
            <v>-8259.15</v>
          </cell>
          <cell r="W1723">
            <v>-8259.15</v>
          </cell>
          <cell r="X1723">
            <v>349.54000000000087</v>
          </cell>
          <cell r="Y1723" t="str">
            <v>701.7410</v>
          </cell>
          <cell r="Z1723">
            <v>-1216655.3899999999</v>
          </cell>
          <cell r="AA1723">
            <v>-8259.15</v>
          </cell>
          <cell r="AB1723">
            <v>-50.939</v>
          </cell>
        </row>
        <row r="1724">
          <cell r="A1724">
            <v>5931</v>
          </cell>
          <cell r="B1724">
            <v>7979</v>
          </cell>
          <cell r="C1724">
            <v>2040</v>
          </cell>
          <cell r="D1724" t="str">
            <v>БЕНЗИН АВТОМОБИЛЬНЫЙ АИ-80</v>
          </cell>
          <cell r="E1724">
            <v>221000001</v>
          </cell>
          <cell r="F1724" t="str">
            <v>20</v>
          </cell>
          <cell r="G1724" t="str">
            <v/>
          </cell>
          <cell r="H1724" t="str">
            <v/>
          </cell>
          <cell r="I1724" t="str">
            <v>337827</v>
          </cell>
          <cell r="J1724">
            <v>10001117</v>
          </cell>
          <cell r="K1724">
            <v>37880</v>
          </cell>
          <cell r="L1724">
            <v>37880</v>
          </cell>
          <cell r="M1724">
            <v>37880</v>
          </cell>
          <cell r="N1724">
            <v>8651.7900000000009</v>
          </cell>
          <cell r="O1724">
            <v>51.194000000000003</v>
          </cell>
          <cell r="P1724">
            <v>0</v>
          </cell>
          <cell r="Q1724" t="str">
            <v>01_30_09</v>
          </cell>
          <cell r="R1724" t="str">
            <v>01_24</v>
          </cell>
          <cell r="S1724" t="str">
            <v>'301.0020</v>
          </cell>
          <cell r="T1724" t="str">
            <v>'701.7410</v>
          </cell>
          <cell r="U1724" t="str">
            <v>H</v>
          </cell>
          <cell r="V1724">
            <v>-8295.4</v>
          </cell>
          <cell r="W1724">
            <v>-8295.4</v>
          </cell>
          <cell r="X1724">
            <v>356.39000000000124</v>
          </cell>
          <cell r="Y1724" t="str">
            <v>701.7410</v>
          </cell>
          <cell r="Z1724">
            <v>-1221995.3700000001</v>
          </cell>
          <cell r="AA1724">
            <v>-8295.4</v>
          </cell>
          <cell r="AB1724">
            <v>-51.194000000000003</v>
          </cell>
        </row>
        <row r="1725">
          <cell r="A1725">
            <v>5932</v>
          </cell>
          <cell r="B1725">
            <v>7980</v>
          </cell>
          <cell r="C1725">
            <v>2040</v>
          </cell>
          <cell r="D1725" t="str">
            <v>БЕНЗИН АВТОМОБИЛЬНЫЙ АИ-80</v>
          </cell>
          <cell r="E1725">
            <v>221000001</v>
          </cell>
          <cell r="F1725" t="str">
            <v>20</v>
          </cell>
          <cell r="G1725" t="str">
            <v/>
          </cell>
          <cell r="H1725" t="str">
            <v/>
          </cell>
          <cell r="I1725" t="str">
            <v>337828</v>
          </cell>
          <cell r="J1725">
            <v>10001117</v>
          </cell>
          <cell r="K1725">
            <v>37880</v>
          </cell>
          <cell r="L1725">
            <v>37880</v>
          </cell>
          <cell r="M1725">
            <v>37880</v>
          </cell>
          <cell r="N1725">
            <v>8596.69</v>
          </cell>
          <cell r="O1725">
            <v>50.868000000000002</v>
          </cell>
          <cell r="P1725">
            <v>0</v>
          </cell>
          <cell r="Q1725" t="str">
            <v>01_30_09</v>
          </cell>
          <cell r="R1725" t="str">
            <v>01_24</v>
          </cell>
          <cell r="S1725" t="str">
            <v>'301.0020</v>
          </cell>
          <cell r="T1725" t="str">
            <v>'701.7410</v>
          </cell>
          <cell r="U1725" t="str">
            <v>H</v>
          </cell>
          <cell r="V1725">
            <v>-8247.15</v>
          </cell>
          <cell r="W1725">
            <v>-8247.15</v>
          </cell>
          <cell r="X1725">
            <v>349.54000000000087</v>
          </cell>
          <cell r="Y1725" t="str">
            <v>701.7410</v>
          </cell>
          <cell r="Z1725">
            <v>-1214887.67</v>
          </cell>
          <cell r="AA1725">
            <v>-8247.15</v>
          </cell>
          <cell r="AB1725">
            <v>-50.868000000000002</v>
          </cell>
        </row>
        <row r="1726">
          <cell r="A1726">
            <v>5933</v>
          </cell>
          <cell r="B1726">
            <v>7981</v>
          </cell>
          <cell r="C1726">
            <v>2040</v>
          </cell>
          <cell r="D1726" t="str">
            <v>БЕНЗИН АВТОМОБИЛЬНЫЙ АИ-80</v>
          </cell>
          <cell r="E1726">
            <v>221000001</v>
          </cell>
          <cell r="F1726" t="str">
            <v>20</v>
          </cell>
          <cell r="G1726" t="str">
            <v/>
          </cell>
          <cell r="H1726" t="str">
            <v/>
          </cell>
          <cell r="I1726" t="str">
            <v>337829</v>
          </cell>
          <cell r="J1726">
            <v>10001117</v>
          </cell>
          <cell r="K1726">
            <v>37880</v>
          </cell>
          <cell r="L1726">
            <v>37880</v>
          </cell>
          <cell r="M1726">
            <v>37880</v>
          </cell>
          <cell r="N1726">
            <v>8515.57</v>
          </cell>
          <cell r="O1726">
            <v>50.387999999999998</v>
          </cell>
          <cell r="P1726">
            <v>0</v>
          </cell>
          <cell r="Q1726" t="str">
            <v>01_30_09</v>
          </cell>
          <cell r="R1726" t="str">
            <v>01_24</v>
          </cell>
          <cell r="S1726" t="str">
            <v>'301.0020</v>
          </cell>
          <cell r="T1726" t="str">
            <v>'701.7410</v>
          </cell>
          <cell r="U1726" t="str">
            <v>H</v>
          </cell>
          <cell r="V1726">
            <v>-8166.03</v>
          </cell>
          <cell r="W1726">
            <v>-8166.03</v>
          </cell>
          <cell r="X1726">
            <v>349.53999999999996</v>
          </cell>
          <cell r="Y1726" t="str">
            <v>701.7410</v>
          </cell>
          <cell r="Z1726">
            <v>-1202937.8799999999</v>
          </cell>
          <cell r="AA1726">
            <v>-8166.03</v>
          </cell>
          <cell r="AB1726">
            <v>-50.387999999999998</v>
          </cell>
        </row>
        <row r="1727">
          <cell r="A1727">
            <v>5934</v>
          </cell>
          <cell r="B1727">
            <v>7982</v>
          </cell>
          <cell r="C1727">
            <v>2040</v>
          </cell>
          <cell r="D1727" t="str">
            <v>БЕНЗИН АВТОМОБИЛЬНЫЙ АИ-80</v>
          </cell>
          <cell r="E1727">
            <v>221000001</v>
          </cell>
          <cell r="F1727" t="str">
            <v>20</v>
          </cell>
          <cell r="G1727" t="str">
            <v/>
          </cell>
          <cell r="H1727" t="str">
            <v/>
          </cell>
          <cell r="I1727" t="str">
            <v>337830</v>
          </cell>
          <cell r="J1727">
            <v>10001117</v>
          </cell>
          <cell r="K1727">
            <v>37880</v>
          </cell>
          <cell r="L1727">
            <v>37880</v>
          </cell>
          <cell r="M1727">
            <v>37880</v>
          </cell>
          <cell r="N1727">
            <v>8501.7099999999991</v>
          </cell>
          <cell r="O1727">
            <v>50.305999999999997</v>
          </cell>
          <cell r="P1727">
            <v>0</v>
          </cell>
          <cell r="Q1727" t="str">
            <v>01_30_09</v>
          </cell>
          <cell r="R1727" t="str">
            <v>01_24</v>
          </cell>
          <cell r="S1727" t="str">
            <v>'301.0020</v>
          </cell>
          <cell r="T1727" t="str">
            <v>'701.7410</v>
          </cell>
          <cell r="U1727" t="str">
            <v>H</v>
          </cell>
          <cell r="V1727">
            <v>-8152.17</v>
          </cell>
          <cell r="W1727">
            <v>-8152.17</v>
          </cell>
          <cell r="X1727">
            <v>349.53999999999905</v>
          </cell>
          <cell r="Y1727" t="str">
            <v>701.7410</v>
          </cell>
          <cell r="Z1727">
            <v>-1200896.1599999999</v>
          </cell>
          <cell r="AA1727">
            <v>-8152.17</v>
          </cell>
          <cell r="AB1727">
            <v>-50.305999999999997</v>
          </cell>
        </row>
        <row r="1728">
          <cell r="A1728">
            <v>5935</v>
          </cell>
          <cell r="B1728">
            <v>7983</v>
          </cell>
          <cell r="C1728">
            <v>2040</v>
          </cell>
          <cell r="D1728" t="str">
            <v>БЕНЗИН АВТОМОБИЛЬНЫЙ АИ-80</v>
          </cell>
          <cell r="E1728">
            <v>221000001</v>
          </cell>
          <cell r="F1728" t="str">
            <v>20</v>
          </cell>
          <cell r="G1728" t="str">
            <v/>
          </cell>
          <cell r="H1728" t="str">
            <v/>
          </cell>
          <cell r="I1728" t="str">
            <v>337831</v>
          </cell>
          <cell r="J1728">
            <v>10001117</v>
          </cell>
          <cell r="K1728">
            <v>37880</v>
          </cell>
          <cell r="L1728">
            <v>37880</v>
          </cell>
          <cell r="M1728">
            <v>37880</v>
          </cell>
          <cell r="N1728">
            <v>8549.5400000000009</v>
          </cell>
          <cell r="O1728">
            <v>50.588999999999999</v>
          </cell>
          <cell r="P1728">
            <v>0</v>
          </cell>
          <cell r="Q1728" t="str">
            <v>01_30_09</v>
          </cell>
          <cell r="R1728" t="str">
            <v>01_24</v>
          </cell>
          <cell r="S1728" t="str">
            <v>'301.0020</v>
          </cell>
          <cell r="T1728" t="str">
            <v>'701.7410</v>
          </cell>
          <cell r="U1728" t="str">
            <v>H</v>
          </cell>
          <cell r="V1728">
            <v>-8200</v>
          </cell>
          <cell r="W1728">
            <v>-8200</v>
          </cell>
          <cell r="X1728">
            <v>349.54000000000087</v>
          </cell>
          <cell r="Y1728" t="str">
            <v>701.7410</v>
          </cell>
          <cell r="Z1728">
            <v>-1207942</v>
          </cell>
          <cell r="AA1728">
            <v>-8200</v>
          </cell>
          <cell r="AB1728">
            <v>-50.588999999999999</v>
          </cell>
        </row>
        <row r="1729">
          <cell r="A1729">
            <v>5936</v>
          </cell>
          <cell r="B1729">
            <v>7984</v>
          </cell>
          <cell r="C1729">
            <v>2040</v>
          </cell>
          <cell r="D1729" t="str">
            <v>БЕНЗИН АВТОМОБИЛЬНЫЙ АИ-80</v>
          </cell>
          <cell r="E1729">
            <v>221000001</v>
          </cell>
          <cell r="F1729" t="str">
            <v>20</v>
          </cell>
          <cell r="G1729" t="str">
            <v/>
          </cell>
          <cell r="H1729" t="str">
            <v/>
          </cell>
          <cell r="I1729" t="str">
            <v>337832</v>
          </cell>
          <cell r="J1729">
            <v>10001117</v>
          </cell>
          <cell r="K1729">
            <v>37880</v>
          </cell>
          <cell r="L1729">
            <v>37880</v>
          </cell>
          <cell r="M1729">
            <v>37880</v>
          </cell>
          <cell r="N1729">
            <v>8565.6</v>
          </cell>
          <cell r="O1729">
            <v>50.683999999999997</v>
          </cell>
          <cell r="P1729">
            <v>0</v>
          </cell>
          <cell r="Q1729" t="str">
            <v>01_30_09</v>
          </cell>
          <cell r="R1729" t="str">
            <v>01_24</v>
          </cell>
          <cell r="S1729" t="str">
            <v>'301.0020</v>
          </cell>
          <cell r="T1729" t="str">
            <v>'701.7410</v>
          </cell>
          <cell r="U1729" t="str">
            <v>H</v>
          </cell>
          <cell r="V1729">
            <v>-8216.06</v>
          </cell>
          <cell r="W1729">
            <v>-8216.06</v>
          </cell>
          <cell r="X1729">
            <v>349.54000000000087</v>
          </cell>
          <cell r="Y1729" t="str">
            <v>701.7410</v>
          </cell>
          <cell r="Z1729">
            <v>-1210307.8</v>
          </cell>
          <cell r="AA1729">
            <v>-8216.06</v>
          </cell>
          <cell r="AB1729">
            <v>-50.683999999999997</v>
          </cell>
        </row>
        <row r="1730">
          <cell r="A1730">
            <v>5937</v>
          </cell>
          <cell r="B1730">
            <v>7985</v>
          </cell>
          <cell r="C1730">
            <v>2040</v>
          </cell>
          <cell r="D1730" t="str">
            <v>БЕНЗИН АВТОМОБИЛЬНЫЙ АИ-80</v>
          </cell>
          <cell r="E1730">
            <v>221000001</v>
          </cell>
          <cell r="F1730" t="str">
            <v>20</v>
          </cell>
          <cell r="G1730" t="str">
            <v/>
          </cell>
          <cell r="H1730" t="str">
            <v/>
          </cell>
          <cell r="I1730" t="str">
            <v>337833</v>
          </cell>
          <cell r="J1730">
            <v>10001117</v>
          </cell>
          <cell r="K1730">
            <v>37880</v>
          </cell>
          <cell r="L1730">
            <v>37880</v>
          </cell>
          <cell r="M1730">
            <v>37880</v>
          </cell>
          <cell r="N1730">
            <v>8596.69</v>
          </cell>
          <cell r="O1730">
            <v>50.868000000000002</v>
          </cell>
          <cell r="P1730">
            <v>0</v>
          </cell>
          <cell r="Q1730" t="str">
            <v>01_30_09</v>
          </cell>
          <cell r="R1730" t="str">
            <v>01_24</v>
          </cell>
          <cell r="S1730" t="str">
            <v>'301.0020</v>
          </cell>
          <cell r="T1730" t="str">
            <v>'701.7410</v>
          </cell>
          <cell r="U1730" t="str">
            <v>H</v>
          </cell>
          <cell r="V1730">
            <v>-8247.15</v>
          </cell>
          <cell r="W1730">
            <v>-8247.15</v>
          </cell>
          <cell r="X1730">
            <v>349.54000000000087</v>
          </cell>
          <cell r="Y1730" t="str">
            <v>701.7410</v>
          </cell>
          <cell r="Z1730">
            <v>-1214887.67</v>
          </cell>
          <cell r="AA1730">
            <v>-8247.15</v>
          </cell>
          <cell r="AB1730">
            <v>-50.868000000000002</v>
          </cell>
        </row>
        <row r="1731">
          <cell r="A1731">
            <v>5938</v>
          </cell>
          <cell r="B1731">
            <v>7986</v>
          </cell>
          <cell r="C1731">
            <v>2040</v>
          </cell>
          <cell r="D1731" t="str">
            <v>БЕНЗИН АВТОМОБИЛЬНЫЙ АИ-80</v>
          </cell>
          <cell r="E1731">
            <v>221000001</v>
          </cell>
          <cell r="F1731" t="str">
            <v>20</v>
          </cell>
          <cell r="G1731" t="str">
            <v/>
          </cell>
          <cell r="H1731" t="str">
            <v/>
          </cell>
          <cell r="I1731" t="str">
            <v>337724</v>
          </cell>
          <cell r="J1731">
            <v>10001024</v>
          </cell>
          <cell r="K1731">
            <v>37880</v>
          </cell>
          <cell r="L1731">
            <v>37880</v>
          </cell>
          <cell r="M1731">
            <v>37880</v>
          </cell>
          <cell r="N1731">
            <v>7126.22</v>
          </cell>
          <cell r="O1731">
            <v>42.167000000000002</v>
          </cell>
          <cell r="P1731">
            <v>0</v>
          </cell>
          <cell r="Q1731" t="str">
            <v>01_30_09</v>
          </cell>
          <cell r="R1731" t="str">
            <v>01_24</v>
          </cell>
          <cell r="S1731" t="str">
            <v>'301.0020</v>
          </cell>
          <cell r="T1731" t="str">
            <v>'701.7410</v>
          </cell>
          <cell r="U1731" t="str">
            <v>H</v>
          </cell>
          <cell r="V1731">
            <v>-6827.82</v>
          </cell>
          <cell r="W1731">
            <v>-6827.82</v>
          </cell>
          <cell r="X1731">
            <v>298.40000000000055</v>
          </cell>
          <cell r="Y1731" t="str">
            <v>701.7410</v>
          </cell>
          <cell r="Z1731">
            <v>-1005806.16</v>
          </cell>
          <cell r="AA1731">
            <v>-6827.82</v>
          </cell>
          <cell r="AB1731">
            <v>-42.167000000000002</v>
          </cell>
        </row>
        <row r="1732">
          <cell r="A1732">
            <v>5939</v>
          </cell>
          <cell r="B1732">
            <v>7987</v>
          </cell>
          <cell r="C1732">
            <v>2040</v>
          </cell>
          <cell r="D1732" t="str">
            <v>БЕНЗИН АВТОМОБИЛЬНЫЙ АИ-80</v>
          </cell>
          <cell r="E1732">
            <v>221000001</v>
          </cell>
          <cell r="F1732" t="str">
            <v>20</v>
          </cell>
          <cell r="G1732" t="str">
            <v/>
          </cell>
          <cell r="H1732" t="str">
            <v/>
          </cell>
          <cell r="I1732" t="str">
            <v>337725</v>
          </cell>
          <cell r="J1732">
            <v>10001024</v>
          </cell>
          <cell r="K1732">
            <v>37880</v>
          </cell>
          <cell r="L1732">
            <v>37880</v>
          </cell>
          <cell r="M1732">
            <v>37880</v>
          </cell>
          <cell r="N1732">
            <v>19019.77</v>
          </cell>
          <cell r="O1732">
            <v>112.54300000000001</v>
          </cell>
          <cell r="P1732">
            <v>0</v>
          </cell>
          <cell r="Q1732" t="str">
            <v>01_30_09</v>
          </cell>
          <cell r="R1732" t="str">
            <v>01_24</v>
          </cell>
          <cell r="S1732" t="str">
            <v>'301.0020</v>
          </cell>
          <cell r="T1732" t="str">
            <v>'701.7410</v>
          </cell>
          <cell r="U1732" t="str">
            <v>H</v>
          </cell>
          <cell r="V1732">
            <v>-18235.599999999999</v>
          </cell>
          <cell r="W1732">
            <v>-18235.599999999999</v>
          </cell>
          <cell r="X1732">
            <v>784.17000000000189</v>
          </cell>
          <cell r="Y1732" t="str">
            <v>701.7410</v>
          </cell>
          <cell r="Z1732">
            <v>-2686286.24</v>
          </cell>
          <cell r="AA1732">
            <v>-18235.599999999999</v>
          </cell>
          <cell r="AB1732">
            <v>-112.54300000000001</v>
          </cell>
        </row>
        <row r="1733">
          <cell r="A1733">
            <v>5940</v>
          </cell>
          <cell r="B1733">
            <v>7988</v>
          </cell>
          <cell r="C1733">
            <v>2040</v>
          </cell>
          <cell r="D1733" t="str">
            <v>БЕНЗИН АВТОМОБИЛЬНЫЙ АИ-80</v>
          </cell>
          <cell r="E1733">
            <v>221000001</v>
          </cell>
          <cell r="F1733" t="str">
            <v>20</v>
          </cell>
          <cell r="G1733" t="str">
            <v/>
          </cell>
          <cell r="H1733" t="str">
            <v/>
          </cell>
          <cell r="I1733" t="str">
            <v>337726</v>
          </cell>
          <cell r="J1733">
            <v>10001024</v>
          </cell>
          <cell r="K1733">
            <v>37880</v>
          </cell>
          <cell r="L1733">
            <v>37880</v>
          </cell>
          <cell r="M1733">
            <v>37880</v>
          </cell>
          <cell r="N1733">
            <v>19049.849999999999</v>
          </cell>
          <cell r="O1733">
            <v>112.721</v>
          </cell>
          <cell r="P1733">
            <v>0</v>
          </cell>
          <cell r="Q1733" t="str">
            <v>01_30_09</v>
          </cell>
          <cell r="R1733" t="str">
            <v>01_24</v>
          </cell>
          <cell r="S1733" t="str">
            <v>'301.0020</v>
          </cell>
          <cell r="T1733" t="str">
            <v>'701.7410</v>
          </cell>
          <cell r="U1733" t="str">
            <v>H</v>
          </cell>
          <cell r="V1733">
            <v>-18265.68</v>
          </cell>
          <cell r="W1733">
            <v>-18265.68</v>
          </cell>
          <cell r="X1733">
            <v>784.16999999999825</v>
          </cell>
          <cell r="Y1733" t="str">
            <v>701.7410</v>
          </cell>
          <cell r="Z1733">
            <v>-2690717.32</v>
          </cell>
          <cell r="AA1733">
            <v>-18265.68</v>
          </cell>
          <cell r="AB1733">
            <v>-112.721</v>
          </cell>
        </row>
        <row r="1734">
          <cell r="A1734">
            <v>5941</v>
          </cell>
          <cell r="B1734">
            <v>7989</v>
          </cell>
          <cell r="C1734">
            <v>2040</v>
          </cell>
          <cell r="D1734" t="str">
            <v>БЕНЗИН АВТОМОБИЛЬНЫЙ АИ-80</v>
          </cell>
          <cell r="E1734">
            <v>221000001</v>
          </cell>
          <cell r="F1734" t="str">
            <v>20</v>
          </cell>
          <cell r="G1734" t="str">
            <v/>
          </cell>
          <cell r="H1734" t="str">
            <v/>
          </cell>
          <cell r="I1734" t="str">
            <v>337727</v>
          </cell>
          <cell r="J1734">
            <v>10001024</v>
          </cell>
          <cell r="K1734">
            <v>37880</v>
          </cell>
          <cell r="L1734">
            <v>37880</v>
          </cell>
          <cell r="M1734">
            <v>37880</v>
          </cell>
          <cell r="N1734">
            <v>16390.63</v>
          </cell>
          <cell r="O1734">
            <v>96.986000000000004</v>
          </cell>
          <cell r="P1734">
            <v>0</v>
          </cell>
          <cell r="Q1734" t="str">
            <v>01_30_09</v>
          </cell>
          <cell r="R1734" t="str">
            <v>01_24</v>
          </cell>
          <cell r="S1734" t="str">
            <v>'301.0020</v>
          </cell>
          <cell r="T1734" t="str">
            <v>'701.7410</v>
          </cell>
          <cell r="U1734" t="str">
            <v>H</v>
          </cell>
          <cell r="V1734">
            <v>-15717.49</v>
          </cell>
          <cell r="W1734">
            <v>-15717.49</v>
          </cell>
          <cell r="X1734">
            <v>673.14000000000124</v>
          </cell>
          <cell r="Y1734" t="str">
            <v>701.7410</v>
          </cell>
          <cell r="Z1734">
            <v>-2315343.4500000002</v>
          </cell>
          <cell r="AA1734">
            <v>-15717.49</v>
          </cell>
          <cell r="AB1734">
            <v>-96.986000000000004</v>
          </cell>
        </row>
        <row r="1735">
          <cell r="A1735">
            <v>5942</v>
          </cell>
          <cell r="B1735">
            <v>7990</v>
          </cell>
          <cell r="C1735">
            <v>2040</v>
          </cell>
          <cell r="D1735" t="str">
            <v>БЕНЗИН АВТОМОБИЛЬНЫЙ АИ-80</v>
          </cell>
          <cell r="E1735">
            <v>221000001</v>
          </cell>
          <cell r="F1735" t="str">
            <v>20</v>
          </cell>
          <cell r="G1735" t="str">
            <v/>
          </cell>
          <cell r="H1735" t="str">
            <v/>
          </cell>
          <cell r="I1735" t="str">
            <v>337728</v>
          </cell>
          <cell r="J1735">
            <v>10001024</v>
          </cell>
          <cell r="K1735">
            <v>37880</v>
          </cell>
          <cell r="L1735">
            <v>37880</v>
          </cell>
          <cell r="M1735">
            <v>37880</v>
          </cell>
          <cell r="N1735">
            <v>18988.669999999998</v>
          </cell>
          <cell r="O1735">
            <v>112.35899999999999</v>
          </cell>
          <cell r="P1735">
            <v>0</v>
          </cell>
          <cell r="Q1735" t="str">
            <v>01_30_09</v>
          </cell>
          <cell r="R1735" t="str">
            <v>01_24</v>
          </cell>
          <cell r="S1735" t="str">
            <v>'301.0020</v>
          </cell>
          <cell r="T1735" t="str">
            <v>'701.7410</v>
          </cell>
          <cell r="U1735" t="str">
            <v>H</v>
          </cell>
          <cell r="V1735">
            <v>-18204.5</v>
          </cell>
          <cell r="W1735">
            <v>-18204.5</v>
          </cell>
          <cell r="X1735">
            <v>784.16999999999825</v>
          </cell>
          <cell r="Y1735" t="str">
            <v>701.7410</v>
          </cell>
          <cell r="Z1735">
            <v>-2681704.9</v>
          </cell>
          <cell r="AA1735">
            <v>-18204.5</v>
          </cell>
          <cell r="AB1735">
            <v>-112.35899999999999</v>
          </cell>
        </row>
        <row r="1736">
          <cell r="A1736">
            <v>5943</v>
          </cell>
          <cell r="B1736">
            <v>7991</v>
          </cell>
          <cell r="C1736">
            <v>2040</v>
          </cell>
          <cell r="D1736" t="str">
            <v>БЕНЗИН АВТОМОБИЛЬНЫЙ АИ-80</v>
          </cell>
          <cell r="E1736">
            <v>221000001</v>
          </cell>
          <cell r="F1736" t="str">
            <v>20</v>
          </cell>
          <cell r="G1736" t="str">
            <v/>
          </cell>
          <cell r="H1736" t="str">
            <v/>
          </cell>
          <cell r="I1736" t="str">
            <v>337729</v>
          </cell>
          <cell r="J1736">
            <v>10001024</v>
          </cell>
          <cell r="K1736">
            <v>37880</v>
          </cell>
          <cell r="L1736">
            <v>37880</v>
          </cell>
          <cell r="M1736">
            <v>37880</v>
          </cell>
          <cell r="N1736">
            <v>18923.439999999999</v>
          </cell>
          <cell r="O1736">
            <v>111.973</v>
          </cell>
          <cell r="P1736">
            <v>0</v>
          </cell>
          <cell r="Q1736" t="str">
            <v>01_30_09</v>
          </cell>
          <cell r="R1736" t="str">
            <v>01_24</v>
          </cell>
          <cell r="S1736" t="str">
            <v>'301.0020</v>
          </cell>
          <cell r="T1736" t="str">
            <v>'701.7410</v>
          </cell>
          <cell r="U1736" t="str">
            <v>H</v>
          </cell>
          <cell r="V1736">
            <v>-18146.2</v>
          </cell>
          <cell r="W1736">
            <v>-18146.2</v>
          </cell>
          <cell r="X1736">
            <v>777.23999999999796</v>
          </cell>
          <cell r="Y1736" t="str">
            <v>701.7410</v>
          </cell>
          <cell r="Z1736">
            <v>-2673116.7200000002</v>
          </cell>
          <cell r="AA1736">
            <v>-18146.2</v>
          </cell>
          <cell r="AB1736">
            <v>-111.973</v>
          </cell>
        </row>
        <row r="1737">
          <cell r="A1737">
            <v>5944</v>
          </cell>
          <cell r="B1737">
            <v>7992</v>
          </cell>
          <cell r="C1737">
            <v>2040</v>
          </cell>
          <cell r="D1737" t="str">
            <v>БЕНЗИН АВТОМОБИЛЬНЫЙ АИ-80</v>
          </cell>
          <cell r="E1737">
            <v>221000001</v>
          </cell>
          <cell r="F1737" t="str">
            <v>20</v>
          </cell>
          <cell r="G1737" t="str">
            <v/>
          </cell>
          <cell r="H1737" t="str">
            <v/>
          </cell>
          <cell r="I1737" t="str">
            <v>337730</v>
          </cell>
          <cell r="J1737">
            <v>10001024</v>
          </cell>
          <cell r="K1737">
            <v>37880</v>
          </cell>
          <cell r="L1737">
            <v>37880</v>
          </cell>
          <cell r="M1737">
            <v>37880</v>
          </cell>
          <cell r="N1737">
            <v>18988.669999999998</v>
          </cell>
          <cell r="O1737">
            <v>112.35899999999999</v>
          </cell>
          <cell r="P1737">
            <v>0</v>
          </cell>
          <cell r="Q1737" t="str">
            <v>01_30_09</v>
          </cell>
          <cell r="R1737" t="str">
            <v>01_24</v>
          </cell>
          <cell r="S1737" t="str">
            <v>'301.0020</v>
          </cell>
          <cell r="T1737" t="str">
            <v>'701.7410</v>
          </cell>
          <cell r="U1737" t="str">
            <v>H</v>
          </cell>
          <cell r="V1737">
            <v>-18204.5</v>
          </cell>
          <cell r="W1737">
            <v>-18204.5</v>
          </cell>
          <cell r="X1737">
            <v>784.16999999999825</v>
          </cell>
          <cell r="Y1737" t="str">
            <v>701.7410</v>
          </cell>
          <cell r="Z1737">
            <v>-2681704.9</v>
          </cell>
          <cell r="AA1737">
            <v>-18204.5</v>
          </cell>
          <cell r="AB1737">
            <v>-112.35899999999999</v>
          </cell>
        </row>
        <row r="1738">
          <cell r="A1738">
            <v>5945</v>
          </cell>
          <cell r="B1738">
            <v>7994</v>
          </cell>
          <cell r="C1738">
            <v>2040</v>
          </cell>
          <cell r="D1738" t="str">
            <v>БЕНЗИН АВТОМОБИЛЬНЫЙ АИ-80</v>
          </cell>
          <cell r="E1738">
            <v>221000001</v>
          </cell>
          <cell r="F1738" t="str">
            <v>20</v>
          </cell>
          <cell r="G1738" t="str">
            <v/>
          </cell>
          <cell r="H1738" t="str">
            <v/>
          </cell>
          <cell r="I1738" t="str">
            <v>337731</v>
          </cell>
          <cell r="J1738">
            <v>10001024</v>
          </cell>
          <cell r="K1738">
            <v>37880</v>
          </cell>
          <cell r="L1738">
            <v>37880</v>
          </cell>
          <cell r="M1738">
            <v>37880</v>
          </cell>
          <cell r="N1738">
            <v>19019.77</v>
          </cell>
          <cell r="O1738">
            <v>112.54300000000001</v>
          </cell>
          <cell r="P1738">
            <v>0</v>
          </cell>
          <cell r="Q1738" t="str">
            <v>01_30_09</v>
          </cell>
          <cell r="R1738" t="str">
            <v>01_24</v>
          </cell>
          <cell r="S1738" t="str">
            <v>'301.0020</v>
          </cell>
          <cell r="T1738" t="str">
            <v>'701.7410</v>
          </cell>
          <cell r="U1738" t="str">
            <v>H</v>
          </cell>
          <cell r="V1738">
            <v>-18235.599999999999</v>
          </cell>
          <cell r="W1738">
            <v>-18235.599999999999</v>
          </cell>
          <cell r="X1738">
            <v>784.17000000000189</v>
          </cell>
          <cell r="Y1738" t="str">
            <v>701.7410</v>
          </cell>
          <cell r="Z1738">
            <v>-2686286.24</v>
          </cell>
          <cell r="AA1738">
            <v>-18235.599999999999</v>
          </cell>
          <cell r="AB1738">
            <v>-112.54300000000001</v>
          </cell>
        </row>
        <row r="1739">
          <cell r="A1739">
            <v>5946</v>
          </cell>
          <cell r="B1739">
            <v>7995</v>
          </cell>
          <cell r="C1739">
            <v>2040</v>
          </cell>
          <cell r="D1739" t="str">
            <v>БЕНЗИН АВТОМОБИЛЬНЫЙ АИ-80</v>
          </cell>
          <cell r="E1739">
            <v>221000001</v>
          </cell>
          <cell r="F1739" t="str">
            <v>20</v>
          </cell>
          <cell r="G1739" t="str">
            <v/>
          </cell>
          <cell r="H1739" t="str">
            <v/>
          </cell>
          <cell r="I1739" t="str">
            <v>337732</v>
          </cell>
          <cell r="J1739">
            <v>10001024</v>
          </cell>
          <cell r="K1739">
            <v>37880</v>
          </cell>
          <cell r="L1739">
            <v>37880</v>
          </cell>
          <cell r="M1739">
            <v>37880</v>
          </cell>
          <cell r="N1739">
            <v>16450.97</v>
          </cell>
          <cell r="O1739">
            <v>97.343000000000004</v>
          </cell>
          <cell r="P1739">
            <v>0</v>
          </cell>
          <cell r="Q1739" t="str">
            <v>01_30_09</v>
          </cell>
          <cell r="R1739" t="str">
            <v>01_24</v>
          </cell>
          <cell r="S1739" t="str">
            <v>'301.0020</v>
          </cell>
          <cell r="T1739" t="str">
            <v>'701.7410</v>
          </cell>
          <cell r="U1739" t="str">
            <v>H</v>
          </cell>
          <cell r="V1739">
            <v>-15770.89</v>
          </cell>
          <cell r="W1739">
            <v>-15770.89</v>
          </cell>
          <cell r="X1739">
            <v>680.08000000000175</v>
          </cell>
          <cell r="Y1739" t="str">
            <v>701.7410</v>
          </cell>
          <cell r="Z1739">
            <v>-2323209.81</v>
          </cell>
          <cell r="AA1739">
            <v>-15770.89</v>
          </cell>
          <cell r="AB1739">
            <v>-97.343000000000004</v>
          </cell>
        </row>
        <row r="1740">
          <cell r="A1740">
            <v>5947</v>
          </cell>
          <cell r="B1740">
            <v>7996</v>
          </cell>
          <cell r="C1740">
            <v>2040</v>
          </cell>
          <cell r="D1740" t="str">
            <v>БЕНЗИН АВТОМОБИЛЬНЫЙ АИ-80</v>
          </cell>
          <cell r="E1740">
            <v>221000001</v>
          </cell>
          <cell r="F1740" t="str">
            <v>20</v>
          </cell>
          <cell r="G1740" t="str">
            <v/>
          </cell>
          <cell r="H1740" t="str">
            <v/>
          </cell>
          <cell r="I1740" t="str">
            <v>337733</v>
          </cell>
          <cell r="J1740">
            <v>10001024</v>
          </cell>
          <cell r="K1740">
            <v>37880</v>
          </cell>
          <cell r="L1740">
            <v>37880</v>
          </cell>
          <cell r="M1740">
            <v>37880</v>
          </cell>
          <cell r="N1740">
            <v>16390.63</v>
          </cell>
          <cell r="O1740">
            <v>96.986000000000004</v>
          </cell>
          <cell r="P1740">
            <v>0</v>
          </cell>
          <cell r="Q1740" t="str">
            <v>01_30_09</v>
          </cell>
          <cell r="R1740" t="str">
            <v>01_24</v>
          </cell>
          <cell r="S1740" t="str">
            <v>'301.0020</v>
          </cell>
          <cell r="T1740" t="str">
            <v>'701.7410</v>
          </cell>
          <cell r="U1740" t="str">
            <v>H</v>
          </cell>
          <cell r="V1740">
            <v>-15717.49</v>
          </cell>
          <cell r="W1740">
            <v>-15717.49</v>
          </cell>
          <cell r="X1740">
            <v>673.14000000000124</v>
          </cell>
          <cell r="Y1740" t="str">
            <v>701.7410</v>
          </cell>
          <cell r="Z1740">
            <v>-2315343.4500000002</v>
          </cell>
          <cell r="AA1740">
            <v>-15717.49</v>
          </cell>
          <cell r="AB1740">
            <v>-96.986000000000004</v>
          </cell>
        </row>
        <row r="1741">
          <cell r="A1741">
            <v>5948</v>
          </cell>
          <cell r="B1741">
            <v>7997</v>
          </cell>
          <cell r="C1741">
            <v>2040</v>
          </cell>
          <cell r="D1741" t="str">
            <v>БЕНЗИН АВТОМОБИЛЬНЫЙ АИ-80</v>
          </cell>
          <cell r="E1741">
            <v>221000001</v>
          </cell>
          <cell r="F1741" t="str">
            <v>20</v>
          </cell>
          <cell r="G1741" t="str">
            <v/>
          </cell>
          <cell r="H1741" t="str">
            <v/>
          </cell>
          <cell r="I1741" t="str">
            <v>337734</v>
          </cell>
          <cell r="J1741">
            <v>10001024</v>
          </cell>
          <cell r="K1741">
            <v>37880</v>
          </cell>
          <cell r="L1741">
            <v>37880</v>
          </cell>
          <cell r="M1741">
            <v>37880</v>
          </cell>
          <cell r="N1741">
            <v>16359.03</v>
          </cell>
          <cell r="O1741">
            <v>96.799000000000007</v>
          </cell>
          <cell r="P1741">
            <v>0</v>
          </cell>
          <cell r="Q1741" t="str">
            <v>01_30_09</v>
          </cell>
          <cell r="R1741" t="str">
            <v>01_24</v>
          </cell>
          <cell r="S1741" t="str">
            <v>'301.0020</v>
          </cell>
          <cell r="T1741" t="str">
            <v>'701.7410</v>
          </cell>
          <cell r="U1741" t="str">
            <v>H</v>
          </cell>
          <cell r="V1741">
            <v>-15685.89</v>
          </cell>
          <cell r="W1741">
            <v>-15685.89</v>
          </cell>
          <cell r="X1741">
            <v>673.14000000000124</v>
          </cell>
          <cell r="Y1741" t="str">
            <v>701.7410</v>
          </cell>
          <cell r="Z1741">
            <v>-2310688.46</v>
          </cell>
          <cell r="AA1741">
            <v>-15685.89</v>
          </cell>
          <cell r="AB1741">
            <v>-96.799000000000007</v>
          </cell>
        </row>
        <row r="1742">
          <cell r="A1742">
            <v>5949</v>
          </cell>
          <cell r="B1742">
            <v>7998</v>
          </cell>
          <cell r="C1742">
            <v>2040</v>
          </cell>
          <cell r="D1742" t="str">
            <v>БЕНЗИН АВТОМОБИЛЬНЫЙ АИ-80</v>
          </cell>
          <cell r="E1742">
            <v>221000001</v>
          </cell>
          <cell r="F1742" t="str">
            <v>20</v>
          </cell>
          <cell r="G1742" t="str">
            <v/>
          </cell>
          <cell r="H1742" t="str">
            <v/>
          </cell>
          <cell r="I1742" t="str">
            <v>337735</v>
          </cell>
          <cell r="J1742">
            <v>10001024</v>
          </cell>
          <cell r="K1742">
            <v>37880</v>
          </cell>
          <cell r="L1742">
            <v>37880</v>
          </cell>
          <cell r="M1742">
            <v>37880</v>
          </cell>
          <cell r="N1742">
            <v>16534.62</v>
          </cell>
          <cell r="O1742">
            <v>97.837999999999994</v>
          </cell>
          <cell r="P1742">
            <v>0</v>
          </cell>
          <cell r="Q1742" t="str">
            <v>01_30_09</v>
          </cell>
          <cell r="R1742" t="str">
            <v>01_24</v>
          </cell>
          <cell r="S1742" t="str">
            <v>'301.0020</v>
          </cell>
          <cell r="T1742" t="str">
            <v>'701.7410</v>
          </cell>
          <cell r="U1742" t="str">
            <v>H</v>
          </cell>
          <cell r="V1742">
            <v>-15854.54</v>
          </cell>
          <cell r="W1742">
            <v>-15854.54</v>
          </cell>
          <cell r="X1742">
            <v>680.07999999999811</v>
          </cell>
          <cell r="Y1742" t="str">
            <v>701.7410</v>
          </cell>
          <cell r="Z1742">
            <v>-2335532.29</v>
          </cell>
          <cell r="AA1742">
            <v>-15854.54</v>
          </cell>
          <cell r="AB1742">
            <v>-97.837999999999994</v>
          </cell>
        </row>
        <row r="1743">
          <cell r="A1743">
            <v>5950</v>
          </cell>
          <cell r="B1743">
            <v>7999</v>
          </cell>
          <cell r="C1743">
            <v>2040</v>
          </cell>
          <cell r="D1743" t="str">
            <v>БЕНЗИН АВТОМОБИЛЬНЫЙ АИ-80</v>
          </cell>
          <cell r="E1743">
            <v>221000001</v>
          </cell>
          <cell r="F1743" t="str">
            <v>20</v>
          </cell>
          <cell r="G1743" t="str">
            <v/>
          </cell>
          <cell r="H1743" t="str">
            <v/>
          </cell>
          <cell r="I1743" t="str">
            <v>337736</v>
          </cell>
          <cell r="J1743">
            <v>10001024</v>
          </cell>
          <cell r="K1743">
            <v>37880</v>
          </cell>
          <cell r="L1743">
            <v>37880</v>
          </cell>
          <cell r="M1743">
            <v>37880</v>
          </cell>
          <cell r="N1743">
            <v>16450.97</v>
          </cell>
          <cell r="O1743">
            <v>97.343000000000004</v>
          </cell>
          <cell r="P1743">
            <v>0</v>
          </cell>
          <cell r="Q1743" t="str">
            <v>01_30_09</v>
          </cell>
          <cell r="R1743" t="str">
            <v>01_24</v>
          </cell>
          <cell r="S1743" t="str">
            <v>'301.0020</v>
          </cell>
          <cell r="T1743" t="str">
            <v>'701.7410</v>
          </cell>
          <cell r="U1743" t="str">
            <v>H</v>
          </cell>
          <cell r="V1743">
            <v>-15770.89</v>
          </cell>
          <cell r="W1743">
            <v>-15770.89</v>
          </cell>
          <cell r="X1743">
            <v>680.08000000000175</v>
          </cell>
          <cell r="Y1743" t="str">
            <v>701.7410</v>
          </cell>
          <cell r="Z1743">
            <v>-2323209.81</v>
          </cell>
          <cell r="AA1743">
            <v>-15770.89</v>
          </cell>
          <cell r="AB1743">
            <v>-97.343000000000004</v>
          </cell>
        </row>
        <row r="1744">
          <cell r="A1744">
            <v>5951</v>
          </cell>
          <cell r="B1744">
            <v>8000</v>
          </cell>
          <cell r="C1744">
            <v>2040</v>
          </cell>
          <cell r="D1744" t="str">
            <v>БЕНЗИН АВТОМОБИЛЬНЫЙ АИ-80</v>
          </cell>
          <cell r="E1744">
            <v>221000001</v>
          </cell>
          <cell r="F1744" t="str">
            <v>20</v>
          </cell>
          <cell r="G1744" t="str">
            <v/>
          </cell>
          <cell r="H1744" t="str">
            <v/>
          </cell>
          <cell r="I1744" t="str">
            <v>337837</v>
          </cell>
          <cell r="J1744">
            <v>10001024</v>
          </cell>
          <cell r="K1744">
            <v>37880</v>
          </cell>
          <cell r="L1744">
            <v>37880</v>
          </cell>
          <cell r="M1744">
            <v>37880</v>
          </cell>
          <cell r="N1744">
            <v>8378.85</v>
          </cell>
          <cell r="O1744">
            <v>49.579000000000001</v>
          </cell>
          <cell r="P1744">
            <v>0</v>
          </cell>
          <cell r="Q1744" t="str">
            <v>01_30_09</v>
          </cell>
          <cell r="R1744" t="str">
            <v>01_24</v>
          </cell>
          <cell r="S1744" t="str">
            <v>'301.0020</v>
          </cell>
          <cell r="T1744" t="str">
            <v>'701.7410</v>
          </cell>
          <cell r="U1744" t="str">
            <v>H</v>
          </cell>
          <cell r="V1744">
            <v>-8031.87</v>
          </cell>
          <cell r="W1744">
            <v>-8031.87</v>
          </cell>
          <cell r="X1744">
            <v>346.98000000000047</v>
          </cell>
          <cell r="Y1744" t="str">
            <v>701.7410</v>
          </cell>
          <cell r="Z1744">
            <v>-1183174.77</v>
          </cell>
          <cell r="AA1744">
            <v>-8031.87</v>
          </cell>
          <cell r="AB1744">
            <v>-49.579000000000001</v>
          </cell>
        </row>
        <row r="1745">
          <cell r="A1745">
            <v>5952</v>
          </cell>
          <cell r="B1745">
            <v>8001</v>
          </cell>
          <cell r="C1745">
            <v>2100</v>
          </cell>
          <cell r="D1745" t="str">
            <v>ГАЗЫ УГЛЕВОДОРОДНЫЕ СЖИЖЕННЫЕ БТ</v>
          </cell>
          <cell r="E1745">
            <v>221000060</v>
          </cell>
          <cell r="F1745" t="str">
            <v>20</v>
          </cell>
          <cell r="G1745" t="str">
            <v/>
          </cell>
          <cell r="H1745" t="str">
            <v/>
          </cell>
          <cell r="I1745" t="str">
            <v>0337803</v>
          </cell>
          <cell r="J1745">
            <v>10001116</v>
          </cell>
          <cell r="K1745">
            <v>37880</v>
          </cell>
          <cell r="L1745">
            <v>37880</v>
          </cell>
          <cell r="M1745">
            <v>37880</v>
          </cell>
          <cell r="N1745">
            <v>5904</v>
          </cell>
          <cell r="O1745">
            <v>49.2</v>
          </cell>
          <cell r="P1745">
            <v>0</v>
          </cell>
          <cell r="Q1745" t="str">
            <v>01_30_09</v>
          </cell>
          <cell r="R1745" t="str">
            <v>01_24</v>
          </cell>
          <cell r="S1745" t="str">
            <v>'301.0020</v>
          </cell>
          <cell r="T1745" t="str">
            <v>'701.7440</v>
          </cell>
          <cell r="U1745" t="str">
            <v>H</v>
          </cell>
          <cell r="V1745">
            <v>-5604.8</v>
          </cell>
          <cell r="W1745">
            <v>-5604.8</v>
          </cell>
          <cell r="X1745">
            <v>299.19999999999982</v>
          </cell>
          <cell r="Y1745" t="str">
            <v>701.7440</v>
          </cell>
          <cell r="Z1745">
            <v>-825643.09</v>
          </cell>
          <cell r="AA1745">
            <v>-5604.8</v>
          </cell>
          <cell r="AB1745">
            <v>-49.2</v>
          </cell>
        </row>
        <row r="1746">
          <cell r="A1746">
            <v>5953</v>
          </cell>
          <cell r="B1746">
            <v>8002</v>
          </cell>
          <cell r="C1746">
            <v>2100</v>
          </cell>
          <cell r="D1746" t="str">
            <v>ГАЗЫ УГЛЕВОДОРОДНЫЕ СЖИЖЕННЫЕ БТ</v>
          </cell>
          <cell r="E1746">
            <v>221000060</v>
          </cell>
          <cell r="F1746" t="str">
            <v>20</v>
          </cell>
          <cell r="G1746" t="str">
            <v/>
          </cell>
          <cell r="H1746" t="str">
            <v/>
          </cell>
          <cell r="I1746" t="str">
            <v>0337804</v>
          </cell>
          <cell r="J1746">
            <v>10001116</v>
          </cell>
          <cell r="K1746">
            <v>37880</v>
          </cell>
          <cell r="L1746">
            <v>37880</v>
          </cell>
          <cell r="M1746">
            <v>37880</v>
          </cell>
          <cell r="N1746">
            <v>8928</v>
          </cell>
          <cell r="O1746">
            <v>74.400000000000006</v>
          </cell>
          <cell r="P1746">
            <v>0</v>
          </cell>
          <cell r="Q1746" t="str">
            <v>01_30_09</v>
          </cell>
          <cell r="R1746" t="str">
            <v>01_24</v>
          </cell>
          <cell r="S1746" t="str">
            <v>'301.0020</v>
          </cell>
          <cell r="T1746" t="str">
            <v>'701.7440</v>
          </cell>
          <cell r="U1746" t="str">
            <v>H</v>
          </cell>
          <cell r="V1746">
            <v>-8488</v>
          </cell>
          <cell r="W1746">
            <v>-8488</v>
          </cell>
          <cell r="X1746">
            <v>440</v>
          </cell>
          <cell r="Y1746" t="str">
            <v>701.7440</v>
          </cell>
          <cell r="Z1746">
            <v>-1250367.28</v>
          </cell>
          <cell r="AA1746">
            <v>-8488</v>
          </cell>
          <cell r="AB1746">
            <v>-74.400000000000006</v>
          </cell>
        </row>
        <row r="1747">
          <cell r="A1747">
            <v>5954</v>
          </cell>
          <cell r="B1747">
            <v>8003</v>
          </cell>
          <cell r="C1747">
            <v>2101</v>
          </cell>
          <cell r="D1747" t="str">
            <v>БЕНЗИН АВТОМОБИЛЬНЫЙ АИ-80</v>
          </cell>
          <cell r="E1747">
            <v>221000001</v>
          </cell>
          <cell r="F1747" t="str">
            <v>20</v>
          </cell>
          <cell r="G1747" t="str">
            <v/>
          </cell>
          <cell r="H1747" t="str">
            <v/>
          </cell>
          <cell r="I1747" t="str">
            <v>337822</v>
          </cell>
          <cell r="J1747">
            <v>10001066</v>
          </cell>
          <cell r="K1747">
            <v>37880</v>
          </cell>
          <cell r="L1747">
            <v>37880</v>
          </cell>
          <cell r="M1747">
            <v>37880</v>
          </cell>
          <cell r="N1747">
            <v>40079.199999999997</v>
          </cell>
          <cell r="O1747">
            <v>200.39599999999999</v>
          </cell>
          <cell r="P1747">
            <v>0</v>
          </cell>
          <cell r="Q1747" t="str">
            <v>01_30_09</v>
          </cell>
          <cell r="R1747" t="str">
            <v>01_24</v>
          </cell>
          <cell r="S1747" t="str">
            <v>'301.0020</v>
          </cell>
          <cell r="T1747" t="str">
            <v>'701.7410</v>
          </cell>
          <cell r="U1747" t="str">
            <v>H</v>
          </cell>
          <cell r="V1747">
            <v>-38050.519999999997</v>
          </cell>
          <cell r="W1747">
            <v>-38050.519999999997</v>
          </cell>
          <cell r="X1747">
            <v>2028.6800000000003</v>
          </cell>
          <cell r="Y1747" t="str">
            <v>701.7410</v>
          </cell>
          <cell r="Z1747">
            <v>-5605222.0999999996</v>
          </cell>
          <cell r="AA1747">
            <v>-38050.519999999997</v>
          </cell>
          <cell r="AB1747">
            <v>-200.39599999999999</v>
          </cell>
        </row>
        <row r="1748">
          <cell r="A1748">
            <v>5955</v>
          </cell>
          <cell r="B1748">
            <v>8004</v>
          </cell>
          <cell r="C1748">
            <v>2101</v>
          </cell>
          <cell r="D1748" t="str">
            <v>БЕНЗИН АВТОМОБИЛЬНЫЙ АИ-80</v>
          </cell>
          <cell r="E1748">
            <v>221000001</v>
          </cell>
          <cell r="F1748" t="str">
            <v>20</v>
          </cell>
          <cell r="G1748" t="str">
            <v/>
          </cell>
          <cell r="H1748" t="str">
            <v/>
          </cell>
          <cell r="I1748" t="str">
            <v>337823</v>
          </cell>
          <cell r="J1748">
            <v>10001066</v>
          </cell>
          <cell r="K1748">
            <v>37880</v>
          </cell>
          <cell r="L1748">
            <v>37880</v>
          </cell>
          <cell r="M1748">
            <v>37880</v>
          </cell>
          <cell r="N1748">
            <v>10098</v>
          </cell>
          <cell r="O1748">
            <v>50.49</v>
          </cell>
          <cell r="P1748">
            <v>0</v>
          </cell>
          <cell r="Q1748" t="str">
            <v>01_30_09</v>
          </cell>
          <cell r="R1748" t="str">
            <v>01_24</v>
          </cell>
          <cell r="S1748" t="str">
            <v>'301.0020</v>
          </cell>
          <cell r="T1748" t="str">
            <v>'701.7410</v>
          </cell>
          <cell r="U1748" t="str">
            <v>H</v>
          </cell>
          <cell r="V1748">
            <v>-9585.81</v>
          </cell>
          <cell r="W1748">
            <v>-9585.81</v>
          </cell>
          <cell r="X1748">
            <v>512.19000000000051</v>
          </cell>
          <cell r="Y1748" t="str">
            <v>701.7410</v>
          </cell>
          <cell r="Z1748">
            <v>-1412085.67</v>
          </cell>
          <cell r="AA1748">
            <v>-9585.81</v>
          </cell>
          <cell r="AB1748">
            <v>-50.49</v>
          </cell>
        </row>
        <row r="1749">
          <cell r="A1749">
            <v>6102</v>
          </cell>
          <cell r="B1749">
            <v>8125</v>
          </cell>
          <cell r="C1749">
            <v>1140</v>
          </cell>
          <cell r="D1749" t="str">
            <v>БЕНЗИН АВТОМОБИЛЬНЫЙ АИ-80</v>
          </cell>
          <cell r="E1749">
            <v>221000001</v>
          </cell>
          <cell r="F1749" t="str">
            <v>10</v>
          </cell>
          <cell r="G1749" t="str">
            <v/>
          </cell>
          <cell r="H1749" t="str">
            <v/>
          </cell>
          <cell r="I1749" t="str">
            <v>Акт №-137 от 16.</v>
          </cell>
          <cell r="J1749">
            <v>10001148</v>
          </cell>
          <cell r="K1749">
            <v>37880</v>
          </cell>
          <cell r="L1749">
            <v>37880</v>
          </cell>
          <cell r="M1749">
            <v>37880</v>
          </cell>
          <cell r="N1749">
            <v>12020471.9</v>
          </cell>
          <cell r="O1749">
            <v>499.4</v>
          </cell>
          <cell r="P1749">
            <v>1923275.5</v>
          </cell>
          <cell r="Q1749" t="str">
            <v>01_30_09</v>
          </cell>
          <cell r="R1749" t="str">
            <v>01_24</v>
          </cell>
          <cell r="S1749" t="str">
            <v>'301.0010</v>
          </cell>
          <cell r="T1749" t="str">
            <v>'701.7510</v>
          </cell>
          <cell r="U1749" t="str">
            <v>H</v>
          </cell>
          <cell r="V1749">
            <v>-12020470.9</v>
          </cell>
          <cell r="W1749">
            <v>-81599.83</v>
          </cell>
          <cell r="X1749">
            <v>1</v>
          </cell>
          <cell r="Y1749" t="str">
            <v>701.7510</v>
          </cell>
          <cell r="Z1749">
            <v>-12020470.9</v>
          </cell>
          <cell r="AA1749">
            <v>-81599.83</v>
          </cell>
          <cell r="AB1749">
            <v>-499.4</v>
          </cell>
        </row>
        <row r="1750">
          <cell r="A1750">
            <v>5875</v>
          </cell>
          <cell r="B1750">
            <v>7910</v>
          </cell>
          <cell r="C1750">
            <v>1140</v>
          </cell>
          <cell r="D1750" t="str">
            <v>БЕНЗИН АВТОМОБИЛЬНЫЙ АИ-80</v>
          </cell>
          <cell r="E1750">
            <v>222000001</v>
          </cell>
          <cell r="F1750" t="str">
            <v>10</v>
          </cell>
          <cell r="G1750" t="str">
            <v/>
          </cell>
          <cell r="H1750" t="str">
            <v/>
          </cell>
          <cell r="I1750" t="str">
            <v>171040</v>
          </cell>
          <cell r="J1750">
            <v>10001082</v>
          </cell>
          <cell r="K1750">
            <v>37881</v>
          </cell>
          <cell r="L1750">
            <v>37881</v>
          </cell>
          <cell r="M1750">
            <v>37881</v>
          </cell>
          <cell r="N1750">
            <v>5415735.2800000003</v>
          </cell>
          <cell r="O1750">
            <v>225.001</v>
          </cell>
          <cell r="P1750">
            <v>866517.64</v>
          </cell>
          <cell r="Q1750" t="str">
            <v>01_30_09</v>
          </cell>
          <cell r="R1750" t="str">
            <v>01_24</v>
          </cell>
          <cell r="S1750" t="str">
            <v>'301.0010</v>
          </cell>
          <cell r="T1750" t="str">
            <v>'702.7310</v>
          </cell>
          <cell r="U1750" t="str">
            <v>H</v>
          </cell>
          <cell r="V1750">
            <v>-5415735.2800000003</v>
          </cell>
          <cell r="W1750">
            <v>-36729.300000000003</v>
          </cell>
          <cell r="X1750">
            <v>0</v>
          </cell>
          <cell r="Y1750" t="str">
            <v>702.7310</v>
          </cell>
          <cell r="Z1750">
            <v>-5415735.2800000003</v>
          </cell>
          <cell r="AA1750">
            <v>-36729.300000000003</v>
          </cell>
          <cell r="AB1750">
            <v>-225.001</v>
          </cell>
        </row>
        <row r="1751">
          <cell r="A1751">
            <v>5876</v>
          </cell>
          <cell r="B1751">
            <v>7911</v>
          </cell>
          <cell r="C1751">
            <v>1140</v>
          </cell>
          <cell r="D1751" t="str">
            <v>БЕНЗИН АВТОМОБИЛЬНЫЙ АИ-80</v>
          </cell>
          <cell r="E1751">
            <v>222000001</v>
          </cell>
          <cell r="F1751" t="str">
            <v>10</v>
          </cell>
          <cell r="G1751" t="str">
            <v/>
          </cell>
          <cell r="H1751" t="str">
            <v/>
          </cell>
          <cell r="I1751" t="str">
            <v>171056</v>
          </cell>
          <cell r="J1751">
            <v>10001082</v>
          </cell>
          <cell r="K1751">
            <v>37881</v>
          </cell>
          <cell r="L1751">
            <v>37881</v>
          </cell>
          <cell r="M1751">
            <v>37881</v>
          </cell>
          <cell r="N1751">
            <v>2830154.4</v>
          </cell>
          <cell r="O1751">
            <v>117.581</v>
          </cell>
          <cell r="P1751">
            <v>452824.7</v>
          </cell>
          <cell r="Q1751" t="str">
            <v>01_30_09</v>
          </cell>
          <cell r="R1751" t="str">
            <v>01_24</v>
          </cell>
          <cell r="S1751" t="str">
            <v>'301.0010</v>
          </cell>
          <cell r="T1751" t="str">
            <v>'702.7310</v>
          </cell>
          <cell r="U1751" t="str">
            <v>H</v>
          </cell>
          <cell r="V1751">
            <v>-2830154.4</v>
          </cell>
          <cell r="W1751">
            <v>-19193.990000000002</v>
          </cell>
          <cell r="X1751">
            <v>0</v>
          </cell>
          <cell r="Y1751" t="str">
            <v>702.7310</v>
          </cell>
          <cell r="Z1751">
            <v>-2830154.4</v>
          </cell>
          <cell r="AA1751">
            <v>-19193.990000000002</v>
          </cell>
          <cell r="AB1751">
            <v>-117.581</v>
          </cell>
        </row>
        <row r="1752">
          <cell r="A1752">
            <v>5877</v>
          </cell>
          <cell r="B1752">
            <v>7912</v>
          </cell>
          <cell r="C1752">
            <v>1160</v>
          </cell>
          <cell r="D1752" t="str">
            <v>ДИЗЕЛЬНОЕ ТОПЛИВО Л-02-40</v>
          </cell>
          <cell r="E1752">
            <v>221000035</v>
          </cell>
          <cell r="F1752" t="str">
            <v>10</v>
          </cell>
          <cell r="G1752" t="str">
            <v/>
          </cell>
          <cell r="H1752" t="str">
            <v/>
          </cell>
          <cell r="I1752" t="str">
            <v>171030</v>
          </cell>
          <cell r="J1752">
            <v>10001085</v>
          </cell>
          <cell r="K1752">
            <v>37881</v>
          </cell>
          <cell r="L1752">
            <v>37881</v>
          </cell>
          <cell r="M1752">
            <v>37881</v>
          </cell>
          <cell r="N1752">
            <v>5925363.0999999996</v>
          </cell>
          <cell r="O1752">
            <v>348.76299999999998</v>
          </cell>
          <cell r="P1752">
            <v>948058.1</v>
          </cell>
          <cell r="Q1752" t="str">
            <v>01_30_09</v>
          </cell>
          <cell r="R1752" t="str">
            <v>01_24</v>
          </cell>
          <cell r="S1752" t="str">
            <v>'301.0010</v>
          </cell>
          <cell r="T1752" t="str">
            <v>'701.7521</v>
          </cell>
          <cell r="U1752" t="str">
            <v>H</v>
          </cell>
          <cell r="V1752">
            <v>-5925363.0999999996</v>
          </cell>
          <cell r="W1752">
            <v>-40185.58</v>
          </cell>
          <cell r="X1752">
            <v>0</v>
          </cell>
          <cell r="Y1752" t="str">
            <v>701.7521</v>
          </cell>
          <cell r="Z1752">
            <v>-5925363.0999999996</v>
          </cell>
          <cell r="AA1752">
            <v>-40185.58</v>
          </cell>
          <cell r="AB1752">
            <v>-348.76299999999998</v>
          </cell>
        </row>
        <row r="1753">
          <cell r="A1753">
            <v>5893</v>
          </cell>
          <cell r="B1753">
            <v>7940</v>
          </cell>
          <cell r="C1753">
            <v>1137</v>
          </cell>
          <cell r="D1753" t="str">
            <v>БЕНЗИН АВТОМОБИЛЬНЫЙ АИ-80</v>
          </cell>
          <cell r="E1753">
            <v>222000001</v>
          </cell>
          <cell r="F1753" t="str">
            <v>10</v>
          </cell>
          <cell r="G1753" t="str">
            <v/>
          </cell>
          <cell r="H1753" t="str">
            <v/>
          </cell>
          <cell r="I1753" t="str">
            <v>171057</v>
          </cell>
          <cell r="J1753">
            <v>10001086</v>
          </cell>
          <cell r="K1753">
            <v>37881</v>
          </cell>
          <cell r="L1753">
            <v>37881</v>
          </cell>
          <cell r="M1753">
            <v>37881</v>
          </cell>
          <cell r="N1753">
            <v>7081969.0899999999</v>
          </cell>
          <cell r="O1753">
            <v>294.226</v>
          </cell>
          <cell r="P1753">
            <v>1133115.06</v>
          </cell>
          <cell r="Q1753" t="str">
            <v>01_30_09</v>
          </cell>
          <cell r="R1753" t="str">
            <v>01_24</v>
          </cell>
          <cell r="S1753" t="str">
            <v>'301.0010</v>
          </cell>
          <cell r="T1753" t="str">
            <v>'702.7310</v>
          </cell>
          <cell r="U1753" t="str">
            <v>H</v>
          </cell>
          <cell r="V1753">
            <v>-7081969.0899999999</v>
          </cell>
          <cell r="W1753">
            <v>-48029.63</v>
          </cell>
          <cell r="X1753">
            <v>0</v>
          </cell>
          <cell r="Y1753" t="str">
            <v>702.7310</v>
          </cell>
          <cell r="Z1753">
            <v>-7081969.0899999999</v>
          </cell>
          <cell r="AA1753">
            <v>-48029.63</v>
          </cell>
          <cell r="AB1753">
            <v>-294.226</v>
          </cell>
        </row>
        <row r="1754">
          <cell r="A1754">
            <v>5911</v>
          </cell>
          <cell r="B1754">
            <v>7960</v>
          </cell>
          <cell r="C1754">
            <v>1145</v>
          </cell>
          <cell r="D1754" t="str">
            <v>БЕНЗИН АВТОМОБИЛЬНЫЙ АИ-80</v>
          </cell>
          <cell r="E1754">
            <v>222000001</v>
          </cell>
          <cell r="F1754" t="str">
            <v>10</v>
          </cell>
          <cell r="G1754" t="str">
            <v/>
          </cell>
          <cell r="H1754" t="str">
            <v/>
          </cell>
          <cell r="I1754" t="str">
            <v>68234268</v>
          </cell>
          <cell r="J1754">
            <v>10001099</v>
          </cell>
          <cell r="K1754">
            <v>37881</v>
          </cell>
          <cell r="L1754">
            <v>37881</v>
          </cell>
          <cell r="M1754">
            <v>37881</v>
          </cell>
          <cell r="N1754">
            <v>1413813.53</v>
          </cell>
          <cell r="O1754">
            <v>58.738</v>
          </cell>
          <cell r="P1754">
            <v>226210.17</v>
          </cell>
          <cell r="Q1754" t="str">
            <v>01_30_09</v>
          </cell>
          <cell r="R1754" t="str">
            <v>01_24</v>
          </cell>
          <cell r="S1754" t="str">
            <v>'301.0010</v>
          </cell>
          <cell r="T1754" t="str">
            <v>'702.7310</v>
          </cell>
          <cell r="U1754" t="str">
            <v>H</v>
          </cell>
          <cell r="V1754">
            <v>-1413813.53</v>
          </cell>
          <cell r="W1754">
            <v>-9588.43</v>
          </cell>
          <cell r="X1754">
            <v>0</v>
          </cell>
          <cell r="Y1754" t="str">
            <v>702.7310</v>
          </cell>
          <cell r="Z1754">
            <v>-1413813.53</v>
          </cell>
          <cell r="AA1754">
            <v>-9588.43</v>
          </cell>
          <cell r="AB1754">
            <v>-58.738</v>
          </cell>
        </row>
        <row r="1755">
          <cell r="A1755">
            <v>5912</v>
          </cell>
          <cell r="B1755">
            <v>7961</v>
          </cell>
          <cell r="C1755">
            <v>1160</v>
          </cell>
          <cell r="D1755" t="str">
            <v>БЕНЗИН АВТОМОБИЛЬНЫЙ АИ-80</v>
          </cell>
          <cell r="E1755">
            <v>221000001</v>
          </cell>
          <cell r="F1755" t="str">
            <v>10</v>
          </cell>
          <cell r="G1755" t="str">
            <v/>
          </cell>
          <cell r="H1755" t="str">
            <v/>
          </cell>
          <cell r="I1755" t="str">
            <v>171055</v>
          </cell>
          <cell r="J1755">
            <v>10001104</v>
          </cell>
          <cell r="K1755">
            <v>37881</v>
          </cell>
          <cell r="L1755">
            <v>37881</v>
          </cell>
          <cell r="M1755">
            <v>37881</v>
          </cell>
          <cell r="N1755">
            <v>6848371.4100000001</v>
          </cell>
          <cell r="O1755">
            <v>284.52100000000002</v>
          </cell>
          <cell r="P1755">
            <v>1095739.43</v>
          </cell>
          <cell r="Q1755" t="str">
            <v>01_30_09</v>
          </cell>
          <cell r="R1755" t="str">
            <v>01_24</v>
          </cell>
          <cell r="S1755" t="str">
            <v>'301.0010</v>
          </cell>
          <cell r="T1755" t="str">
            <v>'701.7510</v>
          </cell>
          <cell r="U1755" t="str">
            <v>H</v>
          </cell>
          <cell r="V1755">
            <v>-6848371.4100000001</v>
          </cell>
          <cell r="W1755">
            <v>-46445.38</v>
          </cell>
          <cell r="X1755">
            <v>0</v>
          </cell>
          <cell r="Y1755" t="str">
            <v>701.7510</v>
          </cell>
          <cell r="Z1755">
            <v>-6848371.4100000001</v>
          </cell>
          <cell r="AA1755">
            <v>-46445.38</v>
          </cell>
          <cell r="AB1755">
            <v>-284.52100000000002</v>
          </cell>
        </row>
        <row r="1756">
          <cell r="A1756">
            <v>5956</v>
          </cell>
          <cell r="B1756">
            <v>8005</v>
          </cell>
          <cell r="C1756">
            <v>1135</v>
          </cell>
          <cell r="D1756" t="str">
            <v>БЕНЗИН АВТОМОБИЛЬНЫЙ АИ-80</v>
          </cell>
          <cell r="E1756">
            <v>221000001</v>
          </cell>
          <cell r="F1756" t="str">
            <v>10</v>
          </cell>
          <cell r="G1756" t="str">
            <v/>
          </cell>
          <cell r="H1756" t="str">
            <v/>
          </cell>
          <cell r="I1756" t="str">
            <v>171038</v>
          </cell>
          <cell r="J1756">
            <v>10001125</v>
          </cell>
          <cell r="K1756">
            <v>37881</v>
          </cell>
          <cell r="L1756">
            <v>37881</v>
          </cell>
          <cell r="M1756">
            <v>37881</v>
          </cell>
          <cell r="N1756">
            <v>9770713.25</v>
          </cell>
          <cell r="O1756">
            <v>405.93200000000002</v>
          </cell>
          <cell r="P1756">
            <v>1563314.12</v>
          </cell>
          <cell r="Q1756" t="str">
            <v>01_30_09</v>
          </cell>
          <cell r="R1756" t="str">
            <v>01_24</v>
          </cell>
          <cell r="S1756" t="str">
            <v>'301.0010</v>
          </cell>
          <cell r="T1756" t="str">
            <v>'701.7510</v>
          </cell>
          <cell r="U1756" t="str">
            <v>H</v>
          </cell>
          <cell r="V1756">
            <v>-9770713.25</v>
          </cell>
          <cell r="W1756">
            <v>-66264.600000000006</v>
          </cell>
          <cell r="X1756">
            <v>0</v>
          </cell>
          <cell r="Y1756" t="str">
            <v>701.7510</v>
          </cell>
          <cell r="Z1756">
            <v>-9770713.25</v>
          </cell>
          <cell r="AA1756">
            <v>-66264.600000000006</v>
          </cell>
          <cell r="AB1756">
            <v>-405.93200000000002</v>
          </cell>
        </row>
        <row r="1757">
          <cell r="A1757">
            <v>5957</v>
          </cell>
          <cell r="B1757">
            <v>8006</v>
          </cell>
          <cell r="C1757">
            <v>2040</v>
          </cell>
          <cell r="D1757" t="str">
            <v>БЕНЗИН АВТОМОБИЛЬНЫЙ АИ-80</v>
          </cell>
          <cell r="E1757">
            <v>221000001</v>
          </cell>
          <cell r="F1757" t="str">
            <v>20</v>
          </cell>
          <cell r="G1757" t="str">
            <v/>
          </cell>
          <cell r="H1757" t="str">
            <v/>
          </cell>
          <cell r="I1757" t="str">
            <v>337448</v>
          </cell>
          <cell r="J1757">
            <v>10001117</v>
          </cell>
          <cell r="K1757">
            <v>37881</v>
          </cell>
          <cell r="L1757">
            <v>37881</v>
          </cell>
          <cell r="M1757">
            <v>37881</v>
          </cell>
          <cell r="N1757">
            <v>16469.560000000001</v>
          </cell>
          <cell r="O1757">
            <v>97.453000000000003</v>
          </cell>
          <cell r="P1757">
            <v>0</v>
          </cell>
          <cell r="Q1757" t="str">
            <v>01_30_09</v>
          </cell>
          <cell r="R1757" t="str">
            <v>01_24</v>
          </cell>
          <cell r="S1757" t="str">
            <v>'301.0020</v>
          </cell>
          <cell r="T1757" t="str">
            <v>'701.7410</v>
          </cell>
          <cell r="U1757" t="str">
            <v>H</v>
          </cell>
          <cell r="V1757">
            <v>-15799.53</v>
          </cell>
          <cell r="W1757">
            <v>-15799.53</v>
          </cell>
          <cell r="X1757">
            <v>670.03000000000065</v>
          </cell>
          <cell r="Y1757" t="str">
            <v>701.7410</v>
          </cell>
          <cell r="Z1757">
            <v>-2329640.7000000002</v>
          </cell>
          <cell r="AA1757">
            <v>-15799.53</v>
          </cell>
          <cell r="AB1757">
            <v>-97.453000000000003</v>
          </cell>
        </row>
        <row r="1758">
          <cell r="A1758">
            <v>5959</v>
          </cell>
          <cell r="B1758">
            <v>8007</v>
          </cell>
          <cell r="C1758">
            <v>2040</v>
          </cell>
          <cell r="D1758" t="str">
            <v>БЕНЗИН АВТОМОБИЛЬНЫЙ АИ-80</v>
          </cell>
          <cell r="E1758">
            <v>221000001</v>
          </cell>
          <cell r="F1758" t="str">
            <v>20</v>
          </cell>
          <cell r="G1758" t="str">
            <v/>
          </cell>
          <cell r="H1758" t="str">
            <v/>
          </cell>
          <cell r="I1758" t="str">
            <v>337449</v>
          </cell>
          <cell r="J1758">
            <v>10001117</v>
          </cell>
          <cell r="K1758">
            <v>37881</v>
          </cell>
          <cell r="L1758">
            <v>37881</v>
          </cell>
          <cell r="M1758">
            <v>37881</v>
          </cell>
          <cell r="N1758">
            <v>16558.96</v>
          </cell>
          <cell r="O1758">
            <v>97.981999999999999</v>
          </cell>
          <cell r="P1758">
            <v>0</v>
          </cell>
          <cell r="Q1758" t="str">
            <v>01_30_09</v>
          </cell>
          <cell r="R1758" t="str">
            <v>01_24</v>
          </cell>
          <cell r="S1758" t="str">
            <v>'301.0020</v>
          </cell>
          <cell r="T1758" t="str">
            <v>'701.7410</v>
          </cell>
          <cell r="U1758" t="str">
            <v>H</v>
          </cell>
          <cell r="V1758">
            <v>-15888.93</v>
          </cell>
          <cell r="W1758">
            <v>-15888.93</v>
          </cell>
          <cell r="X1758">
            <v>670.02999999999884</v>
          </cell>
          <cell r="Y1758" t="str">
            <v>701.7410</v>
          </cell>
          <cell r="Z1758">
            <v>-2342822.73</v>
          </cell>
          <cell r="AA1758">
            <v>-15888.93</v>
          </cell>
          <cell r="AB1758">
            <v>-97.981999999999999</v>
          </cell>
        </row>
        <row r="1759">
          <cell r="A1759">
            <v>5960</v>
          </cell>
          <cell r="B1759">
            <v>8008</v>
          </cell>
          <cell r="C1759">
            <v>2040</v>
          </cell>
          <cell r="D1759" t="str">
            <v>БЕНЗИН АВТОМОБИЛЬНЫЙ АИ-80</v>
          </cell>
          <cell r="E1759">
            <v>221000001</v>
          </cell>
          <cell r="F1759" t="str">
            <v>20</v>
          </cell>
          <cell r="G1759" t="str">
            <v/>
          </cell>
          <cell r="H1759" t="str">
            <v/>
          </cell>
          <cell r="I1759" t="str">
            <v>337450</v>
          </cell>
          <cell r="J1759">
            <v>10001117</v>
          </cell>
          <cell r="K1759">
            <v>37881</v>
          </cell>
          <cell r="L1759">
            <v>37881</v>
          </cell>
          <cell r="M1759">
            <v>37881</v>
          </cell>
          <cell r="N1759">
            <v>16558.96</v>
          </cell>
          <cell r="O1759">
            <v>97.981999999999999</v>
          </cell>
          <cell r="P1759">
            <v>0</v>
          </cell>
          <cell r="Q1759" t="str">
            <v>01_30_09</v>
          </cell>
          <cell r="R1759" t="str">
            <v>01_24</v>
          </cell>
          <cell r="S1759" t="str">
            <v>'301.0020</v>
          </cell>
          <cell r="T1759" t="str">
            <v>'701.7410</v>
          </cell>
          <cell r="U1759" t="str">
            <v>H</v>
          </cell>
          <cell r="V1759">
            <v>-15888.93</v>
          </cell>
          <cell r="W1759">
            <v>-15888.93</v>
          </cell>
          <cell r="X1759">
            <v>670.02999999999884</v>
          </cell>
          <cell r="Y1759" t="str">
            <v>701.7410</v>
          </cell>
          <cell r="Z1759">
            <v>-2342822.73</v>
          </cell>
          <cell r="AA1759">
            <v>-15888.93</v>
          </cell>
          <cell r="AB1759">
            <v>-97.981999999999999</v>
          </cell>
        </row>
        <row r="1760">
          <cell r="A1760">
            <v>5961</v>
          </cell>
          <cell r="B1760">
            <v>8009</v>
          </cell>
          <cell r="C1760">
            <v>2040</v>
          </cell>
          <cell r="D1760" t="str">
            <v>БЕНЗИН АВТОМОБИЛЬНЫЙ АИ-80</v>
          </cell>
          <cell r="E1760">
            <v>221000001</v>
          </cell>
          <cell r="F1760" t="str">
            <v>20</v>
          </cell>
          <cell r="G1760" t="str">
            <v/>
          </cell>
          <cell r="H1760" t="str">
            <v/>
          </cell>
          <cell r="I1760" t="str">
            <v>337451</v>
          </cell>
          <cell r="J1760">
            <v>10001117</v>
          </cell>
          <cell r="K1760">
            <v>37881</v>
          </cell>
          <cell r="L1760">
            <v>37881</v>
          </cell>
          <cell r="M1760">
            <v>37881</v>
          </cell>
          <cell r="N1760">
            <v>16500.150000000001</v>
          </cell>
          <cell r="O1760">
            <v>97.634</v>
          </cell>
          <cell r="P1760">
            <v>0</v>
          </cell>
          <cell r="Q1760" t="str">
            <v>01_30_09</v>
          </cell>
          <cell r="R1760" t="str">
            <v>01_24</v>
          </cell>
          <cell r="S1760" t="str">
            <v>'301.0020</v>
          </cell>
          <cell r="T1760" t="str">
            <v>'701.7410</v>
          </cell>
          <cell r="U1760" t="str">
            <v>H</v>
          </cell>
          <cell r="V1760">
            <v>-15830.12</v>
          </cell>
          <cell r="W1760">
            <v>-15830.12</v>
          </cell>
          <cell r="X1760">
            <v>670.03000000000065</v>
          </cell>
          <cell r="Y1760" t="str">
            <v>701.7410</v>
          </cell>
          <cell r="Z1760">
            <v>-2334151.19</v>
          </cell>
          <cell r="AA1760">
            <v>-15830.12</v>
          </cell>
          <cell r="AB1760">
            <v>-97.634</v>
          </cell>
        </row>
        <row r="1761">
          <cell r="A1761">
            <v>5962</v>
          </cell>
          <cell r="B1761">
            <v>8010</v>
          </cell>
          <cell r="C1761">
            <v>2040</v>
          </cell>
          <cell r="D1761" t="str">
            <v>БЕНЗИН АВТОМОБИЛЬНЫЙ АИ-80</v>
          </cell>
          <cell r="E1761">
            <v>221000001</v>
          </cell>
          <cell r="F1761" t="str">
            <v>20</v>
          </cell>
          <cell r="G1761" t="str">
            <v/>
          </cell>
          <cell r="H1761" t="str">
            <v/>
          </cell>
          <cell r="I1761" t="str">
            <v>337452</v>
          </cell>
          <cell r="J1761">
            <v>10001117</v>
          </cell>
          <cell r="K1761">
            <v>37881</v>
          </cell>
          <cell r="L1761">
            <v>37881</v>
          </cell>
          <cell r="M1761">
            <v>37881</v>
          </cell>
          <cell r="N1761">
            <v>16530.060000000001</v>
          </cell>
          <cell r="O1761">
            <v>97.811000000000007</v>
          </cell>
          <cell r="P1761">
            <v>0</v>
          </cell>
          <cell r="Q1761" t="str">
            <v>01_30_09</v>
          </cell>
          <cell r="R1761" t="str">
            <v>01_24</v>
          </cell>
          <cell r="S1761" t="str">
            <v>'301.0020</v>
          </cell>
          <cell r="T1761" t="str">
            <v>'701.7410</v>
          </cell>
          <cell r="U1761" t="str">
            <v>H</v>
          </cell>
          <cell r="V1761">
            <v>-15860.03</v>
          </cell>
          <cell r="W1761">
            <v>-15860.03</v>
          </cell>
          <cell r="X1761">
            <v>670.03000000000065</v>
          </cell>
          <cell r="Y1761" t="str">
            <v>701.7410</v>
          </cell>
          <cell r="Z1761">
            <v>-2338561.42</v>
          </cell>
          <cell r="AA1761">
            <v>-15860.03</v>
          </cell>
          <cell r="AB1761">
            <v>-97.811000000000007</v>
          </cell>
        </row>
        <row r="1762">
          <cell r="A1762">
            <v>5963</v>
          </cell>
          <cell r="B1762">
            <v>8011</v>
          </cell>
          <cell r="C1762">
            <v>2101</v>
          </cell>
          <cell r="D1762" t="str">
            <v>БЕНЗИН АВТОМОБИЛЬНЫЙ АИ-80</v>
          </cell>
          <cell r="E1762">
            <v>221000001</v>
          </cell>
          <cell r="F1762" t="str">
            <v>20</v>
          </cell>
          <cell r="G1762" t="str">
            <v/>
          </cell>
          <cell r="H1762" t="str">
            <v/>
          </cell>
          <cell r="I1762" t="str">
            <v>337442</v>
          </cell>
          <cell r="J1762">
            <v>10001065</v>
          </cell>
          <cell r="K1762">
            <v>37881</v>
          </cell>
          <cell r="L1762">
            <v>37881</v>
          </cell>
          <cell r="M1762">
            <v>37881</v>
          </cell>
          <cell r="N1762">
            <v>90334.399999999994</v>
          </cell>
          <cell r="O1762">
            <v>451.67200000000003</v>
          </cell>
          <cell r="P1762">
            <v>0</v>
          </cell>
          <cell r="Q1762" t="str">
            <v>01_30_09</v>
          </cell>
          <cell r="R1762" t="str">
            <v>01_24</v>
          </cell>
          <cell r="S1762" t="str">
            <v>'301.0020</v>
          </cell>
          <cell r="T1762" t="str">
            <v>'701.7410</v>
          </cell>
          <cell r="U1762" t="str">
            <v>H</v>
          </cell>
          <cell r="V1762">
            <v>-85785.97</v>
          </cell>
          <cell r="W1762">
            <v>-85785.97</v>
          </cell>
          <cell r="X1762">
            <v>4548.429999999993</v>
          </cell>
          <cell r="Y1762" t="str">
            <v>701.7410</v>
          </cell>
          <cell r="Z1762">
            <v>-12649141.279999999</v>
          </cell>
          <cell r="AA1762">
            <v>-85785.97</v>
          </cell>
          <cell r="AB1762">
            <v>-451.67200000000003</v>
          </cell>
        </row>
        <row r="1763">
          <cell r="A1763">
            <v>6166</v>
          </cell>
          <cell r="B1763">
            <v>8196</v>
          </cell>
          <cell r="C1763">
            <v>2112</v>
          </cell>
          <cell r="D1763" t="str">
            <v>МАЗУТ М-100</v>
          </cell>
          <cell r="E1763">
            <v>221000083</v>
          </cell>
          <cell r="F1763" t="str">
            <v>20</v>
          </cell>
          <cell r="G1763" t="str">
            <v/>
          </cell>
          <cell r="H1763" t="str">
            <v/>
          </cell>
          <cell r="I1763" t="str">
            <v>337806</v>
          </cell>
          <cell r="J1763">
            <v>10001180</v>
          </cell>
          <cell r="K1763">
            <v>37881</v>
          </cell>
          <cell r="L1763">
            <v>37881</v>
          </cell>
          <cell r="M1763">
            <v>37881</v>
          </cell>
          <cell r="N1763">
            <v>38497.1</v>
          </cell>
          <cell r="O1763">
            <v>462.15</v>
          </cell>
          <cell r="P1763">
            <v>0</v>
          </cell>
          <cell r="Q1763" t="str">
            <v>01_30_09</v>
          </cell>
          <cell r="R1763" t="str">
            <v>01_24</v>
          </cell>
          <cell r="S1763" t="str">
            <v>'301.0020</v>
          </cell>
          <cell r="T1763" t="str">
            <v>'701.7430</v>
          </cell>
          <cell r="U1763" t="str">
            <v>H</v>
          </cell>
          <cell r="V1763">
            <v>-38497.1</v>
          </cell>
          <cell r="W1763">
            <v>-38497.1</v>
          </cell>
          <cell r="X1763">
            <v>0</v>
          </cell>
          <cell r="Y1763" t="str">
            <v>701.7430</v>
          </cell>
          <cell r="Z1763">
            <v>-5676397.4000000004</v>
          </cell>
          <cell r="AA1763">
            <v>-38497.1</v>
          </cell>
          <cell r="AB1763">
            <v>-462.15</v>
          </cell>
        </row>
        <row r="1764">
          <cell r="A1764">
            <v>6167</v>
          </cell>
          <cell r="B1764">
            <v>8197</v>
          </cell>
          <cell r="C1764">
            <v>2112</v>
          </cell>
          <cell r="D1764" t="str">
            <v>МАЗУТ М-100</v>
          </cell>
          <cell r="E1764">
            <v>221000083</v>
          </cell>
          <cell r="F1764" t="str">
            <v>20</v>
          </cell>
          <cell r="G1764" t="str">
            <v/>
          </cell>
          <cell r="H1764" t="str">
            <v/>
          </cell>
          <cell r="I1764" t="str">
            <v>337807</v>
          </cell>
          <cell r="J1764">
            <v>10001180</v>
          </cell>
          <cell r="K1764">
            <v>37881</v>
          </cell>
          <cell r="L1764">
            <v>37881</v>
          </cell>
          <cell r="M1764">
            <v>37881</v>
          </cell>
          <cell r="N1764">
            <v>48733.08</v>
          </cell>
          <cell r="O1764">
            <v>585.03099999999995</v>
          </cell>
          <cell r="P1764">
            <v>0</v>
          </cell>
          <cell r="Q1764" t="str">
            <v>01_30_09</v>
          </cell>
          <cell r="R1764" t="str">
            <v>01_24</v>
          </cell>
          <cell r="S1764" t="str">
            <v>'301.0020</v>
          </cell>
          <cell r="T1764" t="str">
            <v>'701.7430</v>
          </cell>
          <cell r="U1764" t="str">
            <v>H</v>
          </cell>
          <cell r="V1764">
            <v>-48733.08</v>
          </cell>
          <cell r="W1764">
            <v>-48733.08</v>
          </cell>
          <cell r="X1764">
            <v>0</v>
          </cell>
          <cell r="Y1764" t="str">
            <v>701.7430</v>
          </cell>
          <cell r="Z1764">
            <v>-7185692.6500000004</v>
          </cell>
          <cell r="AA1764">
            <v>-48733.08</v>
          </cell>
          <cell r="AB1764">
            <v>-585.03099999999995</v>
          </cell>
        </row>
        <row r="1765">
          <cell r="A1765">
            <v>6168</v>
          </cell>
          <cell r="B1765">
            <v>8198</v>
          </cell>
          <cell r="C1765">
            <v>2112</v>
          </cell>
          <cell r="D1765" t="str">
            <v>МАЗУТ М-100</v>
          </cell>
          <cell r="E1765">
            <v>221000083</v>
          </cell>
          <cell r="F1765" t="str">
            <v>20</v>
          </cell>
          <cell r="G1765" t="str">
            <v/>
          </cell>
          <cell r="H1765" t="str">
            <v/>
          </cell>
          <cell r="I1765" t="str">
            <v>337808</v>
          </cell>
          <cell r="J1765">
            <v>10001180</v>
          </cell>
          <cell r="K1765">
            <v>37881</v>
          </cell>
          <cell r="L1765">
            <v>37881</v>
          </cell>
          <cell r="M1765">
            <v>37881</v>
          </cell>
          <cell r="N1765">
            <v>47749.06</v>
          </cell>
          <cell r="O1765">
            <v>573.21799999999996</v>
          </cell>
          <cell r="P1765">
            <v>0</v>
          </cell>
          <cell r="Q1765" t="str">
            <v>01_30_09</v>
          </cell>
          <cell r="R1765" t="str">
            <v>01_24</v>
          </cell>
          <cell r="S1765" t="str">
            <v>'301.0020</v>
          </cell>
          <cell r="T1765" t="str">
            <v>'701.7430</v>
          </cell>
          <cell r="U1765" t="str">
            <v>H</v>
          </cell>
          <cell r="V1765">
            <v>-47749.06</v>
          </cell>
          <cell r="W1765">
            <v>-47749.06</v>
          </cell>
          <cell r="X1765">
            <v>0</v>
          </cell>
          <cell r="Y1765" t="str">
            <v>701.7430</v>
          </cell>
          <cell r="Z1765">
            <v>-7040598.9000000004</v>
          </cell>
          <cell r="AA1765">
            <v>-47749.06</v>
          </cell>
          <cell r="AB1765">
            <v>-573.21799999999996</v>
          </cell>
        </row>
        <row r="1766">
          <cell r="A1766">
            <v>6169</v>
          </cell>
          <cell r="B1766">
            <v>8199</v>
          </cell>
          <cell r="C1766">
            <v>2112</v>
          </cell>
          <cell r="D1766" t="str">
            <v>МАЗУТ М-100</v>
          </cell>
          <cell r="E1766">
            <v>221000083</v>
          </cell>
          <cell r="F1766" t="str">
            <v>20</v>
          </cell>
          <cell r="G1766" t="str">
            <v/>
          </cell>
          <cell r="H1766" t="str">
            <v/>
          </cell>
          <cell r="I1766" t="str">
            <v>337809</v>
          </cell>
          <cell r="J1766">
            <v>10001180</v>
          </cell>
          <cell r="K1766">
            <v>37881</v>
          </cell>
          <cell r="L1766">
            <v>37881</v>
          </cell>
          <cell r="M1766">
            <v>37881</v>
          </cell>
          <cell r="N1766">
            <v>39748.76</v>
          </cell>
          <cell r="O1766">
            <v>477.17599999999999</v>
          </cell>
          <cell r="P1766">
            <v>0</v>
          </cell>
          <cell r="Q1766" t="str">
            <v>01_30_09</v>
          </cell>
          <cell r="R1766" t="str">
            <v>01_24</v>
          </cell>
          <cell r="S1766" t="str">
            <v>'301.0020</v>
          </cell>
          <cell r="T1766" t="str">
            <v>'701.7430</v>
          </cell>
          <cell r="U1766" t="str">
            <v>H</v>
          </cell>
          <cell r="V1766">
            <v>-39748.76</v>
          </cell>
          <cell r="W1766">
            <v>-39748.76</v>
          </cell>
          <cell r="X1766">
            <v>0</v>
          </cell>
          <cell r="Y1766" t="str">
            <v>701.7430</v>
          </cell>
          <cell r="Z1766">
            <v>-5860954.6600000001</v>
          </cell>
          <cell r="AA1766">
            <v>-39748.76</v>
          </cell>
          <cell r="AB1766">
            <v>-477.17599999999999</v>
          </cell>
        </row>
        <row r="1767">
          <cell r="A1767">
            <v>5913</v>
          </cell>
          <cell r="B1767">
            <v>7962</v>
          </cell>
          <cell r="C1767">
            <v>1140</v>
          </cell>
          <cell r="D1767" t="str">
            <v>БЕНЗИН АВТОМОБИЛЬНЫЙ АИ-80</v>
          </cell>
          <cell r="E1767">
            <v>221000001</v>
          </cell>
          <cell r="F1767" t="str">
            <v>10</v>
          </cell>
          <cell r="G1767" t="str">
            <v/>
          </cell>
          <cell r="H1767" t="str">
            <v/>
          </cell>
          <cell r="I1767" t="str">
            <v>171065</v>
          </cell>
          <cell r="J1767">
            <v>10001105</v>
          </cell>
          <cell r="K1767">
            <v>37882</v>
          </cell>
          <cell r="L1767">
            <v>37882</v>
          </cell>
          <cell r="M1767">
            <v>37882</v>
          </cell>
          <cell r="N1767">
            <v>6933915.5899999999</v>
          </cell>
          <cell r="O1767">
            <v>288.07499999999999</v>
          </cell>
          <cell r="P1767">
            <v>1109426.49</v>
          </cell>
          <cell r="Q1767" t="str">
            <v>01_30_09</v>
          </cell>
          <cell r="R1767" t="str">
            <v>01_24</v>
          </cell>
          <cell r="S1767" t="str">
            <v>'301.0010</v>
          </cell>
          <cell r="T1767" t="str">
            <v>'701.7510</v>
          </cell>
          <cell r="U1767" t="str">
            <v>H</v>
          </cell>
          <cell r="V1767">
            <v>-6933915.5899999999</v>
          </cell>
          <cell r="W1767">
            <v>-46993.67</v>
          </cell>
          <cell r="X1767">
            <v>0</v>
          </cell>
          <cell r="Y1767" t="str">
            <v>701.7510</v>
          </cell>
          <cell r="Z1767">
            <v>-6933915.5899999999</v>
          </cell>
          <cell r="AA1767">
            <v>-46993.67</v>
          </cell>
          <cell r="AB1767">
            <v>-288.07499999999999</v>
          </cell>
        </row>
        <row r="1768">
          <cell r="A1768">
            <v>5914</v>
          </cell>
          <cell r="B1768">
            <v>7963</v>
          </cell>
          <cell r="C1768">
            <v>1160</v>
          </cell>
          <cell r="D1768" t="str">
            <v>БЕНЗИН АВТОМОБИЛЬНЫЙ АИ-80</v>
          </cell>
          <cell r="E1768">
            <v>221000001</v>
          </cell>
          <cell r="F1768" t="str">
            <v>10</v>
          </cell>
          <cell r="G1768" t="str">
            <v/>
          </cell>
          <cell r="H1768" t="str">
            <v/>
          </cell>
          <cell r="I1768" t="str">
            <v>171064</v>
          </cell>
          <cell r="J1768">
            <v>10001104</v>
          </cell>
          <cell r="K1768">
            <v>37882</v>
          </cell>
          <cell r="L1768">
            <v>37882</v>
          </cell>
          <cell r="M1768">
            <v>37882</v>
          </cell>
          <cell r="N1768">
            <v>2838939.89</v>
          </cell>
          <cell r="O1768">
            <v>117.946</v>
          </cell>
          <cell r="P1768">
            <v>454230.38</v>
          </cell>
          <cell r="Q1768" t="str">
            <v>01_30_09</v>
          </cell>
          <cell r="R1768" t="str">
            <v>01_24</v>
          </cell>
          <cell r="S1768" t="str">
            <v>'301.0010</v>
          </cell>
          <cell r="T1768" t="str">
            <v>'701.7510</v>
          </cell>
          <cell r="U1768" t="str">
            <v>H</v>
          </cell>
          <cell r="V1768">
            <v>-2838939.89</v>
          </cell>
          <cell r="W1768">
            <v>-19240.53</v>
          </cell>
          <cell r="X1768">
            <v>0</v>
          </cell>
          <cell r="Y1768" t="str">
            <v>701.7510</v>
          </cell>
          <cell r="Z1768">
            <v>-2838939.89</v>
          </cell>
          <cell r="AA1768">
            <v>-19240.53</v>
          </cell>
          <cell r="AB1768">
            <v>-117.946</v>
          </cell>
        </row>
        <row r="1769">
          <cell r="A1769">
            <v>5915</v>
          </cell>
          <cell r="B1769">
            <v>7964</v>
          </cell>
          <cell r="C1769">
            <v>2101</v>
          </cell>
          <cell r="D1769" t="str">
            <v>БЕНЗИН АВТОМОБИЛЬНЫЙ АИ-80</v>
          </cell>
          <cell r="E1769">
            <v>222000001</v>
          </cell>
          <cell r="F1769" t="str">
            <v>20</v>
          </cell>
          <cell r="G1769" t="str">
            <v/>
          </cell>
          <cell r="H1769" t="str">
            <v/>
          </cell>
          <cell r="I1769" t="str">
            <v>337444</v>
          </cell>
          <cell r="J1769">
            <v>10001087</v>
          </cell>
          <cell r="K1769">
            <v>37882</v>
          </cell>
          <cell r="L1769">
            <v>37882</v>
          </cell>
          <cell r="M1769">
            <v>37882</v>
          </cell>
          <cell r="N1769">
            <v>10175.799999999999</v>
          </cell>
          <cell r="O1769">
            <v>50.878999999999998</v>
          </cell>
          <cell r="P1769">
            <v>0</v>
          </cell>
          <cell r="Q1769" t="str">
            <v>01_30_09</v>
          </cell>
          <cell r="R1769" t="str">
            <v>01_24</v>
          </cell>
          <cell r="S1769" t="str">
            <v>'301.0020</v>
          </cell>
          <cell r="T1769" t="str">
            <v>'702.7210</v>
          </cell>
          <cell r="U1769" t="str">
            <v>H</v>
          </cell>
          <cell r="V1769">
            <v>-9668.7999999999993</v>
          </cell>
          <cell r="W1769">
            <v>-9668.7999999999993</v>
          </cell>
          <cell r="X1769">
            <v>507</v>
          </cell>
          <cell r="Y1769" t="str">
            <v>702.7210</v>
          </cell>
          <cell r="Z1769">
            <v>-1426631.44</v>
          </cell>
          <cell r="AA1769">
            <v>-9668.7999999999993</v>
          </cell>
          <cell r="AB1769">
            <v>-50.878999999999998</v>
          </cell>
        </row>
        <row r="1770">
          <cell r="A1770">
            <v>5964</v>
          </cell>
          <cell r="B1770">
            <v>8012</v>
          </cell>
          <cell r="C1770">
            <v>2098</v>
          </cell>
          <cell r="D1770" t="str">
            <v>БЕНЗИН АВТОМОБИЛЬНЫЙ АИ-80</v>
          </cell>
          <cell r="E1770">
            <v>221000001</v>
          </cell>
          <cell r="F1770" t="str">
            <v>20</v>
          </cell>
          <cell r="G1770" t="str">
            <v/>
          </cell>
          <cell r="H1770" t="str">
            <v/>
          </cell>
          <cell r="I1770" t="str">
            <v>337789</v>
          </cell>
          <cell r="J1770">
            <v>10001119</v>
          </cell>
          <cell r="K1770">
            <v>37882</v>
          </cell>
          <cell r="L1770">
            <v>37882</v>
          </cell>
          <cell r="M1770">
            <v>37882</v>
          </cell>
          <cell r="N1770">
            <v>22209</v>
          </cell>
          <cell r="O1770">
            <v>111.045</v>
          </cell>
          <cell r="P1770">
            <v>0</v>
          </cell>
          <cell r="Q1770" t="str">
            <v>01_30_09</v>
          </cell>
          <cell r="R1770" t="str">
            <v>01_24</v>
          </cell>
          <cell r="S1770" t="str">
            <v>'301.0020</v>
          </cell>
          <cell r="T1770" t="str">
            <v>'701.7410</v>
          </cell>
          <cell r="U1770" t="str">
            <v>H</v>
          </cell>
          <cell r="V1770">
            <v>-21439.42</v>
          </cell>
          <cell r="W1770">
            <v>-21439.42</v>
          </cell>
          <cell r="X1770">
            <v>769.58000000000175</v>
          </cell>
          <cell r="Y1770" t="str">
            <v>701.7410</v>
          </cell>
          <cell r="Z1770">
            <v>-3163386.42</v>
          </cell>
          <cell r="AA1770">
            <v>-21439.42</v>
          </cell>
          <cell r="AB1770">
            <v>-111.045</v>
          </cell>
        </row>
        <row r="1771">
          <cell r="A1771">
            <v>5965</v>
          </cell>
          <cell r="B1771">
            <v>8013</v>
          </cell>
          <cell r="C1771">
            <v>2098</v>
          </cell>
          <cell r="D1771" t="str">
            <v>БЕНЗИН АВТОМОБИЛЬНЫЙ АИ-80</v>
          </cell>
          <cell r="E1771">
            <v>221000001</v>
          </cell>
          <cell r="F1771" t="str">
            <v>20</v>
          </cell>
          <cell r="G1771" t="str">
            <v/>
          </cell>
          <cell r="H1771" t="str">
            <v/>
          </cell>
          <cell r="I1771" t="str">
            <v>337790</v>
          </cell>
          <cell r="J1771">
            <v>10001119</v>
          </cell>
          <cell r="K1771">
            <v>37882</v>
          </cell>
          <cell r="L1771">
            <v>37882</v>
          </cell>
          <cell r="M1771">
            <v>37882</v>
          </cell>
          <cell r="N1771">
            <v>19566</v>
          </cell>
          <cell r="O1771">
            <v>97.83</v>
          </cell>
          <cell r="P1771">
            <v>0</v>
          </cell>
          <cell r="Q1771" t="str">
            <v>01_30_09</v>
          </cell>
          <cell r="R1771" t="str">
            <v>01_24</v>
          </cell>
          <cell r="S1771" t="str">
            <v>'301.0020</v>
          </cell>
          <cell r="T1771" t="str">
            <v>'701.7410</v>
          </cell>
          <cell r="U1771" t="str">
            <v>H</v>
          </cell>
          <cell r="V1771">
            <v>-18892.62</v>
          </cell>
          <cell r="W1771">
            <v>-18892.62</v>
          </cell>
          <cell r="X1771">
            <v>673.38000000000102</v>
          </cell>
          <cell r="Y1771" t="str">
            <v>701.7410</v>
          </cell>
          <cell r="Z1771">
            <v>-2787606.08</v>
          </cell>
          <cell r="AA1771">
            <v>-18892.62</v>
          </cell>
          <cell r="AB1771">
            <v>-97.83</v>
          </cell>
        </row>
        <row r="1772">
          <cell r="A1772">
            <v>5966</v>
          </cell>
          <cell r="B1772">
            <v>8014</v>
          </cell>
          <cell r="C1772">
            <v>2098</v>
          </cell>
          <cell r="D1772" t="str">
            <v>БЕНЗИН АВТОМОБИЛЬНЫЙ АИ-80</v>
          </cell>
          <cell r="E1772">
            <v>221000001</v>
          </cell>
          <cell r="F1772" t="str">
            <v>20</v>
          </cell>
          <cell r="G1772" t="str">
            <v/>
          </cell>
          <cell r="H1772" t="str">
            <v/>
          </cell>
          <cell r="I1772" t="str">
            <v>337791</v>
          </cell>
          <cell r="J1772">
            <v>10001119</v>
          </cell>
          <cell r="K1772">
            <v>37882</v>
          </cell>
          <cell r="L1772">
            <v>37882</v>
          </cell>
          <cell r="M1772">
            <v>37882</v>
          </cell>
          <cell r="N1772">
            <v>19599.400000000001</v>
          </cell>
          <cell r="O1772">
            <v>97.997</v>
          </cell>
          <cell r="P1772">
            <v>0</v>
          </cell>
          <cell r="Q1772" t="str">
            <v>01_30_09</v>
          </cell>
          <cell r="R1772" t="str">
            <v>01_24</v>
          </cell>
          <cell r="S1772" t="str">
            <v>'301.0020</v>
          </cell>
          <cell r="T1772" t="str">
            <v>'701.7410</v>
          </cell>
          <cell r="U1772" t="str">
            <v>H</v>
          </cell>
          <cell r="V1772">
            <v>-18926.02</v>
          </cell>
          <cell r="W1772">
            <v>-18926.02</v>
          </cell>
          <cell r="X1772">
            <v>673.38000000000102</v>
          </cell>
          <cell r="Y1772" t="str">
            <v>701.7410</v>
          </cell>
          <cell r="Z1772">
            <v>-2792534.25</v>
          </cell>
          <cell r="AA1772">
            <v>-18926.02</v>
          </cell>
          <cell r="AB1772">
            <v>-97.997</v>
          </cell>
        </row>
        <row r="1773">
          <cell r="A1773">
            <v>5967</v>
          </cell>
          <cell r="B1773">
            <v>8015</v>
          </cell>
          <cell r="C1773">
            <v>2098</v>
          </cell>
          <cell r="D1773" t="str">
            <v>БЕНЗИН АВТОМОБИЛЬНЫЙ АИ-80</v>
          </cell>
          <cell r="E1773">
            <v>221000001</v>
          </cell>
          <cell r="F1773" t="str">
            <v>20</v>
          </cell>
          <cell r="G1773" t="str">
            <v/>
          </cell>
          <cell r="H1773" t="str">
            <v/>
          </cell>
          <cell r="I1773" t="str">
            <v>337793</v>
          </cell>
          <cell r="J1773">
            <v>10001119</v>
          </cell>
          <cell r="K1773">
            <v>37882</v>
          </cell>
          <cell r="L1773">
            <v>37882</v>
          </cell>
          <cell r="M1773">
            <v>37882</v>
          </cell>
          <cell r="N1773">
            <v>22254.6</v>
          </cell>
          <cell r="O1773">
            <v>111.273</v>
          </cell>
          <cell r="P1773">
            <v>0</v>
          </cell>
          <cell r="Q1773" t="str">
            <v>01_30_09</v>
          </cell>
          <cell r="R1773" t="str">
            <v>01_24</v>
          </cell>
          <cell r="S1773" t="str">
            <v>'301.0020</v>
          </cell>
          <cell r="T1773" t="str">
            <v>'701.7410</v>
          </cell>
          <cell r="U1773" t="str">
            <v>H</v>
          </cell>
          <cell r="V1773">
            <v>-21485.02</v>
          </cell>
          <cell r="W1773">
            <v>-21485.02</v>
          </cell>
          <cell r="X1773">
            <v>769.57999999999811</v>
          </cell>
          <cell r="Y1773" t="str">
            <v>701.7410</v>
          </cell>
          <cell r="Z1773">
            <v>-3170114.7</v>
          </cell>
          <cell r="AA1773">
            <v>-21485.02</v>
          </cell>
          <cell r="AB1773">
            <v>-111.273</v>
          </cell>
        </row>
        <row r="1774">
          <cell r="A1774">
            <v>5968</v>
          </cell>
          <cell r="B1774">
            <v>8016</v>
          </cell>
          <cell r="C1774">
            <v>2098</v>
          </cell>
          <cell r="D1774" t="str">
            <v>БЕНЗИН АВТОМОБИЛЬНЫЙ АИ-80</v>
          </cell>
          <cell r="E1774">
            <v>221000001</v>
          </cell>
          <cell r="F1774" t="str">
            <v>20</v>
          </cell>
          <cell r="G1774" t="str">
            <v/>
          </cell>
          <cell r="H1774" t="str">
            <v/>
          </cell>
          <cell r="I1774" t="str">
            <v>337792</v>
          </cell>
          <cell r="J1774">
            <v>10001119</v>
          </cell>
          <cell r="K1774">
            <v>37882</v>
          </cell>
          <cell r="L1774">
            <v>37882</v>
          </cell>
          <cell r="M1774">
            <v>37882</v>
          </cell>
          <cell r="N1774">
            <v>22209</v>
          </cell>
          <cell r="O1774">
            <v>111.045</v>
          </cell>
          <cell r="P1774">
            <v>0</v>
          </cell>
          <cell r="Q1774" t="str">
            <v>01_30_09</v>
          </cell>
          <cell r="R1774" t="str">
            <v>01_24</v>
          </cell>
          <cell r="S1774" t="str">
            <v>'301.0020</v>
          </cell>
          <cell r="T1774" t="str">
            <v>'701.7410</v>
          </cell>
          <cell r="U1774" t="str">
            <v>H</v>
          </cell>
          <cell r="V1774">
            <v>-21439.42</v>
          </cell>
          <cell r="W1774">
            <v>-21439.42</v>
          </cell>
          <cell r="X1774">
            <v>769.58000000000175</v>
          </cell>
          <cell r="Y1774" t="str">
            <v>701.7410</v>
          </cell>
          <cell r="Z1774">
            <v>-3163386.42</v>
          </cell>
          <cell r="AA1774">
            <v>-21439.42</v>
          </cell>
          <cell r="AB1774">
            <v>-111.045</v>
          </cell>
        </row>
        <row r="1775">
          <cell r="A1775">
            <v>5972</v>
          </cell>
          <cell r="B1775">
            <v>8020</v>
          </cell>
          <cell r="C1775">
            <v>2100</v>
          </cell>
          <cell r="D1775" t="str">
            <v>ГАЗЫ УГЛЕВОДОРОДНЫЕ СЖИЖЕННЫЕ БТ</v>
          </cell>
          <cell r="E1775">
            <v>221000060</v>
          </cell>
          <cell r="F1775" t="str">
            <v>20</v>
          </cell>
          <cell r="G1775" t="str">
            <v/>
          </cell>
          <cell r="H1775" t="str">
            <v/>
          </cell>
          <cell r="I1775" t="str">
            <v>0337805</v>
          </cell>
          <cell r="J1775">
            <v>10001116</v>
          </cell>
          <cell r="K1775">
            <v>37882</v>
          </cell>
          <cell r="L1775">
            <v>37882</v>
          </cell>
          <cell r="M1775">
            <v>37882</v>
          </cell>
          <cell r="N1775">
            <v>8592</v>
          </cell>
          <cell r="O1775">
            <v>71.599999999999994</v>
          </cell>
          <cell r="P1775">
            <v>0</v>
          </cell>
          <cell r="Q1775" t="str">
            <v>01_30_09</v>
          </cell>
          <cell r="R1775" t="str">
            <v>01_24</v>
          </cell>
          <cell r="S1775" t="str">
            <v>'301.0020</v>
          </cell>
          <cell r="T1775" t="str">
            <v>'701.7440</v>
          </cell>
          <cell r="U1775" t="str">
            <v>H</v>
          </cell>
          <cell r="V1775">
            <v>-8160.43</v>
          </cell>
          <cell r="W1775">
            <v>-8160.43</v>
          </cell>
          <cell r="X1775">
            <v>431.56999999999971</v>
          </cell>
          <cell r="Y1775" t="str">
            <v>701.7440</v>
          </cell>
          <cell r="Z1775">
            <v>-1204071.45</v>
          </cell>
          <cell r="AA1775">
            <v>-8160.43</v>
          </cell>
          <cell r="AB1775">
            <v>-71.599999999999994</v>
          </cell>
        </row>
        <row r="1776">
          <cell r="A1776">
            <v>6029</v>
          </cell>
          <cell r="B1776">
            <v>8077</v>
          </cell>
          <cell r="C1776">
            <v>2098</v>
          </cell>
          <cell r="D1776" t="str">
            <v>БЕНЗИН АВТОМОБИЛЬНЫЙ АИ-92</v>
          </cell>
          <cell r="E1776">
            <v>222000004</v>
          </cell>
          <cell r="F1776" t="str">
            <v>20</v>
          </cell>
          <cell r="G1776" t="str">
            <v/>
          </cell>
          <cell r="H1776" t="str">
            <v/>
          </cell>
          <cell r="I1776" t="str">
            <v>337759</v>
          </cell>
          <cell r="J1776">
            <v>10001133</v>
          </cell>
          <cell r="K1776">
            <v>37882</v>
          </cell>
          <cell r="L1776">
            <v>37882</v>
          </cell>
          <cell r="M1776">
            <v>37882</v>
          </cell>
          <cell r="N1776">
            <v>14009.06</v>
          </cell>
          <cell r="O1776">
            <v>61.987000000000002</v>
          </cell>
          <cell r="P1776">
            <v>0</v>
          </cell>
          <cell r="Q1776" t="str">
            <v>01_30_09</v>
          </cell>
          <cell r="R1776" t="str">
            <v>01_24</v>
          </cell>
          <cell r="S1776" t="str">
            <v>'301.0020</v>
          </cell>
          <cell r="T1776" t="str">
            <v>'702.7212</v>
          </cell>
          <cell r="U1776" t="str">
            <v>H</v>
          </cell>
          <cell r="V1776">
            <v>-13581.34</v>
          </cell>
          <cell r="W1776">
            <v>-13581.34</v>
          </cell>
          <cell r="X1776">
            <v>427.71999999999935</v>
          </cell>
          <cell r="Y1776" t="str">
            <v>702.7212</v>
          </cell>
          <cell r="Z1776">
            <v>-2003926.72</v>
          </cell>
          <cell r="AA1776">
            <v>-13581.34</v>
          </cell>
          <cell r="AB1776">
            <v>-61.987000000000002</v>
          </cell>
        </row>
        <row r="1777">
          <cell r="A1777">
            <v>6030</v>
          </cell>
          <cell r="B1777">
            <v>8078</v>
          </cell>
          <cell r="C1777">
            <v>2098</v>
          </cell>
          <cell r="D1777" t="str">
            <v>БЕНЗИН АВТОМОБИЛЬНЫЙ АИ-92</v>
          </cell>
          <cell r="E1777">
            <v>222000004</v>
          </cell>
          <cell r="F1777" t="str">
            <v>20</v>
          </cell>
          <cell r="G1777" t="str">
            <v/>
          </cell>
          <cell r="H1777" t="str">
            <v/>
          </cell>
          <cell r="I1777" t="str">
            <v>337760</v>
          </cell>
          <cell r="J1777">
            <v>10001133</v>
          </cell>
          <cell r="K1777">
            <v>37882</v>
          </cell>
          <cell r="L1777">
            <v>37882</v>
          </cell>
          <cell r="M1777">
            <v>37882</v>
          </cell>
          <cell r="N1777">
            <v>11982.75</v>
          </cell>
          <cell r="O1777">
            <v>53.021000000000001</v>
          </cell>
          <cell r="P1777">
            <v>0</v>
          </cell>
          <cell r="Q1777" t="str">
            <v>01_30_09</v>
          </cell>
          <cell r="R1777" t="str">
            <v>01_24</v>
          </cell>
          <cell r="S1777" t="str">
            <v>'301.0020</v>
          </cell>
          <cell r="T1777" t="str">
            <v>'702.7212</v>
          </cell>
          <cell r="U1777" t="str">
            <v>H</v>
          </cell>
          <cell r="V1777">
            <v>-11610.22</v>
          </cell>
          <cell r="W1777">
            <v>-11610.22</v>
          </cell>
          <cell r="X1777">
            <v>372.53000000000065</v>
          </cell>
          <cell r="Y1777" t="str">
            <v>702.7212</v>
          </cell>
          <cell r="Z1777">
            <v>-1713087.96</v>
          </cell>
          <cell r="AA1777">
            <v>-11610.22</v>
          </cell>
          <cell r="AB1777">
            <v>-53.021000000000001</v>
          </cell>
        </row>
        <row r="1778">
          <cell r="A1778">
            <v>6031</v>
          </cell>
          <cell r="B1778">
            <v>8079</v>
          </cell>
          <cell r="C1778">
            <v>2098</v>
          </cell>
          <cell r="D1778" t="str">
            <v>БЕНЗИН АВТОМОБИЛЬНЫЙ АИ-92</v>
          </cell>
          <cell r="E1778">
            <v>222000004</v>
          </cell>
          <cell r="F1778" t="str">
            <v>20</v>
          </cell>
          <cell r="G1778" t="str">
            <v/>
          </cell>
          <cell r="H1778" t="str">
            <v/>
          </cell>
          <cell r="I1778" t="str">
            <v>337761</v>
          </cell>
          <cell r="J1778">
            <v>10001133</v>
          </cell>
          <cell r="K1778">
            <v>37882</v>
          </cell>
          <cell r="L1778">
            <v>37882</v>
          </cell>
          <cell r="M1778">
            <v>37882</v>
          </cell>
          <cell r="N1778">
            <v>12019.58</v>
          </cell>
          <cell r="O1778">
            <v>53.183999999999997</v>
          </cell>
          <cell r="P1778">
            <v>0</v>
          </cell>
          <cell r="Q1778" t="str">
            <v>01_30_09</v>
          </cell>
          <cell r="R1778" t="str">
            <v>01_24</v>
          </cell>
          <cell r="S1778" t="str">
            <v>'301.0020</v>
          </cell>
          <cell r="T1778" t="str">
            <v>'702.7212</v>
          </cell>
          <cell r="U1778" t="str">
            <v>H</v>
          </cell>
          <cell r="V1778">
            <v>-11647.05</v>
          </cell>
          <cell r="W1778">
            <v>-11647.05</v>
          </cell>
          <cell r="X1778">
            <v>372.53000000000065</v>
          </cell>
          <cell r="Y1778" t="str">
            <v>702.7212</v>
          </cell>
          <cell r="Z1778">
            <v>-1718522.23</v>
          </cell>
          <cell r="AA1778">
            <v>-11647.05</v>
          </cell>
          <cell r="AB1778">
            <v>-53.183999999999997</v>
          </cell>
        </row>
        <row r="1779">
          <cell r="A1779">
            <v>6032</v>
          </cell>
          <cell r="B1779">
            <v>8080</v>
          </cell>
          <cell r="C1779">
            <v>2098</v>
          </cell>
          <cell r="D1779" t="str">
            <v>БЕНЗИН АВТОМОБИЛЬНЫЙ АИ-92</v>
          </cell>
          <cell r="E1779">
            <v>222000004</v>
          </cell>
          <cell r="F1779" t="str">
            <v>20</v>
          </cell>
          <cell r="G1779" t="str">
            <v/>
          </cell>
          <cell r="H1779" t="str">
            <v/>
          </cell>
          <cell r="I1779" t="str">
            <v>337762</v>
          </cell>
          <cell r="J1779">
            <v>10001133</v>
          </cell>
          <cell r="K1779">
            <v>37882</v>
          </cell>
          <cell r="L1779">
            <v>37882</v>
          </cell>
          <cell r="M1779">
            <v>37882</v>
          </cell>
          <cell r="N1779">
            <v>12041.28</v>
          </cell>
          <cell r="O1779">
            <v>53.28</v>
          </cell>
          <cell r="P1779">
            <v>0</v>
          </cell>
          <cell r="Q1779" t="str">
            <v>01_30_09</v>
          </cell>
          <cell r="R1779" t="str">
            <v>01_24</v>
          </cell>
          <cell r="S1779" t="str">
            <v>'301.0020</v>
          </cell>
          <cell r="T1779" t="str">
            <v>'702.7212</v>
          </cell>
          <cell r="U1779" t="str">
            <v>H</v>
          </cell>
          <cell r="V1779">
            <v>-11668.75</v>
          </cell>
          <cell r="W1779">
            <v>-11668.75</v>
          </cell>
          <cell r="X1779">
            <v>372.53000000000065</v>
          </cell>
          <cell r="Y1779" t="str">
            <v>702.7212</v>
          </cell>
          <cell r="Z1779">
            <v>-1721724.06</v>
          </cell>
          <cell r="AA1779">
            <v>-11668.75</v>
          </cell>
          <cell r="AB1779">
            <v>-53.28</v>
          </cell>
        </row>
        <row r="1780">
          <cell r="A1780">
            <v>6033</v>
          </cell>
          <cell r="B1780">
            <v>8081</v>
          </cell>
          <cell r="C1780">
            <v>2098</v>
          </cell>
          <cell r="D1780" t="str">
            <v>БЕНЗИН АВТОМОБИЛЬНЫЙ АИ-92</v>
          </cell>
          <cell r="E1780">
            <v>222000004</v>
          </cell>
          <cell r="F1780" t="str">
            <v>20</v>
          </cell>
          <cell r="G1780" t="str">
            <v/>
          </cell>
          <cell r="H1780" t="str">
            <v/>
          </cell>
          <cell r="I1780" t="str">
            <v>337763</v>
          </cell>
          <cell r="J1780">
            <v>10001133</v>
          </cell>
          <cell r="K1780">
            <v>37882</v>
          </cell>
          <cell r="L1780">
            <v>37882</v>
          </cell>
          <cell r="M1780">
            <v>37882</v>
          </cell>
          <cell r="N1780">
            <v>11951.78</v>
          </cell>
          <cell r="O1780">
            <v>52.884</v>
          </cell>
          <cell r="P1780">
            <v>0</v>
          </cell>
          <cell r="Q1780" t="str">
            <v>01_30_09</v>
          </cell>
          <cell r="R1780" t="str">
            <v>01_24</v>
          </cell>
          <cell r="S1780" t="str">
            <v>'301.0020</v>
          </cell>
          <cell r="T1780" t="str">
            <v>'702.7212</v>
          </cell>
          <cell r="U1780" t="str">
            <v>H</v>
          </cell>
          <cell r="V1780">
            <v>-11586.15</v>
          </cell>
          <cell r="W1780">
            <v>-11586.15</v>
          </cell>
          <cell r="X1780">
            <v>365.63000000000102</v>
          </cell>
          <cell r="Y1780" t="str">
            <v>702.7212</v>
          </cell>
          <cell r="Z1780">
            <v>-1709536.43</v>
          </cell>
          <cell r="AA1780">
            <v>-11586.15</v>
          </cell>
          <cell r="AB1780">
            <v>-52.884</v>
          </cell>
        </row>
        <row r="1781">
          <cell r="A1781">
            <v>6034</v>
          </cell>
          <cell r="B1781">
            <v>8082</v>
          </cell>
          <cell r="C1781">
            <v>2098</v>
          </cell>
          <cell r="D1781" t="str">
            <v>БЕНЗИН АВТОМОБИЛЬНЫЙ АИ-92</v>
          </cell>
          <cell r="E1781">
            <v>222000004</v>
          </cell>
          <cell r="F1781" t="str">
            <v>20</v>
          </cell>
          <cell r="G1781" t="str">
            <v/>
          </cell>
          <cell r="H1781" t="str">
            <v/>
          </cell>
          <cell r="I1781" t="str">
            <v>337764</v>
          </cell>
          <cell r="J1781">
            <v>10001133</v>
          </cell>
          <cell r="K1781">
            <v>37882</v>
          </cell>
          <cell r="L1781">
            <v>37882</v>
          </cell>
          <cell r="M1781">
            <v>37882</v>
          </cell>
          <cell r="N1781">
            <v>11975.29</v>
          </cell>
          <cell r="O1781">
            <v>52.988</v>
          </cell>
          <cell r="P1781">
            <v>0</v>
          </cell>
          <cell r="Q1781" t="str">
            <v>01_30_09</v>
          </cell>
          <cell r="R1781" t="str">
            <v>01_24</v>
          </cell>
          <cell r="S1781" t="str">
            <v>'301.0020</v>
          </cell>
          <cell r="T1781" t="str">
            <v>'702.7212</v>
          </cell>
          <cell r="U1781" t="str">
            <v>H</v>
          </cell>
          <cell r="V1781">
            <v>-11609.66</v>
          </cell>
          <cell r="W1781">
            <v>-11609.66</v>
          </cell>
          <cell r="X1781">
            <v>365.63000000000102</v>
          </cell>
          <cell r="Y1781" t="str">
            <v>702.7212</v>
          </cell>
          <cell r="Z1781">
            <v>-1713005.33</v>
          </cell>
          <cell r="AA1781">
            <v>-11609.66</v>
          </cell>
          <cell r="AB1781">
            <v>-52.988</v>
          </cell>
        </row>
        <row r="1782">
          <cell r="A1782">
            <v>6035</v>
          </cell>
          <cell r="B1782">
            <v>8083</v>
          </cell>
          <cell r="C1782">
            <v>2098</v>
          </cell>
          <cell r="D1782" t="str">
            <v>БЕНЗИН АВТОМОБИЛЬНЫЙ АИ-92</v>
          </cell>
          <cell r="E1782">
            <v>222000004</v>
          </cell>
          <cell r="F1782" t="str">
            <v>20</v>
          </cell>
          <cell r="G1782" t="str">
            <v/>
          </cell>
          <cell r="H1782" t="str">
            <v/>
          </cell>
          <cell r="I1782" t="str">
            <v>337765</v>
          </cell>
          <cell r="J1782">
            <v>10001133</v>
          </cell>
          <cell r="K1782">
            <v>37882</v>
          </cell>
          <cell r="L1782">
            <v>37882</v>
          </cell>
          <cell r="M1782">
            <v>37882</v>
          </cell>
          <cell r="N1782">
            <v>11965.12</v>
          </cell>
          <cell r="O1782">
            <v>52.942999999999998</v>
          </cell>
          <cell r="P1782">
            <v>0</v>
          </cell>
          <cell r="Q1782" t="str">
            <v>01_30_09</v>
          </cell>
          <cell r="R1782" t="str">
            <v>01_24</v>
          </cell>
          <cell r="S1782" t="str">
            <v>'301.0020</v>
          </cell>
          <cell r="T1782" t="str">
            <v>'702.7212</v>
          </cell>
          <cell r="U1782" t="str">
            <v>H</v>
          </cell>
          <cell r="V1782">
            <v>-11599.49</v>
          </cell>
          <cell r="W1782">
            <v>-11599.49</v>
          </cell>
          <cell r="X1782">
            <v>365.63000000000102</v>
          </cell>
          <cell r="Y1782" t="str">
            <v>702.7212</v>
          </cell>
          <cell r="Z1782">
            <v>-1711504.75</v>
          </cell>
          <cell r="AA1782">
            <v>-11599.49</v>
          </cell>
          <cell r="AB1782">
            <v>-52.942999999999998</v>
          </cell>
        </row>
        <row r="1783">
          <cell r="A1783">
            <v>6036</v>
          </cell>
          <cell r="B1783">
            <v>8084</v>
          </cell>
          <cell r="C1783">
            <v>2098</v>
          </cell>
          <cell r="D1783" t="str">
            <v>БЕНЗИН АВТОМОБИЛЬНЫЙ АИ-92</v>
          </cell>
          <cell r="E1783">
            <v>222000004</v>
          </cell>
          <cell r="F1783" t="str">
            <v>20</v>
          </cell>
          <cell r="G1783" t="str">
            <v/>
          </cell>
          <cell r="H1783" t="str">
            <v/>
          </cell>
          <cell r="I1783" t="str">
            <v>337766</v>
          </cell>
          <cell r="J1783">
            <v>10001133</v>
          </cell>
          <cell r="K1783">
            <v>37882</v>
          </cell>
          <cell r="L1783">
            <v>37882</v>
          </cell>
          <cell r="M1783">
            <v>37882</v>
          </cell>
          <cell r="N1783">
            <v>11975.29</v>
          </cell>
          <cell r="O1783">
            <v>52.988</v>
          </cell>
          <cell r="P1783">
            <v>0</v>
          </cell>
          <cell r="Q1783" t="str">
            <v>01_30_09</v>
          </cell>
          <cell r="R1783" t="str">
            <v>01_24</v>
          </cell>
          <cell r="S1783" t="str">
            <v>'301.0020</v>
          </cell>
          <cell r="T1783" t="str">
            <v>'702.7212</v>
          </cell>
          <cell r="U1783" t="str">
            <v>H</v>
          </cell>
          <cell r="V1783">
            <v>-11609.66</v>
          </cell>
          <cell r="W1783">
            <v>-11609.66</v>
          </cell>
          <cell r="X1783">
            <v>365.63000000000102</v>
          </cell>
          <cell r="Y1783" t="str">
            <v>702.7212</v>
          </cell>
          <cell r="Z1783">
            <v>-1713005.33</v>
          </cell>
          <cell r="AA1783">
            <v>-11609.66</v>
          </cell>
          <cell r="AB1783">
            <v>-52.988</v>
          </cell>
        </row>
        <row r="1784">
          <cell r="A1784">
            <v>6037</v>
          </cell>
          <cell r="B1784">
            <v>8085</v>
          </cell>
          <cell r="C1784">
            <v>2098</v>
          </cell>
          <cell r="D1784" t="str">
            <v>БЕНЗИН АВТОМОБИЛЬНЫЙ АИ-92</v>
          </cell>
          <cell r="E1784">
            <v>222000004</v>
          </cell>
          <cell r="F1784" t="str">
            <v>20</v>
          </cell>
          <cell r="G1784" t="str">
            <v/>
          </cell>
          <cell r="H1784" t="str">
            <v/>
          </cell>
          <cell r="I1784" t="str">
            <v>338425</v>
          </cell>
          <cell r="J1784">
            <v>10001133</v>
          </cell>
          <cell r="K1784">
            <v>37882</v>
          </cell>
          <cell r="L1784">
            <v>37882</v>
          </cell>
          <cell r="M1784">
            <v>37882</v>
          </cell>
          <cell r="N1784">
            <v>11997.89</v>
          </cell>
          <cell r="O1784">
            <v>53.088000000000001</v>
          </cell>
          <cell r="P1784">
            <v>0</v>
          </cell>
          <cell r="Q1784" t="str">
            <v>01_30_09</v>
          </cell>
          <cell r="R1784" t="str">
            <v>01_24</v>
          </cell>
          <cell r="S1784" t="str">
            <v>'301.0020</v>
          </cell>
          <cell r="T1784" t="str">
            <v>'702.7212</v>
          </cell>
          <cell r="U1784" t="str">
            <v>H</v>
          </cell>
          <cell r="V1784">
            <v>-11625.36</v>
          </cell>
          <cell r="W1784">
            <v>-11625.36</v>
          </cell>
          <cell r="X1784">
            <v>372.52999999999884</v>
          </cell>
          <cell r="Y1784" t="str">
            <v>702.7212</v>
          </cell>
          <cell r="Z1784">
            <v>-1715321.87</v>
          </cell>
          <cell r="AA1784">
            <v>-11625.36</v>
          </cell>
          <cell r="AB1784">
            <v>-53.088000000000001</v>
          </cell>
        </row>
        <row r="1785">
          <cell r="A1785">
            <v>6038</v>
          </cell>
          <cell r="B1785">
            <v>8086</v>
          </cell>
          <cell r="C1785">
            <v>2098</v>
          </cell>
          <cell r="D1785" t="str">
            <v>БЕНЗИН АВТОМОБИЛЬНЫЙ АИ-92</v>
          </cell>
          <cell r="E1785">
            <v>222000004</v>
          </cell>
          <cell r="F1785" t="str">
            <v>20</v>
          </cell>
          <cell r="G1785" t="str">
            <v/>
          </cell>
          <cell r="H1785" t="str">
            <v/>
          </cell>
          <cell r="I1785" t="str">
            <v>338426</v>
          </cell>
          <cell r="J1785">
            <v>10001133</v>
          </cell>
          <cell r="K1785">
            <v>37882</v>
          </cell>
          <cell r="L1785">
            <v>37882</v>
          </cell>
          <cell r="M1785">
            <v>37882</v>
          </cell>
          <cell r="N1785">
            <v>12041.28</v>
          </cell>
          <cell r="O1785">
            <v>53.28</v>
          </cell>
          <cell r="P1785">
            <v>0</v>
          </cell>
          <cell r="Q1785" t="str">
            <v>01_30_09</v>
          </cell>
          <cell r="R1785" t="str">
            <v>01_24</v>
          </cell>
          <cell r="S1785" t="str">
            <v>'301.0020</v>
          </cell>
          <cell r="T1785" t="str">
            <v>'702.7212</v>
          </cell>
          <cell r="U1785" t="str">
            <v>H</v>
          </cell>
          <cell r="V1785">
            <v>-11668.75</v>
          </cell>
          <cell r="W1785">
            <v>-11668.75</v>
          </cell>
          <cell r="X1785">
            <v>372.53000000000065</v>
          </cell>
          <cell r="Y1785" t="str">
            <v>702.7212</v>
          </cell>
          <cell r="Z1785">
            <v>-1721724.06</v>
          </cell>
          <cell r="AA1785">
            <v>-11668.75</v>
          </cell>
          <cell r="AB1785">
            <v>-53.28</v>
          </cell>
        </row>
        <row r="1786">
          <cell r="A1786">
            <v>6039</v>
          </cell>
          <cell r="B1786">
            <v>8088</v>
          </cell>
          <cell r="C1786">
            <v>2101</v>
          </cell>
          <cell r="D1786" t="str">
            <v>БЕНЗИН АВТОМОБИЛЬНЫЙ АИ-80</v>
          </cell>
          <cell r="E1786">
            <v>221000001</v>
          </cell>
          <cell r="F1786" t="str">
            <v>20</v>
          </cell>
          <cell r="G1786" t="str">
            <v/>
          </cell>
          <cell r="H1786" t="str">
            <v/>
          </cell>
          <cell r="I1786" t="str">
            <v>337443</v>
          </cell>
          <cell r="J1786">
            <v>10001065</v>
          </cell>
          <cell r="K1786">
            <v>37882</v>
          </cell>
          <cell r="L1786">
            <v>37882</v>
          </cell>
          <cell r="M1786">
            <v>37882</v>
          </cell>
          <cell r="N1786">
            <v>10169.4</v>
          </cell>
          <cell r="O1786">
            <v>50.847000000000001</v>
          </cell>
          <cell r="P1786">
            <v>0</v>
          </cell>
          <cell r="Q1786" t="str">
            <v>01_30_09</v>
          </cell>
          <cell r="R1786" t="str">
            <v>01_24</v>
          </cell>
          <cell r="S1786" t="str">
            <v>'301.0020</v>
          </cell>
          <cell r="T1786" t="str">
            <v>'701.7410</v>
          </cell>
          <cell r="U1786" t="str">
            <v>H</v>
          </cell>
          <cell r="V1786">
            <v>-9660.23</v>
          </cell>
          <cell r="W1786">
            <v>-9660.23</v>
          </cell>
          <cell r="X1786">
            <v>509.17000000000007</v>
          </cell>
          <cell r="Y1786" t="str">
            <v>701.7410</v>
          </cell>
          <cell r="Z1786">
            <v>-1425366.94</v>
          </cell>
          <cell r="AA1786">
            <v>-9660.23</v>
          </cell>
          <cell r="AB1786">
            <v>-50.847000000000001</v>
          </cell>
        </row>
        <row r="1787">
          <cell r="A1787">
            <v>6058</v>
          </cell>
          <cell r="B1787">
            <v>8092</v>
          </cell>
          <cell r="C1787">
            <v>2098</v>
          </cell>
          <cell r="D1787" t="str">
            <v>БЕНЗИН АВТОМОБИЛЬНЫЙ АИ-85</v>
          </cell>
          <cell r="E1787">
            <v>222000002</v>
          </cell>
          <cell r="F1787" t="str">
            <v>20</v>
          </cell>
          <cell r="G1787" t="str">
            <v/>
          </cell>
          <cell r="H1787" t="str">
            <v/>
          </cell>
          <cell r="I1787" t="str">
            <v>337858</v>
          </cell>
          <cell r="J1787">
            <v>10001136</v>
          </cell>
          <cell r="K1787">
            <v>37882</v>
          </cell>
          <cell r="L1787">
            <v>37882</v>
          </cell>
          <cell r="M1787">
            <v>37882</v>
          </cell>
          <cell r="N1787">
            <v>12586.56</v>
          </cell>
          <cell r="O1787">
            <v>59.936</v>
          </cell>
          <cell r="P1787">
            <v>0</v>
          </cell>
          <cell r="Q1787" t="str">
            <v>01_30_09</v>
          </cell>
          <cell r="R1787" t="str">
            <v>01_24</v>
          </cell>
          <cell r="S1787" t="str">
            <v>'301.0020</v>
          </cell>
          <cell r="T1787" t="str">
            <v>'702.7211</v>
          </cell>
          <cell r="U1787" t="str">
            <v>H</v>
          </cell>
          <cell r="V1787">
            <v>-12171.82</v>
          </cell>
          <cell r="W1787">
            <v>-12171.82</v>
          </cell>
          <cell r="X1787">
            <v>414.73999999999978</v>
          </cell>
          <cell r="Y1787" t="str">
            <v>702.7211</v>
          </cell>
          <cell r="Z1787">
            <v>-1795952.04</v>
          </cell>
          <cell r="AA1787">
            <v>-12171.82</v>
          </cell>
          <cell r="AB1787">
            <v>-59.936</v>
          </cell>
        </row>
        <row r="1788">
          <cell r="A1788">
            <v>6059</v>
          </cell>
          <cell r="B1788">
            <v>8093</v>
          </cell>
          <cell r="C1788">
            <v>2098</v>
          </cell>
          <cell r="D1788" t="str">
            <v>БЕНЗИН АВТОМОБИЛЬНЫЙ АИ-85</v>
          </cell>
          <cell r="E1788">
            <v>222000002</v>
          </cell>
          <cell r="F1788" t="str">
            <v>20</v>
          </cell>
          <cell r="G1788" t="str">
            <v/>
          </cell>
          <cell r="H1788" t="str">
            <v/>
          </cell>
          <cell r="I1788" t="str">
            <v>337859</v>
          </cell>
          <cell r="J1788">
            <v>10001136</v>
          </cell>
          <cell r="K1788">
            <v>37882</v>
          </cell>
          <cell r="L1788">
            <v>37882</v>
          </cell>
          <cell r="M1788">
            <v>37882</v>
          </cell>
          <cell r="N1788">
            <v>10862.67</v>
          </cell>
          <cell r="O1788">
            <v>51.726999999999997</v>
          </cell>
          <cell r="P1788">
            <v>0</v>
          </cell>
          <cell r="Q1788" t="str">
            <v>01_30_09</v>
          </cell>
          <cell r="R1788" t="str">
            <v>01_24</v>
          </cell>
          <cell r="S1788" t="str">
            <v>'301.0020</v>
          </cell>
          <cell r="T1788" t="str">
            <v>'702.7211</v>
          </cell>
          <cell r="U1788" t="str">
            <v>H</v>
          </cell>
          <cell r="V1788">
            <v>-10503.23</v>
          </cell>
          <cell r="W1788">
            <v>-10503.23</v>
          </cell>
          <cell r="X1788">
            <v>359.44000000000051</v>
          </cell>
          <cell r="Y1788" t="str">
            <v>702.7211</v>
          </cell>
          <cell r="Z1788">
            <v>-1549751.59</v>
          </cell>
          <cell r="AA1788">
            <v>-10503.23</v>
          </cell>
          <cell r="AB1788">
            <v>-51.726999999999997</v>
          </cell>
        </row>
        <row r="1789">
          <cell r="A1789">
            <v>6060</v>
          </cell>
          <cell r="B1789">
            <v>8096</v>
          </cell>
          <cell r="C1789">
            <v>2098</v>
          </cell>
          <cell r="D1789" t="str">
            <v>БЕНЗИН АВТОМОБИЛЬНЫЙ АИ-85</v>
          </cell>
          <cell r="E1789">
            <v>222000002</v>
          </cell>
          <cell r="F1789" t="str">
            <v>20</v>
          </cell>
          <cell r="G1789" t="str">
            <v/>
          </cell>
          <cell r="H1789" t="str">
            <v/>
          </cell>
          <cell r="I1789" t="str">
            <v>337860</v>
          </cell>
          <cell r="J1789">
            <v>10001136</v>
          </cell>
          <cell r="K1789">
            <v>37882</v>
          </cell>
          <cell r="L1789">
            <v>37882</v>
          </cell>
          <cell r="M1789">
            <v>37882</v>
          </cell>
          <cell r="N1789">
            <v>10881.15</v>
          </cell>
          <cell r="O1789">
            <v>51.814999999999998</v>
          </cell>
          <cell r="P1789">
            <v>0</v>
          </cell>
          <cell r="Q1789" t="str">
            <v>01_30_09</v>
          </cell>
          <cell r="R1789" t="str">
            <v>01_24</v>
          </cell>
          <cell r="S1789" t="str">
            <v>'301.0020</v>
          </cell>
          <cell r="T1789" t="str">
            <v>'702.7211</v>
          </cell>
          <cell r="U1789" t="str">
            <v>H</v>
          </cell>
          <cell r="V1789">
            <v>-10521.71</v>
          </cell>
          <cell r="W1789">
            <v>-10521.71</v>
          </cell>
          <cell r="X1789">
            <v>359.44000000000051</v>
          </cell>
          <cell r="Y1789" t="str">
            <v>702.7211</v>
          </cell>
          <cell r="Z1789">
            <v>-1552478.31</v>
          </cell>
          <cell r="AA1789">
            <v>-10521.71</v>
          </cell>
          <cell r="AB1789">
            <v>-51.814999999999998</v>
          </cell>
        </row>
        <row r="1790">
          <cell r="A1790">
            <v>6061</v>
          </cell>
          <cell r="B1790">
            <v>8097</v>
          </cell>
          <cell r="C1790">
            <v>2098</v>
          </cell>
          <cell r="D1790" t="str">
            <v>БЕНЗИН АВТОМОБИЛЬНЫЙ АИ-85</v>
          </cell>
          <cell r="E1790">
            <v>222000002</v>
          </cell>
          <cell r="F1790" t="str">
            <v>20</v>
          </cell>
          <cell r="G1790" t="str">
            <v/>
          </cell>
          <cell r="H1790" t="str">
            <v/>
          </cell>
          <cell r="I1790" t="str">
            <v>337798</v>
          </cell>
          <cell r="J1790">
            <v>10001140</v>
          </cell>
          <cell r="K1790">
            <v>37882</v>
          </cell>
          <cell r="L1790">
            <v>37882</v>
          </cell>
          <cell r="M1790">
            <v>37882</v>
          </cell>
          <cell r="N1790">
            <v>10750.53</v>
          </cell>
          <cell r="O1790">
            <v>51.192999999999998</v>
          </cell>
          <cell r="P1790">
            <v>0</v>
          </cell>
          <cell r="Q1790" t="str">
            <v>01_30_09</v>
          </cell>
          <cell r="R1790" t="str">
            <v>01_24</v>
          </cell>
          <cell r="S1790" t="str">
            <v>'301.0020</v>
          </cell>
          <cell r="T1790" t="str">
            <v>'702.7211</v>
          </cell>
          <cell r="U1790" t="str">
            <v>H</v>
          </cell>
          <cell r="V1790">
            <v>-10391.799999999999</v>
          </cell>
          <cell r="W1790">
            <v>-10391.799999999999</v>
          </cell>
          <cell r="X1790">
            <v>358.73000000000138</v>
          </cell>
          <cell r="Y1790" t="str">
            <v>702.7211</v>
          </cell>
          <cell r="Z1790">
            <v>-1533310.09</v>
          </cell>
          <cell r="AA1790">
            <v>-10391.799999999999</v>
          </cell>
          <cell r="AB1790">
            <v>-51.192999999999998</v>
          </cell>
        </row>
        <row r="1791">
          <cell r="A1791">
            <v>6062</v>
          </cell>
          <cell r="B1791">
            <v>8098</v>
          </cell>
          <cell r="C1791">
            <v>2098</v>
          </cell>
          <cell r="D1791" t="str">
            <v>БЕНЗИН АВТОМОБИЛЬНЫЙ АИ-85</v>
          </cell>
          <cell r="E1791">
            <v>222000002</v>
          </cell>
          <cell r="F1791" t="str">
            <v>20</v>
          </cell>
          <cell r="G1791" t="str">
            <v/>
          </cell>
          <cell r="H1791" t="str">
            <v/>
          </cell>
          <cell r="I1791" t="str">
            <v>337799</v>
          </cell>
          <cell r="J1791">
            <v>10001140</v>
          </cell>
          <cell r="K1791">
            <v>37882</v>
          </cell>
          <cell r="L1791">
            <v>37882</v>
          </cell>
          <cell r="M1791">
            <v>37882</v>
          </cell>
          <cell r="N1791">
            <v>10922.73</v>
          </cell>
          <cell r="O1791">
            <v>52.012999999999998</v>
          </cell>
          <cell r="P1791">
            <v>0</v>
          </cell>
          <cell r="Q1791" t="str">
            <v>01_30_09</v>
          </cell>
          <cell r="R1791" t="str">
            <v>01_24</v>
          </cell>
          <cell r="S1791" t="str">
            <v>'301.0020</v>
          </cell>
          <cell r="T1791" t="str">
            <v>'702.7211</v>
          </cell>
          <cell r="U1791" t="str">
            <v>H</v>
          </cell>
          <cell r="V1791">
            <v>-10557.1</v>
          </cell>
          <cell r="W1791">
            <v>-10557.1</v>
          </cell>
          <cell r="X1791">
            <v>365.6299999999992</v>
          </cell>
          <cell r="Y1791" t="str">
            <v>702.7211</v>
          </cell>
          <cell r="Z1791">
            <v>-1557700.11</v>
          </cell>
          <cell r="AA1791">
            <v>-10557.1</v>
          </cell>
          <cell r="AB1791">
            <v>-52.012999999999998</v>
          </cell>
        </row>
        <row r="1792">
          <cell r="A1792">
            <v>6063</v>
          </cell>
          <cell r="B1792">
            <v>8099</v>
          </cell>
          <cell r="C1792">
            <v>2098</v>
          </cell>
          <cell r="D1792" t="str">
            <v>БЕНЗИН АВТОМОБИЛЬНЫЙ АИ-85</v>
          </cell>
          <cell r="E1792">
            <v>222000002</v>
          </cell>
          <cell r="F1792" t="str">
            <v>20</v>
          </cell>
          <cell r="G1792" t="str">
            <v/>
          </cell>
          <cell r="H1792" t="str">
            <v/>
          </cell>
          <cell r="I1792" t="str">
            <v>337800</v>
          </cell>
          <cell r="J1792">
            <v>10001140</v>
          </cell>
          <cell r="K1792">
            <v>37882</v>
          </cell>
          <cell r="L1792">
            <v>37882</v>
          </cell>
          <cell r="M1792">
            <v>37882</v>
          </cell>
          <cell r="N1792">
            <v>10862.67</v>
          </cell>
          <cell r="O1792">
            <v>51.726999999999997</v>
          </cell>
          <cell r="P1792">
            <v>0</v>
          </cell>
          <cell r="Q1792" t="str">
            <v>01_30_09</v>
          </cell>
          <cell r="R1792" t="str">
            <v>01_24</v>
          </cell>
          <cell r="S1792" t="str">
            <v>'301.0020</v>
          </cell>
          <cell r="T1792" t="str">
            <v>'702.7211</v>
          </cell>
          <cell r="U1792" t="str">
            <v>H</v>
          </cell>
          <cell r="V1792">
            <v>-10503.94</v>
          </cell>
          <cell r="W1792">
            <v>-10503.94</v>
          </cell>
          <cell r="X1792">
            <v>358.72999999999956</v>
          </cell>
          <cell r="Y1792" t="str">
            <v>702.7211</v>
          </cell>
          <cell r="Z1792">
            <v>-1549856.35</v>
          </cell>
          <cell r="AA1792">
            <v>-10503.94</v>
          </cell>
          <cell r="AB1792">
            <v>-51.726999999999997</v>
          </cell>
        </row>
        <row r="1793">
          <cell r="A1793">
            <v>6064</v>
          </cell>
          <cell r="B1793">
            <v>8100</v>
          </cell>
          <cell r="C1793">
            <v>2098</v>
          </cell>
          <cell r="D1793" t="str">
            <v>БЕНЗИН АВТОМОБИЛЬНЫЙ АИ-92</v>
          </cell>
          <cell r="E1793">
            <v>222000004</v>
          </cell>
          <cell r="F1793" t="str">
            <v>20</v>
          </cell>
          <cell r="G1793" t="str">
            <v/>
          </cell>
          <cell r="H1793" t="str">
            <v/>
          </cell>
          <cell r="I1793" t="str">
            <v>337767</v>
          </cell>
          <cell r="J1793">
            <v>10001141</v>
          </cell>
          <cell r="K1793">
            <v>37882</v>
          </cell>
          <cell r="L1793">
            <v>37882</v>
          </cell>
          <cell r="M1793">
            <v>37882</v>
          </cell>
          <cell r="N1793">
            <v>11982.75</v>
          </cell>
          <cell r="O1793">
            <v>53.021000000000001</v>
          </cell>
          <cell r="P1793">
            <v>0</v>
          </cell>
          <cell r="Q1793" t="str">
            <v>01_30_09</v>
          </cell>
          <cell r="R1793" t="str">
            <v>01_24</v>
          </cell>
          <cell r="S1793" t="str">
            <v>'301.0020</v>
          </cell>
          <cell r="T1793" t="str">
            <v>'702.7212</v>
          </cell>
          <cell r="U1793" t="str">
            <v>H</v>
          </cell>
          <cell r="V1793">
            <v>-11610.22</v>
          </cell>
          <cell r="W1793">
            <v>-11610.22</v>
          </cell>
          <cell r="X1793">
            <v>372.53000000000065</v>
          </cell>
          <cell r="Y1793" t="str">
            <v>702.7212</v>
          </cell>
          <cell r="Z1793">
            <v>-1713087.96</v>
          </cell>
          <cell r="AA1793">
            <v>-11610.22</v>
          </cell>
          <cell r="AB1793">
            <v>-53.021000000000001</v>
          </cell>
        </row>
        <row r="1794">
          <cell r="A1794">
            <v>6065</v>
          </cell>
          <cell r="B1794">
            <v>8101</v>
          </cell>
          <cell r="C1794">
            <v>2098</v>
          </cell>
          <cell r="D1794" t="str">
            <v>БЕНЗИН АВТОМОБИЛЬНЫЙ АИ-92</v>
          </cell>
          <cell r="E1794">
            <v>222000004</v>
          </cell>
          <cell r="F1794" t="str">
            <v>20</v>
          </cell>
          <cell r="G1794" t="str">
            <v/>
          </cell>
          <cell r="H1794" t="str">
            <v/>
          </cell>
          <cell r="I1794" t="str">
            <v>337768</v>
          </cell>
          <cell r="J1794">
            <v>10001141</v>
          </cell>
          <cell r="K1794">
            <v>37882</v>
          </cell>
          <cell r="L1794">
            <v>37882</v>
          </cell>
          <cell r="M1794">
            <v>37882</v>
          </cell>
          <cell r="N1794">
            <v>10097.23</v>
          </cell>
          <cell r="O1794">
            <v>44.677999999999997</v>
          </cell>
          <cell r="P1794">
            <v>0</v>
          </cell>
          <cell r="Q1794" t="str">
            <v>01_30_09</v>
          </cell>
          <cell r="R1794" t="str">
            <v>01_24</v>
          </cell>
          <cell r="S1794" t="str">
            <v>'301.0020</v>
          </cell>
          <cell r="T1794" t="str">
            <v>'702.7212</v>
          </cell>
          <cell r="U1794" t="str">
            <v>H</v>
          </cell>
          <cell r="V1794">
            <v>-9786.7900000000009</v>
          </cell>
          <cell r="W1794">
            <v>-9786.7900000000009</v>
          </cell>
          <cell r="X1794">
            <v>310.43999999999869</v>
          </cell>
          <cell r="Y1794" t="str">
            <v>702.7212</v>
          </cell>
          <cell r="Z1794">
            <v>-1444040.86</v>
          </cell>
          <cell r="AA1794">
            <v>-9786.7900000000009</v>
          </cell>
          <cell r="AB1794">
            <v>-44.677999999999997</v>
          </cell>
        </row>
        <row r="1795">
          <cell r="A1795">
            <v>6066</v>
          </cell>
          <cell r="B1795">
            <v>8102</v>
          </cell>
          <cell r="C1795">
            <v>2098</v>
          </cell>
          <cell r="D1795" t="str">
            <v>БЕНЗИН АВТОМОБИЛЬНЫЙ АИ-92</v>
          </cell>
          <cell r="E1795">
            <v>222000004</v>
          </cell>
          <cell r="F1795" t="str">
            <v>20</v>
          </cell>
          <cell r="G1795" t="str">
            <v/>
          </cell>
          <cell r="H1795" t="str">
            <v/>
          </cell>
          <cell r="I1795" t="str">
            <v>337772</v>
          </cell>
          <cell r="J1795">
            <v>10001143</v>
          </cell>
          <cell r="K1795">
            <v>37882</v>
          </cell>
          <cell r="L1795">
            <v>37882</v>
          </cell>
          <cell r="M1795">
            <v>37882</v>
          </cell>
          <cell r="N1795">
            <v>10078.700000000001</v>
          </cell>
          <cell r="O1795">
            <v>44.595999999999997</v>
          </cell>
          <cell r="P1795">
            <v>0</v>
          </cell>
          <cell r="Q1795" t="str">
            <v>01_30_09</v>
          </cell>
          <cell r="R1795" t="str">
            <v>01_24</v>
          </cell>
          <cell r="S1795" t="str">
            <v>'301.0020</v>
          </cell>
          <cell r="T1795" t="str">
            <v>'702.7212</v>
          </cell>
          <cell r="U1795" t="str">
            <v>H</v>
          </cell>
          <cell r="V1795">
            <v>-9769.5</v>
          </cell>
          <cell r="W1795">
            <v>-9769.5</v>
          </cell>
          <cell r="X1795">
            <v>309.20000000000073</v>
          </cell>
          <cell r="Y1795" t="str">
            <v>702.7212</v>
          </cell>
          <cell r="Z1795">
            <v>-1441489.73</v>
          </cell>
          <cell r="AA1795">
            <v>-9769.5</v>
          </cell>
          <cell r="AB1795">
            <v>-44.595999999999997</v>
          </cell>
        </row>
        <row r="1796">
          <cell r="A1796">
            <v>6067</v>
          </cell>
          <cell r="B1796">
            <v>8103</v>
          </cell>
          <cell r="C1796">
            <v>2098</v>
          </cell>
          <cell r="D1796" t="str">
            <v>БЕНЗИН АВТОМОБИЛЬНЫЙ АИ-92</v>
          </cell>
          <cell r="E1796">
            <v>222000004</v>
          </cell>
          <cell r="F1796" t="str">
            <v>20</v>
          </cell>
          <cell r="G1796" t="str">
            <v/>
          </cell>
          <cell r="H1796" t="str">
            <v/>
          </cell>
          <cell r="I1796" t="str">
            <v>337773</v>
          </cell>
          <cell r="J1796">
            <v>10001143</v>
          </cell>
          <cell r="K1796">
            <v>37882</v>
          </cell>
          <cell r="L1796">
            <v>37882</v>
          </cell>
          <cell r="M1796">
            <v>37882</v>
          </cell>
          <cell r="N1796">
            <v>11645.33</v>
          </cell>
          <cell r="O1796">
            <v>51.527999999999999</v>
          </cell>
          <cell r="P1796">
            <v>0</v>
          </cell>
          <cell r="Q1796" t="str">
            <v>01_30_09</v>
          </cell>
          <cell r="R1796" t="str">
            <v>01_24</v>
          </cell>
          <cell r="S1796" t="str">
            <v>'301.0020</v>
          </cell>
          <cell r="T1796" t="str">
            <v>'702.7212</v>
          </cell>
          <cell r="U1796" t="str">
            <v>H</v>
          </cell>
          <cell r="V1796">
            <v>-11288.03</v>
          </cell>
          <cell r="W1796">
            <v>-11288.03</v>
          </cell>
          <cell r="X1796">
            <v>357.29999999999927</v>
          </cell>
          <cell r="Y1796" t="str">
            <v>702.7212</v>
          </cell>
          <cell r="Z1796">
            <v>-1665548.83</v>
          </cell>
          <cell r="AA1796">
            <v>-11288.03</v>
          </cell>
          <cell r="AB1796">
            <v>-51.527999999999999</v>
          </cell>
        </row>
        <row r="1797">
          <cell r="A1797">
            <v>6170</v>
          </cell>
          <cell r="B1797">
            <v>8200</v>
          </cell>
          <cell r="C1797">
            <v>2112</v>
          </cell>
          <cell r="D1797" t="str">
            <v>МАЗУТ М-100</v>
          </cell>
          <cell r="E1797">
            <v>221000083</v>
          </cell>
          <cell r="F1797" t="str">
            <v>20</v>
          </cell>
          <cell r="G1797" t="str">
            <v/>
          </cell>
          <cell r="H1797" t="str">
            <v/>
          </cell>
          <cell r="I1797" t="str">
            <v>338262</v>
          </cell>
          <cell r="J1797">
            <v>10001180</v>
          </cell>
          <cell r="K1797">
            <v>37882</v>
          </cell>
          <cell r="L1797">
            <v>37882</v>
          </cell>
          <cell r="M1797">
            <v>37882</v>
          </cell>
          <cell r="N1797">
            <v>49701.94</v>
          </cell>
          <cell r="O1797">
            <v>596.66200000000003</v>
          </cell>
          <cell r="P1797">
            <v>0</v>
          </cell>
          <cell r="Q1797" t="str">
            <v>01_30_09</v>
          </cell>
          <cell r="R1797" t="str">
            <v>01_24</v>
          </cell>
          <cell r="S1797" t="str">
            <v>'301.0020</v>
          </cell>
          <cell r="T1797" t="str">
            <v>'701.7430</v>
          </cell>
          <cell r="U1797" t="str">
            <v>H</v>
          </cell>
          <cell r="V1797">
            <v>-49701.94</v>
          </cell>
          <cell r="W1797">
            <v>-49701.94</v>
          </cell>
          <cell r="X1797">
            <v>0</v>
          </cell>
          <cell r="Y1797" t="str">
            <v>701.7430</v>
          </cell>
          <cell r="Z1797">
            <v>-7333521.25</v>
          </cell>
          <cell r="AA1797">
            <v>-49701.94</v>
          </cell>
          <cell r="AB1797">
            <v>-596.66200000000003</v>
          </cell>
        </row>
        <row r="1798">
          <cell r="A1798">
            <v>6171</v>
          </cell>
          <cell r="B1798">
            <v>8201</v>
          </cell>
          <cell r="C1798">
            <v>2112</v>
          </cell>
          <cell r="D1798" t="str">
            <v>МАЗУТ М-100</v>
          </cell>
          <cell r="E1798">
            <v>221000083</v>
          </cell>
          <cell r="F1798" t="str">
            <v>20</v>
          </cell>
          <cell r="G1798" t="str">
            <v/>
          </cell>
          <cell r="H1798" t="str">
            <v/>
          </cell>
          <cell r="I1798" t="str">
            <v>338263</v>
          </cell>
          <cell r="J1798">
            <v>10001180</v>
          </cell>
          <cell r="K1798">
            <v>37882</v>
          </cell>
          <cell r="L1798">
            <v>37882</v>
          </cell>
          <cell r="M1798">
            <v>37882</v>
          </cell>
          <cell r="N1798">
            <v>49232.97</v>
          </cell>
          <cell r="O1798">
            <v>591.03200000000004</v>
          </cell>
          <cell r="P1798">
            <v>0</v>
          </cell>
          <cell r="Q1798" t="str">
            <v>01_30_09</v>
          </cell>
          <cell r="R1798" t="str">
            <v>01_24</v>
          </cell>
          <cell r="S1798" t="str">
            <v>'301.0020</v>
          </cell>
          <cell r="T1798" t="str">
            <v>'701.7430</v>
          </cell>
          <cell r="U1798" t="str">
            <v>H</v>
          </cell>
          <cell r="V1798">
            <v>-49232.97</v>
          </cell>
          <cell r="W1798">
            <v>-49232.97</v>
          </cell>
          <cell r="X1798">
            <v>0</v>
          </cell>
          <cell r="Y1798" t="str">
            <v>701.7430</v>
          </cell>
          <cell r="Z1798">
            <v>-7264324.7199999997</v>
          </cell>
          <cell r="AA1798">
            <v>-49232.97</v>
          </cell>
          <cell r="AB1798">
            <v>-591.03200000000004</v>
          </cell>
        </row>
        <row r="1799">
          <cell r="A1799">
            <v>6172</v>
          </cell>
          <cell r="B1799">
            <v>8202</v>
          </cell>
          <cell r="C1799">
            <v>2112</v>
          </cell>
          <cell r="D1799" t="str">
            <v>МАЗУТ М-100</v>
          </cell>
          <cell r="E1799">
            <v>221000083</v>
          </cell>
          <cell r="F1799" t="str">
            <v>20</v>
          </cell>
          <cell r="G1799" t="str">
            <v/>
          </cell>
          <cell r="H1799" t="str">
            <v/>
          </cell>
          <cell r="I1799" t="str">
            <v>338264</v>
          </cell>
          <cell r="J1799">
            <v>10001180</v>
          </cell>
          <cell r="K1799">
            <v>37882</v>
          </cell>
          <cell r="L1799">
            <v>37882</v>
          </cell>
          <cell r="M1799">
            <v>37882</v>
          </cell>
          <cell r="N1799">
            <v>43130.41</v>
          </cell>
          <cell r="O1799">
            <v>517.77200000000005</v>
          </cell>
          <cell r="P1799">
            <v>0</v>
          </cell>
          <cell r="Q1799" t="str">
            <v>01_30_09</v>
          </cell>
          <cell r="R1799" t="str">
            <v>01_24</v>
          </cell>
          <cell r="S1799" t="str">
            <v>'301.0020</v>
          </cell>
          <cell r="T1799" t="str">
            <v>'701.7430</v>
          </cell>
          <cell r="U1799" t="str">
            <v>H</v>
          </cell>
          <cell r="V1799">
            <v>-43130.41</v>
          </cell>
          <cell r="W1799">
            <v>-43130.41</v>
          </cell>
          <cell r="X1799">
            <v>0</v>
          </cell>
          <cell r="Y1799" t="str">
            <v>701.7430</v>
          </cell>
          <cell r="Z1799">
            <v>-6363892</v>
          </cell>
          <cell r="AA1799">
            <v>-43130.41</v>
          </cell>
          <cell r="AB1799">
            <v>-517.77200000000005</v>
          </cell>
        </row>
        <row r="1800">
          <cell r="A1800">
            <v>6173</v>
          </cell>
          <cell r="B1800">
            <v>8203</v>
          </cell>
          <cell r="C1800">
            <v>2112</v>
          </cell>
          <cell r="D1800" t="str">
            <v>МАЗУТ М-100</v>
          </cell>
          <cell r="E1800">
            <v>221000083</v>
          </cell>
          <cell r="F1800" t="str">
            <v>20</v>
          </cell>
          <cell r="G1800" t="str">
            <v/>
          </cell>
          <cell r="H1800" t="str">
            <v/>
          </cell>
          <cell r="I1800" t="str">
            <v>338316</v>
          </cell>
          <cell r="J1800">
            <v>10001180</v>
          </cell>
          <cell r="K1800">
            <v>37882</v>
          </cell>
          <cell r="L1800">
            <v>37882</v>
          </cell>
          <cell r="M1800">
            <v>37882</v>
          </cell>
          <cell r="N1800">
            <v>46837.17</v>
          </cell>
          <cell r="O1800">
            <v>562.27099999999996</v>
          </cell>
          <cell r="P1800">
            <v>0</v>
          </cell>
          <cell r="Q1800" t="str">
            <v>01_30_09</v>
          </cell>
          <cell r="R1800" t="str">
            <v>01_24</v>
          </cell>
          <cell r="S1800" t="str">
            <v>'301.0020</v>
          </cell>
          <cell r="T1800" t="str">
            <v>'701.7430</v>
          </cell>
          <cell r="U1800" t="str">
            <v>H</v>
          </cell>
          <cell r="V1800">
            <v>-46837.17</v>
          </cell>
          <cell r="W1800">
            <v>-46837.17</v>
          </cell>
          <cell r="X1800">
            <v>0</v>
          </cell>
          <cell r="Y1800" t="str">
            <v>701.7430</v>
          </cell>
          <cell r="Z1800">
            <v>-6910824.4299999997</v>
          </cell>
          <cell r="AA1800">
            <v>-46837.17</v>
          </cell>
          <cell r="AB1800">
            <v>-562.27099999999996</v>
          </cell>
        </row>
        <row r="1801">
          <cell r="A1801">
            <v>6186</v>
          </cell>
          <cell r="B1801">
            <v>8215</v>
          </cell>
          <cell r="C1801">
            <v>2098</v>
          </cell>
          <cell r="D1801" t="str">
            <v>БЕНЗИН АВТОМОБИЛЬНЫЙ АИ-92</v>
          </cell>
          <cell r="E1801">
            <v>222000004</v>
          </cell>
          <cell r="F1801" t="str">
            <v>20</v>
          </cell>
          <cell r="G1801" t="str">
            <v/>
          </cell>
          <cell r="H1801" t="str">
            <v/>
          </cell>
          <cell r="I1801" t="str">
            <v>337769</v>
          </cell>
          <cell r="J1801">
            <v>10001190</v>
          </cell>
          <cell r="K1801">
            <v>37882</v>
          </cell>
          <cell r="L1801">
            <v>37882</v>
          </cell>
          <cell r="M1801">
            <v>37882</v>
          </cell>
          <cell r="N1801">
            <v>11927.6</v>
          </cell>
          <cell r="O1801">
            <v>52.777000000000001</v>
          </cell>
          <cell r="P1801">
            <v>0</v>
          </cell>
          <cell r="Q1801" t="str">
            <v>01_30_09</v>
          </cell>
          <cell r="R1801" t="str">
            <v>01_24</v>
          </cell>
          <cell r="S1801" t="str">
            <v>'301.0020</v>
          </cell>
          <cell r="T1801" t="str">
            <v>'702.7212</v>
          </cell>
          <cell r="U1801" t="str">
            <v>H</v>
          </cell>
          <cell r="V1801">
            <v>-11563.43</v>
          </cell>
          <cell r="W1801">
            <v>-11563.43</v>
          </cell>
          <cell r="X1801">
            <v>364.17000000000007</v>
          </cell>
          <cell r="Y1801" t="str">
            <v>702.7212</v>
          </cell>
          <cell r="Z1801">
            <v>-1706184.1</v>
          </cell>
          <cell r="AA1801">
            <v>-11563.43</v>
          </cell>
          <cell r="AB1801">
            <v>-52.777000000000001</v>
          </cell>
        </row>
        <row r="1802">
          <cell r="A1802">
            <v>6187</v>
          </cell>
          <cell r="B1802">
            <v>8216</v>
          </cell>
          <cell r="C1802">
            <v>2098</v>
          </cell>
          <cell r="D1802" t="str">
            <v>БЕНЗИН АВТОМОБИЛЬНЫЙ АИ-92</v>
          </cell>
          <cell r="E1802">
            <v>222000004</v>
          </cell>
          <cell r="F1802" t="str">
            <v>20</v>
          </cell>
          <cell r="G1802" t="str">
            <v/>
          </cell>
          <cell r="H1802" t="str">
            <v/>
          </cell>
          <cell r="I1802" t="str">
            <v>337770</v>
          </cell>
          <cell r="J1802">
            <v>10001190</v>
          </cell>
          <cell r="K1802">
            <v>37882</v>
          </cell>
          <cell r="L1802">
            <v>37882</v>
          </cell>
          <cell r="M1802">
            <v>37882</v>
          </cell>
          <cell r="N1802">
            <v>10097.23</v>
          </cell>
          <cell r="O1802">
            <v>44.677999999999997</v>
          </cell>
          <cell r="P1802">
            <v>0</v>
          </cell>
          <cell r="Q1802" t="str">
            <v>01_30_09</v>
          </cell>
          <cell r="R1802" t="str">
            <v>01_24</v>
          </cell>
          <cell r="S1802" t="str">
            <v>'301.0020</v>
          </cell>
          <cell r="T1802" t="str">
            <v>'702.7212</v>
          </cell>
          <cell r="U1802" t="str">
            <v>H</v>
          </cell>
          <cell r="V1802">
            <v>-9788.0300000000007</v>
          </cell>
          <cell r="W1802">
            <v>-9788.0300000000007</v>
          </cell>
          <cell r="X1802">
            <v>309.19999999999891</v>
          </cell>
          <cell r="Y1802" t="str">
            <v>702.7212</v>
          </cell>
          <cell r="Z1802">
            <v>-1444223.83</v>
          </cell>
          <cell r="AA1802">
            <v>-9788.0300000000007</v>
          </cell>
          <cell r="AB1802">
            <v>-44.677999999999997</v>
          </cell>
        </row>
        <row r="1803">
          <cell r="A1803">
            <v>6188</v>
          </cell>
          <cell r="B1803">
            <v>8217</v>
          </cell>
          <cell r="C1803">
            <v>2098</v>
          </cell>
          <cell r="D1803" t="str">
            <v>БЕНЗИН АВТОМОБИЛЬНЫЙ АИ-92</v>
          </cell>
          <cell r="E1803">
            <v>222000004</v>
          </cell>
          <cell r="F1803" t="str">
            <v>20</v>
          </cell>
          <cell r="G1803" t="str">
            <v/>
          </cell>
          <cell r="H1803" t="str">
            <v/>
          </cell>
          <cell r="I1803" t="str">
            <v>337771</v>
          </cell>
          <cell r="J1803">
            <v>10001190</v>
          </cell>
          <cell r="K1803">
            <v>37882</v>
          </cell>
          <cell r="L1803">
            <v>37882</v>
          </cell>
          <cell r="M1803">
            <v>37882</v>
          </cell>
          <cell r="N1803">
            <v>10060.39</v>
          </cell>
          <cell r="O1803">
            <v>44.515000000000001</v>
          </cell>
          <cell r="P1803">
            <v>0</v>
          </cell>
          <cell r="Q1803" t="str">
            <v>01_30_09</v>
          </cell>
          <cell r="R1803" t="str">
            <v>01_24</v>
          </cell>
          <cell r="S1803" t="str">
            <v>'301.0020</v>
          </cell>
          <cell r="T1803" t="str">
            <v>'702.7212</v>
          </cell>
          <cell r="U1803" t="str">
            <v>H</v>
          </cell>
          <cell r="V1803">
            <v>-9751.19</v>
          </cell>
          <cell r="W1803">
            <v>-9751.19</v>
          </cell>
          <cell r="X1803">
            <v>309.19999999999891</v>
          </cell>
          <cell r="Y1803" t="str">
            <v>702.7212</v>
          </cell>
          <cell r="Z1803">
            <v>-1438788.08</v>
          </cell>
          <cell r="AA1803">
            <v>-9751.19</v>
          </cell>
          <cell r="AB1803">
            <v>-44.515000000000001</v>
          </cell>
        </row>
        <row r="1804">
          <cell r="A1804">
            <v>5916</v>
          </cell>
          <cell r="B1804">
            <v>7965</v>
          </cell>
          <cell r="C1804">
            <v>2101</v>
          </cell>
          <cell r="D1804" t="str">
            <v>БЕНЗИН АВТОМОБИЛЬНЫЙ АИ-80</v>
          </cell>
          <cell r="E1804">
            <v>222000001</v>
          </cell>
          <cell r="F1804" t="str">
            <v>20</v>
          </cell>
          <cell r="G1804" t="str">
            <v/>
          </cell>
          <cell r="H1804" t="str">
            <v/>
          </cell>
          <cell r="I1804" t="str">
            <v>337445</v>
          </cell>
          <cell r="J1804">
            <v>10001087</v>
          </cell>
          <cell r="K1804">
            <v>37883</v>
          </cell>
          <cell r="L1804">
            <v>37883</v>
          </cell>
          <cell r="M1804">
            <v>37883</v>
          </cell>
          <cell r="N1804">
            <v>29862</v>
          </cell>
          <cell r="O1804">
            <v>149.31</v>
          </cell>
          <cell r="P1804">
            <v>0</v>
          </cell>
          <cell r="Q1804" t="str">
            <v>01_30_09</v>
          </cell>
          <cell r="R1804" t="str">
            <v>01_24</v>
          </cell>
          <cell r="S1804" t="str">
            <v>'301.0020</v>
          </cell>
          <cell r="T1804" t="str">
            <v>'702.7210</v>
          </cell>
          <cell r="U1804" t="str">
            <v>H</v>
          </cell>
          <cell r="V1804">
            <v>-28347.43</v>
          </cell>
          <cell r="W1804">
            <v>-28347.43</v>
          </cell>
          <cell r="X1804">
            <v>1514.5699999999997</v>
          </cell>
          <cell r="Y1804" t="str">
            <v>702.7210</v>
          </cell>
          <cell r="Z1804">
            <v>-4191451</v>
          </cell>
          <cell r="AA1804">
            <v>-28347.43</v>
          </cell>
          <cell r="AB1804">
            <v>-149.31</v>
          </cell>
        </row>
        <row r="1805">
          <cell r="A1805">
            <v>5973</v>
          </cell>
          <cell r="B1805">
            <v>8021</v>
          </cell>
          <cell r="C1805">
            <v>2098</v>
          </cell>
          <cell r="D1805" t="str">
            <v>БЕНЗИН АВТОМОБИЛЬНЫЙ АИ-80</v>
          </cell>
          <cell r="E1805">
            <v>221000001</v>
          </cell>
          <cell r="F1805" t="str">
            <v>20</v>
          </cell>
          <cell r="G1805" t="str">
            <v/>
          </cell>
          <cell r="H1805" t="str">
            <v/>
          </cell>
          <cell r="I1805" t="str">
            <v>337794</v>
          </cell>
          <cell r="J1805">
            <v>10001119</v>
          </cell>
          <cell r="K1805">
            <v>37883</v>
          </cell>
          <cell r="L1805">
            <v>37883</v>
          </cell>
          <cell r="M1805">
            <v>37883</v>
          </cell>
          <cell r="N1805">
            <v>22623.8</v>
          </cell>
          <cell r="O1805">
            <v>113.119</v>
          </cell>
          <cell r="P1805">
            <v>0</v>
          </cell>
          <cell r="Q1805" t="str">
            <v>01_30_09</v>
          </cell>
          <cell r="R1805" t="str">
            <v>01_24</v>
          </cell>
          <cell r="S1805" t="str">
            <v>'301.0020</v>
          </cell>
          <cell r="T1805" t="str">
            <v>'701.7410</v>
          </cell>
          <cell r="U1805" t="str">
            <v>H</v>
          </cell>
          <cell r="V1805">
            <v>-21833.48</v>
          </cell>
          <cell r="W1805">
            <v>-21833.48</v>
          </cell>
          <cell r="X1805">
            <v>790.31999999999971</v>
          </cell>
          <cell r="Y1805" t="str">
            <v>701.7410</v>
          </cell>
          <cell r="Z1805">
            <v>-3228298.35</v>
          </cell>
          <cell r="AA1805">
            <v>-21833.48</v>
          </cell>
          <cell r="AB1805">
            <v>-113.119</v>
          </cell>
        </row>
        <row r="1806">
          <cell r="A1806">
            <v>5974</v>
          </cell>
          <cell r="B1806">
            <v>8022</v>
          </cell>
          <cell r="C1806">
            <v>2100</v>
          </cell>
          <cell r="D1806" t="str">
            <v>ГАЗЫ УГЛЕВОДОРОДНЫЕ СЖИЖЕННЫЕ БТ</v>
          </cell>
          <cell r="E1806">
            <v>221000060</v>
          </cell>
          <cell r="F1806" t="str">
            <v>20</v>
          </cell>
          <cell r="G1806" t="str">
            <v/>
          </cell>
          <cell r="H1806" t="str">
            <v/>
          </cell>
          <cell r="I1806" t="str">
            <v>0338260</v>
          </cell>
          <cell r="J1806">
            <v>10001118</v>
          </cell>
          <cell r="K1806">
            <v>37883</v>
          </cell>
          <cell r="L1806">
            <v>37883</v>
          </cell>
          <cell r="M1806">
            <v>37883</v>
          </cell>
          <cell r="N1806">
            <v>5988</v>
          </cell>
          <cell r="O1806">
            <v>49.9</v>
          </cell>
          <cell r="P1806">
            <v>0</v>
          </cell>
          <cell r="Q1806" t="str">
            <v>01_30_09</v>
          </cell>
          <cell r="R1806" t="str">
            <v>01_24</v>
          </cell>
          <cell r="S1806" t="str">
            <v>'301.0020</v>
          </cell>
          <cell r="T1806" t="str">
            <v>'701.7440</v>
          </cell>
          <cell r="U1806" t="str">
            <v>H</v>
          </cell>
          <cell r="V1806">
            <v>-5687.31</v>
          </cell>
          <cell r="W1806">
            <v>-5687.31</v>
          </cell>
          <cell r="X1806">
            <v>300.6899999999996</v>
          </cell>
          <cell r="Y1806" t="str">
            <v>701.7440</v>
          </cell>
          <cell r="Z1806">
            <v>-840925.66</v>
          </cell>
          <cell r="AA1806">
            <v>-5687.31</v>
          </cell>
          <cell r="AB1806">
            <v>-49.9</v>
          </cell>
        </row>
        <row r="1807">
          <cell r="A1807">
            <v>5975</v>
          </cell>
          <cell r="B1807">
            <v>8023</v>
          </cell>
          <cell r="C1807">
            <v>2101</v>
          </cell>
          <cell r="D1807" t="str">
            <v>БЕНЗИН АВТОМОБИЛЬНЫЙ АИ-80</v>
          </cell>
          <cell r="E1807">
            <v>221000001</v>
          </cell>
          <cell r="F1807" t="str">
            <v>20</v>
          </cell>
          <cell r="G1807" t="str">
            <v/>
          </cell>
          <cell r="H1807" t="str">
            <v/>
          </cell>
          <cell r="I1807" t="str">
            <v>338286</v>
          </cell>
          <cell r="J1807">
            <v>10001115</v>
          </cell>
          <cell r="K1807">
            <v>37883</v>
          </cell>
          <cell r="L1807">
            <v>37883</v>
          </cell>
          <cell r="M1807">
            <v>37883</v>
          </cell>
          <cell r="N1807">
            <v>19605</v>
          </cell>
          <cell r="O1807">
            <v>98.025000000000006</v>
          </cell>
          <cell r="P1807">
            <v>0</v>
          </cell>
          <cell r="Q1807" t="str">
            <v>01_30_09</v>
          </cell>
          <cell r="R1807" t="str">
            <v>01_24</v>
          </cell>
          <cell r="S1807" t="str">
            <v>'301.0020</v>
          </cell>
          <cell r="T1807" t="str">
            <v>'701.7410</v>
          </cell>
          <cell r="U1807" t="str">
            <v>H</v>
          </cell>
          <cell r="V1807">
            <v>-18918.66</v>
          </cell>
          <cell r="W1807">
            <v>-18918.66</v>
          </cell>
          <cell r="X1807">
            <v>686.34000000000015</v>
          </cell>
          <cell r="Y1807" t="str">
            <v>701.7410</v>
          </cell>
          <cell r="Z1807">
            <v>-2797313.07</v>
          </cell>
          <cell r="AA1807">
            <v>-18918.66</v>
          </cell>
          <cell r="AB1807">
            <v>-98.025000000000006</v>
          </cell>
        </row>
        <row r="1808">
          <cell r="A1808">
            <v>5976</v>
          </cell>
          <cell r="B1808">
            <v>8024</v>
          </cell>
          <cell r="C1808">
            <v>2101</v>
          </cell>
          <cell r="D1808" t="str">
            <v>БЕНЗИН АВТОМОБИЛЬНЫЙ АИ-80</v>
          </cell>
          <cell r="E1808">
            <v>221000001</v>
          </cell>
          <cell r="F1808" t="str">
            <v>20</v>
          </cell>
          <cell r="G1808" t="str">
            <v/>
          </cell>
          <cell r="H1808" t="str">
            <v/>
          </cell>
          <cell r="I1808" t="str">
            <v>338287</v>
          </cell>
          <cell r="J1808">
            <v>10001115</v>
          </cell>
          <cell r="K1808">
            <v>37883</v>
          </cell>
          <cell r="L1808">
            <v>37883</v>
          </cell>
          <cell r="M1808">
            <v>37883</v>
          </cell>
          <cell r="N1808">
            <v>19537.599999999999</v>
          </cell>
          <cell r="O1808">
            <v>97.688000000000002</v>
          </cell>
          <cell r="P1808">
            <v>0</v>
          </cell>
          <cell r="Q1808" t="str">
            <v>01_30_09</v>
          </cell>
          <cell r="R1808" t="str">
            <v>01_24</v>
          </cell>
          <cell r="S1808" t="str">
            <v>'301.0020</v>
          </cell>
          <cell r="T1808" t="str">
            <v>'701.7410</v>
          </cell>
          <cell r="U1808" t="str">
            <v>H</v>
          </cell>
          <cell r="V1808">
            <v>-18858.2</v>
          </cell>
          <cell r="W1808">
            <v>-18858.2</v>
          </cell>
          <cell r="X1808">
            <v>679.39999999999782</v>
          </cell>
          <cell r="Y1808" t="str">
            <v>701.7410</v>
          </cell>
          <cell r="Z1808">
            <v>-2788373.45</v>
          </cell>
          <cell r="AA1808">
            <v>-18858.2</v>
          </cell>
          <cell r="AB1808">
            <v>-97.688000000000002</v>
          </cell>
        </row>
        <row r="1809">
          <cell r="A1809">
            <v>5977</v>
          </cell>
          <cell r="B1809">
            <v>8025</v>
          </cell>
          <cell r="C1809">
            <v>2101</v>
          </cell>
          <cell r="D1809" t="str">
            <v>БЕНЗИН АВТОМОБИЛЬНЫЙ АИ-80</v>
          </cell>
          <cell r="E1809">
            <v>221000001</v>
          </cell>
          <cell r="F1809" t="str">
            <v>20</v>
          </cell>
          <cell r="G1809" t="str">
            <v/>
          </cell>
          <cell r="H1809" t="str">
            <v/>
          </cell>
          <cell r="I1809" t="str">
            <v>338288</v>
          </cell>
          <cell r="J1809">
            <v>10001115</v>
          </cell>
          <cell r="K1809">
            <v>37883</v>
          </cell>
          <cell r="L1809">
            <v>37883</v>
          </cell>
          <cell r="M1809">
            <v>37883</v>
          </cell>
          <cell r="N1809">
            <v>10133.799999999999</v>
          </cell>
          <cell r="O1809">
            <v>50.668999999999997</v>
          </cell>
          <cell r="P1809">
            <v>0</v>
          </cell>
          <cell r="Q1809" t="str">
            <v>01_30_09</v>
          </cell>
          <cell r="R1809" t="str">
            <v>01_24</v>
          </cell>
          <cell r="S1809" t="str">
            <v>'301.0020</v>
          </cell>
          <cell r="T1809" t="str">
            <v>'701.7410</v>
          </cell>
          <cell r="U1809" t="str">
            <v>H</v>
          </cell>
          <cell r="V1809">
            <v>-9780.23</v>
          </cell>
          <cell r="W1809">
            <v>-9780.23</v>
          </cell>
          <cell r="X1809">
            <v>353.56999999999971</v>
          </cell>
          <cell r="Y1809" t="str">
            <v>701.7410</v>
          </cell>
          <cell r="Z1809">
            <v>-1446104.81</v>
          </cell>
          <cell r="AA1809">
            <v>-9780.23</v>
          </cell>
          <cell r="AB1809">
            <v>-50.668999999999997</v>
          </cell>
        </row>
        <row r="1810">
          <cell r="A1810">
            <v>5978</v>
          </cell>
          <cell r="B1810">
            <v>8026</v>
          </cell>
          <cell r="C1810">
            <v>2101</v>
          </cell>
          <cell r="D1810" t="str">
            <v>БЕНЗИН АВТОМОБИЛЬНЫЙ АИ-80</v>
          </cell>
          <cell r="E1810">
            <v>221000001</v>
          </cell>
          <cell r="F1810" t="str">
            <v>20</v>
          </cell>
          <cell r="G1810" t="str">
            <v/>
          </cell>
          <cell r="H1810" t="str">
            <v/>
          </cell>
          <cell r="I1810" t="str">
            <v>338289</v>
          </cell>
          <cell r="J1810">
            <v>10001115</v>
          </cell>
          <cell r="K1810">
            <v>37883</v>
          </cell>
          <cell r="L1810">
            <v>37883</v>
          </cell>
          <cell r="M1810">
            <v>37883</v>
          </cell>
          <cell r="N1810">
            <v>10129.4</v>
          </cell>
          <cell r="O1810">
            <v>50.646999999999998</v>
          </cell>
          <cell r="P1810">
            <v>0</v>
          </cell>
          <cell r="Q1810" t="str">
            <v>01_30_09</v>
          </cell>
          <cell r="R1810" t="str">
            <v>01_24</v>
          </cell>
          <cell r="S1810" t="str">
            <v>'301.0020</v>
          </cell>
          <cell r="T1810" t="str">
            <v>'701.7410</v>
          </cell>
          <cell r="U1810" t="str">
            <v>H</v>
          </cell>
          <cell r="V1810">
            <v>-9775.83</v>
          </cell>
          <cell r="W1810">
            <v>-9775.83</v>
          </cell>
          <cell r="X1810">
            <v>353.56999999999971</v>
          </cell>
          <cell r="Y1810" t="str">
            <v>701.7410</v>
          </cell>
          <cell r="Z1810">
            <v>-1445454.22</v>
          </cell>
          <cell r="AA1810">
            <v>-9775.83</v>
          </cell>
          <cell r="AB1810">
            <v>-50.646999999999998</v>
          </cell>
        </row>
        <row r="1811">
          <cell r="A1811">
            <v>5979</v>
          </cell>
          <cell r="B1811">
            <v>8027</v>
          </cell>
          <cell r="C1811">
            <v>2101</v>
          </cell>
          <cell r="D1811" t="str">
            <v>БЕНЗИН АВТОМОБИЛЬНЫЙ АИ-80</v>
          </cell>
          <cell r="E1811">
            <v>221000001</v>
          </cell>
          <cell r="F1811" t="str">
            <v>20</v>
          </cell>
          <cell r="G1811" t="str">
            <v/>
          </cell>
          <cell r="H1811" t="str">
            <v/>
          </cell>
          <cell r="I1811" t="str">
            <v>338290</v>
          </cell>
          <cell r="J1811">
            <v>10001115</v>
          </cell>
          <cell r="K1811">
            <v>37883</v>
          </cell>
          <cell r="L1811">
            <v>37883</v>
          </cell>
          <cell r="M1811">
            <v>37883</v>
          </cell>
          <cell r="N1811">
            <v>9859.6</v>
          </cell>
          <cell r="O1811">
            <v>49.298000000000002</v>
          </cell>
          <cell r="P1811">
            <v>0</v>
          </cell>
          <cell r="Q1811" t="str">
            <v>01_30_09</v>
          </cell>
          <cell r="R1811" t="str">
            <v>01_24</v>
          </cell>
          <cell r="S1811" t="str">
            <v>'301.0020</v>
          </cell>
          <cell r="T1811" t="str">
            <v>'701.7410</v>
          </cell>
          <cell r="U1811" t="str">
            <v>H</v>
          </cell>
          <cell r="V1811">
            <v>-9512.9599999999991</v>
          </cell>
          <cell r="W1811">
            <v>-9512.9599999999991</v>
          </cell>
          <cell r="X1811">
            <v>346.64000000000124</v>
          </cell>
          <cell r="Y1811" t="str">
            <v>701.7410</v>
          </cell>
          <cell r="Z1811">
            <v>-1406586.27</v>
          </cell>
          <cell r="AA1811">
            <v>-9512.9599999999991</v>
          </cell>
          <cell r="AB1811">
            <v>-49.298000000000002</v>
          </cell>
        </row>
        <row r="1812">
          <cell r="A1812">
            <v>5982</v>
          </cell>
          <cell r="B1812">
            <v>8030</v>
          </cell>
          <cell r="C1812">
            <v>2098</v>
          </cell>
          <cell r="D1812" t="str">
            <v>БЕНЗИН АВТОМОБИЛЬНЫЙ АИ-80</v>
          </cell>
          <cell r="E1812">
            <v>221000001</v>
          </cell>
          <cell r="F1812" t="str">
            <v>20</v>
          </cell>
          <cell r="G1812" t="str">
            <v/>
          </cell>
          <cell r="H1812" t="str">
            <v/>
          </cell>
          <cell r="I1812" t="str">
            <v>337863</v>
          </cell>
          <cell r="J1812">
            <v>10001126</v>
          </cell>
          <cell r="K1812">
            <v>37883</v>
          </cell>
          <cell r="L1812">
            <v>37883</v>
          </cell>
          <cell r="M1812">
            <v>37883</v>
          </cell>
          <cell r="N1812">
            <v>19502</v>
          </cell>
          <cell r="O1812">
            <v>97.51</v>
          </cell>
          <cell r="P1812">
            <v>0</v>
          </cell>
          <cell r="Q1812" t="str">
            <v>01_30_09</v>
          </cell>
          <cell r="R1812" t="str">
            <v>01_24</v>
          </cell>
          <cell r="S1812" t="str">
            <v>'301.0020</v>
          </cell>
          <cell r="T1812" t="str">
            <v>'701.7410</v>
          </cell>
          <cell r="U1812" t="str">
            <v>H</v>
          </cell>
          <cell r="V1812">
            <v>-18822.599999999999</v>
          </cell>
          <cell r="W1812">
            <v>-18822.599999999999</v>
          </cell>
          <cell r="X1812">
            <v>679.40000000000146</v>
          </cell>
          <cell r="Y1812" t="str">
            <v>701.7410</v>
          </cell>
          <cell r="Z1812">
            <v>-2783109.64</v>
          </cell>
          <cell r="AA1812">
            <v>-18822.599999999999</v>
          </cell>
          <cell r="AB1812">
            <v>-97.51</v>
          </cell>
        </row>
        <row r="1813">
          <cell r="A1813">
            <v>5983</v>
          </cell>
          <cell r="B1813">
            <v>8031</v>
          </cell>
          <cell r="C1813">
            <v>2098</v>
          </cell>
          <cell r="D1813" t="str">
            <v>БЕНЗИН АВТОМОБИЛЬНЫЙ АИ-80</v>
          </cell>
          <cell r="E1813">
            <v>221000001</v>
          </cell>
          <cell r="F1813" t="str">
            <v>20</v>
          </cell>
          <cell r="G1813" t="str">
            <v/>
          </cell>
          <cell r="H1813" t="str">
            <v/>
          </cell>
          <cell r="I1813" t="str">
            <v>337864</v>
          </cell>
          <cell r="J1813">
            <v>10001126</v>
          </cell>
          <cell r="K1813">
            <v>37883</v>
          </cell>
          <cell r="L1813">
            <v>37883</v>
          </cell>
          <cell r="M1813">
            <v>37883</v>
          </cell>
          <cell r="N1813">
            <v>19502</v>
          </cell>
          <cell r="O1813">
            <v>97.51</v>
          </cell>
          <cell r="P1813">
            <v>0</v>
          </cell>
          <cell r="Q1813" t="str">
            <v>01_30_09</v>
          </cell>
          <cell r="R1813" t="str">
            <v>01_24</v>
          </cell>
          <cell r="S1813" t="str">
            <v>'301.0020</v>
          </cell>
          <cell r="T1813" t="str">
            <v>'701.7410</v>
          </cell>
          <cell r="U1813" t="str">
            <v>H</v>
          </cell>
          <cell r="V1813">
            <v>-18822.599999999999</v>
          </cell>
          <cell r="W1813">
            <v>-18822.599999999999</v>
          </cell>
          <cell r="X1813">
            <v>679.40000000000146</v>
          </cell>
          <cell r="Y1813" t="str">
            <v>701.7410</v>
          </cell>
          <cell r="Z1813">
            <v>-2783109.64</v>
          </cell>
          <cell r="AA1813">
            <v>-18822.599999999999</v>
          </cell>
          <cell r="AB1813">
            <v>-97.51</v>
          </cell>
        </row>
        <row r="1814">
          <cell r="A1814">
            <v>5984</v>
          </cell>
          <cell r="B1814">
            <v>8032</v>
          </cell>
          <cell r="C1814">
            <v>2101</v>
          </cell>
          <cell r="D1814" t="str">
            <v>БЕНЗИН АВТОМОБИЛЬНЫЙ АИ-80</v>
          </cell>
          <cell r="E1814">
            <v>221000001</v>
          </cell>
          <cell r="F1814" t="str">
            <v>20</v>
          </cell>
          <cell r="G1814" t="str">
            <v/>
          </cell>
          <cell r="H1814" t="str">
            <v/>
          </cell>
          <cell r="I1814" t="str">
            <v>338291</v>
          </cell>
          <cell r="J1814">
            <v>10001115</v>
          </cell>
          <cell r="K1814">
            <v>37883</v>
          </cell>
          <cell r="L1814">
            <v>37883</v>
          </cell>
          <cell r="M1814">
            <v>37883</v>
          </cell>
          <cell r="N1814">
            <v>11690.8</v>
          </cell>
          <cell r="O1814">
            <v>58.454000000000001</v>
          </cell>
          <cell r="P1814">
            <v>0</v>
          </cell>
          <cell r="Q1814" t="str">
            <v>01_30_09</v>
          </cell>
          <cell r="R1814" t="str">
            <v>01_24</v>
          </cell>
          <cell r="S1814" t="str">
            <v>'301.0020</v>
          </cell>
          <cell r="T1814" t="str">
            <v>'701.7410</v>
          </cell>
          <cell r="U1814" t="str">
            <v>H</v>
          </cell>
          <cell r="V1814">
            <v>-11281.77</v>
          </cell>
          <cell r="W1814">
            <v>-11281.77</v>
          </cell>
          <cell r="X1814">
            <v>409.02999999999884</v>
          </cell>
          <cell r="Y1814" t="str">
            <v>701.7410</v>
          </cell>
          <cell r="Z1814">
            <v>-1668122.51</v>
          </cell>
          <cell r="AA1814">
            <v>-11281.77</v>
          </cell>
          <cell r="AB1814">
            <v>-58.454000000000001</v>
          </cell>
        </row>
        <row r="1815">
          <cell r="A1815">
            <v>5985</v>
          </cell>
          <cell r="B1815">
            <v>8033</v>
          </cell>
          <cell r="C1815">
            <v>2101</v>
          </cell>
          <cell r="D1815" t="str">
            <v>БЕНЗИН АВТОМОБИЛЬНЫЙ АИ-80</v>
          </cell>
          <cell r="E1815">
            <v>221000001</v>
          </cell>
          <cell r="F1815" t="str">
            <v>20</v>
          </cell>
          <cell r="G1815" t="str">
            <v/>
          </cell>
          <cell r="H1815" t="str">
            <v/>
          </cell>
          <cell r="I1815" t="str">
            <v>338292</v>
          </cell>
          <cell r="J1815">
            <v>10001115</v>
          </cell>
          <cell r="K1815">
            <v>37883</v>
          </cell>
          <cell r="L1815">
            <v>37883</v>
          </cell>
          <cell r="M1815">
            <v>37883</v>
          </cell>
          <cell r="N1815">
            <v>10113.200000000001</v>
          </cell>
          <cell r="O1815">
            <v>50.566000000000003</v>
          </cell>
          <cell r="P1815">
            <v>0</v>
          </cell>
          <cell r="Q1815" t="str">
            <v>01_30_09</v>
          </cell>
          <cell r="R1815" t="str">
            <v>01_24</v>
          </cell>
          <cell r="S1815" t="str">
            <v>'301.0020</v>
          </cell>
          <cell r="T1815" t="str">
            <v>'701.7410</v>
          </cell>
          <cell r="U1815" t="str">
            <v>H</v>
          </cell>
          <cell r="V1815">
            <v>-9759.6299999999992</v>
          </cell>
          <cell r="W1815">
            <v>-9759.6299999999992</v>
          </cell>
          <cell r="X1815">
            <v>353.57000000000153</v>
          </cell>
          <cell r="Y1815" t="str">
            <v>701.7410</v>
          </cell>
          <cell r="Z1815">
            <v>-1443058.89</v>
          </cell>
          <cell r="AA1815">
            <v>-9759.6299999999992</v>
          </cell>
          <cell r="AB1815">
            <v>-50.566000000000003</v>
          </cell>
        </row>
        <row r="1816">
          <cell r="A1816">
            <v>5988</v>
          </cell>
          <cell r="B1816">
            <v>8037</v>
          </cell>
          <cell r="C1816">
            <v>2098</v>
          </cell>
          <cell r="D1816" t="str">
            <v>БЕНЗИН АВТОМОБИЛЬНЫЙ АИ-80</v>
          </cell>
          <cell r="E1816">
            <v>221000001</v>
          </cell>
          <cell r="F1816" t="str">
            <v>20</v>
          </cell>
          <cell r="G1816" t="str">
            <v/>
          </cell>
          <cell r="H1816" t="str">
            <v/>
          </cell>
          <cell r="I1816" t="str">
            <v>337865</v>
          </cell>
          <cell r="J1816">
            <v>10001129</v>
          </cell>
          <cell r="K1816">
            <v>37883</v>
          </cell>
          <cell r="L1816">
            <v>37883</v>
          </cell>
          <cell r="M1816">
            <v>37883</v>
          </cell>
          <cell r="N1816">
            <v>19502</v>
          </cell>
          <cell r="O1816">
            <v>97.51</v>
          </cell>
          <cell r="P1816">
            <v>0</v>
          </cell>
          <cell r="Q1816" t="str">
            <v>01_30_09</v>
          </cell>
          <cell r="R1816" t="str">
            <v>01_24</v>
          </cell>
          <cell r="S1816" t="str">
            <v>'301.0020</v>
          </cell>
          <cell r="T1816" t="str">
            <v>'701.7410</v>
          </cell>
          <cell r="U1816" t="str">
            <v>H</v>
          </cell>
          <cell r="V1816">
            <v>-18822.599999999999</v>
          </cell>
          <cell r="W1816">
            <v>-18822.599999999999</v>
          </cell>
          <cell r="X1816">
            <v>679.40000000000146</v>
          </cell>
          <cell r="Y1816" t="str">
            <v>701.7410</v>
          </cell>
          <cell r="Z1816">
            <v>-2783109.64</v>
          </cell>
          <cell r="AA1816">
            <v>-18822.599999999999</v>
          </cell>
          <cell r="AB1816">
            <v>-97.51</v>
          </cell>
        </row>
        <row r="1817">
          <cell r="A1817">
            <v>6040</v>
          </cell>
          <cell r="B1817">
            <v>8089</v>
          </cell>
          <cell r="C1817">
            <v>2098</v>
          </cell>
          <cell r="D1817" t="str">
            <v>БЕНЗИН АВТОМОБИЛЬНЫЙ АИ-92</v>
          </cell>
          <cell r="E1817">
            <v>222000004</v>
          </cell>
          <cell r="F1817" t="str">
            <v>20</v>
          </cell>
          <cell r="G1817" t="str">
            <v/>
          </cell>
          <cell r="H1817" t="str">
            <v/>
          </cell>
          <cell r="I1817" t="str">
            <v>338427</v>
          </cell>
          <cell r="J1817">
            <v>10001133</v>
          </cell>
          <cell r="K1817">
            <v>37883</v>
          </cell>
          <cell r="L1817">
            <v>37883</v>
          </cell>
          <cell r="M1817">
            <v>37883</v>
          </cell>
          <cell r="N1817">
            <v>14072.34</v>
          </cell>
          <cell r="O1817">
            <v>62.267000000000003</v>
          </cell>
          <cell r="P1817">
            <v>0</v>
          </cell>
          <cell r="Q1817" t="str">
            <v>01_30_09</v>
          </cell>
          <cell r="R1817" t="str">
            <v>01_24</v>
          </cell>
          <cell r="S1817" t="str">
            <v>'301.0020</v>
          </cell>
          <cell r="T1817" t="str">
            <v>'702.7212</v>
          </cell>
          <cell r="U1817" t="str">
            <v>H</v>
          </cell>
          <cell r="V1817">
            <v>-13633.84</v>
          </cell>
          <cell r="W1817">
            <v>-13633.84</v>
          </cell>
          <cell r="X1817">
            <v>438.5</v>
          </cell>
          <cell r="Y1817" t="str">
            <v>702.7212</v>
          </cell>
          <cell r="Z1817">
            <v>-2015899.58</v>
          </cell>
          <cell r="AA1817">
            <v>-13633.84</v>
          </cell>
          <cell r="AB1817">
            <v>-62.267000000000003</v>
          </cell>
        </row>
        <row r="1818">
          <cell r="A1818">
            <v>6068</v>
          </cell>
          <cell r="B1818">
            <v>8104</v>
          </cell>
          <cell r="C1818">
            <v>2100</v>
          </cell>
          <cell r="D1818" t="str">
            <v>ТОПЛИВО САМОЛЕТНОЕ ТС-1 ВКК</v>
          </cell>
          <cell r="E1818">
            <v>222000043</v>
          </cell>
          <cell r="F1818" t="str">
            <v>20</v>
          </cell>
          <cell r="G1818" t="str">
            <v/>
          </cell>
          <cell r="H1818" t="str">
            <v/>
          </cell>
          <cell r="I1818" t="str">
            <v>338418</v>
          </cell>
          <cell r="J1818">
            <v>10001145</v>
          </cell>
          <cell r="K1818">
            <v>37883</v>
          </cell>
          <cell r="L1818">
            <v>37883</v>
          </cell>
          <cell r="M1818">
            <v>37883</v>
          </cell>
          <cell r="N1818">
            <v>96980.18</v>
          </cell>
          <cell r="O1818">
            <v>431.02300000000002</v>
          </cell>
          <cell r="P1818">
            <v>0</v>
          </cell>
          <cell r="Q1818" t="str">
            <v>01_30_09</v>
          </cell>
          <cell r="R1818" t="str">
            <v>01_24</v>
          </cell>
          <cell r="S1818" t="str">
            <v>'301.0020</v>
          </cell>
          <cell r="T1818" t="str">
            <v>'702.7250</v>
          </cell>
          <cell r="U1818" t="str">
            <v>H</v>
          </cell>
          <cell r="V1818">
            <v>-93088.05</v>
          </cell>
          <cell r="W1818">
            <v>-93088.05</v>
          </cell>
          <cell r="X1818">
            <v>3892.1299999999901</v>
          </cell>
          <cell r="Y1818" t="str">
            <v>702.7250</v>
          </cell>
          <cell r="Z1818">
            <v>-13763999.07</v>
          </cell>
          <cell r="AA1818">
            <v>-93088.05</v>
          </cell>
          <cell r="AB1818">
            <v>-431.02300000000002</v>
          </cell>
        </row>
        <row r="1819">
          <cell r="A1819">
            <v>6069</v>
          </cell>
          <cell r="B1819">
            <v>8105</v>
          </cell>
          <cell r="C1819">
            <v>2100</v>
          </cell>
          <cell r="D1819" t="str">
            <v>ТОПЛИВО САМОЛЕТНОЕ ТС-1 ВКК</v>
          </cell>
          <cell r="E1819">
            <v>222000043</v>
          </cell>
          <cell r="F1819" t="str">
            <v>20</v>
          </cell>
          <cell r="G1819" t="str">
            <v/>
          </cell>
          <cell r="H1819" t="str">
            <v/>
          </cell>
          <cell r="I1819" t="str">
            <v>338419</v>
          </cell>
          <cell r="J1819">
            <v>10001145</v>
          </cell>
          <cell r="K1819">
            <v>37883</v>
          </cell>
          <cell r="L1819">
            <v>37883</v>
          </cell>
          <cell r="M1819">
            <v>37883</v>
          </cell>
          <cell r="N1819">
            <v>121536.45</v>
          </cell>
          <cell r="O1819">
            <v>540.16200000000003</v>
          </cell>
          <cell r="P1819">
            <v>0</v>
          </cell>
          <cell r="Q1819" t="str">
            <v>01_30_09</v>
          </cell>
          <cell r="R1819" t="str">
            <v>01_24</v>
          </cell>
          <cell r="S1819" t="str">
            <v>'301.0020</v>
          </cell>
          <cell r="T1819" t="str">
            <v>'702.7250</v>
          </cell>
          <cell r="U1819" t="str">
            <v>H</v>
          </cell>
          <cell r="V1819">
            <v>-116069.94</v>
          </cell>
          <cell r="W1819">
            <v>-116069.94</v>
          </cell>
          <cell r="X1819">
            <v>5466.5099999999948</v>
          </cell>
          <cell r="Y1819" t="str">
            <v>702.7250</v>
          </cell>
          <cell r="Z1819">
            <v>-17162101.329999998</v>
          </cell>
          <cell r="AA1819">
            <v>-116069.94</v>
          </cell>
          <cell r="AB1819">
            <v>-540.16200000000003</v>
          </cell>
        </row>
        <row r="1820">
          <cell r="A1820">
            <v>6070</v>
          </cell>
          <cell r="B1820">
            <v>8106</v>
          </cell>
          <cell r="C1820">
            <v>2100</v>
          </cell>
          <cell r="D1820" t="str">
            <v>ТОПЛИВО САМОЛЕТНОЕ ТС-1 ВКК</v>
          </cell>
          <cell r="E1820">
            <v>222000043</v>
          </cell>
          <cell r="F1820" t="str">
            <v>20</v>
          </cell>
          <cell r="G1820" t="str">
            <v/>
          </cell>
          <cell r="H1820" t="str">
            <v/>
          </cell>
          <cell r="I1820" t="str">
            <v>338420</v>
          </cell>
          <cell r="J1820">
            <v>10001145</v>
          </cell>
          <cell r="K1820">
            <v>37883</v>
          </cell>
          <cell r="L1820">
            <v>37883</v>
          </cell>
          <cell r="M1820">
            <v>37883</v>
          </cell>
          <cell r="N1820">
            <v>121758.75</v>
          </cell>
          <cell r="O1820">
            <v>541.15</v>
          </cell>
          <cell r="P1820">
            <v>0</v>
          </cell>
          <cell r="Q1820" t="str">
            <v>01_30_09</v>
          </cell>
          <cell r="R1820" t="str">
            <v>01_24</v>
          </cell>
          <cell r="S1820" t="str">
            <v>'301.0020</v>
          </cell>
          <cell r="T1820" t="str">
            <v>'702.7250</v>
          </cell>
          <cell r="U1820" t="str">
            <v>H</v>
          </cell>
          <cell r="V1820">
            <v>-116282.21</v>
          </cell>
          <cell r="W1820">
            <v>-116282.21</v>
          </cell>
          <cell r="X1820">
            <v>5476.5399999999936</v>
          </cell>
          <cell r="Y1820" t="str">
            <v>702.7250</v>
          </cell>
          <cell r="Z1820">
            <v>-17193487.57</v>
          </cell>
          <cell r="AA1820">
            <v>-116282.21</v>
          </cell>
          <cell r="AB1820">
            <v>-541.15</v>
          </cell>
        </row>
        <row r="1821">
          <cell r="A1821">
            <v>6071</v>
          </cell>
          <cell r="B1821">
            <v>8107</v>
          </cell>
          <cell r="C1821">
            <v>2100</v>
          </cell>
          <cell r="D1821" t="str">
            <v>ТОПЛИВО САМОЛЕТНОЕ ТС-1 ВКК</v>
          </cell>
          <cell r="E1821">
            <v>222000043</v>
          </cell>
          <cell r="F1821" t="str">
            <v>20</v>
          </cell>
          <cell r="G1821" t="str">
            <v/>
          </cell>
          <cell r="H1821" t="str">
            <v/>
          </cell>
          <cell r="I1821" t="str">
            <v>338421</v>
          </cell>
          <cell r="J1821">
            <v>10001145</v>
          </cell>
          <cell r="K1821">
            <v>37883</v>
          </cell>
          <cell r="L1821">
            <v>37883</v>
          </cell>
          <cell r="M1821">
            <v>37883</v>
          </cell>
          <cell r="N1821">
            <v>12431.7</v>
          </cell>
          <cell r="O1821">
            <v>55.252000000000002</v>
          </cell>
          <cell r="P1821">
            <v>0</v>
          </cell>
          <cell r="Q1821" t="str">
            <v>01_30_09</v>
          </cell>
          <cell r="R1821" t="str">
            <v>01_24</v>
          </cell>
          <cell r="S1821" t="str">
            <v>'301.0020</v>
          </cell>
          <cell r="T1821" t="str">
            <v>'702.7250</v>
          </cell>
          <cell r="U1821" t="str">
            <v>H</v>
          </cell>
          <cell r="V1821">
            <v>-11870</v>
          </cell>
          <cell r="W1821">
            <v>-11870</v>
          </cell>
          <cell r="X1821">
            <v>561.70000000000073</v>
          </cell>
          <cell r="Y1821" t="str">
            <v>702.7250</v>
          </cell>
          <cell r="Z1821">
            <v>-1755098.2</v>
          </cell>
          <cell r="AA1821">
            <v>-11870</v>
          </cell>
          <cell r="AB1821">
            <v>-55.252000000000002</v>
          </cell>
        </row>
        <row r="1822">
          <cell r="A1822">
            <v>6103</v>
          </cell>
          <cell r="B1822">
            <v>8133</v>
          </cell>
          <cell r="C1822">
            <v>1137</v>
          </cell>
          <cell r="D1822" t="str">
            <v>БЕНЗИН АВТОМОБИЛЬНЫЙ АИ-80</v>
          </cell>
          <cell r="E1822">
            <v>221000001</v>
          </cell>
          <cell r="F1822" t="str">
            <v>10</v>
          </cell>
          <cell r="G1822" t="str">
            <v/>
          </cell>
          <cell r="H1822" t="str">
            <v/>
          </cell>
          <cell r="I1822" t="str">
            <v>171084</v>
          </cell>
          <cell r="J1822">
            <v>10001144</v>
          </cell>
          <cell r="K1822">
            <v>37883</v>
          </cell>
          <cell r="L1822">
            <v>37883</v>
          </cell>
          <cell r="M1822">
            <v>37883</v>
          </cell>
          <cell r="N1822">
            <v>2491082.73</v>
          </cell>
          <cell r="O1822">
            <v>103.494</v>
          </cell>
          <cell r="P1822">
            <v>398573.24</v>
          </cell>
          <cell r="Q1822" t="str">
            <v>01_30_09</v>
          </cell>
          <cell r="R1822" t="str">
            <v>01_24</v>
          </cell>
          <cell r="S1822" t="str">
            <v>'301.0010</v>
          </cell>
          <cell r="T1822" t="str">
            <v>'701.7510</v>
          </cell>
          <cell r="U1822" t="str">
            <v>H</v>
          </cell>
          <cell r="V1822">
            <v>-2491082.73</v>
          </cell>
          <cell r="W1822">
            <v>-16847.580000000002</v>
          </cell>
          <cell r="X1822">
            <v>0</v>
          </cell>
          <cell r="Y1822" t="str">
            <v>701.7510</v>
          </cell>
          <cell r="Z1822">
            <v>-2491082.73</v>
          </cell>
          <cell r="AA1822">
            <v>-16847.580000000002</v>
          </cell>
          <cell r="AB1822">
            <v>-103.494</v>
          </cell>
        </row>
        <row r="1823">
          <cell r="A1823">
            <v>6104</v>
          </cell>
          <cell r="B1823">
            <v>8134</v>
          </cell>
          <cell r="C1823">
            <v>2101</v>
          </cell>
          <cell r="D1823" t="str">
            <v>БЕНЗИН АВТОМОБИЛЬНЫЙ АИ-80</v>
          </cell>
          <cell r="E1823">
            <v>221000001</v>
          </cell>
          <cell r="F1823" t="str">
            <v>20</v>
          </cell>
          <cell r="G1823" t="str">
            <v/>
          </cell>
          <cell r="H1823" t="str">
            <v/>
          </cell>
          <cell r="I1823" t="str">
            <v>338302</v>
          </cell>
          <cell r="J1823">
            <v>10001132</v>
          </cell>
          <cell r="K1823">
            <v>37883</v>
          </cell>
          <cell r="L1823">
            <v>37883</v>
          </cell>
          <cell r="M1823">
            <v>37883</v>
          </cell>
          <cell r="N1823">
            <v>10153.6</v>
          </cell>
          <cell r="O1823">
            <v>50.768000000000001</v>
          </cell>
          <cell r="P1823">
            <v>0</v>
          </cell>
          <cell r="Q1823" t="str">
            <v>01_30_09</v>
          </cell>
          <cell r="R1823" t="str">
            <v>01_24</v>
          </cell>
          <cell r="S1823" t="str">
            <v>'301.0020</v>
          </cell>
          <cell r="T1823" t="str">
            <v>'701.7410</v>
          </cell>
          <cell r="U1823" t="str">
            <v>H</v>
          </cell>
          <cell r="V1823">
            <v>-9798.52</v>
          </cell>
          <cell r="W1823">
            <v>-9798.52</v>
          </cell>
          <cell r="X1823">
            <v>355.07999999999993</v>
          </cell>
          <cell r="Y1823" t="str">
            <v>701.7410</v>
          </cell>
          <cell r="Z1823">
            <v>-1448809.17</v>
          </cell>
          <cell r="AA1823">
            <v>-9798.52</v>
          </cell>
          <cell r="AB1823">
            <v>-50.768000000000001</v>
          </cell>
        </row>
        <row r="1824">
          <cell r="A1824">
            <v>6105</v>
          </cell>
          <cell r="B1824">
            <v>8135</v>
          </cell>
          <cell r="C1824">
            <v>2101</v>
          </cell>
          <cell r="D1824" t="str">
            <v>БЕНЗИН АВТОМОБИЛЬНЫЙ АИ-80</v>
          </cell>
          <cell r="E1824">
            <v>221000001</v>
          </cell>
          <cell r="F1824" t="str">
            <v>20</v>
          </cell>
          <cell r="G1824" t="str">
            <v/>
          </cell>
          <cell r="H1824" t="str">
            <v/>
          </cell>
          <cell r="I1824" t="str">
            <v>338303</v>
          </cell>
          <cell r="J1824">
            <v>10001132</v>
          </cell>
          <cell r="K1824">
            <v>37883</v>
          </cell>
          <cell r="L1824">
            <v>37883</v>
          </cell>
          <cell r="M1824">
            <v>37883</v>
          </cell>
          <cell r="N1824">
            <v>10349.4</v>
          </cell>
          <cell r="O1824">
            <v>51.747</v>
          </cell>
          <cell r="P1824">
            <v>0</v>
          </cell>
          <cell r="Q1824" t="str">
            <v>01_30_09</v>
          </cell>
          <cell r="R1824" t="str">
            <v>01_24</v>
          </cell>
          <cell r="S1824" t="str">
            <v>'301.0020</v>
          </cell>
          <cell r="T1824" t="str">
            <v>'701.7410</v>
          </cell>
          <cell r="U1824" t="str">
            <v>H</v>
          </cell>
          <cell r="V1824">
            <v>-9987.36</v>
          </cell>
          <cell r="W1824">
            <v>-9987.36</v>
          </cell>
          <cell r="X1824">
            <v>362.03999999999905</v>
          </cell>
          <cell r="Y1824" t="str">
            <v>701.7410</v>
          </cell>
          <cell r="Z1824">
            <v>-1476731.05</v>
          </cell>
          <cell r="AA1824">
            <v>-9987.36</v>
          </cell>
          <cell r="AB1824">
            <v>-51.747</v>
          </cell>
        </row>
        <row r="1825">
          <cell r="A1825">
            <v>6106</v>
          </cell>
          <cell r="B1825">
            <v>8136</v>
          </cell>
          <cell r="C1825">
            <v>2101</v>
          </cell>
          <cell r="D1825" t="str">
            <v>БЕНЗИН АВТОМОБИЛЬНЫЙ АИ-80</v>
          </cell>
          <cell r="E1825">
            <v>221000001</v>
          </cell>
          <cell r="F1825" t="str">
            <v>20</v>
          </cell>
          <cell r="G1825" t="str">
            <v/>
          </cell>
          <cell r="H1825" t="str">
            <v/>
          </cell>
          <cell r="I1825" t="str">
            <v>338304</v>
          </cell>
          <cell r="J1825">
            <v>10001132</v>
          </cell>
          <cell r="K1825">
            <v>37883</v>
          </cell>
          <cell r="L1825">
            <v>37883</v>
          </cell>
          <cell r="M1825">
            <v>37883</v>
          </cell>
          <cell r="N1825">
            <v>8561.2000000000007</v>
          </cell>
          <cell r="O1825">
            <v>42.805999999999997</v>
          </cell>
          <cell r="P1825">
            <v>0</v>
          </cell>
          <cell r="Q1825" t="str">
            <v>01_30_09</v>
          </cell>
          <cell r="R1825" t="str">
            <v>01_24</v>
          </cell>
          <cell r="S1825" t="str">
            <v>'301.0020</v>
          </cell>
          <cell r="T1825" t="str">
            <v>'701.7410</v>
          </cell>
          <cell r="U1825" t="str">
            <v>H</v>
          </cell>
          <cell r="V1825">
            <v>-8261.82</v>
          </cell>
          <cell r="W1825">
            <v>-8261.82</v>
          </cell>
          <cell r="X1825">
            <v>299.38000000000102</v>
          </cell>
          <cell r="Y1825" t="str">
            <v>701.7410</v>
          </cell>
          <cell r="Z1825">
            <v>-1221592.71</v>
          </cell>
          <cell r="AA1825">
            <v>-8261.82</v>
          </cell>
          <cell r="AB1825">
            <v>-42.805999999999997</v>
          </cell>
        </row>
        <row r="1826">
          <cell r="A1826">
            <v>6107</v>
          </cell>
          <cell r="B1826">
            <v>8137</v>
          </cell>
          <cell r="C1826">
            <v>2101</v>
          </cell>
          <cell r="D1826" t="str">
            <v>БЕНЗИН АВТОМОБИЛЬНЫЙ АИ-80</v>
          </cell>
          <cell r="E1826">
            <v>221000001</v>
          </cell>
          <cell r="F1826" t="str">
            <v>20</v>
          </cell>
          <cell r="G1826" t="str">
            <v/>
          </cell>
          <cell r="H1826" t="str">
            <v/>
          </cell>
          <cell r="I1826" t="str">
            <v>338305</v>
          </cell>
          <cell r="J1826">
            <v>10001132</v>
          </cell>
          <cell r="K1826">
            <v>37883</v>
          </cell>
          <cell r="L1826">
            <v>37883</v>
          </cell>
          <cell r="M1826">
            <v>37883</v>
          </cell>
          <cell r="N1826">
            <v>10249.6</v>
          </cell>
          <cell r="O1826">
            <v>51.247999999999998</v>
          </cell>
          <cell r="P1826">
            <v>0</v>
          </cell>
          <cell r="Q1826" t="str">
            <v>01_30_09</v>
          </cell>
          <cell r="R1826" t="str">
            <v>01_24</v>
          </cell>
          <cell r="S1826" t="str">
            <v>'301.0020</v>
          </cell>
          <cell r="T1826" t="str">
            <v>'701.7410</v>
          </cell>
          <cell r="U1826" t="str">
            <v>H</v>
          </cell>
          <cell r="V1826">
            <v>-9887.56</v>
          </cell>
          <cell r="W1826">
            <v>-9887.56</v>
          </cell>
          <cell r="X1826">
            <v>362.04000000000087</v>
          </cell>
          <cell r="Y1826" t="str">
            <v>701.7410</v>
          </cell>
          <cell r="Z1826">
            <v>-1461974.62</v>
          </cell>
          <cell r="AA1826">
            <v>-9887.56</v>
          </cell>
          <cell r="AB1826">
            <v>-51.247999999999998</v>
          </cell>
        </row>
        <row r="1827">
          <cell r="A1827">
            <v>6108</v>
          </cell>
          <cell r="B1827">
            <v>8138</v>
          </cell>
          <cell r="C1827">
            <v>2101</v>
          </cell>
          <cell r="D1827" t="str">
            <v>БЕНЗИН АВТОМОБИЛЬНЫЙ АИ-80</v>
          </cell>
          <cell r="E1827">
            <v>221000001</v>
          </cell>
          <cell r="F1827" t="str">
            <v>20</v>
          </cell>
          <cell r="G1827" t="str">
            <v/>
          </cell>
          <cell r="H1827" t="str">
            <v/>
          </cell>
          <cell r="I1827" t="str">
            <v>338306</v>
          </cell>
          <cell r="J1827">
            <v>10001132</v>
          </cell>
          <cell r="K1827">
            <v>37883</v>
          </cell>
          <cell r="L1827">
            <v>37883</v>
          </cell>
          <cell r="M1827">
            <v>37883</v>
          </cell>
          <cell r="N1827">
            <v>10133.799999999999</v>
          </cell>
          <cell r="O1827">
            <v>50.668999999999997</v>
          </cell>
          <cell r="P1827">
            <v>0</v>
          </cell>
          <cell r="Q1827" t="str">
            <v>01_30_09</v>
          </cell>
          <cell r="R1827" t="str">
            <v>01_24</v>
          </cell>
          <cell r="S1827" t="str">
            <v>'301.0020</v>
          </cell>
          <cell r="T1827" t="str">
            <v>'701.7410</v>
          </cell>
          <cell r="U1827" t="str">
            <v>H</v>
          </cell>
          <cell r="V1827">
            <v>-9778.7199999999993</v>
          </cell>
          <cell r="W1827">
            <v>-9778.7199999999993</v>
          </cell>
          <cell r="X1827">
            <v>355.07999999999993</v>
          </cell>
          <cell r="Y1827" t="str">
            <v>701.7410</v>
          </cell>
          <cell r="Z1827">
            <v>-1445881.54</v>
          </cell>
          <cell r="AA1827">
            <v>-9778.7199999999993</v>
          </cell>
          <cell r="AB1827">
            <v>-50.668999999999997</v>
          </cell>
        </row>
        <row r="1828">
          <cell r="A1828">
            <v>6155</v>
          </cell>
          <cell r="B1828">
            <v>8184</v>
          </cell>
          <cell r="C1828">
            <v>1146</v>
          </cell>
          <cell r="D1828" t="str">
            <v>БЕНЗИН АВТОМОБИЛЬНЫЙ АИ-80</v>
          </cell>
          <cell r="E1828">
            <v>222000001</v>
          </cell>
          <cell r="F1828" t="str">
            <v>10</v>
          </cell>
          <cell r="G1828" t="str">
            <v/>
          </cell>
          <cell r="H1828" t="str">
            <v/>
          </cell>
          <cell r="I1828" t="str">
            <v>Акт №-138 от 19.</v>
          </cell>
          <cell r="J1828">
            <v>10001174</v>
          </cell>
          <cell r="K1828">
            <v>37883</v>
          </cell>
          <cell r="L1828">
            <v>37883</v>
          </cell>
          <cell r="M1828">
            <v>37883</v>
          </cell>
          <cell r="N1828">
            <v>26228891.120000001</v>
          </cell>
          <cell r="O1828">
            <v>1089.7</v>
          </cell>
          <cell r="P1828">
            <v>4196622.58</v>
          </cell>
          <cell r="Q1828" t="str">
            <v>01_30_09</v>
          </cell>
          <cell r="R1828" t="str">
            <v>01_24</v>
          </cell>
          <cell r="S1828" t="str">
            <v>'301.0010</v>
          </cell>
          <cell r="T1828" t="str">
            <v>'702.7310</v>
          </cell>
          <cell r="U1828" t="str">
            <v>H</v>
          </cell>
          <cell r="V1828">
            <v>-26228890.120000001</v>
          </cell>
          <cell r="W1828">
            <v>-177390.03</v>
          </cell>
          <cell r="X1828">
            <v>1</v>
          </cell>
          <cell r="Y1828" t="str">
            <v>702.7310</v>
          </cell>
          <cell r="Z1828">
            <v>-26228890.120000001</v>
          </cell>
          <cell r="AA1828">
            <v>-177390.03</v>
          </cell>
          <cell r="AB1828">
            <v>-1089.7</v>
          </cell>
        </row>
        <row r="1829">
          <cell r="A1829">
            <v>6174</v>
          </cell>
          <cell r="B1829">
            <v>8204</v>
          </cell>
          <cell r="C1829">
            <v>2112</v>
          </cell>
          <cell r="D1829" t="str">
            <v>МАЗУТ М-100</v>
          </cell>
          <cell r="E1829">
            <v>221000083</v>
          </cell>
          <cell r="F1829" t="str">
            <v>20</v>
          </cell>
          <cell r="G1829" t="str">
            <v/>
          </cell>
          <cell r="H1829" t="str">
            <v/>
          </cell>
          <cell r="I1829" t="str">
            <v>338314</v>
          </cell>
          <cell r="J1829">
            <v>10001180</v>
          </cell>
          <cell r="K1829">
            <v>37883</v>
          </cell>
          <cell r="L1829">
            <v>37883</v>
          </cell>
          <cell r="M1829">
            <v>37883</v>
          </cell>
          <cell r="N1829">
            <v>9901.2900000000009</v>
          </cell>
          <cell r="O1829">
            <v>118.863</v>
          </cell>
          <cell r="P1829">
            <v>0</v>
          </cell>
          <cell r="Q1829" t="str">
            <v>01_30_09</v>
          </cell>
          <cell r="R1829" t="str">
            <v>01_24</v>
          </cell>
          <cell r="S1829" t="str">
            <v>'301.0020</v>
          </cell>
          <cell r="T1829" t="str">
            <v>'701.7430</v>
          </cell>
          <cell r="U1829" t="str">
            <v>H</v>
          </cell>
          <cell r="V1829">
            <v>-9901.2900000000009</v>
          </cell>
          <cell r="W1829">
            <v>-9901.2900000000009</v>
          </cell>
          <cell r="X1829">
            <v>0</v>
          </cell>
          <cell r="Y1829" t="str">
            <v>701.7430</v>
          </cell>
          <cell r="Z1829">
            <v>-1464004.74</v>
          </cell>
          <cell r="AA1829">
            <v>-9901.2900000000009</v>
          </cell>
          <cell r="AB1829">
            <v>-118.863</v>
          </cell>
        </row>
        <row r="1830">
          <cell r="A1830">
            <v>6175</v>
          </cell>
          <cell r="B1830">
            <v>8205</v>
          </cell>
          <cell r="C1830">
            <v>2112</v>
          </cell>
          <cell r="D1830" t="str">
            <v>МАЗУТ М-100</v>
          </cell>
          <cell r="E1830">
            <v>221000083</v>
          </cell>
          <cell r="F1830" t="str">
            <v>20</v>
          </cell>
          <cell r="G1830" t="str">
            <v/>
          </cell>
          <cell r="H1830" t="str">
            <v/>
          </cell>
          <cell r="I1830" t="str">
            <v>338315</v>
          </cell>
          <cell r="J1830">
            <v>10001180</v>
          </cell>
          <cell r="K1830">
            <v>37883</v>
          </cell>
          <cell r="L1830">
            <v>37883</v>
          </cell>
          <cell r="M1830">
            <v>37883</v>
          </cell>
          <cell r="N1830">
            <v>49628.97</v>
          </cell>
          <cell r="O1830">
            <v>595.78599999999994</v>
          </cell>
          <cell r="P1830">
            <v>0</v>
          </cell>
          <cell r="Q1830" t="str">
            <v>01_30_09</v>
          </cell>
          <cell r="R1830" t="str">
            <v>01_24</v>
          </cell>
          <cell r="S1830" t="str">
            <v>'301.0020</v>
          </cell>
          <cell r="T1830" t="str">
            <v>'701.7430</v>
          </cell>
          <cell r="U1830" t="str">
            <v>H</v>
          </cell>
          <cell r="V1830">
            <v>-49628.97</v>
          </cell>
          <cell r="W1830">
            <v>-49628.97</v>
          </cell>
          <cell r="X1830">
            <v>0</v>
          </cell>
          <cell r="Y1830" t="str">
            <v>701.7430</v>
          </cell>
          <cell r="Z1830">
            <v>-7338139.5</v>
          </cell>
          <cell r="AA1830">
            <v>-49628.97</v>
          </cell>
          <cell r="AB1830">
            <v>-595.78599999999994</v>
          </cell>
        </row>
        <row r="1831">
          <cell r="A1831">
            <v>5986</v>
          </cell>
          <cell r="B1831">
            <v>8034</v>
          </cell>
          <cell r="C1831">
            <v>1160</v>
          </cell>
          <cell r="D1831" t="str">
            <v>БЕНЗИН АВТОМОБИЛЬНЫЙ АИ-80</v>
          </cell>
          <cell r="E1831">
            <v>221000001</v>
          </cell>
          <cell r="F1831" t="str">
            <v>10</v>
          </cell>
          <cell r="G1831" t="str">
            <v/>
          </cell>
          <cell r="H1831" t="str">
            <v/>
          </cell>
          <cell r="I1831" t="str">
            <v>68234293</v>
          </cell>
          <cell r="J1831">
            <v>10001122</v>
          </cell>
          <cell r="K1831">
            <v>37884</v>
          </cell>
          <cell r="L1831">
            <v>37884</v>
          </cell>
          <cell r="M1831">
            <v>37884</v>
          </cell>
          <cell r="N1831">
            <v>1181202.72</v>
          </cell>
          <cell r="O1831">
            <v>49.073999999999998</v>
          </cell>
          <cell r="P1831">
            <v>188992.43</v>
          </cell>
          <cell r="Q1831" t="str">
            <v>01_30_09</v>
          </cell>
          <cell r="R1831" t="str">
            <v>01_24</v>
          </cell>
          <cell r="S1831" t="str">
            <v>'301.0010</v>
          </cell>
          <cell r="T1831" t="str">
            <v>'701.7510</v>
          </cell>
          <cell r="U1831" t="str">
            <v>H</v>
          </cell>
          <cell r="V1831">
            <v>-1181202.72</v>
          </cell>
          <cell r="W1831">
            <v>-8004.35</v>
          </cell>
          <cell r="X1831">
            <v>0</v>
          </cell>
          <cell r="Y1831" t="str">
            <v>701.7510</v>
          </cell>
          <cell r="Z1831">
            <v>-1181202.72</v>
          </cell>
          <cell r="AA1831">
            <v>-8004.35</v>
          </cell>
          <cell r="AB1831">
            <v>-49.073999999999998</v>
          </cell>
        </row>
        <row r="1832">
          <cell r="A1832">
            <v>5990</v>
          </cell>
          <cell r="B1832">
            <v>8039</v>
          </cell>
          <cell r="C1832">
            <v>2101</v>
          </cell>
          <cell r="D1832" t="str">
            <v>БЕНЗИН АВТОМОБИЛЬНЫЙ АИ-80</v>
          </cell>
          <cell r="E1832">
            <v>221000001</v>
          </cell>
          <cell r="F1832" t="str">
            <v>20</v>
          </cell>
          <cell r="G1832" t="str">
            <v/>
          </cell>
          <cell r="H1832" t="str">
            <v/>
          </cell>
          <cell r="I1832" t="str">
            <v>338275</v>
          </cell>
          <cell r="J1832">
            <v>10001115</v>
          </cell>
          <cell r="K1832">
            <v>37884</v>
          </cell>
          <cell r="L1832">
            <v>37884</v>
          </cell>
          <cell r="M1832">
            <v>37884</v>
          </cell>
          <cell r="N1832">
            <v>10082.6</v>
          </cell>
          <cell r="O1832">
            <v>50.412999999999997</v>
          </cell>
          <cell r="P1832">
            <v>0</v>
          </cell>
          <cell r="Q1832" t="str">
            <v>01_30_09</v>
          </cell>
          <cell r="R1832" t="str">
            <v>01_24</v>
          </cell>
          <cell r="S1832" t="str">
            <v>'301.0020</v>
          </cell>
          <cell r="T1832" t="str">
            <v>'701.7410</v>
          </cell>
          <cell r="U1832" t="str">
            <v>H</v>
          </cell>
          <cell r="V1832">
            <v>-9730.65</v>
          </cell>
          <cell r="W1832">
            <v>-9730.65</v>
          </cell>
          <cell r="X1832">
            <v>351.95000000000073</v>
          </cell>
          <cell r="Y1832" t="str">
            <v>701.7410</v>
          </cell>
          <cell r="Z1832">
            <v>-1435952.02</v>
          </cell>
          <cell r="AA1832">
            <v>-9730.65</v>
          </cell>
          <cell r="AB1832">
            <v>-50.412999999999997</v>
          </cell>
        </row>
        <row r="1833">
          <cell r="A1833">
            <v>5991</v>
          </cell>
          <cell r="B1833">
            <v>8040</v>
          </cell>
          <cell r="C1833">
            <v>2101</v>
          </cell>
          <cell r="D1833" t="str">
            <v>БЕНЗИН АВТОМОБИЛЬНЫЙ АИ-80</v>
          </cell>
          <cell r="E1833">
            <v>221000001</v>
          </cell>
          <cell r="F1833" t="str">
            <v>20</v>
          </cell>
          <cell r="G1833" t="str">
            <v/>
          </cell>
          <cell r="H1833" t="str">
            <v/>
          </cell>
          <cell r="I1833" t="str">
            <v>338276</v>
          </cell>
          <cell r="J1833">
            <v>10001115</v>
          </cell>
          <cell r="K1833">
            <v>37884</v>
          </cell>
          <cell r="L1833">
            <v>37884</v>
          </cell>
          <cell r="M1833">
            <v>37884</v>
          </cell>
          <cell r="N1833">
            <v>11721.8</v>
          </cell>
          <cell r="O1833">
            <v>58.609000000000002</v>
          </cell>
          <cell r="P1833">
            <v>0</v>
          </cell>
          <cell r="Q1833" t="str">
            <v>01_30_09</v>
          </cell>
          <cell r="R1833" t="str">
            <v>01_24</v>
          </cell>
          <cell r="S1833" t="str">
            <v>'301.0020</v>
          </cell>
          <cell r="T1833" t="str">
            <v>'701.7410</v>
          </cell>
          <cell r="U1833" t="str">
            <v>H</v>
          </cell>
          <cell r="V1833">
            <v>-11314.65</v>
          </cell>
          <cell r="W1833">
            <v>-11314.65</v>
          </cell>
          <cell r="X1833">
            <v>407.14999999999964</v>
          </cell>
          <cell r="Y1833" t="str">
            <v>701.7410</v>
          </cell>
          <cell r="Z1833">
            <v>-1669702.9</v>
          </cell>
          <cell r="AA1833">
            <v>-11314.65</v>
          </cell>
          <cell r="AB1833">
            <v>-58.609000000000002</v>
          </cell>
        </row>
        <row r="1834">
          <cell r="A1834">
            <v>5992</v>
          </cell>
          <cell r="B1834">
            <v>8041</v>
          </cell>
          <cell r="C1834">
            <v>2101</v>
          </cell>
          <cell r="D1834" t="str">
            <v>БЕНЗИН АВТОМОБИЛЬНЫЙ АИ-80</v>
          </cell>
          <cell r="E1834">
            <v>221000001</v>
          </cell>
          <cell r="F1834" t="str">
            <v>20</v>
          </cell>
          <cell r="G1834" t="str">
            <v/>
          </cell>
          <cell r="H1834" t="str">
            <v/>
          </cell>
          <cell r="I1834" t="str">
            <v>338277</v>
          </cell>
          <cell r="J1834">
            <v>10001115</v>
          </cell>
          <cell r="K1834">
            <v>37884</v>
          </cell>
          <cell r="L1834">
            <v>37884</v>
          </cell>
          <cell r="M1834">
            <v>37884</v>
          </cell>
          <cell r="N1834">
            <v>10131.799999999999</v>
          </cell>
          <cell r="O1834">
            <v>50.658999999999999</v>
          </cell>
          <cell r="P1834">
            <v>0</v>
          </cell>
          <cell r="Q1834" t="str">
            <v>01_30_09</v>
          </cell>
          <cell r="R1834" t="str">
            <v>01_24</v>
          </cell>
          <cell r="S1834" t="str">
            <v>'301.0020</v>
          </cell>
          <cell r="T1834" t="str">
            <v>'701.7410</v>
          </cell>
          <cell r="U1834" t="str">
            <v>H</v>
          </cell>
          <cell r="V1834">
            <v>-9779.85</v>
          </cell>
          <cell r="W1834">
            <v>-9779.85</v>
          </cell>
          <cell r="X1834">
            <v>351.94999999999891</v>
          </cell>
          <cell r="Y1834" t="str">
            <v>701.7410</v>
          </cell>
          <cell r="Z1834">
            <v>-1443212.46</v>
          </cell>
          <cell r="AA1834">
            <v>-9779.85</v>
          </cell>
          <cell r="AB1834">
            <v>-50.658999999999999</v>
          </cell>
        </row>
        <row r="1835">
          <cell r="A1835">
            <v>5993</v>
          </cell>
          <cell r="B1835">
            <v>8042</v>
          </cell>
          <cell r="C1835">
            <v>2101</v>
          </cell>
          <cell r="D1835" t="str">
            <v>БЕНЗИН АВТОМОБИЛЬНЫЙ АИ-80</v>
          </cell>
          <cell r="E1835">
            <v>221000001</v>
          </cell>
          <cell r="F1835" t="str">
            <v>20</v>
          </cell>
          <cell r="G1835" t="str">
            <v/>
          </cell>
          <cell r="H1835" t="str">
            <v/>
          </cell>
          <cell r="I1835" t="str">
            <v>338278</v>
          </cell>
          <cell r="J1835">
            <v>10001115</v>
          </cell>
          <cell r="K1835">
            <v>37884</v>
          </cell>
          <cell r="L1835">
            <v>37884</v>
          </cell>
          <cell r="M1835">
            <v>37884</v>
          </cell>
          <cell r="N1835">
            <v>10113.6</v>
          </cell>
          <cell r="O1835">
            <v>50.567999999999998</v>
          </cell>
          <cell r="P1835">
            <v>0</v>
          </cell>
          <cell r="Q1835" t="str">
            <v>01_30_09</v>
          </cell>
          <cell r="R1835" t="str">
            <v>01_24</v>
          </cell>
          <cell r="S1835" t="str">
            <v>'301.0020</v>
          </cell>
          <cell r="T1835" t="str">
            <v>'701.7410</v>
          </cell>
          <cell r="U1835" t="str">
            <v>H</v>
          </cell>
          <cell r="V1835">
            <v>-9761.65</v>
          </cell>
          <cell r="W1835">
            <v>-9761.65</v>
          </cell>
          <cell r="X1835">
            <v>351.95000000000073</v>
          </cell>
          <cell r="Y1835" t="str">
            <v>701.7410</v>
          </cell>
          <cell r="Z1835">
            <v>-1440526.69</v>
          </cell>
          <cell r="AA1835">
            <v>-9761.65</v>
          </cell>
          <cell r="AB1835">
            <v>-50.567999999999998</v>
          </cell>
        </row>
        <row r="1836">
          <cell r="A1836">
            <v>5994</v>
          </cell>
          <cell r="B1836">
            <v>8043</v>
          </cell>
          <cell r="C1836">
            <v>2101</v>
          </cell>
          <cell r="D1836" t="str">
            <v>БЕНЗИН АВТОМОБИЛЬНЫЙ АИ-80</v>
          </cell>
          <cell r="E1836">
            <v>221000001</v>
          </cell>
          <cell r="F1836" t="str">
            <v>20</v>
          </cell>
          <cell r="G1836" t="str">
            <v/>
          </cell>
          <cell r="H1836" t="str">
            <v/>
          </cell>
          <cell r="I1836" t="str">
            <v>338279</v>
          </cell>
          <cell r="J1836">
            <v>10001115</v>
          </cell>
          <cell r="K1836">
            <v>37884</v>
          </cell>
          <cell r="L1836">
            <v>37884</v>
          </cell>
          <cell r="M1836">
            <v>37884</v>
          </cell>
          <cell r="N1836">
            <v>11744.4</v>
          </cell>
          <cell r="O1836">
            <v>58.722000000000001</v>
          </cell>
          <cell r="P1836">
            <v>0</v>
          </cell>
          <cell r="Q1836" t="str">
            <v>01_30_09</v>
          </cell>
          <cell r="R1836" t="str">
            <v>01_24</v>
          </cell>
          <cell r="S1836" t="str">
            <v>'301.0020</v>
          </cell>
          <cell r="T1836" t="str">
            <v>'701.7410</v>
          </cell>
          <cell r="U1836" t="str">
            <v>H</v>
          </cell>
          <cell r="V1836">
            <v>-11337.25</v>
          </cell>
          <cell r="W1836">
            <v>-11337.25</v>
          </cell>
          <cell r="X1836">
            <v>407.14999999999964</v>
          </cell>
          <cell r="Y1836" t="str">
            <v>701.7410</v>
          </cell>
          <cell r="Z1836">
            <v>-1673037.98</v>
          </cell>
          <cell r="AA1836">
            <v>-11337.25</v>
          </cell>
          <cell r="AB1836">
            <v>-58.722000000000001</v>
          </cell>
        </row>
        <row r="1837">
          <cell r="A1837">
            <v>5995</v>
          </cell>
          <cell r="B1837">
            <v>8044</v>
          </cell>
          <cell r="C1837">
            <v>2101</v>
          </cell>
          <cell r="D1837" t="str">
            <v>БЕНЗИН АВТОМОБИЛЬНЫЙ АИ-80</v>
          </cell>
          <cell r="E1837">
            <v>221000001</v>
          </cell>
          <cell r="F1837" t="str">
            <v>20</v>
          </cell>
          <cell r="G1837" t="str">
            <v/>
          </cell>
          <cell r="H1837" t="str">
            <v/>
          </cell>
          <cell r="I1837" t="str">
            <v>338280</v>
          </cell>
          <cell r="J1837">
            <v>10001115</v>
          </cell>
          <cell r="K1837">
            <v>37884</v>
          </cell>
          <cell r="L1837">
            <v>37884</v>
          </cell>
          <cell r="M1837">
            <v>37884</v>
          </cell>
          <cell r="N1837">
            <v>10169.6</v>
          </cell>
          <cell r="O1837">
            <v>50.847999999999999</v>
          </cell>
          <cell r="P1837">
            <v>0</v>
          </cell>
          <cell r="Q1837" t="str">
            <v>01_30_09</v>
          </cell>
          <cell r="R1837" t="str">
            <v>01_24</v>
          </cell>
          <cell r="S1837" t="str">
            <v>'301.0020</v>
          </cell>
          <cell r="T1837" t="str">
            <v>'701.7410</v>
          </cell>
          <cell r="U1837" t="str">
            <v>H</v>
          </cell>
          <cell r="V1837">
            <v>-9817.65</v>
          </cell>
          <cell r="W1837">
            <v>-9817.65</v>
          </cell>
          <cell r="X1837">
            <v>351.95000000000073</v>
          </cell>
          <cell r="Y1837" t="str">
            <v>701.7410</v>
          </cell>
          <cell r="Z1837">
            <v>-1448790.61</v>
          </cell>
          <cell r="AA1837">
            <v>-9817.65</v>
          </cell>
          <cell r="AB1837">
            <v>-50.847999999999999</v>
          </cell>
        </row>
        <row r="1838">
          <cell r="A1838">
            <v>5996</v>
          </cell>
          <cell r="B1838">
            <v>8045</v>
          </cell>
          <cell r="C1838">
            <v>2101</v>
          </cell>
          <cell r="D1838" t="str">
            <v>БЕНЗИН АВТОМОБИЛЬНЫЙ АИ-80</v>
          </cell>
          <cell r="E1838">
            <v>221000001</v>
          </cell>
          <cell r="F1838" t="str">
            <v>20</v>
          </cell>
          <cell r="G1838" t="str">
            <v/>
          </cell>
          <cell r="H1838" t="str">
            <v/>
          </cell>
          <cell r="I1838" t="str">
            <v>338281</v>
          </cell>
          <cell r="J1838">
            <v>10001115</v>
          </cell>
          <cell r="K1838">
            <v>37884</v>
          </cell>
          <cell r="L1838">
            <v>37884</v>
          </cell>
          <cell r="M1838">
            <v>37884</v>
          </cell>
          <cell r="N1838">
            <v>8495.6</v>
          </cell>
          <cell r="O1838">
            <v>42.478000000000002</v>
          </cell>
          <cell r="P1838">
            <v>0</v>
          </cell>
          <cell r="Q1838" t="str">
            <v>01_30_09</v>
          </cell>
          <cell r="R1838" t="str">
            <v>01_24</v>
          </cell>
          <cell r="S1838" t="str">
            <v>'301.0020</v>
          </cell>
          <cell r="T1838" t="str">
            <v>'701.7410</v>
          </cell>
          <cell r="U1838" t="str">
            <v>H</v>
          </cell>
          <cell r="V1838">
            <v>-8198.86</v>
          </cell>
          <cell r="W1838">
            <v>-8198.86</v>
          </cell>
          <cell r="X1838">
            <v>296.73999999999978</v>
          </cell>
          <cell r="Y1838" t="str">
            <v>701.7410</v>
          </cell>
          <cell r="Z1838">
            <v>-1209905.77</v>
          </cell>
          <cell r="AA1838">
            <v>-8198.86</v>
          </cell>
          <cell r="AB1838">
            <v>-42.478000000000002</v>
          </cell>
        </row>
        <row r="1839">
          <cell r="A1839">
            <v>5997</v>
          </cell>
          <cell r="B1839">
            <v>8046</v>
          </cell>
          <cell r="C1839">
            <v>2101</v>
          </cell>
          <cell r="D1839" t="str">
            <v>БЕНЗИН АВТОМОБИЛЬНЫЙ АИ-80</v>
          </cell>
          <cell r="E1839">
            <v>221000001</v>
          </cell>
          <cell r="F1839" t="str">
            <v>20</v>
          </cell>
          <cell r="G1839" t="str">
            <v/>
          </cell>
          <cell r="H1839" t="str">
            <v/>
          </cell>
          <cell r="I1839" t="str">
            <v>338282</v>
          </cell>
          <cell r="J1839">
            <v>10001115</v>
          </cell>
          <cell r="K1839">
            <v>37884</v>
          </cell>
          <cell r="L1839">
            <v>37884</v>
          </cell>
          <cell r="M1839">
            <v>37884</v>
          </cell>
          <cell r="N1839">
            <v>11691.2</v>
          </cell>
          <cell r="O1839">
            <v>58.456000000000003</v>
          </cell>
          <cell r="P1839">
            <v>0</v>
          </cell>
          <cell r="Q1839" t="str">
            <v>01_30_09</v>
          </cell>
          <cell r="R1839" t="str">
            <v>01_24</v>
          </cell>
          <cell r="S1839" t="str">
            <v>'301.0020</v>
          </cell>
          <cell r="T1839" t="str">
            <v>'701.7410</v>
          </cell>
          <cell r="U1839" t="str">
            <v>H</v>
          </cell>
          <cell r="V1839">
            <v>-11284.04</v>
          </cell>
          <cell r="W1839">
            <v>-11284.04</v>
          </cell>
          <cell r="X1839">
            <v>407.15999999999985</v>
          </cell>
          <cell r="Y1839" t="str">
            <v>701.7410</v>
          </cell>
          <cell r="Z1839">
            <v>-1665185.78</v>
          </cell>
          <cell r="AA1839">
            <v>-11284.04</v>
          </cell>
          <cell r="AB1839">
            <v>-58.456000000000003</v>
          </cell>
        </row>
        <row r="1840">
          <cell r="A1840">
            <v>5998</v>
          </cell>
          <cell r="B1840">
            <v>8047</v>
          </cell>
          <cell r="C1840">
            <v>2101</v>
          </cell>
          <cell r="D1840" t="str">
            <v>БЕНЗИН АВТОМОБИЛЬНЫЙ АИ-80</v>
          </cell>
          <cell r="E1840">
            <v>221000001</v>
          </cell>
          <cell r="F1840" t="str">
            <v>20</v>
          </cell>
          <cell r="G1840" t="str">
            <v/>
          </cell>
          <cell r="H1840" t="str">
            <v/>
          </cell>
          <cell r="I1840" t="str">
            <v>338283</v>
          </cell>
          <cell r="J1840">
            <v>10001115</v>
          </cell>
          <cell r="K1840">
            <v>37884</v>
          </cell>
          <cell r="L1840">
            <v>37884</v>
          </cell>
          <cell r="M1840">
            <v>37884</v>
          </cell>
          <cell r="N1840">
            <v>11786.8</v>
          </cell>
          <cell r="O1840">
            <v>58.933999999999997</v>
          </cell>
          <cell r="P1840">
            <v>0</v>
          </cell>
          <cell r="Q1840" t="str">
            <v>01_30_09</v>
          </cell>
          <cell r="R1840" t="str">
            <v>01_24</v>
          </cell>
          <cell r="S1840" t="str">
            <v>'301.0020</v>
          </cell>
          <cell r="T1840" t="str">
            <v>'701.7410</v>
          </cell>
          <cell r="U1840" t="str">
            <v>H</v>
          </cell>
          <cell r="V1840">
            <v>-11379.64</v>
          </cell>
          <cell r="W1840">
            <v>-11379.64</v>
          </cell>
          <cell r="X1840">
            <v>407.15999999999985</v>
          </cell>
          <cell r="Y1840" t="str">
            <v>701.7410</v>
          </cell>
          <cell r="Z1840">
            <v>-1679293.47</v>
          </cell>
          <cell r="AA1840">
            <v>-11379.64</v>
          </cell>
          <cell r="AB1840">
            <v>-58.933999999999997</v>
          </cell>
        </row>
        <row r="1841">
          <cell r="A1841">
            <v>5999</v>
          </cell>
          <cell r="B1841">
            <v>8048</v>
          </cell>
          <cell r="C1841">
            <v>2101</v>
          </cell>
          <cell r="D1841" t="str">
            <v>БЕНЗИН АВТОМОБИЛЬНЫЙ АИ-80</v>
          </cell>
          <cell r="E1841">
            <v>221000001</v>
          </cell>
          <cell r="F1841" t="str">
            <v>20</v>
          </cell>
          <cell r="G1841" t="str">
            <v/>
          </cell>
          <cell r="H1841" t="str">
            <v/>
          </cell>
          <cell r="I1841" t="str">
            <v>338284</v>
          </cell>
          <cell r="J1841">
            <v>10001115</v>
          </cell>
          <cell r="K1841">
            <v>37884</v>
          </cell>
          <cell r="L1841">
            <v>37884</v>
          </cell>
          <cell r="M1841">
            <v>37884</v>
          </cell>
          <cell r="N1841">
            <v>10108</v>
          </cell>
          <cell r="O1841">
            <v>50.54</v>
          </cell>
          <cell r="P1841">
            <v>0</v>
          </cell>
          <cell r="Q1841" t="str">
            <v>01_30_09</v>
          </cell>
          <cell r="R1841" t="str">
            <v>01_24</v>
          </cell>
          <cell r="S1841" t="str">
            <v>'301.0020</v>
          </cell>
          <cell r="T1841" t="str">
            <v>'701.7410</v>
          </cell>
          <cell r="U1841" t="str">
            <v>H</v>
          </cell>
          <cell r="V1841">
            <v>-9756.0499999999993</v>
          </cell>
          <cell r="W1841">
            <v>-9756.0499999999993</v>
          </cell>
          <cell r="X1841">
            <v>351.95000000000073</v>
          </cell>
          <cell r="Y1841" t="str">
            <v>701.7410</v>
          </cell>
          <cell r="Z1841">
            <v>-1439700.3</v>
          </cell>
          <cell r="AA1841">
            <v>-9756.0499999999993</v>
          </cell>
          <cell r="AB1841">
            <v>-50.54</v>
          </cell>
        </row>
        <row r="1842">
          <cell r="A1842">
            <v>6000</v>
          </cell>
          <cell r="B1842">
            <v>8049</v>
          </cell>
          <cell r="C1842">
            <v>2101</v>
          </cell>
          <cell r="D1842" t="str">
            <v>БЕНЗИН АВТОМОБИЛЬНЫЙ АИ-80</v>
          </cell>
          <cell r="E1842">
            <v>221000001</v>
          </cell>
          <cell r="F1842" t="str">
            <v>20</v>
          </cell>
          <cell r="G1842" t="str">
            <v/>
          </cell>
          <cell r="H1842" t="str">
            <v/>
          </cell>
          <cell r="I1842" t="str">
            <v>338285</v>
          </cell>
          <cell r="J1842">
            <v>10001115</v>
          </cell>
          <cell r="K1842">
            <v>37884</v>
          </cell>
          <cell r="L1842">
            <v>37884</v>
          </cell>
          <cell r="M1842">
            <v>37884</v>
          </cell>
          <cell r="N1842">
            <v>10169.6</v>
          </cell>
          <cell r="O1842">
            <v>50.847999999999999</v>
          </cell>
          <cell r="P1842">
            <v>0</v>
          </cell>
          <cell r="Q1842" t="str">
            <v>01_30_09</v>
          </cell>
          <cell r="R1842" t="str">
            <v>01_24</v>
          </cell>
          <cell r="S1842" t="str">
            <v>'301.0020</v>
          </cell>
          <cell r="T1842" t="str">
            <v>'701.7410</v>
          </cell>
          <cell r="U1842" t="str">
            <v>H</v>
          </cell>
          <cell r="V1842">
            <v>-9817.65</v>
          </cell>
          <cell r="W1842">
            <v>-9817.65</v>
          </cell>
          <cell r="X1842">
            <v>351.95000000000073</v>
          </cell>
          <cell r="Y1842" t="str">
            <v>701.7410</v>
          </cell>
          <cell r="Z1842">
            <v>-1448790.61</v>
          </cell>
          <cell r="AA1842">
            <v>-9817.65</v>
          </cell>
          <cell r="AB1842">
            <v>-50.847999999999999</v>
          </cell>
        </row>
        <row r="1843">
          <cell r="A1843">
            <v>6072</v>
          </cell>
          <cell r="B1843">
            <v>8108</v>
          </cell>
          <cell r="C1843">
            <v>2100</v>
          </cell>
          <cell r="D1843" t="str">
            <v>ТОПЛИВО САМОЛЕТНОЕ ТС-1 ВКК</v>
          </cell>
          <cell r="E1843">
            <v>222000043</v>
          </cell>
          <cell r="F1843" t="str">
            <v>20</v>
          </cell>
          <cell r="G1843" t="str">
            <v/>
          </cell>
          <cell r="H1843" t="str">
            <v/>
          </cell>
          <cell r="I1843" t="str">
            <v>337721</v>
          </cell>
          <cell r="J1843">
            <v>10001145</v>
          </cell>
          <cell r="K1843">
            <v>37884</v>
          </cell>
          <cell r="L1843">
            <v>37884</v>
          </cell>
          <cell r="M1843">
            <v>37884</v>
          </cell>
          <cell r="N1843">
            <v>37000.58</v>
          </cell>
          <cell r="O1843">
            <v>164.447</v>
          </cell>
          <cell r="P1843">
            <v>0</v>
          </cell>
          <cell r="Q1843" t="str">
            <v>01_30_09</v>
          </cell>
          <cell r="R1843" t="str">
            <v>01_24</v>
          </cell>
          <cell r="S1843" t="str">
            <v>'301.0020</v>
          </cell>
          <cell r="T1843" t="str">
            <v>'702.7250</v>
          </cell>
          <cell r="U1843" t="str">
            <v>H</v>
          </cell>
          <cell r="V1843">
            <v>-35343.17</v>
          </cell>
          <cell r="W1843">
            <v>-35343.17</v>
          </cell>
          <cell r="X1843">
            <v>1657.4100000000035</v>
          </cell>
          <cell r="Y1843" t="str">
            <v>702.7250</v>
          </cell>
          <cell r="Z1843">
            <v>-5215591.5999999996</v>
          </cell>
          <cell r="AA1843">
            <v>-35343.17</v>
          </cell>
          <cell r="AB1843">
            <v>-164.447</v>
          </cell>
        </row>
        <row r="1844">
          <cell r="A1844">
            <v>6073</v>
          </cell>
          <cell r="B1844">
            <v>8109</v>
          </cell>
          <cell r="C1844">
            <v>2100</v>
          </cell>
          <cell r="D1844" t="str">
            <v>ТОПЛИВО САМОЛЕТНОЕ ТС-1 ВКК</v>
          </cell>
          <cell r="E1844">
            <v>222000043</v>
          </cell>
          <cell r="F1844" t="str">
            <v>20</v>
          </cell>
          <cell r="G1844" t="str">
            <v/>
          </cell>
          <cell r="H1844" t="str">
            <v/>
          </cell>
          <cell r="I1844" t="str">
            <v>338422</v>
          </cell>
          <cell r="J1844">
            <v>10001145</v>
          </cell>
          <cell r="K1844">
            <v>37884</v>
          </cell>
          <cell r="L1844">
            <v>37884</v>
          </cell>
          <cell r="M1844">
            <v>37884</v>
          </cell>
          <cell r="N1844">
            <v>57766.05</v>
          </cell>
          <cell r="O1844">
            <v>256.738</v>
          </cell>
          <cell r="P1844">
            <v>0</v>
          </cell>
          <cell r="Q1844" t="str">
            <v>01_30_09</v>
          </cell>
          <cell r="R1844" t="str">
            <v>01_24</v>
          </cell>
          <cell r="S1844" t="str">
            <v>'301.0020</v>
          </cell>
          <cell r="T1844" t="str">
            <v>'702.7250</v>
          </cell>
          <cell r="U1844" t="str">
            <v>H</v>
          </cell>
          <cell r="V1844">
            <v>-55464.55</v>
          </cell>
          <cell r="W1844">
            <v>-55464.55</v>
          </cell>
          <cell r="X1844">
            <v>2301.5</v>
          </cell>
          <cell r="Y1844" t="str">
            <v>702.7250</v>
          </cell>
          <cell r="Z1844">
            <v>-8184903.6399999997</v>
          </cell>
          <cell r="AA1844">
            <v>-55464.55</v>
          </cell>
          <cell r="AB1844">
            <v>-256.738</v>
          </cell>
        </row>
        <row r="1845">
          <cell r="A1845">
            <v>6074</v>
          </cell>
          <cell r="B1845">
            <v>8110</v>
          </cell>
          <cell r="C1845">
            <v>2101</v>
          </cell>
          <cell r="D1845" t="str">
            <v>БЕНЗИН АВТОМОБИЛЬНЫЙ АИ-80</v>
          </cell>
          <cell r="E1845">
            <v>221000001</v>
          </cell>
          <cell r="F1845" t="str">
            <v>20</v>
          </cell>
          <cell r="G1845" t="str">
            <v/>
          </cell>
          <cell r="H1845" t="str">
            <v/>
          </cell>
          <cell r="I1845" t="str">
            <v>338293</v>
          </cell>
          <cell r="J1845">
            <v>10001132</v>
          </cell>
          <cell r="K1845">
            <v>37884</v>
          </cell>
          <cell r="L1845">
            <v>37884</v>
          </cell>
          <cell r="M1845">
            <v>37884</v>
          </cell>
          <cell r="N1845">
            <v>8510.7999999999993</v>
          </cell>
          <cell r="O1845">
            <v>42.554000000000002</v>
          </cell>
          <cell r="P1845">
            <v>0</v>
          </cell>
          <cell r="Q1845" t="str">
            <v>01_30_09</v>
          </cell>
          <cell r="R1845" t="str">
            <v>01_24</v>
          </cell>
          <cell r="S1845" t="str">
            <v>'301.0020</v>
          </cell>
          <cell r="T1845" t="str">
            <v>'701.7410</v>
          </cell>
          <cell r="U1845" t="str">
            <v>H</v>
          </cell>
          <cell r="V1845">
            <v>-8212.7900000000009</v>
          </cell>
          <cell r="W1845">
            <v>-8212.7900000000009</v>
          </cell>
          <cell r="X1845">
            <v>298.0099999999984</v>
          </cell>
          <cell r="Y1845" t="str">
            <v>701.7410</v>
          </cell>
          <cell r="Z1845">
            <v>-1211961.42</v>
          </cell>
          <cell r="AA1845">
            <v>-8212.7900000000009</v>
          </cell>
          <cell r="AB1845">
            <v>-42.554000000000002</v>
          </cell>
        </row>
        <row r="1846">
          <cell r="A1846">
            <v>6075</v>
          </cell>
          <cell r="B1846">
            <v>8111</v>
          </cell>
          <cell r="C1846">
            <v>2101</v>
          </cell>
          <cell r="D1846" t="str">
            <v>БЕНЗИН АВТОМОБИЛЬНЫЙ АИ-80</v>
          </cell>
          <cell r="E1846">
            <v>221000001</v>
          </cell>
          <cell r="F1846" t="str">
            <v>20</v>
          </cell>
          <cell r="G1846" t="str">
            <v/>
          </cell>
          <cell r="H1846" t="str">
            <v/>
          </cell>
          <cell r="I1846" t="str">
            <v>338294</v>
          </cell>
          <cell r="J1846">
            <v>10001132</v>
          </cell>
          <cell r="K1846">
            <v>37884</v>
          </cell>
          <cell r="L1846">
            <v>37884</v>
          </cell>
          <cell r="M1846">
            <v>37884</v>
          </cell>
          <cell r="N1846">
            <v>8524.2000000000007</v>
          </cell>
          <cell r="O1846">
            <v>42.621000000000002</v>
          </cell>
          <cell r="P1846">
            <v>0</v>
          </cell>
          <cell r="Q1846" t="str">
            <v>01_30_09</v>
          </cell>
          <cell r="R1846" t="str">
            <v>01_24</v>
          </cell>
          <cell r="S1846" t="str">
            <v>'301.0020</v>
          </cell>
          <cell r="T1846" t="str">
            <v>'701.7410</v>
          </cell>
          <cell r="U1846" t="str">
            <v>H</v>
          </cell>
          <cell r="V1846">
            <v>-8226.19</v>
          </cell>
          <cell r="W1846">
            <v>-8226.19</v>
          </cell>
          <cell r="X1846">
            <v>298.01000000000022</v>
          </cell>
          <cell r="Y1846" t="str">
            <v>701.7410</v>
          </cell>
          <cell r="Z1846">
            <v>-1213938.8600000001</v>
          </cell>
          <cell r="AA1846">
            <v>-8226.19</v>
          </cell>
          <cell r="AB1846">
            <v>-42.621000000000002</v>
          </cell>
        </row>
        <row r="1847">
          <cell r="A1847">
            <v>6076</v>
          </cell>
          <cell r="B1847">
            <v>8112</v>
          </cell>
          <cell r="C1847">
            <v>2101</v>
          </cell>
          <cell r="D1847" t="str">
            <v>БЕНЗИН АВТОМОБИЛЬНЫЙ АИ-80</v>
          </cell>
          <cell r="E1847">
            <v>221000001</v>
          </cell>
          <cell r="F1847" t="str">
            <v>20</v>
          </cell>
          <cell r="G1847" t="str">
            <v/>
          </cell>
          <cell r="H1847" t="str">
            <v/>
          </cell>
          <cell r="I1847" t="str">
            <v>338295</v>
          </cell>
          <cell r="J1847">
            <v>10001132</v>
          </cell>
          <cell r="K1847">
            <v>37884</v>
          </cell>
          <cell r="L1847">
            <v>37884</v>
          </cell>
          <cell r="M1847">
            <v>37884</v>
          </cell>
          <cell r="N1847">
            <v>8434</v>
          </cell>
          <cell r="O1847">
            <v>42.17</v>
          </cell>
          <cell r="P1847">
            <v>0</v>
          </cell>
          <cell r="Q1847" t="str">
            <v>01_30_09</v>
          </cell>
          <cell r="R1847" t="str">
            <v>01_24</v>
          </cell>
          <cell r="S1847" t="str">
            <v>'301.0020</v>
          </cell>
          <cell r="T1847" t="str">
            <v>'701.7410</v>
          </cell>
          <cell r="U1847" t="str">
            <v>H</v>
          </cell>
          <cell r="V1847">
            <v>-8135.99</v>
          </cell>
          <cell r="W1847">
            <v>-8135.99</v>
          </cell>
          <cell r="X1847">
            <v>298.01000000000022</v>
          </cell>
          <cell r="Y1847" t="str">
            <v>701.7410</v>
          </cell>
          <cell r="Z1847">
            <v>-1200628.04</v>
          </cell>
          <cell r="AA1847">
            <v>-8135.99</v>
          </cell>
          <cell r="AB1847">
            <v>-42.17</v>
          </cell>
        </row>
        <row r="1848">
          <cell r="A1848">
            <v>6077</v>
          </cell>
          <cell r="B1848">
            <v>8113</v>
          </cell>
          <cell r="C1848">
            <v>2101</v>
          </cell>
          <cell r="D1848" t="str">
            <v>БЕНЗИН АВТОМОБИЛЬНЫЙ АИ-80</v>
          </cell>
          <cell r="E1848">
            <v>221000001</v>
          </cell>
          <cell r="F1848" t="str">
            <v>20</v>
          </cell>
          <cell r="G1848" t="str">
            <v/>
          </cell>
          <cell r="H1848" t="str">
            <v/>
          </cell>
          <cell r="I1848" t="str">
            <v>338296</v>
          </cell>
          <cell r="J1848">
            <v>10001132</v>
          </cell>
          <cell r="K1848">
            <v>37884</v>
          </cell>
          <cell r="L1848">
            <v>37884</v>
          </cell>
          <cell r="M1848">
            <v>37884</v>
          </cell>
          <cell r="N1848">
            <v>11787.6</v>
          </cell>
          <cell r="O1848">
            <v>58.938000000000002</v>
          </cell>
          <cell r="P1848">
            <v>0</v>
          </cell>
          <cell r="Q1848" t="str">
            <v>01_30_09</v>
          </cell>
          <cell r="R1848" t="str">
            <v>01_24</v>
          </cell>
          <cell r="S1848" t="str">
            <v>'301.0020</v>
          </cell>
          <cell r="T1848" t="str">
            <v>'701.7410</v>
          </cell>
          <cell r="U1848" t="str">
            <v>H</v>
          </cell>
          <cell r="V1848">
            <v>-11378.71</v>
          </cell>
          <cell r="W1848">
            <v>-11378.71</v>
          </cell>
          <cell r="X1848">
            <v>408.89000000000124</v>
          </cell>
          <cell r="Y1848" t="str">
            <v>701.7410</v>
          </cell>
          <cell r="Z1848">
            <v>-1679156.23</v>
          </cell>
          <cell r="AA1848">
            <v>-11378.71</v>
          </cell>
          <cell r="AB1848">
            <v>-58.938000000000002</v>
          </cell>
        </row>
        <row r="1849">
          <cell r="A1849">
            <v>6078</v>
          </cell>
          <cell r="B1849">
            <v>8114</v>
          </cell>
          <cell r="C1849">
            <v>2101</v>
          </cell>
          <cell r="D1849" t="str">
            <v>БЕНЗИН АВТОМОБИЛЬНЫЙ АИ-80</v>
          </cell>
          <cell r="E1849">
            <v>221000001</v>
          </cell>
          <cell r="F1849" t="str">
            <v>20</v>
          </cell>
          <cell r="G1849" t="str">
            <v/>
          </cell>
          <cell r="H1849" t="str">
            <v/>
          </cell>
          <cell r="I1849" t="str">
            <v>338297</v>
          </cell>
          <cell r="J1849">
            <v>10001132</v>
          </cell>
          <cell r="K1849">
            <v>37884</v>
          </cell>
          <cell r="L1849">
            <v>37884</v>
          </cell>
          <cell r="M1849">
            <v>37884</v>
          </cell>
          <cell r="N1849">
            <v>10123.6</v>
          </cell>
          <cell r="O1849">
            <v>50.618000000000002</v>
          </cell>
          <cell r="P1849">
            <v>0</v>
          </cell>
          <cell r="Q1849" t="str">
            <v>01_30_09</v>
          </cell>
          <cell r="R1849" t="str">
            <v>01_24</v>
          </cell>
          <cell r="S1849" t="str">
            <v>'301.0020</v>
          </cell>
          <cell r="T1849" t="str">
            <v>'701.7410</v>
          </cell>
          <cell r="U1849" t="str">
            <v>H</v>
          </cell>
          <cell r="V1849">
            <v>-9770.15</v>
          </cell>
          <cell r="W1849">
            <v>-9770.15</v>
          </cell>
          <cell r="X1849">
            <v>353.45000000000073</v>
          </cell>
          <cell r="Y1849" t="str">
            <v>701.7410</v>
          </cell>
          <cell r="Z1849">
            <v>-1441781.04</v>
          </cell>
          <cell r="AA1849">
            <v>-9770.15</v>
          </cell>
          <cell r="AB1849">
            <v>-50.618000000000002</v>
          </cell>
        </row>
        <row r="1850">
          <cell r="A1850">
            <v>6079</v>
          </cell>
          <cell r="B1850">
            <v>8115</v>
          </cell>
          <cell r="C1850">
            <v>2101</v>
          </cell>
          <cell r="D1850" t="str">
            <v>БЕНЗИН АВТОМОБИЛЬНЫЙ АИ-80</v>
          </cell>
          <cell r="E1850">
            <v>221000001</v>
          </cell>
          <cell r="F1850" t="str">
            <v>20</v>
          </cell>
          <cell r="G1850" t="str">
            <v/>
          </cell>
          <cell r="H1850" t="str">
            <v/>
          </cell>
          <cell r="I1850" t="str">
            <v>338298</v>
          </cell>
          <cell r="J1850">
            <v>10001132</v>
          </cell>
          <cell r="K1850">
            <v>37884</v>
          </cell>
          <cell r="L1850">
            <v>37884</v>
          </cell>
          <cell r="M1850">
            <v>37884</v>
          </cell>
          <cell r="N1850">
            <v>11852.8</v>
          </cell>
          <cell r="O1850">
            <v>59.264000000000003</v>
          </cell>
          <cell r="P1850">
            <v>0</v>
          </cell>
          <cell r="Q1850" t="str">
            <v>01_30_09</v>
          </cell>
          <cell r="R1850" t="str">
            <v>01_24</v>
          </cell>
          <cell r="S1850" t="str">
            <v>'301.0020</v>
          </cell>
          <cell r="T1850" t="str">
            <v>'701.7410</v>
          </cell>
          <cell r="U1850" t="str">
            <v>H</v>
          </cell>
          <cell r="V1850">
            <v>-11436.98</v>
          </cell>
          <cell r="W1850">
            <v>-11436.98</v>
          </cell>
          <cell r="X1850">
            <v>415.81999999999971</v>
          </cell>
          <cell r="Y1850" t="str">
            <v>701.7410</v>
          </cell>
          <cell r="Z1850">
            <v>-1687755.14</v>
          </cell>
          <cell r="AA1850">
            <v>-11436.98</v>
          </cell>
          <cell r="AB1850">
            <v>-59.264000000000003</v>
          </cell>
        </row>
        <row r="1851">
          <cell r="A1851">
            <v>6080</v>
          </cell>
          <cell r="B1851">
            <v>8116</v>
          </cell>
          <cell r="C1851">
            <v>2101</v>
          </cell>
          <cell r="D1851" t="str">
            <v>БЕНЗИН АВТОМОБИЛЬНЫЙ АИ-80</v>
          </cell>
          <cell r="E1851">
            <v>221000001</v>
          </cell>
          <cell r="F1851" t="str">
            <v>20</v>
          </cell>
          <cell r="G1851" t="str">
            <v/>
          </cell>
          <cell r="H1851" t="str">
            <v/>
          </cell>
          <cell r="I1851" t="str">
            <v>338299</v>
          </cell>
          <cell r="J1851">
            <v>10001132</v>
          </cell>
          <cell r="K1851">
            <v>37884</v>
          </cell>
          <cell r="L1851">
            <v>37884</v>
          </cell>
          <cell r="M1851">
            <v>37884</v>
          </cell>
          <cell r="N1851">
            <v>10002</v>
          </cell>
          <cell r="O1851">
            <v>50.01</v>
          </cell>
          <cell r="P1851">
            <v>0</v>
          </cell>
          <cell r="Q1851" t="str">
            <v>01_30_09</v>
          </cell>
          <cell r="R1851" t="str">
            <v>01_24</v>
          </cell>
          <cell r="S1851" t="str">
            <v>'301.0020</v>
          </cell>
          <cell r="T1851" t="str">
            <v>'701.7410</v>
          </cell>
          <cell r="U1851" t="str">
            <v>H</v>
          </cell>
          <cell r="V1851">
            <v>-9648.5499999999993</v>
          </cell>
          <cell r="W1851">
            <v>-9648.5499999999993</v>
          </cell>
          <cell r="X1851">
            <v>353.45000000000073</v>
          </cell>
          <cell r="Y1851" t="str">
            <v>701.7410</v>
          </cell>
          <cell r="Z1851">
            <v>-1423836.52</v>
          </cell>
          <cell r="AA1851">
            <v>-9648.5499999999993</v>
          </cell>
          <cell r="AB1851">
            <v>-50.01</v>
          </cell>
        </row>
        <row r="1852">
          <cell r="A1852">
            <v>6109</v>
          </cell>
          <cell r="B1852">
            <v>8139</v>
          </cell>
          <cell r="C1852">
            <v>2101</v>
          </cell>
          <cell r="D1852" t="str">
            <v>БЕНЗИН АВТОМОБИЛЬНЫЙ АИ-92</v>
          </cell>
          <cell r="E1852">
            <v>222000004</v>
          </cell>
          <cell r="F1852" t="str">
            <v>20</v>
          </cell>
          <cell r="G1852" t="str">
            <v/>
          </cell>
          <cell r="H1852" t="str">
            <v/>
          </cell>
          <cell r="I1852" t="str">
            <v>337695</v>
          </cell>
          <cell r="J1852">
            <v>10001150</v>
          </cell>
          <cell r="K1852">
            <v>37884</v>
          </cell>
          <cell r="L1852">
            <v>37884</v>
          </cell>
          <cell r="M1852">
            <v>37884</v>
          </cell>
          <cell r="N1852">
            <v>60020.63</v>
          </cell>
          <cell r="O1852">
            <v>265.57799999999997</v>
          </cell>
          <cell r="P1852">
            <v>0</v>
          </cell>
          <cell r="Q1852" t="str">
            <v>01_30_09</v>
          </cell>
          <cell r="R1852" t="str">
            <v>01_24</v>
          </cell>
          <cell r="S1852" t="str">
            <v>'301.0020</v>
          </cell>
          <cell r="T1852" t="str">
            <v>'702.7212</v>
          </cell>
          <cell r="U1852" t="str">
            <v>H</v>
          </cell>
          <cell r="V1852">
            <v>-57323.35</v>
          </cell>
          <cell r="W1852">
            <v>-57323.35</v>
          </cell>
          <cell r="X1852">
            <v>2697.2799999999988</v>
          </cell>
          <cell r="Y1852" t="str">
            <v>702.7212</v>
          </cell>
          <cell r="Z1852">
            <v>-8459206.7599999998</v>
          </cell>
          <cell r="AA1852">
            <v>-57323.35</v>
          </cell>
          <cell r="AB1852">
            <v>-265.57799999999997</v>
          </cell>
        </row>
        <row r="1853">
          <cell r="A1853">
            <v>6110</v>
          </cell>
          <cell r="B1853">
            <v>8140</v>
          </cell>
          <cell r="C1853">
            <v>2101</v>
          </cell>
          <cell r="D1853" t="str">
            <v>БЕНЗИН АВТОМОБИЛЬНЫЙ АИ-80</v>
          </cell>
          <cell r="E1853">
            <v>221000001</v>
          </cell>
          <cell r="F1853" t="str">
            <v>20</v>
          </cell>
          <cell r="G1853" t="str">
            <v/>
          </cell>
          <cell r="H1853" t="str">
            <v/>
          </cell>
          <cell r="I1853" t="str">
            <v>338300</v>
          </cell>
          <cell r="J1853">
            <v>10001132</v>
          </cell>
          <cell r="K1853">
            <v>37884</v>
          </cell>
          <cell r="L1853">
            <v>37884</v>
          </cell>
          <cell r="M1853">
            <v>37884</v>
          </cell>
          <cell r="N1853">
            <v>10091.799999999999</v>
          </cell>
          <cell r="O1853">
            <v>50.459000000000003</v>
          </cell>
          <cell r="P1853">
            <v>0</v>
          </cell>
          <cell r="Q1853" t="str">
            <v>01_30_09</v>
          </cell>
          <cell r="R1853" t="str">
            <v>01_24</v>
          </cell>
          <cell r="S1853" t="str">
            <v>'301.0020</v>
          </cell>
          <cell r="T1853" t="str">
            <v>'701.7410</v>
          </cell>
          <cell r="U1853" t="str">
            <v>H</v>
          </cell>
          <cell r="V1853">
            <v>-9738.35</v>
          </cell>
          <cell r="W1853">
            <v>-9738.35</v>
          </cell>
          <cell r="X1853">
            <v>353.44999999999891</v>
          </cell>
          <cell r="Y1853" t="str">
            <v>701.7410</v>
          </cell>
          <cell r="Z1853">
            <v>-1437088.31</v>
          </cell>
          <cell r="AA1853">
            <v>-9738.35</v>
          </cell>
          <cell r="AB1853">
            <v>-50.459000000000003</v>
          </cell>
        </row>
        <row r="1854">
          <cell r="A1854">
            <v>6111</v>
          </cell>
          <cell r="B1854">
            <v>8141</v>
          </cell>
          <cell r="C1854">
            <v>2101</v>
          </cell>
          <cell r="D1854" t="str">
            <v>БЕНЗИН АВТОМОБИЛЬНЫЙ АИ-80</v>
          </cell>
          <cell r="E1854">
            <v>221000001</v>
          </cell>
          <cell r="F1854" t="str">
            <v>20</v>
          </cell>
          <cell r="G1854" t="str">
            <v/>
          </cell>
          <cell r="H1854" t="str">
            <v/>
          </cell>
          <cell r="I1854" t="str">
            <v>338301</v>
          </cell>
          <cell r="J1854">
            <v>10001132</v>
          </cell>
          <cell r="K1854">
            <v>37884</v>
          </cell>
          <cell r="L1854">
            <v>37884</v>
          </cell>
          <cell r="M1854">
            <v>37884</v>
          </cell>
          <cell r="N1854">
            <v>10138.4</v>
          </cell>
          <cell r="O1854">
            <v>50.692</v>
          </cell>
          <cell r="P1854">
            <v>0</v>
          </cell>
          <cell r="Q1854" t="str">
            <v>01_30_09</v>
          </cell>
          <cell r="R1854" t="str">
            <v>01_24</v>
          </cell>
          <cell r="S1854" t="str">
            <v>'301.0020</v>
          </cell>
          <cell r="T1854" t="str">
            <v>'701.7410</v>
          </cell>
          <cell r="U1854" t="str">
            <v>H</v>
          </cell>
          <cell r="V1854">
            <v>-9784.9500000000007</v>
          </cell>
          <cell r="W1854">
            <v>-9784.9500000000007</v>
          </cell>
          <cell r="X1854">
            <v>353.44999999999891</v>
          </cell>
          <cell r="Y1854" t="str">
            <v>701.7410</v>
          </cell>
          <cell r="Z1854">
            <v>-1443965.07</v>
          </cell>
          <cell r="AA1854">
            <v>-9784.9500000000007</v>
          </cell>
          <cell r="AB1854">
            <v>-50.692</v>
          </cell>
        </row>
        <row r="1855">
          <cell r="A1855">
            <v>6112</v>
          </cell>
          <cell r="B1855">
            <v>8142</v>
          </cell>
          <cell r="C1855">
            <v>2101</v>
          </cell>
          <cell r="D1855" t="str">
            <v>БЕНЗИН АВТОМОБИЛЬНЫЙ АИ-80</v>
          </cell>
          <cell r="E1855">
            <v>221000001</v>
          </cell>
          <cell r="F1855" t="str">
            <v>20</v>
          </cell>
          <cell r="G1855" t="str">
            <v/>
          </cell>
          <cell r="H1855" t="str">
            <v/>
          </cell>
          <cell r="I1855" t="str">
            <v>338573</v>
          </cell>
          <cell r="J1855">
            <v>10001132</v>
          </cell>
          <cell r="K1855">
            <v>37884</v>
          </cell>
          <cell r="L1855">
            <v>37884</v>
          </cell>
          <cell r="M1855">
            <v>37884</v>
          </cell>
          <cell r="N1855">
            <v>11675.2</v>
          </cell>
          <cell r="O1855">
            <v>58.375999999999998</v>
          </cell>
          <cell r="P1855">
            <v>0</v>
          </cell>
          <cell r="Q1855" t="str">
            <v>01_30_09</v>
          </cell>
          <cell r="R1855" t="str">
            <v>01_24</v>
          </cell>
          <cell r="S1855" t="str">
            <v>'301.0020</v>
          </cell>
          <cell r="T1855" t="str">
            <v>'701.7410</v>
          </cell>
          <cell r="U1855" t="str">
            <v>H</v>
          </cell>
          <cell r="V1855">
            <v>-11266.31</v>
          </cell>
          <cell r="W1855">
            <v>-11266.31</v>
          </cell>
          <cell r="X1855">
            <v>408.89000000000124</v>
          </cell>
          <cell r="Y1855" t="str">
            <v>701.7410</v>
          </cell>
          <cell r="Z1855">
            <v>-1662569.37</v>
          </cell>
          <cell r="AA1855">
            <v>-11266.31</v>
          </cell>
          <cell r="AB1855">
            <v>-58.375999999999998</v>
          </cell>
        </row>
        <row r="1856">
          <cell r="A1856">
            <v>6120</v>
          </cell>
          <cell r="B1856">
            <v>8150</v>
          </cell>
          <cell r="C1856">
            <v>1159</v>
          </cell>
          <cell r="D1856" t="str">
            <v>БЕНЗИН АВТОМОБИЛЬНЫЙ АИ-80</v>
          </cell>
          <cell r="E1856">
            <v>221000001</v>
          </cell>
          <cell r="F1856" t="str">
            <v>10</v>
          </cell>
          <cell r="G1856" t="str">
            <v/>
          </cell>
          <cell r="H1856" t="str">
            <v/>
          </cell>
          <cell r="I1856" t="str">
            <v>68234302</v>
          </cell>
          <cell r="J1856">
            <v>10001153</v>
          </cell>
          <cell r="K1856">
            <v>37884</v>
          </cell>
          <cell r="L1856">
            <v>37884</v>
          </cell>
          <cell r="M1856">
            <v>37884</v>
          </cell>
          <cell r="N1856">
            <v>1014783.93</v>
          </cell>
          <cell r="O1856">
            <v>42.16</v>
          </cell>
          <cell r="P1856">
            <v>162365.43</v>
          </cell>
          <cell r="Q1856" t="str">
            <v>01_30_09</v>
          </cell>
          <cell r="R1856" t="str">
            <v>01_24</v>
          </cell>
          <cell r="S1856" t="str">
            <v>'301.0010</v>
          </cell>
          <cell r="T1856" t="str">
            <v>'701.7510</v>
          </cell>
          <cell r="U1856" t="str">
            <v>H</v>
          </cell>
          <cell r="V1856">
            <v>-1014783.93</v>
          </cell>
          <cell r="W1856">
            <v>-6876.64</v>
          </cell>
          <cell r="X1856">
            <v>0</v>
          </cell>
          <cell r="Y1856" t="str">
            <v>701.7510</v>
          </cell>
          <cell r="Z1856">
            <v>-1014783.93</v>
          </cell>
          <cell r="AA1856">
            <v>-6876.64</v>
          </cell>
          <cell r="AB1856">
            <v>-42.16</v>
          </cell>
        </row>
        <row r="1857">
          <cell r="A1857">
            <v>6122</v>
          </cell>
          <cell r="B1857">
            <v>8153</v>
          </cell>
          <cell r="C1857">
            <v>2100</v>
          </cell>
          <cell r="D1857" t="str">
            <v>ТОПЛИВО САМОЛЕТНОЕ ТС-1 ВКК</v>
          </cell>
          <cell r="E1857">
            <v>222000043</v>
          </cell>
          <cell r="F1857" t="str">
            <v>20</v>
          </cell>
          <cell r="G1857" t="str">
            <v/>
          </cell>
          <cell r="H1857" t="str">
            <v/>
          </cell>
          <cell r="I1857" t="str">
            <v>338482</v>
          </cell>
          <cell r="J1857">
            <v>10001157</v>
          </cell>
          <cell r="K1857">
            <v>37884</v>
          </cell>
          <cell r="L1857">
            <v>37884</v>
          </cell>
          <cell r="M1857">
            <v>37884</v>
          </cell>
          <cell r="N1857">
            <v>143296.65</v>
          </cell>
          <cell r="O1857">
            <v>636.87400000000002</v>
          </cell>
          <cell r="P1857">
            <v>0</v>
          </cell>
          <cell r="Q1857" t="str">
            <v>01_30_09</v>
          </cell>
          <cell r="R1857" t="str">
            <v>01_24</v>
          </cell>
          <cell r="S1857" t="str">
            <v>'301.0020</v>
          </cell>
          <cell r="T1857" t="str">
            <v>'702.7250</v>
          </cell>
          <cell r="U1857" t="str">
            <v>H</v>
          </cell>
          <cell r="V1857">
            <v>-137587.96</v>
          </cell>
          <cell r="W1857">
            <v>-137587.96</v>
          </cell>
          <cell r="X1857">
            <v>5708.6900000000023</v>
          </cell>
          <cell r="Y1857" t="str">
            <v>702.7250</v>
          </cell>
          <cell r="Z1857">
            <v>-20303855.260000002</v>
          </cell>
          <cell r="AA1857">
            <v>-137587.96</v>
          </cell>
          <cell r="AB1857">
            <v>-636.87400000000002</v>
          </cell>
        </row>
        <row r="1858">
          <cell r="A1858">
            <v>6123</v>
          </cell>
          <cell r="B1858">
            <v>8154</v>
          </cell>
          <cell r="C1858">
            <v>2100</v>
          </cell>
          <cell r="D1858" t="str">
            <v>ТОПЛИВО САМОЛЕТНОЕ ТС-1 ВКК</v>
          </cell>
          <cell r="E1858">
            <v>222000043</v>
          </cell>
          <cell r="F1858" t="str">
            <v>20</v>
          </cell>
          <cell r="G1858" t="str">
            <v/>
          </cell>
          <cell r="H1858" t="str">
            <v/>
          </cell>
          <cell r="I1858" t="str">
            <v>338417</v>
          </cell>
          <cell r="J1858">
            <v>10001157</v>
          </cell>
          <cell r="K1858">
            <v>37884</v>
          </cell>
          <cell r="L1858">
            <v>37884</v>
          </cell>
          <cell r="M1858">
            <v>37884</v>
          </cell>
          <cell r="N1858">
            <v>144565.88</v>
          </cell>
          <cell r="O1858">
            <v>642.51499999999999</v>
          </cell>
          <cell r="P1858">
            <v>0</v>
          </cell>
          <cell r="Q1858" t="str">
            <v>01_30_09</v>
          </cell>
          <cell r="R1858" t="str">
            <v>01_24</v>
          </cell>
          <cell r="S1858" t="str">
            <v>'301.0020</v>
          </cell>
          <cell r="T1858" t="str">
            <v>'702.7250</v>
          </cell>
          <cell r="U1858" t="str">
            <v>H</v>
          </cell>
          <cell r="V1858">
            <v>-138785.93</v>
          </cell>
          <cell r="W1858">
            <v>-138785.93</v>
          </cell>
          <cell r="X1858">
            <v>5779.9500000000116</v>
          </cell>
          <cell r="Y1858" t="str">
            <v>702.7250</v>
          </cell>
          <cell r="Z1858">
            <v>-20480639.690000001</v>
          </cell>
          <cell r="AA1858">
            <v>-138785.93</v>
          </cell>
          <cell r="AB1858">
            <v>-642.51499999999999</v>
          </cell>
        </row>
        <row r="1859">
          <cell r="A1859">
            <v>6124</v>
          </cell>
          <cell r="B1859">
            <v>8155</v>
          </cell>
          <cell r="C1859">
            <v>2100</v>
          </cell>
          <cell r="D1859" t="str">
            <v>ТОПЛИВО САМОЛЕТНОЕ ТС-1 ВКК</v>
          </cell>
          <cell r="E1859">
            <v>222000043</v>
          </cell>
          <cell r="F1859" t="str">
            <v>20</v>
          </cell>
          <cell r="G1859" t="str">
            <v/>
          </cell>
          <cell r="H1859" t="str">
            <v/>
          </cell>
          <cell r="I1859" t="str">
            <v>338423</v>
          </cell>
          <cell r="J1859">
            <v>10001157</v>
          </cell>
          <cell r="K1859">
            <v>37884</v>
          </cell>
          <cell r="L1859">
            <v>37884</v>
          </cell>
          <cell r="M1859">
            <v>37884</v>
          </cell>
          <cell r="N1859">
            <v>43288.88</v>
          </cell>
          <cell r="O1859">
            <v>192.39500000000001</v>
          </cell>
          <cell r="P1859">
            <v>0</v>
          </cell>
          <cell r="Q1859" t="str">
            <v>01_30_09</v>
          </cell>
          <cell r="R1859" t="str">
            <v>01_24</v>
          </cell>
          <cell r="S1859" t="str">
            <v>'301.0020</v>
          </cell>
          <cell r="T1859" t="str">
            <v>'702.7250</v>
          </cell>
          <cell r="U1859" t="str">
            <v>H</v>
          </cell>
          <cell r="V1859">
            <v>-41570.04</v>
          </cell>
          <cell r="W1859">
            <v>-41570.04</v>
          </cell>
          <cell r="X1859">
            <v>1718.8399999999965</v>
          </cell>
          <cell r="Y1859" t="str">
            <v>702.7250</v>
          </cell>
          <cell r="Z1859">
            <v>-6134490.7999999998</v>
          </cell>
          <cell r="AA1859">
            <v>-41570.04</v>
          </cell>
          <cell r="AB1859">
            <v>-192.39500000000001</v>
          </cell>
        </row>
        <row r="1860">
          <cell r="A1860">
            <v>6126</v>
          </cell>
          <cell r="B1860">
            <v>8157</v>
          </cell>
          <cell r="C1860">
            <v>2100</v>
          </cell>
          <cell r="D1860" t="str">
            <v>ТОПЛИВО САМОЛЕТНОЕ ТС-1 ВКК</v>
          </cell>
          <cell r="E1860">
            <v>222000043</v>
          </cell>
          <cell r="F1860" t="str">
            <v>20</v>
          </cell>
          <cell r="G1860" t="str">
            <v/>
          </cell>
          <cell r="H1860" t="str">
            <v/>
          </cell>
          <cell r="I1860" t="str">
            <v>338424</v>
          </cell>
          <cell r="J1860">
            <v>10001157</v>
          </cell>
          <cell r="K1860">
            <v>37884</v>
          </cell>
          <cell r="L1860">
            <v>37884</v>
          </cell>
          <cell r="M1860">
            <v>37884</v>
          </cell>
          <cell r="N1860">
            <v>86730.53</v>
          </cell>
          <cell r="O1860">
            <v>385.46899999999999</v>
          </cell>
          <cell r="P1860">
            <v>0</v>
          </cell>
          <cell r="Q1860" t="str">
            <v>01_30_09</v>
          </cell>
          <cell r="R1860" t="str">
            <v>01_24</v>
          </cell>
          <cell r="S1860" t="str">
            <v>'301.0020</v>
          </cell>
          <cell r="T1860" t="str">
            <v>'702.7250</v>
          </cell>
          <cell r="U1860" t="str">
            <v>H</v>
          </cell>
          <cell r="V1860">
            <v>-83266.12</v>
          </cell>
          <cell r="W1860">
            <v>-83266.12</v>
          </cell>
          <cell r="X1860">
            <v>3464.4100000000035</v>
          </cell>
          <cell r="Y1860" t="str">
            <v>702.7250</v>
          </cell>
          <cell r="Z1860">
            <v>-12287581.33</v>
          </cell>
          <cell r="AA1860">
            <v>-83266.12</v>
          </cell>
          <cell r="AB1860">
            <v>-385.46899999999999</v>
          </cell>
        </row>
        <row r="1861">
          <cell r="A1861">
            <v>6127</v>
          </cell>
          <cell r="B1861">
            <v>8158</v>
          </cell>
          <cell r="C1861">
            <v>2100</v>
          </cell>
          <cell r="D1861" t="str">
            <v>ТОПЛИВО САМОЛЕТНОЕ ТС-1 ВКК</v>
          </cell>
          <cell r="E1861">
            <v>222000043</v>
          </cell>
          <cell r="F1861" t="str">
            <v>20</v>
          </cell>
          <cell r="G1861" t="str">
            <v/>
          </cell>
          <cell r="H1861" t="str">
            <v/>
          </cell>
          <cell r="I1861" t="str">
            <v>338481</v>
          </cell>
          <cell r="J1861">
            <v>10001157</v>
          </cell>
          <cell r="K1861">
            <v>37884</v>
          </cell>
          <cell r="L1861">
            <v>37884</v>
          </cell>
          <cell r="M1861">
            <v>37884</v>
          </cell>
          <cell r="N1861">
            <v>87002.1</v>
          </cell>
          <cell r="O1861">
            <v>386.67599999999999</v>
          </cell>
          <cell r="P1861">
            <v>0</v>
          </cell>
          <cell r="Q1861" t="str">
            <v>01_30_09</v>
          </cell>
          <cell r="R1861" t="str">
            <v>01_24</v>
          </cell>
          <cell r="S1861" t="str">
            <v>'301.0020</v>
          </cell>
          <cell r="T1861" t="str">
            <v>'702.7250</v>
          </cell>
          <cell r="U1861" t="str">
            <v>H</v>
          </cell>
          <cell r="V1861">
            <v>-83089.490000000005</v>
          </cell>
          <cell r="W1861">
            <v>-83089.490000000005</v>
          </cell>
          <cell r="X1861">
            <v>3912.6100000000006</v>
          </cell>
          <cell r="Y1861" t="str">
            <v>702.7250</v>
          </cell>
          <cell r="Z1861">
            <v>-12261516.039999999</v>
          </cell>
          <cell r="AA1861">
            <v>-83089.490000000005</v>
          </cell>
          <cell r="AB1861">
            <v>-386.67599999999999</v>
          </cell>
        </row>
        <row r="1862">
          <cell r="A1862">
            <v>5906</v>
          </cell>
          <cell r="B1862">
            <v>7955</v>
          </cell>
          <cell r="C1862">
            <v>2101</v>
          </cell>
          <cell r="D1862" t="str">
            <v>БЕНЗИН АВТОМОБИЛЬНЫЙ АИ-92</v>
          </cell>
          <cell r="E1862">
            <v>222000004</v>
          </cell>
          <cell r="F1862" t="str">
            <v>20</v>
          </cell>
          <cell r="G1862" t="str">
            <v/>
          </cell>
          <cell r="H1862" t="str">
            <v/>
          </cell>
          <cell r="I1862" t="str">
            <v>337697</v>
          </cell>
          <cell r="J1862">
            <v>10001079</v>
          </cell>
          <cell r="K1862">
            <v>37885</v>
          </cell>
          <cell r="L1862">
            <v>37885</v>
          </cell>
          <cell r="M1862">
            <v>37885</v>
          </cell>
          <cell r="N1862">
            <v>22233.65</v>
          </cell>
          <cell r="O1862">
            <v>98.379000000000005</v>
          </cell>
          <cell r="P1862">
            <v>0</v>
          </cell>
          <cell r="Q1862" t="str">
            <v>01_30_09</v>
          </cell>
          <cell r="R1862" t="str">
            <v>01_24</v>
          </cell>
          <cell r="S1862" t="str">
            <v>'301.0020</v>
          </cell>
          <cell r="T1862" t="str">
            <v>'702.7212</v>
          </cell>
          <cell r="U1862" t="str">
            <v>H</v>
          </cell>
          <cell r="V1862">
            <v>-21245.200000000001</v>
          </cell>
          <cell r="W1862">
            <v>-21245.200000000001</v>
          </cell>
          <cell r="X1862">
            <v>988.45000000000073</v>
          </cell>
          <cell r="Y1862" t="str">
            <v>702.7212</v>
          </cell>
          <cell r="Z1862">
            <v>-3135154.16</v>
          </cell>
          <cell r="AA1862">
            <v>-21245.200000000001</v>
          </cell>
          <cell r="AB1862">
            <v>-98.379000000000005</v>
          </cell>
        </row>
        <row r="1863">
          <cell r="A1863">
            <v>6001</v>
          </cell>
          <cell r="B1863">
            <v>8050</v>
          </cell>
          <cell r="C1863">
            <v>2098</v>
          </cell>
          <cell r="D1863" t="str">
            <v>БЕНЗИН АВТОМОБИЛЬНЫЙ АИ-96</v>
          </cell>
          <cell r="E1863">
            <v>222000007</v>
          </cell>
          <cell r="F1863" t="str">
            <v>20</v>
          </cell>
          <cell r="G1863" t="str">
            <v/>
          </cell>
          <cell r="H1863" t="str">
            <v/>
          </cell>
          <cell r="I1863" t="str">
            <v>337816</v>
          </cell>
          <cell r="J1863">
            <v>10001124</v>
          </cell>
          <cell r="K1863">
            <v>37885</v>
          </cell>
          <cell r="L1863">
            <v>37885</v>
          </cell>
          <cell r="M1863">
            <v>37885</v>
          </cell>
          <cell r="N1863">
            <v>13816.32</v>
          </cell>
          <cell r="O1863">
            <v>53.97</v>
          </cell>
          <cell r="P1863">
            <v>0</v>
          </cell>
          <cell r="Q1863" t="str">
            <v>01_30_09</v>
          </cell>
          <cell r="R1863" t="str">
            <v>01_24</v>
          </cell>
          <cell r="S1863" t="str">
            <v>'301.0020</v>
          </cell>
          <cell r="T1863" t="str">
            <v>'702.7214</v>
          </cell>
          <cell r="U1863" t="str">
            <v>H</v>
          </cell>
          <cell r="V1863">
            <v>-13443.67</v>
          </cell>
          <cell r="W1863">
            <v>-13443.67</v>
          </cell>
          <cell r="X1863">
            <v>372.64999999999964</v>
          </cell>
          <cell r="Y1863" t="str">
            <v>702.7214</v>
          </cell>
          <cell r="Z1863">
            <v>-1983882.38</v>
          </cell>
          <cell r="AA1863">
            <v>-13443.67</v>
          </cell>
          <cell r="AB1863">
            <v>-53.97</v>
          </cell>
        </row>
        <row r="1864">
          <cell r="A1864">
            <v>6002</v>
          </cell>
          <cell r="B1864">
            <v>8051</v>
          </cell>
          <cell r="C1864">
            <v>2098</v>
          </cell>
          <cell r="D1864" t="str">
            <v>БЕНЗИН АВТОМОБИЛЬНЫЙ АИ-96</v>
          </cell>
          <cell r="E1864">
            <v>222000007</v>
          </cell>
          <cell r="F1864" t="str">
            <v>20</v>
          </cell>
          <cell r="G1864" t="str">
            <v/>
          </cell>
          <cell r="H1864" t="str">
            <v/>
          </cell>
          <cell r="I1864" t="str">
            <v>337817</v>
          </cell>
          <cell r="J1864">
            <v>10001124</v>
          </cell>
          <cell r="K1864">
            <v>37885</v>
          </cell>
          <cell r="L1864">
            <v>37885</v>
          </cell>
          <cell r="M1864">
            <v>37885</v>
          </cell>
          <cell r="N1864">
            <v>11672.32</v>
          </cell>
          <cell r="O1864">
            <v>45.594999999999999</v>
          </cell>
          <cell r="P1864">
            <v>0</v>
          </cell>
          <cell r="Q1864" t="str">
            <v>01_30_09</v>
          </cell>
          <cell r="R1864" t="str">
            <v>01_24</v>
          </cell>
          <cell r="S1864" t="str">
            <v>'301.0020</v>
          </cell>
          <cell r="T1864" t="str">
            <v>'702.7214</v>
          </cell>
          <cell r="U1864" t="str">
            <v>H</v>
          </cell>
          <cell r="V1864">
            <v>-11354.88</v>
          </cell>
          <cell r="W1864">
            <v>-11354.88</v>
          </cell>
          <cell r="X1864">
            <v>317.44000000000051</v>
          </cell>
          <cell r="Y1864" t="str">
            <v>702.7214</v>
          </cell>
          <cell r="Z1864">
            <v>-1675639.64</v>
          </cell>
          <cell r="AA1864">
            <v>-11354.88</v>
          </cell>
          <cell r="AB1864">
            <v>-45.594999999999999</v>
          </cell>
        </row>
        <row r="1865">
          <cell r="A1865">
            <v>6003</v>
          </cell>
          <cell r="B1865">
            <v>8052</v>
          </cell>
          <cell r="C1865">
            <v>2098</v>
          </cell>
          <cell r="D1865" t="str">
            <v>БЕНЗИН АВТОМОБИЛЬНЫЙ АИ-96</v>
          </cell>
          <cell r="E1865">
            <v>222000007</v>
          </cell>
          <cell r="F1865" t="str">
            <v>20</v>
          </cell>
          <cell r="G1865" t="str">
            <v/>
          </cell>
          <cell r="H1865" t="str">
            <v/>
          </cell>
          <cell r="I1865" t="str">
            <v>337818</v>
          </cell>
          <cell r="J1865">
            <v>10001124</v>
          </cell>
          <cell r="K1865">
            <v>37885</v>
          </cell>
          <cell r="L1865">
            <v>37885</v>
          </cell>
          <cell r="M1865">
            <v>37885</v>
          </cell>
          <cell r="N1865">
            <v>16165.12</v>
          </cell>
          <cell r="O1865">
            <v>63.145000000000003</v>
          </cell>
          <cell r="P1865">
            <v>0</v>
          </cell>
          <cell r="Q1865" t="str">
            <v>01_30_09</v>
          </cell>
          <cell r="R1865" t="str">
            <v>01_24</v>
          </cell>
          <cell r="S1865" t="str">
            <v>'301.0020</v>
          </cell>
          <cell r="T1865" t="str">
            <v>'702.7214</v>
          </cell>
          <cell r="U1865" t="str">
            <v>H</v>
          </cell>
          <cell r="V1865">
            <v>-15723.46</v>
          </cell>
          <cell r="W1865">
            <v>-15723.46</v>
          </cell>
          <cell r="X1865">
            <v>441.66000000000167</v>
          </cell>
          <cell r="Y1865" t="str">
            <v>702.7214</v>
          </cell>
          <cell r="Z1865">
            <v>-2320310.9900000002</v>
          </cell>
          <cell r="AA1865">
            <v>-15723.46</v>
          </cell>
          <cell r="AB1865">
            <v>-63.145000000000003</v>
          </cell>
        </row>
        <row r="1866">
          <cell r="A1866">
            <v>6004</v>
          </cell>
          <cell r="B1866">
            <v>8053</v>
          </cell>
          <cell r="C1866">
            <v>2098</v>
          </cell>
          <cell r="D1866" t="str">
            <v>БЕНЗИН АВТОМОБИЛЬНЫЙ АИ-96</v>
          </cell>
          <cell r="E1866">
            <v>222000007</v>
          </cell>
          <cell r="F1866" t="str">
            <v>20</v>
          </cell>
          <cell r="G1866" t="str">
            <v/>
          </cell>
          <cell r="H1866" t="str">
            <v/>
          </cell>
          <cell r="I1866" t="str">
            <v>337819</v>
          </cell>
          <cell r="J1866">
            <v>10001124</v>
          </cell>
          <cell r="K1866">
            <v>37885</v>
          </cell>
          <cell r="L1866">
            <v>37885</v>
          </cell>
          <cell r="M1866">
            <v>37885</v>
          </cell>
          <cell r="N1866">
            <v>13816.32</v>
          </cell>
          <cell r="O1866">
            <v>53.97</v>
          </cell>
          <cell r="P1866">
            <v>0</v>
          </cell>
          <cell r="Q1866" t="str">
            <v>01_30_09</v>
          </cell>
          <cell r="R1866" t="str">
            <v>01_24</v>
          </cell>
          <cell r="S1866" t="str">
            <v>'301.0020</v>
          </cell>
          <cell r="T1866" t="str">
            <v>'702.7214</v>
          </cell>
          <cell r="U1866" t="str">
            <v>H</v>
          </cell>
          <cell r="V1866">
            <v>-13443.67</v>
          </cell>
          <cell r="W1866">
            <v>-13443.67</v>
          </cell>
          <cell r="X1866">
            <v>372.64999999999964</v>
          </cell>
          <cell r="Y1866" t="str">
            <v>702.7214</v>
          </cell>
          <cell r="Z1866">
            <v>-1983882.38</v>
          </cell>
          <cell r="AA1866">
            <v>-13443.67</v>
          </cell>
          <cell r="AB1866">
            <v>-53.97</v>
          </cell>
        </row>
        <row r="1867">
          <cell r="A1867">
            <v>6005</v>
          </cell>
          <cell r="B1867">
            <v>8054</v>
          </cell>
          <cell r="C1867">
            <v>2098</v>
          </cell>
          <cell r="D1867" t="str">
            <v>БЕНЗИН АВТОМОБИЛЬНЫЙ АИ-96</v>
          </cell>
          <cell r="E1867">
            <v>222000007</v>
          </cell>
          <cell r="F1867" t="str">
            <v>20</v>
          </cell>
          <cell r="G1867" t="str">
            <v/>
          </cell>
          <cell r="H1867" t="str">
            <v/>
          </cell>
          <cell r="I1867" t="str">
            <v>337820</v>
          </cell>
          <cell r="J1867">
            <v>10001124</v>
          </cell>
          <cell r="K1867">
            <v>37885</v>
          </cell>
          <cell r="L1867">
            <v>37885</v>
          </cell>
          <cell r="M1867">
            <v>37885</v>
          </cell>
          <cell r="N1867">
            <v>16194.56</v>
          </cell>
          <cell r="O1867">
            <v>63.26</v>
          </cell>
          <cell r="P1867">
            <v>0</v>
          </cell>
          <cell r="Q1867" t="str">
            <v>01_30_09</v>
          </cell>
          <cell r="R1867" t="str">
            <v>01_24</v>
          </cell>
          <cell r="S1867" t="str">
            <v>'301.0020</v>
          </cell>
          <cell r="T1867" t="str">
            <v>'702.7214</v>
          </cell>
          <cell r="U1867" t="str">
            <v>H</v>
          </cell>
          <cell r="V1867">
            <v>-15752.9</v>
          </cell>
          <cell r="W1867">
            <v>-15752.9</v>
          </cell>
          <cell r="X1867">
            <v>441.65999999999985</v>
          </cell>
          <cell r="Y1867" t="str">
            <v>702.7214</v>
          </cell>
          <cell r="Z1867">
            <v>-2324655.4500000002</v>
          </cell>
          <cell r="AA1867">
            <v>-15752.9</v>
          </cell>
          <cell r="AB1867">
            <v>-63.26</v>
          </cell>
        </row>
        <row r="1868">
          <cell r="A1868">
            <v>6006</v>
          </cell>
          <cell r="B1868">
            <v>8055</v>
          </cell>
          <cell r="C1868">
            <v>2101</v>
          </cell>
          <cell r="D1868" t="str">
            <v>БЕНЗИН АВТОМОБИЛЬНЫЙ АИ-96</v>
          </cell>
          <cell r="E1868">
            <v>222000007</v>
          </cell>
          <cell r="F1868" t="str">
            <v>20</v>
          </cell>
          <cell r="G1868" t="str">
            <v/>
          </cell>
          <cell r="H1868" t="str">
            <v/>
          </cell>
          <cell r="I1868" t="str">
            <v>337690</v>
          </cell>
          <cell r="J1868">
            <v>10001123</v>
          </cell>
          <cell r="K1868">
            <v>37885</v>
          </cell>
          <cell r="L1868">
            <v>37885</v>
          </cell>
          <cell r="M1868">
            <v>37885</v>
          </cell>
          <cell r="N1868">
            <v>16007.42</v>
          </cell>
          <cell r="O1868">
            <v>62.529000000000003</v>
          </cell>
          <cell r="P1868">
            <v>0</v>
          </cell>
          <cell r="Q1868" t="str">
            <v>01_30_09</v>
          </cell>
          <cell r="R1868" t="str">
            <v>01_24</v>
          </cell>
          <cell r="S1868" t="str">
            <v>'301.0020</v>
          </cell>
          <cell r="T1868" t="str">
            <v>'702.7214</v>
          </cell>
          <cell r="U1868" t="str">
            <v>H</v>
          </cell>
          <cell r="V1868">
            <v>-15447.6</v>
          </cell>
          <cell r="W1868">
            <v>-15447.6</v>
          </cell>
          <cell r="X1868">
            <v>559.81999999999971</v>
          </cell>
          <cell r="Y1868" t="str">
            <v>702.7214</v>
          </cell>
          <cell r="Z1868">
            <v>-2279602.33</v>
          </cell>
          <cell r="AA1868">
            <v>-15447.6</v>
          </cell>
          <cell r="AB1868">
            <v>-62.529000000000003</v>
          </cell>
        </row>
        <row r="1869">
          <cell r="A1869">
            <v>6007</v>
          </cell>
          <cell r="B1869">
            <v>8056</v>
          </cell>
          <cell r="C1869">
            <v>2101</v>
          </cell>
          <cell r="D1869" t="str">
            <v>БЕНЗИН АВТОМОБИЛЬНЫЙ АИ-96</v>
          </cell>
          <cell r="E1869">
            <v>222000007</v>
          </cell>
          <cell r="F1869" t="str">
            <v>20</v>
          </cell>
          <cell r="G1869" t="str">
            <v/>
          </cell>
          <cell r="H1869" t="str">
            <v/>
          </cell>
          <cell r="I1869" t="str">
            <v>337691</v>
          </cell>
          <cell r="J1869">
            <v>10001123</v>
          </cell>
          <cell r="K1869">
            <v>37885</v>
          </cell>
          <cell r="L1869">
            <v>37885</v>
          </cell>
          <cell r="M1869">
            <v>37885</v>
          </cell>
          <cell r="N1869">
            <v>29861.119999999999</v>
          </cell>
          <cell r="O1869">
            <v>116.645</v>
          </cell>
          <cell r="P1869">
            <v>0</v>
          </cell>
          <cell r="Q1869" t="str">
            <v>01_30_09</v>
          </cell>
          <cell r="R1869" t="str">
            <v>01_24</v>
          </cell>
          <cell r="S1869" t="str">
            <v>'301.0020</v>
          </cell>
          <cell r="T1869" t="str">
            <v>'702.7214</v>
          </cell>
          <cell r="U1869" t="str">
            <v>H</v>
          </cell>
          <cell r="V1869">
            <v>-28692.94</v>
          </cell>
          <cell r="W1869">
            <v>-28692.94</v>
          </cell>
          <cell r="X1869">
            <v>1168.1800000000003</v>
          </cell>
          <cell r="Y1869" t="str">
            <v>702.7214</v>
          </cell>
          <cell r="Z1869">
            <v>-4234217.16</v>
          </cell>
          <cell r="AA1869">
            <v>-28692.94</v>
          </cell>
          <cell r="AB1869">
            <v>-116.645</v>
          </cell>
        </row>
        <row r="1870">
          <cell r="A1870">
            <v>6008</v>
          </cell>
          <cell r="B1870">
            <v>8057</v>
          </cell>
          <cell r="C1870">
            <v>2101</v>
          </cell>
          <cell r="D1870" t="str">
            <v>БЕНЗИН АВТОМОБИЛЬНЫЙ АИ-96</v>
          </cell>
          <cell r="E1870">
            <v>222000007</v>
          </cell>
          <cell r="F1870" t="str">
            <v>20</v>
          </cell>
          <cell r="G1870" t="str">
            <v/>
          </cell>
          <cell r="H1870" t="str">
            <v/>
          </cell>
          <cell r="I1870" t="str">
            <v>337692</v>
          </cell>
          <cell r="J1870">
            <v>10001123</v>
          </cell>
          <cell r="K1870">
            <v>37885</v>
          </cell>
          <cell r="L1870">
            <v>37885</v>
          </cell>
          <cell r="M1870">
            <v>37885</v>
          </cell>
          <cell r="N1870">
            <v>25371.9</v>
          </cell>
          <cell r="O1870">
            <v>99.108999999999995</v>
          </cell>
          <cell r="P1870">
            <v>0</v>
          </cell>
          <cell r="Q1870" t="str">
            <v>01_30_09</v>
          </cell>
          <cell r="R1870" t="str">
            <v>01_24</v>
          </cell>
          <cell r="S1870" t="str">
            <v>'301.0020</v>
          </cell>
          <cell r="T1870" t="str">
            <v>'702.7214</v>
          </cell>
          <cell r="U1870" t="str">
            <v>H</v>
          </cell>
          <cell r="V1870">
            <v>-24373.46</v>
          </cell>
          <cell r="W1870">
            <v>-24373.46</v>
          </cell>
          <cell r="X1870">
            <v>998.44000000000233</v>
          </cell>
          <cell r="Y1870" t="str">
            <v>702.7214</v>
          </cell>
          <cell r="Z1870">
            <v>-3596791.49</v>
          </cell>
          <cell r="AA1870">
            <v>-24373.46</v>
          </cell>
          <cell r="AB1870">
            <v>-99.108999999999995</v>
          </cell>
        </row>
        <row r="1871">
          <cell r="A1871">
            <v>6113</v>
          </cell>
          <cell r="B1871">
            <v>8143</v>
          </cell>
          <cell r="C1871">
            <v>2101</v>
          </cell>
          <cell r="D1871" t="str">
            <v>БЕНЗИН АВТОМОБИЛЬНЫЙ АИ-80</v>
          </cell>
          <cell r="E1871">
            <v>221000001</v>
          </cell>
          <cell r="F1871" t="str">
            <v>20</v>
          </cell>
          <cell r="G1871" t="str">
            <v/>
          </cell>
          <cell r="H1871" t="str">
            <v/>
          </cell>
          <cell r="I1871" t="str">
            <v>338572</v>
          </cell>
          <cell r="J1871">
            <v>10001132</v>
          </cell>
          <cell r="K1871">
            <v>37885</v>
          </cell>
          <cell r="L1871">
            <v>37885</v>
          </cell>
          <cell r="M1871">
            <v>37885</v>
          </cell>
          <cell r="N1871">
            <v>22350.400000000001</v>
          </cell>
          <cell r="O1871">
            <v>111.752</v>
          </cell>
          <cell r="P1871">
            <v>0</v>
          </cell>
          <cell r="Q1871" t="str">
            <v>01_30_09</v>
          </cell>
          <cell r="R1871" t="str">
            <v>01_24</v>
          </cell>
          <cell r="S1871" t="str">
            <v>'301.0020</v>
          </cell>
          <cell r="T1871" t="str">
            <v>'701.7410</v>
          </cell>
          <cell r="U1871" t="str">
            <v>H</v>
          </cell>
          <cell r="V1871">
            <v>-21574.19</v>
          </cell>
          <cell r="W1871">
            <v>-21574.19</v>
          </cell>
          <cell r="X1871">
            <v>776.21000000000276</v>
          </cell>
          <cell r="Y1871" t="str">
            <v>701.7410</v>
          </cell>
          <cell r="Z1871">
            <v>-3183703.22</v>
          </cell>
          <cell r="AA1871">
            <v>-21574.19</v>
          </cell>
          <cell r="AB1871">
            <v>-111.752</v>
          </cell>
        </row>
        <row r="1872">
          <cell r="A1872">
            <v>6114</v>
          </cell>
          <cell r="B1872">
            <v>8144</v>
          </cell>
          <cell r="C1872">
            <v>2101</v>
          </cell>
          <cell r="D1872" t="str">
            <v>БЕНЗИН АВТОМОБИЛЬНЫЙ АИ-92</v>
          </cell>
          <cell r="E1872">
            <v>222000004</v>
          </cell>
          <cell r="F1872" t="str">
            <v>20</v>
          </cell>
          <cell r="G1872" t="str">
            <v/>
          </cell>
          <cell r="H1872" t="str">
            <v/>
          </cell>
          <cell r="I1872" t="str">
            <v>337696</v>
          </cell>
          <cell r="J1872">
            <v>10001150</v>
          </cell>
          <cell r="K1872">
            <v>37885</v>
          </cell>
          <cell r="L1872">
            <v>37885</v>
          </cell>
          <cell r="M1872">
            <v>37885</v>
          </cell>
          <cell r="N1872">
            <v>50220.14</v>
          </cell>
          <cell r="O1872">
            <v>222.21299999999999</v>
          </cell>
          <cell r="P1872">
            <v>0</v>
          </cell>
          <cell r="Q1872" t="str">
            <v>01_30_09</v>
          </cell>
          <cell r="R1872" t="str">
            <v>01_24</v>
          </cell>
          <cell r="S1872" t="str">
            <v>'301.0020</v>
          </cell>
          <cell r="T1872" t="str">
            <v>'702.7212</v>
          </cell>
          <cell r="U1872" t="str">
            <v>H</v>
          </cell>
          <cell r="V1872">
            <v>-47964.05</v>
          </cell>
          <cell r="W1872">
            <v>-47964.05</v>
          </cell>
          <cell r="X1872">
            <v>2256.0899999999965</v>
          </cell>
          <cell r="Y1872" t="str">
            <v>702.7212</v>
          </cell>
          <cell r="Z1872">
            <v>-7078054.8600000003</v>
          </cell>
          <cell r="AA1872">
            <v>-47964.05</v>
          </cell>
          <cell r="AB1872">
            <v>-222.21299999999999</v>
          </cell>
        </row>
        <row r="1873">
          <cell r="A1873">
            <v>6128</v>
          </cell>
          <cell r="B1873">
            <v>8159</v>
          </cell>
          <cell r="C1873">
            <v>1131</v>
          </cell>
          <cell r="D1873" t="str">
            <v>ДИЗЕЛЬНОЕ ТОПЛИВО ЛД-02</v>
          </cell>
          <cell r="E1873">
            <v>221000044</v>
          </cell>
          <cell r="F1873" t="str">
            <v>10</v>
          </cell>
          <cell r="G1873" t="str">
            <v/>
          </cell>
          <cell r="H1873" t="str">
            <v/>
          </cell>
          <cell r="I1873" t="str">
            <v>Акт купли-продаж</v>
          </cell>
          <cell r="J1873">
            <v>10001163</v>
          </cell>
          <cell r="K1873">
            <v>37885</v>
          </cell>
          <cell r="L1873">
            <v>37885</v>
          </cell>
          <cell r="M1873">
            <v>37885</v>
          </cell>
          <cell r="N1873">
            <v>25484482.760000002</v>
          </cell>
          <cell r="O1873">
            <v>1500</v>
          </cell>
          <cell r="P1873">
            <v>4077517.24</v>
          </cell>
          <cell r="Q1873" t="str">
            <v>01_30_09</v>
          </cell>
          <cell r="R1873" t="str">
            <v>01_24</v>
          </cell>
          <cell r="S1873" t="str">
            <v>'301.0010</v>
          </cell>
          <cell r="T1873" t="str">
            <v>'701.7520</v>
          </cell>
          <cell r="U1873" t="str">
            <v>H</v>
          </cell>
          <cell r="V1873">
            <v>-25484482.739999998</v>
          </cell>
          <cell r="W1873">
            <v>-172694.2</v>
          </cell>
          <cell r="X1873">
            <v>2.0000003278255463E-2</v>
          </cell>
          <cell r="Y1873" t="str">
            <v>701.7520</v>
          </cell>
          <cell r="Z1873">
            <v>-25484482.739999998</v>
          </cell>
          <cell r="AA1873">
            <v>-172694.2</v>
          </cell>
          <cell r="AB1873">
            <v>-1500</v>
          </cell>
        </row>
        <row r="1874">
          <cell r="A1874">
            <v>6129</v>
          </cell>
          <cell r="B1874">
            <v>8160</v>
          </cell>
          <cell r="C1874">
            <v>1133</v>
          </cell>
          <cell r="D1874" t="str">
            <v>МАЗУТ М-100</v>
          </cell>
          <cell r="E1874">
            <v>221000083</v>
          </cell>
          <cell r="F1874" t="str">
            <v>10</v>
          </cell>
          <cell r="G1874" t="str">
            <v/>
          </cell>
          <cell r="H1874" t="str">
            <v/>
          </cell>
          <cell r="I1874" t="str">
            <v>АКТ КУПЛИ-ПРОДАЖ</v>
          </cell>
          <cell r="J1874">
            <v>10001161</v>
          </cell>
          <cell r="K1874">
            <v>37885</v>
          </cell>
          <cell r="L1874">
            <v>37885</v>
          </cell>
          <cell r="M1874">
            <v>37885</v>
          </cell>
          <cell r="N1874">
            <v>9031724.1400000006</v>
          </cell>
          <cell r="O1874">
            <v>1600</v>
          </cell>
          <cell r="P1874">
            <v>1445075.86</v>
          </cell>
          <cell r="Q1874" t="str">
            <v>01_30_09</v>
          </cell>
          <cell r="R1874" t="str">
            <v>01_24</v>
          </cell>
          <cell r="S1874" t="str">
            <v>'301.0010</v>
          </cell>
          <cell r="T1874" t="str">
            <v>'701.7530</v>
          </cell>
          <cell r="U1874" t="str">
            <v>H</v>
          </cell>
          <cell r="V1874">
            <v>-9031724.0299999993</v>
          </cell>
          <cell r="W1874">
            <v>-61202.98</v>
          </cell>
          <cell r="X1874">
            <v>0.1100000012665987</v>
          </cell>
          <cell r="Y1874" t="str">
            <v>701.7530</v>
          </cell>
          <cell r="Z1874">
            <v>-9031724.0299999993</v>
          </cell>
          <cell r="AA1874">
            <v>-61202.98</v>
          </cell>
          <cell r="AB1874">
            <v>-1600</v>
          </cell>
        </row>
        <row r="1875">
          <cell r="A1875">
            <v>6156</v>
          </cell>
          <cell r="B1875">
            <v>8185</v>
          </cell>
          <cell r="C1875">
            <v>1130</v>
          </cell>
          <cell r="D1875" t="str">
            <v>ДИЗЕЛЬНОЕ ТОПЛИВО ЛД-02</v>
          </cell>
          <cell r="E1875">
            <v>221000044</v>
          </cell>
          <cell r="F1875" t="str">
            <v>10</v>
          </cell>
          <cell r="G1875" t="str">
            <v/>
          </cell>
          <cell r="H1875" t="str">
            <v/>
          </cell>
          <cell r="I1875" t="str">
            <v>Акт купли-продаж</v>
          </cell>
          <cell r="J1875">
            <v>10001179</v>
          </cell>
          <cell r="K1875">
            <v>37885</v>
          </cell>
          <cell r="L1875">
            <v>37885</v>
          </cell>
          <cell r="M1875">
            <v>37885</v>
          </cell>
          <cell r="N1875">
            <v>25484482.760000002</v>
          </cell>
          <cell r="O1875">
            <v>1500</v>
          </cell>
          <cell r="P1875">
            <v>4077517.24</v>
          </cell>
          <cell r="Q1875" t="str">
            <v>01_30_09</v>
          </cell>
          <cell r="R1875" t="str">
            <v>01_24</v>
          </cell>
          <cell r="S1875" t="str">
            <v>'301.0010</v>
          </cell>
          <cell r="T1875" t="str">
            <v>'701.7520</v>
          </cell>
          <cell r="U1875" t="str">
            <v>H</v>
          </cell>
          <cell r="V1875">
            <v>-25484482.469999999</v>
          </cell>
          <cell r="W1875">
            <v>-172694.2</v>
          </cell>
          <cell r="X1875">
            <v>0.29000000283122063</v>
          </cell>
          <cell r="Y1875" t="str">
            <v>701.7520</v>
          </cell>
          <cell r="Z1875">
            <v>-25484482.469999999</v>
          </cell>
          <cell r="AA1875">
            <v>-172694.2</v>
          </cell>
          <cell r="AB1875">
            <v>-1500</v>
          </cell>
        </row>
        <row r="1876">
          <cell r="A1876">
            <v>6157</v>
          </cell>
          <cell r="B1876">
            <v>8186</v>
          </cell>
          <cell r="C1876">
            <v>1134</v>
          </cell>
          <cell r="D1876" t="str">
            <v>МАЗУТ М-100</v>
          </cell>
          <cell r="E1876">
            <v>221000083</v>
          </cell>
          <cell r="F1876" t="str">
            <v>10</v>
          </cell>
          <cell r="G1876" t="str">
            <v/>
          </cell>
          <cell r="H1876" t="str">
            <v/>
          </cell>
          <cell r="I1876" t="str">
            <v>Акт купли-продаж</v>
          </cell>
          <cell r="J1876">
            <v>10001178</v>
          </cell>
          <cell r="K1876">
            <v>37885</v>
          </cell>
          <cell r="L1876">
            <v>37885</v>
          </cell>
          <cell r="M1876">
            <v>37885</v>
          </cell>
          <cell r="N1876">
            <v>8467241.3800000008</v>
          </cell>
          <cell r="O1876">
            <v>1500</v>
          </cell>
          <cell r="P1876">
            <v>1354758.62</v>
          </cell>
          <cell r="Q1876" t="str">
            <v>01_30_09</v>
          </cell>
          <cell r="R1876" t="str">
            <v>01_24</v>
          </cell>
          <cell r="S1876" t="str">
            <v>'301.0010</v>
          </cell>
          <cell r="T1876" t="str">
            <v>'701.7530</v>
          </cell>
          <cell r="U1876" t="str">
            <v>H</v>
          </cell>
          <cell r="V1876">
            <v>-8467241.3800000008</v>
          </cell>
          <cell r="W1876">
            <v>-57377.79</v>
          </cell>
          <cell r="X1876">
            <v>0</v>
          </cell>
          <cell r="Y1876" t="str">
            <v>701.7530</v>
          </cell>
          <cell r="Z1876">
            <v>-8467241.3800000008</v>
          </cell>
          <cell r="AA1876">
            <v>-57377.79</v>
          </cell>
          <cell r="AB1876">
            <v>-1500</v>
          </cell>
        </row>
        <row r="1877">
          <cell r="A1877">
            <v>5907</v>
          </cell>
          <cell r="B1877">
            <v>7956</v>
          </cell>
          <cell r="C1877">
            <v>2101</v>
          </cell>
          <cell r="D1877" t="str">
            <v>БЕНЗИН АВТОМОБИЛЬНЫЙ АИ-92</v>
          </cell>
          <cell r="E1877">
            <v>222000004</v>
          </cell>
          <cell r="F1877" t="str">
            <v>20</v>
          </cell>
          <cell r="G1877" t="str">
            <v/>
          </cell>
          <cell r="H1877" t="str">
            <v/>
          </cell>
          <cell r="I1877" t="str">
            <v>337698</v>
          </cell>
          <cell r="J1877">
            <v>10001079</v>
          </cell>
          <cell r="K1877">
            <v>37886</v>
          </cell>
          <cell r="L1877">
            <v>37886</v>
          </cell>
          <cell r="M1877">
            <v>37886</v>
          </cell>
          <cell r="N1877">
            <v>26902.81</v>
          </cell>
          <cell r="O1877">
            <v>119.039</v>
          </cell>
          <cell r="P1877">
            <v>0</v>
          </cell>
          <cell r="Q1877" t="str">
            <v>01_30_09</v>
          </cell>
          <cell r="R1877" t="str">
            <v>01_24</v>
          </cell>
          <cell r="S1877" t="str">
            <v>'301.0020</v>
          </cell>
          <cell r="T1877" t="str">
            <v>'702.7212</v>
          </cell>
          <cell r="U1877" t="str">
            <v>H</v>
          </cell>
          <cell r="V1877">
            <v>-25704.68</v>
          </cell>
          <cell r="W1877">
            <v>-25704.68</v>
          </cell>
          <cell r="X1877">
            <v>1198.130000000001</v>
          </cell>
          <cell r="Y1877" t="str">
            <v>702.7212</v>
          </cell>
          <cell r="Z1877">
            <v>-3793239.63</v>
          </cell>
          <cell r="AA1877">
            <v>-25704.68</v>
          </cell>
          <cell r="AB1877">
            <v>-119.039</v>
          </cell>
        </row>
        <row r="1878">
          <cell r="A1878">
            <v>5908</v>
          </cell>
          <cell r="B1878">
            <v>7958</v>
          </cell>
          <cell r="C1878">
            <v>2101</v>
          </cell>
          <cell r="D1878" t="str">
            <v>БЕНЗИН АВТОМОБИЛЬНЫЙ АИ-92</v>
          </cell>
          <cell r="E1878">
            <v>222000004</v>
          </cell>
          <cell r="F1878" t="str">
            <v>20</v>
          </cell>
          <cell r="G1878" t="str">
            <v/>
          </cell>
          <cell r="H1878" t="str">
            <v/>
          </cell>
          <cell r="I1878" t="str">
            <v>338680</v>
          </cell>
          <cell r="J1878">
            <v>10001079</v>
          </cell>
          <cell r="K1878">
            <v>37886</v>
          </cell>
          <cell r="L1878">
            <v>37886</v>
          </cell>
          <cell r="M1878">
            <v>37886</v>
          </cell>
          <cell r="N1878">
            <v>53156.78</v>
          </cell>
          <cell r="O1878">
            <v>235.20699999999999</v>
          </cell>
          <cell r="P1878">
            <v>0</v>
          </cell>
          <cell r="Q1878" t="str">
            <v>01_30_09</v>
          </cell>
          <cell r="R1878" t="str">
            <v>01_24</v>
          </cell>
          <cell r="S1878" t="str">
            <v>'301.0020</v>
          </cell>
          <cell r="T1878" t="str">
            <v>'702.7212</v>
          </cell>
          <cell r="U1878" t="str">
            <v>H</v>
          </cell>
          <cell r="V1878">
            <v>-50800.47</v>
          </cell>
          <cell r="W1878">
            <v>-50800.47</v>
          </cell>
          <cell r="X1878">
            <v>2356.3099999999977</v>
          </cell>
          <cell r="Y1878" t="str">
            <v>702.7212</v>
          </cell>
          <cell r="Z1878">
            <v>-7496625.3600000003</v>
          </cell>
          <cell r="AA1878">
            <v>-50800.47</v>
          </cell>
          <cell r="AB1878">
            <v>-235.20699999999999</v>
          </cell>
        </row>
        <row r="1879">
          <cell r="A1879">
            <v>6010</v>
          </cell>
          <cell r="B1879">
            <v>8059</v>
          </cell>
          <cell r="C1879">
            <v>1131</v>
          </cell>
          <cell r="D1879" t="str">
            <v>МАЗУТ М-100</v>
          </cell>
          <cell r="E1879">
            <v>221000083</v>
          </cell>
          <cell r="F1879" t="str">
            <v>10</v>
          </cell>
          <cell r="G1879" t="str">
            <v/>
          </cell>
          <cell r="H1879" t="str">
            <v/>
          </cell>
          <cell r="I1879" t="str">
            <v>Акт купли-продаж</v>
          </cell>
          <cell r="J1879">
            <v>10001114</v>
          </cell>
          <cell r="K1879">
            <v>37886</v>
          </cell>
          <cell r="L1879">
            <v>37886</v>
          </cell>
          <cell r="M1879">
            <v>37886</v>
          </cell>
          <cell r="N1879">
            <v>5644827.5899999999</v>
          </cell>
          <cell r="O1879">
            <v>1000</v>
          </cell>
          <cell r="P1879">
            <v>903172.41</v>
          </cell>
          <cell r="Q1879" t="str">
            <v>01_30_09</v>
          </cell>
          <cell r="R1879" t="str">
            <v>01_24</v>
          </cell>
          <cell r="S1879" t="str">
            <v>'301.0010</v>
          </cell>
          <cell r="T1879" t="str">
            <v>'701.7530</v>
          </cell>
          <cell r="U1879" t="str">
            <v>H</v>
          </cell>
          <cell r="V1879">
            <v>-5644827.2699999996</v>
          </cell>
          <cell r="W1879">
            <v>-38251.86</v>
          </cell>
          <cell r="X1879">
            <v>0.32000000029802322</v>
          </cell>
          <cell r="Y1879" t="str">
            <v>701.7530</v>
          </cell>
          <cell r="Z1879">
            <v>-5644827.2699999996</v>
          </cell>
          <cell r="AA1879">
            <v>-38251.86</v>
          </cell>
          <cell r="AB1879">
            <v>-1000</v>
          </cell>
        </row>
        <row r="1880">
          <cell r="A1880">
            <v>6011</v>
          </cell>
          <cell r="B1880">
            <v>8060</v>
          </cell>
          <cell r="C1880">
            <v>1133</v>
          </cell>
          <cell r="D1880" t="str">
            <v>МАЗУТ М-100</v>
          </cell>
          <cell r="E1880">
            <v>221000083</v>
          </cell>
          <cell r="F1880" t="str">
            <v>10</v>
          </cell>
          <cell r="G1880" t="str">
            <v/>
          </cell>
          <cell r="H1880" t="str">
            <v/>
          </cell>
          <cell r="I1880" t="str">
            <v>Акт купли-продаж</v>
          </cell>
          <cell r="J1880">
            <v>10001113</v>
          </cell>
          <cell r="K1880">
            <v>37886</v>
          </cell>
          <cell r="L1880">
            <v>37886</v>
          </cell>
          <cell r="M1880">
            <v>37886</v>
          </cell>
          <cell r="N1880">
            <v>11289655.17</v>
          </cell>
          <cell r="O1880">
            <v>2000</v>
          </cell>
          <cell r="P1880">
            <v>1806344.83</v>
          </cell>
          <cell r="Q1880" t="str">
            <v>01_30_09</v>
          </cell>
          <cell r="R1880" t="str">
            <v>01_24</v>
          </cell>
          <cell r="S1880" t="str">
            <v>'301.0010</v>
          </cell>
          <cell r="T1880" t="str">
            <v>'701.7530</v>
          </cell>
          <cell r="U1880" t="str">
            <v>H</v>
          </cell>
          <cell r="V1880">
            <v>-11289655.029999999</v>
          </cell>
          <cell r="W1880">
            <v>-76503.72</v>
          </cell>
          <cell r="X1880">
            <v>0.14000000059604645</v>
          </cell>
          <cell r="Y1880" t="str">
            <v>701.7530</v>
          </cell>
          <cell r="Z1880">
            <v>-11289655.029999999</v>
          </cell>
          <cell r="AA1880">
            <v>-76503.72</v>
          </cell>
          <cell r="AB1880">
            <v>-2000</v>
          </cell>
        </row>
        <row r="1881">
          <cell r="A1881">
            <v>6012</v>
          </cell>
          <cell r="B1881">
            <v>8061</v>
          </cell>
          <cell r="C1881">
            <v>2100</v>
          </cell>
          <cell r="D1881" t="str">
            <v>ГАЗЫ УГЛЕВОДОРОДНЫЕ СЖИЖЕННЫЕ БТ</v>
          </cell>
          <cell r="E1881">
            <v>221000060</v>
          </cell>
          <cell r="F1881" t="str">
            <v>20</v>
          </cell>
          <cell r="G1881" t="str">
            <v/>
          </cell>
          <cell r="H1881" t="str">
            <v/>
          </cell>
          <cell r="I1881" t="str">
            <v>0338272</v>
          </cell>
          <cell r="J1881">
            <v>10001116</v>
          </cell>
          <cell r="K1881">
            <v>37886</v>
          </cell>
          <cell r="L1881">
            <v>37886</v>
          </cell>
          <cell r="M1881">
            <v>37886</v>
          </cell>
          <cell r="N1881">
            <v>2976</v>
          </cell>
          <cell r="O1881">
            <v>24.8</v>
          </cell>
          <cell r="P1881">
            <v>0</v>
          </cell>
          <cell r="Q1881" t="str">
            <v>01_30_09</v>
          </cell>
          <cell r="R1881" t="str">
            <v>01_24</v>
          </cell>
          <cell r="S1881" t="str">
            <v>'301.0020</v>
          </cell>
          <cell r="T1881" t="str">
            <v>'701.7440</v>
          </cell>
          <cell r="U1881" t="str">
            <v>H</v>
          </cell>
          <cell r="V1881">
            <v>-2829.56</v>
          </cell>
          <cell r="W1881">
            <v>-2829.56</v>
          </cell>
          <cell r="X1881">
            <v>146.44000000000005</v>
          </cell>
          <cell r="Y1881" t="str">
            <v>701.7440</v>
          </cell>
          <cell r="Z1881">
            <v>-417558.17</v>
          </cell>
          <cell r="AA1881">
            <v>-2829.56</v>
          </cell>
          <cell r="AB1881">
            <v>-24.8</v>
          </cell>
        </row>
        <row r="1882">
          <cell r="A1882">
            <v>6013</v>
          </cell>
          <cell r="B1882">
            <v>8062</v>
          </cell>
          <cell r="C1882">
            <v>2101</v>
          </cell>
          <cell r="D1882" t="str">
            <v>БЕНЗИН АВТОМОБИЛЬНЫЙ АИ-80</v>
          </cell>
          <cell r="E1882">
            <v>221000001</v>
          </cell>
          <cell r="F1882" t="str">
            <v>20</v>
          </cell>
          <cell r="G1882" t="str">
            <v/>
          </cell>
          <cell r="H1882" t="str">
            <v/>
          </cell>
          <cell r="I1882" t="str">
            <v>338578</v>
          </cell>
          <cell r="J1882">
            <v>10001115</v>
          </cell>
          <cell r="K1882">
            <v>37886</v>
          </cell>
          <cell r="L1882">
            <v>37886</v>
          </cell>
          <cell r="M1882">
            <v>37886</v>
          </cell>
          <cell r="N1882">
            <v>10247.200000000001</v>
          </cell>
          <cell r="O1882">
            <v>51.235999999999997</v>
          </cell>
          <cell r="P1882">
            <v>0</v>
          </cell>
          <cell r="Q1882" t="str">
            <v>01_30_09</v>
          </cell>
          <cell r="R1882" t="str">
            <v>01_24</v>
          </cell>
          <cell r="S1882" t="str">
            <v>'301.0020</v>
          </cell>
          <cell r="T1882" t="str">
            <v>'701.7410</v>
          </cell>
          <cell r="U1882" t="str">
            <v>H</v>
          </cell>
          <cell r="V1882">
            <v>-9888.34</v>
          </cell>
          <cell r="W1882">
            <v>-9888.34</v>
          </cell>
          <cell r="X1882">
            <v>358.86000000000058</v>
          </cell>
          <cell r="Y1882" t="str">
            <v>701.7410</v>
          </cell>
          <cell r="Z1882">
            <v>-1459222.33</v>
          </cell>
          <cell r="AA1882">
            <v>-9888.34</v>
          </cell>
          <cell r="AB1882">
            <v>-51.235999999999997</v>
          </cell>
        </row>
        <row r="1883">
          <cell r="A1883">
            <v>6081</v>
          </cell>
          <cell r="B1883">
            <v>8117</v>
          </cell>
          <cell r="C1883">
            <v>2098</v>
          </cell>
          <cell r="D1883" t="str">
            <v>БЕНЗИН АВТОМОБИЛЬНЫЙ АИ-85</v>
          </cell>
          <cell r="E1883">
            <v>222000002</v>
          </cell>
          <cell r="F1883" t="str">
            <v>20</v>
          </cell>
          <cell r="G1883" t="str">
            <v/>
          </cell>
          <cell r="H1883" t="str">
            <v/>
          </cell>
          <cell r="I1883" t="str">
            <v>337861</v>
          </cell>
          <cell r="J1883">
            <v>10001136</v>
          </cell>
          <cell r="K1883">
            <v>37886</v>
          </cell>
          <cell r="L1883">
            <v>37886</v>
          </cell>
          <cell r="M1883">
            <v>37886</v>
          </cell>
          <cell r="N1883">
            <v>10944.78</v>
          </cell>
          <cell r="O1883">
            <v>52.118000000000002</v>
          </cell>
          <cell r="P1883">
            <v>0</v>
          </cell>
          <cell r="Q1883" t="str">
            <v>01_30_09</v>
          </cell>
          <cell r="R1883" t="str">
            <v>01_24</v>
          </cell>
          <cell r="S1883" t="str">
            <v>'301.0020</v>
          </cell>
          <cell r="T1883" t="str">
            <v>'702.7211</v>
          </cell>
          <cell r="U1883" t="str">
            <v>H</v>
          </cell>
          <cell r="V1883">
            <v>-10576.84</v>
          </cell>
          <cell r="W1883">
            <v>-10576.84</v>
          </cell>
          <cell r="X1883">
            <v>367.94000000000051</v>
          </cell>
          <cell r="Y1883" t="str">
            <v>702.7211</v>
          </cell>
          <cell r="Z1883">
            <v>-1560824.28</v>
          </cell>
          <cell r="AA1883">
            <v>-10576.84</v>
          </cell>
          <cell r="AB1883">
            <v>-52.118000000000002</v>
          </cell>
        </row>
        <row r="1884">
          <cell r="A1884">
            <v>6115</v>
          </cell>
          <cell r="B1884">
            <v>8145</v>
          </cell>
          <cell r="C1884">
            <v>1140</v>
          </cell>
          <cell r="D1884" t="str">
            <v>БЕНЗИН АВТОМОБИЛЬНЫЙ АИ-80</v>
          </cell>
          <cell r="E1884">
            <v>221000001</v>
          </cell>
          <cell r="F1884" t="str">
            <v>10</v>
          </cell>
          <cell r="G1884" t="str">
            <v/>
          </cell>
          <cell r="H1884" t="str">
            <v/>
          </cell>
          <cell r="I1884" t="str">
            <v>171170</v>
          </cell>
          <cell r="J1884">
            <v>10001146</v>
          </cell>
          <cell r="K1884">
            <v>37886</v>
          </cell>
          <cell r="L1884">
            <v>37886</v>
          </cell>
          <cell r="M1884">
            <v>37886</v>
          </cell>
          <cell r="N1884">
            <v>6295222.71</v>
          </cell>
          <cell r="O1884">
            <v>261.54000000000002</v>
          </cell>
          <cell r="P1884">
            <v>1007235.63</v>
          </cell>
          <cell r="Q1884" t="str">
            <v>01_30_09</v>
          </cell>
          <cell r="R1884" t="str">
            <v>01_24</v>
          </cell>
          <cell r="S1884" t="str">
            <v>'301.0010</v>
          </cell>
          <cell r="T1884" t="str">
            <v>'701.7510</v>
          </cell>
          <cell r="U1884" t="str">
            <v>H</v>
          </cell>
          <cell r="V1884">
            <v>-6295222.71</v>
          </cell>
          <cell r="W1884">
            <v>-42659.23</v>
          </cell>
          <cell r="X1884">
            <v>0</v>
          </cell>
          <cell r="Y1884" t="str">
            <v>701.7510</v>
          </cell>
          <cell r="Z1884">
            <v>-6295222.71</v>
          </cell>
          <cell r="AA1884">
            <v>-42659.23</v>
          </cell>
          <cell r="AB1884">
            <v>-261.54000000000002</v>
          </cell>
        </row>
        <row r="1885">
          <cell r="A1885">
            <v>6121</v>
          </cell>
          <cell r="B1885">
            <v>8152</v>
          </cell>
          <cell r="C1885">
            <v>1137</v>
          </cell>
          <cell r="D1885" t="str">
            <v>БЕНЗИН АВТОМОБИЛЬНЫЙ АИ-80</v>
          </cell>
          <cell r="E1885">
            <v>221000001</v>
          </cell>
          <cell r="F1885" t="str">
            <v>10</v>
          </cell>
          <cell r="G1885" t="str">
            <v/>
          </cell>
          <cell r="H1885" t="str">
            <v/>
          </cell>
          <cell r="I1885" t="str">
            <v>68234329</v>
          </cell>
          <cell r="J1885">
            <v>10001155</v>
          </cell>
          <cell r="K1885">
            <v>37886</v>
          </cell>
          <cell r="L1885">
            <v>37886</v>
          </cell>
          <cell r="M1885">
            <v>37886</v>
          </cell>
          <cell r="N1885">
            <v>1227898.18</v>
          </cell>
          <cell r="O1885">
            <v>51.014000000000003</v>
          </cell>
          <cell r="P1885">
            <v>196463.71</v>
          </cell>
          <cell r="Q1885" t="str">
            <v>01_30_09</v>
          </cell>
          <cell r="R1885" t="str">
            <v>01_24</v>
          </cell>
          <cell r="S1885" t="str">
            <v>'301.0010</v>
          </cell>
          <cell r="T1885" t="str">
            <v>'701.7510</v>
          </cell>
          <cell r="U1885" t="str">
            <v>H</v>
          </cell>
          <cell r="V1885">
            <v>-1227898.18</v>
          </cell>
          <cell r="W1885">
            <v>-8320.7800000000007</v>
          </cell>
          <cell r="X1885">
            <v>0</v>
          </cell>
          <cell r="Y1885" t="str">
            <v>701.7510</v>
          </cell>
          <cell r="Z1885">
            <v>-1227898.18</v>
          </cell>
          <cell r="AA1885">
            <v>-8320.7800000000007</v>
          </cell>
          <cell r="AB1885">
            <v>-51.014000000000003</v>
          </cell>
        </row>
        <row r="1886">
          <cell r="A1886">
            <v>6130</v>
          </cell>
          <cell r="B1886">
            <v>8161</v>
          </cell>
          <cell r="C1886">
            <v>1159</v>
          </cell>
          <cell r="D1886" t="str">
            <v>БЕНЗИН АВТОМОБИЛЬНЫЙ АИ-80</v>
          </cell>
          <cell r="E1886">
            <v>221000001</v>
          </cell>
          <cell r="F1886" t="str">
            <v>10</v>
          </cell>
          <cell r="G1886" t="str">
            <v/>
          </cell>
          <cell r="H1886" t="str">
            <v/>
          </cell>
          <cell r="I1886" t="str">
            <v>68234324</v>
          </cell>
          <cell r="J1886">
            <v>10001165</v>
          </cell>
          <cell r="K1886">
            <v>37886</v>
          </cell>
          <cell r="L1886">
            <v>37886</v>
          </cell>
          <cell r="M1886">
            <v>37886</v>
          </cell>
          <cell r="N1886">
            <v>1223036.08</v>
          </cell>
          <cell r="O1886">
            <v>50.811999999999998</v>
          </cell>
          <cell r="P1886">
            <v>195685.77</v>
          </cell>
          <cell r="Q1886" t="str">
            <v>01_30_09</v>
          </cell>
          <cell r="R1886" t="str">
            <v>01_24</v>
          </cell>
          <cell r="S1886" t="str">
            <v>'301.0010</v>
          </cell>
          <cell r="T1886" t="str">
            <v>'701.7510</v>
          </cell>
          <cell r="U1886" t="str">
            <v>H</v>
          </cell>
          <cell r="V1886">
            <v>-1223036.08</v>
          </cell>
          <cell r="W1886">
            <v>-8287.84</v>
          </cell>
          <cell r="X1886">
            <v>0</v>
          </cell>
          <cell r="Y1886" t="str">
            <v>701.7510</v>
          </cell>
          <cell r="Z1886">
            <v>-1223036.08</v>
          </cell>
          <cell r="AA1886">
            <v>-8287.84</v>
          </cell>
          <cell r="AB1886">
            <v>-50.811999999999998</v>
          </cell>
        </row>
        <row r="1887">
          <cell r="A1887">
            <v>6131</v>
          </cell>
          <cell r="B1887">
            <v>8162</v>
          </cell>
          <cell r="C1887">
            <v>1137</v>
          </cell>
          <cell r="D1887" t="str">
            <v>БЕНЗИН АВТОМОБИЛЬНЫЙ АИ-80</v>
          </cell>
          <cell r="E1887">
            <v>221000001</v>
          </cell>
          <cell r="F1887" t="str">
            <v>10</v>
          </cell>
          <cell r="G1887" t="str">
            <v/>
          </cell>
          <cell r="H1887" t="str">
            <v/>
          </cell>
          <cell r="I1887" t="str">
            <v>68234325</v>
          </cell>
          <cell r="J1887">
            <v>10001166</v>
          </cell>
          <cell r="K1887">
            <v>37886</v>
          </cell>
          <cell r="L1887">
            <v>37886</v>
          </cell>
          <cell r="M1887">
            <v>37886</v>
          </cell>
          <cell r="N1887">
            <v>1234324.83</v>
          </cell>
          <cell r="O1887">
            <v>51.280999999999999</v>
          </cell>
          <cell r="P1887">
            <v>197491.97</v>
          </cell>
          <cell r="Q1887" t="str">
            <v>01_30_09</v>
          </cell>
          <cell r="R1887" t="str">
            <v>01_24</v>
          </cell>
          <cell r="S1887" t="str">
            <v>'301.0010</v>
          </cell>
          <cell r="T1887" t="str">
            <v>'701.7510</v>
          </cell>
          <cell r="U1887" t="str">
            <v>H</v>
          </cell>
          <cell r="V1887">
            <v>-1234324.83</v>
          </cell>
          <cell r="W1887">
            <v>-8364.34</v>
          </cell>
          <cell r="X1887">
            <v>0</v>
          </cell>
          <cell r="Y1887" t="str">
            <v>701.7510</v>
          </cell>
          <cell r="Z1887">
            <v>-1234324.83</v>
          </cell>
          <cell r="AA1887">
            <v>-8364.34</v>
          </cell>
          <cell r="AB1887">
            <v>-51.280999999999999</v>
          </cell>
        </row>
        <row r="1888">
          <cell r="A1888">
            <v>6162</v>
          </cell>
          <cell r="B1888">
            <v>8192</v>
          </cell>
          <cell r="C1888">
            <v>1145</v>
          </cell>
          <cell r="D1888" t="str">
            <v>БЕНЗИН АВТОМОБИЛЬНЫЙ АИ-80</v>
          </cell>
          <cell r="E1888">
            <v>222000001</v>
          </cell>
          <cell r="F1888" t="str">
            <v>10</v>
          </cell>
          <cell r="G1888" t="str">
            <v/>
          </cell>
          <cell r="H1888" t="str">
            <v/>
          </cell>
          <cell r="I1888" t="str">
            <v>68234326</v>
          </cell>
          <cell r="J1888">
            <v>10001181</v>
          </cell>
          <cell r="K1888">
            <v>37886</v>
          </cell>
          <cell r="L1888">
            <v>37886</v>
          </cell>
          <cell r="M1888">
            <v>37886</v>
          </cell>
          <cell r="N1888">
            <v>1227729.7</v>
          </cell>
          <cell r="O1888">
            <v>51.006999999999998</v>
          </cell>
          <cell r="P1888">
            <v>196436.75</v>
          </cell>
          <cell r="Q1888" t="str">
            <v>01_30_09</v>
          </cell>
          <cell r="R1888" t="str">
            <v>01_24</v>
          </cell>
          <cell r="S1888" t="str">
            <v>'301.0010</v>
          </cell>
          <cell r="T1888" t="str">
            <v>'702.7310</v>
          </cell>
          <cell r="U1888" t="str">
            <v>H</v>
          </cell>
          <cell r="V1888">
            <v>-1227729.7</v>
          </cell>
          <cell r="W1888">
            <v>-8319.65</v>
          </cell>
          <cell r="X1888">
            <v>0</v>
          </cell>
          <cell r="Y1888" t="str">
            <v>702.7310</v>
          </cell>
          <cell r="Z1888">
            <v>-1227729.7</v>
          </cell>
          <cell r="AA1888">
            <v>-8319.65</v>
          </cell>
          <cell r="AB1888">
            <v>-51.006999999999998</v>
          </cell>
        </row>
        <row r="1889">
          <cell r="A1889">
            <v>6014</v>
          </cell>
          <cell r="B1889">
            <v>8063</v>
          </cell>
          <cell r="C1889">
            <v>2101</v>
          </cell>
          <cell r="D1889" t="str">
            <v>БЕНЗИН АВТОМОБИЛЬНЫЙ АИ-80</v>
          </cell>
          <cell r="E1889">
            <v>221000001</v>
          </cell>
          <cell r="F1889" t="str">
            <v>20</v>
          </cell>
          <cell r="G1889" t="str">
            <v/>
          </cell>
          <cell r="H1889" t="str">
            <v/>
          </cell>
          <cell r="I1889" t="str">
            <v>338574</v>
          </cell>
          <cell r="J1889">
            <v>10001115</v>
          </cell>
          <cell r="K1889">
            <v>37887</v>
          </cell>
          <cell r="L1889">
            <v>37887</v>
          </cell>
          <cell r="M1889">
            <v>37887</v>
          </cell>
          <cell r="N1889">
            <v>10061</v>
          </cell>
          <cell r="O1889">
            <v>50.305</v>
          </cell>
          <cell r="P1889">
            <v>0</v>
          </cell>
          <cell r="Q1889" t="str">
            <v>01_30_09</v>
          </cell>
          <cell r="R1889" t="str">
            <v>01_24</v>
          </cell>
          <cell r="S1889" t="str">
            <v>'301.0020</v>
          </cell>
          <cell r="T1889" t="str">
            <v>'701.7410</v>
          </cell>
          <cell r="U1889" t="str">
            <v>H</v>
          </cell>
          <cell r="V1889">
            <v>-9701.99</v>
          </cell>
          <cell r="W1889">
            <v>-9701.99</v>
          </cell>
          <cell r="X1889">
            <v>359.01000000000022</v>
          </cell>
          <cell r="Y1889" t="str">
            <v>701.7410</v>
          </cell>
          <cell r="Z1889">
            <v>-1432886.9</v>
          </cell>
          <cell r="AA1889">
            <v>-9701.99</v>
          </cell>
          <cell r="AB1889">
            <v>-50.305</v>
          </cell>
        </row>
        <row r="1890">
          <cell r="A1890">
            <v>6015</v>
          </cell>
          <cell r="B1890">
            <v>8064</v>
          </cell>
          <cell r="C1890">
            <v>2101</v>
          </cell>
          <cell r="D1890" t="str">
            <v>БЕНЗИН АВТОМОБИЛЬНЫЙ АИ-80</v>
          </cell>
          <cell r="E1890">
            <v>221000001</v>
          </cell>
          <cell r="F1890" t="str">
            <v>20</v>
          </cell>
          <cell r="G1890" t="str">
            <v/>
          </cell>
          <cell r="H1890" t="str">
            <v/>
          </cell>
          <cell r="I1890" t="str">
            <v>338575</v>
          </cell>
          <cell r="J1890">
            <v>10001115</v>
          </cell>
          <cell r="K1890">
            <v>37887</v>
          </cell>
          <cell r="L1890">
            <v>37887</v>
          </cell>
          <cell r="M1890">
            <v>37887</v>
          </cell>
          <cell r="N1890">
            <v>10061</v>
          </cell>
          <cell r="O1890">
            <v>50.305</v>
          </cell>
          <cell r="P1890">
            <v>0</v>
          </cell>
          <cell r="Q1890" t="str">
            <v>01_30_09</v>
          </cell>
          <cell r="R1890" t="str">
            <v>01_24</v>
          </cell>
          <cell r="S1890" t="str">
            <v>'301.0020</v>
          </cell>
          <cell r="T1890" t="str">
            <v>'701.7410</v>
          </cell>
          <cell r="U1890" t="str">
            <v>H</v>
          </cell>
          <cell r="V1890">
            <v>-9701.99</v>
          </cell>
          <cell r="W1890">
            <v>-9701.99</v>
          </cell>
          <cell r="X1890">
            <v>359.01000000000022</v>
          </cell>
          <cell r="Y1890" t="str">
            <v>701.7410</v>
          </cell>
          <cell r="Z1890">
            <v>-1432886.9</v>
          </cell>
          <cell r="AA1890">
            <v>-9701.99</v>
          </cell>
          <cell r="AB1890">
            <v>-50.305</v>
          </cell>
        </row>
        <row r="1891">
          <cell r="A1891">
            <v>6016</v>
          </cell>
          <cell r="B1891">
            <v>8065</v>
          </cell>
          <cell r="C1891">
            <v>2101</v>
          </cell>
          <cell r="D1891" t="str">
            <v>БЕНЗИН АВТОМОБИЛЬНЫЙ АИ-80</v>
          </cell>
          <cell r="E1891">
            <v>221000001</v>
          </cell>
          <cell r="F1891" t="str">
            <v>20</v>
          </cell>
          <cell r="G1891" t="str">
            <v/>
          </cell>
          <cell r="H1891" t="str">
            <v/>
          </cell>
          <cell r="I1891" t="str">
            <v>338576</v>
          </cell>
          <cell r="J1891">
            <v>10001115</v>
          </cell>
          <cell r="K1891">
            <v>37887</v>
          </cell>
          <cell r="L1891">
            <v>37887</v>
          </cell>
          <cell r="M1891">
            <v>37887</v>
          </cell>
          <cell r="N1891">
            <v>10144.6</v>
          </cell>
          <cell r="O1891">
            <v>50.722999999999999</v>
          </cell>
          <cell r="P1891">
            <v>0</v>
          </cell>
          <cell r="Q1891" t="str">
            <v>01_30_09</v>
          </cell>
          <cell r="R1891" t="str">
            <v>01_24</v>
          </cell>
          <cell r="S1891" t="str">
            <v>'301.0020</v>
          </cell>
          <cell r="T1891" t="str">
            <v>'701.7410</v>
          </cell>
          <cell r="U1891" t="str">
            <v>H</v>
          </cell>
          <cell r="V1891">
            <v>-9785.59</v>
          </cell>
          <cell r="W1891">
            <v>-9785.59</v>
          </cell>
          <cell r="X1891">
            <v>359.01000000000022</v>
          </cell>
          <cell r="Y1891" t="str">
            <v>701.7410</v>
          </cell>
          <cell r="Z1891">
            <v>-1445233.79</v>
          </cell>
          <cell r="AA1891">
            <v>-9785.59</v>
          </cell>
          <cell r="AB1891">
            <v>-50.722999999999999</v>
          </cell>
        </row>
        <row r="1892">
          <cell r="A1892">
            <v>6017</v>
          </cell>
          <cell r="B1892">
            <v>8066</v>
          </cell>
          <cell r="C1892">
            <v>2101</v>
          </cell>
          <cell r="D1892" t="str">
            <v>БЕНЗИН АВТОМОБИЛЬНЫЙ АИ-80</v>
          </cell>
          <cell r="E1892">
            <v>221000001</v>
          </cell>
          <cell r="F1892" t="str">
            <v>20</v>
          </cell>
          <cell r="G1892" t="str">
            <v/>
          </cell>
          <cell r="H1892" t="str">
            <v/>
          </cell>
          <cell r="I1892" t="str">
            <v>338577</v>
          </cell>
          <cell r="J1892">
            <v>10001115</v>
          </cell>
          <cell r="K1892">
            <v>37887</v>
          </cell>
          <cell r="L1892">
            <v>37887</v>
          </cell>
          <cell r="M1892">
            <v>37887</v>
          </cell>
          <cell r="N1892">
            <v>10092</v>
          </cell>
          <cell r="O1892">
            <v>50.46</v>
          </cell>
          <cell r="P1892">
            <v>0</v>
          </cell>
          <cell r="Q1892" t="str">
            <v>01_30_09</v>
          </cell>
          <cell r="R1892" t="str">
            <v>01_24</v>
          </cell>
          <cell r="S1892" t="str">
            <v>'301.0020</v>
          </cell>
          <cell r="T1892" t="str">
            <v>'701.7410</v>
          </cell>
          <cell r="U1892" t="str">
            <v>H</v>
          </cell>
          <cell r="V1892">
            <v>-9732.99</v>
          </cell>
          <cell r="W1892">
            <v>-9732.99</v>
          </cell>
          <cell r="X1892">
            <v>359.01000000000022</v>
          </cell>
          <cell r="Y1892" t="str">
            <v>701.7410</v>
          </cell>
          <cell r="Z1892">
            <v>-1437465.29</v>
          </cell>
          <cell r="AA1892">
            <v>-9732.99</v>
          </cell>
          <cell r="AB1892">
            <v>-50.46</v>
          </cell>
        </row>
        <row r="1893">
          <cell r="A1893">
            <v>6018</v>
          </cell>
          <cell r="B1893">
            <v>8067</v>
          </cell>
          <cell r="C1893">
            <v>2101</v>
          </cell>
          <cell r="D1893" t="str">
            <v>БЕНЗИН АВТОМОБИЛЬНЫЙ АИ-92</v>
          </cell>
          <cell r="E1893">
            <v>222000004</v>
          </cell>
          <cell r="F1893" t="str">
            <v>20</v>
          </cell>
          <cell r="G1893" t="str">
            <v/>
          </cell>
          <cell r="H1893" t="str">
            <v/>
          </cell>
          <cell r="I1893" t="str">
            <v>338679</v>
          </cell>
          <cell r="J1893">
            <v>10001079</v>
          </cell>
          <cell r="K1893">
            <v>37887</v>
          </cell>
          <cell r="L1893">
            <v>37887</v>
          </cell>
          <cell r="M1893">
            <v>37887</v>
          </cell>
          <cell r="N1893">
            <v>14155.06</v>
          </cell>
          <cell r="O1893">
            <v>62.633000000000003</v>
          </cell>
          <cell r="P1893">
            <v>0</v>
          </cell>
          <cell r="Q1893" t="str">
            <v>01_30_09</v>
          </cell>
          <cell r="R1893" t="str">
            <v>01_24</v>
          </cell>
          <cell r="S1893" t="str">
            <v>'301.0020</v>
          </cell>
          <cell r="T1893" t="str">
            <v>'702.7212</v>
          </cell>
          <cell r="U1893" t="str">
            <v>H</v>
          </cell>
          <cell r="V1893">
            <v>-13513.42</v>
          </cell>
          <cell r="W1893">
            <v>-13513.42</v>
          </cell>
          <cell r="X1893">
            <v>641.63999999999942</v>
          </cell>
          <cell r="Y1893" t="str">
            <v>702.7212</v>
          </cell>
          <cell r="Z1893">
            <v>-1995797</v>
          </cell>
          <cell r="AA1893">
            <v>-13513.42</v>
          </cell>
          <cell r="AB1893">
            <v>-62.633000000000003</v>
          </cell>
        </row>
        <row r="1894">
          <cell r="A1894">
            <v>6082</v>
          </cell>
          <cell r="B1894">
            <v>8118</v>
          </cell>
          <cell r="C1894">
            <v>1134</v>
          </cell>
          <cell r="D1894" t="str">
            <v>МАЗУТ М-100</v>
          </cell>
          <cell r="E1894">
            <v>221000083</v>
          </cell>
          <cell r="F1894" t="str">
            <v>10</v>
          </cell>
          <cell r="G1894" t="str">
            <v/>
          </cell>
          <cell r="H1894" t="str">
            <v/>
          </cell>
          <cell r="I1894" t="str">
            <v>Акт купли-продаж</v>
          </cell>
          <cell r="J1894">
            <v>10001139</v>
          </cell>
          <cell r="K1894">
            <v>37887</v>
          </cell>
          <cell r="L1894">
            <v>37887</v>
          </cell>
          <cell r="M1894">
            <v>37887</v>
          </cell>
          <cell r="N1894">
            <v>8467241.3800000008</v>
          </cell>
          <cell r="O1894">
            <v>1500</v>
          </cell>
          <cell r="P1894">
            <v>1354758.62</v>
          </cell>
          <cell r="Q1894" t="str">
            <v>01_30_09</v>
          </cell>
          <cell r="R1894" t="str">
            <v>01_24</v>
          </cell>
          <cell r="S1894" t="str">
            <v>'301.0010</v>
          </cell>
          <cell r="T1894" t="str">
            <v>'701.7530</v>
          </cell>
          <cell r="U1894" t="str">
            <v>H</v>
          </cell>
          <cell r="V1894">
            <v>-8467241.3800000008</v>
          </cell>
          <cell r="W1894">
            <v>-57331.17</v>
          </cell>
          <cell r="X1894">
            <v>0</v>
          </cell>
          <cell r="Y1894" t="str">
            <v>701.7530</v>
          </cell>
          <cell r="Z1894">
            <v>-8467241.3800000008</v>
          </cell>
          <cell r="AA1894">
            <v>-57331.17</v>
          </cell>
          <cell r="AB1894">
            <v>-1500</v>
          </cell>
        </row>
        <row r="1895">
          <cell r="A1895">
            <v>6083</v>
          </cell>
          <cell r="B1895">
            <v>8119</v>
          </cell>
          <cell r="C1895">
            <v>1140</v>
          </cell>
          <cell r="D1895" t="str">
            <v>ДИЗЕЛЬНОЕ ТОПЛИВО Л-02-40</v>
          </cell>
          <cell r="E1895">
            <v>221000035</v>
          </cell>
          <cell r="F1895" t="str">
            <v>10</v>
          </cell>
          <cell r="G1895" t="str">
            <v/>
          </cell>
          <cell r="H1895" t="str">
            <v/>
          </cell>
          <cell r="I1895" t="str">
            <v>171200</v>
          </cell>
          <cell r="J1895">
            <v>10001134</v>
          </cell>
          <cell r="K1895">
            <v>37887</v>
          </cell>
          <cell r="L1895">
            <v>37887</v>
          </cell>
          <cell r="M1895">
            <v>37887</v>
          </cell>
          <cell r="N1895">
            <v>1987976.54</v>
          </cell>
          <cell r="O1895">
            <v>117.011</v>
          </cell>
          <cell r="P1895">
            <v>318076.25</v>
          </cell>
          <cell r="Q1895" t="str">
            <v>01_30_09</v>
          </cell>
          <cell r="R1895" t="str">
            <v>01_24</v>
          </cell>
          <cell r="S1895" t="str">
            <v>'301.0010</v>
          </cell>
          <cell r="T1895" t="str">
            <v>'701.7521</v>
          </cell>
          <cell r="U1895" t="str">
            <v>H</v>
          </cell>
          <cell r="V1895">
            <v>-1987976.54</v>
          </cell>
          <cell r="W1895">
            <v>-13460.47</v>
          </cell>
          <cell r="X1895">
            <v>0</v>
          </cell>
          <cell r="Y1895" t="str">
            <v>701.7521</v>
          </cell>
          <cell r="Z1895">
            <v>-1987976.54</v>
          </cell>
          <cell r="AA1895">
            <v>-13460.47</v>
          </cell>
          <cell r="AB1895">
            <v>-117.011</v>
          </cell>
        </row>
        <row r="1896">
          <cell r="A1896">
            <v>6084</v>
          </cell>
          <cell r="B1896">
            <v>8120</v>
          </cell>
          <cell r="C1896">
            <v>1140</v>
          </cell>
          <cell r="D1896" t="str">
            <v>ДИЗЕЛЬНОЕ ТОПЛИВО Л-02-40</v>
          </cell>
          <cell r="E1896">
            <v>221000035</v>
          </cell>
          <cell r="F1896" t="str">
            <v>10</v>
          </cell>
          <cell r="G1896" t="str">
            <v/>
          </cell>
          <cell r="H1896" t="str">
            <v/>
          </cell>
          <cell r="I1896" t="str">
            <v>68234350</v>
          </cell>
          <cell r="J1896">
            <v>10001134</v>
          </cell>
          <cell r="K1896">
            <v>37887</v>
          </cell>
          <cell r="L1896">
            <v>37887</v>
          </cell>
          <cell r="M1896">
            <v>37887</v>
          </cell>
          <cell r="N1896">
            <v>961529.53</v>
          </cell>
          <cell r="O1896">
            <v>56.594999999999999</v>
          </cell>
          <cell r="P1896">
            <v>153844.73000000001</v>
          </cell>
          <cell r="Q1896" t="str">
            <v>01_30_09</v>
          </cell>
          <cell r="R1896" t="str">
            <v>01_24</v>
          </cell>
          <cell r="S1896" t="str">
            <v>'301.0010</v>
          </cell>
          <cell r="T1896" t="str">
            <v>'701.7521</v>
          </cell>
          <cell r="U1896" t="str">
            <v>H</v>
          </cell>
          <cell r="V1896">
            <v>-961529.53</v>
          </cell>
          <cell r="W1896">
            <v>-6510.46</v>
          </cell>
          <cell r="X1896">
            <v>0</v>
          </cell>
          <cell r="Y1896" t="str">
            <v>701.7521</v>
          </cell>
          <cell r="Z1896">
            <v>-961529.53</v>
          </cell>
          <cell r="AA1896">
            <v>-6510.46</v>
          </cell>
          <cell r="AB1896">
            <v>-56.594999999999999</v>
          </cell>
        </row>
        <row r="1897">
          <cell r="A1897">
            <v>6085</v>
          </cell>
          <cell r="B1897">
            <v>8121</v>
          </cell>
          <cell r="C1897">
            <v>1145</v>
          </cell>
          <cell r="D1897" t="str">
            <v>ДИЗЕЛЬНОЕ ТОПЛИВО Л-02-40</v>
          </cell>
          <cell r="E1897">
            <v>221000035</v>
          </cell>
          <cell r="F1897" t="str">
            <v>10</v>
          </cell>
          <cell r="G1897" t="str">
            <v/>
          </cell>
          <cell r="H1897" t="str">
            <v/>
          </cell>
          <cell r="I1897" t="str">
            <v>171202</v>
          </cell>
          <cell r="J1897">
            <v>10001135</v>
          </cell>
          <cell r="K1897">
            <v>37887</v>
          </cell>
          <cell r="L1897">
            <v>37887</v>
          </cell>
          <cell r="M1897">
            <v>37887</v>
          </cell>
          <cell r="N1897">
            <v>3070557.37</v>
          </cell>
          <cell r="O1897">
            <v>180.73099999999999</v>
          </cell>
          <cell r="P1897">
            <v>491289.18</v>
          </cell>
          <cell r="Q1897" t="str">
            <v>01_30_09</v>
          </cell>
          <cell r="R1897" t="str">
            <v>01_24</v>
          </cell>
          <cell r="S1897" t="str">
            <v>'301.0010</v>
          </cell>
          <cell r="T1897" t="str">
            <v>'701.7521</v>
          </cell>
          <cell r="U1897" t="str">
            <v>H</v>
          </cell>
          <cell r="V1897">
            <v>-3070557.37</v>
          </cell>
          <cell r="W1897">
            <v>-20790.55</v>
          </cell>
          <cell r="X1897">
            <v>0</v>
          </cell>
          <cell r="Y1897" t="str">
            <v>701.7521</v>
          </cell>
          <cell r="Z1897">
            <v>-3070557.37</v>
          </cell>
          <cell r="AA1897">
            <v>-20790.55</v>
          </cell>
          <cell r="AB1897">
            <v>-180.73099999999999</v>
          </cell>
        </row>
        <row r="1898">
          <cell r="A1898">
            <v>6086</v>
          </cell>
          <cell r="B1898">
            <v>8122</v>
          </cell>
          <cell r="C1898">
            <v>1159</v>
          </cell>
          <cell r="D1898" t="str">
            <v>БЕНЗИН АВТОМОБИЛЬНЫЙ АИ-80</v>
          </cell>
          <cell r="E1898">
            <v>221000001</v>
          </cell>
          <cell r="F1898" t="str">
            <v>10</v>
          </cell>
          <cell r="G1898" t="str">
            <v/>
          </cell>
          <cell r="H1898" t="str">
            <v/>
          </cell>
          <cell r="I1898" t="str">
            <v>Акт №-140 от 23.</v>
          </cell>
          <cell r="J1898">
            <v>10001138</v>
          </cell>
          <cell r="K1898">
            <v>37887</v>
          </cell>
          <cell r="L1898">
            <v>37887</v>
          </cell>
          <cell r="M1898">
            <v>37887</v>
          </cell>
          <cell r="N1898">
            <v>14184349.4</v>
          </cell>
          <cell r="O1898">
            <v>589.29999999999995</v>
          </cell>
          <cell r="P1898">
            <v>2269495.9</v>
          </cell>
          <cell r="Q1898" t="str">
            <v>01_30_09</v>
          </cell>
          <cell r="R1898" t="str">
            <v>01_24</v>
          </cell>
          <cell r="S1898" t="str">
            <v>'301.0010</v>
          </cell>
          <cell r="T1898" t="str">
            <v>'701.7510</v>
          </cell>
          <cell r="U1898" t="str">
            <v>H</v>
          </cell>
          <cell r="V1898">
            <v>-14184348.9</v>
          </cell>
          <cell r="W1898">
            <v>-96041.36</v>
          </cell>
          <cell r="X1898">
            <v>0.5</v>
          </cell>
          <cell r="Y1898" t="str">
            <v>701.7510</v>
          </cell>
          <cell r="Z1898">
            <v>-14184348.9</v>
          </cell>
          <cell r="AA1898">
            <v>-96041.36</v>
          </cell>
          <cell r="AB1898">
            <v>-589.29999999999995</v>
          </cell>
        </row>
        <row r="1899">
          <cell r="A1899">
            <v>6087</v>
          </cell>
          <cell r="B1899">
            <v>8123</v>
          </cell>
          <cell r="C1899">
            <v>1160</v>
          </cell>
          <cell r="D1899" t="str">
            <v>ДИЗЕЛЬНОЕ ТОПЛИВО Л-02-40</v>
          </cell>
          <cell r="E1899">
            <v>221000035</v>
          </cell>
          <cell r="F1899" t="str">
            <v>10</v>
          </cell>
          <cell r="G1899" t="str">
            <v/>
          </cell>
          <cell r="H1899" t="str">
            <v/>
          </cell>
          <cell r="I1899" t="str">
            <v>171196</v>
          </cell>
          <cell r="J1899">
            <v>10001142</v>
          </cell>
          <cell r="K1899">
            <v>37887</v>
          </cell>
          <cell r="L1899">
            <v>37887</v>
          </cell>
          <cell r="M1899">
            <v>37887</v>
          </cell>
          <cell r="N1899">
            <v>3101818.34</v>
          </cell>
          <cell r="O1899">
            <v>182.571</v>
          </cell>
          <cell r="P1899">
            <v>496290.93</v>
          </cell>
          <cell r="Q1899" t="str">
            <v>01_30_09</v>
          </cell>
          <cell r="R1899" t="str">
            <v>01_24</v>
          </cell>
          <cell r="S1899" t="str">
            <v>'301.0010</v>
          </cell>
          <cell r="T1899" t="str">
            <v>'701.7521</v>
          </cell>
          <cell r="U1899" t="str">
            <v>H</v>
          </cell>
          <cell r="V1899">
            <v>-3101818.34</v>
          </cell>
          <cell r="W1899">
            <v>-21002.22</v>
          </cell>
          <cell r="X1899">
            <v>0</v>
          </cell>
          <cell r="Y1899" t="str">
            <v>701.7521</v>
          </cell>
          <cell r="Z1899">
            <v>-3101818.34</v>
          </cell>
          <cell r="AA1899">
            <v>-21002.22</v>
          </cell>
          <cell r="AB1899">
            <v>-182.571</v>
          </cell>
        </row>
        <row r="1900">
          <cell r="A1900">
            <v>6088</v>
          </cell>
          <cell r="B1900">
            <v>8124</v>
          </cell>
          <cell r="C1900" t="str">
            <v>DO80</v>
          </cell>
          <cell r="D1900" t="str">
            <v>ГАЗЫ УГЛЕВОДОРОДНЫЕ СЖИЖЕННЫЕ БТ</v>
          </cell>
          <cell r="E1900">
            <v>221000060</v>
          </cell>
          <cell r="F1900" t="str">
            <v>10</v>
          </cell>
          <cell r="G1900" t="str">
            <v/>
          </cell>
          <cell r="H1900" t="str">
            <v/>
          </cell>
          <cell r="I1900" t="str">
            <v>Акт купли-продаж</v>
          </cell>
          <cell r="J1900">
            <v>10001147</v>
          </cell>
          <cell r="K1900">
            <v>37887</v>
          </cell>
          <cell r="L1900">
            <v>37887</v>
          </cell>
          <cell r="M1900">
            <v>37887</v>
          </cell>
          <cell r="N1900">
            <v>13721136</v>
          </cell>
          <cell r="O1900">
            <v>1039.48</v>
          </cell>
          <cell r="P1900">
            <v>2195381.7599999998</v>
          </cell>
          <cell r="Q1900" t="str">
            <v>01_30_09</v>
          </cell>
          <cell r="R1900" t="str">
            <v>01_24</v>
          </cell>
          <cell r="S1900" t="str">
            <v>'322.0010</v>
          </cell>
          <cell r="T1900" t="str">
            <v>'701.7540</v>
          </cell>
          <cell r="U1900" t="str">
            <v>H</v>
          </cell>
          <cell r="V1900">
            <v>-13721136</v>
          </cell>
          <cell r="W1900">
            <v>-92904.97</v>
          </cell>
          <cell r="X1900">
            <v>0</v>
          </cell>
          <cell r="Y1900" t="str">
            <v>701.7540</v>
          </cell>
          <cell r="Z1900">
            <v>-13721136</v>
          </cell>
          <cell r="AA1900">
            <v>-92904.97</v>
          </cell>
          <cell r="AB1900">
            <v>-1039.48</v>
          </cell>
        </row>
        <row r="1901">
          <cell r="A1901">
            <v>6116</v>
          </cell>
          <cell r="B1901">
            <v>8146</v>
          </cell>
          <cell r="C1901">
            <v>1140</v>
          </cell>
          <cell r="D1901" t="str">
            <v>БЕНЗИН АВТОМОБИЛЬНЫЙ АИ-80</v>
          </cell>
          <cell r="E1901">
            <v>221000001</v>
          </cell>
          <cell r="F1901" t="str">
            <v>10</v>
          </cell>
          <cell r="G1901" t="str">
            <v/>
          </cell>
          <cell r="H1901" t="str">
            <v/>
          </cell>
          <cell r="I1901" t="str">
            <v>171177</v>
          </cell>
          <cell r="J1901">
            <v>10001146</v>
          </cell>
          <cell r="K1901">
            <v>37887</v>
          </cell>
          <cell r="L1901">
            <v>37887</v>
          </cell>
          <cell r="M1901">
            <v>37887</v>
          </cell>
          <cell r="N1901">
            <v>4852284.68</v>
          </cell>
          <cell r="O1901">
            <v>201.59200000000001</v>
          </cell>
          <cell r="P1901">
            <v>776365.55</v>
          </cell>
          <cell r="Q1901" t="str">
            <v>01_30_09</v>
          </cell>
          <cell r="R1901" t="str">
            <v>01_24</v>
          </cell>
          <cell r="S1901" t="str">
            <v>'301.0010</v>
          </cell>
          <cell r="T1901" t="str">
            <v>'701.7510</v>
          </cell>
          <cell r="U1901" t="str">
            <v>H</v>
          </cell>
          <cell r="V1901">
            <v>-4852284.68</v>
          </cell>
          <cell r="W1901">
            <v>-32854.53</v>
          </cell>
          <cell r="X1901">
            <v>0</v>
          </cell>
          <cell r="Y1901" t="str">
            <v>701.7510</v>
          </cell>
          <cell r="Z1901">
            <v>-4852284.68</v>
          </cell>
          <cell r="AA1901">
            <v>-32854.53</v>
          </cell>
          <cell r="AB1901">
            <v>-201.59200000000001</v>
          </cell>
        </row>
        <row r="1902">
          <cell r="A1902">
            <v>6117</v>
          </cell>
          <cell r="B1902">
            <v>8147</v>
          </cell>
          <cell r="C1902">
            <v>1159</v>
          </cell>
          <cell r="D1902" t="str">
            <v>ДИЗЕЛЬНОЕ ТОПЛИВО Л-02-40</v>
          </cell>
          <cell r="E1902">
            <v>221000035</v>
          </cell>
          <cell r="F1902" t="str">
            <v>10</v>
          </cell>
          <cell r="G1902" t="str">
            <v/>
          </cell>
          <cell r="H1902" t="str">
            <v/>
          </cell>
          <cell r="I1902" t="str">
            <v>171194</v>
          </cell>
          <cell r="J1902">
            <v>10001152</v>
          </cell>
          <cell r="K1902">
            <v>37887</v>
          </cell>
          <cell r="L1902">
            <v>37887</v>
          </cell>
          <cell r="M1902">
            <v>37887</v>
          </cell>
          <cell r="N1902">
            <v>4592575.63</v>
          </cell>
          <cell r="O1902">
            <v>270.31599999999997</v>
          </cell>
          <cell r="P1902">
            <v>734812.1</v>
          </cell>
          <cell r="Q1902" t="str">
            <v>01_30_09</v>
          </cell>
          <cell r="R1902" t="str">
            <v>01_24</v>
          </cell>
          <cell r="S1902" t="str">
            <v>'301.0010</v>
          </cell>
          <cell r="T1902" t="str">
            <v>'701.7521</v>
          </cell>
          <cell r="U1902" t="str">
            <v>H</v>
          </cell>
          <cell r="V1902">
            <v>-4592575.63</v>
          </cell>
          <cell r="W1902">
            <v>-31096.05</v>
          </cell>
          <cell r="X1902">
            <v>0</v>
          </cell>
          <cell r="Y1902" t="str">
            <v>701.7521</v>
          </cell>
          <cell r="Z1902">
            <v>-4592575.63</v>
          </cell>
          <cell r="AA1902">
            <v>-31096.05</v>
          </cell>
          <cell r="AB1902">
            <v>-270.31599999999997</v>
          </cell>
        </row>
        <row r="1903">
          <cell r="A1903">
            <v>6118</v>
          </cell>
          <cell r="B1903">
            <v>8148</v>
          </cell>
          <cell r="C1903">
            <v>1160</v>
          </cell>
          <cell r="D1903" t="str">
            <v>ДИЗЕЛЬНОЕ ТОПЛИВО Л-02-40</v>
          </cell>
          <cell r="E1903">
            <v>221000035</v>
          </cell>
          <cell r="F1903" t="str">
            <v>10</v>
          </cell>
          <cell r="G1903" t="str">
            <v/>
          </cell>
          <cell r="H1903" t="str">
            <v/>
          </cell>
          <cell r="I1903" t="str">
            <v>171186</v>
          </cell>
          <cell r="J1903">
            <v>10001149</v>
          </cell>
          <cell r="K1903">
            <v>37887</v>
          </cell>
          <cell r="L1903">
            <v>37887</v>
          </cell>
          <cell r="M1903">
            <v>37887</v>
          </cell>
          <cell r="N1903">
            <v>3134540.41</v>
          </cell>
          <cell r="O1903">
            <v>184.49700000000001</v>
          </cell>
          <cell r="P1903">
            <v>501526.47</v>
          </cell>
          <cell r="Q1903" t="str">
            <v>01_30_09</v>
          </cell>
          <cell r="R1903" t="str">
            <v>01_24</v>
          </cell>
          <cell r="S1903" t="str">
            <v>'301.0010</v>
          </cell>
          <cell r="T1903" t="str">
            <v>'701.7521</v>
          </cell>
          <cell r="U1903" t="str">
            <v>H</v>
          </cell>
          <cell r="V1903">
            <v>-3134540.41</v>
          </cell>
          <cell r="W1903">
            <v>-21223.77</v>
          </cell>
          <cell r="X1903">
            <v>0</v>
          </cell>
          <cell r="Y1903" t="str">
            <v>701.7521</v>
          </cell>
          <cell r="Z1903">
            <v>-3134540.41</v>
          </cell>
          <cell r="AA1903">
            <v>-21223.77</v>
          </cell>
          <cell r="AB1903">
            <v>-184.49700000000001</v>
          </cell>
        </row>
        <row r="1904">
          <cell r="A1904">
            <v>6119</v>
          </cell>
          <cell r="B1904">
            <v>8149</v>
          </cell>
          <cell r="C1904">
            <v>1160</v>
          </cell>
          <cell r="D1904" t="str">
            <v>ДИЗЕЛЬНОЕ ТОПЛИВО Л-02-40</v>
          </cell>
          <cell r="E1904">
            <v>221000035</v>
          </cell>
          <cell r="F1904" t="str">
            <v>10</v>
          </cell>
          <cell r="G1904" t="str">
            <v/>
          </cell>
          <cell r="H1904" t="str">
            <v/>
          </cell>
          <cell r="I1904" t="str">
            <v>171193</v>
          </cell>
          <cell r="J1904">
            <v>10001151</v>
          </cell>
          <cell r="K1904">
            <v>37887</v>
          </cell>
          <cell r="L1904">
            <v>37887</v>
          </cell>
          <cell r="M1904">
            <v>37887</v>
          </cell>
          <cell r="N1904">
            <v>3866692.61</v>
          </cell>
          <cell r="O1904">
            <v>227.59100000000001</v>
          </cell>
          <cell r="P1904">
            <v>618670.81999999995</v>
          </cell>
          <cell r="Q1904" t="str">
            <v>01_30_09</v>
          </cell>
          <cell r="R1904" t="str">
            <v>01_24</v>
          </cell>
          <cell r="S1904" t="str">
            <v>'301.0010</v>
          </cell>
          <cell r="T1904" t="str">
            <v>'701.7521</v>
          </cell>
          <cell r="U1904" t="str">
            <v>H</v>
          </cell>
          <cell r="V1904">
            <v>-3866692.61</v>
          </cell>
          <cell r="W1904">
            <v>-26181.14</v>
          </cell>
          <cell r="X1904">
            <v>0</v>
          </cell>
          <cell r="Y1904" t="str">
            <v>701.7521</v>
          </cell>
          <cell r="Z1904">
            <v>-3866692.61</v>
          </cell>
          <cell r="AA1904">
            <v>-26181.14</v>
          </cell>
          <cell r="AB1904">
            <v>-227.59100000000001</v>
          </cell>
        </row>
        <row r="1905">
          <cell r="A1905">
            <v>6125</v>
          </cell>
          <cell r="B1905">
            <v>8156</v>
          </cell>
          <cell r="C1905">
            <v>1135</v>
          </cell>
          <cell r="D1905" t="str">
            <v>ДИЗЕЛЬНОЕ ТОПЛИВО Л-02-40</v>
          </cell>
          <cell r="E1905">
            <v>221000035</v>
          </cell>
          <cell r="F1905" t="str">
            <v>10</v>
          </cell>
          <cell r="G1905" t="str">
            <v/>
          </cell>
          <cell r="H1905" t="str">
            <v/>
          </cell>
          <cell r="I1905" t="str">
            <v>171185</v>
          </cell>
          <cell r="J1905">
            <v>10001156</v>
          </cell>
          <cell r="K1905">
            <v>37887</v>
          </cell>
          <cell r="L1905">
            <v>37887</v>
          </cell>
          <cell r="M1905">
            <v>37887</v>
          </cell>
          <cell r="N1905">
            <v>1982964.59</v>
          </cell>
          <cell r="O1905">
            <v>116.71599999999999</v>
          </cell>
          <cell r="P1905">
            <v>317274.34000000003</v>
          </cell>
          <cell r="Q1905" t="str">
            <v>01_30_09</v>
          </cell>
          <cell r="R1905" t="str">
            <v>01_24</v>
          </cell>
          <cell r="S1905" t="str">
            <v>'301.0010</v>
          </cell>
          <cell r="T1905" t="str">
            <v>'701.7521</v>
          </cell>
          <cell r="U1905" t="str">
            <v>H</v>
          </cell>
          <cell r="V1905">
            <v>-1982964.59</v>
          </cell>
          <cell r="W1905">
            <v>-13426.53</v>
          </cell>
          <cell r="X1905">
            <v>0</v>
          </cell>
          <cell r="Y1905" t="str">
            <v>701.7521</v>
          </cell>
          <cell r="Z1905">
            <v>-1982964.59</v>
          </cell>
          <cell r="AA1905">
            <v>-13426.53</v>
          </cell>
          <cell r="AB1905">
            <v>-116.71599999999999</v>
          </cell>
        </row>
        <row r="1906">
          <cell r="A1906">
            <v>6132</v>
          </cell>
          <cell r="B1906">
            <v>8163</v>
          </cell>
          <cell r="C1906">
            <v>1137</v>
          </cell>
          <cell r="D1906" t="str">
            <v>ДИЗЕЛЬНОЕ ТОПЛИВО Л-02-40</v>
          </cell>
          <cell r="E1906">
            <v>221000035</v>
          </cell>
          <cell r="F1906" t="str">
            <v>10</v>
          </cell>
          <cell r="G1906" t="str">
            <v/>
          </cell>
          <cell r="H1906" t="str">
            <v/>
          </cell>
          <cell r="I1906" t="str">
            <v>171195</v>
          </cell>
          <cell r="J1906">
            <v>10001162</v>
          </cell>
          <cell r="K1906">
            <v>37887</v>
          </cell>
          <cell r="L1906">
            <v>37887</v>
          </cell>
          <cell r="M1906">
            <v>37887</v>
          </cell>
          <cell r="N1906">
            <v>4787922.68</v>
          </cell>
          <cell r="O1906">
            <v>281.81400000000002</v>
          </cell>
          <cell r="P1906">
            <v>766067.63</v>
          </cell>
          <cell r="Q1906" t="str">
            <v>01_30_09</v>
          </cell>
          <cell r="R1906" t="str">
            <v>01_24</v>
          </cell>
          <cell r="S1906" t="str">
            <v>'301.0010</v>
          </cell>
          <cell r="T1906" t="str">
            <v>'701.7521</v>
          </cell>
          <cell r="U1906" t="str">
            <v>H</v>
          </cell>
          <cell r="V1906">
            <v>-4787922.68</v>
          </cell>
          <cell r="W1906">
            <v>-32418.73</v>
          </cell>
          <cell r="X1906">
            <v>0</v>
          </cell>
          <cell r="Y1906" t="str">
            <v>701.7521</v>
          </cell>
          <cell r="Z1906">
            <v>-4787922.68</v>
          </cell>
          <cell r="AA1906">
            <v>-32418.73</v>
          </cell>
          <cell r="AB1906">
            <v>-281.81400000000002</v>
          </cell>
        </row>
        <row r="1907">
          <cell r="A1907">
            <v>6133</v>
          </cell>
          <cell r="B1907">
            <v>8164</v>
          </cell>
          <cell r="C1907">
            <v>1140</v>
          </cell>
          <cell r="D1907" t="str">
            <v>ДИЗЕЛЬНОЕ ТОПЛИВО Л-02-40</v>
          </cell>
          <cell r="E1907">
            <v>221000035</v>
          </cell>
          <cell r="F1907" t="str">
            <v>10</v>
          </cell>
          <cell r="G1907" t="str">
            <v/>
          </cell>
          <cell r="H1907" t="str">
            <v/>
          </cell>
          <cell r="I1907" t="str">
            <v>68234356</v>
          </cell>
          <cell r="J1907">
            <v>10001158</v>
          </cell>
          <cell r="K1907">
            <v>37887</v>
          </cell>
          <cell r="L1907">
            <v>37887</v>
          </cell>
          <cell r="M1907">
            <v>37887</v>
          </cell>
          <cell r="N1907">
            <v>980625.91</v>
          </cell>
          <cell r="O1907">
            <v>57.719000000000001</v>
          </cell>
          <cell r="P1907">
            <v>156900.14000000001</v>
          </cell>
          <cell r="Q1907" t="str">
            <v>01_30_09</v>
          </cell>
          <cell r="R1907" t="str">
            <v>01_24</v>
          </cell>
          <cell r="S1907" t="str">
            <v>'301.0010</v>
          </cell>
          <cell r="T1907" t="str">
            <v>'701.7521</v>
          </cell>
          <cell r="U1907" t="str">
            <v>H</v>
          </cell>
          <cell r="V1907">
            <v>-980625.91</v>
          </cell>
          <cell r="W1907">
            <v>-6639.76</v>
          </cell>
          <cell r="X1907">
            <v>0</v>
          </cell>
          <cell r="Y1907" t="str">
            <v>701.7521</v>
          </cell>
          <cell r="Z1907">
            <v>-980625.91</v>
          </cell>
          <cell r="AA1907">
            <v>-6639.76</v>
          </cell>
          <cell r="AB1907">
            <v>-57.719000000000001</v>
          </cell>
        </row>
        <row r="1908">
          <cell r="A1908">
            <v>6134</v>
          </cell>
          <cell r="B1908">
            <v>8165</v>
          </cell>
          <cell r="C1908">
            <v>1140</v>
          </cell>
          <cell r="D1908" t="str">
            <v>ДИЗЕЛЬНОЕ ТОПЛИВО Л-02-40</v>
          </cell>
          <cell r="E1908">
            <v>221000035</v>
          </cell>
          <cell r="F1908" t="str">
            <v>10</v>
          </cell>
          <cell r="G1908" t="str">
            <v/>
          </cell>
          <cell r="H1908" t="str">
            <v/>
          </cell>
          <cell r="I1908" t="str">
            <v>68234351</v>
          </cell>
          <cell r="J1908">
            <v>10001159</v>
          </cell>
          <cell r="K1908">
            <v>37887</v>
          </cell>
          <cell r="L1908">
            <v>37887</v>
          </cell>
          <cell r="M1908">
            <v>37887</v>
          </cell>
          <cell r="N1908">
            <v>977007.11</v>
          </cell>
          <cell r="O1908">
            <v>57.506</v>
          </cell>
          <cell r="P1908">
            <v>156321.14000000001</v>
          </cell>
          <cell r="Q1908" t="str">
            <v>01_30_09</v>
          </cell>
          <cell r="R1908" t="str">
            <v>01_24</v>
          </cell>
          <cell r="S1908" t="str">
            <v>'301.0010</v>
          </cell>
          <cell r="T1908" t="str">
            <v>'701.7521</v>
          </cell>
          <cell r="U1908" t="str">
            <v>H</v>
          </cell>
          <cell r="V1908">
            <v>-977007.11</v>
          </cell>
          <cell r="W1908">
            <v>-6615.26</v>
          </cell>
          <cell r="X1908">
            <v>0</v>
          </cell>
          <cell r="Y1908" t="str">
            <v>701.7521</v>
          </cell>
          <cell r="Z1908">
            <v>-977007.11</v>
          </cell>
          <cell r="AA1908">
            <v>-6615.26</v>
          </cell>
          <cell r="AB1908">
            <v>-57.506</v>
          </cell>
        </row>
        <row r="1909">
          <cell r="A1909">
            <v>6135</v>
          </cell>
          <cell r="B1909">
            <v>8166</v>
          </cell>
          <cell r="C1909">
            <v>1160</v>
          </cell>
          <cell r="D1909" t="str">
            <v>ДИЗЕЛЬНОЕ ТОПЛИВО ЛД-02</v>
          </cell>
          <cell r="E1909">
            <v>221000044</v>
          </cell>
          <cell r="F1909" t="str">
            <v>10</v>
          </cell>
          <cell r="G1909" t="str">
            <v/>
          </cell>
          <cell r="H1909" t="str">
            <v/>
          </cell>
          <cell r="I1909" t="str">
            <v>171182</v>
          </cell>
          <cell r="J1909">
            <v>10001164</v>
          </cell>
          <cell r="K1909">
            <v>37887</v>
          </cell>
          <cell r="L1909">
            <v>37887</v>
          </cell>
          <cell r="M1909">
            <v>37887</v>
          </cell>
          <cell r="N1909">
            <v>4873584.53</v>
          </cell>
          <cell r="O1909">
            <v>286.85599999999999</v>
          </cell>
          <cell r="P1909">
            <v>779773.52</v>
          </cell>
          <cell r="Q1909" t="str">
            <v>01_30_09</v>
          </cell>
          <cell r="R1909" t="str">
            <v>01_24</v>
          </cell>
          <cell r="S1909" t="str">
            <v>'301.0010</v>
          </cell>
          <cell r="T1909" t="str">
            <v>'701.7520</v>
          </cell>
          <cell r="U1909" t="str">
            <v>H</v>
          </cell>
          <cell r="V1909">
            <v>-4873584.53</v>
          </cell>
          <cell r="W1909">
            <v>-32998.74</v>
          </cell>
          <cell r="X1909">
            <v>0</v>
          </cell>
          <cell r="Y1909" t="str">
            <v>701.7520</v>
          </cell>
          <cell r="Z1909">
            <v>-4873584.53</v>
          </cell>
          <cell r="AA1909">
            <v>-32998.74</v>
          </cell>
          <cell r="AB1909">
            <v>-286.85599999999999</v>
          </cell>
        </row>
        <row r="1910">
          <cell r="A1910">
            <v>6158</v>
          </cell>
          <cell r="B1910">
            <v>8187</v>
          </cell>
          <cell r="C1910">
            <v>1135</v>
          </cell>
          <cell r="D1910" t="str">
            <v>БЕНЗИН АВТОМОБИЛЬНЫЙ АИ-80</v>
          </cell>
          <cell r="E1910">
            <v>222000001</v>
          </cell>
          <cell r="F1910" t="str">
            <v>10</v>
          </cell>
          <cell r="G1910" t="str">
            <v/>
          </cell>
          <cell r="H1910" t="str">
            <v/>
          </cell>
          <cell r="I1910" t="str">
            <v>68234343</v>
          </cell>
          <cell r="J1910">
            <v>10001175</v>
          </cell>
          <cell r="K1910">
            <v>37887</v>
          </cell>
          <cell r="L1910">
            <v>37887</v>
          </cell>
          <cell r="M1910">
            <v>37887</v>
          </cell>
          <cell r="N1910">
            <v>1175738.8700000001</v>
          </cell>
          <cell r="O1910">
            <v>48.847000000000001</v>
          </cell>
          <cell r="P1910">
            <v>188118.22</v>
          </cell>
          <cell r="Q1910" t="str">
            <v>01_30_09</v>
          </cell>
          <cell r="R1910" t="str">
            <v>01_24</v>
          </cell>
          <cell r="S1910" t="str">
            <v>'301.0010</v>
          </cell>
          <cell r="T1910" t="str">
            <v>'702.7310</v>
          </cell>
          <cell r="U1910" t="str">
            <v>H</v>
          </cell>
          <cell r="V1910">
            <v>-1175738.8700000001</v>
          </cell>
          <cell r="W1910">
            <v>-7960.85</v>
          </cell>
          <cell r="X1910">
            <v>0</v>
          </cell>
          <cell r="Y1910" t="str">
            <v>702.7310</v>
          </cell>
          <cell r="Z1910">
            <v>-1175738.8700000001</v>
          </cell>
          <cell r="AA1910">
            <v>-7960.85</v>
          </cell>
          <cell r="AB1910">
            <v>-48.847000000000001</v>
          </cell>
        </row>
        <row r="1911">
          <cell r="A1911">
            <v>6163</v>
          </cell>
          <cell r="B1911">
            <v>8193</v>
          </cell>
          <cell r="C1911">
            <v>1160</v>
          </cell>
          <cell r="D1911" t="str">
            <v>БЕНЗИН АВТОМОБИЛЬНЫЙ АИ-80</v>
          </cell>
          <cell r="E1911">
            <v>222000001</v>
          </cell>
          <cell r="F1911" t="str">
            <v>10</v>
          </cell>
          <cell r="G1911" t="str">
            <v/>
          </cell>
          <cell r="H1911" t="str">
            <v/>
          </cell>
          <cell r="I1911" t="str">
            <v>68234341</v>
          </cell>
          <cell r="J1911">
            <v>10001183</v>
          </cell>
          <cell r="K1911">
            <v>37887</v>
          </cell>
          <cell r="L1911">
            <v>37887</v>
          </cell>
          <cell r="M1911">
            <v>37887</v>
          </cell>
          <cell r="N1911">
            <v>1224215.5</v>
          </cell>
          <cell r="O1911">
            <v>50.860999999999997</v>
          </cell>
          <cell r="P1911">
            <v>195874.48</v>
          </cell>
          <cell r="Q1911" t="str">
            <v>01_30_09</v>
          </cell>
          <cell r="R1911" t="str">
            <v>01_24</v>
          </cell>
          <cell r="S1911" t="str">
            <v>'301.0010</v>
          </cell>
          <cell r="T1911" t="str">
            <v>'702.7310</v>
          </cell>
          <cell r="U1911" t="str">
            <v>H</v>
          </cell>
          <cell r="V1911">
            <v>-1224215.5</v>
          </cell>
          <cell r="W1911">
            <v>-8289.09</v>
          </cell>
          <cell r="X1911">
            <v>0</v>
          </cell>
          <cell r="Y1911" t="str">
            <v>702.7310</v>
          </cell>
          <cell r="Z1911">
            <v>-1224215.5</v>
          </cell>
          <cell r="AA1911">
            <v>-8289.09</v>
          </cell>
          <cell r="AB1911">
            <v>-50.860999999999997</v>
          </cell>
        </row>
        <row r="1912">
          <cell r="A1912">
            <v>6164</v>
          </cell>
          <cell r="B1912">
            <v>8194</v>
          </cell>
          <cell r="C1912">
            <v>1160</v>
          </cell>
          <cell r="D1912" t="str">
            <v>БЕНЗИН АВТОМОБИЛЬНЫЙ АИ-80</v>
          </cell>
          <cell r="E1912">
            <v>222000001</v>
          </cell>
          <cell r="F1912" t="str">
            <v>10</v>
          </cell>
          <cell r="G1912" t="str">
            <v/>
          </cell>
          <cell r="H1912" t="str">
            <v/>
          </cell>
          <cell r="I1912" t="str">
            <v>68234340</v>
          </cell>
          <cell r="J1912">
            <v>10001184</v>
          </cell>
          <cell r="K1912">
            <v>37887</v>
          </cell>
          <cell r="L1912">
            <v>37887</v>
          </cell>
          <cell r="M1912">
            <v>37887</v>
          </cell>
          <cell r="N1912">
            <v>1224215.5</v>
          </cell>
          <cell r="O1912">
            <v>50.860999999999997</v>
          </cell>
          <cell r="P1912">
            <v>195874.48</v>
          </cell>
          <cell r="Q1912" t="str">
            <v>01_30_09</v>
          </cell>
          <cell r="R1912" t="str">
            <v>01_24</v>
          </cell>
          <cell r="S1912" t="str">
            <v>'301.0010</v>
          </cell>
          <cell r="T1912" t="str">
            <v>'702.7310</v>
          </cell>
          <cell r="U1912" t="str">
            <v>H</v>
          </cell>
          <cell r="V1912">
            <v>-1224215.5</v>
          </cell>
          <cell r="W1912">
            <v>-8289.09</v>
          </cell>
          <cell r="X1912">
            <v>0</v>
          </cell>
          <cell r="Y1912" t="str">
            <v>702.7310</v>
          </cell>
          <cell r="Z1912">
            <v>-1224215.5</v>
          </cell>
          <cell r="AA1912">
            <v>-8289.09</v>
          </cell>
          <cell r="AB1912">
            <v>-50.860999999999997</v>
          </cell>
        </row>
        <row r="1913">
          <cell r="A1913">
            <v>6165</v>
          </cell>
          <cell r="B1913">
            <v>8195</v>
          </cell>
          <cell r="C1913">
            <v>1160</v>
          </cell>
          <cell r="D1913" t="str">
            <v>БЕНЗИН АВТОМОБИЛЬНЫЙ АИ-80</v>
          </cell>
          <cell r="E1913">
            <v>222000001</v>
          </cell>
          <cell r="F1913" t="str">
            <v>10</v>
          </cell>
          <cell r="G1913" t="str">
            <v/>
          </cell>
          <cell r="H1913" t="str">
            <v/>
          </cell>
          <cell r="I1913" t="str">
            <v>68234344</v>
          </cell>
          <cell r="J1913">
            <v>10001185</v>
          </cell>
          <cell r="K1913">
            <v>37887</v>
          </cell>
          <cell r="L1913">
            <v>37887</v>
          </cell>
          <cell r="M1913">
            <v>37887</v>
          </cell>
          <cell r="N1913">
            <v>1226526.21</v>
          </cell>
          <cell r="O1913">
            <v>50.957000000000001</v>
          </cell>
          <cell r="P1913">
            <v>196244.19</v>
          </cell>
          <cell r="Q1913" t="str">
            <v>01_30_09</v>
          </cell>
          <cell r="R1913" t="str">
            <v>01_24</v>
          </cell>
          <cell r="S1913" t="str">
            <v>'301.0010</v>
          </cell>
          <cell r="T1913" t="str">
            <v>'702.7310</v>
          </cell>
          <cell r="U1913" t="str">
            <v>H</v>
          </cell>
          <cell r="V1913">
            <v>-1226526.21</v>
          </cell>
          <cell r="W1913">
            <v>-8304.73</v>
          </cell>
          <cell r="X1913">
            <v>0</v>
          </cell>
          <cell r="Y1913" t="str">
            <v>702.7310</v>
          </cell>
          <cell r="Z1913">
            <v>-1226526.21</v>
          </cell>
          <cell r="AA1913">
            <v>-8304.73</v>
          </cell>
          <cell r="AB1913">
            <v>-50.957000000000001</v>
          </cell>
        </row>
        <row r="1914">
          <cell r="A1914">
            <v>6140</v>
          </cell>
          <cell r="B1914">
            <v>8167</v>
          </cell>
          <cell r="C1914">
            <v>1140</v>
          </cell>
          <cell r="D1914" t="str">
            <v>БЕНЗИН АВТОМОБИЛЬНЫЙ АИ-80</v>
          </cell>
          <cell r="E1914">
            <v>221000001</v>
          </cell>
          <cell r="F1914" t="str">
            <v>10</v>
          </cell>
          <cell r="G1914" t="str">
            <v/>
          </cell>
          <cell r="H1914" t="str">
            <v/>
          </cell>
          <cell r="I1914" t="str">
            <v>68234382</v>
          </cell>
          <cell r="J1914">
            <v>10001105</v>
          </cell>
          <cell r="K1914">
            <v>37888</v>
          </cell>
          <cell r="L1914">
            <v>37888</v>
          </cell>
          <cell r="M1914">
            <v>37888</v>
          </cell>
          <cell r="N1914">
            <v>1186088.8999999999</v>
          </cell>
          <cell r="O1914">
            <v>49.277000000000001</v>
          </cell>
          <cell r="P1914">
            <v>189774.22</v>
          </cell>
          <cell r="Q1914" t="str">
            <v>01_30_09</v>
          </cell>
          <cell r="R1914" t="str">
            <v>01_24</v>
          </cell>
          <cell r="S1914" t="str">
            <v>'301.0010</v>
          </cell>
          <cell r="T1914" t="str">
            <v>'701.7510</v>
          </cell>
          <cell r="U1914" t="str">
            <v>H</v>
          </cell>
          <cell r="V1914">
            <v>-1186088.8999999999</v>
          </cell>
          <cell r="W1914">
            <v>-8011.4</v>
          </cell>
          <cell r="X1914">
            <v>0</v>
          </cell>
          <cell r="Y1914" t="str">
            <v>701.7510</v>
          </cell>
          <cell r="Z1914">
            <v>-1186088.8999999999</v>
          </cell>
          <cell r="AA1914">
            <v>-8011.4</v>
          </cell>
          <cell r="AB1914">
            <v>-49.277000000000001</v>
          </cell>
        </row>
        <row r="1915">
          <cell r="A1915">
            <v>6141</v>
          </cell>
          <cell r="B1915">
            <v>8168</v>
          </cell>
          <cell r="C1915">
            <v>1135</v>
          </cell>
          <cell r="D1915" t="str">
            <v>БЕНЗИН АВТОМОБИЛЬНЫЙ АИ-80</v>
          </cell>
          <cell r="E1915">
            <v>222000001</v>
          </cell>
          <cell r="F1915" t="str">
            <v>10</v>
          </cell>
          <cell r="G1915" t="str">
            <v/>
          </cell>
          <cell r="H1915" t="str">
            <v/>
          </cell>
          <cell r="I1915" t="str">
            <v>68234381</v>
          </cell>
          <cell r="J1915">
            <v>10001169</v>
          </cell>
          <cell r="K1915">
            <v>37888</v>
          </cell>
          <cell r="L1915">
            <v>37888</v>
          </cell>
          <cell r="M1915">
            <v>37888</v>
          </cell>
          <cell r="N1915">
            <v>1229895.98</v>
          </cell>
          <cell r="O1915">
            <v>51.097000000000001</v>
          </cell>
          <cell r="P1915">
            <v>196783.35999999999</v>
          </cell>
          <cell r="Q1915" t="str">
            <v>01_30_09</v>
          </cell>
          <cell r="R1915" t="str">
            <v>01_24</v>
          </cell>
          <cell r="S1915" t="str">
            <v>'301.0010</v>
          </cell>
          <cell r="T1915" t="str">
            <v>'702.7310</v>
          </cell>
          <cell r="U1915" t="str">
            <v>H</v>
          </cell>
          <cell r="V1915">
            <v>-1229895.98</v>
          </cell>
          <cell r="W1915">
            <v>-8307.2999999999993</v>
          </cell>
          <cell r="X1915">
            <v>0</v>
          </cell>
          <cell r="Y1915" t="str">
            <v>702.7310</v>
          </cell>
          <cell r="Z1915">
            <v>-1229895.98</v>
          </cell>
          <cell r="AA1915">
            <v>-8307.2999999999993</v>
          </cell>
          <cell r="AB1915">
            <v>-51.097000000000001</v>
          </cell>
        </row>
        <row r="1916">
          <cell r="A1916">
            <v>6142</v>
          </cell>
          <cell r="B1916">
            <v>8171</v>
          </cell>
          <cell r="C1916">
            <v>2100</v>
          </cell>
          <cell r="D1916" t="str">
            <v>ТОПЛИВО САМОЛЕТНОЕ ТС-1 ВКК</v>
          </cell>
          <cell r="E1916">
            <v>222000043</v>
          </cell>
          <cell r="F1916" t="str">
            <v>20</v>
          </cell>
          <cell r="G1916" t="str">
            <v/>
          </cell>
          <cell r="H1916" t="str">
            <v/>
          </cell>
          <cell r="I1916" t="str">
            <v>385534</v>
          </cell>
          <cell r="J1916">
            <v>10001170</v>
          </cell>
          <cell r="K1916">
            <v>37888</v>
          </cell>
          <cell r="L1916">
            <v>37888</v>
          </cell>
          <cell r="M1916">
            <v>37888</v>
          </cell>
          <cell r="N1916">
            <v>141563.70000000001</v>
          </cell>
          <cell r="O1916">
            <v>629.17200000000003</v>
          </cell>
          <cell r="P1916">
            <v>0</v>
          </cell>
          <cell r="Q1916" t="str">
            <v>01_30_09</v>
          </cell>
          <cell r="R1916" t="str">
            <v>01_24</v>
          </cell>
          <cell r="S1916" t="str">
            <v>'301.0020</v>
          </cell>
          <cell r="T1916" t="str">
            <v>'702.7250</v>
          </cell>
          <cell r="U1916" t="str">
            <v>H</v>
          </cell>
          <cell r="V1916">
            <v>-135771.42000000001</v>
          </cell>
          <cell r="W1916">
            <v>-135771.42000000001</v>
          </cell>
          <cell r="X1916">
            <v>5792.2799999999988</v>
          </cell>
          <cell r="Y1916" t="str">
            <v>702.7250</v>
          </cell>
          <cell r="Z1916">
            <v>-20100958.73</v>
          </cell>
          <cell r="AA1916">
            <v>-135771.42000000001</v>
          </cell>
          <cell r="AB1916">
            <v>-629.17200000000003</v>
          </cell>
        </row>
        <row r="1917">
          <cell r="A1917">
            <v>6143</v>
          </cell>
          <cell r="B1917">
            <v>8172</v>
          </cell>
          <cell r="C1917">
            <v>2100</v>
          </cell>
          <cell r="D1917" t="str">
            <v>ТОПЛИВО САМОЛЕТНОЕ ТС-1 ВКК</v>
          </cell>
          <cell r="E1917">
            <v>222000043</v>
          </cell>
          <cell r="F1917" t="str">
            <v>20</v>
          </cell>
          <cell r="G1917" t="str">
            <v/>
          </cell>
          <cell r="H1917" t="str">
            <v/>
          </cell>
          <cell r="I1917" t="str">
            <v>385535</v>
          </cell>
          <cell r="J1917">
            <v>10001170</v>
          </cell>
          <cell r="K1917">
            <v>37888</v>
          </cell>
          <cell r="L1917">
            <v>37888</v>
          </cell>
          <cell r="M1917">
            <v>37888</v>
          </cell>
          <cell r="N1917">
            <v>144334.35</v>
          </cell>
          <cell r="O1917">
            <v>641.48599999999999</v>
          </cell>
          <cell r="P1917">
            <v>0</v>
          </cell>
          <cell r="Q1917" t="str">
            <v>01_30_09</v>
          </cell>
          <cell r="R1917" t="str">
            <v>01_24</v>
          </cell>
          <cell r="S1917" t="str">
            <v>'301.0020</v>
          </cell>
          <cell r="T1917" t="str">
            <v>'702.7250</v>
          </cell>
          <cell r="U1917" t="str">
            <v>H</v>
          </cell>
          <cell r="V1917">
            <v>-138432.44</v>
          </cell>
          <cell r="W1917">
            <v>-138432.44</v>
          </cell>
          <cell r="X1917">
            <v>5901.9100000000035</v>
          </cell>
          <cell r="Y1917" t="str">
            <v>702.7250</v>
          </cell>
          <cell r="Z1917">
            <v>-20494922.739999998</v>
          </cell>
          <cell r="AA1917">
            <v>-138432.44</v>
          </cell>
          <cell r="AB1917">
            <v>-641.48599999999999</v>
          </cell>
        </row>
        <row r="1918">
          <cell r="A1918">
            <v>6144</v>
          </cell>
          <cell r="B1918">
            <v>8173</v>
          </cell>
          <cell r="C1918">
            <v>2100</v>
          </cell>
          <cell r="D1918" t="str">
            <v>ТОПЛИВО САМОЛЕТНОЕ ТС-1 ВКК</v>
          </cell>
          <cell r="E1918">
            <v>222000043</v>
          </cell>
          <cell r="F1918" t="str">
            <v>20</v>
          </cell>
          <cell r="G1918" t="str">
            <v/>
          </cell>
          <cell r="H1918" t="str">
            <v/>
          </cell>
          <cell r="I1918" t="str">
            <v>385536</v>
          </cell>
          <cell r="J1918">
            <v>10001170</v>
          </cell>
          <cell r="K1918">
            <v>37888</v>
          </cell>
          <cell r="L1918">
            <v>37888</v>
          </cell>
          <cell r="M1918">
            <v>37888</v>
          </cell>
          <cell r="N1918">
            <v>144951.98000000001</v>
          </cell>
          <cell r="O1918">
            <v>644.23099999999999</v>
          </cell>
          <cell r="P1918">
            <v>0</v>
          </cell>
          <cell r="Q1918" t="str">
            <v>01_30_09</v>
          </cell>
          <cell r="R1918" t="str">
            <v>01_24</v>
          </cell>
          <cell r="S1918" t="str">
            <v>'301.0020</v>
          </cell>
          <cell r="T1918" t="str">
            <v>'702.7250</v>
          </cell>
          <cell r="U1918" t="str">
            <v>H</v>
          </cell>
          <cell r="V1918">
            <v>-139022.66</v>
          </cell>
          <cell r="W1918">
            <v>-139022.66</v>
          </cell>
          <cell r="X1918">
            <v>5929.320000000007</v>
          </cell>
          <cell r="Y1918" t="str">
            <v>702.7250</v>
          </cell>
          <cell r="Z1918">
            <v>-20582304.809999999</v>
          </cell>
          <cell r="AA1918">
            <v>-139022.66</v>
          </cell>
          <cell r="AB1918">
            <v>-644.23099999999999</v>
          </cell>
        </row>
        <row r="1919">
          <cell r="A1919">
            <v>6145</v>
          </cell>
          <cell r="B1919">
            <v>8174</v>
          </cell>
          <cell r="C1919">
            <v>2100</v>
          </cell>
          <cell r="D1919" t="str">
            <v>ТОПЛИВО САМОЛЕТНОЕ ТС-1 ВКК</v>
          </cell>
          <cell r="E1919">
            <v>222000043</v>
          </cell>
          <cell r="F1919" t="str">
            <v>20</v>
          </cell>
          <cell r="G1919" t="str">
            <v/>
          </cell>
          <cell r="H1919" t="str">
            <v/>
          </cell>
          <cell r="I1919" t="str">
            <v>385537</v>
          </cell>
          <cell r="J1919">
            <v>10001170</v>
          </cell>
          <cell r="K1919">
            <v>37888</v>
          </cell>
          <cell r="L1919">
            <v>37888</v>
          </cell>
          <cell r="M1919">
            <v>37888</v>
          </cell>
          <cell r="N1919">
            <v>141144.98000000001</v>
          </cell>
          <cell r="O1919">
            <v>627.31100000000004</v>
          </cell>
          <cell r="P1919">
            <v>0</v>
          </cell>
          <cell r="Q1919" t="str">
            <v>01_30_09</v>
          </cell>
          <cell r="R1919" t="str">
            <v>01_24</v>
          </cell>
          <cell r="S1919" t="str">
            <v>'301.0020</v>
          </cell>
          <cell r="T1919" t="str">
            <v>'702.7250</v>
          </cell>
          <cell r="U1919" t="str">
            <v>H</v>
          </cell>
          <cell r="V1919">
            <v>-135370.97</v>
          </cell>
          <cell r="W1919">
            <v>-135370.97</v>
          </cell>
          <cell r="X1919">
            <v>5774.0100000000093</v>
          </cell>
          <cell r="Y1919" t="str">
            <v>702.7250</v>
          </cell>
          <cell r="Z1919">
            <v>-20041672.109999999</v>
          </cell>
          <cell r="AA1919">
            <v>-135370.97</v>
          </cell>
          <cell r="AB1919">
            <v>-627.31100000000004</v>
          </cell>
        </row>
        <row r="1920">
          <cell r="A1920">
            <v>6146</v>
          </cell>
          <cell r="B1920">
            <v>8175</v>
          </cell>
          <cell r="C1920">
            <v>2100</v>
          </cell>
          <cell r="D1920" t="str">
            <v>ТОПЛИВО САМОЛЕТНОЕ ТС-1 ВКК</v>
          </cell>
          <cell r="E1920">
            <v>222000043</v>
          </cell>
          <cell r="F1920" t="str">
            <v>20</v>
          </cell>
          <cell r="G1920" t="str">
            <v/>
          </cell>
          <cell r="H1920" t="str">
            <v/>
          </cell>
          <cell r="I1920" t="str">
            <v>385538</v>
          </cell>
          <cell r="J1920">
            <v>10001170</v>
          </cell>
          <cell r="K1920">
            <v>37888</v>
          </cell>
          <cell r="L1920">
            <v>37888</v>
          </cell>
          <cell r="M1920">
            <v>37888</v>
          </cell>
          <cell r="N1920">
            <v>86355.45</v>
          </cell>
          <cell r="O1920">
            <v>383.80200000000002</v>
          </cell>
          <cell r="P1920">
            <v>0</v>
          </cell>
          <cell r="Q1920" t="str">
            <v>01_30_09</v>
          </cell>
          <cell r="R1920" t="str">
            <v>01_24</v>
          </cell>
          <cell r="S1920" t="str">
            <v>'301.0020</v>
          </cell>
          <cell r="T1920" t="str">
            <v>'702.7250</v>
          </cell>
          <cell r="U1920" t="str">
            <v>H</v>
          </cell>
          <cell r="V1920">
            <v>-82828.92</v>
          </cell>
          <cell r="W1920">
            <v>-82828.92</v>
          </cell>
          <cell r="X1920">
            <v>3526.5299999999988</v>
          </cell>
          <cell r="Y1920" t="str">
            <v>702.7250</v>
          </cell>
          <cell r="Z1920">
            <v>-12262821.609999999</v>
          </cell>
          <cell r="AA1920">
            <v>-82828.92</v>
          </cell>
          <cell r="AB1920">
            <v>-383.80200000000002</v>
          </cell>
        </row>
        <row r="1921">
          <cell r="A1921">
            <v>6150</v>
          </cell>
          <cell r="B1921">
            <v>8180</v>
          </cell>
          <cell r="C1921">
            <v>1135</v>
          </cell>
          <cell r="D1921" t="str">
            <v>БЕНЗИН АВТОМОБИЛЬНЫЙ АИ-80</v>
          </cell>
          <cell r="E1921">
            <v>222000001</v>
          </cell>
          <cell r="F1921" t="str">
            <v>10</v>
          </cell>
          <cell r="G1921" t="str">
            <v/>
          </cell>
          <cell r="H1921" t="str">
            <v/>
          </cell>
          <cell r="I1921" t="str">
            <v>171237</v>
          </cell>
          <cell r="J1921">
            <v>10001173</v>
          </cell>
          <cell r="K1921">
            <v>37888</v>
          </cell>
          <cell r="L1921">
            <v>37888</v>
          </cell>
          <cell r="M1921">
            <v>37888</v>
          </cell>
          <cell r="N1921">
            <v>2440680.52</v>
          </cell>
          <cell r="O1921">
            <v>101.4</v>
          </cell>
          <cell r="P1921">
            <v>390508.88</v>
          </cell>
          <cell r="Q1921" t="str">
            <v>01_30_09</v>
          </cell>
          <cell r="R1921" t="str">
            <v>01_24</v>
          </cell>
          <cell r="S1921" t="str">
            <v>'301.0010</v>
          </cell>
          <cell r="T1921" t="str">
            <v>'702.7310</v>
          </cell>
          <cell r="U1921" t="str">
            <v>H</v>
          </cell>
          <cell r="V1921">
            <v>-2440680.52</v>
          </cell>
          <cell r="W1921">
            <v>-16485.509999999998</v>
          </cell>
          <cell r="X1921">
            <v>0</v>
          </cell>
          <cell r="Y1921" t="str">
            <v>702.7310</v>
          </cell>
          <cell r="Z1921">
            <v>-2440680.52</v>
          </cell>
          <cell r="AA1921">
            <v>-16485.509999999998</v>
          </cell>
          <cell r="AB1921">
            <v>-101.4</v>
          </cell>
        </row>
        <row r="1922">
          <cell r="A1922">
            <v>6151</v>
          </cell>
          <cell r="B1922">
            <v>8181</v>
          </cell>
          <cell r="C1922">
            <v>1140</v>
          </cell>
          <cell r="D1922" t="str">
            <v>БЕНЗИН АВТОМОБИЛЬНЫЙ АИ-80</v>
          </cell>
          <cell r="E1922">
            <v>222000001</v>
          </cell>
          <cell r="F1922" t="str">
            <v>10</v>
          </cell>
          <cell r="G1922" t="str">
            <v/>
          </cell>
          <cell r="H1922" t="str">
            <v/>
          </cell>
          <cell r="I1922" t="str">
            <v>171239</v>
          </cell>
          <cell r="J1922">
            <v>10001171</v>
          </cell>
          <cell r="K1922">
            <v>37888</v>
          </cell>
          <cell r="L1922">
            <v>37888</v>
          </cell>
          <cell r="M1922">
            <v>37888</v>
          </cell>
          <cell r="N1922">
            <v>2660293.62</v>
          </cell>
          <cell r="O1922">
            <v>110.524</v>
          </cell>
          <cell r="P1922">
            <v>425646.98</v>
          </cell>
          <cell r="Q1922" t="str">
            <v>01_30_09</v>
          </cell>
          <cell r="R1922" t="str">
            <v>01_24</v>
          </cell>
          <cell r="S1922" t="str">
            <v>'301.0010</v>
          </cell>
          <cell r="T1922" t="str">
            <v>'702.7310</v>
          </cell>
          <cell r="U1922" t="str">
            <v>H</v>
          </cell>
          <cell r="V1922">
            <v>-2660293.62</v>
          </cell>
          <cell r="W1922">
            <v>-17968.89</v>
          </cell>
          <cell r="X1922">
            <v>0</v>
          </cell>
          <cell r="Y1922" t="str">
            <v>702.7310</v>
          </cell>
          <cell r="Z1922">
            <v>-2660293.62</v>
          </cell>
          <cell r="AA1922">
            <v>-17968.89</v>
          </cell>
          <cell r="AB1922">
            <v>-110.524</v>
          </cell>
        </row>
        <row r="1923">
          <cell r="A1923">
            <v>6152</v>
          </cell>
          <cell r="B1923">
            <v>8182</v>
          </cell>
          <cell r="C1923">
            <v>1159</v>
          </cell>
          <cell r="D1923" t="str">
            <v>БЕНЗИН АВТОМОБИЛЬНЫЙ АИ-80</v>
          </cell>
          <cell r="E1923">
            <v>222000001</v>
          </cell>
          <cell r="F1923" t="str">
            <v>10</v>
          </cell>
          <cell r="G1923" t="str">
            <v/>
          </cell>
          <cell r="H1923" t="str">
            <v/>
          </cell>
          <cell r="I1923" t="str">
            <v>171238</v>
          </cell>
          <cell r="J1923">
            <v>10001172</v>
          </cell>
          <cell r="K1923">
            <v>37888</v>
          </cell>
          <cell r="L1923">
            <v>37888</v>
          </cell>
          <cell r="M1923">
            <v>37888</v>
          </cell>
          <cell r="N1923">
            <v>4094975.7</v>
          </cell>
          <cell r="O1923">
            <v>170.12899999999999</v>
          </cell>
          <cell r="P1923">
            <v>655196.11</v>
          </cell>
          <cell r="Q1923" t="str">
            <v>01_30_09</v>
          </cell>
          <cell r="R1923" t="str">
            <v>01_24</v>
          </cell>
          <cell r="S1923" t="str">
            <v>'301.0010</v>
          </cell>
          <cell r="T1923" t="str">
            <v>'702.7310</v>
          </cell>
          <cell r="U1923" t="str">
            <v>H</v>
          </cell>
          <cell r="V1923">
            <v>-4094975.7</v>
          </cell>
          <cell r="W1923">
            <v>-27659.41</v>
          </cell>
          <cell r="X1923">
            <v>0</v>
          </cell>
          <cell r="Y1923" t="str">
            <v>702.7310</v>
          </cell>
          <cell r="Z1923">
            <v>-4094975.7</v>
          </cell>
          <cell r="AA1923">
            <v>-27659.41</v>
          </cell>
          <cell r="AB1923">
            <v>-170.12899999999999</v>
          </cell>
        </row>
        <row r="1924">
          <cell r="A1924">
            <v>6159</v>
          </cell>
          <cell r="B1924">
            <v>8188</v>
          </cell>
          <cell r="C1924">
            <v>1134</v>
          </cell>
          <cell r="D1924" t="str">
            <v>МАЗУТ М-100</v>
          </cell>
          <cell r="E1924">
            <v>221000083</v>
          </cell>
          <cell r="F1924" t="str">
            <v>10</v>
          </cell>
          <cell r="G1924" t="str">
            <v/>
          </cell>
          <cell r="H1924" t="str">
            <v/>
          </cell>
          <cell r="I1924" t="str">
            <v>Акт купли-продаж</v>
          </cell>
          <cell r="J1924">
            <v>10001176</v>
          </cell>
          <cell r="K1924">
            <v>37888</v>
          </cell>
          <cell r="L1924">
            <v>37888</v>
          </cell>
          <cell r="M1924">
            <v>37888</v>
          </cell>
          <cell r="N1924">
            <v>8467241.3800000008</v>
          </cell>
          <cell r="O1924">
            <v>1500</v>
          </cell>
          <cell r="P1924">
            <v>1354758.62</v>
          </cell>
          <cell r="Q1924" t="str">
            <v>01_30_09</v>
          </cell>
          <cell r="R1924" t="str">
            <v>01_24</v>
          </cell>
          <cell r="S1924" t="str">
            <v>'301.0010</v>
          </cell>
          <cell r="T1924" t="str">
            <v>'701.7530</v>
          </cell>
          <cell r="U1924" t="str">
            <v>H</v>
          </cell>
          <cell r="V1924">
            <v>-8467241.3800000008</v>
          </cell>
          <cell r="W1924">
            <v>-57191.77</v>
          </cell>
          <cell r="X1924">
            <v>0</v>
          </cell>
          <cell r="Y1924" t="str">
            <v>701.7530</v>
          </cell>
          <cell r="Z1924">
            <v>-8467241.3800000008</v>
          </cell>
          <cell r="AA1924">
            <v>-57191.77</v>
          </cell>
          <cell r="AB1924">
            <v>-1500</v>
          </cell>
        </row>
        <row r="1925">
          <cell r="A1925">
            <v>6160</v>
          </cell>
          <cell r="B1925">
            <v>8189</v>
          </cell>
          <cell r="C1925">
            <v>1140</v>
          </cell>
          <cell r="D1925" t="str">
            <v>ДИЗЕЛЬНОЕ ТОПЛИВО Л-02-40</v>
          </cell>
          <cell r="E1925">
            <v>221000035</v>
          </cell>
          <cell r="F1925" t="str">
            <v>10</v>
          </cell>
          <cell r="G1925" t="str">
            <v/>
          </cell>
          <cell r="H1925" t="str">
            <v/>
          </cell>
          <cell r="I1925" t="str">
            <v>Акт №-141 от 24.</v>
          </cell>
          <cell r="J1925">
            <v>10001177</v>
          </cell>
          <cell r="K1925">
            <v>37888</v>
          </cell>
          <cell r="L1925">
            <v>37888</v>
          </cell>
          <cell r="M1925">
            <v>37888</v>
          </cell>
          <cell r="N1925">
            <v>8489730.6899999995</v>
          </cell>
          <cell r="O1925">
            <v>499.7</v>
          </cell>
          <cell r="P1925">
            <v>1358356.91</v>
          </cell>
          <cell r="Q1925" t="str">
            <v>01_30_09</v>
          </cell>
          <cell r="R1925" t="str">
            <v>01_24</v>
          </cell>
          <cell r="S1925" t="str">
            <v>'301.0010</v>
          </cell>
          <cell r="T1925" t="str">
            <v>'701.7521</v>
          </cell>
          <cell r="U1925" t="str">
            <v>H</v>
          </cell>
          <cell r="V1925">
            <v>-8489730.6899999995</v>
          </cell>
          <cell r="W1925">
            <v>-57343.67</v>
          </cell>
          <cell r="X1925">
            <v>0</v>
          </cell>
          <cell r="Y1925" t="str">
            <v>701.7521</v>
          </cell>
          <cell r="Z1925">
            <v>-8489730.6899999995</v>
          </cell>
          <cell r="AA1925">
            <v>-57343.67</v>
          </cell>
          <cell r="AB1925">
            <v>-499.7</v>
          </cell>
        </row>
        <row r="1926">
          <cell r="A1926">
            <v>6161</v>
          </cell>
          <cell r="B1926">
            <v>8190</v>
          </cell>
          <cell r="C1926">
            <v>2100</v>
          </cell>
          <cell r="D1926" t="str">
            <v>ТОПЛИВО САМОЛЕТНОЕ ТС-1 ВКК</v>
          </cell>
          <cell r="E1926">
            <v>222000043</v>
          </cell>
          <cell r="F1926" t="str">
            <v>20</v>
          </cell>
          <cell r="G1926" t="str">
            <v/>
          </cell>
          <cell r="H1926" t="str">
            <v/>
          </cell>
          <cell r="I1926" t="str">
            <v>338483</v>
          </cell>
          <cell r="J1926">
            <v>10001157</v>
          </cell>
          <cell r="K1926">
            <v>37888</v>
          </cell>
          <cell r="L1926">
            <v>37888</v>
          </cell>
          <cell r="M1926">
            <v>37888</v>
          </cell>
          <cell r="N1926">
            <v>12599.1</v>
          </cell>
          <cell r="O1926">
            <v>55.996000000000002</v>
          </cell>
          <cell r="P1926">
            <v>0</v>
          </cell>
          <cell r="Q1926" t="str">
            <v>01_30_09</v>
          </cell>
          <cell r="R1926" t="str">
            <v>01_24</v>
          </cell>
          <cell r="S1926" t="str">
            <v>'301.0020</v>
          </cell>
          <cell r="T1926" t="str">
            <v>'702.7250</v>
          </cell>
          <cell r="U1926" t="str">
            <v>H</v>
          </cell>
          <cell r="V1926">
            <v>-12086.34</v>
          </cell>
          <cell r="W1926">
            <v>-12086.34</v>
          </cell>
          <cell r="X1926">
            <v>512.76000000000022</v>
          </cell>
          <cell r="Y1926" t="str">
            <v>702.7250</v>
          </cell>
          <cell r="Z1926">
            <v>-1789382.64</v>
          </cell>
          <cell r="AA1926">
            <v>-12086.34</v>
          </cell>
          <cell r="AB1926">
            <v>-55.996000000000002</v>
          </cell>
        </row>
        <row r="1927">
          <cell r="A1927">
            <v>6191</v>
          </cell>
          <cell r="B1927">
            <v>8221</v>
          </cell>
          <cell r="C1927">
            <v>1140</v>
          </cell>
          <cell r="D1927" t="str">
            <v>БЕНЗИН АВТОМОБИЛЬНЫЙ АИ-80</v>
          </cell>
          <cell r="E1927">
            <v>222000001</v>
          </cell>
          <cell r="F1927" t="str">
            <v>10</v>
          </cell>
          <cell r="G1927" t="str">
            <v/>
          </cell>
          <cell r="H1927" t="str">
            <v/>
          </cell>
          <cell r="I1927" t="str">
            <v>171234</v>
          </cell>
          <cell r="J1927">
            <v>10001182</v>
          </cell>
          <cell r="K1927">
            <v>37888</v>
          </cell>
          <cell r="L1927">
            <v>37888</v>
          </cell>
          <cell r="M1927">
            <v>37888</v>
          </cell>
          <cell r="N1927">
            <v>2462848.83</v>
          </cell>
          <cell r="O1927">
            <v>102.321</v>
          </cell>
          <cell r="P1927">
            <v>394055.81</v>
          </cell>
          <cell r="Q1927" t="str">
            <v>01_30_09</v>
          </cell>
          <cell r="R1927" t="str">
            <v>01_24</v>
          </cell>
          <cell r="S1927" t="str">
            <v>'301.0010</v>
          </cell>
          <cell r="T1927" t="str">
            <v>'702.7310</v>
          </cell>
          <cell r="U1927" t="str">
            <v>H</v>
          </cell>
          <cell r="V1927">
            <v>-2462848.83</v>
          </cell>
          <cell r="W1927">
            <v>-16635.25</v>
          </cell>
          <cell r="X1927">
            <v>0</v>
          </cell>
          <cell r="Y1927" t="str">
            <v>702.7310</v>
          </cell>
          <cell r="Z1927">
            <v>-2462848.83</v>
          </cell>
          <cell r="AA1927">
            <v>-16635.25</v>
          </cell>
          <cell r="AB1927">
            <v>-102.321</v>
          </cell>
        </row>
        <row r="1928">
          <cell r="A1928">
            <v>6228</v>
          </cell>
          <cell r="B1928">
            <v>8227</v>
          </cell>
          <cell r="C1928">
            <v>1135</v>
          </cell>
          <cell r="D1928" t="str">
            <v>БЕНЗИН АВТОМОБИЛЬНЫЙ АИ-80</v>
          </cell>
          <cell r="E1928">
            <v>222000001</v>
          </cell>
          <cell r="F1928" t="str">
            <v>10</v>
          </cell>
          <cell r="G1928" t="str">
            <v/>
          </cell>
          <cell r="H1928" t="str">
            <v/>
          </cell>
          <cell r="I1928" t="str">
            <v>68234395</v>
          </cell>
          <cell r="J1928">
            <v>10001173</v>
          </cell>
          <cell r="K1928">
            <v>37895</v>
          </cell>
          <cell r="L1928">
            <v>37889</v>
          </cell>
          <cell r="M1928">
            <v>37895</v>
          </cell>
          <cell r="N1928">
            <v>1216585.3600000001</v>
          </cell>
          <cell r="O1928">
            <v>50.543999999999997</v>
          </cell>
          <cell r="P1928">
            <v>194653.66</v>
          </cell>
          <cell r="Q1928" t="str">
            <v>01_30_09</v>
          </cell>
          <cell r="R1928" t="str">
            <v>25_31</v>
          </cell>
          <cell r="S1928" t="str">
            <v>'301.0010</v>
          </cell>
          <cell r="T1928" t="str">
            <v>'702.7310</v>
          </cell>
          <cell r="U1928" t="str">
            <v>H</v>
          </cell>
          <cell r="V1928">
            <v>-1216585.3600000001</v>
          </cell>
          <cell r="W1928">
            <v>-8166.65</v>
          </cell>
          <cell r="X1928">
            <v>0</v>
          </cell>
          <cell r="Y1928" t="str">
            <v>702.7310</v>
          </cell>
          <cell r="Z1928">
            <v>-1216585.3600000001</v>
          </cell>
          <cell r="AA1928">
            <v>-8166.65</v>
          </cell>
          <cell r="AB1928">
            <v>-50.543999999999997</v>
          </cell>
        </row>
        <row r="1929">
          <cell r="A1929">
            <v>6230</v>
          </cell>
          <cell r="B1929">
            <v>8229</v>
          </cell>
          <cell r="C1929">
            <v>1137</v>
          </cell>
          <cell r="D1929" t="str">
            <v>ДИЗЕЛЬНОЕ ТОПЛИВО Л-02-40</v>
          </cell>
          <cell r="E1929">
            <v>221000035</v>
          </cell>
          <cell r="F1929" t="str">
            <v>10</v>
          </cell>
          <cell r="G1929" t="str">
            <v/>
          </cell>
          <cell r="H1929" t="str">
            <v/>
          </cell>
          <cell r="I1929" t="str">
            <v>171262</v>
          </cell>
          <cell r="J1929">
            <v>10001162</v>
          </cell>
          <cell r="K1929">
            <v>37895</v>
          </cell>
          <cell r="L1929">
            <v>37889</v>
          </cell>
          <cell r="M1929">
            <v>37895</v>
          </cell>
          <cell r="N1929">
            <v>3634342.09</v>
          </cell>
          <cell r="O1929">
            <v>213.91499999999999</v>
          </cell>
          <cell r="P1929">
            <v>581494.73</v>
          </cell>
          <cell r="Q1929" t="str">
            <v>01_30_09</v>
          </cell>
          <cell r="R1929" t="str">
            <v>25_31</v>
          </cell>
          <cell r="S1929" t="str">
            <v>'301.0010</v>
          </cell>
          <cell r="T1929" t="str">
            <v>'701.7521</v>
          </cell>
          <cell r="U1929" t="str">
            <v>H</v>
          </cell>
          <cell r="V1929">
            <v>-3634342.09</v>
          </cell>
          <cell r="W1929">
            <v>-24396.46</v>
          </cell>
          <cell r="X1929">
            <v>0</v>
          </cell>
          <cell r="Y1929" t="str">
            <v>701.7521</v>
          </cell>
          <cell r="Z1929">
            <v>-3634342.09</v>
          </cell>
          <cell r="AA1929">
            <v>-24396.46</v>
          </cell>
          <cell r="AB1929">
            <v>-213.91499999999999</v>
          </cell>
        </row>
        <row r="1930">
          <cell r="A1930">
            <v>6233</v>
          </cell>
          <cell r="B1930">
            <v>8232</v>
          </cell>
          <cell r="C1930">
            <v>1159</v>
          </cell>
          <cell r="D1930" t="str">
            <v>ДИЗЕЛЬНОЕ ТОПЛИВО Л-02-40</v>
          </cell>
          <cell r="E1930">
            <v>221000035</v>
          </cell>
          <cell r="F1930" t="str">
            <v>10</v>
          </cell>
          <cell r="G1930" t="str">
            <v/>
          </cell>
          <cell r="H1930" t="str">
            <v/>
          </cell>
          <cell r="I1930" t="str">
            <v>171259</v>
          </cell>
          <cell r="J1930">
            <v>10001152</v>
          </cell>
          <cell r="K1930">
            <v>37895</v>
          </cell>
          <cell r="L1930">
            <v>37889</v>
          </cell>
          <cell r="M1930">
            <v>37895</v>
          </cell>
          <cell r="N1930">
            <v>3933190.12</v>
          </cell>
          <cell r="O1930">
            <v>231.505</v>
          </cell>
          <cell r="P1930">
            <v>629310.42000000004</v>
          </cell>
          <cell r="Q1930" t="str">
            <v>01_30_09</v>
          </cell>
          <cell r="R1930" t="str">
            <v>25_31</v>
          </cell>
          <cell r="S1930" t="str">
            <v>'301.0010</v>
          </cell>
          <cell r="T1930" t="str">
            <v>'701.7521</v>
          </cell>
          <cell r="U1930" t="str">
            <v>H</v>
          </cell>
          <cell r="V1930">
            <v>-3933190.12</v>
          </cell>
          <cell r="W1930">
            <v>-26402.560000000001</v>
          </cell>
          <cell r="X1930">
            <v>0</v>
          </cell>
          <cell r="Y1930" t="str">
            <v>701.7521</v>
          </cell>
          <cell r="Z1930">
            <v>-3933190.12</v>
          </cell>
          <cell r="AA1930">
            <v>-26402.560000000001</v>
          </cell>
          <cell r="AB1930">
            <v>-231.505</v>
          </cell>
        </row>
        <row r="1931">
          <cell r="A1931">
            <v>6234</v>
          </cell>
          <cell r="B1931">
            <v>8233</v>
          </cell>
          <cell r="C1931">
            <v>1160</v>
          </cell>
          <cell r="D1931" t="str">
            <v>ДИЗЕЛЬНОЕ ТОПЛИВО ЛД-02</v>
          </cell>
          <cell r="E1931">
            <v>221000044</v>
          </cell>
          <cell r="F1931" t="str">
            <v>10</v>
          </cell>
          <cell r="G1931" t="str">
            <v/>
          </cell>
          <cell r="H1931" t="str">
            <v/>
          </cell>
          <cell r="I1931" t="str">
            <v>171284</v>
          </cell>
          <cell r="J1931">
            <v>10001164</v>
          </cell>
          <cell r="K1931">
            <v>37895</v>
          </cell>
          <cell r="L1931">
            <v>37889</v>
          </cell>
          <cell r="M1931">
            <v>37895</v>
          </cell>
          <cell r="N1931">
            <v>3904324.7</v>
          </cell>
          <cell r="O1931">
            <v>229.80600000000001</v>
          </cell>
          <cell r="P1931">
            <v>624691.94999999995</v>
          </cell>
          <cell r="Q1931" t="str">
            <v>01_30_09</v>
          </cell>
          <cell r="R1931" t="str">
            <v>25_31</v>
          </cell>
          <cell r="S1931" t="str">
            <v>'301.0010</v>
          </cell>
          <cell r="T1931" t="str">
            <v>'701.7520</v>
          </cell>
          <cell r="U1931" t="str">
            <v>H</v>
          </cell>
          <cell r="V1931">
            <v>-3904324.7</v>
          </cell>
          <cell r="W1931">
            <v>-26208.79</v>
          </cell>
          <cell r="X1931">
            <v>0</v>
          </cell>
          <cell r="Y1931" t="str">
            <v>701.7520</v>
          </cell>
          <cell r="Z1931">
            <v>-3904324.7</v>
          </cell>
          <cell r="AA1931">
            <v>-26208.79</v>
          </cell>
          <cell r="AB1931">
            <v>-229.80600000000001</v>
          </cell>
        </row>
        <row r="1932">
          <cell r="A1932">
            <v>6235</v>
          </cell>
          <cell r="B1932">
            <v>8234</v>
          </cell>
          <cell r="C1932">
            <v>1160</v>
          </cell>
          <cell r="D1932" t="str">
            <v>ДИЗЕЛЬНОЕ ТОПЛИВО Л-02-40</v>
          </cell>
          <cell r="E1932">
            <v>221000035</v>
          </cell>
          <cell r="F1932" t="str">
            <v>10</v>
          </cell>
          <cell r="G1932" t="str">
            <v/>
          </cell>
          <cell r="H1932" t="str">
            <v/>
          </cell>
          <cell r="I1932" t="str">
            <v>171260</v>
          </cell>
          <cell r="J1932">
            <v>10001151</v>
          </cell>
          <cell r="K1932">
            <v>37895</v>
          </cell>
          <cell r="L1932">
            <v>37889</v>
          </cell>
          <cell r="M1932">
            <v>37895</v>
          </cell>
          <cell r="N1932">
            <v>2785538.91</v>
          </cell>
          <cell r="O1932">
            <v>163.95500000000001</v>
          </cell>
          <cell r="P1932">
            <v>445686.23</v>
          </cell>
          <cell r="Q1932" t="str">
            <v>01_30_09</v>
          </cell>
          <cell r="R1932" t="str">
            <v>25_31</v>
          </cell>
          <cell r="S1932" t="str">
            <v>'301.0010</v>
          </cell>
          <cell r="T1932" t="str">
            <v>'701.7521</v>
          </cell>
          <cell r="U1932" t="str">
            <v>H</v>
          </cell>
          <cell r="V1932">
            <v>-2785538.91</v>
          </cell>
          <cell r="W1932">
            <v>-18698.650000000001</v>
          </cell>
          <cell r="X1932">
            <v>0</v>
          </cell>
          <cell r="Y1932" t="str">
            <v>701.7521</v>
          </cell>
          <cell r="Z1932">
            <v>-2785538.91</v>
          </cell>
          <cell r="AA1932">
            <v>-18698.650000000001</v>
          </cell>
          <cell r="AB1932">
            <v>-163.95500000000001</v>
          </cell>
        </row>
        <row r="1933">
          <cell r="A1933">
            <v>6237</v>
          </cell>
          <cell r="B1933">
            <v>8236</v>
          </cell>
          <cell r="C1933">
            <v>2101</v>
          </cell>
          <cell r="D1933" t="str">
            <v>БЕНЗИН АВТОМОБИЛЬНЫЙ АИ-80</v>
          </cell>
          <cell r="E1933">
            <v>222000001</v>
          </cell>
          <cell r="F1933" t="str">
            <v>20</v>
          </cell>
          <cell r="G1933" t="str">
            <v/>
          </cell>
          <cell r="H1933" t="str">
            <v/>
          </cell>
          <cell r="I1933" t="str">
            <v>338567</v>
          </cell>
          <cell r="J1933">
            <v>10001197</v>
          </cell>
          <cell r="K1933">
            <v>37895</v>
          </cell>
          <cell r="L1933">
            <v>37889</v>
          </cell>
          <cell r="M1933">
            <v>37895</v>
          </cell>
          <cell r="N1933">
            <v>8493</v>
          </cell>
          <cell r="O1933">
            <v>42.465000000000003</v>
          </cell>
          <cell r="P1933">
            <v>0</v>
          </cell>
          <cell r="Q1933" t="str">
            <v>01_30_09</v>
          </cell>
          <cell r="R1933" t="str">
            <v>25_31</v>
          </cell>
          <cell r="S1933" t="str">
            <v>'301.0020</v>
          </cell>
          <cell r="T1933" t="str">
            <v>'702.7210</v>
          </cell>
          <cell r="U1933" t="str">
            <v>H</v>
          </cell>
          <cell r="V1933">
            <v>-8187.2</v>
          </cell>
          <cell r="W1933">
            <v>-8187.2</v>
          </cell>
          <cell r="X1933">
            <v>305.80000000000018</v>
          </cell>
          <cell r="Y1933" t="str">
            <v>702.7210</v>
          </cell>
          <cell r="Z1933">
            <v>-1219647.18</v>
          </cell>
          <cell r="AA1933">
            <v>-8187.2</v>
          </cell>
          <cell r="AB1933">
            <v>-42.465000000000003</v>
          </cell>
        </row>
        <row r="1934">
          <cell r="A1934">
            <v>6238</v>
          </cell>
          <cell r="B1934">
            <v>8237</v>
          </cell>
          <cell r="C1934">
            <v>2101</v>
          </cell>
          <cell r="D1934" t="str">
            <v>БЕНЗИН АВТОМОБИЛЬНЫЙ АИ-80</v>
          </cell>
          <cell r="E1934">
            <v>222000001</v>
          </cell>
          <cell r="F1934" t="str">
            <v>20</v>
          </cell>
          <cell r="G1934" t="str">
            <v/>
          </cell>
          <cell r="H1934" t="str">
            <v/>
          </cell>
          <cell r="I1934" t="str">
            <v>338568</v>
          </cell>
          <cell r="J1934">
            <v>10001197</v>
          </cell>
          <cell r="K1934">
            <v>37895</v>
          </cell>
          <cell r="L1934">
            <v>37889</v>
          </cell>
          <cell r="M1934">
            <v>37895</v>
          </cell>
          <cell r="N1934">
            <v>8557.6</v>
          </cell>
          <cell r="O1934">
            <v>42.787999999999997</v>
          </cell>
          <cell r="P1934">
            <v>0</v>
          </cell>
          <cell r="Q1934" t="str">
            <v>01_30_09</v>
          </cell>
          <cell r="R1934" t="str">
            <v>25_31</v>
          </cell>
          <cell r="S1934" t="str">
            <v>'301.0020</v>
          </cell>
          <cell r="T1934" t="str">
            <v>'702.7210</v>
          </cell>
          <cell r="U1934" t="str">
            <v>H</v>
          </cell>
          <cell r="V1934">
            <v>-8251.7999999999993</v>
          </cell>
          <cell r="W1934">
            <v>-8251.7999999999993</v>
          </cell>
          <cell r="X1934">
            <v>305.80000000000109</v>
          </cell>
          <cell r="Y1934" t="str">
            <v>702.7210</v>
          </cell>
          <cell r="Z1934">
            <v>-1229270.6499999999</v>
          </cell>
          <cell r="AA1934">
            <v>-8251.7999999999993</v>
          </cell>
          <cell r="AB1934">
            <v>-42.787999999999997</v>
          </cell>
        </row>
        <row r="1935">
          <cell r="A1935">
            <v>6243</v>
          </cell>
          <cell r="B1935">
            <v>8242</v>
          </cell>
          <cell r="C1935">
            <v>1131</v>
          </cell>
          <cell r="D1935" t="str">
            <v>ДИЗЕЛЬНОЕ ТОПЛИВО ЛД-02</v>
          </cell>
          <cell r="E1935">
            <v>221000044</v>
          </cell>
          <cell r="F1935" t="str">
            <v>10</v>
          </cell>
          <cell r="G1935" t="str">
            <v/>
          </cell>
          <cell r="H1935" t="str">
            <v/>
          </cell>
          <cell r="I1935" t="str">
            <v>Акт купли-продаж</v>
          </cell>
          <cell r="J1935">
            <v>10001225</v>
          </cell>
          <cell r="K1935">
            <v>37895</v>
          </cell>
          <cell r="L1935">
            <v>37889</v>
          </cell>
          <cell r="M1935">
            <v>37895</v>
          </cell>
          <cell r="N1935">
            <v>67958620.689999998</v>
          </cell>
          <cell r="O1935">
            <v>4000</v>
          </cell>
          <cell r="P1935">
            <v>10873379.310000001</v>
          </cell>
          <cell r="Q1935" t="str">
            <v>01_30_09</v>
          </cell>
          <cell r="R1935" t="str">
            <v>25_31</v>
          </cell>
          <cell r="S1935" t="str">
            <v>'301.0010</v>
          </cell>
          <cell r="T1935" t="str">
            <v>'701.7520</v>
          </cell>
          <cell r="U1935" t="str">
            <v>H</v>
          </cell>
          <cell r="V1935">
            <v>-67958620.620000005</v>
          </cell>
          <cell r="W1935">
            <v>-456189.97</v>
          </cell>
          <cell r="X1935">
            <v>6.9999992847442627E-2</v>
          </cell>
          <cell r="Y1935" t="str">
            <v>701.7520</v>
          </cell>
          <cell r="Z1935">
            <v>-67958620.620000005</v>
          </cell>
          <cell r="AA1935">
            <v>-456189.97</v>
          </cell>
          <cell r="AB1935">
            <v>-4000</v>
          </cell>
        </row>
        <row r="1936">
          <cell r="A1936">
            <v>6244</v>
          </cell>
          <cell r="B1936">
            <v>8243</v>
          </cell>
          <cell r="C1936">
            <v>1135</v>
          </cell>
          <cell r="D1936" t="str">
            <v>БЕНЗИН АВТОМОБИЛЬНЫЙ АИ-80</v>
          </cell>
          <cell r="E1936">
            <v>222000001</v>
          </cell>
          <cell r="F1936" t="str">
            <v>10</v>
          </cell>
          <cell r="G1936" t="str">
            <v/>
          </cell>
          <cell r="H1936" t="str">
            <v/>
          </cell>
          <cell r="I1936" t="str">
            <v>171272</v>
          </cell>
          <cell r="J1936">
            <v>10001210</v>
          </cell>
          <cell r="K1936">
            <v>37895</v>
          </cell>
          <cell r="L1936">
            <v>37889</v>
          </cell>
          <cell r="M1936">
            <v>37895</v>
          </cell>
          <cell r="N1936">
            <v>7171364.4299999997</v>
          </cell>
          <cell r="O1936">
            <v>297.94</v>
          </cell>
          <cell r="P1936">
            <v>1147418.31</v>
          </cell>
          <cell r="Q1936" t="str">
            <v>01_30_09</v>
          </cell>
          <cell r="R1936" t="str">
            <v>25_31</v>
          </cell>
          <cell r="S1936" t="str">
            <v>'301.0010</v>
          </cell>
          <cell r="T1936" t="str">
            <v>'702.7310</v>
          </cell>
          <cell r="U1936" t="str">
            <v>H</v>
          </cell>
          <cell r="V1936">
            <v>-7171364.4299999997</v>
          </cell>
          <cell r="W1936">
            <v>-48139.65</v>
          </cell>
          <cell r="X1936">
            <v>0</v>
          </cell>
          <cell r="Y1936" t="str">
            <v>702.7310</v>
          </cell>
          <cell r="Z1936">
            <v>-7171364.4299999997</v>
          </cell>
          <cell r="AA1936">
            <v>-48139.65</v>
          </cell>
          <cell r="AB1936">
            <v>-297.94</v>
          </cell>
        </row>
        <row r="1937">
          <cell r="A1937">
            <v>6245</v>
          </cell>
          <cell r="B1937">
            <v>8244</v>
          </cell>
          <cell r="C1937">
            <v>1137</v>
          </cell>
          <cell r="D1937" t="str">
            <v>БЕНЗИН АВТОМОБИЛЬНЫЙ АИ-80</v>
          </cell>
          <cell r="E1937">
            <v>222000001</v>
          </cell>
          <cell r="F1937" t="str">
            <v>10</v>
          </cell>
          <cell r="G1937" t="str">
            <v/>
          </cell>
          <cell r="H1937" t="str">
            <v/>
          </cell>
          <cell r="I1937" t="str">
            <v>171246</v>
          </cell>
          <cell r="J1937">
            <v>10001202</v>
          </cell>
          <cell r="K1937">
            <v>37895</v>
          </cell>
          <cell r="L1937">
            <v>37889</v>
          </cell>
          <cell r="M1937">
            <v>37895</v>
          </cell>
          <cell r="N1937">
            <v>2662917.23</v>
          </cell>
          <cell r="O1937">
            <v>110.633</v>
          </cell>
          <cell r="P1937">
            <v>426066.76</v>
          </cell>
          <cell r="Q1937" t="str">
            <v>01_30_09</v>
          </cell>
          <cell r="R1937" t="str">
            <v>25_31</v>
          </cell>
          <cell r="S1937" t="str">
            <v>'301.0010</v>
          </cell>
          <cell r="T1937" t="str">
            <v>'702.7310</v>
          </cell>
          <cell r="U1937" t="str">
            <v>H</v>
          </cell>
          <cell r="V1937">
            <v>-2662917.23</v>
          </cell>
          <cell r="W1937">
            <v>-17875.54</v>
          </cell>
          <cell r="X1937">
            <v>0</v>
          </cell>
          <cell r="Y1937" t="str">
            <v>702.7310</v>
          </cell>
          <cell r="Z1937">
            <v>-2662917.23</v>
          </cell>
          <cell r="AA1937">
            <v>-17875.54</v>
          </cell>
          <cell r="AB1937">
            <v>-110.633</v>
          </cell>
        </row>
        <row r="1938">
          <cell r="A1938">
            <v>6252</v>
          </cell>
          <cell r="B1938">
            <v>8251</v>
          </cell>
          <cell r="C1938">
            <v>1140</v>
          </cell>
          <cell r="D1938" t="str">
            <v>ДИЗЕЛЬНОЕ ТОПЛИВО Л-02-40</v>
          </cell>
          <cell r="E1938">
            <v>221000035</v>
          </cell>
          <cell r="F1938" t="str">
            <v>10</v>
          </cell>
          <cell r="G1938" t="str">
            <v/>
          </cell>
          <cell r="H1938" t="str">
            <v/>
          </cell>
          <cell r="I1938" t="str">
            <v>171261</v>
          </cell>
          <cell r="J1938">
            <v>10001196</v>
          </cell>
          <cell r="K1938">
            <v>37895</v>
          </cell>
          <cell r="L1938">
            <v>37889</v>
          </cell>
          <cell r="M1938">
            <v>37895</v>
          </cell>
          <cell r="N1938">
            <v>3350105.16</v>
          </cell>
          <cell r="O1938">
            <v>197.185</v>
          </cell>
          <cell r="P1938">
            <v>536016.81999999995</v>
          </cell>
          <cell r="Q1938" t="str">
            <v>01_30_09</v>
          </cell>
          <cell r="R1938" t="str">
            <v>25_31</v>
          </cell>
          <cell r="S1938" t="str">
            <v>'301.0010</v>
          </cell>
          <cell r="T1938" t="str">
            <v>'701.7521</v>
          </cell>
          <cell r="U1938" t="str">
            <v>H</v>
          </cell>
          <cell r="V1938">
            <v>-3350105.16</v>
          </cell>
          <cell r="W1938">
            <v>-22488.46</v>
          </cell>
          <cell r="X1938">
            <v>0</v>
          </cell>
          <cell r="Y1938" t="str">
            <v>701.7521</v>
          </cell>
          <cell r="Z1938">
            <v>-3350105.16</v>
          </cell>
          <cell r="AA1938">
            <v>-22488.46</v>
          </cell>
          <cell r="AB1938">
            <v>-197.185</v>
          </cell>
        </row>
        <row r="1939">
          <cell r="A1939">
            <v>6256</v>
          </cell>
          <cell r="B1939">
            <v>8255</v>
          </cell>
          <cell r="C1939">
            <v>1140</v>
          </cell>
          <cell r="D1939" t="str">
            <v>ДИЗЕЛЬНОЕ ТОПЛИВО Л-02-40</v>
          </cell>
          <cell r="E1939">
            <v>221000035</v>
          </cell>
          <cell r="F1939" t="str">
            <v>10</v>
          </cell>
          <cell r="G1939" t="str">
            <v/>
          </cell>
          <cell r="H1939" t="str">
            <v/>
          </cell>
          <cell r="I1939" t="str">
            <v>68234402</v>
          </cell>
          <cell r="J1939">
            <v>10001219</v>
          </cell>
          <cell r="K1939">
            <v>37895</v>
          </cell>
          <cell r="L1939">
            <v>37889</v>
          </cell>
          <cell r="M1939">
            <v>37895</v>
          </cell>
          <cell r="N1939">
            <v>991125.52</v>
          </cell>
          <cell r="O1939">
            <v>58.337000000000003</v>
          </cell>
          <cell r="P1939">
            <v>158580.07999999999</v>
          </cell>
          <cell r="Q1939" t="str">
            <v>01_30_09</v>
          </cell>
          <cell r="R1939" t="str">
            <v>25_31</v>
          </cell>
          <cell r="S1939" t="str">
            <v>'301.0010</v>
          </cell>
          <cell r="T1939" t="str">
            <v>'701.7521</v>
          </cell>
          <cell r="U1939" t="str">
            <v>H</v>
          </cell>
          <cell r="V1939">
            <v>-991125.52</v>
          </cell>
          <cell r="W1939">
            <v>-6653.19</v>
          </cell>
          <cell r="X1939">
            <v>0</v>
          </cell>
          <cell r="Y1939" t="str">
            <v>701.7521</v>
          </cell>
          <cell r="Z1939">
            <v>-991125.52</v>
          </cell>
          <cell r="AA1939">
            <v>-6653.19</v>
          </cell>
          <cell r="AB1939">
            <v>-58.337000000000003</v>
          </cell>
        </row>
        <row r="1940">
          <cell r="A1940">
            <v>6260</v>
          </cell>
          <cell r="B1940">
            <v>8259</v>
          </cell>
          <cell r="C1940">
            <v>1146</v>
          </cell>
          <cell r="D1940" t="str">
            <v>БЕНЗИН АВТОМОБИЛЬНЫЙ АИ-80</v>
          </cell>
          <cell r="E1940">
            <v>222000001</v>
          </cell>
          <cell r="F1940" t="str">
            <v>10</v>
          </cell>
          <cell r="G1940" t="str">
            <v/>
          </cell>
          <cell r="H1940" t="str">
            <v/>
          </cell>
          <cell r="I1940" t="str">
            <v>171245</v>
          </cell>
          <cell r="J1940">
            <v>10001207</v>
          </cell>
          <cell r="K1940">
            <v>37895</v>
          </cell>
          <cell r="L1940">
            <v>37889</v>
          </cell>
          <cell r="M1940">
            <v>37895</v>
          </cell>
          <cell r="N1940">
            <v>2663109.79</v>
          </cell>
          <cell r="O1940">
            <v>110.64100000000001</v>
          </cell>
          <cell r="P1940">
            <v>426097.57</v>
          </cell>
          <cell r="Q1940" t="str">
            <v>01_30_09</v>
          </cell>
          <cell r="R1940" t="str">
            <v>25_31</v>
          </cell>
          <cell r="S1940" t="str">
            <v>'301.0010</v>
          </cell>
          <cell r="T1940" t="str">
            <v>'702.7310</v>
          </cell>
          <cell r="U1940" t="str">
            <v>H</v>
          </cell>
          <cell r="V1940">
            <v>-2663109.79</v>
          </cell>
          <cell r="W1940">
            <v>-17876.82</v>
          </cell>
          <cell r="X1940">
            <v>0</v>
          </cell>
          <cell r="Y1940" t="str">
            <v>702.7310</v>
          </cell>
          <cell r="Z1940">
            <v>-2663109.79</v>
          </cell>
          <cell r="AA1940">
            <v>-17876.82</v>
          </cell>
          <cell r="AB1940">
            <v>-110.64100000000001</v>
          </cell>
        </row>
        <row r="1941">
          <cell r="A1941">
            <v>6276</v>
          </cell>
          <cell r="B1941">
            <v>8275</v>
          </cell>
          <cell r="C1941">
            <v>1160</v>
          </cell>
          <cell r="D1941" t="str">
            <v>БЕНЗИН АВТОМОБИЛЬНЫЙ АИ-80</v>
          </cell>
          <cell r="E1941">
            <v>222000001</v>
          </cell>
          <cell r="F1941" t="str">
            <v>10</v>
          </cell>
          <cell r="G1941" t="str">
            <v/>
          </cell>
          <cell r="H1941" t="str">
            <v/>
          </cell>
          <cell r="I1941" t="str">
            <v>68234392</v>
          </cell>
          <cell r="J1941">
            <v>10001204</v>
          </cell>
          <cell r="K1941">
            <v>37895</v>
          </cell>
          <cell r="L1941">
            <v>37889</v>
          </cell>
          <cell r="M1941">
            <v>37895</v>
          </cell>
          <cell r="N1941">
            <v>1216946.4099999999</v>
          </cell>
          <cell r="O1941">
            <v>50.558999999999997</v>
          </cell>
          <cell r="P1941">
            <v>194711.43</v>
          </cell>
          <cell r="Q1941" t="str">
            <v>01_30_09</v>
          </cell>
          <cell r="R1941" t="str">
            <v>25_31</v>
          </cell>
          <cell r="S1941" t="str">
            <v>'301.0010</v>
          </cell>
          <cell r="T1941" t="str">
            <v>'702.7310</v>
          </cell>
          <cell r="U1941" t="str">
            <v>H</v>
          </cell>
          <cell r="V1941">
            <v>-1216946.4099999999</v>
          </cell>
          <cell r="W1941">
            <v>-8169.07</v>
          </cell>
          <cell r="X1941">
            <v>0</v>
          </cell>
          <cell r="Y1941" t="str">
            <v>702.7310</v>
          </cell>
          <cell r="Z1941">
            <v>-1216946.4099999999</v>
          </cell>
          <cell r="AA1941">
            <v>-8169.07</v>
          </cell>
          <cell r="AB1941">
            <v>-50.558999999999997</v>
          </cell>
        </row>
        <row r="1942">
          <cell r="A1942">
            <v>6281</v>
          </cell>
          <cell r="B1942">
            <v>8280</v>
          </cell>
          <cell r="C1942">
            <v>1160</v>
          </cell>
          <cell r="D1942" t="str">
            <v>БЕНЗИН АВТОМОБИЛЬНЫЙ АИ-80</v>
          </cell>
          <cell r="E1942">
            <v>222000001</v>
          </cell>
          <cell r="F1942" t="str">
            <v>10</v>
          </cell>
          <cell r="G1942" t="str">
            <v/>
          </cell>
          <cell r="H1942" t="str">
            <v/>
          </cell>
          <cell r="I1942" t="str">
            <v>171248</v>
          </cell>
          <cell r="J1942">
            <v>10001203</v>
          </cell>
          <cell r="K1942">
            <v>37895</v>
          </cell>
          <cell r="L1942">
            <v>37889</v>
          </cell>
          <cell r="M1942">
            <v>37895</v>
          </cell>
          <cell r="N1942">
            <v>3281150.76</v>
          </cell>
          <cell r="O1942">
            <v>136.31800000000001</v>
          </cell>
          <cell r="P1942">
            <v>524984.12</v>
          </cell>
          <cell r="Q1942" t="str">
            <v>01_30_09</v>
          </cell>
          <cell r="R1942" t="str">
            <v>25_31</v>
          </cell>
          <cell r="S1942" t="str">
            <v>'301.0010</v>
          </cell>
          <cell r="T1942" t="str">
            <v>'702.7310</v>
          </cell>
          <cell r="U1942" t="str">
            <v>H</v>
          </cell>
          <cell r="V1942">
            <v>-3281150.76</v>
          </cell>
          <cell r="W1942">
            <v>-22025.58</v>
          </cell>
          <cell r="X1942">
            <v>0</v>
          </cell>
          <cell r="Y1942" t="str">
            <v>702.7310</v>
          </cell>
          <cell r="Z1942">
            <v>-3281150.76</v>
          </cell>
          <cell r="AA1942">
            <v>-22025.58</v>
          </cell>
          <cell r="AB1942">
            <v>-136.31800000000001</v>
          </cell>
        </row>
        <row r="1943">
          <cell r="A1943">
            <v>6282</v>
          </cell>
          <cell r="B1943">
            <v>8281</v>
          </cell>
          <cell r="C1943">
            <v>1160</v>
          </cell>
          <cell r="D1943" t="str">
            <v>БЕНЗИН АВТОМОБИЛЬНЫЙ АИ-80</v>
          </cell>
          <cell r="E1943">
            <v>222000001</v>
          </cell>
          <cell r="F1943" t="str">
            <v>10</v>
          </cell>
          <cell r="G1943" t="str">
            <v/>
          </cell>
          <cell r="H1943" t="str">
            <v/>
          </cell>
          <cell r="I1943" t="str">
            <v>171273</v>
          </cell>
          <cell r="J1943">
            <v>10001205</v>
          </cell>
          <cell r="K1943">
            <v>37895</v>
          </cell>
          <cell r="L1943">
            <v>37889</v>
          </cell>
          <cell r="M1943">
            <v>37895</v>
          </cell>
          <cell r="N1943">
            <v>4824604.38</v>
          </cell>
          <cell r="O1943">
            <v>200.44200000000001</v>
          </cell>
          <cell r="P1943">
            <v>771936.7</v>
          </cell>
          <cell r="Q1943" t="str">
            <v>01_30_09</v>
          </cell>
          <cell r="R1943" t="str">
            <v>25_31</v>
          </cell>
          <cell r="S1943" t="str">
            <v>'301.0010</v>
          </cell>
          <cell r="T1943" t="str">
            <v>'702.7310</v>
          </cell>
          <cell r="U1943" t="str">
            <v>H</v>
          </cell>
          <cell r="V1943">
            <v>-4824604.38</v>
          </cell>
          <cell r="W1943">
            <v>-32386.42</v>
          </cell>
          <cell r="X1943">
            <v>0</v>
          </cell>
          <cell r="Y1943" t="str">
            <v>702.7310</v>
          </cell>
          <cell r="Z1943">
            <v>-4824604.38</v>
          </cell>
          <cell r="AA1943">
            <v>-32386.42</v>
          </cell>
          <cell r="AB1943">
            <v>-200.44200000000001</v>
          </cell>
        </row>
        <row r="1944">
          <cell r="A1944">
            <v>6283</v>
          </cell>
          <cell r="B1944">
            <v>8282</v>
          </cell>
          <cell r="C1944">
            <v>1160</v>
          </cell>
          <cell r="D1944" t="str">
            <v>БЕНЗИН АВТОМОБИЛЬНЫЙ АИ-80</v>
          </cell>
          <cell r="E1944">
            <v>222000001</v>
          </cell>
          <cell r="F1944" t="str">
            <v>10</v>
          </cell>
          <cell r="G1944" t="str">
            <v/>
          </cell>
          <cell r="H1944" t="str">
            <v/>
          </cell>
          <cell r="I1944" t="str">
            <v>171247</v>
          </cell>
          <cell r="J1944">
            <v>10001227</v>
          </cell>
          <cell r="K1944">
            <v>37895</v>
          </cell>
          <cell r="L1944">
            <v>37889</v>
          </cell>
          <cell r="M1944">
            <v>37895</v>
          </cell>
          <cell r="N1944">
            <v>4089680.34</v>
          </cell>
          <cell r="O1944">
            <v>169.90899999999999</v>
          </cell>
          <cell r="P1944">
            <v>654348.85</v>
          </cell>
          <cell r="Q1944" t="str">
            <v>01_30_09</v>
          </cell>
          <cell r="R1944" t="str">
            <v>25_31</v>
          </cell>
          <cell r="S1944" t="str">
            <v>'301.0010</v>
          </cell>
          <cell r="T1944" t="str">
            <v>'702.7310</v>
          </cell>
          <cell r="U1944" t="str">
            <v>H</v>
          </cell>
          <cell r="V1944">
            <v>-4089680.34</v>
          </cell>
          <cell r="W1944">
            <v>-27453.05</v>
          </cell>
          <cell r="X1944">
            <v>0</v>
          </cell>
          <cell r="Y1944" t="str">
            <v>702.7310</v>
          </cell>
          <cell r="Z1944">
            <v>-4089680.34</v>
          </cell>
          <cell r="AA1944">
            <v>-27453.05</v>
          </cell>
          <cell r="AB1944">
            <v>-169.90899999999999</v>
          </cell>
        </row>
        <row r="1945">
          <cell r="A1945">
            <v>6289</v>
          </cell>
          <cell r="B1945">
            <v>8314</v>
          </cell>
          <cell r="C1945">
            <v>1159</v>
          </cell>
          <cell r="D1945" t="str">
            <v>БЕНЗИН АВТОМОБИЛЬНЫЙ АИ-80</v>
          </cell>
          <cell r="E1945">
            <v>222000001</v>
          </cell>
          <cell r="F1945" t="str">
            <v>10</v>
          </cell>
          <cell r="G1945" t="str">
            <v/>
          </cell>
          <cell r="H1945" t="str">
            <v/>
          </cell>
          <cell r="I1945" t="str">
            <v>Акт №-142  от 25</v>
          </cell>
          <cell r="J1945">
            <v>10001233</v>
          </cell>
          <cell r="K1945">
            <v>37895</v>
          </cell>
          <cell r="L1945">
            <v>37889</v>
          </cell>
          <cell r="M1945">
            <v>37895</v>
          </cell>
          <cell r="N1945">
            <v>14114546.9</v>
          </cell>
          <cell r="O1945">
            <v>586.4</v>
          </cell>
          <cell r="P1945">
            <v>2258327.5</v>
          </cell>
          <cell r="Q1945" t="str">
            <v>01_30_09</v>
          </cell>
          <cell r="R1945" t="str">
            <v>25_31</v>
          </cell>
          <cell r="S1945" t="str">
            <v>'301.0010</v>
          </cell>
          <cell r="T1945" t="str">
            <v>'702.7310</v>
          </cell>
          <cell r="U1945" t="str">
            <v>H</v>
          </cell>
          <cell r="V1945">
            <v>-14114546.9</v>
          </cell>
          <cell r="W1945">
            <v>-94747.58</v>
          </cell>
          <cell r="X1945">
            <v>0</v>
          </cell>
          <cell r="Y1945" t="str">
            <v>702.7310</v>
          </cell>
          <cell r="Z1945">
            <v>-14114546.9</v>
          </cell>
          <cell r="AA1945">
            <v>-94747.58</v>
          </cell>
          <cell r="AB1945">
            <v>-586.4</v>
          </cell>
        </row>
        <row r="1946">
          <cell r="A1946">
            <v>6290</v>
          </cell>
          <cell r="B1946">
            <v>8315</v>
          </cell>
          <cell r="C1946">
            <v>1159</v>
          </cell>
          <cell r="D1946" t="str">
            <v>ДИЗЕЛЬНОЕ ТОПЛИВО ЛД-02</v>
          </cell>
          <cell r="E1946">
            <v>221000044</v>
          </cell>
          <cell r="F1946" t="str">
            <v>10</v>
          </cell>
          <cell r="G1946" t="str">
            <v/>
          </cell>
          <cell r="H1946" t="str">
            <v/>
          </cell>
          <cell r="I1946" t="str">
            <v>Акт №-143  от 25</v>
          </cell>
          <cell r="J1946">
            <v>10001234</v>
          </cell>
          <cell r="K1946">
            <v>37895</v>
          </cell>
          <cell r="L1946">
            <v>37889</v>
          </cell>
          <cell r="M1946">
            <v>37895</v>
          </cell>
          <cell r="N1946">
            <v>8482934.8300000001</v>
          </cell>
          <cell r="O1946">
            <v>499.3</v>
          </cell>
          <cell r="P1946">
            <v>1357269.57</v>
          </cell>
          <cell r="Q1946" t="str">
            <v>01_30_09</v>
          </cell>
          <cell r="R1946" t="str">
            <v>25_31</v>
          </cell>
          <cell r="S1946" t="str">
            <v>'301.0010</v>
          </cell>
          <cell r="T1946" t="str">
            <v>'701.7520</v>
          </cell>
          <cell r="U1946" t="str">
            <v>H</v>
          </cell>
          <cell r="V1946">
            <v>-8482934.8300000001</v>
          </cell>
          <cell r="W1946">
            <v>-56943.91</v>
          </cell>
          <cell r="X1946">
            <v>0</v>
          </cell>
          <cell r="Y1946" t="str">
            <v>701.7520</v>
          </cell>
          <cell r="Z1946">
            <v>-8482934.8300000001</v>
          </cell>
          <cell r="AA1946">
            <v>-56943.91</v>
          </cell>
          <cell r="AB1946">
            <v>-499.3</v>
          </cell>
        </row>
        <row r="1947">
          <cell r="A1947">
            <v>6307</v>
          </cell>
          <cell r="B1947">
            <v>8331</v>
          </cell>
          <cell r="C1947">
            <v>1134</v>
          </cell>
          <cell r="D1947" t="str">
            <v>МАЗУТ М-100</v>
          </cell>
          <cell r="E1947">
            <v>221000083</v>
          </cell>
          <cell r="F1947" t="str">
            <v>10</v>
          </cell>
          <cell r="G1947" t="str">
            <v/>
          </cell>
          <cell r="H1947" t="str">
            <v/>
          </cell>
          <cell r="I1947" t="str">
            <v>Акт купли-продаж</v>
          </cell>
          <cell r="J1947">
            <v>10001218</v>
          </cell>
          <cell r="K1947">
            <v>37895</v>
          </cell>
          <cell r="L1947">
            <v>37889</v>
          </cell>
          <cell r="M1947">
            <v>37895</v>
          </cell>
          <cell r="N1947">
            <v>39513793.100000001</v>
          </cell>
          <cell r="O1947">
            <v>7000</v>
          </cell>
          <cell r="P1947">
            <v>6322206.9000000004</v>
          </cell>
          <cell r="Q1947" t="str">
            <v>01_30_09</v>
          </cell>
          <cell r="R1947" t="str">
            <v>25_31</v>
          </cell>
          <cell r="S1947" t="str">
            <v>'301.0010</v>
          </cell>
          <cell r="T1947" t="str">
            <v>'701.7530</v>
          </cell>
          <cell r="U1947" t="str">
            <v>H</v>
          </cell>
          <cell r="V1947">
            <v>-39513793.100000001</v>
          </cell>
          <cell r="W1947">
            <v>-265246.65000000002</v>
          </cell>
          <cell r="X1947">
            <v>0</v>
          </cell>
          <cell r="Y1947" t="str">
            <v>701.7530</v>
          </cell>
          <cell r="Z1947">
            <v>-39513793.100000001</v>
          </cell>
          <cell r="AA1947">
            <v>-265246.65000000002</v>
          </cell>
          <cell r="AB1947">
            <v>-7000</v>
          </cell>
        </row>
        <row r="1948">
          <cell r="A1948">
            <v>6229</v>
          </cell>
          <cell r="B1948">
            <v>8228</v>
          </cell>
          <cell r="C1948">
            <v>1135</v>
          </cell>
          <cell r="D1948" t="str">
            <v>ДИЗЕЛЬНОЕ ТОПЛИВО Л-02-40</v>
          </cell>
          <cell r="E1948">
            <v>221000035</v>
          </cell>
          <cell r="F1948" t="str">
            <v>10</v>
          </cell>
          <cell r="G1948" t="str">
            <v/>
          </cell>
          <cell r="H1948" t="str">
            <v/>
          </cell>
          <cell r="I1948" t="str">
            <v>68234438</v>
          </cell>
          <cell r="J1948">
            <v>10001194</v>
          </cell>
          <cell r="K1948">
            <v>37895</v>
          </cell>
          <cell r="L1948">
            <v>37890</v>
          </cell>
          <cell r="M1948">
            <v>37895</v>
          </cell>
          <cell r="N1948">
            <v>983429.2</v>
          </cell>
          <cell r="O1948">
            <v>57.884</v>
          </cell>
          <cell r="P1948">
            <v>157348.67000000001</v>
          </cell>
          <cell r="Q1948" t="str">
            <v>01_30_09</v>
          </cell>
          <cell r="R1948" t="str">
            <v>25_31</v>
          </cell>
          <cell r="S1948" t="str">
            <v>'301.0010</v>
          </cell>
          <cell r="T1948" t="str">
            <v>'701.7521</v>
          </cell>
          <cell r="U1948" t="str">
            <v>H</v>
          </cell>
          <cell r="V1948">
            <v>-983429.2</v>
          </cell>
          <cell r="W1948">
            <v>-6601.53</v>
          </cell>
          <cell r="X1948">
            <v>0</v>
          </cell>
          <cell r="Y1948" t="str">
            <v>701.7521</v>
          </cell>
          <cell r="Z1948">
            <v>-983429.2</v>
          </cell>
          <cell r="AA1948">
            <v>-6601.53</v>
          </cell>
          <cell r="AB1948">
            <v>-57.884</v>
          </cell>
        </row>
        <row r="1949">
          <cell r="A1949">
            <v>6231</v>
          </cell>
          <cell r="B1949">
            <v>8230</v>
          </cell>
          <cell r="C1949">
            <v>1145</v>
          </cell>
          <cell r="D1949" t="str">
            <v>ДИЗЕЛЬНОЕ ТОПЛИВО Л-02-40</v>
          </cell>
          <cell r="E1949">
            <v>221000035</v>
          </cell>
          <cell r="F1949" t="str">
            <v>10</v>
          </cell>
          <cell r="G1949" t="str">
            <v/>
          </cell>
          <cell r="H1949" t="str">
            <v/>
          </cell>
          <cell r="I1949" t="str">
            <v>68234435</v>
          </cell>
          <cell r="J1949">
            <v>10001193</v>
          </cell>
          <cell r="K1949">
            <v>37895</v>
          </cell>
          <cell r="L1949">
            <v>37890</v>
          </cell>
          <cell r="M1949">
            <v>37895</v>
          </cell>
          <cell r="N1949">
            <v>826546.72</v>
          </cell>
          <cell r="O1949">
            <v>48.65</v>
          </cell>
          <cell r="P1949">
            <v>132247.48000000001</v>
          </cell>
          <cell r="Q1949" t="str">
            <v>01_30_09</v>
          </cell>
          <cell r="R1949" t="str">
            <v>25_31</v>
          </cell>
          <cell r="S1949" t="str">
            <v>'301.0010</v>
          </cell>
          <cell r="T1949" t="str">
            <v>'701.7521</v>
          </cell>
          <cell r="U1949" t="str">
            <v>H</v>
          </cell>
          <cell r="V1949">
            <v>-826546.72</v>
          </cell>
          <cell r="W1949">
            <v>-5548.41</v>
          </cell>
          <cell r="X1949">
            <v>0</v>
          </cell>
          <cell r="Y1949" t="str">
            <v>701.7521</v>
          </cell>
          <cell r="Z1949">
            <v>-826546.72</v>
          </cell>
          <cell r="AA1949">
            <v>-5548.41</v>
          </cell>
          <cell r="AB1949">
            <v>-48.65</v>
          </cell>
        </row>
        <row r="1950">
          <cell r="A1950">
            <v>6232</v>
          </cell>
          <cell r="B1950">
            <v>8231</v>
          </cell>
          <cell r="C1950">
            <v>1145</v>
          </cell>
          <cell r="D1950" t="str">
            <v>ДИЗЕЛЬНОЕ ТОПЛИВО Л-02-40</v>
          </cell>
          <cell r="E1950">
            <v>221000035</v>
          </cell>
          <cell r="F1950" t="str">
            <v>10</v>
          </cell>
          <cell r="G1950" t="str">
            <v/>
          </cell>
          <cell r="H1950" t="str">
            <v/>
          </cell>
          <cell r="I1950" t="str">
            <v>68234436</v>
          </cell>
          <cell r="J1950">
            <v>10001193</v>
          </cell>
          <cell r="K1950">
            <v>37895</v>
          </cell>
          <cell r="L1950">
            <v>37890</v>
          </cell>
          <cell r="M1950">
            <v>37895</v>
          </cell>
          <cell r="N1950">
            <v>2055680.32</v>
          </cell>
          <cell r="O1950">
            <v>120.996</v>
          </cell>
          <cell r="P1950">
            <v>328908.84999999998</v>
          </cell>
          <cell r="Q1950" t="str">
            <v>01_30_09</v>
          </cell>
          <cell r="R1950" t="str">
            <v>25_31</v>
          </cell>
          <cell r="S1950" t="str">
            <v>'301.0010</v>
          </cell>
          <cell r="T1950" t="str">
            <v>'701.7521</v>
          </cell>
          <cell r="U1950" t="str">
            <v>H</v>
          </cell>
          <cell r="V1950">
            <v>-2055680.32</v>
          </cell>
          <cell r="W1950">
            <v>-13799.29</v>
          </cell>
          <cell r="X1950">
            <v>0</v>
          </cell>
          <cell r="Y1950" t="str">
            <v>701.7521</v>
          </cell>
          <cell r="Z1950">
            <v>-2055680.32</v>
          </cell>
          <cell r="AA1950">
            <v>-13799.29</v>
          </cell>
          <cell r="AB1950">
            <v>-120.996</v>
          </cell>
        </row>
        <row r="1951">
          <cell r="A1951">
            <v>6236</v>
          </cell>
          <cell r="B1951">
            <v>8235</v>
          </cell>
          <cell r="C1951">
            <v>1146</v>
          </cell>
          <cell r="D1951" t="str">
            <v>ДИЗЕЛЬНОЕ ТОПЛИВО Л-02-40</v>
          </cell>
          <cell r="E1951">
            <v>221000035</v>
          </cell>
          <cell r="F1951" t="str">
            <v>10</v>
          </cell>
          <cell r="G1951" t="str">
            <v/>
          </cell>
          <cell r="H1951" t="str">
            <v/>
          </cell>
          <cell r="I1951" t="str">
            <v>171298</v>
          </cell>
          <cell r="J1951">
            <v>10001195</v>
          </cell>
          <cell r="K1951">
            <v>37895</v>
          </cell>
          <cell r="L1951">
            <v>37890</v>
          </cell>
          <cell r="M1951">
            <v>37895</v>
          </cell>
          <cell r="N1951">
            <v>1980620.02</v>
          </cell>
          <cell r="O1951">
            <v>116.578</v>
          </cell>
          <cell r="P1951">
            <v>316899.20000000001</v>
          </cell>
          <cell r="Q1951" t="str">
            <v>01_30_09</v>
          </cell>
          <cell r="R1951" t="str">
            <v>25_31</v>
          </cell>
          <cell r="S1951" t="str">
            <v>'301.0010</v>
          </cell>
          <cell r="T1951" t="str">
            <v>'701.7521</v>
          </cell>
          <cell r="U1951" t="str">
            <v>H</v>
          </cell>
          <cell r="V1951">
            <v>-1980620.02</v>
          </cell>
          <cell r="W1951">
            <v>-13295.42</v>
          </cell>
          <cell r="X1951">
            <v>0</v>
          </cell>
          <cell r="Y1951" t="str">
            <v>701.7521</v>
          </cell>
          <cell r="Z1951">
            <v>-1980620.02</v>
          </cell>
          <cell r="AA1951">
            <v>-13295.42</v>
          </cell>
          <cell r="AB1951">
            <v>-116.578</v>
          </cell>
        </row>
        <row r="1952">
          <cell r="A1952">
            <v>6239</v>
          </cell>
          <cell r="B1952">
            <v>8238</v>
          </cell>
          <cell r="C1952">
            <v>1135</v>
          </cell>
          <cell r="D1952" t="str">
            <v>ДИЗЕЛЬНОЕ ТОПЛИВО Л-02-40</v>
          </cell>
          <cell r="E1952">
            <v>221000035</v>
          </cell>
          <cell r="F1952" t="str">
            <v>10</v>
          </cell>
          <cell r="G1952" t="str">
            <v/>
          </cell>
          <cell r="H1952" t="str">
            <v/>
          </cell>
          <cell r="I1952" t="str">
            <v>68234437</v>
          </cell>
          <cell r="J1952">
            <v>10001198</v>
          </cell>
          <cell r="K1952">
            <v>37895</v>
          </cell>
          <cell r="L1952">
            <v>37890</v>
          </cell>
          <cell r="M1952">
            <v>37895</v>
          </cell>
          <cell r="N1952">
            <v>983429.2</v>
          </cell>
          <cell r="O1952">
            <v>57.884</v>
          </cell>
          <cell r="P1952">
            <v>157348.67000000001</v>
          </cell>
          <cell r="Q1952" t="str">
            <v>01_30_09</v>
          </cell>
          <cell r="R1952" t="str">
            <v>25_31</v>
          </cell>
          <cell r="S1952" t="str">
            <v>'301.0010</v>
          </cell>
          <cell r="T1952" t="str">
            <v>'701.7521</v>
          </cell>
          <cell r="U1952" t="str">
            <v>H</v>
          </cell>
          <cell r="V1952">
            <v>-983429.2</v>
          </cell>
          <cell r="W1952">
            <v>-6601.53</v>
          </cell>
          <cell r="X1952">
            <v>0</v>
          </cell>
          <cell r="Y1952" t="str">
            <v>701.7521</v>
          </cell>
          <cell r="Z1952">
            <v>-983429.2</v>
          </cell>
          <cell r="AA1952">
            <v>-6601.53</v>
          </cell>
          <cell r="AB1952">
            <v>-57.884</v>
          </cell>
        </row>
        <row r="1953">
          <cell r="A1953">
            <v>6240</v>
          </cell>
          <cell r="B1953">
            <v>8239</v>
          </cell>
          <cell r="C1953">
            <v>1140</v>
          </cell>
          <cell r="D1953" t="str">
            <v>ДИЗЕЛЬНОЕ ТОПЛИВО Л-02-40</v>
          </cell>
          <cell r="E1953">
            <v>221000035</v>
          </cell>
          <cell r="F1953" t="str">
            <v>10</v>
          </cell>
          <cell r="G1953" t="str">
            <v/>
          </cell>
          <cell r="H1953" t="str">
            <v/>
          </cell>
          <cell r="I1953" t="str">
            <v>171297</v>
          </cell>
          <cell r="J1953">
            <v>10001199</v>
          </cell>
          <cell r="K1953">
            <v>37895</v>
          </cell>
          <cell r="L1953">
            <v>37890</v>
          </cell>
          <cell r="M1953">
            <v>37895</v>
          </cell>
          <cell r="N1953">
            <v>3941430.1</v>
          </cell>
          <cell r="O1953">
            <v>231.99</v>
          </cell>
          <cell r="P1953">
            <v>630628.81999999995</v>
          </cell>
          <cell r="Q1953" t="str">
            <v>01_30_09</v>
          </cell>
          <cell r="R1953" t="str">
            <v>25_31</v>
          </cell>
          <cell r="S1953" t="str">
            <v>'301.0010</v>
          </cell>
          <cell r="T1953" t="str">
            <v>'701.7521</v>
          </cell>
          <cell r="U1953" t="str">
            <v>H</v>
          </cell>
          <cell r="V1953">
            <v>-3941430.1</v>
          </cell>
          <cell r="W1953">
            <v>-26457.87</v>
          </cell>
          <cell r="X1953">
            <v>0</v>
          </cell>
          <cell r="Y1953" t="str">
            <v>701.7521</v>
          </cell>
          <cell r="Z1953">
            <v>-3941430.1</v>
          </cell>
          <cell r="AA1953">
            <v>-26457.87</v>
          </cell>
          <cell r="AB1953">
            <v>-231.99</v>
          </cell>
        </row>
        <row r="1954">
          <cell r="A1954">
            <v>6241</v>
          </cell>
          <cell r="B1954">
            <v>8240</v>
          </cell>
          <cell r="C1954">
            <v>2101</v>
          </cell>
          <cell r="D1954" t="str">
            <v>БЕНЗИН АВТОМОБИЛЬНЫЙ АИ-80</v>
          </cell>
          <cell r="E1954">
            <v>222000001</v>
          </cell>
          <cell r="F1954" t="str">
            <v>20</v>
          </cell>
          <cell r="G1954" t="str">
            <v/>
          </cell>
          <cell r="H1954" t="str">
            <v/>
          </cell>
          <cell r="I1954" t="str">
            <v>338571</v>
          </cell>
          <cell r="J1954">
            <v>10001201</v>
          </cell>
          <cell r="K1954">
            <v>37895</v>
          </cell>
          <cell r="L1954">
            <v>37890</v>
          </cell>
          <cell r="M1954">
            <v>37895</v>
          </cell>
          <cell r="N1954">
            <v>10386.6</v>
          </cell>
          <cell r="O1954">
            <v>51.933</v>
          </cell>
          <cell r="P1954">
            <v>0</v>
          </cell>
          <cell r="Q1954" t="str">
            <v>01_30_09</v>
          </cell>
          <cell r="R1954" t="str">
            <v>25_31</v>
          </cell>
          <cell r="S1954" t="str">
            <v>'301.0020</v>
          </cell>
          <cell r="T1954" t="str">
            <v>'702.7210</v>
          </cell>
          <cell r="U1954" t="str">
            <v>H</v>
          </cell>
          <cell r="V1954">
            <v>-10016.81</v>
          </cell>
          <cell r="W1954">
            <v>-10016.81</v>
          </cell>
          <cell r="X1954">
            <v>369.79000000000087</v>
          </cell>
          <cell r="Y1954" t="str">
            <v>702.7210</v>
          </cell>
          <cell r="Z1954">
            <v>-1492204.19</v>
          </cell>
          <cell r="AA1954">
            <v>-10016.81</v>
          </cell>
          <cell r="AB1954">
            <v>-51.933</v>
          </cell>
        </row>
        <row r="1955">
          <cell r="A1955">
            <v>6246</v>
          </cell>
          <cell r="B1955">
            <v>8245</v>
          </cell>
          <cell r="C1955">
            <v>1137</v>
          </cell>
          <cell r="D1955" t="str">
            <v>БЕНЗИН АВТОМОБИЛЬНЫЙ АИ-80</v>
          </cell>
          <cell r="E1955">
            <v>222000001</v>
          </cell>
          <cell r="F1955" t="str">
            <v>10</v>
          </cell>
          <cell r="G1955" t="str">
            <v/>
          </cell>
          <cell r="H1955" t="str">
            <v/>
          </cell>
          <cell r="I1955" t="str">
            <v>171296</v>
          </cell>
          <cell r="J1955">
            <v>10001206</v>
          </cell>
          <cell r="K1955">
            <v>37895</v>
          </cell>
          <cell r="L1955">
            <v>37890</v>
          </cell>
          <cell r="M1955">
            <v>37895</v>
          </cell>
          <cell r="N1955">
            <v>2880099.29</v>
          </cell>
          <cell r="O1955">
            <v>119.65600000000001</v>
          </cell>
          <cell r="P1955">
            <v>460815.89</v>
          </cell>
          <cell r="Q1955" t="str">
            <v>01_30_09</v>
          </cell>
          <cell r="R1955" t="str">
            <v>25_31</v>
          </cell>
          <cell r="S1955" t="str">
            <v>'301.0010</v>
          </cell>
          <cell r="T1955" t="str">
            <v>'702.7310</v>
          </cell>
          <cell r="U1955" t="str">
            <v>H</v>
          </cell>
          <cell r="V1955">
            <v>-2880099.29</v>
          </cell>
          <cell r="W1955">
            <v>-19333.419999999998</v>
          </cell>
          <cell r="X1955">
            <v>0</v>
          </cell>
          <cell r="Y1955" t="str">
            <v>702.7310</v>
          </cell>
          <cell r="Z1955">
            <v>-2880099.29</v>
          </cell>
          <cell r="AA1955">
            <v>-19333.419999999998</v>
          </cell>
          <cell r="AB1955">
            <v>-119.65600000000001</v>
          </cell>
        </row>
        <row r="1956">
          <cell r="A1956">
            <v>6250</v>
          </cell>
          <cell r="B1956">
            <v>8249</v>
          </cell>
          <cell r="C1956">
            <v>1140</v>
          </cell>
          <cell r="D1956" t="str">
            <v>ДИЗЕЛЬНОЕ ТОПЛИВО Л-02-40</v>
          </cell>
          <cell r="E1956">
            <v>221000035</v>
          </cell>
          <cell r="F1956" t="str">
            <v>10</v>
          </cell>
          <cell r="G1956" t="str">
            <v/>
          </cell>
          <cell r="H1956" t="str">
            <v/>
          </cell>
          <cell r="I1956" t="str">
            <v>171294</v>
          </cell>
          <cell r="J1956">
            <v>10001200</v>
          </cell>
          <cell r="K1956">
            <v>37895</v>
          </cell>
          <cell r="L1956">
            <v>37890</v>
          </cell>
          <cell r="M1956">
            <v>37895</v>
          </cell>
          <cell r="N1956">
            <v>2834673</v>
          </cell>
          <cell r="O1956">
            <v>166.84700000000001</v>
          </cell>
          <cell r="P1956">
            <v>453547.68</v>
          </cell>
          <cell r="Q1956" t="str">
            <v>01_30_09</v>
          </cell>
          <cell r="R1956" t="str">
            <v>25_31</v>
          </cell>
          <cell r="S1956" t="str">
            <v>'301.0010</v>
          </cell>
          <cell r="T1956" t="str">
            <v>'701.7521</v>
          </cell>
          <cell r="U1956" t="str">
            <v>H</v>
          </cell>
          <cell r="V1956">
            <v>-2834673</v>
          </cell>
          <cell r="W1956">
            <v>-19028.48</v>
          </cell>
          <cell r="X1956">
            <v>0</v>
          </cell>
          <cell r="Y1956" t="str">
            <v>701.7521</v>
          </cell>
          <cell r="Z1956">
            <v>-2834673</v>
          </cell>
          <cell r="AA1956">
            <v>-19028.48</v>
          </cell>
          <cell r="AB1956">
            <v>-166.84700000000001</v>
          </cell>
        </row>
        <row r="1957">
          <cell r="A1957">
            <v>6251</v>
          </cell>
          <cell r="B1957">
            <v>8250</v>
          </cell>
          <cell r="C1957">
            <v>1140</v>
          </cell>
          <cell r="D1957" t="str">
            <v>ДИЗЕЛЬНОЕ ТОПЛИВО Л-02-40</v>
          </cell>
          <cell r="E1957">
            <v>221000035</v>
          </cell>
          <cell r="F1957" t="str">
            <v>10</v>
          </cell>
          <cell r="G1957" t="str">
            <v/>
          </cell>
          <cell r="H1957" t="str">
            <v/>
          </cell>
          <cell r="I1957" t="str">
            <v>68234434</v>
          </cell>
          <cell r="J1957">
            <v>10001159</v>
          </cell>
          <cell r="K1957">
            <v>37895</v>
          </cell>
          <cell r="L1957">
            <v>37890</v>
          </cell>
          <cell r="M1957">
            <v>37895</v>
          </cell>
          <cell r="N1957">
            <v>828143.75</v>
          </cell>
          <cell r="O1957">
            <v>48.744</v>
          </cell>
          <cell r="P1957">
            <v>132503</v>
          </cell>
          <cell r="Q1957" t="str">
            <v>01_30_09</v>
          </cell>
          <cell r="R1957" t="str">
            <v>25_31</v>
          </cell>
          <cell r="S1957" t="str">
            <v>'301.0010</v>
          </cell>
          <cell r="T1957" t="str">
            <v>'701.7521</v>
          </cell>
          <cell r="U1957" t="str">
            <v>H</v>
          </cell>
          <cell r="V1957">
            <v>-828143.75</v>
          </cell>
          <cell r="W1957">
            <v>-5559.13</v>
          </cell>
          <cell r="X1957">
            <v>0</v>
          </cell>
          <cell r="Y1957" t="str">
            <v>701.7521</v>
          </cell>
          <cell r="Z1957">
            <v>-828143.75</v>
          </cell>
          <cell r="AA1957">
            <v>-5559.13</v>
          </cell>
          <cell r="AB1957">
            <v>-48.744</v>
          </cell>
        </row>
        <row r="1958">
          <cell r="A1958">
            <v>6253</v>
          </cell>
          <cell r="B1958">
            <v>8252</v>
          </cell>
          <cell r="C1958">
            <v>1140</v>
          </cell>
          <cell r="D1958" t="str">
            <v>БЕНЗИН АВТОМОБИЛЬНЫЙ АИ-80</v>
          </cell>
          <cell r="E1958">
            <v>222000001</v>
          </cell>
          <cell r="F1958" t="str">
            <v>10</v>
          </cell>
          <cell r="G1958" t="str">
            <v/>
          </cell>
          <cell r="H1958" t="str">
            <v/>
          </cell>
          <cell r="I1958" t="str">
            <v>68234417</v>
          </cell>
          <cell r="J1958">
            <v>10001208</v>
          </cell>
          <cell r="K1958">
            <v>37895</v>
          </cell>
          <cell r="L1958">
            <v>37890</v>
          </cell>
          <cell r="M1958">
            <v>37895</v>
          </cell>
          <cell r="N1958">
            <v>1459016.67</v>
          </cell>
          <cell r="O1958">
            <v>60.616</v>
          </cell>
          <cell r="P1958">
            <v>233442.67</v>
          </cell>
          <cell r="Q1958" t="str">
            <v>01_30_09</v>
          </cell>
          <cell r="R1958" t="str">
            <v>25_31</v>
          </cell>
          <cell r="S1958" t="str">
            <v>'301.0010</v>
          </cell>
          <cell r="T1958" t="str">
            <v>'702.7310</v>
          </cell>
          <cell r="U1958" t="str">
            <v>H</v>
          </cell>
          <cell r="V1958">
            <v>-1459016.67</v>
          </cell>
          <cell r="W1958">
            <v>-9794.0400000000009</v>
          </cell>
          <cell r="X1958">
            <v>0</v>
          </cell>
          <cell r="Y1958" t="str">
            <v>702.7310</v>
          </cell>
          <cell r="Z1958">
            <v>-1459016.67</v>
          </cell>
          <cell r="AA1958">
            <v>-9794.0400000000009</v>
          </cell>
          <cell r="AB1958">
            <v>-60.616</v>
          </cell>
        </row>
        <row r="1959">
          <cell r="A1959">
            <v>6254</v>
          </cell>
          <cell r="B1959">
            <v>8253</v>
          </cell>
          <cell r="C1959">
            <v>1140</v>
          </cell>
          <cell r="D1959" t="str">
            <v>БЕНЗИН АВТОМОБИЛЬНЫЙ АИ-80</v>
          </cell>
          <cell r="E1959">
            <v>222000001</v>
          </cell>
          <cell r="F1959" t="str">
            <v>10</v>
          </cell>
          <cell r="G1959" t="str">
            <v/>
          </cell>
          <cell r="H1959" t="str">
            <v/>
          </cell>
          <cell r="I1959" t="str">
            <v>68234442</v>
          </cell>
          <cell r="J1959">
            <v>10001208</v>
          </cell>
          <cell r="K1959">
            <v>37895</v>
          </cell>
          <cell r="L1959">
            <v>37890</v>
          </cell>
          <cell r="M1959">
            <v>37895</v>
          </cell>
          <cell r="N1959">
            <v>1272258.8799999999</v>
          </cell>
          <cell r="O1959">
            <v>52.856999999999999</v>
          </cell>
          <cell r="P1959">
            <v>203561.42</v>
          </cell>
          <cell r="Q1959" t="str">
            <v>01_30_09</v>
          </cell>
          <cell r="R1959" t="str">
            <v>25_31</v>
          </cell>
          <cell r="S1959" t="str">
            <v>'301.0010</v>
          </cell>
          <cell r="T1959" t="str">
            <v>'702.7310</v>
          </cell>
          <cell r="U1959" t="str">
            <v>H</v>
          </cell>
          <cell r="V1959">
            <v>-1272258.8799999999</v>
          </cell>
          <cell r="W1959">
            <v>-8540.3700000000008</v>
          </cell>
          <cell r="X1959">
            <v>0</v>
          </cell>
          <cell r="Y1959" t="str">
            <v>702.7310</v>
          </cell>
          <cell r="Z1959">
            <v>-1272258.8799999999</v>
          </cell>
          <cell r="AA1959">
            <v>-8540.3700000000008</v>
          </cell>
          <cell r="AB1959">
            <v>-52.856999999999999</v>
          </cell>
        </row>
        <row r="1960">
          <cell r="A1960">
            <v>6255</v>
          </cell>
          <cell r="B1960">
            <v>8254</v>
          </cell>
          <cell r="C1960">
            <v>1140</v>
          </cell>
          <cell r="D1960" t="str">
            <v>БЕНЗИН АВТОМОБИЛЬНЫЙ АИ-80</v>
          </cell>
          <cell r="E1960">
            <v>222000001</v>
          </cell>
          <cell r="F1960" t="str">
            <v>10</v>
          </cell>
          <cell r="G1960" t="str">
            <v/>
          </cell>
          <cell r="H1960" t="str">
            <v/>
          </cell>
          <cell r="I1960" t="str">
            <v>68234446</v>
          </cell>
          <cell r="J1960">
            <v>10001209</v>
          </cell>
          <cell r="K1960">
            <v>37895</v>
          </cell>
          <cell r="L1960">
            <v>37890</v>
          </cell>
          <cell r="M1960">
            <v>37895</v>
          </cell>
          <cell r="N1960">
            <v>1050094.3700000001</v>
          </cell>
          <cell r="O1960">
            <v>43.627000000000002</v>
          </cell>
          <cell r="P1960">
            <v>168015.1</v>
          </cell>
          <cell r="Q1960" t="str">
            <v>01_30_09</v>
          </cell>
          <cell r="R1960" t="str">
            <v>25_31</v>
          </cell>
          <cell r="S1960" t="str">
            <v>'301.0010</v>
          </cell>
          <cell r="T1960" t="str">
            <v>'702.7310</v>
          </cell>
          <cell r="U1960" t="str">
            <v>H</v>
          </cell>
          <cell r="V1960">
            <v>-1050094.3700000001</v>
          </cell>
          <cell r="W1960">
            <v>-7049.02</v>
          </cell>
          <cell r="X1960">
            <v>0</v>
          </cell>
          <cell r="Y1960" t="str">
            <v>702.7310</v>
          </cell>
          <cell r="Z1960">
            <v>-1050094.3700000001</v>
          </cell>
          <cell r="AA1960">
            <v>-7049.02</v>
          </cell>
          <cell r="AB1960">
            <v>-43.627000000000002</v>
          </cell>
        </row>
        <row r="1961">
          <cell r="A1961">
            <v>6263</v>
          </cell>
          <cell r="B1961">
            <v>8262</v>
          </cell>
          <cell r="C1961">
            <v>1159</v>
          </cell>
          <cell r="D1961" t="str">
            <v>ДИЗЕЛЬНОЕ ТОПЛИВО Л-02-40</v>
          </cell>
          <cell r="E1961">
            <v>221000035</v>
          </cell>
          <cell r="F1961" t="str">
            <v>10</v>
          </cell>
          <cell r="G1961" t="str">
            <v/>
          </cell>
          <cell r="H1961" t="str">
            <v/>
          </cell>
          <cell r="I1961" t="str">
            <v>68234432</v>
          </cell>
          <cell r="J1961">
            <v>10001211</v>
          </cell>
          <cell r="K1961">
            <v>37895</v>
          </cell>
          <cell r="L1961">
            <v>37890</v>
          </cell>
          <cell r="M1961">
            <v>37895</v>
          </cell>
          <cell r="N1961">
            <v>2095453.1</v>
          </cell>
          <cell r="O1961">
            <v>123.337</v>
          </cell>
          <cell r="P1961">
            <v>335272.5</v>
          </cell>
          <cell r="Q1961" t="str">
            <v>01_30_09</v>
          </cell>
          <cell r="R1961" t="str">
            <v>25_31</v>
          </cell>
          <cell r="S1961" t="str">
            <v>'301.0010</v>
          </cell>
          <cell r="T1961" t="str">
            <v>'701.7521</v>
          </cell>
          <cell r="U1961" t="str">
            <v>H</v>
          </cell>
          <cell r="V1961">
            <v>-2095453.1</v>
          </cell>
          <cell r="W1961">
            <v>-14066.28</v>
          </cell>
          <cell r="X1961">
            <v>0</v>
          </cell>
          <cell r="Y1961" t="str">
            <v>701.7521</v>
          </cell>
          <cell r="Z1961">
            <v>-2095453.1</v>
          </cell>
          <cell r="AA1961">
            <v>-14066.28</v>
          </cell>
          <cell r="AB1961">
            <v>-123.337</v>
          </cell>
        </row>
        <row r="1962">
          <cell r="A1962">
            <v>6264</v>
          </cell>
          <cell r="B1962">
            <v>8263</v>
          </cell>
          <cell r="C1962">
            <v>1159</v>
          </cell>
          <cell r="D1962" t="str">
            <v>ДИЗЕЛЬНОЕ ТОПЛИВО Л-02-40</v>
          </cell>
          <cell r="E1962">
            <v>221000035</v>
          </cell>
          <cell r="F1962" t="str">
            <v>10</v>
          </cell>
          <cell r="G1962" t="str">
            <v/>
          </cell>
          <cell r="H1962" t="str">
            <v/>
          </cell>
          <cell r="I1962" t="str">
            <v>68234433</v>
          </cell>
          <cell r="J1962">
            <v>10001211</v>
          </cell>
          <cell r="K1962">
            <v>37895</v>
          </cell>
          <cell r="L1962">
            <v>37890</v>
          </cell>
          <cell r="M1962">
            <v>37895</v>
          </cell>
          <cell r="N1962">
            <v>686127.22</v>
          </cell>
          <cell r="O1962">
            <v>40.384999999999998</v>
          </cell>
          <cell r="P1962">
            <v>109780.36</v>
          </cell>
          <cell r="Q1962" t="str">
            <v>01_30_09</v>
          </cell>
          <cell r="R1962" t="str">
            <v>25_31</v>
          </cell>
          <cell r="S1962" t="str">
            <v>'301.0010</v>
          </cell>
          <cell r="T1962" t="str">
            <v>'701.7521</v>
          </cell>
          <cell r="U1962" t="str">
            <v>H</v>
          </cell>
          <cell r="V1962">
            <v>-686127.22</v>
          </cell>
          <cell r="W1962">
            <v>-4605.8100000000004</v>
          </cell>
          <cell r="X1962">
            <v>0</v>
          </cell>
          <cell r="Y1962" t="str">
            <v>701.7521</v>
          </cell>
          <cell r="Z1962">
            <v>-686127.22</v>
          </cell>
          <cell r="AA1962">
            <v>-4605.8100000000004</v>
          </cell>
          <cell r="AB1962">
            <v>-40.384999999999998</v>
          </cell>
        </row>
        <row r="1963">
          <cell r="A1963">
            <v>6267</v>
          </cell>
          <cell r="B1963">
            <v>8266</v>
          </cell>
          <cell r="C1963">
            <v>1159</v>
          </cell>
          <cell r="D1963" t="str">
            <v>БЕНЗИН АВТОМОБИЛЬНЫЙ АИ-80</v>
          </cell>
          <cell r="E1963">
            <v>222000001</v>
          </cell>
          <cell r="F1963" t="str">
            <v>10</v>
          </cell>
          <cell r="G1963" t="str">
            <v/>
          </cell>
          <cell r="H1963" t="str">
            <v/>
          </cell>
          <cell r="I1963" t="str">
            <v>68234418</v>
          </cell>
          <cell r="J1963">
            <v>10001213</v>
          </cell>
          <cell r="K1963">
            <v>37895</v>
          </cell>
          <cell r="L1963">
            <v>37890</v>
          </cell>
          <cell r="M1963">
            <v>37895</v>
          </cell>
          <cell r="N1963">
            <v>1459016.67</v>
          </cell>
          <cell r="O1963">
            <v>60.616</v>
          </cell>
          <cell r="P1963">
            <v>233442.67</v>
          </cell>
          <cell r="Q1963" t="str">
            <v>01_30_09</v>
          </cell>
          <cell r="R1963" t="str">
            <v>25_31</v>
          </cell>
          <cell r="S1963" t="str">
            <v>'301.0010</v>
          </cell>
          <cell r="T1963" t="str">
            <v>'702.7310</v>
          </cell>
          <cell r="U1963" t="str">
            <v>H</v>
          </cell>
          <cell r="V1963">
            <v>-1459016.67</v>
          </cell>
          <cell r="W1963">
            <v>-9794.0300000000007</v>
          </cell>
          <cell r="X1963">
            <v>0</v>
          </cell>
          <cell r="Y1963" t="str">
            <v>702.7310</v>
          </cell>
          <cell r="Z1963">
            <v>-1459016.67</v>
          </cell>
          <cell r="AA1963">
            <v>-9794.0300000000007</v>
          </cell>
          <cell r="AB1963">
            <v>-60.616</v>
          </cell>
        </row>
        <row r="1964">
          <cell r="A1964">
            <v>6268</v>
          </cell>
          <cell r="B1964">
            <v>8267</v>
          </cell>
          <cell r="C1964">
            <v>1159</v>
          </cell>
          <cell r="D1964" t="str">
            <v>БЕНЗИН АВТОМОБИЛЬНЫЙ АИ-80</v>
          </cell>
          <cell r="E1964">
            <v>222000001</v>
          </cell>
          <cell r="F1964" t="str">
            <v>10</v>
          </cell>
          <cell r="G1964" t="str">
            <v/>
          </cell>
          <cell r="H1964" t="str">
            <v/>
          </cell>
          <cell r="I1964" t="str">
            <v>68234443</v>
          </cell>
          <cell r="J1964">
            <v>10001213</v>
          </cell>
          <cell r="K1964">
            <v>37895</v>
          </cell>
          <cell r="L1964">
            <v>37890</v>
          </cell>
          <cell r="M1964">
            <v>37895</v>
          </cell>
          <cell r="N1964">
            <v>1048168.78</v>
          </cell>
          <cell r="O1964">
            <v>43.546999999999997</v>
          </cell>
          <cell r="P1964">
            <v>167707.01</v>
          </cell>
          <cell r="Q1964" t="str">
            <v>01_30_09</v>
          </cell>
          <cell r="R1964" t="str">
            <v>25_31</v>
          </cell>
          <cell r="S1964" t="str">
            <v>'301.0010</v>
          </cell>
          <cell r="T1964" t="str">
            <v>'702.7310</v>
          </cell>
          <cell r="U1964" t="str">
            <v>H</v>
          </cell>
          <cell r="V1964">
            <v>-1048168.78</v>
          </cell>
          <cell r="W1964">
            <v>-7036.11</v>
          </cell>
          <cell r="X1964">
            <v>0</v>
          </cell>
          <cell r="Y1964" t="str">
            <v>702.7310</v>
          </cell>
          <cell r="Z1964">
            <v>-1048168.78</v>
          </cell>
          <cell r="AA1964">
            <v>-7036.11</v>
          </cell>
          <cell r="AB1964">
            <v>-43.546999999999997</v>
          </cell>
        </row>
        <row r="1965">
          <cell r="A1965">
            <v>6269</v>
          </cell>
          <cell r="B1965">
            <v>8268</v>
          </cell>
          <cell r="C1965">
            <v>1159</v>
          </cell>
          <cell r="D1965" t="str">
            <v>БЕНЗИН АВТОМОБИЛЬНЫЙ АИ-80</v>
          </cell>
          <cell r="E1965">
            <v>222000001</v>
          </cell>
          <cell r="F1965" t="str">
            <v>10</v>
          </cell>
          <cell r="G1965" t="str">
            <v/>
          </cell>
          <cell r="H1965" t="str">
            <v/>
          </cell>
          <cell r="I1965" t="str">
            <v>68234444</v>
          </cell>
          <cell r="J1965">
            <v>10001213</v>
          </cell>
          <cell r="K1965">
            <v>37895</v>
          </cell>
          <cell r="L1965">
            <v>37890</v>
          </cell>
          <cell r="M1965">
            <v>37895</v>
          </cell>
          <cell r="N1965">
            <v>1443058.37</v>
          </cell>
          <cell r="O1965">
            <v>59.953000000000003</v>
          </cell>
          <cell r="P1965">
            <v>230889.34</v>
          </cell>
          <cell r="Q1965" t="str">
            <v>01_30_09</v>
          </cell>
          <cell r="R1965" t="str">
            <v>25_31</v>
          </cell>
          <cell r="S1965" t="str">
            <v>'301.0010</v>
          </cell>
          <cell r="T1965" t="str">
            <v>'702.7310</v>
          </cell>
          <cell r="U1965" t="str">
            <v>H</v>
          </cell>
          <cell r="V1965">
            <v>-1443058.37</v>
          </cell>
          <cell r="W1965">
            <v>-9686.91</v>
          </cell>
          <cell r="X1965">
            <v>0</v>
          </cell>
          <cell r="Y1965" t="str">
            <v>702.7310</v>
          </cell>
          <cell r="Z1965">
            <v>-1443058.37</v>
          </cell>
          <cell r="AA1965">
            <v>-9686.91</v>
          </cell>
          <cell r="AB1965">
            <v>-59.953000000000003</v>
          </cell>
        </row>
        <row r="1966">
          <cell r="A1966">
            <v>6271</v>
          </cell>
          <cell r="B1966">
            <v>8270</v>
          </cell>
          <cell r="C1966">
            <v>1159</v>
          </cell>
          <cell r="D1966" t="str">
            <v>БЕНЗИН АВТОМОБИЛЬНЫЙ АИ-80</v>
          </cell>
          <cell r="E1966">
            <v>222000001</v>
          </cell>
          <cell r="F1966" t="str">
            <v>10</v>
          </cell>
          <cell r="G1966" t="str">
            <v/>
          </cell>
          <cell r="H1966" t="str">
            <v/>
          </cell>
          <cell r="I1966" t="str">
            <v>68234445</v>
          </cell>
          <cell r="J1966">
            <v>10001217</v>
          </cell>
          <cell r="K1966">
            <v>37895</v>
          </cell>
          <cell r="L1966">
            <v>37890</v>
          </cell>
          <cell r="M1966">
            <v>37895</v>
          </cell>
          <cell r="N1966">
            <v>1443058.37</v>
          </cell>
          <cell r="O1966">
            <v>59.953000000000003</v>
          </cell>
          <cell r="P1966">
            <v>230889.34</v>
          </cell>
          <cell r="Q1966" t="str">
            <v>01_30_09</v>
          </cell>
          <cell r="R1966" t="str">
            <v>25_31</v>
          </cell>
          <cell r="S1966" t="str">
            <v>'301.0010</v>
          </cell>
          <cell r="T1966" t="str">
            <v>'702.7310</v>
          </cell>
          <cell r="U1966" t="str">
            <v>H</v>
          </cell>
          <cell r="V1966">
            <v>-1443058.37</v>
          </cell>
          <cell r="W1966">
            <v>-9686.91</v>
          </cell>
          <cell r="X1966">
            <v>0</v>
          </cell>
          <cell r="Y1966" t="str">
            <v>702.7310</v>
          </cell>
          <cell r="Z1966">
            <v>-1443058.37</v>
          </cell>
          <cell r="AA1966">
            <v>-9686.91</v>
          </cell>
          <cell r="AB1966">
            <v>-59.953000000000003</v>
          </cell>
        </row>
        <row r="1967">
          <cell r="A1967">
            <v>6275</v>
          </cell>
          <cell r="B1967">
            <v>8274</v>
          </cell>
          <cell r="C1967">
            <v>1160</v>
          </cell>
          <cell r="D1967" t="str">
            <v>БЕНЗИН АВТОМОБИЛЬНЫЙ АИ-80</v>
          </cell>
          <cell r="E1967">
            <v>222000001</v>
          </cell>
          <cell r="F1967" t="str">
            <v>10</v>
          </cell>
          <cell r="G1967" t="str">
            <v/>
          </cell>
          <cell r="H1967" t="str">
            <v/>
          </cell>
          <cell r="I1967" t="str">
            <v>68234441</v>
          </cell>
          <cell r="J1967">
            <v>10001203</v>
          </cell>
          <cell r="K1967">
            <v>37895</v>
          </cell>
          <cell r="L1967">
            <v>37890</v>
          </cell>
          <cell r="M1967">
            <v>37895</v>
          </cell>
          <cell r="N1967">
            <v>1038083.53</v>
          </cell>
          <cell r="O1967">
            <v>43.128</v>
          </cell>
          <cell r="P1967">
            <v>166093.35999999999</v>
          </cell>
          <cell r="Q1967" t="str">
            <v>01_30_09</v>
          </cell>
          <cell r="R1967" t="str">
            <v>25_31</v>
          </cell>
          <cell r="S1967" t="str">
            <v>'301.0010</v>
          </cell>
          <cell r="T1967" t="str">
            <v>'702.7310</v>
          </cell>
          <cell r="U1967" t="str">
            <v>H</v>
          </cell>
          <cell r="V1967">
            <v>-1038083.53</v>
          </cell>
          <cell r="W1967">
            <v>-6968.41</v>
          </cell>
          <cell r="X1967">
            <v>0</v>
          </cell>
          <cell r="Y1967" t="str">
            <v>702.7310</v>
          </cell>
          <cell r="Z1967">
            <v>-1038083.53</v>
          </cell>
          <cell r="AA1967">
            <v>-6968.41</v>
          </cell>
          <cell r="AB1967">
            <v>-43.128</v>
          </cell>
        </row>
        <row r="1968">
          <cell r="A1968">
            <v>6277</v>
          </cell>
          <cell r="B1968">
            <v>8276</v>
          </cell>
          <cell r="C1968">
            <v>1160</v>
          </cell>
          <cell r="D1968" t="str">
            <v>БЕНЗИН АВТОМОБИЛЬНЫЙ АИ-80</v>
          </cell>
          <cell r="E1968">
            <v>222000001</v>
          </cell>
          <cell r="F1968" t="str">
            <v>10</v>
          </cell>
          <cell r="G1968" t="str">
            <v/>
          </cell>
          <cell r="H1968" t="str">
            <v/>
          </cell>
          <cell r="I1968" t="str">
            <v>68234447</v>
          </cell>
          <cell r="J1968">
            <v>10001205</v>
          </cell>
          <cell r="K1968">
            <v>37895</v>
          </cell>
          <cell r="L1968">
            <v>37890</v>
          </cell>
          <cell r="M1968">
            <v>37895</v>
          </cell>
          <cell r="N1968">
            <v>1454274.91</v>
          </cell>
          <cell r="O1968">
            <v>60.418999999999997</v>
          </cell>
          <cell r="P1968">
            <v>232683.99</v>
          </cell>
          <cell r="Q1968" t="str">
            <v>01_30_09</v>
          </cell>
          <cell r="R1968" t="str">
            <v>25_31</v>
          </cell>
          <cell r="S1968" t="str">
            <v>'301.0010</v>
          </cell>
          <cell r="T1968" t="str">
            <v>'702.7310</v>
          </cell>
          <cell r="U1968" t="str">
            <v>H</v>
          </cell>
          <cell r="V1968">
            <v>-1454274.91</v>
          </cell>
          <cell r="W1968">
            <v>-9762.2000000000007</v>
          </cell>
          <cell r="X1968">
            <v>0</v>
          </cell>
          <cell r="Y1968" t="str">
            <v>702.7310</v>
          </cell>
          <cell r="Z1968">
            <v>-1454274.91</v>
          </cell>
          <cell r="AA1968">
            <v>-9762.2000000000007</v>
          </cell>
          <cell r="AB1968">
            <v>-60.418999999999997</v>
          </cell>
        </row>
        <row r="1969">
          <cell r="A1969">
            <v>6279</v>
          </cell>
          <cell r="B1969">
            <v>8278</v>
          </cell>
          <cell r="C1969">
            <v>1160</v>
          </cell>
          <cell r="D1969" t="str">
            <v>БЕНЗИН АВТОМОБИЛЬНЫЙ АИ-80</v>
          </cell>
          <cell r="E1969">
            <v>222000001</v>
          </cell>
          <cell r="F1969" t="str">
            <v>10</v>
          </cell>
          <cell r="G1969" t="str">
            <v/>
          </cell>
          <cell r="H1969" t="str">
            <v/>
          </cell>
          <cell r="I1969" t="str">
            <v>171286</v>
          </cell>
          <cell r="J1969">
            <v>10001216</v>
          </cell>
          <cell r="K1969">
            <v>37895</v>
          </cell>
          <cell r="L1969">
            <v>37890</v>
          </cell>
          <cell r="M1969">
            <v>37895</v>
          </cell>
          <cell r="N1969">
            <v>2914928.33</v>
          </cell>
          <cell r="O1969">
            <v>121.10299999999999</v>
          </cell>
          <cell r="P1969">
            <v>466388.53</v>
          </cell>
          <cell r="Q1969" t="str">
            <v>01_30_09</v>
          </cell>
          <cell r="R1969" t="str">
            <v>25_31</v>
          </cell>
          <cell r="S1969" t="str">
            <v>'301.0010</v>
          </cell>
          <cell r="T1969" t="str">
            <v>'702.7310</v>
          </cell>
          <cell r="U1969" t="str">
            <v>H</v>
          </cell>
          <cell r="V1969">
            <v>-2914928.33</v>
          </cell>
          <cell r="W1969">
            <v>-19567.22</v>
          </cell>
          <cell r="X1969">
            <v>0</v>
          </cell>
          <cell r="Y1969" t="str">
            <v>702.7310</v>
          </cell>
          <cell r="Z1969">
            <v>-2914928.33</v>
          </cell>
          <cell r="AA1969">
            <v>-19567.22</v>
          </cell>
          <cell r="AB1969">
            <v>-121.10299999999999</v>
          </cell>
        </row>
        <row r="1970">
          <cell r="A1970">
            <v>6280</v>
          </cell>
          <cell r="B1970">
            <v>8279</v>
          </cell>
          <cell r="C1970">
            <v>1160</v>
          </cell>
          <cell r="D1970" t="str">
            <v>БЕНЗИН АВТОМОБИЛЬНЫЙ АИ-80</v>
          </cell>
          <cell r="E1970">
            <v>222000001</v>
          </cell>
          <cell r="F1970" t="str">
            <v>10</v>
          </cell>
          <cell r="G1970" t="str">
            <v/>
          </cell>
          <cell r="H1970" t="str">
            <v/>
          </cell>
          <cell r="I1970" t="str">
            <v>68234439</v>
          </cell>
          <cell r="J1970">
            <v>10001216</v>
          </cell>
          <cell r="K1970">
            <v>37895</v>
          </cell>
          <cell r="L1970">
            <v>37890</v>
          </cell>
          <cell r="M1970">
            <v>37895</v>
          </cell>
          <cell r="N1970">
            <v>1046267.27</v>
          </cell>
          <cell r="O1970">
            <v>43.468000000000004</v>
          </cell>
          <cell r="P1970">
            <v>167402.76</v>
          </cell>
          <cell r="Q1970" t="str">
            <v>01_30_09</v>
          </cell>
          <cell r="R1970" t="str">
            <v>25_31</v>
          </cell>
          <cell r="S1970" t="str">
            <v>'301.0010</v>
          </cell>
          <cell r="T1970" t="str">
            <v>'702.7310</v>
          </cell>
          <cell r="U1970" t="str">
            <v>H</v>
          </cell>
          <cell r="V1970">
            <v>-1046267.27</v>
          </cell>
          <cell r="W1970">
            <v>-7023.34</v>
          </cell>
          <cell r="X1970">
            <v>0</v>
          </cell>
          <cell r="Y1970" t="str">
            <v>702.7310</v>
          </cell>
          <cell r="Z1970">
            <v>-1046267.27</v>
          </cell>
          <cell r="AA1970">
            <v>-7023.34</v>
          </cell>
          <cell r="AB1970">
            <v>-43.468000000000004</v>
          </cell>
        </row>
        <row r="1971">
          <cell r="A1971">
            <v>6284</v>
          </cell>
          <cell r="B1971">
            <v>8304</v>
          </cell>
          <cell r="C1971">
            <v>1135</v>
          </cell>
          <cell r="D1971" t="str">
            <v>БЕНЗИН АВТОМОБИЛЬНЫЙ АИ-80</v>
          </cell>
          <cell r="E1971">
            <v>222000001</v>
          </cell>
          <cell r="F1971" t="str">
            <v>10</v>
          </cell>
          <cell r="G1971" t="str">
            <v/>
          </cell>
          <cell r="H1971" t="str">
            <v/>
          </cell>
          <cell r="I1971" t="str">
            <v>336940</v>
          </cell>
          <cell r="J1971">
            <v>10001231</v>
          </cell>
          <cell r="K1971">
            <v>37895</v>
          </cell>
          <cell r="L1971">
            <v>37890</v>
          </cell>
          <cell r="M1971">
            <v>37895</v>
          </cell>
          <cell r="N1971">
            <v>1256541.28</v>
          </cell>
          <cell r="O1971">
            <v>52.204000000000001</v>
          </cell>
          <cell r="P1971">
            <v>201046.6</v>
          </cell>
          <cell r="Q1971" t="str">
            <v>01_30_09</v>
          </cell>
          <cell r="R1971" t="str">
            <v>25_31</v>
          </cell>
          <cell r="S1971" t="str">
            <v>'301.0010</v>
          </cell>
          <cell r="T1971" t="str">
            <v>'702.7310</v>
          </cell>
          <cell r="U1971" t="str">
            <v>H</v>
          </cell>
          <cell r="V1971">
            <v>-1256541.28</v>
          </cell>
          <cell r="W1971">
            <v>-8434.86</v>
          </cell>
          <cell r="X1971">
            <v>0</v>
          </cell>
          <cell r="Y1971" t="str">
            <v>702.7310</v>
          </cell>
          <cell r="Z1971">
            <v>-1256541.28</v>
          </cell>
          <cell r="AA1971">
            <v>-8434.86</v>
          </cell>
          <cell r="AB1971">
            <v>-52.204000000000001</v>
          </cell>
        </row>
        <row r="1972">
          <cell r="A1972">
            <v>6291</v>
          </cell>
          <cell r="B1972">
            <v>8316</v>
          </cell>
          <cell r="C1972">
            <v>2098</v>
          </cell>
          <cell r="D1972" t="str">
            <v>БЕНЗИН АВТОМОБИЛЬНЫЙ АИ-80</v>
          </cell>
          <cell r="E1972">
            <v>222000001</v>
          </cell>
          <cell r="F1972" t="str">
            <v>20</v>
          </cell>
          <cell r="G1972" t="str">
            <v/>
          </cell>
          <cell r="H1972" t="str">
            <v/>
          </cell>
          <cell r="I1972" t="str">
            <v>338479</v>
          </cell>
          <cell r="J1972">
            <v>10001235</v>
          </cell>
          <cell r="K1972">
            <v>37895</v>
          </cell>
          <cell r="L1972">
            <v>37890</v>
          </cell>
          <cell r="M1972">
            <v>37895</v>
          </cell>
          <cell r="N1972">
            <v>10048.799999999999</v>
          </cell>
          <cell r="O1972">
            <v>50.244</v>
          </cell>
          <cell r="P1972">
            <v>0</v>
          </cell>
          <cell r="Q1972" t="str">
            <v>01_30_09</v>
          </cell>
          <cell r="R1972" t="str">
            <v>25_31</v>
          </cell>
          <cell r="S1972" t="str">
            <v>'301.0020</v>
          </cell>
          <cell r="T1972" t="str">
            <v>'702.7210</v>
          </cell>
          <cell r="U1972" t="str">
            <v>H</v>
          </cell>
          <cell r="V1972">
            <v>-9685.31</v>
          </cell>
          <cell r="W1972">
            <v>-9685.31</v>
          </cell>
          <cell r="X1972">
            <v>363.48999999999978</v>
          </cell>
          <cell r="Y1972" t="str">
            <v>702.7210</v>
          </cell>
          <cell r="Z1972">
            <v>-1442820.63</v>
          </cell>
          <cell r="AA1972">
            <v>-9685.31</v>
          </cell>
          <cell r="AB1972">
            <v>-50.244</v>
          </cell>
        </row>
        <row r="1973">
          <cell r="A1973">
            <v>6292</v>
          </cell>
          <cell r="B1973">
            <v>8317</v>
          </cell>
          <cell r="C1973">
            <v>2098</v>
          </cell>
          <cell r="D1973" t="str">
            <v>БЕНЗИН АВТОМОБИЛЬНЫЙ АИ-80</v>
          </cell>
          <cell r="E1973">
            <v>222000001</v>
          </cell>
          <cell r="F1973" t="str">
            <v>20</v>
          </cell>
          <cell r="G1973" t="str">
            <v/>
          </cell>
          <cell r="H1973" t="str">
            <v/>
          </cell>
          <cell r="I1973" t="str">
            <v>338480</v>
          </cell>
          <cell r="J1973">
            <v>10001235</v>
          </cell>
          <cell r="K1973">
            <v>37895</v>
          </cell>
          <cell r="L1973">
            <v>37890</v>
          </cell>
          <cell r="M1973">
            <v>37895</v>
          </cell>
          <cell r="N1973">
            <v>10386.6</v>
          </cell>
          <cell r="O1973">
            <v>51.933</v>
          </cell>
          <cell r="P1973">
            <v>0</v>
          </cell>
          <cell r="Q1973" t="str">
            <v>01_30_09</v>
          </cell>
          <cell r="R1973" t="str">
            <v>25_31</v>
          </cell>
          <cell r="S1973" t="str">
            <v>'301.0020</v>
          </cell>
          <cell r="T1973" t="str">
            <v>'702.7210</v>
          </cell>
          <cell r="U1973" t="str">
            <v>H</v>
          </cell>
          <cell r="V1973">
            <v>-10015.99</v>
          </cell>
          <cell r="W1973">
            <v>-10015.99</v>
          </cell>
          <cell r="X1973">
            <v>370.61000000000058</v>
          </cell>
          <cell r="Y1973" t="str">
            <v>702.7210</v>
          </cell>
          <cell r="Z1973">
            <v>-1492082.03</v>
          </cell>
          <cell r="AA1973">
            <v>-10015.99</v>
          </cell>
          <cell r="AB1973">
            <v>-51.933</v>
          </cell>
        </row>
        <row r="1974">
          <cell r="A1974">
            <v>6308</v>
          </cell>
          <cell r="B1974">
            <v>8332</v>
          </cell>
          <cell r="C1974">
            <v>1145</v>
          </cell>
          <cell r="D1974" t="str">
            <v>БЕНЗИН АВТОМОБИЛЬНЫЙ АИ-80</v>
          </cell>
          <cell r="E1974">
            <v>221000001</v>
          </cell>
          <cell r="F1974" t="str">
            <v>10</v>
          </cell>
          <cell r="G1974" t="str">
            <v/>
          </cell>
          <cell r="H1974" t="str">
            <v/>
          </cell>
          <cell r="I1974" t="str">
            <v>68234440</v>
          </cell>
          <cell r="J1974">
            <v>10001238</v>
          </cell>
          <cell r="K1974">
            <v>37895</v>
          </cell>
          <cell r="L1974">
            <v>37890</v>
          </cell>
          <cell r="M1974">
            <v>37895</v>
          </cell>
          <cell r="N1974">
            <v>1234011.92</v>
          </cell>
          <cell r="O1974">
            <v>51.268000000000001</v>
          </cell>
          <cell r="P1974">
            <v>197441.91</v>
          </cell>
          <cell r="Q1974" t="str">
            <v>01_30_09</v>
          </cell>
          <cell r="R1974" t="str">
            <v>25_31</v>
          </cell>
          <cell r="S1974" t="str">
            <v>'301.0010</v>
          </cell>
          <cell r="T1974" t="str">
            <v>'701.7510</v>
          </cell>
          <cell r="U1974" t="str">
            <v>H</v>
          </cell>
          <cell r="V1974">
            <v>-1234011.92</v>
          </cell>
          <cell r="W1974">
            <v>-8283.6299999999992</v>
          </cell>
          <cell r="X1974">
            <v>0</v>
          </cell>
          <cell r="Y1974" t="str">
            <v>701.7510</v>
          </cell>
          <cell r="Z1974">
            <v>-1234011.92</v>
          </cell>
          <cell r="AA1974">
            <v>-8283.6299999999992</v>
          </cell>
          <cell r="AB1974">
            <v>-51.268000000000001</v>
          </cell>
        </row>
        <row r="1975">
          <cell r="A1975">
            <v>6312</v>
          </cell>
          <cell r="B1975">
            <v>8343</v>
          </cell>
          <cell r="C1975">
            <v>1146</v>
          </cell>
          <cell r="D1975" t="str">
            <v>ДИЗЕЛЬНОЕ ТОПЛИВО ЛД-02</v>
          </cell>
          <cell r="E1975">
            <v>221000044</v>
          </cell>
          <cell r="F1975" t="str">
            <v>10</v>
          </cell>
          <cell r="G1975" t="str">
            <v/>
          </cell>
          <cell r="H1975" t="str">
            <v/>
          </cell>
          <cell r="I1975" t="str">
            <v>Акт №-144от 26.0</v>
          </cell>
          <cell r="J1975">
            <v>10001240</v>
          </cell>
          <cell r="K1975">
            <v>37895</v>
          </cell>
          <cell r="L1975">
            <v>37890</v>
          </cell>
          <cell r="M1975">
            <v>37895</v>
          </cell>
          <cell r="N1975">
            <v>8482934.8300000001</v>
          </cell>
          <cell r="O1975">
            <v>499.3</v>
          </cell>
          <cell r="P1975">
            <v>1357269.57</v>
          </cell>
          <cell r="Q1975" t="str">
            <v>01_30_09</v>
          </cell>
          <cell r="R1975" t="str">
            <v>25_31</v>
          </cell>
          <cell r="S1975" t="str">
            <v>'301.0010</v>
          </cell>
          <cell r="T1975" t="str">
            <v>'701.7520</v>
          </cell>
          <cell r="U1975" t="str">
            <v>H</v>
          </cell>
          <cell r="V1975">
            <v>-8482934.8300000001</v>
          </cell>
          <cell r="W1975">
            <v>-56943.91</v>
          </cell>
          <cell r="X1975">
            <v>0</v>
          </cell>
          <cell r="Y1975" t="str">
            <v>701.7520</v>
          </cell>
          <cell r="Z1975">
            <v>-8482934.8300000001</v>
          </cell>
          <cell r="AA1975">
            <v>-56943.91</v>
          </cell>
          <cell r="AB1975">
            <v>-499.3</v>
          </cell>
        </row>
        <row r="1976">
          <cell r="A1976">
            <v>6242</v>
          </cell>
          <cell r="B1976">
            <v>8241</v>
          </cell>
          <cell r="C1976">
            <v>2100</v>
          </cell>
          <cell r="D1976" t="str">
            <v>ТОПЛИВО САМОЛЕТНОЕ ТС-1 ВКК</v>
          </cell>
          <cell r="E1976">
            <v>222000043</v>
          </cell>
          <cell r="F1976" t="str">
            <v>20</v>
          </cell>
          <cell r="G1976" t="str">
            <v/>
          </cell>
          <cell r="H1976" t="str">
            <v/>
          </cell>
          <cell r="I1976" t="str">
            <v>385539</v>
          </cell>
          <cell r="J1976">
            <v>10001170</v>
          </cell>
          <cell r="K1976">
            <v>37895</v>
          </cell>
          <cell r="L1976">
            <v>37891</v>
          </cell>
          <cell r="M1976">
            <v>37895</v>
          </cell>
          <cell r="N1976">
            <v>14638.5</v>
          </cell>
          <cell r="O1976">
            <v>65.06</v>
          </cell>
          <cell r="P1976">
            <v>0</v>
          </cell>
          <cell r="Q1976" t="str">
            <v>01_30_09</v>
          </cell>
          <cell r="R1976" t="str">
            <v>25_31</v>
          </cell>
          <cell r="S1976" t="str">
            <v>'301.0020</v>
          </cell>
          <cell r="T1976" t="str">
            <v>'702.7250</v>
          </cell>
          <cell r="U1976" t="str">
            <v>H</v>
          </cell>
          <cell r="V1976">
            <v>-14030.79</v>
          </cell>
          <cell r="W1976">
            <v>-14030.79</v>
          </cell>
          <cell r="X1976">
            <v>607.70999999999913</v>
          </cell>
          <cell r="Y1976" t="str">
            <v>702.7250</v>
          </cell>
          <cell r="Z1976">
            <v>-2090166.79</v>
          </cell>
          <cell r="AA1976">
            <v>-14030.79</v>
          </cell>
          <cell r="AB1976">
            <v>-65.06</v>
          </cell>
        </row>
        <row r="1977">
          <cell r="A1977">
            <v>6247</v>
          </cell>
          <cell r="B1977">
            <v>8246</v>
          </cell>
          <cell r="C1977">
            <v>1137</v>
          </cell>
          <cell r="D1977" t="str">
            <v>ДИЗЕЛЬНОЕ ТОПЛИВО Л-02-40</v>
          </cell>
          <cell r="E1977">
            <v>221000035</v>
          </cell>
          <cell r="F1977" t="str">
            <v>10</v>
          </cell>
          <cell r="G1977" t="str">
            <v/>
          </cell>
          <cell r="H1977" t="str">
            <v/>
          </cell>
          <cell r="I1977" t="str">
            <v>68234457</v>
          </cell>
          <cell r="J1977">
            <v>10001212</v>
          </cell>
          <cell r="K1977">
            <v>37895</v>
          </cell>
          <cell r="L1977">
            <v>37891</v>
          </cell>
          <cell r="M1977">
            <v>37895</v>
          </cell>
          <cell r="N1977">
            <v>2073128.69</v>
          </cell>
          <cell r="O1977">
            <v>122.023</v>
          </cell>
          <cell r="P1977">
            <v>331700.59000000003</v>
          </cell>
          <cell r="Q1977" t="str">
            <v>01_30_09</v>
          </cell>
          <cell r="R1977" t="str">
            <v>25_31</v>
          </cell>
          <cell r="S1977" t="str">
            <v>'301.0010</v>
          </cell>
          <cell r="T1977" t="str">
            <v>'701.7521</v>
          </cell>
          <cell r="U1977" t="str">
            <v>H</v>
          </cell>
          <cell r="V1977">
            <v>-2073128.69</v>
          </cell>
          <cell r="W1977">
            <v>-13916.42</v>
          </cell>
          <cell r="X1977">
            <v>0</v>
          </cell>
          <cell r="Y1977" t="str">
            <v>701.7521</v>
          </cell>
          <cell r="Z1977">
            <v>-2073128.69</v>
          </cell>
          <cell r="AA1977">
            <v>-13916.42</v>
          </cell>
          <cell r="AB1977">
            <v>-122.023</v>
          </cell>
        </row>
        <row r="1978">
          <cell r="A1978">
            <v>6248</v>
          </cell>
          <cell r="B1978">
            <v>8247</v>
          </cell>
          <cell r="C1978">
            <v>1137</v>
          </cell>
          <cell r="D1978" t="str">
            <v>БЕНЗИН АВТОМОБИЛЬНЫЙ АИ-80</v>
          </cell>
          <cell r="E1978">
            <v>222000001</v>
          </cell>
          <cell r="F1978" t="str">
            <v>10</v>
          </cell>
          <cell r="G1978" t="str">
            <v/>
          </cell>
          <cell r="H1978" t="str">
            <v/>
          </cell>
          <cell r="I1978" t="str">
            <v>68234454</v>
          </cell>
          <cell r="J1978">
            <v>10001206</v>
          </cell>
          <cell r="K1978">
            <v>37895</v>
          </cell>
          <cell r="L1978">
            <v>37891</v>
          </cell>
          <cell r="M1978">
            <v>37895</v>
          </cell>
          <cell r="N1978">
            <v>1241882.76</v>
          </cell>
          <cell r="O1978">
            <v>51.594999999999999</v>
          </cell>
          <cell r="P1978">
            <v>198701.24</v>
          </cell>
          <cell r="Q1978" t="str">
            <v>01_30_09</v>
          </cell>
          <cell r="R1978" t="str">
            <v>25_31</v>
          </cell>
          <cell r="S1978" t="str">
            <v>'301.0010</v>
          </cell>
          <cell r="T1978" t="str">
            <v>'702.7310</v>
          </cell>
          <cell r="U1978" t="str">
            <v>H</v>
          </cell>
          <cell r="V1978">
            <v>-1241882.76</v>
          </cell>
          <cell r="W1978">
            <v>-8336.4599999999991</v>
          </cell>
          <cell r="X1978">
            <v>0</v>
          </cell>
          <cell r="Y1978" t="str">
            <v>702.7310</v>
          </cell>
          <cell r="Z1978">
            <v>-1241882.76</v>
          </cell>
          <cell r="AA1978">
            <v>-8336.4599999999991</v>
          </cell>
          <cell r="AB1978">
            <v>-51.594999999999999</v>
          </cell>
        </row>
        <row r="1979">
          <cell r="A1979">
            <v>6249</v>
          </cell>
          <cell r="B1979">
            <v>8248</v>
          </cell>
          <cell r="C1979">
            <v>1137</v>
          </cell>
          <cell r="D1979" t="str">
            <v>БЕНЗИН АВТОМОБИЛЬНЫЙ АИ-80</v>
          </cell>
          <cell r="E1979">
            <v>222000001</v>
          </cell>
          <cell r="F1979" t="str">
            <v>10</v>
          </cell>
          <cell r="G1979" t="str">
            <v/>
          </cell>
          <cell r="H1979" t="str">
            <v/>
          </cell>
          <cell r="I1979" t="str">
            <v>171295</v>
          </cell>
          <cell r="J1979">
            <v>10001220</v>
          </cell>
          <cell r="K1979">
            <v>37895</v>
          </cell>
          <cell r="L1979">
            <v>37891</v>
          </cell>
          <cell r="M1979">
            <v>37895</v>
          </cell>
          <cell r="N1979">
            <v>2478927.4700000002</v>
          </cell>
          <cell r="O1979">
            <v>102.989</v>
          </cell>
          <cell r="P1979">
            <v>396628.4</v>
          </cell>
          <cell r="Q1979" t="str">
            <v>01_30_09</v>
          </cell>
          <cell r="R1979" t="str">
            <v>25_31</v>
          </cell>
          <cell r="S1979" t="str">
            <v>'301.0010</v>
          </cell>
          <cell r="T1979" t="str">
            <v>'702.7310</v>
          </cell>
          <cell r="U1979" t="str">
            <v>H</v>
          </cell>
          <cell r="V1979">
            <v>-2478927.4700000002</v>
          </cell>
          <cell r="W1979">
            <v>-16640.45</v>
          </cell>
          <cell r="X1979">
            <v>0</v>
          </cell>
          <cell r="Y1979" t="str">
            <v>702.7310</v>
          </cell>
          <cell r="Z1979">
            <v>-2478927.4700000002</v>
          </cell>
          <cell r="AA1979">
            <v>-16640.45</v>
          </cell>
          <cell r="AB1979">
            <v>-102.989</v>
          </cell>
        </row>
        <row r="1980">
          <cell r="A1980">
            <v>6257</v>
          </cell>
          <cell r="B1980">
            <v>8256</v>
          </cell>
          <cell r="C1980">
            <v>1145</v>
          </cell>
          <cell r="D1980" t="str">
            <v>БЕНЗИН АВТОМОБИЛЬНЫЙ АИ-80</v>
          </cell>
          <cell r="E1980">
            <v>222000001</v>
          </cell>
          <cell r="F1980" t="str">
            <v>10</v>
          </cell>
          <cell r="G1980" t="str">
            <v/>
          </cell>
          <cell r="H1980" t="str">
            <v/>
          </cell>
          <cell r="I1980" t="str">
            <v>68234453</v>
          </cell>
          <cell r="J1980">
            <v>10001214</v>
          </cell>
          <cell r="K1980">
            <v>37895</v>
          </cell>
          <cell r="L1980">
            <v>37891</v>
          </cell>
          <cell r="M1980">
            <v>37895</v>
          </cell>
          <cell r="N1980">
            <v>1239644.26</v>
          </cell>
          <cell r="O1980">
            <v>51.502000000000002</v>
          </cell>
          <cell r="P1980">
            <v>198343.08</v>
          </cell>
          <cell r="Q1980" t="str">
            <v>01_30_09</v>
          </cell>
          <cell r="R1980" t="str">
            <v>25_31</v>
          </cell>
          <cell r="S1980" t="str">
            <v>'301.0010</v>
          </cell>
          <cell r="T1980" t="str">
            <v>'702.7310</v>
          </cell>
          <cell r="U1980" t="str">
            <v>H</v>
          </cell>
          <cell r="V1980">
            <v>-1239644.26</v>
          </cell>
          <cell r="W1980">
            <v>-8321.43</v>
          </cell>
          <cell r="X1980">
            <v>0</v>
          </cell>
          <cell r="Y1980" t="str">
            <v>702.7310</v>
          </cell>
          <cell r="Z1980">
            <v>-1239644.26</v>
          </cell>
          <cell r="AA1980">
            <v>-8321.43</v>
          </cell>
          <cell r="AB1980">
            <v>-51.502000000000002</v>
          </cell>
        </row>
        <row r="1981">
          <cell r="A1981">
            <v>6261</v>
          </cell>
          <cell r="B1981">
            <v>8260</v>
          </cell>
          <cell r="C1981">
            <v>1146</v>
          </cell>
          <cell r="D1981" t="str">
            <v>БЕНЗИН АВТОМОБИЛЬНЫЙ АИ-80</v>
          </cell>
          <cell r="E1981">
            <v>222000001</v>
          </cell>
          <cell r="F1981" t="str">
            <v>10</v>
          </cell>
          <cell r="G1981" t="str">
            <v/>
          </cell>
          <cell r="H1981" t="str">
            <v/>
          </cell>
          <cell r="I1981" t="str">
            <v>171299</v>
          </cell>
          <cell r="J1981">
            <v>10001221</v>
          </cell>
          <cell r="K1981">
            <v>37895</v>
          </cell>
          <cell r="L1981">
            <v>37891</v>
          </cell>
          <cell r="M1981">
            <v>37895</v>
          </cell>
          <cell r="N1981">
            <v>5964623.6299999999</v>
          </cell>
          <cell r="O1981">
            <v>247.80500000000001</v>
          </cell>
          <cell r="P1981">
            <v>954339.78</v>
          </cell>
          <cell r="Q1981" t="str">
            <v>01_30_09</v>
          </cell>
          <cell r="R1981" t="str">
            <v>25_31</v>
          </cell>
          <cell r="S1981" t="str">
            <v>'301.0010</v>
          </cell>
          <cell r="T1981" t="str">
            <v>'702.7310</v>
          </cell>
          <cell r="U1981" t="str">
            <v>H</v>
          </cell>
          <cell r="V1981">
            <v>-5964623.6299999999</v>
          </cell>
          <cell r="W1981">
            <v>-40039.1</v>
          </cell>
          <cell r="X1981">
            <v>0</v>
          </cell>
          <cell r="Y1981" t="str">
            <v>702.7310</v>
          </cell>
          <cell r="Z1981">
            <v>-5964623.6299999999</v>
          </cell>
          <cell r="AA1981">
            <v>-40039.1</v>
          </cell>
          <cell r="AB1981">
            <v>-247.80500000000001</v>
          </cell>
        </row>
        <row r="1982">
          <cell r="A1982">
            <v>6262</v>
          </cell>
          <cell r="B1982">
            <v>8261</v>
          </cell>
          <cell r="C1982">
            <v>1146</v>
          </cell>
          <cell r="D1982" t="str">
            <v>БЕНЗИН АВТОМОБИЛЬНЫЙ АИ-80</v>
          </cell>
          <cell r="E1982">
            <v>222000001</v>
          </cell>
          <cell r="F1982" t="str">
            <v>10</v>
          </cell>
          <cell r="G1982" t="str">
            <v/>
          </cell>
          <cell r="H1982" t="str">
            <v/>
          </cell>
          <cell r="I1982" t="str">
            <v>68234468</v>
          </cell>
          <cell r="J1982">
            <v>10001221</v>
          </cell>
          <cell r="K1982">
            <v>37895</v>
          </cell>
          <cell r="L1982">
            <v>37891</v>
          </cell>
          <cell r="M1982">
            <v>37895</v>
          </cell>
          <cell r="N1982">
            <v>1246311.6000000001</v>
          </cell>
          <cell r="O1982">
            <v>51.779000000000003</v>
          </cell>
          <cell r="P1982">
            <v>199409.86</v>
          </cell>
          <cell r="Q1982" t="str">
            <v>01_30_09</v>
          </cell>
          <cell r="R1982" t="str">
            <v>25_31</v>
          </cell>
          <cell r="S1982" t="str">
            <v>'301.0010</v>
          </cell>
          <cell r="T1982" t="str">
            <v>'702.7310</v>
          </cell>
          <cell r="U1982" t="str">
            <v>H</v>
          </cell>
          <cell r="V1982">
            <v>-1246311.6000000001</v>
          </cell>
          <cell r="W1982">
            <v>-8366.2000000000007</v>
          </cell>
          <cell r="X1982">
            <v>0</v>
          </cell>
          <cell r="Y1982" t="str">
            <v>702.7310</v>
          </cell>
          <cell r="Z1982">
            <v>-1246311.6000000001</v>
          </cell>
          <cell r="AA1982">
            <v>-8366.2000000000007</v>
          </cell>
          <cell r="AB1982">
            <v>-51.779000000000003</v>
          </cell>
        </row>
        <row r="1983">
          <cell r="A1983">
            <v>6265</v>
          </cell>
          <cell r="B1983">
            <v>8264</v>
          </cell>
          <cell r="C1983">
            <v>1159</v>
          </cell>
          <cell r="D1983" t="str">
            <v>ДИЗЕЛЬНОЕ ТОПЛИВО Л-02-40</v>
          </cell>
          <cell r="E1983">
            <v>221000035</v>
          </cell>
          <cell r="F1983" t="str">
            <v>10</v>
          </cell>
          <cell r="G1983" t="str">
            <v/>
          </cell>
          <cell r="H1983" t="str">
            <v/>
          </cell>
          <cell r="I1983" t="str">
            <v>171308</v>
          </cell>
          <cell r="J1983">
            <v>10001152</v>
          </cell>
          <cell r="K1983">
            <v>37895</v>
          </cell>
          <cell r="L1983">
            <v>37891</v>
          </cell>
          <cell r="M1983">
            <v>37895</v>
          </cell>
          <cell r="N1983">
            <v>3765757.07</v>
          </cell>
          <cell r="O1983">
            <v>221.65</v>
          </cell>
          <cell r="P1983">
            <v>602521.13</v>
          </cell>
          <cell r="Q1983" t="str">
            <v>01_30_09</v>
          </cell>
          <cell r="R1983" t="str">
            <v>25_31</v>
          </cell>
          <cell r="S1983" t="str">
            <v>'301.0010</v>
          </cell>
          <cell r="T1983" t="str">
            <v>'701.7521</v>
          </cell>
          <cell r="U1983" t="str">
            <v>H</v>
          </cell>
          <cell r="V1983">
            <v>-3765757.07</v>
          </cell>
          <cell r="W1983">
            <v>-25278.62</v>
          </cell>
          <cell r="X1983">
            <v>0</v>
          </cell>
          <cell r="Y1983" t="str">
            <v>701.7521</v>
          </cell>
          <cell r="Z1983">
            <v>-3765757.07</v>
          </cell>
          <cell r="AA1983">
            <v>-25278.62</v>
          </cell>
          <cell r="AB1983">
            <v>-221.65</v>
          </cell>
        </row>
        <row r="1984">
          <cell r="A1984">
            <v>6266</v>
          </cell>
          <cell r="B1984">
            <v>8265</v>
          </cell>
          <cell r="C1984">
            <v>1159</v>
          </cell>
          <cell r="D1984" t="str">
            <v>ДИЗЕЛЬНОЕ ТОПЛИВО Л-02-40</v>
          </cell>
          <cell r="E1984">
            <v>221000035</v>
          </cell>
          <cell r="F1984" t="str">
            <v>10</v>
          </cell>
          <cell r="G1984" t="str">
            <v/>
          </cell>
          <cell r="H1984" t="str">
            <v/>
          </cell>
          <cell r="I1984" t="str">
            <v>68234471</v>
          </cell>
          <cell r="J1984">
            <v>10001152</v>
          </cell>
          <cell r="K1984">
            <v>37895</v>
          </cell>
          <cell r="L1984">
            <v>37891</v>
          </cell>
          <cell r="M1984">
            <v>37895</v>
          </cell>
          <cell r="N1984">
            <v>987625.65</v>
          </cell>
          <cell r="O1984">
            <v>58.131</v>
          </cell>
          <cell r="P1984">
            <v>158020.1</v>
          </cell>
          <cell r="Q1984" t="str">
            <v>01_30_09</v>
          </cell>
          <cell r="R1984" t="str">
            <v>25_31</v>
          </cell>
          <cell r="S1984" t="str">
            <v>'301.0010</v>
          </cell>
          <cell r="T1984" t="str">
            <v>'701.7521</v>
          </cell>
          <cell r="U1984" t="str">
            <v>H</v>
          </cell>
          <cell r="V1984">
            <v>-987625.65</v>
          </cell>
          <cell r="W1984">
            <v>-6629.7</v>
          </cell>
          <cell r="X1984">
            <v>0</v>
          </cell>
          <cell r="Y1984" t="str">
            <v>701.7521</v>
          </cell>
          <cell r="Z1984">
            <v>-987625.65</v>
          </cell>
          <cell r="AA1984">
            <v>-6629.7</v>
          </cell>
          <cell r="AB1984">
            <v>-58.131</v>
          </cell>
        </row>
        <row r="1985">
          <cell r="A1985">
            <v>6270</v>
          </cell>
          <cell r="B1985">
            <v>8269</v>
          </cell>
          <cell r="C1985">
            <v>1159</v>
          </cell>
          <cell r="D1985" t="str">
            <v>БЕНЗИН АВТОМОБИЛЬНЫЙ АИ-80</v>
          </cell>
          <cell r="E1985">
            <v>222000001</v>
          </cell>
          <cell r="F1985" t="str">
            <v>10</v>
          </cell>
          <cell r="G1985" t="str">
            <v/>
          </cell>
          <cell r="H1985" t="str">
            <v/>
          </cell>
          <cell r="I1985" t="str">
            <v>171321</v>
          </cell>
          <cell r="J1985">
            <v>10001215</v>
          </cell>
          <cell r="K1985">
            <v>37895</v>
          </cell>
          <cell r="L1985">
            <v>37891</v>
          </cell>
          <cell r="M1985">
            <v>37895</v>
          </cell>
          <cell r="N1985">
            <v>2461404.64</v>
          </cell>
          <cell r="O1985">
            <v>102.261</v>
          </cell>
          <cell r="P1985">
            <v>393824.74</v>
          </cell>
          <cell r="Q1985" t="str">
            <v>01_30_09</v>
          </cell>
          <cell r="R1985" t="str">
            <v>25_31</v>
          </cell>
          <cell r="S1985" t="str">
            <v>'301.0010</v>
          </cell>
          <cell r="T1985" t="str">
            <v>'702.7310</v>
          </cell>
          <cell r="U1985" t="str">
            <v>H</v>
          </cell>
          <cell r="V1985">
            <v>-2461404.64</v>
          </cell>
          <cell r="W1985">
            <v>-16522.82</v>
          </cell>
          <cell r="X1985">
            <v>0</v>
          </cell>
          <cell r="Y1985" t="str">
            <v>702.7310</v>
          </cell>
          <cell r="Z1985">
            <v>-2461404.64</v>
          </cell>
          <cell r="AA1985">
            <v>-16522.82</v>
          </cell>
          <cell r="AB1985">
            <v>-102.261</v>
          </cell>
        </row>
        <row r="1986">
          <cell r="A1986">
            <v>6272</v>
          </cell>
          <cell r="B1986">
            <v>8271</v>
          </cell>
          <cell r="C1986">
            <v>1159</v>
          </cell>
          <cell r="D1986" t="str">
            <v>БЕНЗИН АВТОМОБИЛЬНЫЙ АИ-80</v>
          </cell>
          <cell r="E1986">
            <v>222000001</v>
          </cell>
          <cell r="F1986" t="str">
            <v>10</v>
          </cell>
          <cell r="G1986" t="str">
            <v/>
          </cell>
          <cell r="H1986" t="str">
            <v/>
          </cell>
          <cell r="I1986" t="str">
            <v>68234450</v>
          </cell>
          <cell r="J1986">
            <v>10001217</v>
          </cell>
          <cell r="K1986">
            <v>37895</v>
          </cell>
          <cell r="L1986">
            <v>37891</v>
          </cell>
          <cell r="M1986">
            <v>37895</v>
          </cell>
          <cell r="N1986">
            <v>1237309.49</v>
          </cell>
          <cell r="O1986">
            <v>51.405000000000001</v>
          </cell>
          <cell r="P1986">
            <v>197969.52</v>
          </cell>
          <cell r="Q1986" t="str">
            <v>01_30_09</v>
          </cell>
          <cell r="R1986" t="str">
            <v>25_31</v>
          </cell>
          <cell r="S1986" t="str">
            <v>'301.0010</v>
          </cell>
          <cell r="T1986" t="str">
            <v>'702.7310</v>
          </cell>
          <cell r="U1986" t="str">
            <v>H</v>
          </cell>
          <cell r="V1986">
            <v>-1237309.49</v>
          </cell>
          <cell r="W1986">
            <v>-8305.76</v>
          </cell>
          <cell r="X1986">
            <v>0</v>
          </cell>
          <cell r="Y1986" t="str">
            <v>702.7310</v>
          </cell>
          <cell r="Z1986">
            <v>-1237309.49</v>
          </cell>
          <cell r="AA1986">
            <v>-8305.76</v>
          </cell>
          <cell r="AB1986">
            <v>-51.405000000000001</v>
          </cell>
        </row>
        <row r="1987">
          <cell r="A1987">
            <v>6273</v>
          </cell>
          <cell r="B1987">
            <v>8272</v>
          </cell>
          <cell r="C1987">
            <v>1159</v>
          </cell>
          <cell r="D1987" t="str">
            <v>БЕНЗИН АВТОМОБИЛЬНЫЙ АИ-80</v>
          </cell>
          <cell r="E1987">
            <v>222000001</v>
          </cell>
          <cell r="F1987" t="str">
            <v>10</v>
          </cell>
          <cell r="G1987" t="str">
            <v/>
          </cell>
          <cell r="H1987" t="str">
            <v/>
          </cell>
          <cell r="I1987" t="str">
            <v>68234472</v>
          </cell>
          <cell r="J1987">
            <v>10001222</v>
          </cell>
          <cell r="K1987">
            <v>37895</v>
          </cell>
          <cell r="L1987">
            <v>37891</v>
          </cell>
          <cell r="M1987">
            <v>37895</v>
          </cell>
          <cell r="N1987">
            <v>1245421.02</v>
          </cell>
          <cell r="O1987">
            <v>51.741999999999997</v>
          </cell>
          <cell r="P1987">
            <v>199267.36</v>
          </cell>
          <cell r="Q1987" t="str">
            <v>01_30_09</v>
          </cell>
          <cell r="R1987" t="str">
            <v>25_31</v>
          </cell>
          <cell r="S1987" t="str">
            <v>'301.0010</v>
          </cell>
          <cell r="T1987" t="str">
            <v>'702.7310</v>
          </cell>
          <cell r="U1987" t="str">
            <v>H</v>
          </cell>
          <cell r="V1987">
            <v>-1245421.02</v>
          </cell>
          <cell r="W1987">
            <v>-8360.2099999999991</v>
          </cell>
          <cell r="X1987">
            <v>0</v>
          </cell>
          <cell r="Y1987" t="str">
            <v>702.7310</v>
          </cell>
          <cell r="Z1987">
            <v>-1245421.02</v>
          </cell>
          <cell r="AA1987">
            <v>-8360.2099999999991</v>
          </cell>
          <cell r="AB1987">
            <v>-51.741999999999997</v>
          </cell>
        </row>
        <row r="1988">
          <cell r="A1988">
            <v>6278</v>
          </cell>
          <cell r="B1988">
            <v>8277</v>
          </cell>
          <cell r="C1988">
            <v>1160</v>
          </cell>
          <cell r="D1988" t="str">
            <v>ДИЗЕЛЬНОЕ ТОПЛИВО ЛД-02</v>
          </cell>
          <cell r="E1988">
            <v>221000044</v>
          </cell>
          <cell r="F1988" t="str">
            <v>10</v>
          </cell>
          <cell r="G1988" t="str">
            <v/>
          </cell>
          <cell r="H1988" t="str">
            <v/>
          </cell>
          <cell r="I1988" t="str">
            <v>68234458</v>
          </cell>
          <cell r="J1988">
            <v>10001164</v>
          </cell>
          <cell r="K1988">
            <v>37895</v>
          </cell>
          <cell r="L1988">
            <v>37891</v>
          </cell>
          <cell r="M1988">
            <v>37895</v>
          </cell>
          <cell r="N1988">
            <v>2094790.5</v>
          </cell>
          <cell r="O1988">
            <v>123.298</v>
          </cell>
          <cell r="P1988">
            <v>335166.48</v>
          </cell>
          <cell r="Q1988" t="str">
            <v>01_30_09</v>
          </cell>
          <cell r="R1988" t="str">
            <v>25_31</v>
          </cell>
          <cell r="S1988" t="str">
            <v>'301.0010</v>
          </cell>
          <cell r="T1988" t="str">
            <v>'701.7520</v>
          </cell>
          <cell r="U1988" t="str">
            <v>H</v>
          </cell>
          <cell r="V1988">
            <v>-2094790.5</v>
          </cell>
          <cell r="W1988">
            <v>-14061.83</v>
          </cell>
          <cell r="X1988">
            <v>0</v>
          </cell>
          <cell r="Y1988" t="str">
            <v>701.7520</v>
          </cell>
          <cell r="Z1988">
            <v>-2094790.5</v>
          </cell>
          <cell r="AA1988">
            <v>-14061.83</v>
          </cell>
          <cell r="AB1988">
            <v>-123.298</v>
          </cell>
        </row>
        <row r="1989">
          <cell r="A1989">
            <v>6293</v>
          </cell>
          <cell r="B1989">
            <v>8318</v>
          </cell>
          <cell r="C1989">
            <v>2100</v>
          </cell>
          <cell r="D1989" t="str">
            <v>ТОПЛИВО САМОЛЕТНОЕ ТС-1 ВКК</v>
          </cell>
          <cell r="E1989">
            <v>222000043</v>
          </cell>
          <cell r="F1989" t="str">
            <v>20</v>
          </cell>
          <cell r="G1989" t="str">
            <v/>
          </cell>
          <cell r="H1989" t="str">
            <v/>
          </cell>
          <cell r="I1989" t="str">
            <v>337722</v>
          </cell>
          <cell r="J1989">
            <v>10001236</v>
          </cell>
          <cell r="K1989">
            <v>37895</v>
          </cell>
          <cell r="L1989">
            <v>37891</v>
          </cell>
          <cell r="M1989">
            <v>37895</v>
          </cell>
          <cell r="N1989">
            <v>37427.18</v>
          </cell>
          <cell r="O1989">
            <v>166.34299999999999</v>
          </cell>
          <cell r="P1989">
            <v>0</v>
          </cell>
          <cell r="Q1989" t="str">
            <v>01_30_09</v>
          </cell>
          <cell r="R1989" t="str">
            <v>25_31</v>
          </cell>
          <cell r="S1989" t="str">
            <v>'301.0020</v>
          </cell>
          <cell r="T1989" t="str">
            <v>'702.7250</v>
          </cell>
          <cell r="U1989" t="str">
            <v>H</v>
          </cell>
          <cell r="V1989">
            <v>-35689.11</v>
          </cell>
          <cell r="W1989">
            <v>-35689.11</v>
          </cell>
          <cell r="X1989">
            <v>1738.0699999999997</v>
          </cell>
          <cell r="Y1989" t="str">
            <v>702.7250</v>
          </cell>
          <cell r="Z1989">
            <v>-5316606.72</v>
          </cell>
          <cell r="AA1989">
            <v>-35689.11</v>
          </cell>
          <cell r="AB1989">
            <v>-166.34299999999999</v>
          </cell>
        </row>
        <row r="1990">
          <cell r="A1990">
            <v>6288</v>
          </cell>
          <cell r="B1990">
            <v>8308</v>
          </cell>
          <cell r="C1990">
            <v>1159</v>
          </cell>
          <cell r="D1990" t="str">
            <v>ДИЗЕЛЬНОЕ ТОПЛИВО Л-02-40</v>
          </cell>
          <cell r="E1990">
            <v>221000035</v>
          </cell>
          <cell r="F1990" t="str">
            <v>10</v>
          </cell>
          <cell r="G1990" t="str">
            <v/>
          </cell>
          <cell r="H1990" t="str">
            <v/>
          </cell>
          <cell r="I1990" t="str">
            <v>68234485</v>
          </cell>
          <cell r="J1990">
            <v>10001230</v>
          </cell>
          <cell r="K1990">
            <v>37895</v>
          </cell>
          <cell r="L1990">
            <v>37893</v>
          </cell>
          <cell r="M1990">
            <v>37895</v>
          </cell>
          <cell r="N1990">
            <v>2095453.1</v>
          </cell>
          <cell r="O1990">
            <v>123.337</v>
          </cell>
          <cell r="P1990">
            <v>335272.5</v>
          </cell>
          <cell r="Q1990" t="str">
            <v>01_30_09</v>
          </cell>
          <cell r="R1990" t="str">
            <v>25_31</v>
          </cell>
          <cell r="S1990" t="str">
            <v>'301.0010</v>
          </cell>
          <cell r="T1990" t="str">
            <v>'701.7521</v>
          </cell>
          <cell r="U1990" t="str">
            <v>H</v>
          </cell>
          <cell r="V1990">
            <v>-2095453.1</v>
          </cell>
          <cell r="W1990">
            <v>-14066.28</v>
          </cell>
          <cell r="X1990">
            <v>0</v>
          </cell>
          <cell r="Y1990" t="str">
            <v>701.7521</v>
          </cell>
          <cell r="Z1990">
            <v>-2095453.1</v>
          </cell>
          <cell r="AA1990">
            <v>-14066.28</v>
          </cell>
          <cell r="AB1990">
            <v>-123.337</v>
          </cell>
        </row>
        <row r="1991">
          <cell r="A1991">
            <v>6258</v>
          </cell>
          <cell r="B1991">
            <v>8257</v>
          </cell>
          <cell r="C1991">
            <v>1145</v>
          </cell>
          <cell r="D1991" t="str">
            <v>БЕНЗИН АВТОМОБИЛЬНЫЙ АИ-80</v>
          </cell>
          <cell r="E1991">
            <v>222000001</v>
          </cell>
          <cell r="F1991" t="str">
            <v>10</v>
          </cell>
          <cell r="G1991" t="str">
            <v/>
          </cell>
          <cell r="H1991" t="str">
            <v/>
          </cell>
          <cell r="I1991" t="str">
            <v>171367</v>
          </cell>
          <cell r="J1991">
            <v>10001223</v>
          </cell>
          <cell r="K1991">
            <v>37895</v>
          </cell>
          <cell r="L1991">
            <v>37894</v>
          </cell>
          <cell r="M1991">
            <v>37895</v>
          </cell>
          <cell r="N1991">
            <v>2542375.54</v>
          </cell>
          <cell r="O1991">
            <v>105.625</v>
          </cell>
          <cell r="P1991">
            <v>406780.09</v>
          </cell>
          <cell r="Q1991" t="str">
            <v>01_30_09</v>
          </cell>
          <cell r="R1991" t="str">
            <v>25_31</v>
          </cell>
          <cell r="S1991" t="str">
            <v>'301.0010</v>
          </cell>
          <cell r="T1991" t="str">
            <v>'702.7310</v>
          </cell>
          <cell r="U1991" t="str">
            <v>H</v>
          </cell>
          <cell r="V1991">
            <v>-2542375.54</v>
          </cell>
          <cell r="W1991">
            <v>-17066.36</v>
          </cell>
          <cell r="X1991">
            <v>0</v>
          </cell>
          <cell r="Y1991" t="str">
            <v>702.7310</v>
          </cell>
          <cell r="Z1991">
            <v>-2542375.54</v>
          </cell>
          <cell r="AA1991">
            <v>-17066.36</v>
          </cell>
          <cell r="AB1991">
            <v>-105.625</v>
          </cell>
        </row>
        <row r="1992">
          <cell r="A1992">
            <v>6259</v>
          </cell>
          <cell r="B1992">
            <v>8258</v>
          </cell>
          <cell r="C1992">
            <v>1145</v>
          </cell>
          <cell r="D1992" t="str">
            <v>БЕНЗИН АВТОМОБИЛЬНЫЙ АИ-80</v>
          </cell>
          <cell r="E1992">
            <v>222000001</v>
          </cell>
          <cell r="F1992" t="str">
            <v>10</v>
          </cell>
          <cell r="G1992" t="str">
            <v/>
          </cell>
          <cell r="H1992" t="str">
            <v/>
          </cell>
          <cell r="I1992" t="str">
            <v>171369</v>
          </cell>
          <cell r="J1992">
            <v>10001224</v>
          </cell>
          <cell r="K1992">
            <v>37895</v>
          </cell>
          <cell r="L1992">
            <v>37894</v>
          </cell>
          <cell r="M1992">
            <v>37895</v>
          </cell>
          <cell r="N1992">
            <v>2486340.98</v>
          </cell>
          <cell r="O1992">
            <v>103.297</v>
          </cell>
          <cell r="P1992">
            <v>397814.56</v>
          </cell>
          <cell r="Q1992" t="str">
            <v>01_30_09</v>
          </cell>
          <cell r="R1992" t="str">
            <v>25_31</v>
          </cell>
          <cell r="S1992" t="str">
            <v>'301.0010</v>
          </cell>
          <cell r="T1992" t="str">
            <v>'702.7310</v>
          </cell>
          <cell r="U1992" t="str">
            <v>H</v>
          </cell>
          <cell r="V1992">
            <v>-2486340.98</v>
          </cell>
          <cell r="W1992">
            <v>-16690.22</v>
          </cell>
          <cell r="X1992">
            <v>0</v>
          </cell>
          <cell r="Y1992" t="str">
            <v>702.7310</v>
          </cell>
          <cell r="Z1992">
            <v>-2486340.98</v>
          </cell>
          <cell r="AA1992">
            <v>-16690.22</v>
          </cell>
          <cell r="AB1992">
            <v>-103.297</v>
          </cell>
        </row>
        <row r="1993">
          <cell r="A1993">
            <v>6274</v>
          </cell>
          <cell r="B1993">
            <v>8273</v>
          </cell>
          <cell r="C1993">
            <v>1159</v>
          </cell>
          <cell r="D1993" t="str">
            <v>БЕНЗИН АВТОМОБИЛЬНЫЙ АИ-80</v>
          </cell>
          <cell r="E1993">
            <v>222000001</v>
          </cell>
          <cell r="F1993" t="str">
            <v>10</v>
          </cell>
          <cell r="G1993" t="str">
            <v/>
          </cell>
          <cell r="H1993" t="str">
            <v/>
          </cell>
          <cell r="I1993" t="str">
            <v>171371</v>
          </cell>
          <cell r="J1993">
            <v>10001226</v>
          </cell>
          <cell r="K1993">
            <v>37895</v>
          </cell>
          <cell r="L1993">
            <v>37894</v>
          </cell>
          <cell r="M1993">
            <v>37895</v>
          </cell>
          <cell r="N1993">
            <v>3754724.61</v>
          </cell>
          <cell r="O1993">
            <v>155.99299999999999</v>
          </cell>
          <cell r="P1993">
            <v>600755.93999999994</v>
          </cell>
          <cell r="Q1993" t="str">
            <v>01_30_09</v>
          </cell>
          <cell r="R1993" t="str">
            <v>25_31</v>
          </cell>
          <cell r="S1993" t="str">
            <v>'301.0010</v>
          </cell>
          <cell r="T1993" t="str">
            <v>'702.7310</v>
          </cell>
          <cell r="U1993" t="str">
            <v>H</v>
          </cell>
          <cell r="V1993">
            <v>-3754724.61</v>
          </cell>
          <cell r="W1993">
            <v>-25204.57</v>
          </cell>
          <cell r="X1993">
            <v>0</v>
          </cell>
          <cell r="Y1993" t="str">
            <v>702.7310</v>
          </cell>
          <cell r="Z1993">
            <v>-3754724.61</v>
          </cell>
          <cell r="AA1993">
            <v>-25204.57</v>
          </cell>
          <cell r="AB1993">
            <v>-155.99299999999999</v>
          </cell>
        </row>
        <row r="1994">
          <cell r="A1994">
            <v>6285</v>
          </cell>
          <cell r="B1994">
            <v>8305</v>
          </cell>
          <cell r="C1994">
            <v>1137</v>
          </cell>
          <cell r="D1994" t="str">
            <v>БЕНЗИН АВТОМОБИЛЬНЫЙ АИ-80</v>
          </cell>
          <cell r="E1994">
            <v>222000001</v>
          </cell>
          <cell r="F1994" t="str">
            <v>10</v>
          </cell>
          <cell r="G1994" t="str">
            <v/>
          </cell>
          <cell r="H1994" t="str">
            <v/>
          </cell>
          <cell r="I1994" t="str">
            <v>171370</v>
          </cell>
          <cell r="J1994">
            <v>10001229</v>
          </cell>
          <cell r="K1994">
            <v>37895</v>
          </cell>
          <cell r="L1994">
            <v>37894</v>
          </cell>
          <cell r="M1994">
            <v>37895</v>
          </cell>
          <cell r="N1994">
            <v>2092703.02</v>
          </cell>
          <cell r="O1994">
            <v>86.942999999999998</v>
          </cell>
          <cell r="P1994">
            <v>334832.48</v>
          </cell>
          <cell r="Q1994" t="str">
            <v>01_30_09</v>
          </cell>
          <cell r="R1994" t="str">
            <v>25_31</v>
          </cell>
          <cell r="S1994" t="str">
            <v>'301.0010</v>
          </cell>
          <cell r="T1994" t="str">
            <v>'702.7310</v>
          </cell>
          <cell r="U1994" t="str">
            <v>H</v>
          </cell>
          <cell r="V1994">
            <v>-2092703.02</v>
          </cell>
          <cell r="W1994">
            <v>-14047.82</v>
          </cell>
          <cell r="X1994">
            <v>0</v>
          </cell>
          <cell r="Y1994" t="str">
            <v>702.7310</v>
          </cell>
          <cell r="Z1994">
            <v>-2092703.02</v>
          </cell>
          <cell r="AA1994">
            <v>-14047.82</v>
          </cell>
          <cell r="AB1994">
            <v>-86.942999999999998</v>
          </cell>
        </row>
        <row r="1995">
          <cell r="A1995">
            <v>6286</v>
          </cell>
          <cell r="B1995">
            <v>8306</v>
          </cell>
          <cell r="C1995">
            <v>1145</v>
          </cell>
          <cell r="D1995" t="str">
            <v>БЕНЗИН АВТОМОБИЛЬНЫЙ АИ-80</v>
          </cell>
          <cell r="E1995">
            <v>222000001</v>
          </cell>
          <cell r="F1995" t="str">
            <v>10</v>
          </cell>
          <cell r="G1995" t="str">
            <v/>
          </cell>
          <cell r="H1995" t="str">
            <v/>
          </cell>
          <cell r="I1995" t="str">
            <v>171368</v>
          </cell>
          <cell r="J1995">
            <v>10001228</v>
          </cell>
          <cell r="K1995">
            <v>37895</v>
          </cell>
          <cell r="L1995">
            <v>37894</v>
          </cell>
          <cell r="M1995">
            <v>37895</v>
          </cell>
          <cell r="N1995">
            <v>2718759.23</v>
          </cell>
          <cell r="O1995">
            <v>112.953</v>
          </cell>
          <cell r="P1995">
            <v>435001.48</v>
          </cell>
          <cell r="Q1995" t="str">
            <v>01_30_09</v>
          </cell>
          <cell r="R1995" t="str">
            <v>25_31</v>
          </cell>
          <cell r="S1995" t="str">
            <v>'301.0010</v>
          </cell>
          <cell r="T1995" t="str">
            <v>'702.7310</v>
          </cell>
          <cell r="U1995" t="str">
            <v>H</v>
          </cell>
          <cell r="V1995">
            <v>-2718759.23</v>
          </cell>
          <cell r="W1995">
            <v>-18250.39</v>
          </cell>
          <cell r="X1995">
            <v>0</v>
          </cell>
          <cell r="Y1995" t="str">
            <v>702.7310</v>
          </cell>
          <cell r="Z1995">
            <v>-2718759.23</v>
          </cell>
          <cell r="AA1995">
            <v>-18250.39</v>
          </cell>
          <cell r="AB1995">
            <v>-112.953</v>
          </cell>
        </row>
        <row r="1996">
          <cell r="A1996">
            <v>6287</v>
          </cell>
          <cell r="B1996">
            <v>8307</v>
          </cell>
          <cell r="C1996">
            <v>1146</v>
          </cell>
          <cell r="D1996" t="str">
            <v>БЕНЗИН АВТОМОБИЛЬНЫЙ АИ-80</v>
          </cell>
          <cell r="E1996">
            <v>222000001</v>
          </cell>
          <cell r="F1996" t="str">
            <v>10</v>
          </cell>
          <cell r="G1996" t="str">
            <v/>
          </cell>
          <cell r="H1996" t="str">
            <v/>
          </cell>
          <cell r="I1996" t="str">
            <v>68234487</v>
          </cell>
          <cell r="J1996">
            <v>10001232</v>
          </cell>
          <cell r="K1996">
            <v>37895</v>
          </cell>
          <cell r="L1996">
            <v>37894</v>
          </cell>
          <cell r="M1996">
            <v>37895</v>
          </cell>
          <cell r="N1996">
            <v>1248983.3500000001</v>
          </cell>
          <cell r="O1996">
            <v>51.89</v>
          </cell>
          <cell r="P1996">
            <v>199837.34</v>
          </cell>
          <cell r="Q1996" t="str">
            <v>01_30_09</v>
          </cell>
          <cell r="R1996" t="str">
            <v>25_31</v>
          </cell>
          <cell r="S1996" t="str">
            <v>'301.0010</v>
          </cell>
          <cell r="T1996" t="str">
            <v>'702.7310</v>
          </cell>
          <cell r="U1996" t="str">
            <v>H</v>
          </cell>
          <cell r="V1996">
            <v>-1248983.3500000001</v>
          </cell>
          <cell r="W1996">
            <v>-8384.1299999999992</v>
          </cell>
          <cell r="X1996">
            <v>0</v>
          </cell>
          <cell r="Y1996" t="str">
            <v>702.7310</v>
          </cell>
          <cell r="Z1996">
            <v>-1248983.3500000001</v>
          </cell>
          <cell r="AA1996">
            <v>-8384.1299999999992</v>
          </cell>
          <cell r="AB1996">
            <v>-51.89</v>
          </cell>
        </row>
        <row r="1997">
          <cell r="A1997">
            <v>6309</v>
          </cell>
          <cell r="B1997">
            <v>8333</v>
          </cell>
          <cell r="C1997">
            <v>2100</v>
          </cell>
          <cell r="D1997" t="str">
            <v>ГАЗЫ УГЛЕВОДОРОДНЫЕ СЖИЖЕННЫЕ БТ</v>
          </cell>
          <cell r="E1997">
            <v>221000060</v>
          </cell>
          <cell r="F1997" t="str">
            <v>20</v>
          </cell>
          <cell r="G1997" t="str">
            <v/>
          </cell>
          <cell r="H1997" t="str">
            <v/>
          </cell>
          <cell r="I1997" t="str">
            <v>0385769</v>
          </cell>
          <cell r="J1997">
            <v>10001239</v>
          </cell>
          <cell r="K1997">
            <v>37895</v>
          </cell>
          <cell r="L1997">
            <v>37894</v>
          </cell>
          <cell r="M1997">
            <v>37895</v>
          </cell>
          <cell r="N1997">
            <v>12012</v>
          </cell>
          <cell r="O1997">
            <v>100.1</v>
          </cell>
          <cell r="P1997">
            <v>0</v>
          </cell>
          <cell r="Q1997" t="str">
            <v>01_30_09</v>
          </cell>
          <cell r="R1997" t="str">
            <v>25_31</v>
          </cell>
          <cell r="S1997" t="str">
            <v>'301.0020</v>
          </cell>
          <cell r="T1997" t="str">
            <v>'701.7440</v>
          </cell>
          <cell r="U1997" t="str">
            <v>H</v>
          </cell>
          <cell r="V1997">
            <v>-11404.46</v>
          </cell>
          <cell r="W1997">
            <v>-11404.46</v>
          </cell>
          <cell r="X1997">
            <v>607.54000000000087</v>
          </cell>
          <cell r="Y1997" t="str">
            <v>701.7440</v>
          </cell>
          <cell r="Z1997">
            <v>-1698922.41</v>
          </cell>
          <cell r="AA1997">
            <v>-11404.46</v>
          </cell>
          <cell r="AB1997">
            <v>-100.1</v>
          </cell>
        </row>
        <row r="1998">
          <cell r="A1998">
            <v>6310</v>
          </cell>
          <cell r="B1998">
            <v>8334</v>
          </cell>
          <cell r="C1998">
            <v>2100</v>
          </cell>
          <cell r="D1998" t="str">
            <v>ГАЗЫ УГЛЕВОДОРОДНЫЕ СЖИЖЕННЫЕ БТ</v>
          </cell>
          <cell r="E1998">
            <v>221000060</v>
          </cell>
          <cell r="F1998" t="str">
            <v>20</v>
          </cell>
          <cell r="G1998" t="str">
            <v/>
          </cell>
          <cell r="H1998" t="str">
            <v/>
          </cell>
          <cell r="I1998" t="str">
            <v>0385770</v>
          </cell>
          <cell r="J1998">
            <v>10001239</v>
          </cell>
          <cell r="K1998">
            <v>37895</v>
          </cell>
          <cell r="L1998">
            <v>37894</v>
          </cell>
          <cell r="M1998">
            <v>37895</v>
          </cell>
          <cell r="N1998">
            <v>8498.4</v>
          </cell>
          <cell r="O1998">
            <v>70.819999999999993</v>
          </cell>
          <cell r="P1998">
            <v>0</v>
          </cell>
          <cell r="Q1998" t="str">
            <v>01_30_09</v>
          </cell>
          <cell r="R1998" t="str">
            <v>25_31</v>
          </cell>
          <cell r="S1998" t="str">
            <v>'301.0020</v>
          </cell>
          <cell r="T1998" t="str">
            <v>'701.7440</v>
          </cell>
          <cell r="U1998" t="str">
            <v>H</v>
          </cell>
          <cell r="V1998">
            <v>-8029.21</v>
          </cell>
          <cell r="W1998">
            <v>-8029.21</v>
          </cell>
          <cell r="X1998">
            <v>469.1899999999996</v>
          </cell>
          <cell r="Y1998" t="str">
            <v>701.7440</v>
          </cell>
          <cell r="Z1998">
            <v>-1196111.4099999999</v>
          </cell>
          <cell r="AA1998">
            <v>-8029.21</v>
          </cell>
          <cell r="AB1998">
            <v>-70.819999999999993</v>
          </cell>
        </row>
        <row r="1999">
          <cell r="A1999">
            <v>6311</v>
          </cell>
          <cell r="B1999">
            <v>8342</v>
          </cell>
          <cell r="C1999">
            <v>1130</v>
          </cell>
          <cell r="D1999" t="str">
            <v>ДИЗЕЛЬНОЕ ТОПЛИВО ЛД-02</v>
          </cell>
          <cell r="E1999">
            <v>221000044</v>
          </cell>
          <cell r="F1999" t="str">
            <v>10</v>
          </cell>
          <cell r="G1999" t="str">
            <v/>
          </cell>
          <cell r="H1999" t="str">
            <v/>
          </cell>
          <cell r="I1999" t="str">
            <v>АКТ КУПЛИ-ПРОДАЖ</v>
          </cell>
          <cell r="J1999">
            <v>10001241</v>
          </cell>
          <cell r="K1999">
            <v>37895</v>
          </cell>
          <cell r="L1999">
            <v>37894</v>
          </cell>
          <cell r="M1999">
            <v>37895</v>
          </cell>
          <cell r="N1999">
            <v>16989655.170000002</v>
          </cell>
          <cell r="O1999">
            <v>1000</v>
          </cell>
          <cell r="P1999">
            <v>2718344.83</v>
          </cell>
          <cell r="Q1999" t="str">
            <v>01_30_09</v>
          </cell>
          <cell r="R1999" t="str">
            <v>25_31</v>
          </cell>
          <cell r="S1999" t="str">
            <v>'301.0010</v>
          </cell>
          <cell r="T1999" t="str">
            <v>'701.7520</v>
          </cell>
          <cell r="U1999" t="str">
            <v>H</v>
          </cell>
          <cell r="V1999">
            <v>-16989654.93</v>
          </cell>
          <cell r="W1999">
            <v>-114047.49</v>
          </cell>
          <cell r="X1999">
            <v>0.24000000208616257</v>
          </cell>
          <cell r="Y1999" t="str">
            <v>701.7520</v>
          </cell>
          <cell r="Z1999">
            <v>-16989654.93</v>
          </cell>
          <cell r="AA1999">
            <v>-114047.49</v>
          </cell>
          <cell r="AB1999">
            <v>-1000</v>
          </cell>
        </row>
        <row r="2000">
          <cell r="A2000">
            <v>6313</v>
          </cell>
          <cell r="B2000">
            <v>8344</v>
          </cell>
          <cell r="C2000">
            <v>1160</v>
          </cell>
          <cell r="D2000" t="str">
            <v>ДИЗЕЛЬНОЕ ТОПЛИВО ЛД-02</v>
          </cell>
          <cell r="E2000">
            <v>221000044</v>
          </cell>
          <cell r="F2000" t="str">
            <v>10</v>
          </cell>
          <cell r="G2000" t="str">
            <v/>
          </cell>
          <cell r="H2000" t="str">
            <v/>
          </cell>
          <cell r="I2000" t="str">
            <v>Акт №-147 от 30.</v>
          </cell>
          <cell r="J2000">
            <v>10001242</v>
          </cell>
          <cell r="K2000">
            <v>37895</v>
          </cell>
          <cell r="L2000">
            <v>37894</v>
          </cell>
          <cell r="M2000">
            <v>37895</v>
          </cell>
          <cell r="N2000">
            <v>8484633.7899999991</v>
          </cell>
          <cell r="O2000">
            <v>499.4</v>
          </cell>
          <cell r="P2000">
            <v>1357541.41</v>
          </cell>
          <cell r="Q2000" t="str">
            <v>01_30_09</v>
          </cell>
          <cell r="R2000" t="str">
            <v>25_31</v>
          </cell>
          <cell r="S2000" t="str">
            <v>'301.0010</v>
          </cell>
          <cell r="T2000" t="str">
            <v>'701.7520</v>
          </cell>
          <cell r="U2000" t="str">
            <v>H</v>
          </cell>
          <cell r="V2000">
            <v>-8484633.7899999991</v>
          </cell>
          <cell r="W2000">
            <v>-56955.32</v>
          </cell>
          <cell r="X2000">
            <v>0</v>
          </cell>
          <cell r="Y2000" t="str">
            <v>701.7520</v>
          </cell>
          <cell r="Z2000">
            <v>-8484633.7899999991</v>
          </cell>
          <cell r="AA2000">
            <v>-56955.32</v>
          </cell>
          <cell r="AB2000">
            <v>-499.4</v>
          </cell>
        </row>
        <row r="2001">
          <cell r="A2001">
            <v>6321</v>
          </cell>
          <cell r="B2001">
            <v>8348</v>
          </cell>
          <cell r="C2001">
            <v>2100</v>
          </cell>
          <cell r="D2001" t="str">
            <v>ГАЗЫ УГЛЕВОДОРОДНЫЕ СЖИЖЕННЫЕ БТ</v>
          </cell>
          <cell r="E2001">
            <v>222000060</v>
          </cell>
          <cell r="F2001" t="str">
            <v>20</v>
          </cell>
          <cell r="G2001" t="str">
            <v/>
          </cell>
          <cell r="H2001" t="str">
            <v/>
          </cell>
          <cell r="I2001" t="str">
            <v>0385770</v>
          </cell>
          <cell r="J2001">
            <v>10001243</v>
          </cell>
          <cell r="K2001">
            <v>37895</v>
          </cell>
          <cell r="L2001">
            <v>37894</v>
          </cell>
          <cell r="M2001">
            <v>37895</v>
          </cell>
          <cell r="N2001">
            <v>573.6</v>
          </cell>
          <cell r="O2001">
            <v>4.78</v>
          </cell>
          <cell r="P2001">
            <v>0</v>
          </cell>
          <cell r="Q2001" t="str">
            <v>01_30_09</v>
          </cell>
          <cell r="R2001" t="str">
            <v>25_31</v>
          </cell>
          <cell r="S2001" t="str">
            <v>'301.0020</v>
          </cell>
          <cell r="T2001" t="str">
            <v>'702.7240</v>
          </cell>
          <cell r="U2001" t="str">
            <v>H</v>
          </cell>
          <cell r="V2001">
            <v>-573.6</v>
          </cell>
          <cell r="W2001">
            <v>-573.6</v>
          </cell>
          <cell r="X2001">
            <v>0</v>
          </cell>
          <cell r="Y2001" t="str">
            <v>702.7240</v>
          </cell>
          <cell r="Z2001">
            <v>-85449.19</v>
          </cell>
          <cell r="AA2001">
            <v>-573.6</v>
          </cell>
          <cell r="AB2001">
            <v>-4.78</v>
          </cell>
        </row>
        <row r="2002">
          <cell r="A2002">
            <v>6322</v>
          </cell>
          <cell r="B2002">
            <v>8349</v>
          </cell>
          <cell r="C2002">
            <v>1137</v>
          </cell>
          <cell r="D2002" t="str">
            <v>ДИЗЕЛЬНОЕ ТОПЛИВО Л-02-40</v>
          </cell>
          <cell r="E2002">
            <v>221000035</v>
          </cell>
          <cell r="F2002" t="str">
            <v>10</v>
          </cell>
          <cell r="G2002" t="str">
            <v/>
          </cell>
          <cell r="H2002" t="str">
            <v/>
          </cell>
          <cell r="I2002" t="str">
            <v>171400</v>
          </cell>
          <cell r="J2002">
            <v>10001212</v>
          </cell>
          <cell r="K2002">
            <v>37895</v>
          </cell>
          <cell r="L2002">
            <v>37895</v>
          </cell>
          <cell r="M2002">
            <v>37895</v>
          </cell>
          <cell r="N2002">
            <v>2818430.89</v>
          </cell>
          <cell r="O2002">
            <v>165.89099999999999</v>
          </cell>
          <cell r="P2002">
            <v>450948.94</v>
          </cell>
          <cell r="Q2002" t="str">
            <v>01_31_10</v>
          </cell>
          <cell r="R2002" t="str">
            <v>25_31</v>
          </cell>
          <cell r="S2002" t="str">
            <v>'301.0010</v>
          </cell>
          <cell r="T2002" t="str">
            <v>'701.7521</v>
          </cell>
          <cell r="U2002" t="str">
            <v>H</v>
          </cell>
          <cell r="V2002">
            <v>-2818430.89</v>
          </cell>
          <cell r="W2002">
            <v>-18919.46</v>
          </cell>
          <cell r="X2002">
            <v>0</v>
          </cell>
          <cell r="Y2002" t="str">
            <v>701.7521</v>
          </cell>
          <cell r="Z2002">
            <v>-2818430.89</v>
          </cell>
          <cell r="AA2002">
            <v>-18919.46</v>
          </cell>
          <cell r="AB2002">
            <v>-165.89099999999999</v>
          </cell>
        </row>
        <row r="2003">
          <cell r="A2003">
            <v>6323</v>
          </cell>
          <cell r="B2003">
            <v>8350</v>
          </cell>
          <cell r="C2003">
            <v>1146</v>
          </cell>
          <cell r="D2003" t="str">
            <v>ДИЗЕЛЬНОЕ ТОПЛИВО Л-02-40</v>
          </cell>
          <cell r="E2003">
            <v>221000035</v>
          </cell>
          <cell r="F2003" t="str">
            <v>10</v>
          </cell>
          <cell r="G2003" t="str">
            <v/>
          </cell>
          <cell r="H2003" t="str">
            <v/>
          </cell>
          <cell r="I2003" t="str">
            <v>171404</v>
          </cell>
          <cell r="J2003">
            <v>10001195</v>
          </cell>
          <cell r="K2003">
            <v>37895</v>
          </cell>
          <cell r="L2003">
            <v>37895</v>
          </cell>
          <cell r="M2003">
            <v>37895</v>
          </cell>
          <cell r="N2003">
            <v>1932743.17</v>
          </cell>
          <cell r="O2003">
            <v>113.76</v>
          </cell>
          <cell r="P2003">
            <v>309238.90999999997</v>
          </cell>
          <cell r="Q2003" t="str">
            <v>01_31_10</v>
          </cell>
          <cell r="R2003" t="str">
            <v>25_31</v>
          </cell>
          <cell r="S2003" t="str">
            <v>'301.0010</v>
          </cell>
          <cell r="T2003" t="str">
            <v>'701.7521</v>
          </cell>
          <cell r="U2003" t="str">
            <v>H</v>
          </cell>
          <cell r="V2003">
            <v>-1932743.17</v>
          </cell>
          <cell r="W2003">
            <v>-12974.04</v>
          </cell>
          <cell r="X2003">
            <v>0</v>
          </cell>
          <cell r="Y2003" t="str">
            <v>701.7521</v>
          </cell>
          <cell r="Z2003">
            <v>-1932743.17</v>
          </cell>
          <cell r="AA2003">
            <v>-12974.04</v>
          </cell>
          <cell r="AB2003">
            <v>-113.76</v>
          </cell>
        </row>
        <row r="2004">
          <cell r="A2004">
            <v>6324</v>
          </cell>
          <cell r="B2004">
            <v>8351</v>
          </cell>
          <cell r="C2004">
            <v>1160</v>
          </cell>
          <cell r="D2004" t="str">
            <v>ДИЗЕЛЬНОЕ ТОПЛИВО Л-02-40</v>
          </cell>
          <cell r="E2004">
            <v>221000035</v>
          </cell>
          <cell r="F2004" t="str">
            <v>10</v>
          </cell>
          <cell r="G2004" t="str">
            <v/>
          </cell>
          <cell r="H2004" t="str">
            <v/>
          </cell>
          <cell r="I2004" t="str">
            <v>171397</v>
          </cell>
          <cell r="J2004">
            <v>10001151</v>
          </cell>
          <cell r="K2004">
            <v>37895</v>
          </cell>
          <cell r="L2004">
            <v>37895</v>
          </cell>
          <cell r="M2004">
            <v>37895</v>
          </cell>
          <cell r="N2004">
            <v>6725575.8600000003</v>
          </cell>
          <cell r="O2004">
            <v>395.863</v>
          </cell>
          <cell r="P2004">
            <v>1076092.1399999999</v>
          </cell>
          <cell r="Q2004" t="str">
            <v>01_31_10</v>
          </cell>
          <cell r="R2004" t="str">
            <v>25_31</v>
          </cell>
          <cell r="S2004" t="str">
            <v>'301.0010</v>
          </cell>
          <cell r="T2004" t="str">
            <v>'701.7521</v>
          </cell>
          <cell r="U2004" t="str">
            <v>H</v>
          </cell>
          <cell r="V2004">
            <v>-6725575.8600000003</v>
          </cell>
          <cell r="W2004">
            <v>-45147.18</v>
          </cell>
          <cell r="X2004">
            <v>0</v>
          </cell>
          <cell r="Y2004" t="str">
            <v>701.7521</v>
          </cell>
          <cell r="Z2004">
            <v>-6725575.8600000003</v>
          </cell>
          <cell r="AA2004">
            <v>-45147.18</v>
          </cell>
          <cell r="AB2004">
            <v>-395.863</v>
          </cell>
        </row>
        <row r="2005">
          <cell r="A2005">
            <v>6325</v>
          </cell>
          <cell r="B2005">
            <v>8352</v>
          </cell>
          <cell r="C2005">
            <v>1159</v>
          </cell>
          <cell r="D2005" t="str">
            <v>ДИЗЕЛЬНОЕ ТОПЛИВО Л-02-40</v>
          </cell>
          <cell r="E2005">
            <v>221000035</v>
          </cell>
          <cell r="F2005" t="str">
            <v>10</v>
          </cell>
          <cell r="G2005" t="str">
            <v/>
          </cell>
          <cell r="H2005" t="str">
            <v/>
          </cell>
          <cell r="I2005" t="str">
            <v>68234507</v>
          </cell>
          <cell r="J2005">
            <v>10001230</v>
          </cell>
          <cell r="K2005">
            <v>37895</v>
          </cell>
          <cell r="L2005">
            <v>37895</v>
          </cell>
          <cell r="M2005">
            <v>37895</v>
          </cell>
          <cell r="N2005">
            <v>813192.85</v>
          </cell>
          <cell r="O2005">
            <v>47.863999999999997</v>
          </cell>
          <cell r="P2005">
            <v>130110.86</v>
          </cell>
          <cell r="Q2005" t="str">
            <v>01_31_10</v>
          </cell>
          <cell r="R2005" t="str">
            <v>25_31</v>
          </cell>
          <cell r="S2005" t="str">
            <v>'301.0010</v>
          </cell>
          <cell r="T2005" t="str">
            <v>'701.7521</v>
          </cell>
          <cell r="U2005" t="str">
            <v>H</v>
          </cell>
          <cell r="V2005">
            <v>-813192.85</v>
          </cell>
          <cell r="W2005">
            <v>-5458.77</v>
          </cell>
          <cell r="X2005">
            <v>0</v>
          </cell>
          <cell r="Y2005" t="str">
            <v>701.7521</v>
          </cell>
          <cell r="Z2005">
            <v>-813192.85</v>
          </cell>
          <cell r="AA2005">
            <v>-5458.77</v>
          </cell>
          <cell r="AB2005">
            <v>-47.863999999999997</v>
          </cell>
        </row>
        <row r="2006">
          <cell r="A2006">
            <v>6327</v>
          </cell>
          <cell r="B2006">
            <v>8354</v>
          </cell>
          <cell r="C2006">
            <v>2100</v>
          </cell>
          <cell r="D2006" t="str">
            <v>ТОПЛИВО САМОЛЕТНОЕ ТС-1 ВКК</v>
          </cell>
          <cell r="E2006">
            <v>222000043</v>
          </cell>
          <cell r="F2006" t="str">
            <v>20</v>
          </cell>
          <cell r="G2006" t="str">
            <v/>
          </cell>
          <cell r="H2006" t="str">
            <v/>
          </cell>
          <cell r="I2006" t="str">
            <v>385773</v>
          </cell>
          <cell r="J2006">
            <v>10001236</v>
          </cell>
          <cell r="K2006">
            <v>37895</v>
          </cell>
          <cell r="L2006">
            <v>37895</v>
          </cell>
          <cell r="M2006">
            <v>37895</v>
          </cell>
          <cell r="N2006">
            <v>29215.35</v>
          </cell>
          <cell r="O2006">
            <v>129.846</v>
          </cell>
          <cell r="P2006">
            <v>0</v>
          </cell>
          <cell r="Q2006" t="str">
            <v>01_31_10</v>
          </cell>
          <cell r="R2006" t="str">
            <v>25_31</v>
          </cell>
          <cell r="S2006" t="str">
            <v>'301.0020</v>
          </cell>
          <cell r="T2006" t="str">
            <v>'702.7250</v>
          </cell>
          <cell r="U2006" t="str">
            <v>H</v>
          </cell>
          <cell r="V2006">
            <v>-27990.84</v>
          </cell>
          <cell r="W2006">
            <v>-27990.84</v>
          </cell>
          <cell r="X2006">
            <v>1224.5099999999984</v>
          </cell>
          <cell r="Y2006" t="str">
            <v>702.7250</v>
          </cell>
          <cell r="Z2006">
            <v>-4169795.43</v>
          </cell>
          <cell r="AA2006">
            <v>-27990.84</v>
          </cell>
          <cell r="AB2006">
            <v>-129.846</v>
          </cell>
        </row>
        <row r="2007">
          <cell r="A2007">
            <v>6335</v>
          </cell>
          <cell r="B2007">
            <v>8362</v>
          </cell>
          <cell r="C2007">
            <v>1135</v>
          </cell>
          <cell r="D2007" t="str">
            <v>БЕНЗИН АВТОМОБИЛЬНЫЙ АИ-80</v>
          </cell>
          <cell r="E2007">
            <v>221000001</v>
          </cell>
          <cell r="F2007" t="str">
            <v>10</v>
          </cell>
          <cell r="G2007" t="str">
            <v/>
          </cell>
          <cell r="H2007" t="str">
            <v/>
          </cell>
          <cell r="I2007" t="str">
            <v>68234502</v>
          </cell>
          <cell r="J2007">
            <v>10001258</v>
          </cell>
          <cell r="K2007">
            <v>37895</v>
          </cell>
          <cell r="L2007">
            <v>37895</v>
          </cell>
          <cell r="M2007">
            <v>37895</v>
          </cell>
          <cell r="N2007">
            <v>1247322.53</v>
          </cell>
          <cell r="O2007">
            <v>51.820999999999998</v>
          </cell>
          <cell r="P2007">
            <v>199571.61</v>
          </cell>
          <cell r="Q2007" t="str">
            <v>01_31_10</v>
          </cell>
          <cell r="R2007" t="str">
            <v>25_31</v>
          </cell>
          <cell r="S2007" t="str">
            <v>'301.0010</v>
          </cell>
          <cell r="T2007" t="str">
            <v>'701.7510</v>
          </cell>
          <cell r="U2007" t="str">
            <v>H</v>
          </cell>
          <cell r="V2007">
            <v>-1247322.53</v>
          </cell>
          <cell r="W2007">
            <v>-8372.98</v>
          </cell>
          <cell r="X2007">
            <v>0</v>
          </cell>
          <cell r="Y2007" t="str">
            <v>701.7510</v>
          </cell>
          <cell r="Z2007">
            <v>-1247322.53</v>
          </cell>
          <cell r="AA2007">
            <v>-8372.98</v>
          </cell>
          <cell r="AB2007">
            <v>-51.820999999999998</v>
          </cell>
        </row>
        <row r="2008">
          <cell r="A2008">
            <v>6336</v>
          </cell>
          <cell r="B2008">
            <v>8363</v>
          </cell>
          <cell r="C2008">
            <v>2100</v>
          </cell>
          <cell r="D2008" t="str">
            <v>ТОПЛИВО САМОЛЕТНОЕ ТС-1 ВКК</v>
          </cell>
          <cell r="E2008">
            <v>222000043</v>
          </cell>
          <cell r="F2008" t="str">
            <v>20</v>
          </cell>
          <cell r="G2008" t="str">
            <v/>
          </cell>
          <cell r="H2008" t="str">
            <v/>
          </cell>
          <cell r="I2008" t="str">
            <v>385860</v>
          </cell>
          <cell r="J2008">
            <v>10001268</v>
          </cell>
          <cell r="K2008">
            <v>37895</v>
          </cell>
          <cell r="L2008">
            <v>37895</v>
          </cell>
          <cell r="M2008">
            <v>37895</v>
          </cell>
          <cell r="N2008">
            <v>145390.5</v>
          </cell>
          <cell r="O2008">
            <v>646.17999999999995</v>
          </cell>
          <cell r="P2008">
            <v>0</v>
          </cell>
          <cell r="Q2008" t="str">
            <v>01_31_10</v>
          </cell>
          <cell r="R2008" t="str">
            <v>25_31</v>
          </cell>
          <cell r="S2008" t="str">
            <v>'301.0020</v>
          </cell>
          <cell r="T2008" t="str">
            <v>'702.7250</v>
          </cell>
          <cell r="U2008" t="str">
            <v>H</v>
          </cell>
          <cell r="V2008">
            <v>-139267.95000000001</v>
          </cell>
          <cell r="W2008">
            <v>-139267.95000000001</v>
          </cell>
          <cell r="X2008">
            <v>6122.5499999999884</v>
          </cell>
          <cell r="Y2008" t="str">
            <v>702.7250</v>
          </cell>
          <cell r="Z2008">
            <v>-20746746.510000002</v>
          </cell>
          <cell r="AA2008">
            <v>-139267.95000000001</v>
          </cell>
          <cell r="AB2008">
            <v>-646.17999999999995</v>
          </cell>
        </row>
        <row r="2009">
          <cell r="A2009">
            <v>6337</v>
          </cell>
          <cell r="B2009">
            <v>8364</v>
          </cell>
          <cell r="C2009">
            <v>2100</v>
          </cell>
          <cell r="D2009" t="str">
            <v>ТОПЛИВО САМОЛЕТНОЕ ТС-1 ВКК</v>
          </cell>
          <cell r="E2009">
            <v>222000043</v>
          </cell>
          <cell r="F2009" t="str">
            <v>20</v>
          </cell>
          <cell r="G2009" t="str">
            <v/>
          </cell>
          <cell r="H2009" t="str">
            <v/>
          </cell>
          <cell r="I2009" t="str">
            <v>385861</v>
          </cell>
          <cell r="J2009">
            <v>10001268</v>
          </cell>
          <cell r="K2009">
            <v>37895</v>
          </cell>
          <cell r="L2009">
            <v>37895</v>
          </cell>
          <cell r="M2009">
            <v>37895</v>
          </cell>
          <cell r="N2009">
            <v>14550.98</v>
          </cell>
          <cell r="O2009">
            <v>64.671000000000006</v>
          </cell>
          <cell r="P2009">
            <v>0</v>
          </cell>
          <cell r="Q2009" t="str">
            <v>01_31_10</v>
          </cell>
          <cell r="R2009" t="str">
            <v>25_31</v>
          </cell>
          <cell r="S2009" t="str">
            <v>'301.0020</v>
          </cell>
          <cell r="T2009" t="str">
            <v>'702.7250</v>
          </cell>
          <cell r="U2009" t="str">
            <v>H</v>
          </cell>
          <cell r="V2009">
            <v>-13938.72</v>
          </cell>
          <cell r="W2009">
            <v>-13938.72</v>
          </cell>
          <cell r="X2009">
            <v>612.26000000000022</v>
          </cell>
          <cell r="Y2009" t="str">
            <v>702.7250</v>
          </cell>
          <cell r="Z2009">
            <v>-2076451.12</v>
          </cell>
          <cell r="AA2009">
            <v>-13938.72</v>
          </cell>
          <cell r="AB2009">
            <v>-64.671000000000006</v>
          </cell>
        </row>
        <row r="2010">
          <cell r="A2010">
            <v>6339</v>
          </cell>
          <cell r="B2010">
            <v>8366</v>
          </cell>
          <cell r="C2010">
            <v>1137</v>
          </cell>
          <cell r="D2010" t="str">
            <v>БЕНЗИН АВТОМОБИЛЬНЫЙ АИ-80</v>
          </cell>
          <cell r="E2010">
            <v>221000001</v>
          </cell>
          <cell r="F2010" t="str">
            <v>10</v>
          </cell>
          <cell r="G2010" t="str">
            <v/>
          </cell>
          <cell r="H2010" t="str">
            <v/>
          </cell>
          <cell r="I2010" t="str">
            <v>68234504</v>
          </cell>
          <cell r="J2010">
            <v>10001262</v>
          </cell>
          <cell r="K2010">
            <v>37895</v>
          </cell>
          <cell r="L2010">
            <v>37895</v>
          </cell>
          <cell r="M2010">
            <v>37895</v>
          </cell>
          <cell r="N2010">
            <v>1251919.8700000001</v>
          </cell>
          <cell r="O2010">
            <v>52.012</v>
          </cell>
          <cell r="P2010">
            <v>200307.18</v>
          </cell>
          <cell r="Q2010" t="str">
            <v>01_31_10</v>
          </cell>
          <cell r="R2010" t="str">
            <v>25_31</v>
          </cell>
          <cell r="S2010" t="str">
            <v>'301.0010</v>
          </cell>
          <cell r="T2010" t="str">
            <v>'701.7510</v>
          </cell>
          <cell r="U2010" t="str">
            <v>H</v>
          </cell>
          <cell r="V2010">
            <v>-1251919.8700000001</v>
          </cell>
          <cell r="W2010">
            <v>-8403.84</v>
          </cell>
          <cell r="X2010">
            <v>0</v>
          </cell>
          <cell r="Y2010" t="str">
            <v>701.7510</v>
          </cell>
          <cell r="Z2010">
            <v>-1251919.8700000001</v>
          </cell>
          <cell r="AA2010">
            <v>-8403.84</v>
          </cell>
          <cell r="AB2010">
            <v>-52.012</v>
          </cell>
        </row>
        <row r="2011">
          <cell r="A2011">
            <v>6340</v>
          </cell>
          <cell r="B2011">
            <v>8367</v>
          </cell>
          <cell r="C2011">
            <v>1146</v>
          </cell>
          <cell r="D2011" t="str">
            <v>БЕНЗИН АВТОМОБИЛЬНЫЙ АИ-80</v>
          </cell>
          <cell r="E2011">
            <v>221000001</v>
          </cell>
          <cell r="F2011" t="str">
            <v>10</v>
          </cell>
          <cell r="G2011" t="str">
            <v/>
          </cell>
          <cell r="H2011" t="str">
            <v/>
          </cell>
          <cell r="I2011" t="str">
            <v>171394</v>
          </cell>
          <cell r="J2011">
            <v>10001264</v>
          </cell>
          <cell r="K2011">
            <v>37895</v>
          </cell>
          <cell r="L2011">
            <v>37895</v>
          </cell>
          <cell r="M2011">
            <v>37895</v>
          </cell>
          <cell r="N2011">
            <v>2473872.81</v>
          </cell>
          <cell r="O2011">
            <v>102.779</v>
          </cell>
          <cell r="P2011">
            <v>395819.65</v>
          </cell>
          <cell r="Q2011" t="str">
            <v>01_31_10</v>
          </cell>
          <cell r="R2011" t="str">
            <v>25_31</v>
          </cell>
          <cell r="S2011" t="str">
            <v>'301.0010</v>
          </cell>
          <cell r="T2011" t="str">
            <v>'701.7510</v>
          </cell>
          <cell r="U2011" t="str">
            <v>H</v>
          </cell>
          <cell r="V2011">
            <v>-2473872.81</v>
          </cell>
          <cell r="W2011">
            <v>-16606.509999999998</v>
          </cell>
          <cell r="X2011">
            <v>0</v>
          </cell>
          <cell r="Y2011" t="str">
            <v>701.7510</v>
          </cell>
          <cell r="Z2011">
            <v>-2473872.81</v>
          </cell>
          <cell r="AA2011">
            <v>-16606.509999999998</v>
          </cell>
          <cell r="AB2011">
            <v>-102.779</v>
          </cell>
        </row>
        <row r="2012">
          <cell r="A2012">
            <v>6341</v>
          </cell>
          <cell r="B2012">
            <v>8368</v>
          </cell>
          <cell r="C2012">
            <v>1146</v>
          </cell>
          <cell r="D2012" t="str">
            <v>БЕНЗИН АВТОМОБИЛЬНЫЙ АИ-80</v>
          </cell>
          <cell r="E2012">
            <v>221000001</v>
          </cell>
          <cell r="F2012" t="str">
            <v>10</v>
          </cell>
          <cell r="G2012" t="str">
            <v/>
          </cell>
          <cell r="H2012" t="str">
            <v/>
          </cell>
          <cell r="I2012" t="str">
            <v>68234499</v>
          </cell>
          <cell r="J2012">
            <v>10001267</v>
          </cell>
          <cell r="K2012">
            <v>37895</v>
          </cell>
          <cell r="L2012">
            <v>37895</v>
          </cell>
          <cell r="M2012">
            <v>37895</v>
          </cell>
          <cell r="N2012">
            <v>1254182.44</v>
          </cell>
          <cell r="O2012">
            <v>52.106000000000002</v>
          </cell>
          <cell r="P2012">
            <v>200669.19</v>
          </cell>
          <cell r="Q2012" t="str">
            <v>01_31_10</v>
          </cell>
          <cell r="R2012" t="str">
            <v>25_31</v>
          </cell>
          <cell r="S2012" t="str">
            <v>'301.0010</v>
          </cell>
          <cell r="T2012" t="str">
            <v>'701.7510</v>
          </cell>
          <cell r="U2012" t="str">
            <v>H</v>
          </cell>
          <cell r="V2012">
            <v>-1254182.44</v>
          </cell>
          <cell r="W2012">
            <v>-8419.0400000000009</v>
          </cell>
          <cell r="X2012">
            <v>0</v>
          </cell>
          <cell r="Y2012" t="str">
            <v>701.7510</v>
          </cell>
          <cell r="Z2012">
            <v>-1254182.44</v>
          </cell>
          <cell r="AA2012">
            <v>-8419.0400000000009</v>
          </cell>
          <cell r="AB2012">
            <v>-52.106000000000002</v>
          </cell>
        </row>
        <row r="2013">
          <cell r="A2013">
            <v>6342</v>
          </cell>
          <cell r="B2013">
            <v>8369</v>
          </cell>
          <cell r="C2013">
            <v>1159</v>
          </cell>
          <cell r="D2013" t="str">
            <v>БЕНЗИН АВТОМОБИЛЬНЫЙ АИ-80</v>
          </cell>
          <cell r="E2013">
            <v>221000001</v>
          </cell>
          <cell r="F2013" t="str">
            <v>10</v>
          </cell>
          <cell r="G2013" t="str">
            <v/>
          </cell>
          <cell r="H2013" t="str">
            <v/>
          </cell>
          <cell r="I2013" t="str">
            <v>68234503</v>
          </cell>
          <cell r="J2013">
            <v>10001266</v>
          </cell>
          <cell r="K2013">
            <v>37895</v>
          </cell>
          <cell r="L2013">
            <v>37895</v>
          </cell>
          <cell r="M2013">
            <v>37895</v>
          </cell>
          <cell r="N2013">
            <v>1249657.31</v>
          </cell>
          <cell r="O2013">
            <v>51.917999999999999</v>
          </cell>
          <cell r="P2013">
            <v>199945.17</v>
          </cell>
          <cell r="Q2013" t="str">
            <v>01_31_10</v>
          </cell>
          <cell r="R2013" t="str">
            <v>25_31</v>
          </cell>
          <cell r="S2013" t="str">
            <v>'301.0010</v>
          </cell>
          <cell r="T2013" t="str">
            <v>'701.7510</v>
          </cell>
          <cell r="U2013" t="str">
            <v>H</v>
          </cell>
          <cell r="V2013">
            <v>-1249657.31</v>
          </cell>
          <cell r="W2013">
            <v>-8388.66</v>
          </cell>
          <cell r="X2013">
            <v>0</v>
          </cell>
          <cell r="Y2013" t="str">
            <v>701.7510</v>
          </cell>
          <cell r="Z2013">
            <v>-1249657.31</v>
          </cell>
          <cell r="AA2013">
            <v>-8388.66</v>
          </cell>
          <cell r="AB2013">
            <v>-51.917999999999999</v>
          </cell>
        </row>
        <row r="2014">
          <cell r="A2014">
            <v>6343</v>
          </cell>
          <cell r="B2014">
            <v>8370</v>
          </cell>
          <cell r="C2014">
            <v>1160</v>
          </cell>
          <cell r="D2014" t="str">
            <v>БЕНЗИН АВТОМОБИЛЬНЫЙ АИ-80</v>
          </cell>
          <cell r="E2014">
            <v>221000001</v>
          </cell>
          <cell r="F2014" t="str">
            <v>10</v>
          </cell>
          <cell r="G2014" t="str">
            <v/>
          </cell>
          <cell r="H2014" t="str">
            <v/>
          </cell>
          <cell r="I2014" t="str">
            <v>171392</v>
          </cell>
          <cell r="J2014">
            <v>10001251</v>
          </cell>
          <cell r="K2014">
            <v>37895</v>
          </cell>
          <cell r="L2014">
            <v>37895</v>
          </cell>
          <cell r="M2014">
            <v>37895</v>
          </cell>
          <cell r="N2014">
            <v>4189858.96</v>
          </cell>
          <cell r="O2014">
            <v>174.071</v>
          </cell>
          <cell r="P2014">
            <v>670377.43000000005</v>
          </cell>
          <cell r="Q2014" t="str">
            <v>01_31_10</v>
          </cell>
          <cell r="R2014" t="str">
            <v>25_31</v>
          </cell>
          <cell r="S2014" t="str">
            <v>'301.0010</v>
          </cell>
          <cell r="T2014" t="str">
            <v>'701.7510</v>
          </cell>
          <cell r="U2014" t="str">
            <v>H</v>
          </cell>
          <cell r="V2014">
            <v>-4189858.96</v>
          </cell>
          <cell r="W2014">
            <v>-28125.53</v>
          </cell>
          <cell r="X2014">
            <v>0</v>
          </cell>
          <cell r="Y2014" t="str">
            <v>701.7510</v>
          </cell>
          <cell r="Z2014">
            <v>-4189858.96</v>
          </cell>
          <cell r="AA2014">
            <v>-28125.53</v>
          </cell>
          <cell r="AB2014">
            <v>-174.071</v>
          </cell>
        </row>
        <row r="2015">
          <cell r="A2015">
            <v>6352</v>
          </cell>
          <cell r="B2015">
            <v>8379</v>
          </cell>
          <cell r="C2015">
            <v>1140</v>
          </cell>
          <cell r="D2015" t="str">
            <v>БЕНЗИН АВТОМОБИЛЬНЫЙ АИ-80</v>
          </cell>
          <cell r="E2015">
            <v>221000001</v>
          </cell>
          <cell r="F2015" t="str">
            <v>10</v>
          </cell>
          <cell r="G2015" t="str">
            <v/>
          </cell>
          <cell r="H2015" t="str">
            <v/>
          </cell>
          <cell r="I2015" t="str">
            <v>68234500</v>
          </cell>
          <cell r="J2015">
            <v>10001279</v>
          </cell>
          <cell r="K2015">
            <v>37895</v>
          </cell>
          <cell r="L2015">
            <v>37895</v>
          </cell>
          <cell r="M2015">
            <v>37895</v>
          </cell>
          <cell r="N2015">
            <v>1225298.6499999999</v>
          </cell>
          <cell r="O2015">
            <v>50.905999999999999</v>
          </cell>
          <cell r="P2015">
            <v>196047.78</v>
          </cell>
          <cell r="Q2015" t="str">
            <v>01_31_10</v>
          </cell>
          <cell r="R2015" t="str">
            <v>25_31</v>
          </cell>
          <cell r="S2015" t="str">
            <v>'301.0010</v>
          </cell>
          <cell r="T2015" t="str">
            <v>'701.7510</v>
          </cell>
          <cell r="U2015" t="str">
            <v>H</v>
          </cell>
          <cell r="V2015">
            <v>-1225298.6499999999</v>
          </cell>
          <cell r="W2015">
            <v>-8225.14</v>
          </cell>
          <cell r="X2015">
            <v>0</v>
          </cell>
          <cell r="Y2015" t="str">
            <v>701.7510</v>
          </cell>
          <cell r="Z2015">
            <v>-1225298.6499999999</v>
          </cell>
          <cell r="AA2015">
            <v>-8225.14</v>
          </cell>
          <cell r="AB2015">
            <v>-50.905999999999999</v>
          </cell>
        </row>
        <row r="2016">
          <cell r="A2016">
            <v>6353</v>
          </cell>
          <cell r="B2016">
            <v>8380</v>
          </cell>
          <cell r="C2016">
            <v>1146</v>
          </cell>
          <cell r="D2016" t="str">
            <v>БЕНЗИН АВТОМОБИЛЬНЫЙ АИ-80</v>
          </cell>
          <cell r="E2016">
            <v>221000001</v>
          </cell>
          <cell r="F2016" t="str">
            <v>10</v>
          </cell>
          <cell r="G2016" t="str">
            <v/>
          </cell>
          <cell r="H2016" t="str">
            <v/>
          </cell>
          <cell r="I2016" t="str">
            <v>171393</v>
          </cell>
          <cell r="J2016">
            <v>10001278</v>
          </cell>
          <cell r="K2016">
            <v>37895</v>
          </cell>
          <cell r="L2016">
            <v>37895</v>
          </cell>
          <cell r="M2016">
            <v>37895</v>
          </cell>
          <cell r="N2016">
            <v>2722249.36</v>
          </cell>
          <cell r="O2016">
            <v>113.098</v>
          </cell>
          <cell r="P2016">
            <v>435559.9</v>
          </cell>
          <cell r="Q2016" t="str">
            <v>01_31_10</v>
          </cell>
          <cell r="R2016" t="str">
            <v>25_31</v>
          </cell>
          <cell r="S2016" t="str">
            <v>'301.0010</v>
          </cell>
          <cell r="T2016" t="str">
            <v>'701.7510</v>
          </cell>
          <cell r="U2016" t="str">
            <v>H</v>
          </cell>
          <cell r="V2016">
            <v>-2722249.36</v>
          </cell>
          <cell r="W2016">
            <v>-18273.82</v>
          </cell>
          <cell r="X2016">
            <v>0</v>
          </cell>
          <cell r="Y2016" t="str">
            <v>701.7510</v>
          </cell>
          <cell r="Z2016">
            <v>-2722249.36</v>
          </cell>
          <cell r="AA2016">
            <v>-18273.82</v>
          </cell>
          <cell r="AB2016">
            <v>-113.098</v>
          </cell>
        </row>
        <row r="2017">
          <cell r="A2017">
            <v>6381</v>
          </cell>
          <cell r="B2017">
            <v>8405</v>
          </cell>
          <cell r="C2017">
            <v>1145</v>
          </cell>
          <cell r="D2017" t="str">
            <v>БЕНЗИН АВТОМОБИЛЬНЫЙ АИ-80</v>
          </cell>
          <cell r="E2017">
            <v>221000001</v>
          </cell>
          <cell r="F2017" t="str">
            <v>10</v>
          </cell>
          <cell r="G2017" t="str">
            <v/>
          </cell>
          <cell r="H2017" t="str">
            <v/>
          </cell>
          <cell r="I2017" t="str">
            <v>171390</v>
          </cell>
          <cell r="J2017">
            <v>10001284</v>
          </cell>
          <cell r="K2017">
            <v>37895</v>
          </cell>
          <cell r="L2017">
            <v>37895</v>
          </cell>
          <cell r="M2017">
            <v>37895</v>
          </cell>
          <cell r="N2017">
            <v>4178979.4</v>
          </cell>
          <cell r="O2017">
            <v>173.619</v>
          </cell>
          <cell r="P2017">
            <v>668636.69999999995</v>
          </cell>
          <cell r="Q2017" t="str">
            <v>01_31_10</v>
          </cell>
          <cell r="R2017" t="str">
            <v>25_31</v>
          </cell>
          <cell r="S2017" t="str">
            <v>'301.0010</v>
          </cell>
          <cell r="T2017" t="str">
            <v>'701.7510</v>
          </cell>
          <cell r="U2017" t="str">
            <v>H</v>
          </cell>
          <cell r="V2017">
            <v>-4178979.4</v>
          </cell>
          <cell r="W2017">
            <v>-28052.49</v>
          </cell>
          <cell r="X2017">
            <v>0</v>
          </cell>
          <cell r="Y2017" t="str">
            <v>701.7510</v>
          </cell>
          <cell r="Z2017">
            <v>-4178979.4</v>
          </cell>
          <cell r="AA2017">
            <v>-28052.49</v>
          </cell>
          <cell r="AB2017">
            <v>-173.619</v>
          </cell>
        </row>
        <row r="2018">
          <cell r="A2018">
            <v>6382</v>
          </cell>
          <cell r="B2018">
            <v>8406</v>
          </cell>
          <cell r="C2018">
            <v>1145</v>
          </cell>
          <cell r="D2018" t="str">
            <v>ДИЗЕЛЬНОЕ ТОПЛИВО Л-02-40</v>
          </cell>
          <cell r="E2018">
            <v>221000035</v>
          </cell>
          <cell r="F2018" t="str">
            <v>10</v>
          </cell>
          <cell r="G2018" t="str">
            <v/>
          </cell>
          <cell r="H2018" t="str">
            <v/>
          </cell>
          <cell r="I2018" t="str">
            <v>68234506</v>
          </cell>
          <cell r="J2018">
            <v>10001294</v>
          </cell>
          <cell r="K2018">
            <v>37895</v>
          </cell>
          <cell r="L2018">
            <v>37895</v>
          </cell>
          <cell r="M2018">
            <v>37895</v>
          </cell>
          <cell r="N2018">
            <v>818170.83</v>
          </cell>
          <cell r="O2018">
            <v>48.156999999999996</v>
          </cell>
          <cell r="P2018">
            <v>130907.33</v>
          </cell>
          <cell r="Q2018" t="str">
            <v>01_31_10</v>
          </cell>
          <cell r="R2018" t="str">
            <v>25_31</v>
          </cell>
          <cell r="S2018" t="str">
            <v>'301.0010</v>
          </cell>
          <cell r="T2018" t="str">
            <v>'701.7521</v>
          </cell>
          <cell r="U2018" t="str">
            <v>H</v>
          </cell>
          <cell r="V2018">
            <v>-818170.83</v>
          </cell>
          <cell r="W2018">
            <v>-5492.19</v>
          </cell>
          <cell r="X2018">
            <v>0</v>
          </cell>
          <cell r="Y2018" t="str">
            <v>701.7521</v>
          </cell>
          <cell r="Z2018">
            <v>-818170.83</v>
          </cell>
          <cell r="AA2018">
            <v>-5492.19</v>
          </cell>
          <cell r="AB2018">
            <v>-48.156999999999996</v>
          </cell>
        </row>
        <row r="2019">
          <cell r="A2019">
            <v>6383</v>
          </cell>
          <cell r="B2019">
            <v>8407</v>
          </cell>
          <cell r="C2019">
            <v>1146</v>
          </cell>
          <cell r="D2019" t="str">
            <v>ДИЗЕЛЬНОЕ ТОПЛИВО Л-02-40</v>
          </cell>
          <cell r="E2019">
            <v>221000035</v>
          </cell>
          <cell r="F2019" t="str">
            <v>10</v>
          </cell>
          <cell r="G2019" t="str">
            <v/>
          </cell>
          <cell r="H2019" t="str">
            <v/>
          </cell>
          <cell r="I2019" t="str">
            <v>171402</v>
          </cell>
          <cell r="J2019">
            <v>10001289</v>
          </cell>
          <cell r="K2019">
            <v>37895</v>
          </cell>
          <cell r="L2019">
            <v>37895</v>
          </cell>
          <cell r="M2019">
            <v>37895</v>
          </cell>
          <cell r="N2019">
            <v>2747889.84</v>
          </cell>
          <cell r="O2019">
            <v>161.739</v>
          </cell>
          <cell r="P2019">
            <v>439662.37</v>
          </cell>
          <cell r="Q2019" t="str">
            <v>01_31_10</v>
          </cell>
          <cell r="R2019" t="str">
            <v>25_31</v>
          </cell>
          <cell r="S2019" t="str">
            <v>'301.0010</v>
          </cell>
          <cell r="T2019" t="str">
            <v>'701.7521</v>
          </cell>
          <cell r="U2019" t="str">
            <v>H</v>
          </cell>
          <cell r="V2019">
            <v>-2747889.84</v>
          </cell>
          <cell r="W2019">
            <v>-18445.93</v>
          </cell>
          <cell r="X2019">
            <v>0</v>
          </cell>
          <cell r="Y2019" t="str">
            <v>701.7521</v>
          </cell>
          <cell r="Z2019">
            <v>-2747889.84</v>
          </cell>
          <cell r="AA2019">
            <v>-18445.93</v>
          </cell>
          <cell r="AB2019">
            <v>-161.739</v>
          </cell>
        </row>
        <row r="2020">
          <cell r="A2020">
            <v>6384</v>
          </cell>
          <cell r="B2020">
            <v>8408</v>
          </cell>
          <cell r="C2020">
            <v>1159</v>
          </cell>
          <cell r="D2020" t="str">
            <v>БЕНЗИН АВТОМОБИЛЬНЫЙ АИ-80</v>
          </cell>
          <cell r="E2020">
            <v>221000001</v>
          </cell>
          <cell r="F2020" t="str">
            <v>10</v>
          </cell>
          <cell r="G2020" t="str">
            <v/>
          </cell>
          <cell r="H2020" t="str">
            <v/>
          </cell>
          <cell r="I2020" t="str">
            <v>171391</v>
          </cell>
          <cell r="J2020">
            <v>10001281</v>
          </cell>
          <cell r="K2020">
            <v>37895</v>
          </cell>
          <cell r="L2020">
            <v>37895</v>
          </cell>
          <cell r="M2020">
            <v>37895</v>
          </cell>
          <cell r="N2020">
            <v>2733514.04</v>
          </cell>
          <cell r="O2020">
            <v>113.566</v>
          </cell>
          <cell r="P2020">
            <v>437362.25</v>
          </cell>
          <cell r="Q2020" t="str">
            <v>01_31_10</v>
          </cell>
          <cell r="R2020" t="str">
            <v>25_31</v>
          </cell>
          <cell r="S2020" t="str">
            <v>'301.0010</v>
          </cell>
          <cell r="T2020" t="str">
            <v>'701.7510</v>
          </cell>
          <cell r="U2020" t="str">
            <v>H</v>
          </cell>
          <cell r="V2020">
            <v>-2733514.04</v>
          </cell>
          <cell r="W2020">
            <v>-18349.419999999998</v>
          </cell>
          <cell r="X2020">
            <v>0</v>
          </cell>
          <cell r="Y2020" t="str">
            <v>701.7510</v>
          </cell>
          <cell r="Z2020">
            <v>-2733514.04</v>
          </cell>
          <cell r="AA2020">
            <v>-18349.419999999998</v>
          </cell>
          <cell r="AB2020">
            <v>-113.566</v>
          </cell>
        </row>
        <row r="2021">
          <cell r="A2021">
            <v>6385</v>
          </cell>
          <cell r="B2021">
            <v>8409</v>
          </cell>
          <cell r="C2021">
            <v>1159</v>
          </cell>
          <cell r="D2021" t="str">
            <v>БЕНЗИН АВТОМОБИЛЬНЫЙ АИ-80</v>
          </cell>
          <cell r="E2021">
            <v>221000001</v>
          </cell>
          <cell r="F2021" t="str">
            <v>10</v>
          </cell>
          <cell r="G2021" t="str">
            <v/>
          </cell>
          <cell r="H2021" t="str">
            <v/>
          </cell>
          <cell r="I2021" t="str">
            <v>171395</v>
          </cell>
          <cell r="J2021">
            <v>10001286</v>
          </cell>
          <cell r="K2021">
            <v>37895</v>
          </cell>
          <cell r="L2021">
            <v>37895</v>
          </cell>
          <cell r="M2021">
            <v>37895</v>
          </cell>
          <cell r="N2021">
            <v>2292217.8199999998</v>
          </cell>
          <cell r="O2021">
            <v>95.231999999999999</v>
          </cell>
          <cell r="P2021">
            <v>366754.85</v>
          </cell>
          <cell r="Q2021" t="str">
            <v>01_31_10</v>
          </cell>
          <cell r="R2021" t="str">
            <v>25_31</v>
          </cell>
          <cell r="S2021" t="str">
            <v>'301.0010</v>
          </cell>
          <cell r="T2021" t="str">
            <v>'701.7510</v>
          </cell>
          <cell r="U2021" t="str">
            <v>H</v>
          </cell>
          <cell r="V2021">
            <v>-2292217.8199999998</v>
          </cell>
          <cell r="W2021">
            <v>-15387.1</v>
          </cell>
          <cell r="X2021">
            <v>0</v>
          </cell>
          <cell r="Y2021" t="str">
            <v>701.7510</v>
          </cell>
          <cell r="Z2021">
            <v>-2292217.8199999998</v>
          </cell>
          <cell r="AA2021">
            <v>-15387.1</v>
          </cell>
          <cell r="AB2021">
            <v>-95.231999999999999</v>
          </cell>
        </row>
        <row r="2022">
          <cell r="A2022">
            <v>6386</v>
          </cell>
          <cell r="B2022">
            <v>8410</v>
          </cell>
          <cell r="C2022">
            <v>1160</v>
          </cell>
          <cell r="D2022" t="str">
            <v>БЕНЗИН АВТОМОБИЛЬНЫЙ АИ-80</v>
          </cell>
          <cell r="E2022">
            <v>221000001</v>
          </cell>
          <cell r="F2022" t="str">
            <v>10</v>
          </cell>
          <cell r="G2022" t="str">
            <v/>
          </cell>
          <cell r="H2022" t="str">
            <v/>
          </cell>
          <cell r="I2022" t="str">
            <v>68234501</v>
          </cell>
          <cell r="J2022">
            <v>10001285</v>
          </cell>
          <cell r="K2022">
            <v>37895</v>
          </cell>
          <cell r="L2022">
            <v>37895</v>
          </cell>
          <cell r="M2022">
            <v>37895</v>
          </cell>
          <cell r="N2022">
            <v>1262245.83</v>
          </cell>
          <cell r="O2022">
            <v>52.441000000000003</v>
          </cell>
          <cell r="P2022">
            <v>201959.33</v>
          </cell>
          <cell r="Q2022" t="str">
            <v>01_31_10</v>
          </cell>
          <cell r="R2022" t="str">
            <v>25_31</v>
          </cell>
          <cell r="S2022" t="str">
            <v>'301.0010</v>
          </cell>
          <cell r="T2022" t="str">
            <v>'701.7510</v>
          </cell>
          <cell r="U2022" t="str">
            <v>H</v>
          </cell>
          <cell r="V2022">
            <v>-1262245.83</v>
          </cell>
          <cell r="W2022">
            <v>-8473.16</v>
          </cell>
          <cell r="X2022">
            <v>0</v>
          </cell>
          <cell r="Y2022" t="str">
            <v>701.7510</v>
          </cell>
          <cell r="Z2022">
            <v>-1262245.83</v>
          </cell>
          <cell r="AA2022">
            <v>-8473.16</v>
          </cell>
          <cell r="AB2022">
            <v>-52.441000000000003</v>
          </cell>
        </row>
        <row r="2023">
          <cell r="A2023">
            <v>6424</v>
          </cell>
          <cell r="B2023">
            <v>8445</v>
          </cell>
          <cell r="C2023">
            <v>1131</v>
          </cell>
          <cell r="D2023" t="str">
            <v>ДИЗЕЛЬНОЕ ТОПЛИВО ЛД-02</v>
          </cell>
          <cell r="E2023">
            <v>221000044</v>
          </cell>
          <cell r="F2023" t="str">
            <v>10</v>
          </cell>
          <cell r="G2023" t="str">
            <v/>
          </cell>
          <cell r="H2023" t="str">
            <v/>
          </cell>
          <cell r="I2023" t="str">
            <v>Акт купли-продаж</v>
          </cell>
          <cell r="J2023">
            <v>10001305</v>
          </cell>
          <cell r="K2023">
            <v>37895</v>
          </cell>
          <cell r="L2023">
            <v>37895</v>
          </cell>
          <cell r="M2023">
            <v>37895</v>
          </cell>
          <cell r="N2023">
            <v>101937931.03</v>
          </cell>
          <cell r="O2023">
            <v>6000</v>
          </cell>
          <cell r="P2023">
            <v>16310068.970000001</v>
          </cell>
          <cell r="Q2023" t="str">
            <v>01_31_10</v>
          </cell>
          <cell r="R2023" t="str">
            <v>25_31</v>
          </cell>
          <cell r="S2023" t="str">
            <v>'301.0010</v>
          </cell>
          <cell r="T2023" t="str">
            <v>'701.7520</v>
          </cell>
          <cell r="U2023" t="str">
            <v>H</v>
          </cell>
          <cell r="V2023">
            <v>-101937930.93000001</v>
          </cell>
          <cell r="W2023">
            <v>-684284.96</v>
          </cell>
          <cell r="X2023">
            <v>9.9999994039535522E-2</v>
          </cell>
          <cell r="Y2023" t="str">
            <v>701.7520</v>
          </cell>
          <cell r="Z2023">
            <v>-101937930.93000001</v>
          </cell>
          <cell r="AA2023">
            <v>-684284.96</v>
          </cell>
          <cell r="AB2023">
            <v>-6000</v>
          </cell>
        </row>
        <row r="2024">
          <cell r="A2024">
            <v>6425</v>
          </cell>
          <cell r="B2024">
            <v>8446</v>
          </cell>
          <cell r="C2024">
            <v>1131</v>
          </cell>
          <cell r="D2024" t="str">
            <v>МАЗУТ М-100</v>
          </cell>
          <cell r="E2024">
            <v>221000083</v>
          </cell>
          <cell r="F2024" t="str">
            <v>10</v>
          </cell>
          <cell r="G2024" t="str">
            <v/>
          </cell>
          <cell r="H2024" t="str">
            <v/>
          </cell>
          <cell r="I2024" t="str">
            <v>Акт купли-продаж</v>
          </cell>
          <cell r="J2024">
            <v>10001306</v>
          </cell>
          <cell r="K2024">
            <v>37895</v>
          </cell>
          <cell r="L2024">
            <v>37895</v>
          </cell>
          <cell r="M2024">
            <v>37895</v>
          </cell>
          <cell r="N2024">
            <v>28224137.93</v>
          </cell>
          <cell r="O2024">
            <v>5000</v>
          </cell>
          <cell r="P2024">
            <v>4515862.07</v>
          </cell>
          <cell r="Q2024" t="str">
            <v>01_31_10</v>
          </cell>
          <cell r="R2024" t="str">
            <v>25_31</v>
          </cell>
          <cell r="S2024" t="str">
            <v>'301.0010</v>
          </cell>
          <cell r="T2024" t="str">
            <v>'701.7530</v>
          </cell>
          <cell r="U2024" t="str">
            <v>H</v>
          </cell>
          <cell r="V2024">
            <v>-28224137.850000001</v>
          </cell>
          <cell r="W2024">
            <v>-189461.89</v>
          </cell>
          <cell r="X2024">
            <v>7.9999998211860657E-2</v>
          </cell>
          <cell r="Y2024" t="str">
            <v>701.7530</v>
          </cell>
          <cell r="Z2024">
            <v>-28224137.850000001</v>
          </cell>
          <cell r="AA2024">
            <v>-189461.89</v>
          </cell>
          <cell r="AB2024">
            <v>-5000</v>
          </cell>
        </row>
        <row r="2025">
          <cell r="A2025">
            <v>6500</v>
          </cell>
          <cell r="B2025">
            <v>8519</v>
          </cell>
          <cell r="C2025">
            <v>2100</v>
          </cell>
          <cell r="D2025" t="str">
            <v>ТОПЛИВО САМОЛЕТНОЕ ТС-1 ВКК</v>
          </cell>
          <cell r="E2025">
            <v>222000043</v>
          </cell>
          <cell r="F2025" t="str">
            <v>20</v>
          </cell>
          <cell r="G2025" t="str">
            <v/>
          </cell>
          <cell r="H2025" t="str">
            <v/>
          </cell>
          <cell r="I2025" t="str">
            <v>385774</v>
          </cell>
          <cell r="J2025">
            <v>10001325</v>
          </cell>
          <cell r="K2025">
            <v>37895</v>
          </cell>
          <cell r="L2025">
            <v>37895</v>
          </cell>
          <cell r="M2025">
            <v>37895</v>
          </cell>
          <cell r="N2025">
            <v>53978.400000000001</v>
          </cell>
          <cell r="O2025">
            <v>239.904</v>
          </cell>
          <cell r="P2025">
            <v>0</v>
          </cell>
          <cell r="Q2025" t="str">
            <v>01_31_10</v>
          </cell>
          <cell r="R2025" t="str">
            <v>25_31</v>
          </cell>
          <cell r="S2025" t="str">
            <v>'301.0020</v>
          </cell>
          <cell r="T2025" t="str">
            <v>'702.7250</v>
          </cell>
          <cell r="U2025" t="str">
            <v>H</v>
          </cell>
          <cell r="V2025">
            <v>-51715.07</v>
          </cell>
          <cell r="W2025">
            <v>-51715.07</v>
          </cell>
          <cell r="X2025">
            <v>2263.3300000000017</v>
          </cell>
          <cell r="Y2025" t="str">
            <v>702.7250</v>
          </cell>
          <cell r="Z2025">
            <v>-7703993.9800000004</v>
          </cell>
          <cell r="AA2025">
            <v>-51715.07</v>
          </cell>
          <cell r="AB2025">
            <v>-239.904</v>
          </cell>
        </row>
        <row r="2026">
          <cell r="A2026">
            <v>6531</v>
          </cell>
          <cell r="B2026">
            <v>8550</v>
          </cell>
          <cell r="C2026">
            <v>1131</v>
          </cell>
          <cell r="D2026" t="str">
            <v>ДИЗЕЛЬНОЕ ТОПЛИВО ЛД-02</v>
          </cell>
          <cell r="E2026">
            <v>221000044</v>
          </cell>
          <cell r="F2026" t="str">
            <v>10</v>
          </cell>
          <cell r="G2026" t="str">
            <v/>
          </cell>
          <cell r="H2026" t="str">
            <v/>
          </cell>
          <cell r="I2026" t="str">
            <v>Акт купли-продаж</v>
          </cell>
          <cell r="J2026">
            <v>10001328</v>
          </cell>
          <cell r="K2026">
            <v>37895</v>
          </cell>
          <cell r="L2026">
            <v>37895</v>
          </cell>
          <cell r="M2026">
            <v>37895</v>
          </cell>
          <cell r="N2026">
            <v>84948275.859999999</v>
          </cell>
          <cell r="O2026">
            <v>5000</v>
          </cell>
          <cell r="P2026">
            <v>13591724.140000001</v>
          </cell>
          <cell r="Q2026" t="str">
            <v>01_31_10</v>
          </cell>
          <cell r="R2026" t="str">
            <v>25_31</v>
          </cell>
          <cell r="S2026" t="str">
            <v>'301.0010</v>
          </cell>
          <cell r="T2026" t="str">
            <v>'701.7520</v>
          </cell>
          <cell r="U2026" t="str">
            <v>H</v>
          </cell>
          <cell r="V2026">
            <v>-84948275.810000002</v>
          </cell>
          <cell r="W2026">
            <v>-570237.46</v>
          </cell>
          <cell r="X2026">
            <v>4.9999997019767761E-2</v>
          </cell>
          <cell r="Y2026" t="str">
            <v>701.7520</v>
          </cell>
          <cell r="Z2026">
            <v>-84948275.810000002</v>
          </cell>
          <cell r="AA2026">
            <v>-570237.46</v>
          </cell>
          <cell r="AB2026">
            <v>-5000</v>
          </cell>
        </row>
        <row r="2027">
          <cell r="A2027">
            <v>6713</v>
          </cell>
          <cell r="B2027">
            <v>8728</v>
          </cell>
          <cell r="C2027" t="str">
            <v>DO80</v>
          </cell>
          <cell r="D2027" t="str">
            <v>ГАЗЫ УГЛЕВОДОРОДНЫЕ СЖИЖЕННЫЕ БТ</v>
          </cell>
          <cell r="E2027">
            <v>222000060</v>
          </cell>
          <cell r="F2027" t="str">
            <v>10</v>
          </cell>
          <cell r="G2027" t="str">
            <v/>
          </cell>
          <cell r="H2027" t="str">
            <v/>
          </cell>
          <cell r="I2027" t="str">
            <v>Акт купли-продаж</v>
          </cell>
          <cell r="J2027">
            <v>10001367</v>
          </cell>
          <cell r="K2027">
            <v>37895</v>
          </cell>
          <cell r="L2027">
            <v>37895</v>
          </cell>
          <cell r="M2027">
            <v>37895</v>
          </cell>
          <cell r="N2027">
            <v>2904</v>
          </cell>
          <cell r="O2027">
            <v>0.22</v>
          </cell>
          <cell r="P2027">
            <v>464.64</v>
          </cell>
          <cell r="Q2027" t="str">
            <v>01_31_10</v>
          </cell>
          <cell r="R2027" t="str">
            <v>25_31</v>
          </cell>
          <cell r="S2027" t="str">
            <v>'322.0010</v>
          </cell>
          <cell r="T2027" t="str">
            <v>'702.7340</v>
          </cell>
          <cell r="U2027" t="str">
            <v>H</v>
          </cell>
          <cell r="V2027">
            <v>-2904</v>
          </cell>
          <cell r="W2027">
            <v>-19.489999999999998</v>
          </cell>
          <cell r="X2027">
            <v>0</v>
          </cell>
          <cell r="Y2027" t="str">
            <v>702.7340</v>
          </cell>
          <cell r="Z2027">
            <v>-2904</v>
          </cell>
          <cell r="AA2027">
            <v>-19.489999999999998</v>
          </cell>
          <cell r="AB2027">
            <v>-0.22</v>
          </cell>
        </row>
        <row r="2028">
          <cell r="A2028">
            <v>6328</v>
          </cell>
          <cell r="B2028">
            <v>8355</v>
          </cell>
          <cell r="C2028">
            <v>1137</v>
          </cell>
          <cell r="D2028" t="str">
            <v>БЕНЗИН АВТОМОБИЛЬНЫЙ АИ-80</v>
          </cell>
          <cell r="E2028">
            <v>221000001</v>
          </cell>
          <cell r="F2028" t="str">
            <v>10</v>
          </cell>
          <cell r="G2028" t="str">
            <v/>
          </cell>
          <cell r="H2028" t="str">
            <v/>
          </cell>
          <cell r="I2028" t="str">
            <v>68234519</v>
          </cell>
          <cell r="J2028">
            <v>10001252</v>
          </cell>
          <cell r="K2028">
            <v>37896</v>
          </cell>
          <cell r="L2028">
            <v>37896</v>
          </cell>
          <cell r="M2028">
            <v>37896</v>
          </cell>
          <cell r="N2028">
            <v>1263641.8799999999</v>
          </cell>
          <cell r="O2028">
            <v>52.499000000000002</v>
          </cell>
          <cell r="P2028">
            <v>202182.7</v>
          </cell>
          <cell r="Q2028" t="str">
            <v>01_31_10</v>
          </cell>
          <cell r="R2028" t="str">
            <v>25_31</v>
          </cell>
          <cell r="S2028" t="str">
            <v>'301.0010</v>
          </cell>
          <cell r="T2028" t="str">
            <v>'701.7510</v>
          </cell>
          <cell r="U2028" t="str">
            <v>H</v>
          </cell>
          <cell r="V2028">
            <v>-1263641.8799999999</v>
          </cell>
          <cell r="W2028">
            <v>-8504.7800000000007</v>
          </cell>
          <cell r="X2028">
            <v>0</v>
          </cell>
          <cell r="Y2028" t="str">
            <v>701.7510</v>
          </cell>
          <cell r="Z2028">
            <v>-1263641.8799999999</v>
          </cell>
          <cell r="AA2028">
            <v>-8504.7800000000007</v>
          </cell>
          <cell r="AB2028">
            <v>-52.499000000000002</v>
          </cell>
        </row>
        <row r="2029">
          <cell r="A2029">
            <v>6334</v>
          </cell>
          <cell r="B2029">
            <v>8361</v>
          </cell>
          <cell r="C2029">
            <v>1145</v>
          </cell>
          <cell r="D2029" t="str">
            <v>БЕНЗИН АВТОМОБИЛЬНЫЙ АИ-80</v>
          </cell>
          <cell r="E2029">
            <v>221000001</v>
          </cell>
          <cell r="F2029" t="str">
            <v>10</v>
          </cell>
          <cell r="G2029" t="str">
            <v/>
          </cell>
          <cell r="H2029" t="str">
            <v/>
          </cell>
          <cell r="I2029" t="str">
            <v>68234523</v>
          </cell>
          <cell r="J2029">
            <v>10001254</v>
          </cell>
          <cell r="K2029">
            <v>37896</v>
          </cell>
          <cell r="L2029">
            <v>37896</v>
          </cell>
          <cell r="M2029">
            <v>37896</v>
          </cell>
          <cell r="N2029">
            <v>1251053.3600000001</v>
          </cell>
          <cell r="O2029">
            <v>51.975999999999999</v>
          </cell>
          <cell r="P2029">
            <v>200168.54</v>
          </cell>
          <cell r="Q2029" t="str">
            <v>01_31_10</v>
          </cell>
          <cell r="R2029" t="str">
            <v>25_31</v>
          </cell>
          <cell r="S2029" t="str">
            <v>'301.0010</v>
          </cell>
          <cell r="T2029" t="str">
            <v>'701.7510</v>
          </cell>
          <cell r="U2029" t="str">
            <v>H</v>
          </cell>
          <cell r="V2029">
            <v>-1251053.3600000001</v>
          </cell>
          <cell r="W2029">
            <v>-8420.07</v>
          </cell>
          <cell r="X2029">
            <v>0</v>
          </cell>
          <cell r="Y2029" t="str">
            <v>701.7510</v>
          </cell>
          <cell r="Z2029">
            <v>-1251053.3600000001</v>
          </cell>
          <cell r="AA2029">
            <v>-8420.07</v>
          </cell>
          <cell r="AB2029">
            <v>-51.975999999999999</v>
          </cell>
        </row>
        <row r="2030">
          <cell r="A2030">
            <v>6344</v>
          </cell>
          <cell r="B2030">
            <v>8371</v>
          </cell>
          <cell r="C2030">
            <v>1135</v>
          </cell>
          <cell r="D2030" t="str">
            <v>БЕНЗИН АВТОМОБИЛЬНЫЙ АИ-80</v>
          </cell>
          <cell r="E2030">
            <v>221000001</v>
          </cell>
          <cell r="F2030" t="str">
            <v>10</v>
          </cell>
          <cell r="G2030" t="str">
            <v/>
          </cell>
          <cell r="H2030" t="str">
            <v/>
          </cell>
          <cell r="I2030" t="str">
            <v>68234521</v>
          </cell>
          <cell r="J2030">
            <v>10001256</v>
          </cell>
          <cell r="K2030">
            <v>37896</v>
          </cell>
          <cell r="L2030">
            <v>37896</v>
          </cell>
          <cell r="M2030">
            <v>37896</v>
          </cell>
          <cell r="N2030">
            <v>1254086.1599999999</v>
          </cell>
          <cell r="O2030">
            <v>52.101999999999997</v>
          </cell>
          <cell r="P2030">
            <v>200653.78</v>
          </cell>
          <cell r="Q2030" t="str">
            <v>01_31_10</v>
          </cell>
          <cell r="R2030" t="str">
            <v>25_31</v>
          </cell>
          <cell r="S2030" t="str">
            <v>'301.0010</v>
          </cell>
          <cell r="T2030" t="str">
            <v>'701.7510</v>
          </cell>
          <cell r="U2030" t="str">
            <v>H</v>
          </cell>
          <cell r="V2030">
            <v>-1254086.1599999999</v>
          </cell>
          <cell r="W2030">
            <v>-8440.4699999999993</v>
          </cell>
          <cell r="X2030">
            <v>0</v>
          </cell>
          <cell r="Y2030" t="str">
            <v>701.7510</v>
          </cell>
          <cell r="Z2030">
            <v>-1254086.1599999999</v>
          </cell>
          <cell r="AA2030">
            <v>-8440.4699999999993</v>
          </cell>
          <cell r="AB2030">
            <v>-52.101999999999997</v>
          </cell>
        </row>
        <row r="2031">
          <cell r="A2031">
            <v>6345</v>
          </cell>
          <cell r="B2031">
            <v>8372</v>
          </cell>
          <cell r="C2031">
            <v>1135</v>
          </cell>
          <cell r="D2031" t="str">
            <v>БЕНЗИН АВТОМОБИЛЬНЫЙ АИ-80</v>
          </cell>
          <cell r="E2031">
            <v>221000001</v>
          </cell>
          <cell r="F2031" t="str">
            <v>10</v>
          </cell>
          <cell r="G2031" t="str">
            <v/>
          </cell>
          <cell r="H2031" t="str">
            <v/>
          </cell>
          <cell r="I2031" t="str">
            <v>68234520</v>
          </cell>
          <cell r="J2031">
            <v>10001265</v>
          </cell>
          <cell r="K2031">
            <v>37896</v>
          </cell>
          <cell r="L2031">
            <v>37896</v>
          </cell>
          <cell r="M2031">
            <v>37896</v>
          </cell>
          <cell r="N2031">
            <v>1255578.48</v>
          </cell>
          <cell r="O2031">
            <v>52.164000000000001</v>
          </cell>
          <cell r="P2031">
            <v>200892.56</v>
          </cell>
          <cell r="Q2031" t="str">
            <v>01_31_10</v>
          </cell>
          <cell r="R2031" t="str">
            <v>25_31</v>
          </cell>
          <cell r="S2031" t="str">
            <v>'301.0010</v>
          </cell>
          <cell r="T2031" t="str">
            <v>'701.7510</v>
          </cell>
          <cell r="U2031" t="str">
            <v>H</v>
          </cell>
          <cell r="V2031">
            <v>-1255578.48</v>
          </cell>
          <cell r="W2031">
            <v>-8450.52</v>
          </cell>
          <cell r="X2031">
            <v>0</v>
          </cell>
          <cell r="Y2031" t="str">
            <v>701.7510</v>
          </cell>
          <cell r="Z2031">
            <v>-1255578.48</v>
          </cell>
          <cell r="AA2031">
            <v>-8450.52</v>
          </cell>
          <cell r="AB2031">
            <v>-52.164000000000001</v>
          </cell>
        </row>
        <row r="2032">
          <cell r="A2032">
            <v>6346</v>
          </cell>
          <cell r="B2032">
            <v>8373</v>
          </cell>
          <cell r="C2032">
            <v>1135</v>
          </cell>
          <cell r="D2032" t="str">
            <v>БЕНЗИН АВТОМОБИЛЬНЫЙ АИ-80</v>
          </cell>
          <cell r="E2032">
            <v>221000001</v>
          </cell>
          <cell r="F2032" t="str">
            <v>10</v>
          </cell>
          <cell r="G2032" t="str">
            <v/>
          </cell>
          <cell r="H2032" t="str">
            <v/>
          </cell>
          <cell r="I2032" t="str">
            <v>68234522</v>
          </cell>
          <cell r="J2032">
            <v>10001269</v>
          </cell>
          <cell r="K2032">
            <v>37896</v>
          </cell>
          <cell r="L2032">
            <v>37896</v>
          </cell>
          <cell r="M2032">
            <v>37896</v>
          </cell>
          <cell r="N2032">
            <v>1247635.44</v>
          </cell>
          <cell r="O2032">
            <v>51.834000000000003</v>
          </cell>
          <cell r="P2032">
            <v>199621.67</v>
          </cell>
          <cell r="Q2032" t="str">
            <v>01_31_10</v>
          </cell>
          <cell r="R2032" t="str">
            <v>25_31</v>
          </cell>
          <cell r="S2032" t="str">
            <v>'301.0010</v>
          </cell>
          <cell r="T2032" t="str">
            <v>'701.7510</v>
          </cell>
          <cell r="U2032" t="str">
            <v>H</v>
          </cell>
          <cell r="V2032">
            <v>-1247635.44</v>
          </cell>
          <cell r="W2032">
            <v>-8397.07</v>
          </cell>
          <cell r="X2032">
            <v>0</v>
          </cell>
          <cell r="Y2032" t="str">
            <v>701.7510</v>
          </cell>
          <cell r="Z2032">
            <v>-1247635.44</v>
          </cell>
          <cell r="AA2032">
            <v>-8397.07</v>
          </cell>
          <cell r="AB2032">
            <v>-51.834000000000003</v>
          </cell>
        </row>
        <row r="2033">
          <cell r="A2033">
            <v>6347</v>
          </cell>
          <cell r="B2033">
            <v>8374</v>
          </cell>
          <cell r="C2033">
            <v>1159</v>
          </cell>
          <cell r="D2033" t="str">
            <v>БЕНЗИН АВТОМОБИЛЬНЫЙ АИ-80</v>
          </cell>
          <cell r="E2033">
            <v>221000001</v>
          </cell>
          <cell r="F2033" t="str">
            <v>10</v>
          </cell>
          <cell r="G2033" t="str">
            <v/>
          </cell>
          <cell r="H2033" t="str">
            <v/>
          </cell>
          <cell r="I2033" t="str">
            <v>171407</v>
          </cell>
          <cell r="J2033">
            <v>10001259</v>
          </cell>
          <cell r="K2033">
            <v>37896</v>
          </cell>
          <cell r="L2033">
            <v>37896</v>
          </cell>
          <cell r="M2033">
            <v>37896</v>
          </cell>
          <cell r="N2033">
            <v>2504465.56</v>
          </cell>
          <cell r="O2033">
            <v>104.05</v>
          </cell>
          <cell r="P2033">
            <v>400714.49</v>
          </cell>
          <cell r="Q2033" t="str">
            <v>01_31_10</v>
          </cell>
          <cell r="R2033" t="str">
            <v>25_31</v>
          </cell>
          <cell r="S2033" t="str">
            <v>'301.0010</v>
          </cell>
          <cell r="T2033" t="str">
            <v>'701.7510</v>
          </cell>
          <cell r="U2033" t="str">
            <v>H</v>
          </cell>
          <cell r="V2033">
            <v>-2504465.56</v>
          </cell>
          <cell r="W2033">
            <v>-16856.009999999998</v>
          </cell>
          <cell r="X2033">
            <v>0</v>
          </cell>
          <cell r="Y2033" t="str">
            <v>701.7510</v>
          </cell>
          <cell r="Z2033">
            <v>-2504465.56</v>
          </cell>
          <cell r="AA2033">
            <v>-16856.009999999998</v>
          </cell>
          <cell r="AB2033">
            <v>-104.05</v>
          </cell>
        </row>
        <row r="2034">
          <cell r="A2034">
            <v>6329</v>
          </cell>
          <cell r="B2034">
            <v>8356</v>
          </cell>
          <cell r="C2034">
            <v>1137</v>
          </cell>
          <cell r="D2034" t="str">
            <v>БЕНЗИН АВТОМОБИЛЬНЫЙ АИ-80</v>
          </cell>
          <cell r="E2034">
            <v>221000001</v>
          </cell>
          <cell r="F2034" t="str">
            <v>10</v>
          </cell>
          <cell r="G2034" t="str">
            <v/>
          </cell>
          <cell r="H2034" t="str">
            <v/>
          </cell>
          <cell r="I2034" t="str">
            <v>171422</v>
          </cell>
          <cell r="J2034">
            <v>10001253</v>
          </cell>
          <cell r="K2034">
            <v>37897</v>
          </cell>
          <cell r="L2034">
            <v>37897</v>
          </cell>
          <cell r="M2034">
            <v>37897</v>
          </cell>
          <cell r="N2034">
            <v>4320534.05</v>
          </cell>
          <cell r="O2034">
            <v>179.5</v>
          </cell>
          <cell r="P2034">
            <v>691285.45</v>
          </cell>
          <cell r="Q2034" t="str">
            <v>01_31_10</v>
          </cell>
          <cell r="R2034" t="str">
            <v>25_31</v>
          </cell>
          <cell r="S2034" t="str">
            <v>'301.0010</v>
          </cell>
          <cell r="T2034" t="str">
            <v>'701.7510</v>
          </cell>
          <cell r="U2034" t="str">
            <v>H</v>
          </cell>
          <cell r="V2034">
            <v>-4320534.05</v>
          </cell>
          <cell r="W2034">
            <v>-29076.880000000001</v>
          </cell>
          <cell r="X2034">
            <v>0</v>
          </cell>
          <cell r="Y2034" t="str">
            <v>701.7510</v>
          </cell>
          <cell r="Z2034">
            <v>-4320534.05</v>
          </cell>
          <cell r="AA2034">
            <v>-29076.880000000001</v>
          </cell>
          <cell r="AB2034">
            <v>-179.5</v>
          </cell>
        </row>
        <row r="2035">
          <cell r="A2035">
            <v>6330</v>
          </cell>
          <cell r="B2035">
            <v>8357</v>
          </cell>
          <cell r="C2035">
            <v>1145</v>
          </cell>
          <cell r="D2035" t="str">
            <v>БЕНЗИН АВТОМОБИЛЬНЫЙ АИ-80</v>
          </cell>
          <cell r="E2035">
            <v>221000001</v>
          </cell>
          <cell r="F2035" t="str">
            <v>10</v>
          </cell>
          <cell r="G2035" t="str">
            <v/>
          </cell>
          <cell r="H2035" t="str">
            <v/>
          </cell>
          <cell r="I2035" t="str">
            <v>171430</v>
          </cell>
          <cell r="J2035">
            <v>10001248</v>
          </cell>
          <cell r="K2035">
            <v>37897</v>
          </cell>
          <cell r="L2035">
            <v>37897</v>
          </cell>
          <cell r="M2035">
            <v>37897</v>
          </cell>
          <cell r="N2035">
            <v>7180077.71</v>
          </cell>
          <cell r="O2035">
            <v>298.30200000000002</v>
          </cell>
          <cell r="P2035">
            <v>1148812.43</v>
          </cell>
          <cell r="Q2035" t="str">
            <v>01_31_10</v>
          </cell>
          <cell r="R2035" t="str">
            <v>25_31</v>
          </cell>
          <cell r="S2035" t="str">
            <v>'301.0010</v>
          </cell>
          <cell r="T2035" t="str">
            <v>'701.7510</v>
          </cell>
          <cell r="U2035" t="str">
            <v>H</v>
          </cell>
          <cell r="V2035">
            <v>-7180077.71</v>
          </cell>
          <cell r="W2035">
            <v>-48321.42</v>
          </cell>
          <cell r="X2035">
            <v>0</v>
          </cell>
          <cell r="Y2035" t="str">
            <v>701.7510</v>
          </cell>
          <cell r="Z2035">
            <v>-7180077.71</v>
          </cell>
          <cell r="AA2035">
            <v>-48321.42</v>
          </cell>
          <cell r="AB2035">
            <v>-298.30200000000002</v>
          </cell>
        </row>
        <row r="2036">
          <cell r="A2036">
            <v>6331</v>
          </cell>
          <cell r="B2036">
            <v>8358</v>
          </cell>
          <cell r="C2036">
            <v>1159</v>
          </cell>
          <cell r="D2036" t="str">
            <v>БЕНЗИН АВТОМОБИЛЬНЫЙ АИ-80</v>
          </cell>
          <cell r="E2036">
            <v>221000001</v>
          </cell>
          <cell r="F2036" t="str">
            <v>10</v>
          </cell>
          <cell r="G2036" t="str">
            <v/>
          </cell>
          <cell r="H2036" t="str">
            <v/>
          </cell>
          <cell r="I2036" t="str">
            <v>68234548</v>
          </cell>
          <cell r="J2036">
            <v>10001250</v>
          </cell>
          <cell r="K2036">
            <v>37897</v>
          </cell>
          <cell r="L2036">
            <v>37897</v>
          </cell>
          <cell r="M2036">
            <v>37897</v>
          </cell>
          <cell r="N2036">
            <v>2783964.4</v>
          </cell>
          <cell r="O2036">
            <v>115.66200000000001</v>
          </cell>
          <cell r="P2036">
            <v>445434.3</v>
          </cell>
          <cell r="Q2036" t="str">
            <v>01_31_10</v>
          </cell>
          <cell r="R2036" t="str">
            <v>25_31</v>
          </cell>
          <cell r="S2036" t="str">
            <v>'301.0010</v>
          </cell>
          <cell r="T2036" t="str">
            <v>'701.7510</v>
          </cell>
          <cell r="U2036" t="str">
            <v>H</v>
          </cell>
          <cell r="V2036">
            <v>-2783964.4</v>
          </cell>
          <cell r="W2036">
            <v>-18735.88</v>
          </cell>
          <cell r="X2036">
            <v>0</v>
          </cell>
          <cell r="Y2036" t="str">
            <v>701.7510</v>
          </cell>
          <cell r="Z2036">
            <v>-2783964.4</v>
          </cell>
          <cell r="AA2036">
            <v>-18735.88</v>
          </cell>
          <cell r="AB2036">
            <v>-115.66200000000001</v>
          </cell>
        </row>
        <row r="2037">
          <cell r="A2037">
            <v>6332</v>
          </cell>
          <cell r="B2037">
            <v>8359</v>
          </cell>
          <cell r="C2037">
            <v>1160</v>
          </cell>
          <cell r="D2037" t="str">
            <v>БЕНЗИН АВТОМОБИЛЬНЫЙ АИ-80</v>
          </cell>
          <cell r="E2037">
            <v>221000001</v>
          </cell>
          <cell r="F2037" t="str">
            <v>10</v>
          </cell>
          <cell r="G2037" t="str">
            <v/>
          </cell>
          <cell r="H2037" t="str">
            <v/>
          </cell>
          <cell r="I2037" t="str">
            <v>68234553</v>
          </cell>
          <cell r="J2037">
            <v>10001246</v>
          </cell>
          <cell r="K2037">
            <v>37897</v>
          </cell>
          <cell r="L2037">
            <v>37897</v>
          </cell>
          <cell r="M2037">
            <v>37897</v>
          </cell>
          <cell r="N2037">
            <v>1230666.22</v>
          </cell>
          <cell r="O2037">
            <v>51.128999999999998</v>
          </cell>
          <cell r="P2037">
            <v>196906.59</v>
          </cell>
          <cell r="Q2037" t="str">
            <v>01_31_10</v>
          </cell>
          <cell r="R2037" t="str">
            <v>25_31</v>
          </cell>
          <cell r="S2037" t="str">
            <v>'301.0010</v>
          </cell>
          <cell r="T2037" t="str">
            <v>'701.7510</v>
          </cell>
          <cell r="U2037" t="str">
            <v>H</v>
          </cell>
          <cell r="V2037">
            <v>-1230666.22</v>
          </cell>
          <cell r="W2037">
            <v>-8282.2800000000007</v>
          </cell>
          <cell r="X2037">
            <v>0</v>
          </cell>
          <cell r="Y2037" t="str">
            <v>701.7510</v>
          </cell>
          <cell r="Z2037">
            <v>-1230666.22</v>
          </cell>
          <cell r="AA2037">
            <v>-8282.2800000000007</v>
          </cell>
          <cell r="AB2037">
            <v>-51.128999999999998</v>
          </cell>
        </row>
        <row r="2038">
          <cell r="A2038">
            <v>6338</v>
          </cell>
          <cell r="B2038">
            <v>8365</v>
          </cell>
          <cell r="C2038">
            <v>2100</v>
          </cell>
          <cell r="D2038" t="str">
            <v>ТОПЛИВО САМОЛЕТНОЕ ТС-1 ВКК</v>
          </cell>
          <cell r="E2038">
            <v>222000043</v>
          </cell>
          <cell r="F2038" t="str">
            <v>20</v>
          </cell>
          <cell r="G2038" t="str">
            <v/>
          </cell>
          <cell r="H2038" t="str">
            <v/>
          </cell>
          <cell r="I2038" t="str">
            <v>385540</v>
          </cell>
          <cell r="J2038">
            <v>10001268</v>
          </cell>
          <cell r="K2038">
            <v>37897</v>
          </cell>
          <cell r="L2038">
            <v>37897</v>
          </cell>
          <cell r="M2038">
            <v>37897</v>
          </cell>
          <cell r="N2038">
            <v>58565.48</v>
          </cell>
          <cell r="O2038">
            <v>260.291</v>
          </cell>
          <cell r="P2038">
            <v>0</v>
          </cell>
          <cell r="Q2038" t="str">
            <v>01_31_10</v>
          </cell>
          <cell r="R2038" t="str">
            <v>25_31</v>
          </cell>
          <cell r="S2038" t="str">
            <v>'301.0020</v>
          </cell>
          <cell r="T2038" t="str">
            <v>'702.7250</v>
          </cell>
          <cell r="U2038" t="str">
            <v>H</v>
          </cell>
          <cell r="V2038">
            <v>-56101.55</v>
          </cell>
          <cell r="W2038">
            <v>-56101.55</v>
          </cell>
          <cell r="X2038">
            <v>2463.9300000000003</v>
          </cell>
          <cell r="Y2038" t="str">
            <v>702.7250</v>
          </cell>
          <cell r="Z2038">
            <v>-8336129.3099999996</v>
          </cell>
          <cell r="AA2038">
            <v>-56101.55</v>
          </cell>
          <cell r="AB2038">
            <v>-260.291</v>
          </cell>
        </row>
        <row r="2039">
          <cell r="A2039">
            <v>6348</v>
          </cell>
          <cell r="B2039">
            <v>8375</v>
          </cell>
          <cell r="C2039">
            <v>1135</v>
          </cell>
          <cell r="D2039" t="str">
            <v>БЕНЗИН АВТОМОБИЛЬНЫЙ АИ-80</v>
          </cell>
          <cell r="E2039">
            <v>221000001</v>
          </cell>
          <cell r="F2039" t="str">
            <v>10</v>
          </cell>
          <cell r="G2039" t="str">
            <v/>
          </cell>
          <cell r="H2039" t="str">
            <v/>
          </cell>
          <cell r="I2039" t="str">
            <v>171424</v>
          </cell>
          <cell r="J2039">
            <v>10001263</v>
          </cell>
          <cell r="K2039">
            <v>37897</v>
          </cell>
          <cell r="L2039">
            <v>37897</v>
          </cell>
          <cell r="M2039">
            <v>37897</v>
          </cell>
          <cell r="N2039">
            <v>4797501.76</v>
          </cell>
          <cell r="O2039">
            <v>199.316</v>
          </cell>
          <cell r="P2039">
            <v>767600.28</v>
          </cell>
          <cell r="Q2039" t="str">
            <v>01_31_10</v>
          </cell>
          <cell r="R2039" t="str">
            <v>25_31</v>
          </cell>
          <cell r="S2039" t="str">
            <v>'301.0010</v>
          </cell>
          <cell r="T2039" t="str">
            <v>'701.7510</v>
          </cell>
          <cell r="U2039" t="str">
            <v>H</v>
          </cell>
          <cell r="V2039">
            <v>-4797501.76</v>
          </cell>
          <cell r="W2039">
            <v>-32286.85</v>
          </cell>
          <cell r="X2039">
            <v>0</v>
          </cell>
          <cell r="Y2039" t="str">
            <v>701.7510</v>
          </cell>
          <cell r="Z2039">
            <v>-4797501.76</v>
          </cell>
          <cell r="AA2039">
            <v>-32286.85</v>
          </cell>
          <cell r="AB2039">
            <v>-199.316</v>
          </cell>
        </row>
        <row r="2040">
          <cell r="A2040">
            <v>6349</v>
          </cell>
          <cell r="B2040">
            <v>8376</v>
          </cell>
          <cell r="C2040">
            <v>1137</v>
          </cell>
          <cell r="D2040" t="str">
            <v>БЕНЗИН АВТОМОБИЛЬНЫЙ АИ-80</v>
          </cell>
          <cell r="E2040">
            <v>221000001</v>
          </cell>
          <cell r="F2040" t="str">
            <v>10</v>
          </cell>
          <cell r="G2040" t="str">
            <v/>
          </cell>
          <cell r="H2040" t="str">
            <v/>
          </cell>
          <cell r="I2040" t="str">
            <v>68234549</v>
          </cell>
          <cell r="J2040">
            <v>10001272</v>
          </cell>
          <cell r="K2040">
            <v>37897</v>
          </cell>
          <cell r="L2040">
            <v>37897</v>
          </cell>
          <cell r="M2040">
            <v>37897</v>
          </cell>
          <cell r="N2040">
            <v>2409245.3199999998</v>
          </cell>
          <cell r="O2040">
            <v>100.09399999999999</v>
          </cell>
          <cell r="P2040">
            <v>385479.25</v>
          </cell>
          <cell r="Q2040" t="str">
            <v>01_31_10</v>
          </cell>
          <cell r="R2040" t="str">
            <v>25_31</v>
          </cell>
          <cell r="S2040" t="str">
            <v>'301.0010</v>
          </cell>
          <cell r="T2040" t="str">
            <v>'701.7510</v>
          </cell>
          <cell r="U2040" t="str">
            <v>H</v>
          </cell>
          <cell r="V2040">
            <v>-2409245.3199999998</v>
          </cell>
          <cell r="W2040">
            <v>-16214.05</v>
          </cell>
          <cell r="X2040">
            <v>0</v>
          </cell>
          <cell r="Y2040" t="str">
            <v>701.7510</v>
          </cell>
          <cell r="Z2040">
            <v>-2409245.3199999998</v>
          </cell>
          <cell r="AA2040">
            <v>-16214.05</v>
          </cell>
          <cell r="AB2040">
            <v>-100.09399999999999</v>
          </cell>
        </row>
        <row r="2041">
          <cell r="A2041">
            <v>6350</v>
          </cell>
          <cell r="B2041">
            <v>8377</v>
          </cell>
          <cell r="C2041">
            <v>1140</v>
          </cell>
          <cell r="D2041" t="str">
            <v>БЕНЗИН АВТОМОБИЛЬНЫЙ АИ-80</v>
          </cell>
          <cell r="E2041">
            <v>221000001</v>
          </cell>
          <cell r="F2041" t="str">
            <v>10</v>
          </cell>
          <cell r="G2041" t="str">
            <v/>
          </cell>
          <cell r="H2041" t="str">
            <v/>
          </cell>
          <cell r="I2041" t="str">
            <v>171427</v>
          </cell>
          <cell r="J2041">
            <v>10001260</v>
          </cell>
          <cell r="K2041">
            <v>37897</v>
          </cell>
          <cell r="L2041">
            <v>37897</v>
          </cell>
          <cell r="M2041">
            <v>37897</v>
          </cell>
          <cell r="N2041">
            <v>9578997.0800000001</v>
          </cell>
          <cell r="O2041">
            <v>397.96699999999998</v>
          </cell>
          <cell r="P2041">
            <v>1532639.53</v>
          </cell>
          <cell r="Q2041" t="str">
            <v>01_31_10</v>
          </cell>
          <cell r="R2041" t="str">
            <v>25_31</v>
          </cell>
          <cell r="S2041" t="str">
            <v>'301.0010</v>
          </cell>
          <cell r="T2041" t="str">
            <v>'701.7510</v>
          </cell>
          <cell r="U2041" t="str">
            <v>H</v>
          </cell>
          <cell r="V2041">
            <v>-9578997.0800000001</v>
          </cell>
          <cell r="W2041">
            <v>-64465.97</v>
          </cell>
          <cell r="X2041">
            <v>0</v>
          </cell>
          <cell r="Y2041" t="str">
            <v>701.7510</v>
          </cell>
          <cell r="Z2041">
            <v>-9578997.0800000001</v>
          </cell>
          <cell r="AA2041">
            <v>-64465.97</v>
          </cell>
          <cell r="AB2041">
            <v>-397.96699999999998</v>
          </cell>
        </row>
        <row r="2042">
          <cell r="A2042">
            <v>6351</v>
          </cell>
          <cell r="B2042">
            <v>8378</v>
          </cell>
          <cell r="C2042">
            <v>1140</v>
          </cell>
          <cell r="D2042" t="str">
            <v>БЕНЗИН АВТОМОБИЛЬНЫЙ АИ-80</v>
          </cell>
          <cell r="E2042">
            <v>221000001</v>
          </cell>
          <cell r="F2042" t="str">
            <v>10</v>
          </cell>
          <cell r="G2042" t="str">
            <v/>
          </cell>
          <cell r="H2042" t="str">
            <v/>
          </cell>
          <cell r="I2042" t="str">
            <v>171426</v>
          </cell>
          <cell r="J2042">
            <v>10001273</v>
          </cell>
          <cell r="K2042">
            <v>37897</v>
          </cell>
          <cell r="L2042">
            <v>37897</v>
          </cell>
          <cell r="M2042">
            <v>37897</v>
          </cell>
          <cell r="N2042">
            <v>7194808.4400000004</v>
          </cell>
          <cell r="O2042">
            <v>298.91399999999999</v>
          </cell>
          <cell r="P2042">
            <v>1151169.3500000001</v>
          </cell>
          <cell r="Q2042" t="str">
            <v>01_31_10</v>
          </cell>
          <cell r="R2042" t="str">
            <v>25_31</v>
          </cell>
          <cell r="S2042" t="str">
            <v>'301.0010</v>
          </cell>
          <cell r="T2042" t="str">
            <v>'701.7510</v>
          </cell>
          <cell r="U2042" t="str">
            <v>H</v>
          </cell>
          <cell r="V2042">
            <v>-7194808.4400000004</v>
          </cell>
          <cell r="W2042">
            <v>-48420.54</v>
          </cell>
          <cell r="X2042">
            <v>0</v>
          </cell>
          <cell r="Y2042" t="str">
            <v>701.7510</v>
          </cell>
          <cell r="Z2042">
            <v>-7194808.4400000004</v>
          </cell>
          <cell r="AA2042">
            <v>-48420.54</v>
          </cell>
          <cell r="AB2042">
            <v>-298.91399999999999</v>
          </cell>
        </row>
        <row r="2043">
          <cell r="A2043">
            <v>6354</v>
          </cell>
          <cell r="B2043">
            <v>8381</v>
          </cell>
          <cell r="C2043">
            <v>1135</v>
          </cell>
          <cell r="D2043" t="str">
            <v>БЕНЗИН АВТОМОБИЛЬНЫЙ АИ-80</v>
          </cell>
          <cell r="E2043">
            <v>221000001</v>
          </cell>
          <cell r="F2043" t="str">
            <v>10</v>
          </cell>
          <cell r="G2043" t="str">
            <v/>
          </cell>
          <cell r="H2043" t="str">
            <v/>
          </cell>
          <cell r="I2043" t="str">
            <v>68234552</v>
          </cell>
          <cell r="J2043">
            <v>10001276</v>
          </cell>
          <cell r="K2043">
            <v>37897</v>
          </cell>
          <cell r="L2043">
            <v>37897</v>
          </cell>
          <cell r="M2043">
            <v>37897</v>
          </cell>
          <cell r="N2043">
            <v>1038685.27</v>
          </cell>
          <cell r="O2043">
            <v>43.152999999999999</v>
          </cell>
          <cell r="P2043">
            <v>166189.64000000001</v>
          </cell>
          <cell r="Q2043" t="str">
            <v>01_31_10</v>
          </cell>
          <cell r="R2043" t="str">
            <v>25_31</v>
          </cell>
          <cell r="S2043" t="str">
            <v>'301.0010</v>
          </cell>
          <cell r="T2043" t="str">
            <v>'701.7510</v>
          </cell>
          <cell r="U2043" t="str">
            <v>H</v>
          </cell>
          <cell r="V2043">
            <v>-1038685.27</v>
          </cell>
          <cell r="W2043">
            <v>-6990.29</v>
          </cell>
          <cell r="X2043">
            <v>0</v>
          </cell>
          <cell r="Y2043" t="str">
            <v>701.7510</v>
          </cell>
          <cell r="Z2043">
            <v>-1038685.27</v>
          </cell>
          <cell r="AA2043">
            <v>-6990.29</v>
          </cell>
          <cell r="AB2043">
            <v>-43.152999999999999</v>
          </cell>
        </row>
        <row r="2044">
          <cell r="A2044">
            <v>6355</v>
          </cell>
          <cell r="B2044">
            <v>8382</v>
          </cell>
          <cell r="C2044">
            <v>1159</v>
          </cell>
          <cell r="D2044" t="str">
            <v>БЕНЗИН АВТОМОБИЛЬНЫЙ АИ-80</v>
          </cell>
          <cell r="E2044">
            <v>221000001</v>
          </cell>
          <cell r="F2044" t="str">
            <v>10</v>
          </cell>
          <cell r="G2044" t="str">
            <v/>
          </cell>
          <cell r="H2044" t="str">
            <v/>
          </cell>
          <cell r="I2044" t="str">
            <v>171423</v>
          </cell>
          <cell r="J2044">
            <v>10001257</v>
          </cell>
          <cell r="K2044">
            <v>37897</v>
          </cell>
          <cell r="L2044">
            <v>37897</v>
          </cell>
          <cell r="M2044">
            <v>37897</v>
          </cell>
          <cell r="N2044">
            <v>4164200.53</v>
          </cell>
          <cell r="O2044">
            <v>173.005</v>
          </cell>
          <cell r="P2044">
            <v>666272.07999999996</v>
          </cell>
          <cell r="Q2044" t="str">
            <v>01_31_10</v>
          </cell>
          <cell r="R2044" t="str">
            <v>25_31</v>
          </cell>
          <cell r="S2044" t="str">
            <v>'301.0010</v>
          </cell>
          <cell r="T2044" t="str">
            <v>'701.7510</v>
          </cell>
          <cell r="U2044" t="str">
            <v>H</v>
          </cell>
          <cell r="V2044">
            <v>-4164200.53</v>
          </cell>
          <cell r="W2044">
            <v>-28024.77</v>
          </cell>
          <cell r="X2044">
            <v>0</v>
          </cell>
          <cell r="Y2044" t="str">
            <v>701.7510</v>
          </cell>
          <cell r="Z2044">
            <v>-4164200.53</v>
          </cell>
          <cell r="AA2044">
            <v>-28024.77</v>
          </cell>
          <cell r="AB2044">
            <v>-173.005</v>
          </cell>
        </row>
        <row r="2045">
          <cell r="A2045">
            <v>6356</v>
          </cell>
          <cell r="B2045">
            <v>8383</v>
          </cell>
          <cell r="C2045">
            <v>1159</v>
          </cell>
          <cell r="D2045" t="str">
            <v>БЕНЗИН АВТОМОБИЛЬНЫЙ АИ-80</v>
          </cell>
          <cell r="E2045">
            <v>221000001</v>
          </cell>
          <cell r="F2045" t="str">
            <v>10</v>
          </cell>
          <cell r="G2045" t="str">
            <v/>
          </cell>
          <cell r="H2045" t="str">
            <v/>
          </cell>
          <cell r="I2045" t="str">
            <v>171431</v>
          </cell>
          <cell r="J2045">
            <v>10001274</v>
          </cell>
          <cell r="K2045">
            <v>37897</v>
          </cell>
          <cell r="L2045">
            <v>37897</v>
          </cell>
          <cell r="M2045">
            <v>37897</v>
          </cell>
          <cell r="N2045">
            <v>9953499.5299999993</v>
          </cell>
          <cell r="O2045">
            <v>413.52600000000001</v>
          </cell>
          <cell r="P2045">
            <v>1592559.92</v>
          </cell>
          <cell r="Q2045" t="str">
            <v>01_31_10</v>
          </cell>
          <cell r="R2045" t="str">
            <v>25_31</v>
          </cell>
          <cell r="S2045" t="str">
            <v>'301.0010</v>
          </cell>
          <cell r="T2045" t="str">
            <v>'701.7510</v>
          </cell>
          <cell r="U2045" t="str">
            <v>H</v>
          </cell>
          <cell r="V2045">
            <v>-9953499.5299999993</v>
          </cell>
          <cell r="W2045">
            <v>-66986.33</v>
          </cell>
          <cell r="X2045">
            <v>0</v>
          </cell>
          <cell r="Y2045" t="str">
            <v>701.7510</v>
          </cell>
          <cell r="Z2045">
            <v>-9953499.5299999993</v>
          </cell>
          <cell r="AA2045">
            <v>-66986.33</v>
          </cell>
          <cell r="AB2045">
            <v>-413.52600000000001</v>
          </cell>
        </row>
        <row r="2046">
          <cell r="A2046">
            <v>6357</v>
          </cell>
          <cell r="B2046">
            <v>8384</v>
          </cell>
          <cell r="C2046">
            <v>1159</v>
          </cell>
          <cell r="D2046" t="str">
            <v>БЕНЗИН АВТОМОБИЛЬНЫЙ АИ-80</v>
          </cell>
          <cell r="E2046">
            <v>221000001</v>
          </cell>
          <cell r="F2046" t="str">
            <v>10</v>
          </cell>
          <cell r="G2046" t="str">
            <v/>
          </cell>
          <cell r="H2046" t="str">
            <v/>
          </cell>
          <cell r="I2046" t="str">
            <v>68234551</v>
          </cell>
          <cell r="J2046">
            <v>10001275</v>
          </cell>
          <cell r="K2046">
            <v>37897</v>
          </cell>
          <cell r="L2046">
            <v>37897</v>
          </cell>
          <cell r="M2046">
            <v>37897</v>
          </cell>
          <cell r="N2046">
            <v>2778404.27</v>
          </cell>
          <cell r="O2046">
            <v>115.431</v>
          </cell>
          <cell r="P2046">
            <v>444544.68</v>
          </cell>
          <cell r="Q2046" t="str">
            <v>01_31_10</v>
          </cell>
          <cell r="R2046" t="str">
            <v>25_31</v>
          </cell>
          <cell r="S2046" t="str">
            <v>'301.0010</v>
          </cell>
          <cell r="T2046" t="str">
            <v>'701.7510</v>
          </cell>
          <cell r="U2046" t="str">
            <v>H</v>
          </cell>
          <cell r="V2046">
            <v>-2778404.27</v>
          </cell>
          <cell r="W2046">
            <v>-18698.47</v>
          </cell>
          <cell r="X2046">
            <v>0</v>
          </cell>
          <cell r="Y2046" t="str">
            <v>701.7510</v>
          </cell>
          <cell r="Z2046">
            <v>-2778404.27</v>
          </cell>
          <cell r="AA2046">
            <v>-18698.47</v>
          </cell>
          <cell r="AB2046">
            <v>-115.431</v>
          </cell>
        </row>
        <row r="2047">
          <cell r="A2047">
            <v>6358</v>
          </cell>
          <cell r="B2047">
            <v>8385</v>
          </cell>
          <cell r="C2047">
            <v>1160</v>
          </cell>
          <cell r="D2047" t="str">
            <v>БЕНЗИН АВТОМОБИЛЬНЫЙ АИ-80</v>
          </cell>
          <cell r="E2047">
            <v>221000001</v>
          </cell>
          <cell r="F2047" t="str">
            <v>10</v>
          </cell>
          <cell r="G2047" t="str">
            <v/>
          </cell>
          <cell r="H2047" t="str">
            <v/>
          </cell>
          <cell r="I2047" t="str">
            <v>68234550</v>
          </cell>
          <cell r="J2047">
            <v>10001255</v>
          </cell>
          <cell r="K2047">
            <v>37897</v>
          </cell>
          <cell r="L2047">
            <v>37897</v>
          </cell>
          <cell r="M2047">
            <v>37897</v>
          </cell>
          <cell r="N2047">
            <v>2774023.56</v>
          </cell>
          <cell r="O2047">
            <v>115.249</v>
          </cell>
          <cell r="P2047">
            <v>443843.77</v>
          </cell>
          <cell r="Q2047" t="str">
            <v>01_31_10</v>
          </cell>
          <cell r="R2047" t="str">
            <v>25_31</v>
          </cell>
          <cell r="S2047" t="str">
            <v>'301.0010</v>
          </cell>
          <cell r="T2047" t="str">
            <v>'701.7510</v>
          </cell>
          <cell r="U2047" t="str">
            <v>H</v>
          </cell>
          <cell r="V2047">
            <v>-2774023.56</v>
          </cell>
          <cell r="W2047">
            <v>-18668.98</v>
          </cell>
          <cell r="X2047">
            <v>0</v>
          </cell>
          <cell r="Y2047" t="str">
            <v>701.7510</v>
          </cell>
          <cell r="Z2047">
            <v>-2774023.56</v>
          </cell>
          <cell r="AA2047">
            <v>-18668.98</v>
          </cell>
          <cell r="AB2047">
            <v>-115.249</v>
          </cell>
        </row>
        <row r="2048">
          <cell r="A2048">
            <v>6359</v>
          </cell>
          <cell r="B2048">
            <v>8386</v>
          </cell>
          <cell r="C2048">
            <v>1160</v>
          </cell>
          <cell r="D2048" t="str">
            <v>БЕНЗИН АВТОМОБИЛЬНЫЙ АИ-80</v>
          </cell>
          <cell r="E2048">
            <v>221000001</v>
          </cell>
          <cell r="F2048" t="str">
            <v>10</v>
          </cell>
          <cell r="G2048" t="str">
            <v/>
          </cell>
          <cell r="H2048" t="str">
            <v/>
          </cell>
          <cell r="I2048" t="str">
            <v>171425</v>
          </cell>
          <cell r="J2048">
            <v>10001261</v>
          </cell>
          <cell r="K2048">
            <v>37897</v>
          </cell>
          <cell r="L2048">
            <v>37897</v>
          </cell>
          <cell r="M2048">
            <v>37897</v>
          </cell>
          <cell r="N2048">
            <v>7137450.04</v>
          </cell>
          <cell r="O2048">
            <v>296.53100000000001</v>
          </cell>
          <cell r="P2048">
            <v>1141992.01</v>
          </cell>
          <cell r="Q2048" t="str">
            <v>01_31_10</v>
          </cell>
          <cell r="R2048" t="str">
            <v>25_31</v>
          </cell>
          <cell r="S2048" t="str">
            <v>'301.0010</v>
          </cell>
          <cell r="T2048" t="str">
            <v>'701.7510</v>
          </cell>
          <cell r="U2048" t="str">
            <v>H</v>
          </cell>
          <cell r="V2048">
            <v>-7137450.04</v>
          </cell>
          <cell r="W2048">
            <v>-48034.53</v>
          </cell>
          <cell r="X2048">
            <v>0</v>
          </cell>
          <cell r="Y2048" t="str">
            <v>701.7510</v>
          </cell>
          <cell r="Z2048">
            <v>-7137450.04</v>
          </cell>
          <cell r="AA2048">
            <v>-48034.53</v>
          </cell>
          <cell r="AB2048">
            <v>-296.53100000000001</v>
          </cell>
        </row>
        <row r="2049">
          <cell r="A2049">
            <v>6360</v>
          </cell>
          <cell r="B2049">
            <v>8387</v>
          </cell>
          <cell r="C2049">
            <v>1160</v>
          </cell>
          <cell r="D2049" t="str">
            <v>БЕНЗИН АВТОМОБИЛЬНЫЙ АИ-80</v>
          </cell>
          <cell r="E2049">
            <v>221000001</v>
          </cell>
          <cell r="F2049" t="str">
            <v>10</v>
          </cell>
          <cell r="G2049" t="str">
            <v/>
          </cell>
          <cell r="H2049" t="str">
            <v/>
          </cell>
          <cell r="I2049" t="str">
            <v>171432</v>
          </cell>
          <cell r="J2049">
            <v>10001270</v>
          </cell>
          <cell r="K2049">
            <v>37897</v>
          </cell>
          <cell r="L2049">
            <v>37897</v>
          </cell>
          <cell r="M2049">
            <v>37897</v>
          </cell>
          <cell r="N2049">
            <v>11081917.109999999</v>
          </cell>
          <cell r="O2049">
            <v>460.40699999999998</v>
          </cell>
          <cell r="P2049">
            <v>1773106.74</v>
          </cell>
          <cell r="Q2049" t="str">
            <v>01_31_10</v>
          </cell>
          <cell r="R2049" t="str">
            <v>25_31</v>
          </cell>
          <cell r="S2049" t="str">
            <v>'301.0010</v>
          </cell>
          <cell r="T2049" t="str">
            <v>'701.7510</v>
          </cell>
          <cell r="U2049" t="str">
            <v>H</v>
          </cell>
          <cell r="V2049">
            <v>-11081917.109999999</v>
          </cell>
          <cell r="W2049">
            <v>-74580.5</v>
          </cell>
          <cell r="X2049">
            <v>0</v>
          </cell>
          <cell r="Y2049" t="str">
            <v>701.7510</v>
          </cell>
          <cell r="Z2049">
            <v>-11081917.109999999</v>
          </cell>
          <cell r="AA2049">
            <v>-74580.5</v>
          </cell>
          <cell r="AB2049">
            <v>-460.40699999999998</v>
          </cell>
        </row>
        <row r="2050">
          <cell r="A2050">
            <v>6361</v>
          </cell>
          <cell r="B2050">
            <v>8388</v>
          </cell>
          <cell r="C2050">
            <v>1160</v>
          </cell>
          <cell r="D2050" t="str">
            <v>БЕНЗИН АВТОМОБИЛЬНЫЙ АИ-80</v>
          </cell>
          <cell r="E2050">
            <v>221000001</v>
          </cell>
          <cell r="F2050" t="str">
            <v>10</v>
          </cell>
          <cell r="G2050" t="str">
            <v/>
          </cell>
          <cell r="H2050" t="str">
            <v/>
          </cell>
          <cell r="I2050" t="str">
            <v>68234554</v>
          </cell>
          <cell r="J2050">
            <v>10001277</v>
          </cell>
          <cell r="K2050">
            <v>37897</v>
          </cell>
          <cell r="L2050">
            <v>37897</v>
          </cell>
          <cell r="M2050">
            <v>37897</v>
          </cell>
          <cell r="N2050">
            <v>1042945.63</v>
          </cell>
          <cell r="O2050">
            <v>43.33</v>
          </cell>
          <cell r="P2050">
            <v>166871.29999999999</v>
          </cell>
          <cell r="Q2050" t="str">
            <v>01_31_10</v>
          </cell>
          <cell r="R2050" t="str">
            <v>25_31</v>
          </cell>
          <cell r="S2050" t="str">
            <v>'301.0010</v>
          </cell>
          <cell r="T2050" t="str">
            <v>'701.7510</v>
          </cell>
          <cell r="U2050" t="str">
            <v>H</v>
          </cell>
          <cell r="V2050">
            <v>-1042945.63</v>
          </cell>
          <cell r="W2050">
            <v>-7018.95</v>
          </cell>
          <cell r="X2050">
            <v>0</v>
          </cell>
          <cell r="Y2050" t="str">
            <v>701.7510</v>
          </cell>
          <cell r="Z2050">
            <v>-1042945.63</v>
          </cell>
          <cell r="AA2050">
            <v>-7018.95</v>
          </cell>
          <cell r="AB2050">
            <v>-43.33</v>
          </cell>
        </row>
        <row r="2051">
          <cell r="A2051">
            <v>6362</v>
          </cell>
          <cell r="B2051">
            <v>8389</v>
          </cell>
          <cell r="C2051">
            <v>2101</v>
          </cell>
          <cell r="D2051" t="str">
            <v>БЕНЗИН АВТОМОБИЛЬНЫЙ АИ-80</v>
          </cell>
          <cell r="E2051">
            <v>221000001</v>
          </cell>
          <cell r="F2051" t="str">
            <v>20</v>
          </cell>
          <cell r="G2051" t="str">
            <v/>
          </cell>
          <cell r="H2051" t="str">
            <v/>
          </cell>
          <cell r="I2051" t="str">
            <v>338569</v>
          </cell>
          <cell r="J2051">
            <v>10001115</v>
          </cell>
          <cell r="K2051">
            <v>37897</v>
          </cell>
          <cell r="L2051">
            <v>37897</v>
          </cell>
          <cell r="M2051">
            <v>37897</v>
          </cell>
          <cell r="N2051">
            <v>10269.799999999999</v>
          </cell>
          <cell r="O2051">
            <v>51.348999999999997</v>
          </cell>
          <cell r="P2051">
            <v>0</v>
          </cell>
          <cell r="Q2051" t="str">
            <v>01_31_10</v>
          </cell>
          <cell r="R2051" t="str">
            <v>25_31</v>
          </cell>
          <cell r="S2051" t="str">
            <v>'301.0020</v>
          </cell>
          <cell r="T2051" t="str">
            <v>'701.7410</v>
          </cell>
          <cell r="U2051" t="str">
            <v>H</v>
          </cell>
          <cell r="V2051">
            <v>-9890.02</v>
          </cell>
          <cell r="W2051">
            <v>-9890.02</v>
          </cell>
          <cell r="X2051">
            <v>379.77999999999884</v>
          </cell>
          <cell r="Y2051" t="str">
            <v>701.7410</v>
          </cell>
          <cell r="Z2051">
            <v>-1469558.07</v>
          </cell>
          <cell r="AA2051">
            <v>-9890.02</v>
          </cell>
          <cell r="AB2051">
            <v>-51.348999999999997</v>
          </cell>
        </row>
        <row r="2052">
          <cell r="A2052">
            <v>6363</v>
          </cell>
          <cell r="B2052">
            <v>8390</v>
          </cell>
          <cell r="C2052">
            <v>2101</v>
          </cell>
          <cell r="D2052" t="str">
            <v>БЕНЗИН АВТОМОБИЛЬНЫЙ АИ-80</v>
          </cell>
          <cell r="E2052">
            <v>221000001</v>
          </cell>
          <cell r="F2052" t="str">
            <v>20</v>
          </cell>
          <cell r="G2052" t="str">
            <v/>
          </cell>
          <cell r="H2052" t="str">
            <v/>
          </cell>
          <cell r="I2052" t="str">
            <v>338570</v>
          </cell>
          <cell r="J2052">
            <v>10001115</v>
          </cell>
          <cell r="K2052">
            <v>37897</v>
          </cell>
          <cell r="L2052">
            <v>37897</v>
          </cell>
          <cell r="M2052">
            <v>37897</v>
          </cell>
          <cell r="N2052">
            <v>10291.4</v>
          </cell>
          <cell r="O2052">
            <v>51.457000000000001</v>
          </cell>
          <cell r="P2052">
            <v>0</v>
          </cell>
          <cell r="Q2052" t="str">
            <v>01_31_10</v>
          </cell>
          <cell r="R2052" t="str">
            <v>25_31</v>
          </cell>
          <cell r="S2052" t="str">
            <v>'301.0020</v>
          </cell>
          <cell r="T2052" t="str">
            <v>'701.7410</v>
          </cell>
          <cell r="U2052" t="str">
            <v>H</v>
          </cell>
          <cell r="V2052">
            <v>-9911.6200000000008</v>
          </cell>
          <cell r="W2052">
            <v>-9911.6200000000008</v>
          </cell>
          <cell r="X2052">
            <v>379.77999999999884</v>
          </cell>
          <cell r="Y2052" t="str">
            <v>701.7410</v>
          </cell>
          <cell r="Z2052">
            <v>-1472767.62</v>
          </cell>
          <cell r="AA2052">
            <v>-9911.6200000000008</v>
          </cell>
          <cell r="AB2052">
            <v>-51.457000000000001</v>
          </cell>
        </row>
        <row r="2053">
          <cell r="A2053">
            <v>6411</v>
          </cell>
          <cell r="B2053">
            <v>8431</v>
          </cell>
          <cell r="C2053">
            <v>1159</v>
          </cell>
          <cell r="D2053" t="str">
            <v>БЕНЗИН АВТОМОБИЛЬНЫЙ АИ-80</v>
          </cell>
          <cell r="E2053">
            <v>221000001</v>
          </cell>
          <cell r="F2053" t="str">
            <v>10</v>
          </cell>
          <cell r="G2053" t="str">
            <v/>
          </cell>
          <cell r="H2053" t="str">
            <v/>
          </cell>
          <cell r="I2053" t="str">
            <v>Акт № 148 от 03.</v>
          </cell>
          <cell r="J2053">
            <v>10001247</v>
          </cell>
          <cell r="K2053">
            <v>37897</v>
          </cell>
          <cell r="L2053">
            <v>37897</v>
          </cell>
          <cell r="M2053">
            <v>37897</v>
          </cell>
          <cell r="N2053">
            <v>15864423.359999999</v>
          </cell>
          <cell r="O2053">
            <v>659.1</v>
          </cell>
          <cell r="P2053">
            <v>2538307.7400000002</v>
          </cell>
          <cell r="Q2053" t="str">
            <v>01_31_10</v>
          </cell>
          <cell r="R2053" t="str">
            <v>25_31</v>
          </cell>
          <cell r="S2053" t="str">
            <v>'301.0010</v>
          </cell>
          <cell r="T2053" t="str">
            <v>'701.7510</v>
          </cell>
          <cell r="U2053" t="str">
            <v>H</v>
          </cell>
          <cell r="V2053">
            <v>-15864423.359999999</v>
          </cell>
          <cell r="W2053">
            <v>-106766.43</v>
          </cell>
          <cell r="X2053">
            <v>0</v>
          </cell>
          <cell r="Y2053" t="str">
            <v>701.7510</v>
          </cell>
          <cell r="Z2053">
            <v>-15864423.359999999</v>
          </cell>
          <cell r="AA2053">
            <v>-106766.43</v>
          </cell>
          <cell r="AB2053">
            <v>-659.1</v>
          </cell>
        </row>
        <row r="2054">
          <cell r="A2054">
            <v>7269</v>
          </cell>
          <cell r="B2054">
            <v>9263</v>
          </cell>
          <cell r="C2054">
            <v>1135</v>
          </cell>
          <cell r="D2054" t="str">
            <v>БЕНЗИН АВТОМОБИЛЬНЫЙ АИ-80</v>
          </cell>
          <cell r="E2054">
            <v>221000001</v>
          </cell>
          <cell r="F2054" t="str">
            <v>10</v>
          </cell>
          <cell r="G2054" t="str">
            <v/>
          </cell>
          <cell r="H2054" t="str">
            <v/>
          </cell>
          <cell r="I2054" t="str">
            <v>336941</v>
          </cell>
          <cell r="J2054">
            <v>10001486</v>
          </cell>
          <cell r="K2054">
            <v>37926</v>
          </cell>
          <cell r="L2054">
            <v>37897</v>
          </cell>
          <cell r="M2054">
            <v>37926</v>
          </cell>
          <cell r="N2054">
            <v>2775708.45</v>
          </cell>
          <cell r="O2054">
            <v>115.319</v>
          </cell>
          <cell r="P2054">
            <v>444113.35</v>
          </cell>
          <cell r="Q2054" t="str">
            <v>01_31_10</v>
          </cell>
          <cell r="R2054" t="str">
            <v>25_31</v>
          </cell>
          <cell r="S2054" t="str">
            <v>'301.0010</v>
          </cell>
          <cell r="T2054" t="str">
            <v>'701.7510</v>
          </cell>
          <cell r="U2054" t="str">
            <v>H</v>
          </cell>
          <cell r="V2054">
            <v>-2775708.45</v>
          </cell>
          <cell r="W2054">
            <v>-18783.97</v>
          </cell>
          <cell r="X2054">
            <v>0</v>
          </cell>
          <cell r="Y2054" t="str">
            <v>701.7510</v>
          </cell>
          <cell r="Z2054">
            <v>-2775708.45</v>
          </cell>
          <cell r="AA2054">
            <v>-18783.97</v>
          </cell>
          <cell r="AB2054">
            <v>-115.319</v>
          </cell>
        </row>
        <row r="2055">
          <cell r="A2055">
            <v>6333</v>
          </cell>
          <cell r="B2055">
            <v>8360</v>
          </cell>
          <cell r="C2055">
            <v>1160</v>
          </cell>
          <cell r="D2055" t="str">
            <v>БЕНЗИН АВТОМОБИЛЬНЫЙ АИ-80</v>
          </cell>
          <cell r="E2055">
            <v>221000001</v>
          </cell>
          <cell r="F2055" t="str">
            <v>10</v>
          </cell>
          <cell r="G2055" t="str">
            <v/>
          </cell>
          <cell r="H2055" t="str">
            <v/>
          </cell>
          <cell r="I2055" t="str">
            <v>68234563</v>
          </cell>
          <cell r="J2055">
            <v>10001245</v>
          </cell>
          <cell r="K2055">
            <v>37898</v>
          </cell>
          <cell r="L2055">
            <v>37898</v>
          </cell>
          <cell r="M2055">
            <v>37898</v>
          </cell>
          <cell r="N2055">
            <v>1245084.04</v>
          </cell>
          <cell r="O2055">
            <v>51.728000000000002</v>
          </cell>
          <cell r="P2055">
            <v>199213.45</v>
          </cell>
          <cell r="Q2055" t="str">
            <v>01_31_10</v>
          </cell>
          <cell r="R2055" t="str">
            <v>25_31</v>
          </cell>
          <cell r="S2055" t="str">
            <v>'301.0010</v>
          </cell>
          <cell r="T2055" t="str">
            <v>'701.7510</v>
          </cell>
          <cell r="U2055" t="str">
            <v>H</v>
          </cell>
          <cell r="V2055">
            <v>-1245084.04</v>
          </cell>
          <cell r="W2055">
            <v>-8384.41</v>
          </cell>
          <cell r="X2055">
            <v>0</v>
          </cell>
          <cell r="Y2055" t="str">
            <v>701.7510</v>
          </cell>
          <cell r="Z2055">
            <v>-1245084.04</v>
          </cell>
          <cell r="AA2055">
            <v>-8384.41</v>
          </cell>
          <cell r="AB2055">
            <v>-51.728000000000002</v>
          </cell>
        </row>
        <row r="2056">
          <cell r="A2056">
            <v>6364</v>
          </cell>
          <cell r="B2056">
            <v>8391</v>
          </cell>
          <cell r="C2056">
            <v>1145</v>
          </cell>
          <cell r="D2056" t="str">
            <v>БЕНЗИН АВТОМОБИЛЬНЫЙ АИ-80</v>
          </cell>
          <cell r="E2056">
            <v>221000001</v>
          </cell>
          <cell r="F2056" t="str">
            <v>10</v>
          </cell>
          <cell r="G2056" t="str">
            <v/>
          </cell>
          <cell r="H2056" t="str">
            <v/>
          </cell>
          <cell r="I2056" t="str">
            <v>171459</v>
          </cell>
          <cell r="J2056">
            <v>10001280</v>
          </cell>
          <cell r="K2056">
            <v>37898</v>
          </cell>
          <cell r="L2056">
            <v>37898</v>
          </cell>
          <cell r="M2056">
            <v>37898</v>
          </cell>
          <cell r="N2056">
            <v>5847596.1200000001</v>
          </cell>
          <cell r="O2056">
            <v>242.94300000000001</v>
          </cell>
          <cell r="P2056">
            <v>935615.38</v>
          </cell>
          <cell r="Q2056" t="str">
            <v>01_31_10</v>
          </cell>
          <cell r="R2056" t="str">
            <v>25_31</v>
          </cell>
          <cell r="S2056" t="str">
            <v>'301.0010</v>
          </cell>
          <cell r="T2056" t="str">
            <v>'701.7510</v>
          </cell>
          <cell r="U2056" t="str">
            <v>H</v>
          </cell>
          <cell r="V2056">
            <v>-5847596.1200000001</v>
          </cell>
          <cell r="W2056">
            <v>-39377.760000000002</v>
          </cell>
          <cell r="X2056">
            <v>0</v>
          </cell>
          <cell r="Y2056" t="str">
            <v>701.7510</v>
          </cell>
          <cell r="Z2056">
            <v>-5847596.1200000001</v>
          </cell>
          <cell r="AA2056">
            <v>-39377.760000000002</v>
          </cell>
          <cell r="AB2056">
            <v>-242.94300000000001</v>
          </cell>
        </row>
        <row r="2057">
          <cell r="A2057">
            <v>6390</v>
          </cell>
          <cell r="B2057">
            <v>8413</v>
          </cell>
          <cell r="C2057">
            <v>1137</v>
          </cell>
          <cell r="D2057" t="str">
            <v>БЕНЗИН АВТОМОБИЛЬНЫЙ АИ-80</v>
          </cell>
          <cell r="E2057">
            <v>221000001</v>
          </cell>
          <cell r="F2057" t="str">
            <v>10</v>
          </cell>
          <cell r="G2057" t="str">
            <v/>
          </cell>
          <cell r="H2057" t="str">
            <v/>
          </cell>
          <cell r="I2057" t="str">
            <v>171460</v>
          </cell>
          <cell r="J2057">
            <v>10001288</v>
          </cell>
          <cell r="K2057">
            <v>37898</v>
          </cell>
          <cell r="L2057">
            <v>37898</v>
          </cell>
          <cell r="M2057">
            <v>37898</v>
          </cell>
          <cell r="N2057">
            <v>2469660.59</v>
          </cell>
          <cell r="O2057">
            <v>102.604</v>
          </cell>
          <cell r="P2057">
            <v>395145.69</v>
          </cell>
          <cell r="Q2057" t="str">
            <v>01_31_10</v>
          </cell>
          <cell r="R2057" t="str">
            <v>25_31</v>
          </cell>
          <cell r="S2057" t="str">
            <v>'301.0010</v>
          </cell>
          <cell r="T2057" t="str">
            <v>'701.7510</v>
          </cell>
          <cell r="U2057" t="str">
            <v>H</v>
          </cell>
          <cell r="V2057">
            <v>-2469660.59</v>
          </cell>
          <cell r="W2057">
            <v>-16630.72</v>
          </cell>
          <cell r="X2057">
            <v>0</v>
          </cell>
          <cell r="Y2057" t="str">
            <v>701.7510</v>
          </cell>
          <cell r="Z2057">
            <v>-2469660.59</v>
          </cell>
          <cell r="AA2057">
            <v>-16630.72</v>
          </cell>
          <cell r="AB2057">
            <v>-102.604</v>
          </cell>
        </row>
        <row r="2058">
          <cell r="A2058">
            <v>6391</v>
          </cell>
          <cell r="B2058">
            <v>8414</v>
          </cell>
          <cell r="C2058">
            <v>1145</v>
          </cell>
          <cell r="D2058" t="str">
            <v>БЕНЗИН АВТОМОБИЛЬНЫЙ АИ-80</v>
          </cell>
          <cell r="E2058">
            <v>221000001</v>
          </cell>
          <cell r="F2058" t="str">
            <v>10</v>
          </cell>
          <cell r="G2058" t="str">
            <v/>
          </cell>
          <cell r="H2058" t="str">
            <v/>
          </cell>
          <cell r="I2058" t="str">
            <v>171462</v>
          </cell>
          <cell r="J2058">
            <v>10001287</v>
          </cell>
          <cell r="K2058">
            <v>37898</v>
          </cell>
          <cell r="L2058">
            <v>37898</v>
          </cell>
          <cell r="M2058">
            <v>37898</v>
          </cell>
          <cell r="N2058">
            <v>3695897.96</v>
          </cell>
          <cell r="O2058">
            <v>153.54900000000001</v>
          </cell>
          <cell r="P2058">
            <v>591343.67000000004</v>
          </cell>
          <cell r="Q2058" t="str">
            <v>01_31_10</v>
          </cell>
          <cell r="R2058" t="str">
            <v>25_31</v>
          </cell>
          <cell r="S2058" t="str">
            <v>'301.0010</v>
          </cell>
          <cell r="T2058" t="str">
            <v>'701.7510</v>
          </cell>
          <cell r="U2058" t="str">
            <v>H</v>
          </cell>
          <cell r="V2058">
            <v>-3695897.96</v>
          </cell>
          <cell r="W2058">
            <v>-24888.2</v>
          </cell>
          <cell r="X2058">
            <v>0</v>
          </cell>
          <cell r="Y2058" t="str">
            <v>701.7510</v>
          </cell>
          <cell r="Z2058">
            <v>-3695897.96</v>
          </cell>
          <cell r="AA2058">
            <v>-24888.2</v>
          </cell>
          <cell r="AB2058">
            <v>-153.54900000000001</v>
          </cell>
        </row>
        <row r="2059">
          <cell r="A2059">
            <v>6392</v>
          </cell>
          <cell r="B2059">
            <v>8415</v>
          </cell>
          <cell r="C2059">
            <v>1146</v>
          </cell>
          <cell r="D2059" t="str">
            <v>БЕНЗИН АВТОМОБИЛЬНЫЙ АИ-80</v>
          </cell>
          <cell r="E2059">
            <v>221000001</v>
          </cell>
          <cell r="F2059" t="str">
            <v>10</v>
          </cell>
          <cell r="G2059" t="str">
            <v/>
          </cell>
          <cell r="H2059" t="str">
            <v/>
          </cell>
          <cell r="I2059" t="str">
            <v>171453</v>
          </cell>
          <cell r="J2059">
            <v>10001282</v>
          </cell>
          <cell r="K2059">
            <v>37898</v>
          </cell>
          <cell r="L2059">
            <v>37898</v>
          </cell>
          <cell r="M2059">
            <v>37898</v>
          </cell>
          <cell r="N2059">
            <v>3760693.93</v>
          </cell>
          <cell r="O2059">
            <v>156.24100000000001</v>
          </cell>
          <cell r="P2059">
            <v>601711.03</v>
          </cell>
          <cell r="Q2059" t="str">
            <v>01_31_10</v>
          </cell>
          <cell r="R2059" t="str">
            <v>25_31</v>
          </cell>
          <cell r="S2059" t="str">
            <v>'301.0010</v>
          </cell>
          <cell r="T2059" t="str">
            <v>'701.7510</v>
          </cell>
          <cell r="U2059" t="str">
            <v>H</v>
          </cell>
          <cell r="V2059">
            <v>-3760693.93</v>
          </cell>
          <cell r="W2059">
            <v>-25324.53</v>
          </cell>
          <cell r="X2059">
            <v>0</v>
          </cell>
          <cell r="Y2059" t="str">
            <v>701.7510</v>
          </cell>
          <cell r="Z2059">
            <v>-3760693.93</v>
          </cell>
          <cell r="AA2059">
            <v>-25324.53</v>
          </cell>
          <cell r="AB2059">
            <v>-156.24100000000001</v>
          </cell>
        </row>
        <row r="2060">
          <cell r="A2060">
            <v>6393</v>
          </cell>
          <cell r="B2060">
            <v>8416</v>
          </cell>
          <cell r="C2060">
            <v>1146</v>
          </cell>
          <cell r="D2060" t="str">
            <v>БЕНЗИН АВТОМОБИЛЬНЫЙ АИ-80</v>
          </cell>
          <cell r="E2060">
            <v>221000001</v>
          </cell>
          <cell r="F2060" t="str">
            <v>10</v>
          </cell>
          <cell r="G2060" t="str">
            <v/>
          </cell>
          <cell r="H2060" t="str">
            <v/>
          </cell>
          <cell r="I2060" t="str">
            <v>171452</v>
          </cell>
          <cell r="J2060">
            <v>10001283</v>
          </cell>
          <cell r="K2060">
            <v>37898</v>
          </cell>
          <cell r="L2060">
            <v>37898</v>
          </cell>
          <cell r="M2060">
            <v>37898</v>
          </cell>
          <cell r="N2060">
            <v>3762234.41</v>
          </cell>
          <cell r="O2060">
            <v>156.30500000000001</v>
          </cell>
          <cell r="P2060">
            <v>601957.5</v>
          </cell>
          <cell r="Q2060" t="str">
            <v>01_31_10</v>
          </cell>
          <cell r="R2060" t="str">
            <v>25_31</v>
          </cell>
          <cell r="S2060" t="str">
            <v>'301.0010</v>
          </cell>
          <cell r="T2060" t="str">
            <v>'701.7510</v>
          </cell>
          <cell r="U2060" t="str">
            <v>H</v>
          </cell>
          <cell r="V2060">
            <v>-3762234.41</v>
          </cell>
          <cell r="W2060">
            <v>-25334.9</v>
          </cell>
          <cell r="X2060">
            <v>0</v>
          </cell>
          <cell r="Y2060" t="str">
            <v>701.7510</v>
          </cell>
          <cell r="Z2060">
            <v>-3762234.41</v>
          </cell>
          <cell r="AA2060">
            <v>-25334.9</v>
          </cell>
          <cell r="AB2060">
            <v>-156.30500000000001</v>
          </cell>
        </row>
        <row r="2061">
          <cell r="A2061">
            <v>6394</v>
          </cell>
          <cell r="B2061">
            <v>8417</v>
          </cell>
          <cell r="C2061">
            <v>1146</v>
          </cell>
          <cell r="D2061" t="str">
            <v>БЕНЗИН АВТОМОБИЛЬНЫЙ АИ-80</v>
          </cell>
          <cell r="E2061">
            <v>221000001</v>
          </cell>
          <cell r="F2061" t="str">
            <v>10</v>
          </cell>
          <cell r="G2061" t="str">
            <v/>
          </cell>
          <cell r="H2061" t="str">
            <v/>
          </cell>
          <cell r="I2061" t="str">
            <v>68234560</v>
          </cell>
          <cell r="J2061">
            <v>10001295</v>
          </cell>
          <cell r="K2061">
            <v>37898</v>
          </cell>
          <cell r="L2061">
            <v>37898</v>
          </cell>
          <cell r="M2061">
            <v>37898</v>
          </cell>
          <cell r="N2061">
            <v>1258707.56</v>
          </cell>
          <cell r="O2061">
            <v>52.293999999999997</v>
          </cell>
          <cell r="P2061">
            <v>201393.21</v>
          </cell>
          <cell r="Q2061" t="str">
            <v>01_31_10</v>
          </cell>
          <cell r="R2061" t="str">
            <v>25_31</v>
          </cell>
          <cell r="S2061" t="str">
            <v>'301.0010</v>
          </cell>
          <cell r="T2061" t="str">
            <v>'701.7510</v>
          </cell>
          <cell r="U2061" t="str">
            <v>H</v>
          </cell>
          <cell r="V2061">
            <v>-1258707.56</v>
          </cell>
          <cell r="W2061">
            <v>-8476.14</v>
          </cell>
          <cell r="X2061">
            <v>0</v>
          </cell>
          <cell r="Y2061" t="str">
            <v>701.7510</v>
          </cell>
          <cell r="Z2061">
            <v>-1258707.56</v>
          </cell>
          <cell r="AA2061">
            <v>-8476.14</v>
          </cell>
          <cell r="AB2061">
            <v>-52.293999999999997</v>
          </cell>
        </row>
        <row r="2062">
          <cell r="A2062">
            <v>6395</v>
          </cell>
          <cell r="B2062">
            <v>8418</v>
          </cell>
          <cell r="C2062">
            <v>1159</v>
          </cell>
          <cell r="D2062" t="str">
            <v>БЕНЗИН АВТОМОБИЛЬНЫЙ АИ-80</v>
          </cell>
          <cell r="E2062">
            <v>221000001</v>
          </cell>
          <cell r="F2062" t="str">
            <v>10</v>
          </cell>
          <cell r="G2062" t="str">
            <v/>
          </cell>
          <cell r="H2062" t="str">
            <v/>
          </cell>
          <cell r="I2062" t="str">
            <v>171445</v>
          </cell>
          <cell r="J2062">
            <v>10001257</v>
          </cell>
          <cell r="K2062">
            <v>37898</v>
          </cell>
          <cell r="L2062">
            <v>37898</v>
          </cell>
          <cell r="M2062">
            <v>37898</v>
          </cell>
          <cell r="N2062">
            <v>7109119.8499999996</v>
          </cell>
          <cell r="O2062">
            <v>295.35399999999998</v>
          </cell>
          <cell r="P2062">
            <v>1137459.18</v>
          </cell>
          <cell r="Q2062" t="str">
            <v>01_31_10</v>
          </cell>
          <cell r="R2062" t="str">
            <v>25_31</v>
          </cell>
          <cell r="S2062" t="str">
            <v>'301.0010</v>
          </cell>
          <cell r="T2062" t="str">
            <v>'701.7510</v>
          </cell>
          <cell r="U2062" t="str">
            <v>H</v>
          </cell>
          <cell r="V2062">
            <v>-7109119.8499999996</v>
          </cell>
          <cell r="W2062">
            <v>-47872.86</v>
          </cell>
          <cell r="X2062">
            <v>0</v>
          </cell>
          <cell r="Y2062" t="str">
            <v>701.7510</v>
          </cell>
          <cell r="Z2062">
            <v>-7109119.8499999996</v>
          </cell>
          <cell r="AA2062">
            <v>-47872.86</v>
          </cell>
          <cell r="AB2062">
            <v>-295.35399999999998</v>
          </cell>
        </row>
        <row r="2063">
          <cell r="A2063">
            <v>6396</v>
          </cell>
          <cell r="B2063">
            <v>8419</v>
          </cell>
          <cell r="C2063">
            <v>1135</v>
          </cell>
          <cell r="D2063" t="str">
            <v>БЕНЗИН АВТОМОБИЛЬНЫЙ АИ-80</v>
          </cell>
          <cell r="E2063">
            <v>221000001</v>
          </cell>
          <cell r="F2063" t="str">
            <v>10</v>
          </cell>
          <cell r="G2063" t="str">
            <v/>
          </cell>
          <cell r="H2063" t="str">
            <v/>
          </cell>
          <cell r="I2063" t="str">
            <v>171470</v>
          </cell>
          <cell r="J2063">
            <v>10001296</v>
          </cell>
          <cell r="K2063">
            <v>37899</v>
          </cell>
          <cell r="L2063">
            <v>37899</v>
          </cell>
          <cell r="M2063">
            <v>37899</v>
          </cell>
          <cell r="N2063">
            <v>2267594.39</v>
          </cell>
          <cell r="O2063">
            <v>94.209000000000003</v>
          </cell>
          <cell r="P2063">
            <v>362815.1</v>
          </cell>
          <cell r="Q2063" t="str">
            <v>01_31_10</v>
          </cell>
          <cell r="R2063" t="str">
            <v>25_31</v>
          </cell>
          <cell r="S2063" t="str">
            <v>'301.0010</v>
          </cell>
          <cell r="T2063" t="str">
            <v>'701.7510</v>
          </cell>
          <cell r="U2063" t="str">
            <v>H</v>
          </cell>
          <cell r="V2063">
            <v>-2267594.39</v>
          </cell>
          <cell r="W2063">
            <v>-15269.99</v>
          </cell>
          <cell r="X2063">
            <v>0</v>
          </cell>
          <cell r="Y2063" t="str">
            <v>701.7510</v>
          </cell>
          <cell r="Z2063">
            <v>-2267594.39</v>
          </cell>
          <cell r="AA2063">
            <v>-15269.99</v>
          </cell>
          <cell r="AB2063">
            <v>-94.209000000000003</v>
          </cell>
        </row>
        <row r="2064">
          <cell r="A2064">
            <v>6397</v>
          </cell>
          <cell r="B2064">
            <v>8420</v>
          </cell>
          <cell r="C2064">
            <v>1135</v>
          </cell>
          <cell r="D2064" t="str">
            <v>БЕНЗИН АВТОМОБИЛЬНЫЙ АИ-80</v>
          </cell>
          <cell r="E2064">
            <v>221000001</v>
          </cell>
          <cell r="F2064" t="str">
            <v>10</v>
          </cell>
          <cell r="G2064" t="str">
            <v/>
          </cell>
          <cell r="H2064" t="str">
            <v/>
          </cell>
          <cell r="I2064" t="str">
            <v>171471</v>
          </cell>
          <cell r="J2064">
            <v>10001296</v>
          </cell>
          <cell r="K2064">
            <v>37899</v>
          </cell>
          <cell r="L2064">
            <v>37899</v>
          </cell>
          <cell r="M2064">
            <v>37899</v>
          </cell>
          <cell r="N2064">
            <v>2462415.5699999998</v>
          </cell>
          <cell r="O2064">
            <v>102.303</v>
          </cell>
          <cell r="P2064">
            <v>393986.49</v>
          </cell>
          <cell r="Q2064" t="str">
            <v>01_31_10</v>
          </cell>
          <cell r="R2064" t="str">
            <v>25_31</v>
          </cell>
          <cell r="S2064" t="str">
            <v>'301.0010</v>
          </cell>
          <cell r="T2064" t="str">
            <v>'701.7510</v>
          </cell>
          <cell r="U2064" t="str">
            <v>H</v>
          </cell>
          <cell r="V2064">
            <v>-2462415.5699999998</v>
          </cell>
          <cell r="W2064">
            <v>-16581.919999999998</v>
          </cell>
          <cell r="X2064">
            <v>0</v>
          </cell>
          <cell r="Y2064" t="str">
            <v>701.7510</v>
          </cell>
          <cell r="Z2064">
            <v>-2462415.5699999998</v>
          </cell>
          <cell r="AA2064">
            <v>-16581.919999999998</v>
          </cell>
          <cell r="AB2064">
            <v>-102.303</v>
          </cell>
        </row>
        <row r="2065">
          <cell r="A2065">
            <v>6398</v>
          </cell>
          <cell r="B2065">
            <v>8421</v>
          </cell>
          <cell r="C2065">
            <v>1137</v>
          </cell>
          <cell r="D2065" t="str">
            <v>БЕНЗИН АВТОМОБИЛЬНЫЙ АИ-80</v>
          </cell>
          <cell r="E2065">
            <v>221000001</v>
          </cell>
          <cell r="F2065" t="str">
            <v>10</v>
          </cell>
          <cell r="G2065" t="str">
            <v/>
          </cell>
          <cell r="H2065" t="str">
            <v/>
          </cell>
          <cell r="I2065" t="str">
            <v>171469</v>
          </cell>
          <cell r="J2065">
            <v>10001292</v>
          </cell>
          <cell r="K2065">
            <v>37899</v>
          </cell>
          <cell r="L2065">
            <v>37899</v>
          </cell>
          <cell r="M2065">
            <v>37899</v>
          </cell>
          <cell r="N2065">
            <v>7487160.5700000003</v>
          </cell>
          <cell r="O2065">
            <v>311.06</v>
          </cell>
          <cell r="P2065">
            <v>1197945.69</v>
          </cell>
          <cell r="Q2065" t="str">
            <v>01_31_10</v>
          </cell>
          <cell r="R2065" t="str">
            <v>25_31</v>
          </cell>
          <cell r="S2065" t="str">
            <v>'301.0010</v>
          </cell>
          <cell r="T2065" t="str">
            <v>'701.7510</v>
          </cell>
          <cell r="U2065" t="str">
            <v>H</v>
          </cell>
          <cell r="V2065">
            <v>-7487160.5700000003</v>
          </cell>
          <cell r="W2065">
            <v>-50418.59</v>
          </cell>
          <cell r="X2065">
            <v>0</v>
          </cell>
          <cell r="Y2065" t="str">
            <v>701.7510</v>
          </cell>
          <cell r="Z2065">
            <v>-7487160.5700000003</v>
          </cell>
          <cell r="AA2065">
            <v>-50418.59</v>
          </cell>
          <cell r="AB2065">
            <v>-311.06</v>
          </cell>
        </row>
        <row r="2066">
          <cell r="A2066">
            <v>6399</v>
          </cell>
          <cell r="B2066">
            <v>8422</v>
          </cell>
          <cell r="C2066">
            <v>1145</v>
          </cell>
          <cell r="D2066" t="str">
            <v>БЕНЗИН АВТОМОБИЛЬНЫЙ АИ-80</v>
          </cell>
          <cell r="E2066">
            <v>221000001</v>
          </cell>
          <cell r="F2066" t="str">
            <v>10</v>
          </cell>
          <cell r="G2066" t="str">
            <v/>
          </cell>
          <cell r="H2066" t="str">
            <v/>
          </cell>
          <cell r="I2066" t="str">
            <v>171463</v>
          </cell>
          <cell r="J2066">
            <v>10001290</v>
          </cell>
          <cell r="K2066">
            <v>37899</v>
          </cell>
          <cell r="L2066">
            <v>37899</v>
          </cell>
          <cell r="M2066">
            <v>37899</v>
          </cell>
          <cell r="N2066">
            <v>5833250.5099999998</v>
          </cell>
          <cell r="O2066">
            <v>242.34700000000001</v>
          </cell>
          <cell r="P2066">
            <v>933320.08</v>
          </cell>
          <cell r="Q2066" t="str">
            <v>01_31_10</v>
          </cell>
          <cell r="R2066" t="str">
            <v>25_31</v>
          </cell>
          <cell r="S2066" t="str">
            <v>'301.0010</v>
          </cell>
          <cell r="T2066" t="str">
            <v>'701.7510</v>
          </cell>
          <cell r="U2066" t="str">
            <v>H</v>
          </cell>
          <cell r="V2066">
            <v>-5833250.5099999998</v>
          </cell>
          <cell r="W2066">
            <v>-39281.15</v>
          </cell>
          <cell r="X2066">
            <v>0</v>
          </cell>
          <cell r="Y2066" t="str">
            <v>701.7510</v>
          </cell>
          <cell r="Z2066">
            <v>-5833250.5099999998</v>
          </cell>
          <cell r="AA2066">
            <v>-39281.15</v>
          </cell>
          <cell r="AB2066">
            <v>-242.34700000000001</v>
          </cell>
        </row>
        <row r="2067">
          <cell r="A2067">
            <v>6400</v>
          </cell>
          <cell r="B2067">
            <v>8423</v>
          </cell>
          <cell r="C2067">
            <v>1146</v>
          </cell>
          <cell r="D2067" t="str">
            <v>БЕНЗИН АВТОМОБИЛЬНЫЙ АИ-80</v>
          </cell>
          <cell r="E2067">
            <v>221000001</v>
          </cell>
          <cell r="F2067" t="str">
            <v>10</v>
          </cell>
          <cell r="G2067" t="str">
            <v/>
          </cell>
          <cell r="H2067" t="str">
            <v/>
          </cell>
          <cell r="I2067" t="str">
            <v>171464</v>
          </cell>
          <cell r="J2067">
            <v>10001291</v>
          </cell>
          <cell r="K2067">
            <v>37899</v>
          </cell>
          <cell r="L2067">
            <v>37899</v>
          </cell>
          <cell r="M2067">
            <v>37899</v>
          </cell>
          <cell r="N2067">
            <v>5209553.1399999997</v>
          </cell>
          <cell r="O2067">
            <v>216.435</v>
          </cell>
          <cell r="P2067">
            <v>833528.5</v>
          </cell>
          <cell r="Q2067" t="str">
            <v>01_31_10</v>
          </cell>
          <cell r="R2067" t="str">
            <v>25_31</v>
          </cell>
          <cell r="S2067" t="str">
            <v>'301.0010</v>
          </cell>
          <cell r="T2067" t="str">
            <v>'701.7510</v>
          </cell>
          <cell r="U2067" t="str">
            <v>H</v>
          </cell>
          <cell r="V2067">
            <v>-5209553.1399999997</v>
          </cell>
          <cell r="W2067">
            <v>-35081.160000000003</v>
          </cell>
          <cell r="X2067">
            <v>0</v>
          </cell>
          <cell r="Y2067" t="str">
            <v>701.7510</v>
          </cell>
          <cell r="Z2067">
            <v>-5209553.1399999997</v>
          </cell>
          <cell r="AA2067">
            <v>-35081.160000000003</v>
          </cell>
          <cell r="AB2067">
            <v>-216.435</v>
          </cell>
        </row>
        <row r="2068">
          <cell r="A2068">
            <v>6401</v>
          </cell>
          <cell r="B2068">
            <v>8424</v>
          </cell>
          <cell r="C2068">
            <v>1159</v>
          </cell>
          <cell r="D2068" t="str">
            <v>БЕНЗИН АВТОМОБИЛЬНЫЙ АИ-80</v>
          </cell>
          <cell r="E2068">
            <v>221000001</v>
          </cell>
          <cell r="F2068" t="str">
            <v>10</v>
          </cell>
          <cell r="G2068" t="str">
            <v/>
          </cell>
          <cell r="H2068" t="str">
            <v/>
          </cell>
          <cell r="I2068" t="str">
            <v>171466</v>
          </cell>
          <cell r="J2068">
            <v>10001298</v>
          </cell>
          <cell r="K2068">
            <v>37899</v>
          </cell>
          <cell r="L2068">
            <v>37899</v>
          </cell>
          <cell r="M2068">
            <v>37899</v>
          </cell>
          <cell r="N2068">
            <v>4985487.1100000003</v>
          </cell>
          <cell r="O2068">
            <v>207.126</v>
          </cell>
          <cell r="P2068">
            <v>797677.94</v>
          </cell>
          <cell r="Q2068" t="str">
            <v>01_31_10</v>
          </cell>
          <cell r="R2068" t="str">
            <v>25_31</v>
          </cell>
          <cell r="S2068" t="str">
            <v>'301.0010</v>
          </cell>
          <cell r="T2068" t="str">
            <v>'701.7510</v>
          </cell>
          <cell r="U2068" t="str">
            <v>H</v>
          </cell>
          <cell r="V2068">
            <v>-4985487.1100000003</v>
          </cell>
          <cell r="W2068">
            <v>-33572.300000000003</v>
          </cell>
          <cell r="X2068">
            <v>0</v>
          </cell>
          <cell r="Y2068" t="str">
            <v>701.7510</v>
          </cell>
          <cell r="Z2068">
            <v>-4985487.1100000003</v>
          </cell>
          <cell r="AA2068">
            <v>-33572.300000000003</v>
          </cell>
          <cell r="AB2068">
            <v>-207.126</v>
          </cell>
        </row>
        <row r="2069">
          <cell r="A2069">
            <v>6402</v>
          </cell>
          <cell r="B2069">
            <v>8425</v>
          </cell>
          <cell r="C2069">
            <v>1160</v>
          </cell>
          <cell r="D2069" t="str">
            <v>БЕНЗИН АВТОМОБИЛЬНЫЙ АИ-80</v>
          </cell>
          <cell r="E2069">
            <v>221000001</v>
          </cell>
          <cell r="F2069" t="str">
            <v>10</v>
          </cell>
          <cell r="G2069" t="str">
            <v/>
          </cell>
          <cell r="H2069" t="str">
            <v/>
          </cell>
          <cell r="I2069" t="str">
            <v>171465</v>
          </cell>
          <cell r="J2069">
            <v>10001297</v>
          </cell>
          <cell r="K2069">
            <v>37899</v>
          </cell>
          <cell r="L2069">
            <v>37899</v>
          </cell>
          <cell r="M2069">
            <v>37899</v>
          </cell>
          <cell r="N2069">
            <v>6275028.1200000001</v>
          </cell>
          <cell r="O2069">
            <v>260.70100000000002</v>
          </cell>
          <cell r="P2069">
            <v>1004004.5</v>
          </cell>
          <cell r="Q2069" t="str">
            <v>01_31_10</v>
          </cell>
          <cell r="R2069" t="str">
            <v>25_31</v>
          </cell>
          <cell r="S2069" t="str">
            <v>'301.0010</v>
          </cell>
          <cell r="T2069" t="str">
            <v>'701.7510</v>
          </cell>
          <cell r="U2069" t="str">
            <v>H</v>
          </cell>
          <cell r="V2069">
            <v>-6275028.1200000001</v>
          </cell>
          <cell r="W2069">
            <v>-42256.09</v>
          </cell>
          <cell r="X2069">
            <v>0</v>
          </cell>
          <cell r="Y2069" t="str">
            <v>701.7510</v>
          </cell>
          <cell r="Z2069">
            <v>-6275028.1200000001</v>
          </cell>
          <cell r="AA2069">
            <v>-42256.09</v>
          </cell>
          <cell r="AB2069">
            <v>-260.70100000000002</v>
          </cell>
        </row>
        <row r="2070">
          <cell r="A2070">
            <v>6403</v>
          </cell>
          <cell r="B2070">
            <v>8426</v>
          </cell>
          <cell r="C2070">
            <v>1135</v>
          </cell>
          <cell r="D2070" t="str">
            <v>БЕНЗИН АВТОМОБИЛЬНЫЙ АИ-80</v>
          </cell>
          <cell r="E2070">
            <v>221000001</v>
          </cell>
          <cell r="F2070" t="str">
            <v>10</v>
          </cell>
          <cell r="G2070" t="str">
            <v/>
          </cell>
          <cell r="H2070" t="str">
            <v/>
          </cell>
          <cell r="I2070" t="str">
            <v>171490</v>
          </cell>
          <cell r="J2070">
            <v>10001296</v>
          </cell>
          <cell r="K2070">
            <v>37900</v>
          </cell>
          <cell r="L2070">
            <v>37900</v>
          </cell>
          <cell r="M2070">
            <v>37900</v>
          </cell>
          <cell r="N2070">
            <v>6769350.1699999999</v>
          </cell>
          <cell r="O2070">
            <v>281.238</v>
          </cell>
          <cell r="P2070">
            <v>1083096.03</v>
          </cell>
          <cell r="Q2070" t="str">
            <v>01_31_10</v>
          </cell>
          <cell r="R2070" t="str">
            <v>25_31</v>
          </cell>
          <cell r="S2070" t="str">
            <v>'301.0010</v>
          </cell>
          <cell r="T2070" t="str">
            <v>'701.7510</v>
          </cell>
          <cell r="U2070" t="str">
            <v>H</v>
          </cell>
          <cell r="V2070">
            <v>-6769350.1699999999</v>
          </cell>
          <cell r="W2070">
            <v>-45584.85</v>
          </cell>
          <cell r="X2070">
            <v>0</v>
          </cell>
          <cell r="Y2070" t="str">
            <v>701.7510</v>
          </cell>
          <cell r="Z2070">
            <v>-6769350.1699999999</v>
          </cell>
          <cell r="AA2070">
            <v>-45584.85</v>
          </cell>
          <cell r="AB2070">
            <v>-281.238</v>
          </cell>
        </row>
        <row r="2071">
          <cell r="A2071">
            <v>6404</v>
          </cell>
          <cell r="B2071">
            <v>8427</v>
          </cell>
          <cell r="C2071">
            <v>1160</v>
          </cell>
          <cell r="D2071" t="str">
            <v>БЕНЗИН АВТОМОБИЛЬНЫЙ АИ-80</v>
          </cell>
          <cell r="E2071">
            <v>221000001</v>
          </cell>
          <cell r="F2071" t="str">
            <v>10</v>
          </cell>
          <cell r="G2071" t="str">
            <v/>
          </cell>
          <cell r="H2071" t="str">
            <v/>
          </cell>
          <cell r="I2071" t="str">
            <v>171484</v>
          </cell>
          <cell r="J2071">
            <v>10001293</v>
          </cell>
          <cell r="K2071">
            <v>37900</v>
          </cell>
          <cell r="L2071">
            <v>37900</v>
          </cell>
          <cell r="M2071">
            <v>37900</v>
          </cell>
          <cell r="N2071">
            <v>6241089.6600000001</v>
          </cell>
          <cell r="O2071">
            <v>259.291</v>
          </cell>
          <cell r="P2071">
            <v>998574.35</v>
          </cell>
          <cell r="Q2071" t="str">
            <v>01_31_10</v>
          </cell>
          <cell r="R2071" t="str">
            <v>25_31</v>
          </cell>
          <cell r="S2071" t="str">
            <v>'301.0010</v>
          </cell>
          <cell r="T2071" t="str">
            <v>'701.7510</v>
          </cell>
          <cell r="U2071" t="str">
            <v>H</v>
          </cell>
          <cell r="V2071">
            <v>-6241089.6600000001</v>
          </cell>
          <cell r="W2071">
            <v>-42027.54</v>
          </cell>
          <cell r="X2071">
            <v>0</v>
          </cell>
          <cell r="Y2071" t="str">
            <v>701.7510</v>
          </cell>
          <cell r="Z2071">
            <v>-6241089.6600000001</v>
          </cell>
          <cell r="AA2071">
            <v>-42027.54</v>
          </cell>
          <cell r="AB2071">
            <v>-259.291</v>
          </cell>
        </row>
        <row r="2072">
          <cell r="A2072">
            <v>6405</v>
          </cell>
          <cell r="B2072">
            <v>8428</v>
          </cell>
          <cell r="C2072">
            <v>1160</v>
          </cell>
          <cell r="D2072" t="str">
            <v>БЕНЗИН АВТОМОБИЛЬНЫЙ АИ-80</v>
          </cell>
          <cell r="E2072">
            <v>221000001</v>
          </cell>
          <cell r="F2072" t="str">
            <v>10</v>
          </cell>
          <cell r="G2072" t="str">
            <v/>
          </cell>
          <cell r="H2072" t="str">
            <v/>
          </cell>
          <cell r="I2072" t="str">
            <v>171491</v>
          </cell>
          <cell r="J2072">
            <v>10001293</v>
          </cell>
          <cell r="K2072">
            <v>37900</v>
          </cell>
          <cell r="L2072">
            <v>37900</v>
          </cell>
          <cell r="M2072">
            <v>37900</v>
          </cell>
          <cell r="N2072">
            <v>5492349.5300000003</v>
          </cell>
          <cell r="O2072">
            <v>228.184</v>
          </cell>
          <cell r="P2072">
            <v>878775.93</v>
          </cell>
          <cell r="Q2072" t="str">
            <v>01_31_10</v>
          </cell>
          <cell r="R2072" t="str">
            <v>25_31</v>
          </cell>
          <cell r="S2072" t="str">
            <v>'301.0010</v>
          </cell>
          <cell r="T2072" t="str">
            <v>'701.7510</v>
          </cell>
          <cell r="U2072" t="str">
            <v>H</v>
          </cell>
          <cell r="V2072">
            <v>-5492349.5300000003</v>
          </cell>
          <cell r="W2072">
            <v>-36985.519999999997</v>
          </cell>
          <cell r="X2072">
            <v>0</v>
          </cell>
          <cell r="Y2072" t="str">
            <v>701.7510</v>
          </cell>
          <cell r="Z2072">
            <v>-5492349.5300000003</v>
          </cell>
          <cell r="AA2072">
            <v>-36985.519999999997</v>
          </cell>
          <cell r="AB2072">
            <v>-228.184</v>
          </cell>
        </row>
        <row r="2073">
          <cell r="A2073">
            <v>6406</v>
          </cell>
          <cell r="B2073">
            <v>8429</v>
          </cell>
          <cell r="C2073">
            <v>1160</v>
          </cell>
          <cell r="D2073" t="str">
            <v>БЕНЗИН АВТОМОБИЛЬНЫЙ АИ-80</v>
          </cell>
          <cell r="E2073">
            <v>221000001</v>
          </cell>
          <cell r="F2073" t="str">
            <v>10</v>
          </cell>
          <cell r="G2073" t="str">
            <v/>
          </cell>
          <cell r="H2073" t="str">
            <v/>
          </cell>
          <cell r="I2073" t="str">
            <v>68234572</v>
          </cell>
          <cell r="J2073">
            <v>10001299</v>
          </cell>
          <cell r="K2073">
            <v>37900</v>
          </cell>
          <cell r="L2073">
            <v>37900</v>
          </cell>
          <cell r="M2073">
            <v>37900</v>
          </cell>
          <cell r="N2073">
            <v>1454443.41</v>
          </cell>
          <cell r="O2073">
            <v>60.426000000000002</v>
          </cell>
          <cell r="P2073">
            <v>232710.94</v>
          </cell>
          <cell r="Q2073" t="str">
            <v>01_31_10</v>
          </cell>
          <cell r="R2073" t="str">
            <v>25_31</v>
          </cell>
          <cell r="S2073" t="str">
            <v>'301.0010</v>
          </cell>
          <cell r="T2073" t="str">
            <v>'701.7510</v>
          </cell>
          <cell r="U2073" t="str">
            <v>H</v>
          </cell>
          <cell r="V2073">
            <v>-1454443.41</v>
          </cell>
          <cell r="W2073">
            <v>-9794.2199999999993</v>
          </cell>
          <cell r="X2073">
            <v>0</v>
          </cell>
          <cell r="Y2073" t="str">
            <v>701.7510</v>
          </cell>
          <cell r="Z2073">
            <v>-1454443.41</v>
          </cell>
          <cell r="AA2073">
            <v>-9794.2199999999993</v>
          </cell>
          <cell r="AB2073">
            <v>-60.426000000000002</v>
          </cell>
        </row>
        <row r="2074">
          <cell r="A2074">
            <v>6407</v>
          </cell>
          <cell r="B2074">
            <v>8430</v>
          </cell>
          <cell r="C2074">
            <v>1137</v>
          </cell>
          <cell r="D2074" t="str">
            <v>БЕНЗИН АВТОМОБИЛЬНЫЙ АИ-80</v>
          </cell>
          <cell r="E2074">
            <v>221000001</v>
          </cell>
          <cell r="F2074" t="str">
            <v>10</v>
          </cell>
          <cell r="G2074" t="str">
            <v/>
          </cell>
          <cell r="H2074" t="str">
            <v/>
          </cell>
          <cell r="I2074" t="str">
            <v>171500</v>
          </cell>
          <cell r="J2074">
            <v>10001249</v>
          </cell>
          <cell r="K2074">
            <v>37901</v>
          </cell>
          <cell r="L2074">
            <v>37901</v>
          </cell>
          <cell r="M2074">
            <v>37901</v>
          </cell>
          <cell r="N2074">
            <v>12360554.49</v>
          </cell>
          <cell r="O2074">
            <v>513.529</v>
          </cell>
          <cell r="P2074">
            <v>1977688.72</v>
          </cell>
          <cell r="Q2074" t="str">
            <v>01_31_10</v>
          </cell>
          <cell r="R2074" t="str">
            <v>25_31</v>
          </cell>
          <cell r="S2074" t="str">
            <v>'301.0010</v>
          </cell>
          <cell r="T2074" t="str">
            <v>'701.7510</v>
          </cell>
          <cell r="U2074" t="str">
            <v>H</v>
          </cell>
          <cell r="V2074">
            <v>-12360554.49</v>
          </cell>
          <cell r="W2074">
            <v>-83275.3</v>
          </cell>
          <cell r="X2074">
            <v>0</v>
          </cell>
          <cell r="Y2074" t="str">
            <v>701.7510</v>
          </cell>
          <cell r="Z2074">
            <v>-12360554.49</v>
          </cell>
          <cell r="AA2074">
            <v>-83275.3</v>
          </cell>
          <cell r="AB2074">
            <v>-513.529</v>
          </cell>
        </row>
        <row r="2075">
          <cell r="A2075">
            <v>6412</v>
          </cell>
          <cell r="B2075">
            <v>8432</v>
          </cell>
          <cell r="C2075">
            <v>1159</v>
          </cell>
          <cell r="D2075" t="str">
            <v>БЕНЗИН АВТОМОБИЛЬНЫЙ АИ-80</v>
          </cell>
          <cell r="E2075">
            <v>221000001</v>
          </cell>
          <cell r="F2075" t="str">
            <v>10</v>
          </cell>
          <cell r="G2075" t="str">
            <v/>
          </cell>
          <cell r="H2075" t="str">
            <v/>
          </cell>
          <cell r="I2075" t="str">
            <v>Акт № 150 от 07.</v>
          </cell>
          <cell r="J2075">
            <v>10001247</v>
          </cell>
          <cell r="K2075">
            <v>37901</v>
          </cell>
          <cell r="L2075">
            <v>37901</v>
          </cell>
          <cell r="M2075">
            <v>37901</v>
          </cell>
          <cell r="N2075">
            <v>15871644.310000001</v>
          </cell>
          <cell r="O2075">
            <v>659.4</v>
          </cell>
          <cell r="P2075">
            <v>2539463.09</v>
          </cell>
          <cell r="Q2075" t="str">
            <v>01_31_10</v>
          </cell>
          <cell r="R2075" t="str">
            <v>25_31</v>
          </cell>
          <cell r="S2075" t="str">
            <v>'301.0010</v>
          </cell>
          <cell r="T2075" t="str">
            <v>'701.7510</v>
          </cell>
          <cell r="U2075" t="str">
            <v>H</v>
          </cell>
          <cell r="V2075">
            <v>-15871644.310000001</v>
          </cell>
          <cell r="W2075">
            <v>-106930.16</v>
          </cell>
          <cell r="X2075">
            <v>0</v>
          </cell>
          <cell r="Y2075" t="str">
            <v>701.7510</v>
          </cell>
          <cell r="Z2075">
            <v>-15871644.310000001</v>
          </cell>
          <cell r="AA2075">
            <v>-106930.16</v>
          </cell>
          <cell r="AB2075">
            <v>-659.4</v>
          </cell>
        </row>
        <row r="2076">
          <cell r="A2076">
            <v>6413</v>
          </cell>
          <cell r="B2076">
            <v>8433</v>
          </cell>
          <cell r="C2076">
            <v>1135</v>
          </cell>
          <cell r="D2076" t="str">
            <v>БЕНЗИН АВТОМОБИЛЬНЫЙ АИ-80</v>
          </cell>
          <cell r="E2076">
            <v>221000001</v>
          </cell>
          <cell r="F2076" t="str">
            <v>10</v>
          </cell>
          <cell r="G2076" t="str">
            <v/>
          </cell>
          <cell r="H2076" t="str">
            <v/>
          </cell>
          <cell r="I2076" t="str">
            <v>171518</v>
          </cell>
          <cell r="J2076">
            <v>10001300</v>
          </cell>
          <cell r="K2076">
            <v>37902</v>
          </cell>
          <cell r="L2076">
            <v>37902</v>
          </cell>
          <cell r="M2076">
            <v>37902</v>
          </cell>
          <cell r="N2076">
            <v>2097107.8</v>
          </cell>
          <cell r="O2076">
            <v>87.126000000000005</v>
          </cell>
          <cell r="P2076">
            <v>335537.25</v>
          </cell>
          <cell r="Q2076" t="str">
            <v>01_31_10</v>
          </cell>
          <cell r="R2076" t="str">
            <v>25_31</v>
          </cell>
          <cell r="S2076" t="str">
            <v>'301.0010</v>
          </cell>
          <cell r="T2076" t="str">
            <v>'701.7510</v>
          </cell>
          <cell r="U2076" t="str">
            <v>H</v>
          </cell>
          <cell r="V2076">
            <v>-2097107.8</v>
          </cell>
          <cell r="W2076">
            <v>-14125.74</v>
          </cell>
          <cell r="X2076">
            <v>0</v>
          </cell>
          <cell r="Y2076" t="str">
            <v>701.7510</v>
          </cell>
          <cell r="Z2076">
            <v>-2097107.8</v>
          </cell>
          <cell r="AA2076">
            <v>-14125.74</v>
          </cell>
          <cell r="AB2076">
            <v>-87.126000000000005</v>
          </cell>
        </row>
        <row r="2077">
          <cell r="A2077">
            <v>6414</v>
          </cell>
          <cell r="B2077">
            <v>8434</v>
          </cell>
          <cell r="C2077">
            <v>1145</v>
          </cell>
          <cell r="D2077" t="str">
            <v>БЕНЗИН АВТОМОБИЛЬНЫЙ АИ-80</v>
          </cell>
          <cell r="E2077">
            <v>221000001</v>
          </cell>
          <cell r="F2077" t="str">
            <v>10</v>
          </cell>
          <cell r="G2077" t="str">
            <v/>
          </cell>
          <cell r="H2077" t="str">
            <v/>
          </cell>
          <cell r="I2077" t="str">
            <v>68234581</v>
          </cell>
          <cell r="J2077">
            <v>10001290</v>
          </cell>
          <cell r="K2077">
            <v>37902</v>
          </cell>
          <cell r="L2077">
            <v>37902</v>
          </cell>
          <cell r="M2077">
            <v>37902</v>
          </cell>
          <cell r="N2077">
            <v>1289396.5900000001</v>
          </cell>
          <cell r="O2077">
            <v>53.569000000000003</v>
          </cell>
          <cell r="P2077">
            <v>206303.46</v>
          </cell>
          <cell r="Q2077" t="str">
            <v>01_31_10</v>
          </cell>
          <cell r="R2077" t="str">
            <v>25_31</v>
          </cell>
          <cell r="S2077" t="str">
            <v>'301.0010</v>
          </cell>
          <cell r="T2077" t="str">
            <v>'701.7510</v>
          </cell>
          <cell r="U2077" t="str">
            <v>H</v>
          </cell>
          <cell r="V2077">
            <v>-1289396.5900000001</v>
          </cell>
          <cell r="W2077">
            <v>-8685.14</v>
          </cell>
          <cell r="X2077">
            <v>0</v>
          </cell>
          <cell r="Y2077" t="str">
            <v>701.7510</v>
          </cell>
          <cell r="Z2077">
            <v>-1289396.5900000001</v>
          </cell>
          <cell r="AA2077">
            <v>-8685.14</v>
          </cell>
          <cell r="AB2077">
            <v>-53.569000000000003</v>
          </cell>
        </row>
        <row r="2078">
          <cell r="A2078">
            <v>6415</v>
          </cell>
          <cell r="B2078">
            <v>8435</v>
          </cell>
          <cell r="C2078">
            <v>1159</v>
          </cell>
          <cell r="D2078" t="str">
            <v>БЕНЗИН АВТОМОБИЛЬНЫЙ АИ-80</v>
          </cell>
          <cell r="E2078">
            <v>221000001</v>
          </cell>
          <cell r="F2078" t="str">
            <v>10</v>
          </cell>
          <cell r="G2078" t="str">
            <v/>
          </cell>
          <cell r="H2078" t="str">
            <v/>
          </cell>
          <cell r="I2078" t="str">
            <v>171520</v>
          </cell>
          <cell r="J2078">
            <v>10001301</v>
          </cell>
          <cell r="K2078">
            <v>37902</v>
          </cell>
          <cell r="L2078">
            <v>37902</v>
          </cell>
          <cell r="M2078">
            <v>37902</v>
          </cell>
          <cell r="N2078">
            <v>2495656</v>
          </cell>
          <cell r="O2078">
            <v>103.684</v>
          </cell>
          <cell r="P2078">
            <v>399304.96000000002</v>
          </cell>
          <cell r="Q2078" t="str">
            <v>01_31_10</v>
          </cell>
          <cell r="R2078" t="str">
            <v>25_31</v>
          </cell>
          <cell r="S2078" t="str">
            <v>'301.0010</v>
          </cell>
          <cell r="T2078" t="str">
            <v>'701.7510</v>
          </cell>
          <cell r="U2078" t="str">
            <v>H</v>
          </cell>
          <cell r="V2078">
            <v>-2495656</v>
          </cell>
          <cell r="W2078">
            <v>-16810.29</v>
          </cell>
          <cell r="X2078">
            <v>0</v>
          </cell>
          <cell r="Y2078" t="str">
            <v>701.7510</v>
          </cell>
          <cell r="Z2078">
            <v>-2495656</v>
          </cell>
          <cell r="AA2078">
            <v>-16810.29</v>
          </cell>
          <cell r="AB2078">
            <v>-103.684</v>
          </cell>
        </row>
        <row r="2079">
          <cell r="A2079">
            <v>6416</v>
          </cell>
          <cell r="B2079">
            <v>8436</v>
          </cell>
          <cell r="C2079">
            <v>1137</v>
          </cell>
          <cell r="D2079" t="str">
            <v>БЕНЗИН АВТОМОБИЛЬНЫЙ АИ-80</v>
          </cell>
          <cell r="E2079">
            <v>221000001</v>
          </cell>
          <cell r="F2079" t="str">
            <v>10</v>
          </cell>
          <cell r="G2079" t="str">
            <v/>
          </cell>
          <cell r="H2079" t="str">
            <v/>
          </cell>
          <cell r="I2079" t="str">
            <v>171521</v>
          </cell>
          <cell r="J2079">
            <v>10001302</v>
          </cell>
          <cell r="K2079">
            <v>37902</v>
          </cell>
          <cell r="L2079">
            <v>37902</v>
          </cell>
          <cell r="M2079">
            <v>37902</v>
          </cell>
          <cell r="N2079">
            <v>3777229.91</v>
          </cell>
          <cell r="O2079">
            <v>156.928</v>
          </cell>
          <cell r="P2079">
            <v>604356.78</v>
          </cell>
          <cell r="Q2079" t="str">
            <v>01_31_10</v>
          </cell>
          <cell r="R2079" t="str">
            <v>25_31</v>
          </cell>
          <cell r="S2079" t="str">
            <v>'301.0010</v>
          </cell>
          <cell r="T2079" t="str">
            <v>'701.7510</v>
          </cell>
          <cell r="U2079" t="str">
            <v>H</v>
          </cell>
          <cell r="V2079">
            <v>-3777229.91</v>
          </cell>
          <cell r="W2079">
            <v>-25442.74</v>
          </cell>
          <cell r="X2079">
            <v>0</v>
          </cell>
          <cell r="Y2079" t="str">
            <v>701.7510</v>
          </cell>
          <cell r="Z2079">
            <v>-3777229.91</v>
          </cell>
          <cell r="AA2079">
            <v>-25442.74</v>
          </cell>
          <cell r="AB2079">
            <v>-156.928</v>
          </cell>
        </row>
        <row r="2080">
          <cell r="A2080">
            <v>6417</v>
          </cell>
          <cell r="B2080">
            <v>8437</v>
          </cell>
          <cell r="C2080">
            <v>1137</v>
          </cell>
          <cell r="D2080" t="str">
            <v>БЕНЗИН АВТОМОБИЛЬНЫЙ АИ-80</v>
          </cell>
          <cell r="E2080">
            <v>221000001</v>
          </cell>
          <cell r="F2080" t="str">
            <v>10</v>
          </cell>
          <cell r="G2080" t="str">
            <v/>
          </cell>
          <cell r="H2080" t="str">
            <v/>
          </cell>
          <cell r="I2080" t="str">
            <v>171519</v>
          </cell>
          <cell r="J2080">
            <v>10001249</v>
          </cell>
          <cell r="K2080">
            <v>37902</v>
          </cell>
          <cell r="L2080">
            <v>37902</v>
          </cell>
          <cell r="M2080">
            <v>37902</v>
          </cell>
          <cell r="N2080">
            <v>7516285.0599999996</v>
          </cell>
          <cell r="O2080">
            <v>312.27</v>
          </cell>
          <cell r="P2080">
            <v>1202605.6100000001</v>
          </cell>
          <cell r="Q2080" t="str">
            <v>01_31_10</v>
          </cell>
          <cell r="R2080" t="str">
            <v>25_31</v>
          </cell>
          <cell r="S2080" t="str">
            <v>'301.0010</v>
          </cell>
          <cell r="T2080" t="str">
            <v>'701.7510</v>
          </cell>
          <cell r="U2080" t="str">
            <v>H</v>
          </cell>
          <cell r="V2080">
            <v>-7516285.0599999996</v>
          </cell>
          <cell r="W2080">
            <v>-50628.34</v>
          </cell>
          <cell r="X2080">
            <v>0</v>
          </cell>
          <cell r="Y2080" t="str">
            <v>701.7510</v>
          </cell>
          <cell r="Z2080">
            <v>-7516285.0599999996</v>
          </cell>
          <cell r="AA2080">
            <v>-50628.34</v>
          </cell>
          <cell r="AB2080">
            <v>-312.27</v>
          </cell>
        </row>
        <row r="2081">
          <cell r="A2081">
            <v>6418</v>
          </cell>
          <cell r="B2081">
            <v>8438</v>
          </cell>
          <cell r="C2081">
            <v>1160</v>
          </cell>
          <cell r="D2081" t="str">
            <v>БЕНЗИН АВТОМОБИЛЬНЫЙ АИ-80</v>
          </cell>
          <cell r="E2081">
            <v>221000001</v>
          </cell>
          <cell r="F2081" t="str">
            <v>10</v>
          </cell>
          <cell r="G2081" t="str">
            <v/>
          </cell>
          <cell r="H2081" t="str">
            <v/>
          </cell>
          <cell r="I2081" t="str">
            <v>171522</v>
          </cell>
          <cell r="J2081">
            <v>10001303</v>
          </cell>
          <cell r="K2081">
            <v>37902</v>
          </cell>
          <cell r="L2081">
            <v>37902</v>
          </cell>
          <cell r="M2081">
            <v>37902</v>
          </cell>
          <cell r="N2081">
            <v>5837342.3799999999</v>
          </cell>
          <cell r="O2081">
            <v>242.517</v>
          </cell>
          <cell r="P2081">
            <v>933974.78</v>
          </cell>
          <cell r="Q2081" t="str">
            <v>01_31_10</v>
          </cell>
          <cell r="R2081" t="str">
            <v>25_31</v>
          </cell>
          <cell r="S2081" t="str">
            <v>'301.0010</v>
          </cell>
          <cell r="T2081" t="str">
            <v>'701.7510</v>
          </cell>
          <cell r="U2081" t="str">
            <v>H</v>
          </cell>
          <cell r="V2081">
            <v>-5837342.3799999999</v>
          </cell>
          <cell r="W2081">
            <v>-39319.29</v>
          </cell>
          <cell r="X2081">
            <v>0</v>
          </cell>
          <cell r="Y2081" t="str">
            <v>701.7510</v>
          </cell>
          <cell r="Z2081">
            <v>-5837342.3799999999</v>
          </cell>
          <cell r="AA2081">
            <v>-39319.29</v>
          </cell>
          <cell r="AB2081">
            <v>-242.517</v>
          </cell>
        </row>
        <row r="2082">
          <cell r="A2082">
            <v>6419</v>
          </cell>
          <cell r="B2082">
            <v>8439</v>
          </cell>
          <cell r="C2082">
            <v>1160</v>
          </cell>
          <cell r="D2082" t="str">
            <v>БЕНЗИН АВТОМОБИЛЬНЫЙ АИ-80</v>
          </cell>
          <cell r="E2082">
            <v>221000001</v>
          </cell>
          <cell r="F2082" t="str">
            <v>10</v>
          </cell>
          <cell r="G2082" t="str">
            <v/>
          </cell>
          <cell r="H2082" t="str">
            <v/>
          </cell>
          <cell r="I2082" t="str">
            <v>68234582</v>
          </cell>
          <cell r="J2082">
            <v>10001299</v>
          </cell>
          <cell r="K2082">
            <v>37902</v>
          </cell>
          <cell r="L2082">
            <v>37902</v>
          </cell>
          <cell r="M2082">
            <v>37902</v>
          </cell>
          <cell r="N2082">
            <v>1456032.01</v>
          </cell>
          <cell r="O2082">
            <v>60.491999999999997</v>
          </cell>
          <cell r="P2082">
            <v>232965.12</v>
          </cell>
          <cell r="Q2082" t="str">
            <v>01_31_10</v>
          </cell>
          <cell r="R2082" t="str">
            <v>25_31</v>
          </cell>
          <cell r="S2082" t="str">
            <v>'301.0010</v>
          </cell>
          <cell r="T2082" t="str">
            <v>'701.7510</v>
          </cell>
          <cell r="U2082" t="str">
            <v>H</v>
          </cell>
          <cell r="V2082">
            <v>-1456032.01</v>
          </cell>
          <cell r="W2082">
            <v>-9807.57</v>
          </cell>
          <cell r="X2082">
            <v>0</v>
          </cell>
          <cell r="Y2082" t="str">
            <v>701.7510</v>
          </cell>
          <cell r="Z2082">
            <v>-1456032.01</v>
          </cell>
          <cell r="AA2082">
            <v>-9807.57</v>
          </cell>
          <cell r="AB2082">
            <v>-60.491999999999997</v>
          </cell>
        </row>
        <row r="2083">
          <cell r="A2083">
            <v>6420</v>
          </cell>
          <cell r="B2083">
            <v>8440</v>
          </cell>
          <cell r="C2083">
            <v>2040</v>
          </cell>
          <cell r="D2083" t="str">
            <v>БЕНЗИН АВТОМОБИЛЬНЫЙ АИ-80</v>
          </cell>
          <cell r="E2083">
            <v>221000001</v>
          </cell>
          <cell r="F2083" t="str">
            <v>20</v>
          </cell>
          <cell r="G2083" t="str">
            <v/>
          </cell>
          <cell r="H2083" t="str">
            <v/>
          </cell>
          <cell r="I2083" t="str">
            <v>386138</v>
          </cell>
          <cell r="J2083">
            <v>10001304</v>
          </cell>
          <cell r="K2083">
            <v>37902</v>
          </cell>
          <cell r="L2083">
            <v>37902</v>
          </cell>
          <cell r="M2083">
            <v>37902</v>
          </cell>
          <cell r="N2083">
            <v>8752.34</v>
          </cell>
          <cell r="O2083">
            <v>51.789000000000001</v>
          </cell>
          <cell r="P2083">
            <v>0</v>
          </cell>
          <cell r="Q2083" t="str">
            <v>01_31_10</v>
          </cell>
          <cell r="R2083" t="str">
            <v>25_31</v>
          </cell>
          <cell r="S2083" t="str">
            <v>'301.0020</v>
          </cell>
          <cell r="T2083" t="str">
            <v>'701.7410</v>
          </cell>
          <cell r="U2083" t="str">
            <v>H</v>
          </cell>
          <cell r="V2083">
            <v>-8373.61</v>
          </cell>
          <cell r="W2083">
            <v>-8373.61</v>
          </cell>
          <cell r="X2083">
            <v>378.72999999999956</v>
          </cell>
          <cell r="Y2083" t="str">
            <v>701.7410</v>
          </cell>
          <cell r="Z2083">
            <v>-1243146.1399999999</v>
          </cell>
          <cell r="AA2083">
            <v>-8373.61</v>
          </cell>
          <cell r="AB2083">
            <v>-51.789000000000001</v>
          </cell>
        </row>
        <row r="2084">
          <cell r="A2084">
            <v>6421</v>
          </cell>
          <cell r="B2084">
            <v>8441</v>
          </cell>
          <cell r="C2084">
            <v>2040</v>
          </cell>
          <cell r="D2084" t="str">
            <v>БЕНЗИН АВТОМОБИЛЬНЫЙ АИ-80</v>
          </cell>
          <cell r="E2084">
            <v>221000001</v>
          </cell>
          <cell r="F2084" t="str">
            <v>20</v>
          </cell>
          <cell r="G2084" t="str">
            <v/>
          </cell>
          <cell r="H2084" t="str">
            <v/>
          </cell>
          <cell r="I2084" t="str">
            <v>386139</v>
          </cell>
          <cell r="J2084">
            <v>10001304</v>
          </cell>
          <cell r="K2084">
            <v>37902</v>
          </cell>
          <cell r="L2084">
            <v>37902</v>
          </cell>
          <cell r="M2084">
            <v>37902</v>
          </cell>
          <cell r="N2084">
            <v>8784.11</v>
          </cell>
          <cell r="O2084">
            <v>51.976999999999997</v>
          </cell>
          <cell r="P2084">
            <v>0</v>
          </cell>
          <cell r="Q2084" t="str">
            <v>01_31_10</v>
          </cell>
          <cell r="R2084" t="str">
            <v>25_31</v>
          </cell>
          <cell r="S2084" t="str">
            <v>'301.0020</v>
          </cell>
          <cell r="T2084" t="str">
            <v>'701.7410</v>
          </cell>
          <cell r="U2084" t="str">
            <v>H</v>
          </cell>
          <cell r="V2084">
            <v>-8405.3799999999992</v>
          </cell>
          <cell r="W2084">
            <v>-8405.3799999999992</v>
          </cell>
          <cell r="X2084">
            <v>378.73000000000138</v>
          </cell>
          <cell r="Y2084" t="str">
            <v>701.7410</v>
          </cell>
          <cell r="Z2084">
            <v>-1247862.71</v>
          </cell>
          <cell r="AA2084">
            <v>-8405.3799999999992</v>
          </cell>
          <cell r="AB2084">
            <v>-51.976999999999997</v>
          </cell>
        </row>
        <row r="2085">
          <cell r="A2085">
            <v>6422</v>
          </cell>
          <cell r="B2085">
            <v>8442</v>
          </cell>
          <cell r="C2085">
            <v>2040</v>
          </cell>
          <cell r="D2085" t="str">
            <v>БЕНЗИН АВТОМОБИЛЬНЫЙ АИ-80</v>
          </cell>
          <cell r="E2085">
            <v>221000001</v>
          </cell>
          <cell r="F2085" t="str">
            <v>20</v>
          </cell>
          <cell r="G2085" t="str">
            <v/>
          </cell>
          <cell r="H2085" t="str">
            <v/>
          </cell>
          <cell r="I2085" t="str">
            <v>386140</v>
          </cell>
          <cell r="J2085">
            <v>10001304</v>
          </cell>
          <cell r="K2085">
            <v>37902</v>
          </cell>
          <cell r="L2085">
            <v>37902</v>
          </cell>
          <cell r="M2085">
            <v>37902</v>
          </cell>
          <cell r="N2085">
            <v>10201.01</v>
          </cell>
          <cell r="O2085">
            <v>60.360999999999997</v>
          </cell>
          <cell r="P2085">
            <v>0</v>
          </cell>
          <cell r="Q2085" t="str">
            <v>01_31_10</v>
          </cell>
          <cell r="R2085" t="str">
            <v>25_31</v>
          </cell>
          <cell r="S2085" t="str">
            <v>'301.0020</v>
          </cell>
          <cell r="T2085" t="str">
            <v>'701.7410</v>
          </cell>
          <cell r="U2085" t="str">
            <v>H</v>
          </cell>
          <cell r="V2085">
            <v>-9756.74</v>
          </cell>
          <cell r="W2085">
            <v>-9756.74</v>
          </cell>
          <cell r="X2085">
            <v>444.27000000000044</v>
          </cell>
          <cell r="Y2085" t="str">
            <v>701.7410</v>
          </cell>
          <cell r="Z2085">
            <v>-1448485.62</v>
          </cell>
          <cell r="AA2085">
            <v>-9756.74</v>
          </cell>
          <cell r="AB2085">
            <v>-60.360999999999997</v>
          </cell>
        </row>
        <row r="2086">
          <cell r="A2086">
            <v>6423</v>
          </cell>
          <cell r="B2086">
            <v>8443</v>
          </cell>
          <cell r="C2086">
            <v>2040</v>
          </cell>
          <cell r="D2086" t="str">
            <v>БЕНЗИН АВТОМОБИЛЬНЫЙ АИ-80</v>
          </cell>
          <cell r="E2086">
            <v>221000001</v>
          </cell>
          <cell r="F2086" t="str">
            <v>20</v>
          </cell>
          <cell r="G2086" t="str">
            <v/>
          </cell>
          <cell r="H2086" t="str">
            <v/>
          </cell>
          <cell r="I2086" t="str">
            <v>386141</v>
          </cell>
          <cell r="J2086">
            <v>10001304</v>
          </cell>
          <cell r="K2086">
            <v>37902</v>
          </cell>
          <cell r="L2086">
            <v>37902</v>
          </cell>
          <cell r="M2086">
            <v>37902</v>
          </cell>
          <cell r="N2086">
            <v>8768.23</v>
          </cell>
          <cell r="O2086">
            <v>51.883000000000003</v>
          </cell>
          <cell r="P2086">
            <v>0</v>
          </cell>
          <cell r="Q2086" t="str">
            <v>01_31_10</v>
          </cell>
          <cell r="R2086" t="str">
            <v>25_31</v>
          </cell>
          <cell r="S2086" t="str">
            <v>'301.0020</v>
          </cell>
          <cell r="T2086" t="str">
            <v>'701.7410</v>
          </cell>
          <cell r="U2086" t="str">
            <v>H</v>
          </cell>
          <cell r="V2086">
            <v>-8389.5</v>
          </cell>
          <cell r="W2086">
            <v>-8389.5</v>
          </cell>
          <cell r="X2086">
            <v>378.72999999999956</v>
          </cell>
          <cell r="Y2086" t="str">
            <v>701.7410</v>
          </cell>
          <cell r="Z2086">
            <v>-1245505.17</v>
          </cell>
          <cell r="AA2086">
            <v>-8389.5</v>
          </cell>
          <cell r="AB2086">
            <v>-51.883000000000003</v>
          </cell>
        </row>
        <row r="2087">
          <cell r="A2087">
            <v>6455</v>
          </cell>
          <cell r="B2087">
            <v>8474</v>
          </cell>
          <cell r="C2087">
            <v>2040</v>
          </cell>
          <cell r="D2087" t="str">
            <v>БЕНЗИН АВТОМОБИЛЬНЫЙ АИ-80</v>
          </cell>
          <cell r="E2087">
            <v>221000001</v>
          </cell>
          <cell r="F2087" t="str">
            <v>20</v>
          </cell>
          <cell r="G2087" t="str">
            <v/>
          </cell>
          <cell r="H2087" t="str">
            <v/>
          </cell>
          <cell r="I2087" t="str">
            <v>386142</v>
          </cell>
          <cell r="J2087">
            <v>10001304</v>
          </cell>
          <cell r="K2087">
            <v>37902</v>
          </cell>
          <cell r="L2087">
            <v>37902</v>
          </cell>
          <cell r="M2087">
            <v>37902</v>
          </cell>
          <cell r="N2087">
            <v>8752.34</v>
          </cell>
          <cell r="O2087">
            <v>51.789000000000001</v>
          </cell>
          <cell r="P2087">
            <v>0</v>
          </cell>
          <cell r="Q2087" t="str">
            <v>01_31_10</v>
          </cell>
          <cell r="R2087" t="str">
            <v>25_31</v>
          </cell>
          <cell r="S2087" t="str">
            <v>'301.0020</v>
          </cell>
          <cell r="T2087" t="str">
            <v>'701.7410</v>
          </cell>
          <cell r="U2087" t="str">
            <v>H</v>
          </cell>
          <cell r="V2087">
            <v>-8373.61</v>
          </cell>
          <cell r="W2087">
            <v>-8373.61</v>
          </cell>
          <cell r="X2087">
            <v>378.72999999999956</v>
          </cell>
          <cell r="Y2087" t="str">
            <v>701.7410</v>
          </cell>
          <cell r="Z2087">
            <v>-1243146.1399999999</v>
          </cell>
          <cell r="AA2087">
            <v>-8373.61</v>
          </cell>
          <cell r="AB2087">
            <v>-51.789000000000001</v>
          </cell>
        </row>
        <row r="2088">
          <cell r="A2088">
            <v>6456</v>
          </cell>
          <cell r="B2088">
            <v>8475</v>
          </cell>
          <cell r="C2088">
            <v>2040</v>
          </cell>
          <cell r="D2088" t="str">
            <v>БЕНЗИН АВТОМОБИЛЬНЫЙ АИ-80</v>
          </cell>
          <cell r="E2088">
            <v>221000001</v>
          </cell>
          <cell r="F2088" t="str">
            <v>20</v>
          </cell>
          <cell r="G2088" t="str">
            <v/>
          </cell>
          <cell r="H2088" t="str">
            <v/>
          </cell>
          <cell r="I2088" t="str">
            <v>386143</v>
          </cell>
          <cell r="J2088">
            <v>10001304</v>
          </cell>
          <cell r="K2088">
            <v>37902</v>
          </cell>
          <cell r="L2088">
            <v>37902</v>
          </cell>
          <cell r="M2088">
            <v>37902</v>
          </cell>
          <cell r="N2088">
            <v>8752.34</v>
          </cell>
          <cell r="O2088">
            <v>51.789000000000001</v>
          </cell>
          <cell r="P2088">
            <v>0</v>
          </cell>
          <cell r="Q2088" t="str">
            <v>01_31_10</v>
          </cell>
          <cell r="R2088" t="str">
            <v>25_31</v>
          </cell>
          <cell r="S2088" t="str">
            <v>'301.0020</v>
          </cell>
          <cell r="T2088" t="str">
            <v>'701.7410</v>
          </cell>
          <cell r="U2088" t="str">
            <v>H</v>
          </cell>
          <cell r="V2088">
            <v>-8373.61</v>
          </cell>
          <cell r="W2088">
            <v>-8373.61</v>
          </cell>
          <cell r="X2088">
            <v>378.72999999999956</v>
          </cell>
          <cell r="Y2088" t="str">
            <v>701.7410</v>
          </cell>
          <cell r="Z2088">
            <v>-1243146.1399999999</v>
          </cell>
          <cell r="AA2088">
            <v>-8373.61</v>
          </cell>
          <cell r="AB2088">
            <v>-51.789000000000001</v>
          </cell>
        </row>
        <row r="2089">
          <cell r="A2089">
            <v>6457</v>
          </cell>
          <cell r="B2089">
            <v>8476</v>
          </cell>
          <cell r="C2089">
            <v>2040</v>
          </cell>
          <cell r="D2089" t="str">
            <v>БЕНЗИН АВТОМОБИЛЬНЫЙ АИ-80</v>
          </cell>
          <cell r="E2089">
            <v>221000001</v>
          </cell>
          <cell r="F2089" t="str">
            <v>20</v>
          </cell>
          <cell r="G2089" t="str">
            <v/>
          </cell>
          <cell r="H2089" t="str">
            <v/>
          </cell>
          <cell r="I2089" t="str">
            <v>386144</v>
          </cell>
          <cell r="J2089">
            <v>10001304</v>
          </cell>
          <cell r="K2089">
            <v>37902</v>
          </cell>
          <cell r="L2089">
            <v>37902</v>
          </cell>
          <cell r="M2089">
            <v>37902</v>
          </cell>
          <cell r="N2089">
            <v>8768.23</v>
          </cell>
          <cell r="O2089">
            <v>51.883000000000003</v>
          </cell>
          <cell r="P2089">
            <v>0</v>
          </cell>
          <cell r="Q2089" t="str">
            <v>01_31_10</v>
          </cell>
          <cell r="R2089" t="str">
            <v>25_31</v>
          </cell>
          <cell r="S2089" t="str">
            <v>'301.0020</v>
          </cell>
          <cell r="T2089" t="str">
            <v>'701.7410</v>
          </cell>
          <cell r="U2089" t="str">
            <v>H</v>
          </cell>
          <cell r="V2089">
            <v>-8389.5</v>
          </cell>
          <cell r="W2089">
            <v>-8389.5</v>
          </cell>
          <cell r="X2089">
            <v>378.72999999999956</v>
          </cell>
          <cell r="Y2089" t="str">
            <v>701.7410</v>
          </cell>
          <cell r="Z2089">
            <v>-1245505.17</v>
          </cell>
          <cell r="AA2089">
            <v>-8389.5</v>
          </cell>
          <cell r="AB2089">
            <v>-51.883000000000003</v>
          </cell>
        </row>
        <row r="2090">
          <cell r="A2090">
            <v>6458</v>
          </cell>
          <cell r="B2090">
            <v>8477</v>
          </cell>
          <cell r="C2090">
            <v>2040</v>
          </cell>
          <cell r="D2090" t="str">
            <v>БЕНЗИН АВТОМОБИЛЬНЫЙ АИ-80</v>
          </cell>
          <cell r="E2090">
            <v>221000001</v>
          </cell>
          <cell r="F2090" t="str">
            <v>20</v>
          </cell>
          <cell r="G2090" t="str">
            <v/>
          </cell>
          <cell r="H2090" t="str">
            <v/>
          </cell>
          <cell r="I2090" t="str">
            <v>386145</v>
          </cell>
          <cell r="J2090">
            <v>10001304</v>
          </cell>
          <cell r="K2090">
            <v>37902</v>
          </cell>
          <cell r="L2090">
            <v>37902</v>
          </cell>
          <cell r="M2090">
            <v>37902</v>
          </cell>
          <cell r="N2090">
            <v>8441.3799999999992</v>
          </cell>
          <cell r="O2090">
            <v>49.948999999999998</v>
          </cell>
          <cell r="P2090">
            <v>0</v>
          </cell>
          <cell r="Q2090" t="str">
            <v>01_31_10</v>
          </cell>
          <cell r="R2090" t="str">
            <v>25_31</v>
          </cell>
          <cell r="S2090" t="str">
            <v>'301.0020</v>
          </cell>
          <cell r="T2090" t="str">
            <v>'701.7410</v>
          </cell>
          <cell r="U2090" t="str">
            <v>H</v>
          </cell>
          <cell r="V2090">
            <v>-8077.22</v>
          </cell>
          <cell r="W2090">
            <v>-8077.22</v>
          </cell>
          <cell r="X2090">
            <v>364.15999999999894</v>
          </cell>
          <cell r="Y2090" t="str">
            <v>701.7410</v>
          </cell>
          <cell r="Z2090">
            <v>-1199144.08</v>
          </cell>
          <cell r="AA2090">
            <v>-8077.22</v>
          </cell>
          <cell r="AB2090">
            <v>-49.948999999999998</v>
          </cell>
        </row>
        <row r="2091">
          <cell r="A2091">
            <v>6459</v>
          </cell>
          <cell r="B2091">
            <v>8478</v>
          </cell>
          <cell r="C2091">
            <v>2040</v>
          </cell>
          <cell r="D2091" t="str">
            <v>БЕНЗИН АВТОМОБИЛЬНЫЙ АИ-80</v>
          </cell>
          <cell r="E2091">
            <v>221000001</v>
          </cell>
          <cell r="F2091" t="str">
            <v>20</v>
          </cell>
          <cell r="G2091" t="str">
            <v/>
          </cell>
          <cell r="H2091" t="str">
            <v/>
          </cell>
          <cell r="I2091" t="str">
            <v>386146</v>
          </cell>
          <cell r="J2091">
            <v>10001304</v>
          </cell>
          <cell r="K2091">
            <v>37902</v>
          </cell>
          <cell r="L2091">
            <v>37902</v>
          </cell>
          <cell r="M2091">
            <v>37902</v>
          </cell>
          <cell r="N2091">
            <v>8718.8799999999992</v>
          </cell>
          <cell r="O2091">
            <v>51.591000000000001</v>
          </cell>
          <cell r="P2091">
            <v>0</v>
          </cell>
          <cell r="Q2091" t="str">
            <v>01_31_10</v>
          </cell>
          <cell r="R2091" t="str">
            <v>25_31</v>
          </cell>
          <cell r="S2091" t="str">
            <v>'301.0020</v>
          </cell>
          <cell r="T2091" t="str">
            <v>'701.7410</v>
          </cell>
          <cell r="U2091" t="str">
            <v>H</v>
          </cell>
          <cell r="V2091">
            <v>-8340.15</v>
          </cell>
          <cell r="W2091">
            <v>-8340.15</v>
          </cell>
          <cell r="X2091">
            <v>378.72999999999956</v>
          </cell>
          <cell r="Y2091" t="str">
            <v>701.7410</v>
          </cell>
          <cell r="Z2091">
            <v>-1238178.67</v>
          </cell>
          <cell r="AA2091">
            <v>-8340.15</v>
          </cell>
          <cell r="AB2091">
            <v>-51.591000000000001</v>
          </cell>
        </row>
        <row r="2092">
          <cell r="A2092">
            <v>6460</v>
          </cell>
          <cell r="B2092">
            <v>8479</v>
          </cell>
          <cell r="C2092">
            <v>2040</v>
          </cell>
          <cell r="D2092" t="str">
            <v>БЕНЗИН АВТОМОБИЛЬНЫЙ АИ-80</v>
          </cell>
          <cell r="E2092">
            <v>221000001</v>
          </cell>
          <cell r="F2092" t="str">
            <v>20</v>
          </cell>
          <cell r="G2092" t="str">
            <v/>
          </cell>
          <cell r="H2092" t="str">
            <v/>
          </cell>
          <cell r="I2092" t="str">
            <v>386147</v>
          </cell>
          <cell r="J2092">
            <v>10001304</v>
          </cell>
          <cell r="K2092">
            <v>37902</v>
          </cell>
          <cell r="L2092">
            <v>37902</v>
          </cell>
          <cell r="M2092">
            <v>37902</v>
          </cell>
          <cell r="N2092">
            <v>8538.2199999999993</v>
          </cell>
          <cell r="O2092">
            <v>50.521999999999998</v>
          </cell>
          <cell r="P2092">
            <v>0</v>
          </cell>
          <cell r="Q2092" t="str">
            <v>01_31_10</v>
          </cell>
          <cell r="R2092" t="str">
            <v>25_31</v>
          </cell>
          <cell r="S2092" t="str">
            <v>'301.0020</v>
          </cell>
          <cell r="T2092" t="str">
            <v>'701.7410</v>
          </cell>
          <cell r="U2092" t="str">
            <v>H</v>
          </cell>
          <cell r="V2092">
            <v>-8166.78</v>
          </cell>
          <cell r="W2092">
            <v>-8166.78</v>
          </cell>
          <cell r="X2092">
            <v>371.4399999999996</v>
          </cell>
          <cell r="Y2092" t="str">
            <v>701.7410</v>
          </cell>
          <cell r="Z2092">
            <v>-1212440.1599999999</v>
          </cell>
          <cell r="AA2092">
            <v>-8166.78</v>
          </cell>
          <cell r="AB2092">
            <v>-50.521999999999998</v>
          </cell>
        </row>
        <row r="2093">
          <cell r="A2093">
            <v>6461</v>
          </cell>
          <cell r="B2093">
            <v>8480</v>
          </cell>
          <cell r="C2093">
            <v>2040</v>
          </cell>
          <cell r="D2093" t="str">
            <v>БЕНЗИН АВТОМОБИЛЬНЫЙ АИ-80</v>
          </cell>
          <cell r="E2093">
            <v>221000001</v>
          </cell>
          <cell r="F2093" t="str">
            <v>20</v>
          </cell>
          <cell r="G2093" t="str">
            <v/>
          </cell>
          <cell r="H2093" t="str">
            <v/>
          </cell>
          <cell r="I2093" t="str">
            <v>386148</v>
          </cell>
          <cell r="J2093">
            <v>10001304</v>
          </cell>
          <cell r="K2093">
            <v>37902</v>
          </cell>
          <cell r="L2093">
            <v>37902</v>
          </cell>
          <cell r="M2093">
            <v>37902</v>
          </cell>
          <cell r="N2093">
            <v>8796.2800000000007</v>
          </cell>
          <cell r="O2093">
            <v>52.048999999999999</v>
          </cell>
          <cell r="P2093">
            <v>0</v>
          </cell>
          <cell r="Q2093" t="str">
            <v>01_31_10</v>
          </cell>
          <cell r="R2093" t="str">
            <v>25_31</v>
          </cell>
          <cell r="S2093" t="str">
            <v>'301.0020</v>
          </cell>
          <cell r="T2093" t="str">
            <v>'701.7410</v>
          </cell>
          <cell r="U2093" t="str">
            <v>H</v>
          </cell>
          <cell r="V2093">
            <v>-8410.2800000000007</v>
          </cell>
          <cell r="W2093">
            <v>-8410.2800000000007</v>
          </cell>
          <cell r="X2093">
            <v>386</v>
          </cell>
          <cell r="Y2093" t="str">
            <v>701.7410</v>
          </cell>
          <cell r="Z2093">
            <v>-1248590.17</v>
          </cell>
          <cell r="AA2093">
            <v>-8410.2800000000007</v>
          </cell>
          <cell r="AB2093">
            <v>-52.048999999999999</v>
          </cell>
        </row>
        <row r="2094">
          <cell r="A2094">
            <v>6462</v>
          </cell>
          <cell r="B2094">
            <v>8481</v>
          </cell>
          <cell r="C2094">
            <v>2040</v>
          </cell>
          <cell r="D2094" t="str">
            <v>БЕНЗИН АВТОМОБИЛЬНЫЙ АИ-80</v>
          </cell>
          <cell r="E2094">
            <v>221000001</v>
          </cell>
          <cell r="F2094" t="str">
            <v>20</v>
          </cell>
          <cell r="G2094" t="str">
            <v/>
          </cell>
          <cell r="H2094" t="str">
            <v/>
          </cell>
          <cell r="I2094" t="str">
            <v>386149</v>
          </cell>
          <cell r="J2094">
            <v>10001304</v>
          </cell>
          <cell r="K2094">
            <v>37902</v>
          </cell>
          <cell r="L2094">
            <v>37902</v>
          </cell>
          <cell r="M2094">
            <v>37902</v>
          </cell>
          <cell r="N2094">
            <v>8715.16</v>
          </cell>
          <cell r="O2094">
            <v>51.569000000000003</v>
          </cell>
          <cell r="P2094">
            <v>0</v>
          </cell>
          <cell r="Q2094" t="str">
            <v>01_31_10</v>
          </cell>
          <cell r="R2094" t="str">
            <v>25_31</v>
          </cell>
          <cell r="S2094" t="str">
            <v>'301.0020</v>
          </cell>
          <cell r="T2094" t="str">
            <v>'701.7410</v>
          </cell>
          <cell r="U2094" t="str">
            <v>H</v>
          </cell>
          <cell r="V2094">
            <v>-8336.43</v>
          </cell>
          <cell r="W2094">
            <v>-8336.43</v>
          </cell>
          <cell r="X2094">
            <v>378.72999999999956</v>
          </cell>
          <cell r="Y2094" t="str">
            <v>701.7410</v>
          </cell>
          <cell r="Z2094">
            <v>-1237626.3999999999</v>
          </cell>
          <cell r="AA2094">
            <v>-8336.43</v>
          </cell>
          <cell r="AB2094">
            <v>-51.569000000000003</v>
          </cell>
        </row>
        <row r="2095">
          <cell r="A2095">
            <v>6463</v>
          </cell>
          <cell r="B2095">
            <v>8482</v>
          </cell>
          <cell r="C2095">
            <v>2040</v>
          </cell>
          <cell r="D2095" t="str">
            <v>БЕНЗИН АВТОМОБИЛЬНЫЙ АИ-80</v>
          </cell>
          <cell r="E2095">
            <v>221000001</v>
          </cell>
          <cell r="F2095" t="str">
            <v>20</v>
          </cell>
          <cell r="G2095" t="str">
            <v/>
          </cell>
          <cell r="H2095" t="str">
            <v/>
          </cell>
          <cell r="I2095" t="str">
            <v>386150</v>
          </cell>
          <cell r="J2095">
            <v>10001304</v>
          </cell>
          <cell r="K2095">
            <v>37902</v>
          </cell>
          <cell r="L2095">
            <v>37902</v>
          </cell>
          <cell r="M2095">
            <v>37902</v>
          </cell>
          <cell r="N2095">
            <v>8768.23</v>
          </cell>
          <cell r="O2095">
            <v>51.883000000000003</v>
          </cell>
          <cell r="P2095">
            <v>0</v>
          </cell>
          <cell r="Q2095" t="str">
            <v>01_31_10</v>
          </cell>
          <cell r="R2095" t="str">
            <v>25_31</v>
          </cell>
          <cell r="S2095" t="str">
            <v>'301.0020</v>
          </cell>
          <cell r="T2095" t="str">
            <v>'701.7410</v>
          </cell>
          <cell r="U2095" t="str">
            <v>H</v>
          </cell>
          <cell r="V2095">
            <v>-8389.5</v>
          </cell>
          <cell r="W2095">
            <v>-8389.5</v>
          </cell>
          <cell r="X2095">
            <v>378.72999999999956</v>
          </cell>
          <cell r="Y2095" t="str">
            <v>701.7410</v>
          </cell>
          <cell r="Z2095">
            <v>-1245505.17</v>
          </cell>
          <cell r="AA2095">
            <v>-8389.5</v>
          </cell>
          <cell r="AB2095">
            <v>-51.883000000000003</v>
          </cell>
        </row>
        <row r="2096">
          <cell r="A2096">
            <v>6464</v>
          </cell>
          <cell r="B2096">
            <v>8483</v>
          </cell>
          <cell r="C2096">
            <v>2040</v>
          </cell>
          <cell r="D2096" t="str">
            <v>БЕНЗИН АВТОМОБИЛЬНЫЙ АИ-80</v>
          </cell>
          <cell r="E2096">
            <v>221000001</v>
          </cell>
          <cell r="F2096" t="str">
            <v>20</v>
          </cell>
          <cell r="G2096" t="str">
            <v/>
          </cell>
          <cell r="H2096" t="str">
            <v/>
          </cell>
          <cell r="I2096" t="str">
            <v>386151</v>
          </cell>
          <cell r="J2096">
            <v>10001304</v>
          </cell>
          <cell r="K2096">
            <v>37902</v>
          </cell>
          <cell r="L2096">
            <v>37902</v>
          </cell>
          <cell r="M2096">
            <v>37902</v>
          </cell>
          <cell r="N2096">
            <v>8560.02</v>
          </cell>
          <cell r="O2096">
            <v>50.651000000000003</v>
          </cell>
          <cell r="P2096">
            <v>0</v>
          </cell>
          <cell r="Q2096" t="str">
            <v>01_31_10</v>
          </cell>
          <cell r="R2096" t="str">
            <v>25_31</v>
          </cell>
          <cell r="S2096" t="str">
            <v>'301.0020</v>
          </cell>
          <cell r="T2096" t="str">
            <v>'701.7410</v>
          </cell>
          <cell r="U2096" t="str">
            <v>H</v>
          </cell>
          <cell r="V2096">
            <v>-8188.58</v>
          </cell>
          <cell r="W2096">
            <v>-8188.58</v>
          </cell>
          <cell r="X2096">
            <v>371.44000000000051</v>
          </cell>
          <cell r="Y2096" t="str">
            <v>701.7410</v>
          </cell>
          <cell r="Z2096">
            <v>-1215676.5900000001</v>
          </cell>
          <cell r="AA2096">
            <v>-8188.58</v>
          </cell>
          <cell r="AB2096">
            <v>-50.651000000000003</v>
          </cell>
        </row>
        <row r="2097">
          <cell r="A2097">
            <v>6465</v>
          </cell>
          <cell r="B2097">
            <v>8484</v>
          </cell>
          <cell r="C2097">
            <v>2040</v>
          </cell>
          <cell r="D2097" t="str">
            <v>БЕНЗИН АВТОМОБИЛЬНЫЙ АИ-80</v>
          </cell>
          <cell r="E2097">
            <v>221000001</v>
          </cell>
          <cell r="F2097" t="str">
            <v>20</v>
          </cell>
          <cell r="G2097" t="str">
            <v/>
          </cell>
          <cell r="H2097" t="str">
            <v/>
          </cell>
          <cell r="I2097" t="str">
            <v>386152</v>
          </cell>
          <cell r="J2097">
            <v>10001304</v>
          </cell>
          <cell r="K2097">
            <v>37902</v>
          </cell>
          <cell r="L2097">
            <v>37902</v>
          </cell>
          <cell r="M2097">
            <v>37902</v>
          </cell>
          <cell r="N2097">
            <v>8752.34</v>
          </cell>
          <cell r="O2097">
            <v>51.789000000000001</v>
          </cell>
          <cell r="P2097">
            <v>0</v>
          </cell>
          <cell r="Q2097" t="str">
            <v>01_31_10</v>
          </cell>
          <cell r="R2097" t="str">
            <v>25_31</v>
          </cell>
          <cell r="S2097" t="str">
            <v>'301.0020</v>
          </cell>
          <cell r="T2097" t="str">
            <v>'701.7410</v>
          </cell>
          <cell r="U2097" t="str">
            <v>H</v>
          </cell>
          <cell r="V2097">
            <v>-8373.61</v>
          </cell>
          <cell r="W2097">
            <v>-8373.61</v>
          </cell>
          <cell r="X2097">
            <v>378.72999999999956</v>
          </cell>
          <cell r="Y2097" t="str">
            <v>701.7410</v>
          </cell>
          <cell r="Z2097">
            <v>-1243146.1399999999</v>
          </cell>
          <cell r="AA2097">
            <v>-8373.61</v>
          </cell>
          <cell r="AB2097">
            <v>-51.789000000000001</v>
          </cell>
        </row>
        <row r="2098">
          <cell r="A2098">
            <v>6466</v>
          </cell>
          <cell r="B2098">
            <v>8485</v>
          </cell>
          <cell r="C2098">
            <v>2040</v>
          </cell>
          <cell r="D2098" t="str">
            <v>БЕНЗИН АВТОМОБИЛЬНЫЙ АИ-80</v>
          </cell>
          <cell r="E2098">
            <v>221000001</v>
          </cell>
          <cell r="F2098" t="str">
            <v>20</v>
          </cell>
          <cell r="G2098" t="str">
            <v/>
          </cell>
          <cell r="H2098" t="str">
            <v/>
          </cell>
          <cell r="I2098" t="str">
            <v>386153</v>
          </cell>
          <cell r="J2098">
            <v>10001304</v>
          </cell>
          <cell r="K2098">
            <v>37902</v>
          </cell>
          <cell r="L2098">
            <v>37902</v>
          </cell>
          <cell r="M2098">
            <v>37902</v>
          </cell>
          <cell r="N2098">
            <v>8462.34</v>
          </cell>
          <cell r="O2098">
            <v>50.073</v>
          </cell>
          <cell r="P2098">
            <v>0</v>
          </cell>
          <cell r="Q2098" t="str">
            <v>01_31_10</v>
          </cell>
          <cell r="R2098" t="str">
            <v>25_31</v>
          </cell>
          <cell r="S2098" t="str">
            <v>'301.0020</v>
          </cell>
          <cell r="T2098" t="str">
            <v>'701.7410</v>
          </cell>
          <cell r="U2098" t="str">
            <v>H</v>
          </cell>
          <cell r="V2098">
            <v>-8090.9</v>
          </cell>
          <cell r="W2098">
            <v>-8090.9</v>
          </cell>
          <cell r="X2098">
            <v>371.44000000000051</v>
          </cell>
          <cell r="Y2098" t="str">
            <v>701.7410</v>
          </cell>
          <cell r="Z2098">
            <v>-1201175.01</v>
          </cell>
          <cell r="AA2098">
            <v>-8090.9</v>
          </cell>
          <cell r="AB2098">
            <v>-50.073</v>
          </cell>
        </row>
        <row r="2099">
          <cell r="A2099">
            <v>6467</v>
          </cell>
          <cell r="B2099">
            <v>8486</v>
          </cell>
          <cell r="C2099">
            <v>2040</v>
          </cell>
          <cell r="D2099" t="str">
            <v>БЕНЗИН АВТОМОБИЛЬНЫЙ АИ-80</v>
          </cell>
          <cell r="E2099">
            <v>221000001</v>
          </cell>
          <cell r="F2099" t="str">
            <v>20</v>
          </cell>
          <cell r="G2099" t="str">
            <v/>
          </cell>
          <cell r="H2099" t="str">
            <v/>
          </cell>
          <cell r="I2099" t="str">
            <v>386154</v>
          </cell>
          <cell r="J2099">
            <v>10001304</v>
          </cell>
          <cell r="K2099">
            <v>37902</v>
          </cell>
          <cell r="L2099">
            <v>37902</v>
          </cell>
          <cell r="M2099">
            <v>37902</v>
          </cell>
          <cell r="N2099">
            <v>8715.16</v>
          </cell>
          <cell r="O2099">
            <v>51.569000000000003</v>
          </cell>
          <cell r="P2099">
            <v>0</v>
          </cell>
          <cell r="Q2099" t="str">
            <v>01_31_10</v>
          </cell>
          <cell r="R2099" t="str">
            <v>25_31</v>
          </cell>
          <cell r="S2099" t="str">
            <v>'301.0020</v>
          </cell>
          <cell r="T2099" t="str">
            <v>'701.7410</v>
          </cell>
          <cell r="U2099" t="str">
            <v>H</v>
          </cell>
          <cell r="V2099">
            <v>-8336.43</v>
          </cell>
          <cell r="W2099">
            <v>-8336.43</v>
          </cell>
          <cell r="X2099">
            <v>378.72999999999956</v>
          </cell>
          <cell r="Y2099" t="str">
            <v>701.7410</v>
          </cell>
          <cell r="Z2099">
            <v>-1237626.3999999999</v>
          </cell>
          <cell r="AA2099">
            <v>-8336.43</v>
          </cell>
          <cell r="AB2099">
            <v>-51.569000000000003</v>
          </cell>
        </row>
        <row r="2100">
          <cell r="A2100">
            <v>6468</v>
          </cell>
          <cell r="B2100">
            <v>8487</v>
          </cell>
          <cell r="C2100">
            <v>2040</v>
          </cell>
          <cell r="D2100" t="str">
            <v>БЕНЗИН АВТОМОБИЛЬНЫЙ АИ-80</v>
          </cell>
          <cell r="E2100">
            <v>221000001</v>
          </cell>
          <cell r="F2100" t="str">
            <v>20</v>
          </cell>
          <cell r="G2100" t="str">
            <v/>
          </cell>
          <cell r="H2100" t="str">
            <v/>
          </cell>
          <cell r="I2100" t="str">
            <v>386155</v>
          </cell>
          <cell r="J2100">
            <v>10001304</v>
          </cell>
          <cell r="K2100">
            <v>37902</v>
          </cell>
          <cell r="L2100">
            <v>37902</v>
          </cell>
          <cell r="M2100">
            <v>37902</v>
          </cell>
          <cell r="N2100">
            <v>8784.11</v>
          </cell>
          <cell r="O2100">
            <v>51.976999999999997</v>
          </cell>
          <cell r="P2100">
            <v>0</v>
          </cell>
          <cell r="Q2100" t="str">
            <v>01_31_10</v>
          </cell>
          <cell r="R2100" t="str">
            <v>25_31</v>
          </cell>
          <cell r="S2100" t="str">
            <v>'301.0020</v>
          </cell>
          <cell r="T2100" t="str">
            <v>'701.7410</v>
          </cell>
          <cell r="U2100" t="str">
            <v>H</v>
          </cell>
          <cell r="V2100">
            <v>-8405.3799999999992</v>
          </cell>
          <cell r="W2100">
            <v>-8405.3799999999992</v>
          </cell>
          <cell r="X2100">
            <v>378.73000000000138</v>
          </cell>
          <cell r="Y2100" t="str">
            <v>701.7410</v>
          </cell>
          <cell r="Z2100">
            <v>-1247862.71</v>
          </cell>
          <cell r="AA2100">
            <v>-8405.3799999999992</v>
          </cell>
          <cell r="AB2100">
            <v>-51.976999999999997</v>
          </cell>
        </row>
        <row r="2101">
          <cell r="A2101">
            <v>6469</v>
          </cell>
          <cell r="B2101">
            <v>8488</v>
          </cell>
          <cell r="C2101">
            <v>2040</v>
          </cell>
          <cell r="D2101" t="str">
            <v>БЕНЗИН АВТОМОБИЛЬНЫЙ АИ-80</v>
          </cell>
          <cell r="E2101">
            <v>221000001</v>
          </cell>
          <cell r="F2101" t="str">
            <v>20</v>
          </cell>
          <cell r="G2101" t="str">
            <v/>
          </cell>
          <cell r="H2101" t="str">
            <v/>
          </cell>
          <cell r="I2101" t="str">
            <v>386156</v>
          </cell>
          <cell r="J2101">
            <v>10001304</v>
          </cell>
          <cell r="K2101">
            <v>37902</v>
          </cell>
          <cell r="L2101">
            <v>37902</v>
          </cell>
          <cell r="M2101">
            <v>37902</v>
          </cell>
          <cell r="N2101">
            <v>7378.71</v>
          </cell>
          <cell r="O2101">
            <v>43.661000000000001</v>
          </cell>
          <cell r="P2101">
            <v>0</v>
          </cell>
          <cell r="Q2101" t="str">
            <v>01_31_10</v>
          </cell>
          <cell r="R2101" t="str">
            <v>25_31</v>
          </cell>
          <cell r="S2101" t="str">
            <v>'301.0020</v>
          </cell>
          <cell r="T2101" t="str">
            <v>'701.7410</v>
          </cell>
          <cell r="U2101" t="str">
            <v>H</v>
          </cell>
          <cell r="V2101">
            <v>-7058.26</v>
          </cell>
          <cell r="W2101">
            <v>-7058.26</v>
          </cell>
          <cell r="X2101">
            <v>320.44999999999982</v>
          </cell>
          <cell r="Y2101" t="str">
            <v>701.7410</v>
          </cell>
          <cell r="Z2101">
            <v>-1047869.28</v>
          </cell>
          <cell r="AA2101">
            <v>-7058.26</v>
          </cell>
          <cell r="AB2101">
            <v>-43.661000000000001</v>
          </cell>
        </row>
        <row r="2102">
          <cell r="A2102">
            <v>6470</v>
          </cell>
          <cell r="B2102">
            <v>8489</v>
          </cell>
          <cell r="C2102">
            <v>2040</v>
          </cell>
          <cell r="D2102" t="str">
            <v>БЕНЗИН АВТОМОБИЛЬНЫЙ АИ-80</v>
          </cell>
          <cell r="E2102">
            <v>221000001</v>
          </cell>
          <cell r="F2102" t="str">
            <v>20</v>
          </cell>
          <cell r="G2102" t="str">
            <v/>
          </cell>
          <cell r="H2102" t="str">
            <v/>
          </cell>
          <cell r="I2102" t="str">
            <v>386157</v>
          </cell>
          <cell r="J2102">
            <v>10001304</v>
          </cell>
          <cell r="K2102">
            <v>37902</v>
          </cell>
          <cell r="L2102">
            <v>37902</v>
          </cell>
          <cell r="M2102">
            <v>37902</v>
          </cell>
          <cell r="N2102">
            <v>10201.01</v>
          </cell>
          <cell r="O2102">
            <v>60.360999999999997</v>
          </cell>
          <cell r="P2102">
            <v>0</v>
          </cell>
          <cell r="Q2102" t="str">
            <v>01_31_10</v>
          </cell>
          <cell r="R2102" t="str">
            <v>25_31</v>
          </cell>
          <cell r="S2102" t="str">
            <v>'301.0020</v>
          </cell>
          <cell r="T2102" t="str">
            <v>'701.7410</v>
          </cell>
          <cell r="U2102" t="str">
            <v>H</v>
          </cell>
          <cell r="V2102">
            <v>-9756.74</v>
          </cell>
          <cell r="W2102">
            <v>-9756.74</v>
          </cell>
          <cell r="X2102">
            <v>444.27000000000044</v>
          </cell>
          <cell r="Y2102" t="str">
            <v>701.7410</v>
          </cell>
          <cell r="Z2102">
            <v>-1448485.62</v>
          </cell>
          <cell r="AA2102">
            <v>-9756.74</v>
          </cell>
          <cell r="AB2102">
            <v>-60.360999999999997</v>
          </cell>
        </row>
        <row r="2103">
          <cell r="A2103">
            <v>6471</v>
          </cell>
          <cell r="B2103">
            <v>8490</v>
          </cell>
          <cell r="C2103">
            <v>2040</v>
          </cell>
          <cell r="D2103" t="str">
            <v>БЕНЗИН АВТОМОБИЛЬНЫЙ АИ-80</v>
          </cell>
          <cell r="E2103">
            <v>221000001</v>
          </cell>
          <cell r="F2103" t="str">
            <v>20</v>
          </cell>
          <cell r="G2103" t="str">
            <v/>
          </cell>
          <cell r="H2103" t="str">
            <v/>
          </cell>
          <cell r="I2103" t="str">
            <v>386158</v>
          </cell>
          <cell r="J2103">
            <v>10001304</v>
          </cell>
          <cell r="K2103">
            <v>37902</v>
          </cell>
          <cell r="L2103">
            <v>37902</v>
          </cell>
          <cell r="M2103">
            <v>37902</v>
          </cell>
          <cell r="N2103">
            <v>8735.9500000000007</v>
          </cell>
          <cell r="O2103">
            <v>51.692</v>
          </cell>
          <cell r="P2103">
            <v>0</v>
          </cell>
          <cell r="Q2103" t="str">
            <v>01_31_10</v>
          </cell>
          <cell r="R2103" t="str">
            <v>25_31</v>
          </cell>
          <cell r="S2103" t="str">
            <v>'301.0020</v>
          </cell>
          <cell r="T2103" t="str">
            <v>'701.7410</v>
          </cell>
          <cell r="U2103" t="str">
            <v>H</v>
          </cell>
          <cell r="V2103">
            <v>-8357.2199999999993</v>
          </cell>
          <cell r="W2103">
            <v>-8357.2199999999993</v>
          </cell>
          <cell r="X2103">
            <v>378.73000000000138</v>
          </cell>
          <cell r="Y2103" t="str">
            <v>701.7410</v>
          </cell>
          <cell r="Z2103">
            <v>-1240712.8799999999</v>
          </cell>
          <cell r="AA2103">
            <v>-8357.2199999999993</v>
          </cell>
          <cell r="AB2103">
            <v>-51.692</v>
          </cell>
        </row>
        <row r="2104">
          <cell r="A2104">
            <v>6472</v>
          </cell>
          <cell r="B2104">
            <v>8491</v>
          </cell>
          <cell r="C2104">
            <v>2040</v>
          </cell>
          <cell r="D2104" t="str">
            <v>БЕНЗИН АВТОМОБИЛЬНЫЙ АИ-80</v>
          </cell>
          <cell r="E2104">
            <v>221000001</v>
          </cell>
          <cell r="F2104" t="str">
            <v>20</v>
          </cell>
          <cell r="G2104" t="str">
            <v/>
          </cell>
          <cell r="H2104" t="str">
            <v/>
          </cell>
          <cell r="I2104" t="str">
            <v>386159</v>
          </cell>
          <cell r="J2104">
            <v>10001304</v>
          </cell>
          <cell r="K2104">
            <v>37902</v>
          </cell>
          <cell r="L2104">
            <v>37902</v>
          </cell>
          <cell r="M2104">
            <v>37902</v>
          </cell>
          <cell r="N2104">
            <v>10201.01</v>
          </cell>
          <cell r="O2104">
            <v>60.360999999999997</v>
          </cell>
          <cell r="P2104">
            <v>0</v>
          </cell>
          <cell r="Q2104" t="str">
            <v>01_31_10</v>
          </cell>
          <cell r="R2104" t="str">
            <v>25_31</v>
          </cell>
          <cell r="S2104" t="str">
            <v>'301.0020</v>
          </cell>
          <cell r="T2104" t="str">
            <v>'701.7410</v>
          </cell>
          <cell r="U2104" t="str">
            <v>H</v>
          </cell>
          <cell r="V2104">
            <v>-9756.74</v>
          </cell>
          <cell r="W2104">
            <v>-9756.74</v>
          </cell>
          <cell r="X2104">
            <v>444.27000000000044</v>
          </cell>
          <cell r="Y2104" t="str">
            <v>701.7410</v>
          </cell>
          <cell r="Z2104">
            <v>-1448485.62</v>
          </cell>
          <cell r="AA2104">
            <v>-9756.74</v>
          </cell>
          <cell r="AB2104">
            <v>-60.360999999999997</v>
          </cell>
        </row>
        <row r="2105">
          <cell r="A2105">
            <v>6473</v>
          </cell>
          <cell r="B2105">
            <v>8492</v>
          </cell>
          <cell r="C2105">
            <v>2040</v>
          </cell>
          <cell r="D2105" t="str">
            <v>БЕНЗИН АВТОМОБИЛЬНЫЙ АИ-80</v>
          </cell>
          <cell r="E2105">
            <v>221000001</v>
          </cell>
          <cell r="F2105" t="str">
            <v>20</v>
          </cell>
          <cell r="G2105" t="str">
            <v/>
          </cell>
          <cell r="H2105" t="str">
            <v/>
          </cell>
          <cell r="I2105" t="str">
            <v>386160</v>
          </cell>
          <cell r="J2105">
            <v>10001304</v>
          </cell>
          <cell r="K2105">
            <v>37902</v>
          </cell>
          <cell r="L2105">
            <v>37902</v>
          </cell>
          <cell r="M2105">
            <v>37902</v>
          </cell>
          <cell r="N2105">
            <v>8796.2800000000007</v>
          </cell>
          <cell r="O2105">
            <v>52.048999999999999</v>
          </cell>
          <cell r="P2105">
            <v>0</v>
          </cell>
          <cell r="Q2105" t="str">
            <v>01_31_10</v>
          </cell>
          <cell r="R2105" t="str">
            <v>25_31</v>
          </cell>
          <cell r="S2105" t="str">
            <v>'301.0020</v>
          </cell>
          <cell r="T2105" t="str">
            <v>'701.7410</v>
          </cell>
          <cell r="U2105" t="str">
            <v>H</v>
          </cell>
          <cell r="V2105">
            <v>-8410.2800000000007</v>
          </cell>
          <cell r="W2105">
            <v>-8410.2800000000007</v>
          </cell>
          <cell r="X2105">
            <v>386</v>
          </cell>
          <cell r="Y2105" t="str">
            <v>701.7410</v>
          </cell>
          <cell r="Z2105">
            <v>-1248590.17</v>
          </cell>
          <cell r="AA2105">
            <v>-8410.2800000000007</v>
          </cell>
          <cell r="AB2105">
            <v>-52.048999999999999</v>
          </cell>
        </row>
        <row r="2106">
          <cell r="A2106">
            <v>6474</v>
          </cell>
          <cell r="B2106">
            <v>8493</v>
          </cell>
          <cell r="C2106">
            <v>2040</v>
          </cell>
          <cell r="D2106" t="str">
            <v>БЕНЗИН АВТОМОБИЛЬНЫЙ АИ-80</v>
          </cell>
          <cell r="E2106">
            <v>221000001</v>
          </cell>
          <cell r="F2106" t="str">
            <v>20</v>
          </cell>
          <cell r="G2106" t="str">
            <v/>
          </cell>
          <cell r="H2106" t="str">
            <v/>
          </cell>
          <cell r="I2106" t="str">
            <v>386161</v>
          </cell>
          <cell r="J2106">
            <v>10001304</v>
          </cell>
          <cell r="K2106">
            <v>37902</v>
          </cell>
          <cell r="L2106">
            <v>37902</v>
          </cell>
          <cell r="M2106">
            <v>37902</v>
          </cell>
          <cell r="N2106">
            <v>8735.9500000000007</v>
          </cell>
          <cell r="O2106">
            <v>51.692</v>
          </cell>
          <cell r="P2106">
            <v>0</v>
          </cell>
          <cell r="Q2106" t="str">
            <v>01_31_10</v>
          </cell>
          <cell r="R2106" t="str">
            <v>25_31</v>
          </cell>
          <cell r="S2106" t="str">
            <v>'301.0020</v>
          </cell>
          <cell r="T2106" t="str">
            <v>'701.7410</v>
          </cell>
          <cell r="U2106" t="str">
            <v>H</v>
          </cell>
          <cell r="V2106">
            <v>-8357.2199999999993</v>
          </cell>
          <cell r="W2106">
            <v>-8357.2199999999993</v>
          </cell>
          <cell r="X2106">
            <v>378.73000000000138</v>
          </cell>
          <cell r="Y2106" t="str">
            <v>701.7410</v>
          </cell>
          <cell r="Z2106">
            <v>-1240712.8799999999</v>
          </cell>
          <cell r="AA2106">
            <v>-8357.2199999999993</v>
          </cell>
          <cell r="AB2106">
            <v>-51.692</v>
          </cell>
        </row>
        <row r="2107">
          <cell r="A2107">
            <v>6475</v>
          </cell>
          <cell r="B2107">
            <v>8494</v>
          </cell>
          <cell r="C2107">
            <v>2040</v>
          </cell>
          <cell r="D2107" t="str">
            <v>БЕНЗИН АВТОМОБИЛЬНЫЙ АИ-80</v>
          </cell>
          <cell r="E2107">
            <v>221000001</v>
          </cell>
          <cell r="F2107" t="str">
            <v>20</v>
          </cell>
          <cell r="G2107" t="str">
            <v/>
          </cell>
          <cell r="H2107" t="str">
            <v/>
          </cell>
          <cell r="I2107" t="str">
            <v>386162</v>
          </cell>
          <cell r="J2107">
            <v>10001304</v>
          </cell>
          <cell r="K2107">
            <v>37902</v>
          </cell>
          <cell r="L2107">
            <v>37902</v>
          </cell>
          <cell r="M2107">
            <v>37902</v>
          </cell>
          <cell r="N2107">
            <v>8768.23</v>
          </cell>
          <cell r="O2107">
            <v>51.883000000000003</v>
          </cell>
          <cell r="P2107">
            <v>0</v>
          </cell>
          <cell r="Q2107" t="str">
            <v>01_31_10</v>
          </cell>
          <cell r="R2107" t="str">
            <v>25_31</v>
          </cell>
          <cell r="S2107" t="str">
            <v>'301.0020</v>
          </cell>
          <cell r="T2107" t="str">
            <v>'701.7410</v>
          </cell>
          <cell r="U2107" t="str">
            <v>H</v>
          </cell>
          <cell r="V2107">
            <v>-8389.5</v>
          </cell>
          <cell r="W2107">
            <v>-8389.5</v>
          </cell>
          <cell r="X2107">
            <v>378.72999999999956</v>
          </cell>
          <cell r="Y2107" t="str">
            <v>701.7410</v>
          </cell>
          <cell r="Z2107">
            <v>-1245505.17</v>
          </cell>
          <cell r="AA2107">
            <v>-8389.5</v>
          </cell>
          <cell r="AB2107">
            <v>-51.883000000000003</v>
          </cell>
        </row>
        <row r="2108">
          <cell r="A2108">
            <v>6476</v>
          </cell>
          <cell r="B2108">
            <v>8495</v>
          </cell>
          <cell r="C2108">
            <v>2040</v>
          </cell>
          <cell r="D2108" t="str">
            <v>БЕНЗИН АВТОМОБИЛЬНЫЙ АИ-80</v>
          </cell>
          <cell r="E2108">
            <v>221000001</v>
          </cell>
          <cell r="F2108" t="str">
            <v>20</v>
          </cell>
          <cell r="G2108" t="str">
            <v/>
          </cell>
          <cell r="H2108" t="str">
            <v/>
          </cell>
          <cell r="I2108" t="str">
            <v>386163</v>
          </cell>
          <cell r="J2108">
            <v>10001304</v>
          </cell>
          <cell r="K2108">
            <v>37902</v>
          </cell>
          <cell r="L2108">
            <v>37902</v>
          </cell>
          <cell r="M2108">
            <v>37902</v>
          </cell>
          <cell r="N2108">
            <v>8799.32</v>
          </cell>
          <cell r="O2108">
            <v>52.067</v>
          </cell>
          <cell r="P2108">
            <v>0</v>
          </cell>
          <cell r="Q2108" t="str">
            <v>01_31_10</v>
          </cell>
          <cell r="R2108" t="str">
            <v>25_31</v>
          </cell>
          <cell r="S2108" t="str">
            <v>'301.0020</v>
          </cell>
          <cell r="T2108" t="str">
            <v>'701.7410</v>
          </cell>
          <cell r="U2108" t="str">
            <v>H</v>
          </cell>
          <cell r="V2108">
            <v>-8413.32</v>
          </cell>
          <cell r="W2108">
            <v>-8413.32</v>
          </cell>
          <cell r="X2108">
            <v>386</v>
          </cell>
          <cell r="Y2108" t="str">
            <v>701.7410</v>
          </cell>
          <cell r="Z2108">
            <v>-1249041.49</v>
          </cell>
          <cell r="AA2108">
            <v>-8413.32</v>
          </cell>
          <cell r="AB2108">
            <v>-52.067</v>
          </cell>
        </row>
        <row r="2109">
          <cell r="A2109">
            <v>6453</v>
          </cell>
          <cell r="B2109">
            <v>8472</v>
          </cell>
          <cell r="C2109">
            <v>1146</v>
          </cell>
          <cell r="D2109" t="str">
            <v>ДИЗЕЛЬНОЕ ТОПЛИВО ЛД-02</v>
          </cell>
          <cell r="E2109">
            <v>221000044</v>
          </cell>
          <cell r="F2109" t="str">
            <v>10</v>
          </cell>
          <cell r="G2109" t="str">
            <v/>
          </cell>
          <cell r="H2109" t="str">
            <v/>
          </cell>
          <cell r="I2109" t="str">
            <v>Акт №-153 от 09.</v>
          </cell>
          <cell r="J2109">
            <v>10001308</v>
          </cell>
          <cell r="K2109">
            <v>37903</v>
          </cell>
          <cell r="L2109">
            <v>37903</v>
          </cell>
          <cell r="M2109">
            <v>37903</v>
          </cell>
          <cell r="N2109">
            <v>8479536.9000000004</v>
          </cell>
          <cell r="O2109">
            <v>499.1</v>
          </cell>
          <cell r="P2109">
            <v>1356725.9</v>
          </cell>
          <cell r="Q2109" t="str">
            <v>01_31_10</v>
          </cell>
          <cell r="R2109" t="str">
            <v>25_31</v>
          </cell>
          <cell r="S2109" t="str">
            <v>'301.0010</v>
          </cell>
          <cell r="T2109" t="str">
            <v>'701.7520</v>
          </cell>
          <cell r="U2109" t="str">
            <v>H</v>
          </cell>
          <cell r="V2109">
            <v>-8479536.9000000004</v>
          </cell>
          <cell r="W2109">
            <v>-57212.99</v>
          </cell>
          <cell r="X2109">
            <v>0</v>
          </cell>
          <cell r="Y2109" t="str">
            <v>701.7520</v>
          </cell>
          <cell r="Z2109">
            <v>-8479536.9000000004</v>
          </cell>
          <cell r="AA2109">
            <v>-57212.99</v>
          </cell>
          <cell r="AB2109">
            <v>-499.1</v>
          </cell>
        </row>
        <row r="2110">
          <cell r="A2110">
            <v>6454</v>
          </cell>
          <cell r="B2110">
            <v>8473</v>
          </cell>
          <cell r="C2110">
            <v>1160</v>
          </cell>
          <cell r="D2110" t="str">
            <v>ДИЗЕЛЬНОЕ ТОПЛИВО ЛД-02</v>
          </cell>
          <cell r="E2110">
            <v>221000044</v>
          </cell>
          <cell r="F2110" t="str">
            <v>10</v>
          </cell>
          <cell r="G2110" t="str">
            <v/>
          </cell>
          <cell r="H2110" t="str">
            <v/>
          </cell>
          <cell r="I2110" t="str">
            <v>Акт № 152 от 09.</v>
          </cell>
          <cell r="J2110">
            <v>10001309</v>
          </cell>
          <cell r="K2110">
            <v>37903</v>
          </cell>
          <cell r="L2110">
            <v>37903</v>
          </cell>
          <cell r="M2110">
            <v>37903</v>
          </cell>
          <cell r="N2110">
            <v>8494827.5899999999</v>
          </cell>
          <cell r="O2110">
            <v>500</v>
          </cell>
          <cell r="P2110">
            <v>1359172.41</v>
          </cell>
          <cell r="Q2110" t="str">
            <v>01_31_10</v>
          </cell>
          <cell r="R2110" t="str">
            <v>25_31</v>
          </cell>
          <cell r="S2110" t="str">
            <v>'301.0010</v>
          </cell>
          <cell r="T2110" t="str">
            <v>'701.7520</v>
          </cell>
          <cell r="U2110" t="str">
            <v>H</v>
          </cell>
          <cell r="V2110">
            <v>-8494827.5899999999</v>
          </cell>
          <cell r="W2110">
            <v>-57316.15</v>
          </cell>
          <cell r="X2110">
            <v>0</v>
          </cell>
          <cell r="Y2110" t="str">
            <v>701.7520</v>
          </cell>
          <cell r="Z2110">
            <v>-8494827.5899999999</v>
          </cell>
          <cell r="AA2110">
            <v>-57316.15</v>
          </cell>
          <cell r="AB2110">
            <v>-500</v>
          </cell>
        </row>
        <row r="2111">
          <cell r="A2111">
            <v>6477</v>
          </cell>
          <cell r="B2111">
            <v>8496</v>
          </cell>
          <cell r="C2111">
            <v>1135</v>
          </cell>
          <cell r="D2111" t="str">
            <v>БЕНЗИН АВТОМОБИЛЬНЫЙ АИ-80</v>
          </cell>
          <cell r="E2111">
            <v>221000001</v>
          </cell>
          <cell r="F2111" t="str">
            <v>10</v>
          </cell>
          <cell r="G2111" t="str">
            <v/>
          </cell>
          <cell r="H2111" t="str">
            <v/>
          </cell>
          <cell r="I2111" t="str">
            <v>68234593</v>
          </cell>
          <cell r="J2111">
            <v>10001300</v>
          </cell>
          <cell r="K2111">
            <v>37903</v>
          </cell>
          <cell r="L2111">
            <v>37903</v>
          </cell>
          <cell r="M2111">
            <v>37903</v>
          </cell>
          <cell r="N2111">
            <v>1440531.04</v>
          </cell>
          <cell r="O2111">
            <v>59.847999999999999</v>
          </cell>
          <cell r="P2111">
            <v>230484.97</v>
          </cell>
          <cell r="Q2111" t="str">
            <v>01_31_10</v>
          </cell>
          <cell r="R2111" t="str">
            <v>25_31</v>
          </cell>
          <cell r="S2111" t="str">
            <v>'301.0010</v>
          </cell>
          <cell r="T2111" t="str">
            <v>'701.7510</v>
          </cell>
          <cell r="U2111" t="str">
            <v>H</v>
          </cell>
          <cell r="V2111">
            <v>-1440531.04</v>
          </cell>
          <cell r="W2111">
            <v>-9719.5300000000007</v>
          </cell>
          <cell r="X2111">
            <v>0</v>
          </cell>
          <cell r="Y2111" t="str">
            <v>701.7510</v>
          </cell>
          <cell r="Z2111">
            <v>-1440531.04</v>
          </cell>
          <cell r="AA2111">
            <v>-9719.5300000000007</v>
          </cell>
          <cell r="AB2111">
            <v>-59.847999999999999</v>
          </cell>
        </row>
        <row r="2112">
          <cell r="A2112">
            <v>6478</v>
          </cell>
          <cell r="B2112">
            <v>8497</v>
          </cell>
          <cell r="C2112">
            <v>2040</v>
          </cell>
          <cell r="D2112" t="str">
            <v>БЕНЗИН АВТОМОБИЛЬНЫЙ АИ-80</v>
          </cell>
          <cell r="E2112">
            <v>221000001</v>
          </cell>
          <cell r="F2112" t="str">
            <v>20</v>
          </cell>
          <cell r="G2112" t="str">
            <v/>
          </cell>
          <cell r="H2112" t="str">
            <v/>
          </cell>
          <cell r="I2112" t="str">
            <v>386134</v>
          </cell>
          <cell r="J2112">
            <v>10001304</v>
          </cell>
          <cell r="K2112">
            <v>37903</v>
          </cell>
          <cell r="L2112">
            <v>37903</v>
          </cell>
          <cell r="M2112">
            <v>37903</v>
          </cell>
          <cell r="N2112">
            <v>8781.75</v>
          </cell>
          <cell r="O2112">
            <v>51.963000000000001</v>
          </cell>
          <cell r="P2112">
            <v>0</v>
          </cell>
          <cell r="Q2112" t="str">
            <v>01_31_10</v>
          </cell>
          <cell r="R2112" t="str">
            <v>25_31</v>
          </cell>
          <cell r="S2112" t="str">
            <v>'301.0020</v>
          </cell>
          <cell r="T2112" t="str">
            <v>'701.7410</v>
          </cell>
          <cell r="U2112" t="str">
            <v>H</v>
          </cell>
          <cell r="V2112">
            <v>-8401.85</v>
          </cell>
          <cell r="W2112">
            <v>-8401.85</v>
          </cell>
          <cell r="X2112">
            <v>379.89999999999964</v>
          </cell>
          <cell r="Y2112" t="str">
            <v>701.7410</v>
          </cell>
          <cell r="Z2112">
            <v>-1245238.19</v>
          </cell>
          <cell r="AA2112">
            <v>-8401.85</v>
          </cell>
          <cell r="AB2112">
            <v>-51.963000000000001</v>
          </cell>
        </row>
        <row r="2113">
          <cell r="A2113">
            <v>6479</v>
          </cell>
          <cell r="B2113">
            <v>8498</v>
          </cell>
          <cell r="C2113">
            <v>2040</v>
          </cell>
          <cell r="D2113" t="str">
            <v>БЕНЗИН АВТОМОБИЛЬНЫЙ АИ-80</v>
          </cell>
          <cell r="E2113">
            <v>221000001</v>
          </cell>
          <cell r="F2113" t="str">
            <v>20</v>
          </cell>
          <cell r="G2113" t="str">
            <v/>
          </cell>
          <cell r="H2113" t="str">
            <v/>
          </cell>
          <cell r="I2113" t="str">
            <v>386135</v>
          </cell>
          <cell r="J2113">
            <v>10001304</v>
          </cell>
          <cell r="K2113">
            <v>37903</v>
          </cell>
          <cell r="L2113">
            <v>37903</v>
          </cell>
          <cell r="M2113">
            <v>37903</v>
          </cell>
          <cell r="N2113">
            <v>8670.5499999999993</v>
          </cell>
          <cell r="O2113">
            <v>51.305</v>
          </cell>
          <cell r="P2113">
            <v>0</v>
          </cell>
          <cell r="Q2113" t="str">
            <v>01_31_10</v>
          </cell>
          <cell r="R2113" t="str">
            <v>25_31</v>
          </cell>
          <cell r="S2113" t="str">
            <v>'301.0020</v>
          </cell>
          <cell r="T2113" t="str">
            <v>'701.7410</v>
          </cell>
          <cell r="U2113" t="str">
            <v>H</v>
          </cell>
          <cell r="V2113">
            <v>-8290.65</v>
          </cell>
          <cell r="W2113">
            <v>-8290.65</v>
          </cell>
          <cell r="X2113">
            <v>379.89999999999964</v>
          </cell>
          <cell r="Y2113" t="str">
            <v>701.7410</v>
          </cell>
          <cell r="Z2113">
            <v>-1228757.24</v>
          </cell>
          <cell r="AA2113">
            <v>-8290.65</v>
          </cell>
          <cell r="AB2113">
            <v>-51.305</v>
          </cell>
        </row>
        <row r="2114">
          <cell r="A2114">
            <v>6480</v>
          </cell>
          <cell r="B2114">
            <v>8499</v>
          </cell>
          <cell r="C2114">
            <v>2040</v>
          </cell>
          <cell r="D2114" t="str">
            <v>БЕНЗИН АВТОМОБИЛЬНЫЙ АИ-80</v>
          </cell>
          <cell r="E2114">
            <v>221000001</v>
          </cell>
          <cell r="F2114" t="str">
            <v>20</v>
          </cell>
          <cell r="G2114" t="str">
            <v/>
          </cell>
          <cell r="H2114" t="str">
            <v/>
          </cell>
          <cell r="I2114" t="str">
            <v>386136</v>
          </cell>
          <cell r="J2114">
            <v>10001304</v>
          </cell>
          <cell r="K2114">
            <v>37903</v>
          </cell>
          <cell r="L2114">
            <v>37903</v>
          </cell>
          <cell r="M2114">
            <v>37903</v>
          </cell>
          <cell r="N2114">
            <v>8759.7800000000007</v>
          </cell>
          <cell r="O2114">
            <v>51.832999999999998</v>
          </cell>
          <cell r="P2114">
            <v>0</v>
          </cell>
          <cell r="Q2114" t="str">
            <v>01_31_10</v>
          </cell>
          <cell r="R2114" t="str">
            <v>25_31</v>
          </cell>
          <cell r="S2114" t="str">
            <v>'301.0020</v>
          </cell>
          <cell r="T2114" t="str">
            <v>'701.7410</v>
          </cell>
          <cell r="U2114" t="str">
            <v>H</v>
          </cell>
          <cell r="V2114">
            <v>-8379.8799999999992</v>
          </cell>
          <cell r="W2114">
            <v>-8379.8799999999992</v>
          </cell>
          <cell r="X2114">
            <v>379.90000000000146</v>
          </cell>
          <cell r="Y2114" t="str">
            <v>701.7410</v>
          </cell>
          <cell r="Z2114">
            <v>-1241982.01</v>
          </cell>
          <cell r="AA2114">
            <v>-8379.8799999999992</v>
          </cell>
          <cell r="AB2114">
            <v>-51.832999999999998</v>
          </cell>
        </row>
        <row r="2115">
          <cell r="A2115">
            <v>6481</v>
          </cell>
          <cell r="B2115">
            <v>8500</v>
          </cell>
          <cell r="C2115">
            <v>2040</v>
          </cell>
          <cell r="D2115" t="str">
            <v>БЕНЗИН АВТОМОБИЛЬНЫЙ АИ-80</v>
          </cell>
          <cell r="E2115">
            <v>221000001</v>
          </cell>
          <cell r="F2115" t="str">
            <v>20</v>
          </cell>
          <cell r="G2115" t="str">
            <v/>
          </cell>
          <cell r="H2115" t="str">
            <v/>
          </cell>
          <cell r="I2115" t="str">
            <v>386137</v>
          </cell>
          <cell r="J2115">
            <v>10001304</v>
          </cell>
          <cell r="K2115">
            <v>37903</v>
          </cell>
          <cell r="L2115">
            <v>37903</v>
          </cell>
          <cell r="M2115">
            <v>37903</v>
          </cell>
          <cell r="N2115">
            <v>8524.7000000000007</v>
          </cell>
          <cell r="O2115">
            <v>50.442</v>
          </cell>
          <cell r="P2115">
            <v>0</v>
          </cell>
          <cell r="Q2115" t="str">
            <v>01_31_10</v>
          </cell>
          <cell r="R2115" t="str">
            <v>25_31</v>
          </cell>
          <cell r="S2115" t="str">
            <v>'301.0020</v>
          </cell>
          <cell r="T2115" t="str">
            <v>'701.7410</v>
          </cell>
          <cell r="U2115" t="str">
            <v>H</v>
          </cell>
          <cell r="V2115">
            <v>-8152.11</v>
          </cell>
          <cell r="W2115">
            <v>-8152.11</v>
          </cell>
          <cell r="X2115">
            <v>372.59000000000106</v>
          </cell>
          <cell r="Y2115" t="str">
            <v>701.7410</v>
          </cell>
          <cell r="Z2115">
            <v>-1208224.22</v>
          </cell>
          <cell r="AA2115">
            <v>-8152.11</v>
          </cell>
          <cell r="AB2115">
            <v>-50.442</v>
          </cell>
        </row>
        <row r="2116">
          <cell r="A2116">
            <v>6482</v>
          </cell>
          <cell r="B2116">
            <v>8501</v>
          </cell>
          <cell r="C2116">
            <v>2040</v>
          </cell>
          <cell r="D2116" t="str">
            <v>БЕНЗИН АВТОМОБИЛЬНЫЙ АИ-80</v>
          </cell>
          <cell r="E2116">
            <v>221000001</v>
          </cell>
          <cell r="F2116" t="str">
            <v>20</v>
          </cell>
          <cell r="G2116" t="str">
            <v/>
          </cell>
          <cell r="H2116" t="str">
            <v/>
          </cell>
          <cell r="I2116" t="str">
            <v>386266</v>
          </cell>
          <cell r="J2116">
            <v>10001304</v>
          </cell>
          <cell r="K2116">
            <v>37903</v>
          </cell>
          <cell r="L2116">
            <v>37903</v>
          </cell>
          <cell r="M2116">
            <v>37903</v>
          </cell>
          <cell r="N2116">
            <v>8803.0400000000009</v>
          </cell>
          <cell r="O2116">
            <v>52.088999999999999</v>
          </cell>
          <cell r="P2116">
            <v>0</v>
          </cell>
          <cell r="Q2116" t="str">
            <v>01_31_10</v>
          </cell>
          <cell r="R2116" t="str">
            <v>25_31</v>
          </cell>
          <cell r="S2116" t="str">
            <v>'301.0020</v>
          </cell>
          <cell r="T2116" t="str">
            <v>'701.7410</v>
          </cell>
          <cell r="U2116" t="str">
            <v>H</v>
          </cell>
          <cell r="V2116">
            <v>-8415.84</v>
          </cell>
          <cell r="W2116">
            <v>-8415.84</v>
          </cell>
          <cell r="X2116">
            <v>387.20000000000073</v>
          </cell>
          <cell r="Y2116" t="str">
            <v>701.7410</v>
          </cell>
          <cell r="Z2116">
            <v>-1247311.6499999999</v>
          </cell>
          <cell r="AA2116">
            <v>-8415.84</v>
          </cell>
          <cell r="AB2116">
            <v>-52.088999999999999</v>
          </cell>
        </row>
        <row r="2117">
          <cell r="A2117">
            <v>6483</v>
          </cell>
          <cell r="B2117">
            <v>8502</v>
          </cell>
          <cell r="C2117">
            <v>2098</v>
          </cell>
          <cell r="D2117" t="str">
            <v>БЕНЗИН АВТОМОБИЛЬНЫЙ АИ-80</v>
          </cell>
          <cell r="E2117">
            <v>221000001</v>
          </cell>
          <cell r="F2117" t="str">
            <v>20</v>
          </cell>
          <cell r="G2117" t="str">
            <v/>
          </cell>
          <cell r="H2117" t="str">
            <v/>
          </cell>
          <cell r="I2117" t="str">
            <v>386193</v>
          </cell>
          <cell r="J2117">
            <v>10001312</v>
          </cell>
          <cell r="K2117">
            <v>37903</v>
          </cell>
          <cell r="L2117">
            <v>37903</v>
          </cell>
          <cell r="M2117">
            <v>37903</v>
          </cell>
          <cell r="N2117">
            <v>11626.57</v>
          </cell>
          <cell r="O2117">
            <v>51.445</v>
          </cell>
          <cell r="P2117">
            <v>0</v>
          </cell>
          <cell r="Q2117" t="str">
            <v>01_31_10</v>
          </cell>
          <cell r="R2117" t="str">
            <v>25_31</v>
          </cell>
          <cell r="S2117" t="str">
            <v>'301.0020</v>
          </cell>
          <cell r="T2117" t="str">
            <v>'701.7410</v>
          </cell>
          <cell r="U2117" t="str">
            <v>H</v>
          </cell>
          <cell r="V2117">
            <v>-11246.65</v>
          </cell>
          <cell r="W2117">
            <v>-11246.65</v>
          </cell>
          <cell r="X2117">
            <v>379.92000000000007</v>
          </cell>
          <cell r="Y2117" t="str">
            <v>701.7410</v>
          </cell>
          <cell r="Z2117">
            <v>-1666866</v>
          </cell>
          <cell r="AA2117">
            <v>-11246.65</v>
          </cell>
          <cell r="AB2117">
            <v>-51.445</v>
          </cell>
        </row>
        <row r="2118">
          <cell r="A2118">
            <v>6484</v>
          </cell>
          <cell r="B2118">
            <v>8503</v>
          </cell>
          <cell r="C2118">
            <v>2098</v>
          </cell>
          <cell r="D2118" t="str">
            <v>БЕНЗИН АВТОМОБИЛЬНЫЙ АИ-80</v>
          </cell>
          <cell r="E2118">
            <v>221000001</v>
          </cell>
          <cell r="F2118" t="str">
            <v>20</v>
          </cell>
          <cell r="G2118" t="str">
            <v/>
          </cell>
          <cell r="H2118" t="str">
            <v/>
          </cell>
          <cell r="I2118" t="str">
            <v>386194</v>
          </cell>
          <cell r="J2118">
            <v>10001312</v>
          </cell>
          <cell r="K2118">
            <v>37903</v>
          </cell>
          <cell r="L2118">
            <v>37903</v>
          </cell>
          <cell r="M2118">
            <v>37903</v>
          </cell>
          <cell r="N2118">
            <v>11626.57</v>
          </cell>
          <cell r="O2118">
            <v>51.445</v>
          </cell>
          <cell r="P2118">
            <v>0</v>
          </cell>
          <cell r="Q2118" t="str">
            <v>01_31_10</v>
          </cell>
          <cell r="R2118" t="str">
            <v>25_31</v>
          </cell>
          <cell r="S2118" t="str">
            <v>'301.0020</v>
          </cell>
          <cell r="T2118" t="str">
            <v>'701.7410</v>
          </cell>
          <cell r="U2118" t="str">
            <v>H</v>
          </cell>
          <cell r="V2118">
            <v>-11246.65</v>
          </cell>
          <cell r="W2118">
            <v>-11246.65</v>
          </cell>
          <cell r="X2118">
            <v>379.92000000000007</v>
          </cell>
          <cell r="Y2118" t="str">
            <v>701.7410</v>
          </cell>
          <cell r="Z2118">
            <v>-1666866</v>
          </cell>
          <cell r="AA2118">
            <v>-11246.65</v>
          </cell>
          <cell r="AB2118">
            <v>-51.445</v>
          </cell>
        </row>
        <row r="2119">
          <cell r="A2119">
            <v>6485</v>
          </cell>
          <cell r="B2119">
            <v>8504</v>
          </cell>
          <cell r="C2119">
            <v>2098</v>
          </cell>
          <cell r="D2119" t="str">
            <v>БЕНЗИН АВТОМОБИЛЬНЫЙ АИ-80</v>
          </cell>
          <cell r="E2119">
            <v>221000001</v>
          </cell>
          <cell r="F2119" t="str">
            <v>20</v>
          </cell>
          <cell r="G2119" t="str">
            <v/>
          </cell>
          <cell r="H2119" t="str">
            <v/>
          </cell>
          <cell r="I2119" t="str">
            <v>386196</v>
          </cell>
          <cell r="J2119">
            <v>10001312</v>
          </cell>
          <cell r="K2119">
            <v>37903</v>
          </cell>
          <cell r="L2119">
            <v>37903</v>
          </cell>
          <cell r="M2119">
            <v>37903</v>
          </cell>
          <cell r="N2119">
            <v>9766.82</v>
          </cell>
          <cell r="O2119">
            <v>43.216000000000001</v>
          </cell>
          <cell r="P2119">
            <v>0</v>
          </cell>
          <cell r="Q2119" t="str">
            <v>01_31_10</v>
          </cell>
          <cell r="R2119" t="str">
            <v>25_31</v>
          </cell>
          <cell r="S2119" t="str">
            <v>'301.0020</v>
          </cell>
          <cell r="T2119" t="str">
            <v>'701.7410</v>
          </cell>
          <cell r="U2119" t="str">
            <v>H</v>
          </cell>
          <cell r="V2119">
            <v>-9445.35</v>
          </cell>
          <cell r="W2119">
            <v>-9445.35</v>
          </cell>
          <cell r="X2119">
            <v>321.46999999999935</v>
          </cell>
          <cell r="Y2119" t="str">
            <v>701.7410</v>
          </cell>
          <cell r="Z2119">
            <v>-1399895.32</v>
          </cell>
          <cell r="AA2119">
            <v>-9445.35</v>
          </cell>
          <cell r="AB2119">
            <v>-43.216000000000001</v>
          </cell>
        </row>
        <row r="2120">
          <cell r="A2120">
            <v>6486</v>
          </cell>
          <cell r="B2120">
            <v>8505</v>
          </cell>
          <cell r="C2120">
            <v>2098</v>
          </cell>
          <cell r="D2120" t="str">
            <v>БЕНЗИН АВТОМОБИЛЬНЫЙ АИ-80</v>
          </cell>
          <cell r="E2120">
            <v>221000001</v>
          </cell>
          <cell r="F2120" t="str">
            <v>20</v>
          </cell>
          <cell r="G2120" t="str">
            <v/>
          </cell>
          <cell r="H2120" t="str">
            <v/>
          </cell>
          <cell r="I2120" t="str">
            <v>386197</v>
          </cell>
          <cell r="J2120">
            <v>10001312</v>
          </cell>
          <cell r="K2120">
            <v>37903</v>
          </cell>
          <cell r="L2120">
            <v>37903</v>
          </cell>
          <cell r="M2120">
            <v>37903</v>
          </cell>
          <cell r="N2120">
            <v>11594.93</v>
          </cell>
          <cell r="O2120">
            <v>51.305</v>
          </cell>
          <cell r="P2120">
            <v>0</v>
          </cell>
          <cell r="Q2120" t="str">
            <v>01_31_10</v>
          </cell>
          <cell r="R2120" t="str">
            <v>25_31</v>
          </cell>
          <cell r="S2120" t="str">
            <v>'301.0020</v>
          </cell>
          <cell r="T2120" t="str">
            <v>'701.7410</v>
          </cell>
          <cell r="U2120" t="str">
            <v>H</v>
          </cell>
          <cell r="V2120">
            <v>-11215.01</v>
          </cell>
          <cell r="W2120">
            <v>-11215.01</v>
          </cell>
          <cell r="X2120">
            <v>379.92000000000007</v>
          </cell>
          <cell r="Y2120" t="str">
            <v>701.7410</v>
          </cell>
          <cell r="Z2120">
            <v>-1662176.63</v>
          </cell>
          <cell r="AA2120">
            <v>-11215.01</v>
          </cell>
          <cell r="AB2120">
            <v>-51.305</v>
          </cell>
        </row>
        <row r="2121">
          <cell r="A2121">
            <v>6487</v>
          </cell>
          <cell r="B2121">
            <v>8506</v>
          </cell>
          <cell r="C2121">
            <v>2098</v>
          </cell>
          <cell r="D2121" t="str">
            <v>БЕНЗИН АВТОМОБИЛЬНЫЙ АИ-80</v>
          </cell>
          <cell r="E2121">
            <v>221000001</v>
          </cell>
          <cell r="F2121" t="str">
            <v>20</v>
          </cell>
          <cell r="G2121" t="str">
            <v/>
          </cell>
          <cell r="H2121" t="str">
            <v/>
          </cell>
          <cell r="I2121" t="str">
            <v>386198</v>
          </cell>
          <cell r="J2121">
            <v>10001312</v>
          </cell>
          <cell r="K2121">
            <v>37903</v>
          </cell>
          <cell r="L2121">
            <v>37903</v>
          </cell>
          <cell r="M2121">
            <v>37903</v>
          </cell>
          <cell r="N2121">
            <v>11688.95</v>
          </cell>
          <cell r="O2121">
            <v>51.720999999999997</v>
          </cell>
          <cell r="P2121">
            <v>0</v>
          </cell>
          <cell r="Q2121" t="str">
            <v>01_31_10</v>
          </cell>
          <cell r="R2121" t="str">
            <v>25_31</v>
          </cell>
          <cell r="S2121" t="str">
            <v>'301.0020</v>
          </cell>
          <cell r="T2121" t="str">
            <v>'701.7410</v>
          </cell>
          <cell r="U2121" t="str">
            <v>H</v>
          </cell>
          <cell r="V2121">
            <v>-11309.03</v>
          </cell>
          <cell r="W2121">
            <v>-11309.03</v>
          </cell>
          <cell r="X2121">
            <v>379.92000000000007</v>
          </cell>
          <cell r="Y2121" t="str">
            <v>701.7410</v>
          </cell>
          <cell r="Z2121">
            <v>-1676111.34</v>
          </cell>
          <cell r="AA2121">
            <v>-11309.03</v>
          </cell>
          <cell r="AB2121">
            <v>-51.720999999999997</v>
          </cell>
        </row>
        <row r="2122">
          <cell r="A2122">
            <v>6488</v>
          </cell>
          <cell r="B2122">
            <v>8507</v>
          </cell>
          <cell r="C2122">
            <v>2098</v>
          </cell>
          <cell r="D2122" t="str">
            <v>БЕНЗИН АВТОМОБИЛЬНЫЙ АИ-80</v>
          </cell>
          <cell r="E2122">
            <v>221000001</v>
          </cell>
          <cell r="F2122" t="str">
            <v>20</v>
          </cell>
          <cell r="G2122" t="str">
            <v/>
          </cell>
          <cell r="H2122" t="str">
            <v/>
          </cell>
          <cell r="I2122" t="str">
            <v>386199</v>
          </cell>
          <cell r="J2122">
            <v>10001312</v>
          </cell>
          <cell r="K2122">
            <v>37903</v>
          </cell>
          <cell r="L2122">
            <v>37903</v>
          </cell>
          <cell r="M2122">
            <v>37903</v>
          </cell>
          <cell r="N2122">
            <v>11668.61</v>
          </cell>
          <cell r="O2122">
            <v>51.631</v>
          </cell>
          <cell r="P2122">
            <v>0</v>
          </cell>
          <cell r="Q2122" t="str">
            <v>01_31_10</v>
          </cell>
          <cell r="R2122" t="str">
            <v>25_31</v>
          </cell>
          <cell r="S2122" t="str">
            <v>'301.0020</v>
          </cell>
          <cell r="T2122" t="str">
            <v>'701.7410</v>
          </cell>
          <cell r="U2122" t="str">
            <v>H</v>
          </cell>
          <cell r="V2122">
            <v>-11288.69</v>
          </cell>
          <cell r="W2122">
            <v>-11288.69</v>
          </cell>
          <cell r="X2122">
            <v>379.92000000000007</v>
          </cell>
          <cell r="Y2122" t="str">
            <v>701.7410</v>
          </cell>
          <cell r="Z2122">
            <v>-1673096.74</v>
          </cell>
          <cell r="AA2122">
            <v>-11288.69</v>
          </cell>
          <cell r="AB2122">
            <v>-51.631</v>
          </cell>
        </row>
        <row r="2123">
          <cell r="A2123">
            <v>6489</v>
          </cell>
          <cell r="B2123">
            <v>8508</v>
          </cell>
          <cell r="C2123">
            <v>2098</v>
          </cell>
          <cell r="D2123" t="str">
            <v>БЕНЗИН АВТОМОБИЛЬНЫЙ АИ-80</v>
          </cell>
          <cell r="E2123">
            <v>221000001</v>
          </cell>
          <cell r="F2123" t="str">
            <v>20</v>
          </cell>
          <cell r="G2123" t="str">
            <v/>
          </cell>
          <cell r="H2123" t="str">
            <v/>
          </cell>
          <cell r="I2123" t="str">
            <v>386263</v>
          </cell>
          <cell r="J2123">
            <v>10001313</v>
          </cell>
          <cell r="K2123">
            <v>37903</v>
          </cell>
          <cell r="L2123">
            <v>37903</v>
          </cell>
          <cell r="M2123">
            <v>37903</v>
          </cell>
          <cell r="N2123">
            <v>9897.9</v>
          </cell>
          <cell r="O2123">
            <v>43.795999999999999</v>
          </cell>
          <cell r="P2123">
            <v>0</v>
          </cell>
          <cell r="Q2123" t="str">
            <v>01_31_10</v>
          </cell>
          <cell r="R2123" t="str">
            <v>25_31</v>
          </cell>
          <cell r="S2123" t="str">
            <v>'301.0020</v>
          </cell>
          <cell r="T2123" t="str">
            <v>'701.7410</v>
          </cell>
          <cell r="U2123" t="str">
            <v>H</v>
          </cell>
          <cell r="V2123">
            <v>-9576.43</v>
          </cell>
          <cell r="W2123">
            <v>-9576.43</v>
          </cell>
          <cell r="X2123">
            <v>321.46999999999935</v>
          </cell>
          <cell r="Y2123" t="str">
            <v>701.7410</v>
          </cell>
          <cell r="Z2123">
            <v>-1419322.69</v>
          </cell>
          <cell r="AA2123">
            <v>-9576.43</v>
          </cell>
          <cell r="AB2123">
            <v>-43.795999999999999</v>
          </cell>
        </row>
        <row r="2124">
          <cell r="A2124">
            <v>6490</v>
          </cell>
          <cell r="B2124">
            <v>8509</v>
          </cell>
          <cell r="C2124">
            <v>2098</v>
          </cell>
          <cell r="D2124" t="str">
            <v>БЕНЗИН АВТОМОБИЛЬНЫЙ АИ-80</v>
          </cell>
          <cell r="E2124">
            <v>221000001</v>
          </cell>
          <cell r="F2124" t="str">
            <v>20</v>
          </cell>
          <cell r="G2124" t="str">
            <v/>
          </cell>
          <cell r="H2124" t="str">
            <v/>
          </cell>
          <cell r="I2124" t="str">
            <v>386264</v>
          </cell>
          <cell r="J2124">
            <v>10001313</v>
          </cell>
          <cell r="K2124">
            <v>37903</v>
          </cell>
          <cell r="L2124">
            <v>37903</v>
          </cell>
          <cell r="M2124">
            <v>37903</v>
          </cell>
          <cell r="N2124">
            <v>13682.27</v>
          </cell>
          <cell r="O2124">
            <v>60.540999999999997</v>
          </cell>
          <cell r="P2124">
            <v>0</v>
          </cell>
          <cell r="Q2124" t="str">
            <v>01_31_10</v>
          </cell>
          <cell r="R2124" t="str">
            <v>25_31</v>
          </cell>
          <cell r="S2124" t="str">
            <v>'301.0020</v>
          </cell>
          <cell r="T2124" t="str">
            <v>'701.7410</v>
          </cell>
          <cell r="U2124" t="str">
            <v>H</v>
          </cell>
          <cell r="V2124">
            <v>-13236.59</v>
          </cell>
          <cell r="W2124">
            <v>-13236.59</v>
          </cell>
          <cell r="X2124">
            <v>445.68000000000029</v>
          </cell>
          <cell r="Y2124" t="str">
            <v>701.7410</v>
          </cell>
          <cell r="Z2124">
            <v>-1961795</v>
          </cell>
          <cell r="AA2124">
            <v>-13236.59</v>
          </cell>
          <cell r="AB2124">
            <v>-60.540999999999997</v>
          </cell>
        </row>
        <row r="2125">
          <cell r="A2125">
            <v>6491</v>
          </cell>
          <cell r="B2125">
            <v>8510</v>
          </cell>
          <cell r="C2125">
            <v>2098</v>
          </cell>
          <cell r="D2125" t="str">
            <v>БЕНЗИН АВТОМОБИЛЬНЫЙ АИ-80</v>
          </cell>
          <cell r="E2125">
            <v>221000001</v>
          </cell>
          <cell r="F2125" t="str">
            <v>20</v>
          </cell>
          <cell r="G2125" t="str">
            <v/>
          </cell>
          <cell r="H2125" t="str">
            <v/>
          </cell>
          <cell r="I2125" t="str">
            <v>386265</v>
          </cell>
          <cell r="J2125">
            <v>10001313</v>
          </cell>
          <cell r="K2125">
            <v>37903</v>
          </cell>
          <cell r="L2125">
            <v>37903</v>
          </cell>
          <cell r="M2125">
            <v>37903</v>
          </cell>
          <cell r="N2125">
            <v>13707.8</v>
          </cell>
          <cell r="O2125">
            <v>60.654000000000003</v>
          </cell>
          <cell r="P2125">
            <v>0</v>
          </cell>
          <cell r="Q2125" t="str">
            <v>01_31_10</v>
          </cell>
          <cell r="R2125" t="str">
            <v>25_31</v>
          </cell>
          <cell r="S2125" t="str">
            <v>'301.0020</v>
          </cell>
          <cell r="T2125" t="str">
            <v>'701.7410</v>
          </cell>
          <cell r="U2125" t="str">
            <v>H</v>
          </cell>
          <cell r="V2125">
            <v>-13262.12</v>
          </cell>
          <cell r="W2125">
            <v>-13262.12</v>
          </cell>
          <cell r="X2125">
            <v>445.67999999999847</v>
          </cell>
          <cell r="Y2125" t="str">
            <v>701.7410</v>
          </cell>
          <cell r="Z2125">
            <v>-1965578.81</v>
          </cell>
          <cell r="AA2125">
            <v>-13262.12</v>
          </cell>
          <cell r="AB2125">
            <v>-60.654000000000003</v>
          </cell>
        </row>
        <row r="2126">
          <cell r="A2126">
            <v>6492</v>
          </cell>
          <cell r="B2126">
            <v>8511</v>
          </cell>
          <cell r="C2126">
            <v>2098</v>
          </cell>
          <cell r="D2126" t="str">
            <v>БЕНЗИН АВТОМОБИЛЬНЫЙ АИ-80</v>
          </cell>
          <cell r="E2126">
            <v>221000001</v>
          </cell>
          <cell r="F2126" t="str">
            <v>20</v>
          </cell>
          <cell r="G2126" t="str">
            <v/>
          </cell>
          <cell r="H2126" t="str">
            <v/>
          </cell>
          <cell r="I2126" t="str">
            <v>386249</v>
          </cell>
          <cell r="J2126">
            <v>10001314</v>
          </cell>
          <cell r="K2126">
            <v>37903</v>
          </cell>
          <cell r="L2126">
            <v>37903</v>
          </cell>
          <cell r="M2126">
            <v>37903</v>
          </cell>
          <cell r="N2126">
            <v>11803.75</v>
          </cell>
          <cell r="O2126">
            <v>52.228999999999999</v>
          </cell>
          <cell r="P2126">
            <v>0</v>
          </cell>
          <cell r="Q2126" t="str">
            <v>01_31_10</v>
          </cell>
          <cell r="R2126" t="str">
            <v>25_31</v>
          </cell>
          <cell r="S2126" t="str">
            <v>'301.0020</v>
          </cell>
          <cell r="T2126" t="str">
            <v>'701.7410</v>
          </cell>
          <cell r="U2126" t="str">
            <v>H</v>
          </cell>
          <cell r="V2126">
            <v>-11416.52</v>
          </cell>
          <cell r="W2126">
            <v>-11416.52</v>
          </cell>
          <cell r="X2126">
            <v>387.22999999999956</v>
          </cell>
          <cell r="Y2126" t="str">
            <v>701.7410</v>
          </cell>
          <cell r="Z2126">
            <v>-1692042.43</v>
          </cell>
          <cell r="AA2126">
            <v>-11416.52</v>
          </cell>
          <cell r="AB2126">
            <v>-52.228999999999999</v>
          </cell>
        </row>
        <row r="2127">
          <cell r="A2127">
            <v>6493</v>
          </cell>
          <cell r="B2127">
            <v>8512</v>
          </cell>
          <cell r="C2127">
            <v>2098</v>
          </cell>
          <cell r="D2127" t="str">
            <v>БЕНЗИН АВТОМОБИЛЬНЫЙ АИ-80</v>
          </cell>
          <cell r="E2127">
            <v>221000001</v>
          </cell>
          <cell r="F2127" t="str">
            <v>20</v>
          </cell>
          <cell r="G2127" t="str">
            <v/>
          </cell>
          <cell r="H2127" t="str">
            <v/>
          </cell>
          <cell r="I2127" t="str">
            <v>386250</v>
          </cell>
          <cell r="J2127">
            <v>10001314</v>
          </cell>
          <cell r="K2127">
            <v>37903</v>
          </cell>
          <cell r="L2127">
            <v>37903</v>
          </cell>
          <cell r="M2127">
            <v>37903</v>
          </cell>
          <cell r="N2127">
            <v>11782.28</v>
          </cell>
          <cell r="O2127">
            <v>52.134</v>
          </cell>
          <cell r="P2127">
            <v>0</v>
          </cell>
          <cell r="Q2127" t="str">
            <v>01_31_10</v>
          </cell>
          <cell r="R2127" t="str">
            <v>25_31</v>
          </cell>
          <cell r="S2127" t="str">
            <v>'301.0020</v>
          </cell>
          <cell r="T2127" t="str">
            <v>'701.7410</v>
          </cell>
          <cell r="U2127" t="str">
            <v>H</v>
          </cell>
          <cell r="V2127">
            <v>-11395.05</v>
          </cell>
          <cell r="W2127">
            <v>-11395.05</v>
          </cell>
          <cell r="X2127">
            <v>387.23000000000138</v>
          </cell>
          <cell r="Y2127" t="str">
            <v>701.7410</v>
          </cell>
          <cell r="Z2127">
            <v>-1688860.36</v>
          </cell>
          <cell r="AA2127">
            <v>-11395.05</v>
          </cell>
          <cell r="AB2127">
            <v>-52.134</v>
          </cell>
        </row>
        <row r="2128">
          <cell r="A2128">
            <v>6494</v>
          </cell>
          <cell r="B2128">
            <v>8513</v>
          </cell>
          <cell r="C2128">
            <v>2101</v>
          </cell>
          <cell r="D2128" t="str">
            <v>БЕНЗИН АВТОМОБИЛЬНЫЙ АИ-80</v>
          </cell>
          <cell r="E2128">
            <v>221000001</v>
          </cell>
          <cell r="F2128" t="str">
            <v>20</v>
          </cell>
          <cell r="G2128" t="str">
            <v/>
          </cell>
          <cell r="H2128" t="str">
            <v/>
          </cell>
          <cell r="I2128" t="str">
            <v>386201</v>
          </cell>
          <cell r="J2128">
            <v>10001310</v>
          </cell>
          <cell r="K2128">
            <v>37903</v>
          </cell>
          <cell r="L2128">
            <v>37903</v>
          </cell>
          <cell r="M2128">
            <v>37903</v>
          </cell>
          <cell r="N2128">
            <v>67251.38</v>
          </cell>
          <cell r="O2128">
            <v>298.89499999999998</v>
          </cell>
          <cell r="P2128">
            <v>0</v>
          </cell>
          <cell r="Q2128" t="str">
            <v>01_31_10</v>
          </cell>
          <cell r="R2128" t="str">
            <v>25_31</v>
          </cell>
          <cell r="S2128" t="str">
            <v>'301.0020</v>
          </cell>
          <cell r="T2128" t="str">
            <v>'701.7410</v>
          </cell>
          <cell r="U2128" t="str">
            <v>H</v>
          </cell>
          <cell r="V2128">
            <v>-64429.03</v>
          </cell>
          <cell r="W2128">
            <v>-64429.03</v>
          </cell>
          <cell r="X2128">
            <v>2822.3500000000058</v>
          </cell>
          <cell r="Y2128" t="str">
            <v>701.7410</v>
          </cell>
          <cell r="Z2128">
            <v>-9549026.5399999991</v>
          </cell>
          <cell r="AA2128">
            <v>-64429.03</v>
          </cell>
          <cell r="AB2128">
            <v>-298.89499999999998</v>
          </cell>
        </row>
        <row r="2129">
          <cell r="A2129">
            <v>6495</v>
          </cell>
          <cell r="B2129">
            <v>8514</v>
          </cell>
          <cell r="C2129">
            <v>2101</v>
          </cell>
          <cell r="D2129" t="str">
            <v>БЕНЗИН АВТОМОБИЛЬНЫЙ АИ-80</v>
          </cell>
          <cell r="E2129">
            <v>221000001</v>
          </cell>
          <cell r="F2129" t="str">
            <v>20</v>
          </cell>
          <cell r="G2129" t="str">
            <v/>
          </cell>
          <cell r="H2129" t="str">
            <v/>
          </cell>
          <cell r="I2129" t="str">
            <v>386248</v>
          </cell>
          <cell r="J2129">
            <v>10001310</v>
          </cell>
          <cell r="K2129">
            <v>37903</v>
          </cell>
          <cell r="L2129">
            <v>37903</v>
          </cell>
          <cell r="M2129">
            <v>37903</v>
          </cell>
          <cell r="N2129">
            <v>35650.35</v>
          </cell>
          <cell r="O2129">
            <v>158.446</v>
          </cell>
          <cell r="P2129">
            <v>0</v>
          </cell>
          <cell r="Q2129" t="str">
            <v>01_31_10</v>
          </cell>
          <cell r="R2129" t="str">
            <v>25_31</v>
          </cell>
          <cell r="S2129" t="str">
            <v>'301.0020</v>
          </cell>
          <cell r="T2129" t="str">
            <v>'701.7410</v>
          </cell>
          <cell r="U2129" t="str">
            <v>H</v>
          </cell>
          <cell r="V2129">
            <v>-34154.49</v>
          </cell>
          <cell r="W2129">
            <v>-34154.49</v>
          </cell>
          <cell r="X2129">
            <v>1495.8600000000006</v>
          </cell>
          <cell r="Y2129" t="str">
            <v>701.7410</v>
          </cell>
          <cell r="Z2129">
            <v>-5062036.96</v>
          </cell>
          <cell r="AA2129">
            <v>-34154.49</v>
          </cell>
          <cell r="AB2129">
            <v>-158.446</v>
          </cell>
        </row>
        <row r="2130">
          <cell r="A2130">
            <v>6496</v>
          </cell>
          <cell r="B2130">
            <v>8515</v>
          </cell>
          <cell r="C2130">
            <v>2101</v>
          </cell>
          <cell r="D2130" t="str">
            <v>БЕНЗИН АВТОМОБИЛЬНЫЙ АИ-80</v>
          </cell>
          <cell r="E2130">
            <v>221000001</v>
          </cell>
          <cell r="F2130" t="str">
            <v>20</v>
          </cell>
          <cell r="G2130" t="str">
            <v/>
          </cell>
          <cell r="H2130" t="str">
            <v/>
          </cell>
          <cell r="I2130" t="str">
            <v>386235</v>
          </cell>
          <cell r="J2130">
            <v>10001315</v>
          </cell>
          <cell r="K2130">
            <v>37903</v>
          </cell>
          <cell r="L2130">
            <v>37903</v>
          </cell>
          <cell r="M2130">
            <v>37903</v>
          </cell>
          <cell r="N2130">
            <v>108285.98</v>
          </cell>
          <cell r="O2130">
            <v>481.27100000000002</v>
          </cell>
          <cell r="P2130">
            <v>0</v>
          </cell>
          <cell r="Q2130" t="str">
            <v>01_31_10</v>
          </cell>
          <cell r="R2130" t="str">
            <v>25_31</v>
          </cell>
          <cell r="S2130" t="str">
            <v>'301.0020</v>
          </cell>
          <cell r="T2130" t="str">
            <v>'701.7410</v>
          </cell>
          <cell r="U2130" t="str">
            <v>H</v>
          </cell>
          <cell r="V2130">
            <v>-103713.76</v>
          </cell>
          <cell r="W2130">
            <v>-103713.76</v>
          </cell>
          <cell r="X2130">
            <v>4572.2200000000012</v>
          </cell>
          <cell r="Y2130" t="str">
            <v>701.7410</v>
          </cell>
          <cell r="Z2130">
            <v>-15371416.369999999</v>
          </cell>
          <cell r="AA2130">
            <v>-103713.76</v>
          </cell>
          <cell r="AB2130">
            <v>-481.27100000000002</v>
          </cell>
        </row>
        <row r="2131">
          <cell r="A2131">
            <v>6501</v>
          </cell>
          <cell r="B2131">
            <v>8520</v>
          </cell>
          <cell r="C2131">
            <v>1160</v>
          </cell>
          <cell r="D2131" t="str">
            <v>БЕНЗИН АВТОМОБИЛЬНЫЙ АИ-80</v>
          </cell>
          <cell r="E2131">
            <v>221000001</v>
          </cell>
          <cell r="F2131" t="str">
            <v>10</v>
          </cell>
          <cell r="G2131" t="str">
            <v/>
          </cell>
          <cell r="H2131" t="str">
            <v/>
          </cell>
          <cell r="I2131" t="str">
            <v>68234591</v>
          </cell>
          <cell r="J2131">
            <v>10001303</v>
          </cell>
          <cell r="K2131">
            <v>37903</v>
          </cell>
          <cell r="L2131">
            <v>37903</v>
          </cell>
          <cell r="M2131">
            <v>37903</v>
          </cell>
          <cell r="N2131">
            <v>1259766.6399999999</v>
          </cell>
          <cell r="O2131">
            <v>52.338000000000001</v>
          </cell>
          <cell r="P2131">
            <v>201562.66</v>
          </cell>
          <cell r="Q2131" t="str">
            <v>01_31_10</v>
          </cell>
          <cell r="R2131" t="str">
            <v>25_31</v>
          </cell>
          <cell r="S2131" t="str">
            <v>'301.0010</v>
          </cell>
          <cell r="T2131" t="str">
            <v>'701.7510</v>
          </cell>
          <cell r="U2131" t="str">
            <v>H</v>
          </cell>
          <cell r="V2131">
            <v>-1259766.6399999999</v>
          </cell>
          <cell r="W2131">
            <v>-8499.8799999999992</v>
          </cell>
          <cell r="X2131">
            <v>0</v>
          </cell>
          <cell r="Y2131" t="str">
            <v>701.7510</v>
          </cell>
          <cell r="Z2131">
            <v>-1259766.6399999999</v>
          </cell>
          <cell r="AA2131">
            <v>-8499.8799999999992</v>
          </cell>
          <cell r="AB2131">
            <v>-52.338000000000001</v>
          </cell>
        </row>
        <row r="2132">
          <cell r="A2132">
            <v>6502</v>
          </cell>
          <cell r="B2132">
            <v>8521</v>
          </cell>
          <cell r="C2132">
            <v>1160</v>
          </cell>
          <cell r="D2132" t="str">
            <v>БЕНЗИН АВТОМОБИЛЬНЫЙ АИ-80</v>
          </cell>
          <cell r="E2132">
            <v>221000001</v>
          </cell>
          <cell r="F2132" t="str">
            <v>10</v>
          </cell>
          <cell r="G2132" t="str">
            <v/>
          </cell>
          <cell r="H2132" t="str">
            <v/>
          </cell>
          <cell r="I2132" t="str">
            <v>68234596</v>
          </cell>
          <cell r="J2132">
            <v>10001299</v>
          </cell>
          <cell r="K2132">
            <v>37903</v>
          </cell>
          <cell r="L2132">
            <v>37903</v>
          </cell>
          <cell r="M2132">
            <v>37903</v>
          </cell>
          <cell r="N2132">
            <v>1259766.6399999999</v>
          </cell>
          <cell r="O2132">
            <v>52.338000000000001</v>
          </cell>
          <cell r="P2132">
            <v>201562.66</v>
          </cell>
          <cell r="Q2132" t="str">
            <v>01_31_10</v>
          </cell>
          <cell r="R2132" t="str">
            <v>25_31</v>
          </cell>
          <cell r="S2132" t="str">
            <v>'301.0010</v>
          </cell>
          <cell r="T2132" t="str">
            <v>'701.7510</v>
          </cell>
          <cell r="U2132" t="str">
            <v>H</v>
          </cell>
          <cell r="V2132">
            <v>-1259766.6399999999</v>
          </cell>
          <cell r="W2132">
            <v>-8499.8700000000008</v>
          </cell>
          <cell r="X2132">
            <v>0</v>
          </cell>
          <cell r="Y2132" t="str">
            <v>701.7510</v>
          </cell>
          <cell r="Z2132">
            <v>-1259766.6399999999</v>
          </cell>
          <cell r="AA2132">
            <v>-8499.8700000000008</v>
          </cell>
          <cell r="AB2132">
            <v>-52.338000000000001</v>
          </cell>
        </row>
        <row r="2133">
          <cell r="A2133">
            <v>6503</v>
          </cell>
          <cell r="B2133">
            <v>8522</v>
          </cell>
          <cell r="C2133">
            <v>2098</v>
          </cell>
          <cell r="D2133" t="str">
            <v>БЕНЗИН АВТОМОБИЛЬНЫЙ АИ-80</v>
          </cell>
          <cell r="E2133">
            <v>221000001</v>
          </cell>
          <cell r="F2133" t="str">
            <v>20</v>
          </cell>
          <cell r="G2133" t="str">
            <v/>
          </cell>
          <cell r="H2133" t="str">
            <v/>
          </cell>
          <cell r="I2133" t="str">
            <v>386251</v>
          </cell>
          <cell r="J2133">
            <v>10001318</v>
          </cell>
          <cell r="K2133">
            <v>37903</v>
          </cell>
          <cell r="L2133">
            <v>37903</v>
          </cell>
          <cell r="M2133">
            <v>37903</v>
          </cell>
          <cell r="N2133">
            <v>12071.79</v>
          </cell>
          <cell r="O2133">
            <v>53.414999999999999</v>
          </cell>
          <cell r="P2133">
            <v>0</v>
          </cell>
          <cell r="Q2133" t="str">
            <v>01_31_10</v>
          </cell>
          <cell r="R2133" t="str">
            <v>25_31</v>
          </cell>
          <cell r="S2133" t="str">
            <v>'301.0020</v>
          </cell>
          <cell r="T2133" t="str">
            <v>'701.7410</v>
          </cell>
          <cell r="U2133" t="str">
            <v>H</v>
          </cell>
          <cell r="V2133">
            <v>-11676.86</v>
          </cell>
          <cell r="W2133">
            <v>-11676.86</v>
          </cell>
          <cell r="X2133">
            <v>394.93000000000029</v>
          </cell>
          <cell r="Y2133" t="str">
            <v>701.7410</v>
          </cell>
          <cell r="Z2133">
            <v>-1730627.42</v>
          </cell>
          <cell r="AA2133">
            <v>-11676.86</v>
          </cell>
          <cell r="AB2133">
            <v>-53.414999999999999</v>
          </cell>
        </row>
        <row r="2134">
          <cell r="A2134">
            <v>6504</v>
          </cell>
          <cell r="B2134">
            <v>8523</v>
          </cell>
          <cell r="C2134">
            <v>2098</v>
          </cell>
          <cell r="D2134" t="str">
            <v>БЕНЗИН АВТОМОБИЛЬНЫЙ АИ-80</v>
          </cell>
          <cell r="E2134">
            <v>221000001</v>
          </cell>
          <cell r="F2134" t="str">
            <v>20</v>
          </cell>
          <cell r="G2134" t="str">
            <v/>
          </cell>
          <cell r="H2134" t="str">
            <v/>
          </cell>
          <cell r="I2134" t="str">
            <v>386252</v>
          </cell>
          <cell r="J2134">
            <v>10001318</v>
          </cell>
          <cell r="K2134">
            <v>37903</v>
          </cell>
          <cell r="L2134">
            <v>37903</v>
          </cell>
          <cell r="M2134">
            <v>37903</v>
          </cell>
          <cell r="N2134">
            <v>11711.09</v>
          </cell>
          <cell r="O2134">
            <v>51.819000000000003</v>
          </cell>
          <cell r="P2134">
            <v>0</v>
          </cell>
          <cell r="Q2134" t="str">
            <v>01_31_10</v>
          </cell>
          <cell r="R2134" t="str">
            <v>25_31</v>
          </cell>
          <cell r="S2134" t="str">
            <v>'301.0020</v>
          </cell>
          <cell r="T2134" t="str">
            <v>'701.7410</v>
          </cell>
          <cell r="U2134" t="str">
            <v>H</v>
          </cell>
          <cell r="V2134">
            <v>-11330.78</v>
          </cell>
          <cell r="W2134">
            <v>-11330.78</v>
          </cell>
          <cell r="X2134">
            <v>380.30999999999949</v>
          </cell>
          <cell r="Y2134" t="str">
            <v>701.7410</v>
          </cell>
          <cell r="Z2134">
            <v>-1679334.9</v>
          </cell>
          <cell r="AA2134">
            <v>-11330.78</v>
          </cell>
          <cell r="AB2134">
            <v>-51.819000000000003</v>
          </cell>
        </row>
        <row r="2135">
          <cell r="A2135">
            <v>6505</v>
          </cell>
          <cell r="B2135">
            <v>8524</v>
          </cell>
          <cell r="C2135">
            <v>2098</v>
          </cell>
          <cell r="D2135" t="str">
            <v>БЕНЗИН АВТОМОБИЛЬНЫЙ АИ-80</v>
          </cell>
          <cell r="E2135">
            <v>221000001</v>
          </cell>
          <cell r="F2135" t="str">
            <v>20</v>
          </cell>
          <cell r="G2135" t="str">
            <v/>
          </cell>
          <cell r="H2135" t="str">
            <v/>
          </cell>
          <cell r="I2135" t="str">
            <v>386253</v>
          </cell>
          <cell r="J2135">
            <v>10001318</v>
          </cell>
          <cell r="K2135">
            <v>37903</v>
          </cell>
          <cell r="L2135">
            <v>37903</v>
          </cell>
          <cell r="M2135">
            <v>37903</v>
          </cell>
          <cell r="N2135">
            <v>11782.28</v>
          </cell>
          <cell r="O2135">
            <v>52.134</v>
          </cell>
          <cell r="P2135">
            <v>0</v>
          </cell>
          <cell r="Q2135" t="str">
            <v>01_31_10</v>
          </cell>
          <cell r="R2135" t="str">
            <v>25_31</v>
          </cell>
          <cell r="S2135" t="str">
            <v>'301.0020</v>
          </cell>
          <cell r="T2135" t="str">
            <v>'701.7410</v>
          </cell>
          <cell r="U2135" t="str">
            <v>H</v>
          </cell>
          <cell r="V2135">
            <v>-11394.66</v>
          </cell>
          <cell r="W2135">
            <v>-11394.66</v>
          </cell>
          <cell r="X2135">
            <v>387.6200000000008</v>
          </cell>
          <cell r="Y2135" t="str">
            <v>701.7410</v>
          </cell>
          <cell r="Z2135">
            <v>-1688802.56</v>
          </cell>
          <cell r="AA2135">
            <v>-11394.66</v>
          </cell>
          <cell r="AB2135">
            <v>-52.134</v>
          </cell>
        </row>
        <row r="2136">
          <cell r="A2136">
            <v>6506</v>
          </cell>
          <cell r="B2136">
            <v>8525</v>
          </cell>
          <cell r="C2136">
            <v>2098</v>
          </cell>
          <cell r="D2136" t="str">
            <v>БЕНЗИН АВТОМОБИЛЬНЫЙ АИ-80</v>
          </cell>
          <cell r="E2136">
            <v>221000001</v>
          </cell>
          <cell r="F2136" t="str">
            <v>20</v>
          </cell>
          <cell r="G2136" t="str">
            <v/>
          </cell>
          <cell r="H2136" t="str">
            <v/>
          </cell>
          <cell r="I2136" t="str">
            <v>386254</v>
          </cell>
          <cell r="J2136">
            <v>10001318</v>
          </cell>
          <cell r="K2136">
            <v>37903</v>
          </cell>
          <cell r="L2136">
            <v>37903</v>
          </cell>
          <cell r="M2136">
            <v>37903</v>
          </cell>
          <cell r="N2136">
            <v>11936.87</v>
          </cell>
          <cell r="O2136">
            <v>52.817999999999998</v>
          </cell>
          <cell r="P2136">
            <v>0</v>
          </cell>
          <cell r="Q2136" t="str">
            <v>01_31_10</v>
          </cell>
          <cell r="R2136" t="str">
            <v>25_31</v>
          </cell>
          <cell r="S2136" t="str">
            <v>'301.0020</v>
          </cell>
          <cell r="T2136" t="str">
            <v>'701.7410</v>
          </cell>
          <cell r="U2136" t="str">
            <v>H</v>
          </cell>
          <cell r="V2136">
            <v>-11549.25</v>
          </cell>
          <cell r="W2136">
            <v>-11549.25</v>
          </cell>
          <cell r="X2136">
            <v>387.6200000000008</v>
          </cell>
          <cell r="Y2136" t="str">
            <v>701.7410</v>
          </cell>
          <cell r="Z2136">
            <v>-1711714.34</v>
          </cell>
          <cell r="AA2136">
            <v>-11549.25</v>
          </cell>
          <cell r="AB2136">
            <v>-52.817999999999998</v>
          </cell>
        </row>
        <row r="2137">
          <cell r="A2137">
            <v>6507</v>
          </cell>
          <cell r="B2137">
            <v>8526</v>
          </cell>
          <cell r="C2137">
            <v>2098</v>
          </cell>
          <cell r="D2137" t="str">
            <v>БЕНЗИН АВТОМОБИЛЬНЫЙ АИ-80</v>
          </cell>
          <cell r="E2137">
            <v>221000001</v>
          </cell>
          <cell r="F2137" t="str">
            <v>20</v>
          </cell>
          <cell r="G2137" t="str">
            <v/>
          </cell>
          <cell r="H2137" t="str">
            <v/>
          </cell>
          <cell r="I2137" t="str">
            <v>386255</v>
          </cell>
          <cell r="J2137">
            <v>10001318</v>
          </cell>
          <cell r="K2137">
            <v>37903</v>
          </cell>
          <cell r="L2137">
            <v>37903</v>
          </cell>
          <cell r="M2137">
            <v>37903</v>
          </cell>
          <cell r="N2137">
            <v>11803.75</v>
          </cell>
          <cell r="O2137">
            <v>52.228999999999999</v>
          </cell>
          <cell r="P2137">
            <v>0</v>
          </cell>
          <cell r="Q2137" t="str">
            <v>01_31_10</v>
          </cell>
          <cell r="R2137" t="str">
            <v>25_31</v>
          </cell>
          <cell r="S2137" t="str">
            <v>'301.0020</v>
          </cell>
          <cell r="T2137" t="str">
            <v>'701.7410</v>
          </cell>
          <cell r="U2137" t="str">
            <v>H</v>
          </cell>
          <cell r="V2137">
            <v>-11416.13</v>
          </cell>
          <cell r="W2137">
            <v>-11416.13</v>
          </cell>
          <cell r="X2137">
            <v>387.6200000000008</v>
          </cell>
          <cell r="Y2137" t="str">
            <v>701.7410</v>
          </cell>
          <cell r="Z2137">
            <v>-1691984.63</v>
          </cell>
          <cell r="AA2137">
            <v>-11416.13</v>
          </cell>
          <cell r="AB2137">
            <v>-52.228999999999999</v>
          </cell>
        </row>
        <row r="2138">
          <cell r="A2138">
            <v>6508</v>
          </cell>
          <cell r="B2138">
            <v>8527</v>
          </cell>
          <cell r="C2138">
            <v>2098</v>
          </cell>
          <cell r="D2138" t="str">
            <v>БЕНЗИН АВТОМОБИЛЬНЫЙ АИ-80</v>
          </cell>
          <cell r="E2138">
            <v>221000001</v>
          </cell>
          <cell r="F2138" t="str">
            <v>20</v>
          </cell>
          <cell r="G2138" t="str">
            <v/>
          </cell>
          <cell r="H2138" t="str">
            <v/>
          </cell>
          <cell r="I2138" t="str">
            <v>386256</v>
          </cell>
          <cell r="J2138">
            <v>10001318</v>
          </cell>
          <cell r="K2138">
            <v>37903</v>
          </cell>
          <cell r="L2138">
            <v>37903</v>
          </cell>
          <cell r="M2138">
            <v>37903</v>
          </cell>
          <cell r="N2138">
            <v>11761.04</v>
          </cell>
          <cell r="O2138">
            <v>52.04</v>
          </cell>
          <cell r="P2138">
            <v>0</v>
          </cell>
          <cell r="Q2138" t="str">
            <v>01_31_10</v>
          </cell>
          <cell r="R2138" t="str">
            <v>25_31</v>
          </cell>
          <cell r="S2138" t="str">
            <v>'301.0020</v>
          </cell>
          <cell r="T2138" t="str">
            <v>'701.7410</v>
          </cell>
          <cell r="U2138" t="str">
            <v>H</v>
          </cell>
          <cell r="V2138">
            <v>-11373.42</v>
          </cell>
          <cell r="W2138">
            <v>-11373.42</v>
          </cell>
          <cell r="X2138">
            <v>387.6200000000008</v>
          </cell>
          <cell r="Y2138" t="str">
            <v>701.7410</v>
          </cell>
          <cell r="Z2138">
            <v>-1685654.58</v>
          </cell>
          <cell r="AA2138">
            <v>-11373.42</v>
          </cell>
          <cell r="AB2138">
            <v>-52.04</v>
          </cell>
        </row>
        <row r="2139">
          <cell r="A2139">
            <v>6509</v>
          </cell>
          <cell r="B2139">
            <v>8528</v>
          </cell>
          <cell r="C2139">
            <v>2098</v>
          </cell>
          <cell r="D2139" t="str">
            <v>БЕНЗИН АВТОМОБИЛЬНЫЙ АИ-80</v>
          </cell>
          <cell r="E2139">
            <v>221000001</v>
          </cell>
          <cell r="F2139" t="str">
            <v>20</v>
          </cell>
          <cell r="G2139" t="str">
            <v/>
          </cell>
          <cell r="H2139" t="str">
            <v/>
          </cell>
          <cell r="I2139" t="str">
            <v>386257</v>
          </cell>
          <cell r="J2139">
            <v>10001319</v>
          </cell>
          <cell r="K2139">
            <v>37903</v>
          </cell>
          <cell r="L2139">
            <v>37903</v>
          </cell>
          <cell r="M2139">
            <v>37903</v>
          </cell>
          <cell r="N2139">
            <v>11729.17</v>
          </cell>
          <cell r="O2139">
            <v>51.899000000000001</v>
          </cell>
          <cell r="P2139">
            <v>0</v>
          </cell>
          <cell r="Q2139" t="str">
            <v>01_31_10</v>
          </cell>
          <cell r="R2139" t="str">
            <v>25_31</v>
          </cell>
          <cell r="S2139" t="str">
            <v>'301.0020</v>
          </cell>
          <cell r="T2139" t="str">
            <v>'701.7410</v>
          </cell>
          <cell r="U2139" t="str">
            <v>H</v>
          </cell>
          <cell r="V2139">
            <v>-11348.86</v>
          </cell>
          <cell r="W2139">
            <v>-11348.86</v>
          </cell>
          <cell r="X2139">
            <v>380.30999999999949</v>
          </cell>
          <cell r="Y2139" t="str">
            <v>701.7410</v>
          </cell>
          <cell r="Z2139">
            <v>-1682014.54</v>
          </cell>
          <cell r="AA2139">
            <v>-11348.86</v>
          </cell>
          <cell r="AB2139">
            <v>-51.899000000000001</v>
          </cell>
        </row>
        <row r="2140">
          <cell r="A2140">
            <v>6510</v>
          </cell>
          <cell r="B2140">
            <v>8529</v>
          </cell>
          <cell r="C2140">
            <v>2098</v>
          </cell>
          <cell r="D2140" t="str">
            <v>БЕНЗИН АВТОМОБИЛЬНЫЙ АИ-80</v>
          </cell>
          <cell r="E2140">
            <v>221000001</v>
          </cell>
          <cell r="F2140" t="str">
            <v>20</v>
          </cell>
          <cell r="G2140" t="str">
            <v/>
          </cell>
          <cell r="H2140" t="str">
            <v/>
          </cell>
          <cell r="I2140" t="str">
            <v>386258</v>
          </cell>
          <cell r="J2140">
            <v>10001319</v>
          </cell>
          <cell r="K2140">
            <v>37903</v>
          </cell>
          <cell r="L2140">
            <v>37903</v>
          </cell>
          <cell r="M2140">
            <v>37903</v>
          </cell>
          <cell r="N2140">
            <v>11803.75</v>
          </cell>
          <cell r="O2140">
            <v>52.228999999999999</v>
          </cell>
          <cell r="P2140">
            <v>0</v>
          </cell>
          <cell r="Q2140" t="str">
            <v>01_31_10</v>
          </cell>
          <cell r="R2140" t="str">
            <v>25_31</v>
          </cell>
          <cell r="S2140" t="str">
            <v>'301.0020</v>
          </cell>
          <cell r="T2140" t="str">
            <v>'701.7410</v>
          </cell>
          <cell r="U2140" t="str">
            <v>H</v>
          </cell>
          <cell r="V2140">
            <v>-11416.13</v>
          </cell>
          <cell r="W2140">
            <v>-11416.13</v>
          </cell>
          <cell r="X2140">
            <v>387.6200000000008</v>
          </cell>
          <cell r="Y2140" t="str">
            <v>701.7410</v>
          </cell>
          <cell r="Z2140">
            <v>-1691984.63</v>
          </cell>
          <cell r="AA2140">
            <v>-11416.13</v>
          </cell>
          <cell r="AB2140">
            <v>-52.228999999999999</v>
          </cell>
        </row>
        <row r="2141">
          <cell r="A2141">
            <v>6511</v>
          </cell>
          <cell r="B2141">
            <v>8530</v>
          </cell>
          <cell r="C2141">
            <v>2098</v>
          </cell>
          <cell r="D2141" t="str">
            <v>БЕНЗИН АВТОМОБИЛЬНЫЙ АИ-80</v>
          </cell>
          <cell r="E2141">
            <v>221000001</v>
          </cell>
          <cell r="F2141" t="str">
            <v>20</v>
          </cell>
          <cell r="G2141" t="str">
            <v/>
          </cell>
          <cell r="H2141" t="str">
            <v/>
          </cell>
          <cell r="I2141" t="str">
            <v>386259</v>
          </cell>
          <cell r="J2141">
            <v>10001319</v>
          </cell>
          <cell r="K2141">
            <v>37903</v>
          </cell>
          <cell r="L2141">
            <v>37903</v>
          </cell>
          <cell r="M2141">
            <v>37903</v>
          </cell>
          <cell r="N2141">
            <v>11782.28</v>
          </cell>
          <cell r="O2141">
            <v>52.134</v>
          </cell>
          <cell r="P2141">
            <v>0</v>
          </cell>
          <cell r="Q2141" t="str">
            <v>01_31_10</v>
          </cell>
          <cell r="R2141" t="str">
            <v>25_31</v>
          </cell>
          <cell r="S2141" t="str">
            <v>'301.0020</v>
          </cell>
          <cell r="T2141" t="str">
            <v>'701.7410</v>
          </cell>
          <cell r="U2141" t="str">
            <v>H</v>
          </cell>
          <cell r="V2141">
            <v>-11394.66</v>
          </cell>
          <cell r="W2141">
            <v>-11394.66</v>
          </cell>
          <cell r="X2141">
            <v>387.6200000000008</v>
          </cell>
          <cell r="Y2141" t="str">
            <v>701.7410</v>
          </cell>
          <cell r="Z2141">
            <v>-1688802.56</v>
          </cell>
          <cell r="AA2141">
            <v>-11394.66</v>
          </cell>
          <cell r="AB2141">
            <v>-52.134</v>
          </cell>
        </row>
        <row r="2142">
          <cell r="A2142">
            <v>6512</v>
          </cell>
          <cell r="B2142">
            <v>8531</v>
          </cell>
          <cell r="C2142">
            <v>2098</v>
          </cell>
          <cell r="D2142" t="str">
            <v>БЕНЗИН АВТОМОБИЛЬНЫЙ АИ-80</v>
          </cell>
          <cell r="E2142">
            <v>221000001</v>
          </cell>
          <cell r="F2142" t="str">
            <v>20</v>
          </cell>
          <cell r="G2142" t="str">
            <v/>
          </cell>
          <cell r="H2142" t="str">
            <v/>
          </cell>
          <cell r="I2142" t="str">
            <v>386260</v>
          </cell>
          <cell r="J2142">
            <v>10001319</v>
          </cell>
          <cell r="K2142">
            <v>37903</v>
          </cell>
          <cell r="L2142">
            <v>37903</v>
          </cell>
          <cell r="M2142">
            <v>37903</v>
          </cell>
          <cell r="N2142">
            <v>11761.04</v>
          </cell>
          <cell r="O2142">
            <v>52.04</v>
          </cell>
          <cell r="P2142">
            <v>0</v>
          </cell>
          <cell r="Q2142" t="str">
            <v>01_31_10</v>
          </cell>
          <cell r="R2142" t="str">
            <v>25_31</v>
          </cell>
          <cell r="S2142" t="str">
            <v>'301.0020</v>
          </cell>
          <cell r="T2142" t="str">
            <v>'701.7410</v>
          </cell>
          <cell r="U2142" t="str">
            <v>H</v>
          </cell>
          <cell r="V2142">
            <v>-11373.42</v>
          </cell>
          <cell r="W2142">
            <v>-11373.42</v>
          </cell>
          <cell r="X2142">
            <v>387.6200000000008</v>
          </cell>
          <cell r="Y2142" t="str">
            <v>701.7410</v>
          </cell>
          <cell r="Z2142">
            <v>-1685654.58</v>
          </cell>
          <cell r="AA2142">
            <v>-11373.42</v>
          </cell>
          <cell r="AB2142">
            <v>-52.04</v>
          </cell>
        </row>
        <row r="2143">
          <cell r="A2143">
            <v>6513</v>
          </cell>
          <cell r="B2143">
            <v>8532</v>
          </cell>
          <cell r="C2143">
            <v>2098</v>
          </cell>
          <cell r="D2143" t="str">
            <v>БЕНЗИН АВТОМОБИЛЬНЫЙ АИ-80</v>
          </cell>
          <cell r="E2143">
            <v>221000001</v>
          </cell>
          <cell r="F2143" t="str">
            <v>20</v>
          </cell>
          <cell r="G2143" t="str">
            <v/>
          </cell>
          <cell r="H2143" t="str">
            <v/>
          </cell>
          <cell r="I2143" t="str">
            <v>386261</v>
          </cell>
          <cell r="J2143">
            <v>10001319</v>
          </cell>
          <cell r="K2143">
            <v>37903</v>
          </cell>
          <cell r="L2143">
            <v>37903</v>
          </cell>
          <cell r="M2143">
            <v>37903</v>
          </cell>
          <cell r="N2143">
            <v>11761.04</v>
          </cell>
          <cell r="O2143">
            <v>52.04</v>
          </cell>
          <cell r="P2143">
            <v>0</v>
          </cell>
          <cell r="Q2143" t="str">
            <v>01_31_10</v>
          </cell>
          <cell r="R2143" t="str">
            <v>25_31</v>
          </cell>
          <cell r="S2143" t="str">
            <v>'301.0020</v>
          </cell>
          <cell r="T2143" t="str">
            <v>'701.7410</v>
          </cell>
          <cell r="U2143" t="str">
            <v>H</v>
          </cell>
          <cell r="V2143">
            <v>-11373.42</v>
          </cell>
          <cell r="W2143">
            <v>-11373.42</v>
          </cell>
          <cell r="X2143">
            <v>387.6200000000008</v>
          </cell>
          <cell r="Y2143" t="str">
            <v>701.7410</v>
          </cell>
          <cell r="Z2143">
            <v>-1685654.58</v>
          </cell>
          <cell r="AA2143">
            <v>-11373.42</v>
          </cell>
          <cell r="AB2143">
            <v>-52.04</v>
          </cell>
        </row>
        <row r="2144">
          <cell r="A2144">
            <v>6514</v>
          </cell>
          <cell r="B2144">
            <v>8533</v>
          </cell>
          <cell r="C2144">
            <v>2098</v>
          </cell>
          <cell r="D2144" t="str">
            <v>БЕНЗИН АВТОМОБИЛЬНЫЙ АИ-80</v>
          </cell>
          <cell r="E2144">
            <v>221000001</v>
          </cell>
          <cell r="F2144" t="str">
            <v>20</v>
          </cell>
          <cell r="G2144" t="str">
            <v/>
          </cell>
          <cell r="H2144" t="str">
            <v/>
          </cell>
          <cell r="I2144" t="str">
            <v>386262</v>
          </cell>
          <cell r="J2144">
            <v>10001319</v>
          </cell>
          <cell r="K2144">
            <v>37903</v>
          </cell>
          <cell r="L2144">
            <v>37903</v>
          </cell>
          <cell r="M2144">
            <v>37903</v>
          </cell>
          <cell r="N2144">
            <v>11782.28</v>
          </cell>
          <cell r="O2144">
            <v>52.134</v>
          </cell>
          <cell r="P2144">
            <v>0</v>
          </cell>
          <cell r="Q2144" t="str">
            <v>01_31_10</v>
          </cell>
          <cell r="R2144" t="str">
            <v>25_31</v>
          </cell>
          <cell r="S2144" t="str">
            <v>'301.0020</v>
          </cell>
          <cell r="T2144" t="str">
            <v>'701.7410</v>
          </cell>
          <cell r="U2144" t="str">
            <v>H</v>
          </cell>
          <cell r="V2144">
            <v>-11394.66</v>
          </cell>
          <cell r="W2144">
            <v>-11394.66</v>
          </cell>
          <cell r="X2144">
            <v>387.6200000000008</v>
          </cell>
          <cell r="Y2144" t="str">
            <v>701.7410</v>
          </cell>
          <cell r="Z2144">
            <v>-1688802.56</v>
          </cell>
          <cell r="AA2144">
            <v>-11394.66</v>
          </cell>
          <cell r="AB2144">
            <v>-52.134</v>
          </cell>
        </row>
        <row r="2145">
          <cell r="A2145">
            <v>6515</v>
          </cell>
          <cell r="B2145">
            <v>8534</v>
          </cell>
          <cell r="C2145">
            <v>2098</v>
          </cell>
          <cell r="D2145" t="str">
            <v>БЕНЗИН АВТОМОБИЛЬНЫЙ АИ-80</v>
          </cell>
          <cell r="E2145">
            <v>221000001</v>
          </cell>
          <cell r="F2145" t="str">
            <v>20</v>
          </cell>
          <cell r="G2145" t="str">
            <v/>
          </cell>
          <cell r="H2145" t="str">
            <v/>
          </cell>
          <cell r="I2145" t="str">
            <v>386282</v>
          </cell>
          <cell r="J2145">
            <v>10001319</v>
          </cell>
          <cell r="K2145">
            <v>37903</v>
          </cell>
          <cell r="L2145">
            <v>37903</v>
          </cell>
          <cell r="M2145">
            <v>37903</v>
          </cell>
          <cell r="N2145">
            <v>11708.38</v>
          </cell>
          <cell r="O2145">
            <v>51.807000000000002</v>
          </cell>
          <cell r="P2145">
            <v>0</v>
          </cell>
          <cell r="Q2145" t="str">
            <v>01_31_10</v>
          </cell>
          <cell r="R2145" t="str">
            <v>25_31</v>
          </cell>
          <cell r="S2145" t="str">
            <v>'301.0020</v>
          </cell>
          <cell r="T2145" t="str">
            <v>'701.7410</v>
          </cell>
          <cell r="U2145" t="str">
            <v>H</v>
          </cell>
          <cell r="V2145">
            <v>-11328.07</v>
          </cell>
          <cell r="W2145">
            <v>-11328.07</v>
          </cell>
          <cell r="X2145">
            <v>380.30999999999949</v>
          </cell>
          <cell r="Y2145" t="str">
            <v>701.7410</v>
          </cell>
          <cell r="Z2145">
            <v>-1678933.25</v>
          </cell>
          <cell r="AA2145">
            <v>-11328.07</v>
          </cell>
          <cell r="AB2145">
            <v>-51.807000000000002</v>
          </cell>
        </row>
        <row r="2146">
          <cell r="A2146">
            <v>6516</v>
          </cell>
          <cell r="B2146">
            <v>8535</v>
          </cell>
          <cell r="C2146">
            <v>2098</v>
          </cell>
          <cell r="D2146" t="str">
            <v>БЕНЗИН АВТОМОБИЛЬНЫЙ АИ-80</v>
          </cell>
          <cell r="E2146">
            <v>221000001</v>
          </cell>
          <cell r="F2146" t="str">
            <v>20</v>
          </cell>
          <cell r="G2146" t="str">
            <v/>
          </cell>
          <cell r="H2146" t="str">
            <v/>
          </cell>
          <cell r="I2146" t="str">
            <v>386192</v>
          </cell>
          <cell r="J2146">
            <v>10001321</v>
          </cell>
          <cell r="K2146">
            <v>37903</v>
          </cell>
          <cell r="L2146">
            <v>37903</v>
          </cell>
          <cell r="M2146">
            <v>37903</v>
          </cell>
          <cell r="N2146">
            <v>11342.04</v>
          </cell>
          <cell r="O2146">
            <v>50.186</v>
          </cell>
          <cell r="P2146">
            <v>0</v>
          </cell>
          <cell r="Q2146" t="str">
            <v>01_31_10</v>
          </cell>
          <cell r="R2146" t="str">
            <v>25_31</v>
          </cell>
          <cell r="S2146" t="str">
            <v>'301.0020</v>
          </cell>
          <cell r="T2146" t="str">
            <v>'701.7410</v>
          </cell>
          <cell r="U2146" t="str">
            <v>H</v>
          </cell>
          <cell r="V2146">
            <v>-10969.23</v>
          </cell>
          <cell r="W2146">
            <v>-10969.23</v>
          </cell>
          <cell r="X2146">
            <v>372.81000000000131</v>
          </cell>
          <cell r="Y2146" t="str">
            <v>701.7410</v>
          </cell>
          <cell r="Z2146">
            <v>-1625749.58</v>
          </cell>
          <cell r="AA2146">
            <v>-10969.23</v>
          </cell>
          <cell r="AB2146">
            <v>-50.186</v>
          </cell>
        </row>
        <row r="2147">
          <cell r="A2147">
            <v>6517</v>
          </cell>
          <cell r="B2147">
            <v>8536</v>
          </cell>
          <cell r="C2147">
            <v>2098</v>
          </cell>
          <cell r="D2147" t="str">
            <v>БЕНЗИН АВТОМОБИЛЬНЫЙ АИ-80</v>
          </cell>
          <cell r="E2147">
            <v>221000001</v>
          </cell>
          <cell r="F2147" t="str">
            <v>20</v>
          </cell>
          <cell r="G2147" t="str">
            <v/>
          </cell>
          <cell r="H2147" t="str">
            <v/>
          </cell>
          <cell r="I2147" t="str">
            <v>386324</v>
          </cell>
          <cell r="J2147">
            <v>10001321</v>
          </cell>
          <cell r="K2147">
            <v>37903</v>
          </cell>
          <cell r="L2147">
            <v>37903</v>
          </cell>
          <cell r="M2147">
            <v>37903</v>
          </cell>
          <cell r="N2147">
            <v>11688.95</v>
          </cell>
          <cell r="O2147">
            <v>51.720999999999997</v>
          </cell>
          <cell r="P2147">
            <v>0</v>
          </cell>
          <cell r="Q2147" t="str">
            <v>01_31_10</v>
          </cell>
          <cell r="R2147" t="str">
            <v>25_31</v>
          </cell>
          <cell r="S2147" t="str">
            <v>'301.0020</v>
          </cell>
          <cell r="T2147" t="str">
            <v>'701.7410</v>
          </cell>
          <cell r="U2147" t="str">
            <v>H</v>
          </cell>
          <cell r="V2147">
            <v>-11308.82</v>
          </cell>
          <cell r="W2147">
            <v>-11308.82</v>
          </cell>
          <cell r="X2147">
            <v>380.13000000000102</v>
          </cell>
          <cell r="Y2147" t="str">
            <v>701.7410</v>
          </cell>
          <cell r="Z2147">
            <v>-1676080.21</v>
          </cell>
          <cell r="AA2147">
            <v>-11308.82</v>
          </cell>
          <cell r="AB2147">
            <v>-51.720999999999997</v>
          </cell>
        </row>
        <row r="2148">
          <cell r="A2148">
            <v>6518</v>
          </cell>
          <cell r="B2148">
            <v>8537</v>
          </cell>
          <cell r="C2148">
            <v>2101</v>
          </cell>
          <cell r="D2148" t="str">
            <v>БЕНЗИН АВТОМОБИЛЬНЫЙ АИ-80</v>
          </cell>
          <cell r="E2148">
            <v>221000001</v>
          </cell>
          <cell r="F2148" t="str">
            <v>20</v>
          </cell>
          <cell r="G2148" t="str">
            <v/>
          </cell>
          <cell r="H2148" t="str">
            <v/>
          </cell>
          <cell r="I2148" t="str">
            <v>386239</v>
          </cell>
          <cell r="J2148">
            <v>10001322</v>
          </cell>
          <cell r="K2148">
            <v>37903</v>
          </cell>
          <cell r="L2148">
            <v>37903</v>
          </cell>
          <cell r="M2148">
            <v>37903</v>
          </cell>
          <cell r="N2148">
            <v>110839.95</v>
          </cell>
          <cell r="O2148">
            <v>492.62200000000001</v>
          </cell>
          <cell r="P2148">
            <v>0</v>
          </cell>
          <cell r="Q2148" t="str">
            <v>01_31_10</v>
          </cell>
          <cell r="R2148" t="str">
            <v>25_31</v>
          </cell>
          <cell r="S2148" t="str">
            <v>'301.0020</v>
          </cell>
          <cell r="T2148" t="str">
            <v>'701.7410</v>
          </cell>
          <cell r="U2148" t="str">
            <v>H</v>
          </cell>
          <cell r="V2148">
            <v>-106171.12</v>
          </cell>
          <cell r="W2148">
            <v>-106171.12</v>
          </cell>
          <cell r="X2148">
            <v>4668.8300000000017</v>
          </cell>
          <cell r="Y2148" t="str">
            <v>701.7410</v>
          </cell>
          <cell r="Z2148">
            <v>-15735621.699999999</v>
          </cell>
          <cell r="AA2148">
            <v>-106171.12</v>
          </cell>
          <cell r="AB2148">
            <v>-492.62200000000001</v>
          </cell>
        </row>
        <row r="2149">
          <cell r="A2149">
            <v>6519</v>
          </cell>
          <cell r="B2149">
            <v>8538</v>
          </cell>
          <cell r="C2149">
            <v>2101</v>
          </cell>
          <cell r="D2149" t="str">
            <v>БЕНЗИН АВТОМОБИЛЬНЫЙ АИ-80</v>
          </cell>
          <cell r="E2149">
            <v>221000001</v>
          </cell>
          <cell r="F2149" t="str">
            <v>20</v>
          </cell>
          <cell r="G2149" t="str">
            <v/>
          </cell>
          <cell r="H2149" t="str">
            <v/>
          </cell>
          <cell r="I2149" t="str">
            <v>386184</v>
          </cell>
          <cell r="J2149">
            <v>10001323</v>
          </cell>
          <cell r="K2149">
            <v>37903</v>
          </cell>
          <cell r="L2149">
            <v>37903</v>
          </cell>
          <cell r="M2149">
            <v>37903</v>
          </cell>
          <cell r="N2149">
            <v>10412.6</v>
          </cell>
          <cell r="O2149">
            <v>52.063000000000002</v>
          </cell>
          <cell r="P2149">
            <v>0</v>
          </cell>
          <cell r="Q2149" t="str">
            <v>01_31_10</v>
          </cell>
          <cell r="R2149" t="str">
            <v>25_31</v>
          </cell>
          <cell r="S2149" t="str">
            <v>'301.0020</v>
          </cell>
          <cell r="T2149" t="str">
            <v>'701.7410</v>
          </cell>
          <cell r="U2149" t="str">
            <v>H</v>
          </cell>
          <cell r="V2149">
            <v>-10067.780000000001</v>
          </cell>
          <cell r="W2149">
            <v>-10067.780000000001</v>
          </cell>
          <cell r="X2149">
            <v>344.81999999999971</v>
          </cell>
          <cell r="Y2149" t="str">
            <v>701.7410</v>
          </cell>
          <cell r="Z2149">
            <v>-1492145.67</v>
          </cell>
          <cell r="AA2149">
            <v>-10067.780000000001</v>
          </cell>
          <cell r="AB2149">
            <v>-52.063000000000002</v>
          </cell>
        </row>
        <row r="2150">
          <cell r="A2150">
            <v>6520</v>
          </cell>
          <cell r="B2150">
            <v>8539</v>
          </cell>
          <cell r="C2150">
            <v>2101</v>
          </cell>
          <cell r="D2150" t="str">
            <v>БЕНЗИН АВТОМОБИЛЬНЫЙ АИ-80</v>
          </cell>
          <cell r="E2150">
            <v>221000001</v>
          </cell>
          <cell r="F2150" t="str">
            <v>20</v>
          </cell>
          <cell r="G2150" t="str">
            <v/>
          </cell>
          <cell r="H2150" t="str">
            <v/>
          </cell>
          <cell r="I2150" t="str">
            <v>386281</v>
          </cell>
          <cell r="J2150">
            <v>10001323</v>
          </cell>
          <cell r="K2150">
            <v>37903</v>
          </cell>
          <cell r="L2150">
            <v>37903</v>
          </cell>
          <cell r="M2150">
            <v>37903</v>
          </cell>
          <cell r="N2150">
            <v>10346.799999999999</v>
          </cell>
          <cell r="O2150">
            <v>51.734000000000002</v>
          </cell>
          <cell r="P2150">
            <v>0</v>
          </cell>
          <cell r="Q2150" t="str">
            <v>01_31_10</v>
          </cell>
          <cell r="R2150" t="str">
            <v>25_31</v>
          </cell>
          <cell r="S2150" t="str">
            <v>'301.0020</v>
          </cell>
          <cell r="T2150" t="str">
            <v>'701.7410</v>
          </cell>
          <cell r="U2150" t="str">
            <v>H</v>
          </cell>
          <cell r="V2150">
            <v>-10008.49</v>
          </cell>
          <cell r="W2150">
            <v>-10008.49</v>
          </cell>
          <cell r="X2150">
            <v>338.30999999999949</v>
          </cell>
          <cell r="Y2150" t="str">
            <v>701.7410</v>
          </cell>
          <cell r="Z2150">
            <v>-1483358.3</v>
          </cell>
          <cell r="AA2150">
            <v>-10008.49</v>
          </cell>
          <cell r="AB2150">
            <v>-51.734000000000002</v>
          </cell>
        </row>
        <row r="2151">
          <cell r="A2151">
            <v>6532</v>
          </cell>
          <cell r="B2151">
            <v>8551</v>
          </cell>
          <cell r="C2151">
            <v>2101</v>
          </cell>
          <cell r="D2151" t="str">
            <v>БЕНЗИН АВТОМОБИЛЬНЫЙ АИ-80</v>
          </cell>
          <cell r="E2151">
            <v>221000001</v>
          </cell>
          <cell r="F2151" t="str">
            <v>20</v>
          </cell>
          <cell r="G2151" t="str">
            <v/>
          </cell>
          <cell r="H2151" t="str">
            <v/>
          </cell>
          <cell r="I2151" t="str">
            <v>386203</v>
          </cell>
          <cell r="J2151">
            <v>10001327</v>
          </cell>
          <cell r="K2151">
            <v>37903</v>
          </cell>
          <cell r="L2151">
            <v>37903</v>
          </cell>
          <cell r="M2151">
            <v>37903</v>
          </cell>
          <cell r="N2151">
            <v>9836.1</v>
          </cell>
          <cell r="O2151">
            <v>43.716000000000001</v>
          </cell>
          <cell r="P2151">
            <v>0</v>
          </cell>
          <cell r="Q2151" t="str">
            <v>01_31_10</v>
          </cell>
          <cell r="R2151" t="str">
            <v>25_31</v>
          </cell>
          <cell r="S2151" t="str">
            <v>'301.0020</v>
          </cell>
          <cell r="T2151" t="str">
            <v>'701.7410</v>
          </cell>
          <cell r="U2151" t="str">
            <v>H</v>
          </cell>
          <cell r="V2151">
            <v>-9514.6299999999992</v>
          </cell>
          <cell r="W2151">
            <v>-9514.6299999999992</v>
          </cell>
          <cell r="X2151">
            <v>321.47000000000116</v>
          </cell>
          <cell r="Y2151" t="str">
            <v>701.7410</v>
          </cell>
          <cell r="Z2151">
            <v>-1410163.31</v>
          </cell>
          <cell r="AA2151">
            <v>-9514.6299999999992</v>
          </cell>
          <cell r="AB2151">
            <v>-43.716000000000001</v>
          </cell>
        </row>
        <row r="2152">
          <cell r="A2152">
            <v>6533</v>
          </cell>
          <cell r="B2152">
            <v>8552</v>
          </cell>
          <cell r="C2152">
            <v>2101</v>
          </cell>
          <cell r="D2152" t="str">
            <v>БЕНЗИН АВТОМОБИЛЬНЫЙ АИ-80</v>
          </cell>
          <cell r="E2152">
            <v>221000001</v>
          </cell>
          <cell r="F2152" t="str">
            <v>20</v>
          </cell>
          <cell r="G2152" t="str">
            <v/>
          </cell>
          <cell r="H2152" t="str">
            <v/>
          </cell>
          <cell r="I2152" t="str">
            <v>386204</v>
          </cell>
          <cell r="J2152">
            <v>10001327</v>
          </cell>
          <cell r="K2152">
            <v>37903</v>
          </cell>
          <cell r="L2152">
            <v>37903</v>
          </cell>
          <cell r="M2152">
            <v>37903</v>
          </cell>
          <cell r="N2152">
            <v>9854.1</v>
          </cell>
          <cell r="O2152">
            <v>43.795999999999999</v>
          </cell>
          <cell r="P2152">
            <v>0</v>
          </cell>
          <cell r="Q2152" t="str">
            <v>01_31_10</v>
          </cell>
          <cell r="R2152" t="str">
            <v>25_31</v>
          </cell>
          <cell r="S2152" t="str">
            <v>'301.0020</v>
          </cell>
          <cell r="T2152" t="str">
            <v>'701.7410</v>
          </cell>
          <cell r="U2152" t="str">
            <v>H</v>
          </cell>
          <cell r="V2152">
            <v>-9532.6299999999992</v>
          </cell>
          <cell r="W2152">
            <v>-9532.6299999999992</v>
          </cell>
          <cell r="X2152">
            <v>321.47000000000116</v>
          </cell>
          <cell r="Y2152" t="str">
            <v>701.7410</v>
          </cell>
          <cell r="Z2152">
            <v>-1412831.09</v>
          </cell>
          <cell r="AA2152">
            <v>-9532.6299999999992</v>
          </cell>
          <cell r="AB2152">
            <v>-43.795999999999999</v>
          </cell>
        </row>
        <row r="2153">
          <cell r="A2153">
            <v>6536</v>
          </cell>
          <cell r="B2153">
            <v>8553</v>
          </cell>
          <cell r="C2153">
            <v>2101</v>
          </cell>
          <cell r="D2153" t="str">
            <v>БЕНЗИН АВТОМОБИЛЬНЫЙ АИ-80</v>
          </cell>
          <cell r="E2153">
            <v>221000001</v>
          </cell>
          <cell r="F2153" t="str">
            <v>20</v>
          </cell>
          <cell r="G2153" t="str">
            <v/>
          </cell>
          <cell r="H2153" t="str">
            <v/>
          </cell>
          <cell r="I2153" t="str">
            <v>386205</v>
          </cell>
          <cell r="J2153">
            <v>10001327</v>
          </cell>
          <cell r="K2153">
            <v>37903</v>
          </cell>
          <cell r="L2153">
            <v>37903</v>
          </cell>
          <cell r="M2153">
            <v>37903</v>
          </cell>
          <cell r="N2153">
            <v>9799.43</v>
          </cell>
          <cell r="O2153">
            <v>43.552999999999997</v>
          </cell>
          <cell r="P2153">
            <v>0</v>
          </cell>
          <cell r="Q2153" t="str">
            <v>01_31_10</v>
          </cell>
          <cell r="R2153" t="str">
            <v>25_31</v>
          </cell>
          <cell r="S2153" t="str">
            <v>'301.0020</v>
          </cell>
          <cell r="T2153" t="str">
            <v>'701.7410</v>
          </cell>
          <cell r="U2153" t="str">
            <v>H</v>
          </cell>
          <cell r="V2153">
            <v>-9477.9599999999991</v>
          </cell>
          <cell r="W2153">
            <v>-9477.9599999999991</v>
          </cell>
          <cell r="X2153">
            <v>321.47000000000116</v>
          </cell>
          <cell r="Y2153" t="str">
            <v>701.7410</v>
          </cell>
          <cell r="Z2153">
            <v>-1404728.45</v>
          </cell>
          <cell r="AA2153">
            <v>-9477.9599999999991</v>
          </cell>
          <cell r="AB2153">
            <v>-43.552999999999997</v>
          </cell>
        </row>
        <row r="2154">
          <cell r="A2154">
            <v>6537</v>
          </cell>
          <cell r="B2154">
            <v>8556</v>
          </cell>
          <cell r="C2154">
            <v>1135</v>
          </cell>
          <cell r="D2154" t="str">
            <v>БЕНЗИН АВТОМОБИЛЬНЫЙ АИ-80</v>
          </cell>
          <cell r="E2154">
            <v>221000001</v>
          </cell>
          <cell r="F2154" t="str">
            <v>10</v>
          </cell>
          <cell r="G2154" t="str">
            <v/>
          </cell>
          <cell r="H2154" t="str">
            <v/>
          </cell>
          <cell r="I2154" t="str">
            <v>171546</v>
          </cell>
          <cell r="J2154">
            <v>10001333</v>
          </cell>
          <cell r="K2154">
            <v>37903</v>
          </cell>
          <cell r="L2154">
            <v>37903</v>
          </cell>
          <cell r="M2154">
            <v>37903</v>
          </cell>
          <cell r="N2154">
            <v>2875574.16</v>
          </cell>
          <cell r="O2154">
            <v>119.468</v>
          </cell>
          <cell r="P2154">
            <v>460091.87</v>
          </cell>
          <cell r="Q2154" t="str">
            <v>01_31_10</v>
          </cell>
          <cell r="R2154" t="str">
            <v>25_31</v>
          </cell>
          <cell r="S2154" t="str">
            <v>'301.0010</v>
          </cell>
          <cell r="T2154" t="str">
            <v>'701.7510</v>
          </cell>
          <cell r="U2154" t="str">
            <v>H</v>
          </cell>
          <cell r="V2154">
            <v>-2875574.16</v>
          </cell>
          <cell r="W2154">
            <v>-19402.03</v>
          </cell>
          <cell r="X2154">
            <v>0</v>
          </cell>
          <cell r="Y2154" t="str">
            <v>701.7510</v>
          </cell>
          <cell r="Z2154">
            <v>-2875574.16</v>
          </cell>
          <cell r="AA2154">
            <v>-19402.03</v>
          </cell>
          <cell r="AB2154">
            <v>-119.468</v>
          </cell>
        </row>
        <row r="2155">
          <cell r="A2155">
            <v>6538</v>
          </cell>
          <cell r="B2155">
            <v>8557</v>
          </cell>
          <cell r="C2155">
            <v>1146</v>
          </cell>
          <cell r="D2155" t="str">
            <v>БЕНЗИН АВТОМОБИЛЬНЫЙ АИ-80</v>
          </cell>
          <cell r="E2155">
            <v>221000001</v>
          </cell>
          <cell r="F2155" t="str">
            <v>10</v>
          </cell>
          <cell r="G2155" t="str">
            <v/>
          </cell>
          <cell r="H2155" t="str">
            <v/>
          </cell>
          <cell r="I2155" t="str">
            <v>171545</v>
          </cell>
          <cell r="J2155">
            <v>10001334</v>
          </cell>
          <cell r="K2155">
            <v>37903</v>
          </cell>
          <cell r="L2155">
            <v>37903</v>
          </cell>
          <cell r="M2155">
            <v>37903</v>
          </cell>
          <cell r="N2155">
            <v>2442100.64</v>
          </cell>
          <cell r="O2155">
            <v>101.459</v>
          </cell>
          <cell r="P2155">
            <v>390736.1</v>
          </cell>
          <cell r="Q2155" t="str">
            <v>01_31_10</v>
          </cell>
          <cell r="R2155" t="str">
            <v>25_31</v>
          </cell>
          <cell r="S2155" t="str">
            <v>'301.0010</v>
          </cell>
          <cell r="T2155" t="str">
            <v>'701.7510</v>
          </cell>
          <cell r="U2155" t="str">
            <v>H</v>
          </cell>
          <cell r="V2155">
            <v>-2442100.64</v>
          </cell>
          <cell r="W2155">
            <v>-16477.3</v>
          </cell>
          <cell r="X2155">
            <v>0</v>
          </cell>
          <cell r="Y2155" t="str">
            <v>701.7510</v>
          </cell>
          <cell r="Z2155">
            <v>-2442100.64</v>
          </cell>
          <cell r="AA2155">
            <v>-16477.3</v>
          </cell>
          <cell r="AB2155">
            <v>-101.459</v>
          </cell>
        </row>
        <row r="2156">
          <cell r="A2156">
            <v>6539</v>
          </cell>
          <cell r="B2156">
            <v>8558</v>
          </cell>
          <cell r="C2156">
            <v>2101</v>
          </cell>
          <cell r="D2156" t="str">
            <v>БЕНЗИН АВТОМОБИЛЬНЫЙ АИ-80</v>
          </cell>
          <cell r="E2156">
            <v>221000001</v>
          </cell>
          <cell r="F2156" t="str">
            <v>20</v>
          </cell>
          <cell r="G2156" t="str">
            <v/>
          </cell>
          <cell r="H2156" t="str">
            <v/>
          </cell>
          <cell r="I2156" t="str">
            <v>386206</v>
          </cell>
          <cell r="J2156">
            <v>10001327</v>
          </cell>
          <cell r="K2156">
            <v>37903</v>
          </cell>
          <cell r="L2156">
            <v>37903</v>
          </cell>
          <cell r="M2156">
            <v>37903</v>
          </cell>
          <cell r="N2156">
            <v>11664.23</v>
          </cell>
          <cell r="O2156">
            <v>51.841000000000001</v>
          </cell>
          <cell r="P2156">
            <v>0</v>
          </cell>
          <cell r="Q2156" t="str">
            <v>01_31_10</v>
          </cell>
          <cell r="R2156" t="str">
            <v>25_31</v>
          </cell>
          <cell r="S2156" t="str">
            <v>'301.0020</v>
          </cell>
          <cell r="T2156" t="str">
            <v>'701.7410</v>
          </cell>
          <cell r="U2156" t="str">
            <v>H</v>
          </cell>
          <cell r="V2156">
            <v>-11284.31</v>
          </cell>
          <cell r="W2156">
            <v>-11284.31</v>
          </cell>
          <cell r="X2156">
            <v>379.92000000000007</v>
          </cell>
          <cell r="Y2156" t="str">
            <v>701.7410</v>
          </cell>
          <cell r="Z2156">
            <v>-1672447.59</v>
          </cell>
          <cell r="AA2156">
            <v>-11284.31</v>
          </cell>
          <cell r="AB2156">
            <v>-51.841000000000001</v>
          </cell>
        </row>
        <row r="2157">
          <cell r="A2157">
            <v>6540</v>
          </cell>
          <cell r="B2157">
            <v>8559</v>
          </cell>
          <cell r="C2157">
            <v>2101</v>
          </cell>
          <cell r="D2157" t="str">
            <v>БЕНЗИН АВТОМОБИЛЬНЫЙ АИ-80</v>
          </cell>
          <cell r="E2157">
            <v>221000001</v>
          </cell>
          <cell r="F2157" t="str">
            <v>20</v>
          </cell>
          <cell r="G2157" t="str">
            <v/>
          </cell>
          <cell r="H2157" t="str">
            <v/>
          </cell>
          <cell r="I2157" t="str">
            <v>386207</v>
          </cell>
          <cell r="J2157">
            <v>10001327</v>
          </cell>
          <cell r="K2157">
            <v>37903</v>
          </cell>
          <cell r="L2157">
            <v>37903</v>
          </cell>
          <cell r="M2157">
            <v>37903</v>
          </cell>
          <cell r="N2157">
            <v>11164.5</v>
          </cell>
          <cell r="O2157">
            <v>49.62</v>
          </cell>
          <cell r="P2157">
            <v>0</v>
          </cell>
          <cell r="Q2157" t="str">
            <v>01_31_10</v>
          </cell>
          <cell r="R2157" t="str">
            <v>25_31</v>
          </cell>
          <cell r="S2157" t="str">
            <v>'301.0020</v>
          </cell>
          <cell r="T2157" t="str">
            <v>'701.7410</v>
          </cell>
          <cell r="U2157" t="str">
            <v>H</v>
          </cell>
          <cell r="V2157">
            <v>-10799.19</v>
          </cell>
          <cell r="W2157">
            <v>-10799.19</v>
          </cell>
          <cell r="X2157">
            <v>365.30999999999949</v>
          </cell>
          <cell r="Y2157" t="str">
            <v>701.7410</v>
          </cell>
          <cell r="Z2157">
            <v>-1600547.95</v>
          </cell>
          <cell r="AA2157">
            <v>-10799.19</v>
          </cell>
          <cell r="AB2157">
            <v>-49.62</v>
          </cell>
        </row>
        <row r="2158">
          <cell r="A2158">
            <v>6541</v>
          </cell>
          <cell r="B2158">
            <v>8560</v>
          </cell>
          <cell r="C2158">
            <v>2101</v>
          </cell>
          <cell r="D2158" t="str">
            <v>БЕНЗИН АВТОМОБИЛЬНЫЙ АИ-80</v>
          </cell>
          <cell r="E2158">
            <v>221000001</v>
          </cell>
          <cell r="F2158" t="str">
            <v>20</v>
          </cell>
          <cell r="G2158" t="str">
            <v/>
          </cell>
          <cell r="H2158" t="str">
            <v/>
          </cell>
          <cell r="I2158" t="str">
            <v>386208</v>
          </cell>
          <cell r="J2158">
            <v>10001327</v>
          </cell>
          <cell r="K2158">
            <v>37903</v>
          </cell>
          <cell r="L2158">
            <v>37903</v>
          </cell>
          <cell r="M2158">
            <v>37903</v>
          </cell>
          <cell r="N2158">
            <v>11797.43</v>
          </cell>
          <cell r="O2158">
            <v>52.433</v>
          </cell>
          <cell r="P2158">
            <v>0</v>
          </cell>
          <cell r="Q2158" t="str">
            <v>01_31_10</v>
          </cell>
          <cell r="R2158" t="str">
            <v>25_31</v>
          </cell>
          <cell r="S2158" t="str">
            <v>'301.0020</v>
          </cell>
          <cell r="T2158" t="str">
            <v>'701.7410</v>
          </cell>
          <cell r="U2158" t="str">
            <v>H</v>
          </cell>
          <cell r="V2158">
            <v>-11410.2</v>
          </cell>
          <cell r="W2158">
            <v>-11410.2</v>
          </cell>
          <cell r="X2158">
            <v>387.22999999999956</v>
          </cell>
          <cell r="Y2158" t="str">
            <v>701.7410</v>
          </cell>
          <cell r="Z2158">
            <v>-1691105.74</v>
          </cell>
          <cell r="AA2158">
            <v>-11410.2</v>
          </cell>
          <cell r="AB2158">
            <v>-52.433</v>
          </cell>
        </row>
        <row r="2159">
          <cell r="A2159">
            <v>6542</v>
          </cell>
          <cell r="B2159">
            <v>8561</v>
          </cell>
          <cell r="C2159">
            <v>2101</v>
          </cell>
          <cell r="D2159" t="str">
            <v>БЕНЗИН АВТОМОБИЛЬНЫЙ АИ-80</v>
          </cell>
          <cell r="E2159">
            <v>221000001</v>
          </cell>
          <cell r="F2159" t="str">
            <v>20</v>
          </cell>
          <cell r="G2159" t="str">
            <v/>
          </cell>
          <cell r="H2159" t="str">
            <v/>
          </cell>
          <cell r="I2159" t="str">
            <v>386164</v>
          </cell>
          <cell r="J2159">
            <v>10001329</v>
          </cell>
          <cell r="K2159">
            <v>37903</v>
          </cell>
          <cell r="L2159">
            <v>37903</v>
          </cell>
          <cell r="M2159">
            <v>37903</v>
          </cell>
          <cell r="N2159">
            <v>11734.65</v>
          </cell>
          <cell r="O2159">
            <v>52.154000000000003</v>
          </cell>
          <cell r="P2159">
            <v>0</v>
          </cell>
          <cell r="Q2159" t="str">
            <v>01_31_10</v>
          </cell>
          <cell r="R2159" t="str">
            <v>25_31</v>
          </cell>
          <cell r="S2159" t="str">
            <v>'301.0020</v>
          </cell>
          <cell r="T2159" t="str">
            <v>'701.7410</v>
          </cell>
          <cell r="U2159" t="str">
            <v>H</v>
          </cell>
          <cell r="V2159">
            <v>-11390.01</v>
          </cell>
          <cell r="W2159">
            <v>-11390.01</v>
          </cell>
          <cell r="X2159">
            <v>344.63999999999942</v>
          </cell>
          <cell r="Y2159" t="str">
            <v>701.7410</v>
          </cell>
          <cell r="Z2159">
            <v>-1688113.38</v>
          </cell>
          <cell r="AA2159">
            <v>-11390.01</v>
          </cell>
          <cell r="AB2159">
            <v>-52.154000000000003</v>
          </cell>
        </row>
        <row r="2160">
          <cell r="A2160">
            <v>6543</v>
          </cell>
          <cell r="B2160">
            <v>8562</v>
          </cell>
          <cell r="C2160">
            <v>2101</v>
          </cell>
          <cell r="D2160" t="str">
            <v>БЕНЗИН АВТОМОБИЛЬНЫЙ АИ-80</v>
          </cell>
          <cell r="E2160">
            <v>221000001</v>
          </cell>
          <cell r="F2160" t="str">
            <v>20</v>
          </cell>
          <cell r="G2160" t="str">
            <v/>
          </cell>
          <cell r="H2160" t="str">
            <v/>
          </cell>
          <cell r="I2160" t="str">
            <v>386165</v>
          </cell>
          <cell r="J2160">
            <v>10001329</v>
          </cell>
          <cell r="K2160">
            <v>37903</v>
          </cell>
          <cell r="L2160">
            <v>37903</v>
          </cell>
          <cell r="M2160">
            <v>37903</v>
          </cell>
          <cell r="N2160">
            <v>11714.18</v>
          </cell>
          <cell r="O2160">
            <v>52.063000000000002</v>
          </cell>
          <cell r="P2160">
            <v>0</v>
          </cell>
          <cell r="Q2160" t="str">
            <v>01_31_10</v>
          </cell>
          <cell r="R2160" t="str">
            <v>25_31</v>
          </cell>
          <cell r="S2160" t="str">
            <v>'301.0020</v>
          </cell>
          <cell r="T2160" t="str">
            <v>'701.7410</v>
          </cell>
          <cell r="U2160" t="str">
            <v>H</v>
          </cell>
          <cell r="V2160">
            <v>-11369.54</v>
          </cell>
          <cell r="W2160">
            <v>-11369.54</v>
          </cell>
          <cell r="X2160">
            <v>344.63999999999942</v>
          </cell>
          <cell r="Y2160" t="str">
            <v>701.7410</v>
          </cell>
          <cell r="Z2160">
            <v>-1685079.52</v>
          </cell>
          <cell r="AA2160">
            <v>-11369.54</v>
          </cell>
          <cell r="AB2160">
            <v>-52.063000000000002</v>
          </cell>
        </row>
        <row r="2161">
          <cell r="A2161">
            <v>6544</v>
          </cell>
          <cell r="B2161">
            <v>8563</v>
          </cell>
          <cell r="C2161">
            <v>2101</v>
          </cell>
          <cell r="D2161" t="str">
            <v>БЕНЗИН АВТОМОБИЛЬНЫЙ АИ-80</v>
          </cell>
          <cell r="E2161">
            <v>221000001</v>
          </cell>
          <cell r="F2161" t="str">
            <v>20</v>
          </cell>
          <cell r="G2161" t="str">
            <v/>
          </cell>
          <cell r="H2161" t="str">
            <v/>
          </cell>
          <cell r="I2161" t="str">
            <v>386166</v>
          </cell>
          <cell r="J2161">
            <v>10001329</v>
          </cell>
          <cell r="K2161">
            <v>37903</v>
          </cell>
          <cell r="L2161">
            <v>37903</v>
          </cell>
          <cell r="M2161">
            <v>37903</v>
          </cell>
          <cell r="N2161">
            <v>9839.93</v>
          </cell>
          <cell r="O2161">
            <v>43.732999999999997</v>
          </cell>
          <cell r="P2161">
            <v>0</v>
          </cell>
          <cell r="Q2161" t="str">
            <v>01_31_10</v>
          </cell>
          <cell r="R2161" t="str">
            <v>25_31</v>
          </cell>
          <cell r="S2161" t="str">
            <v>'301.0020</v>
          </cell>
          <cell r="T2161" t="str">
            <v>'701.7410</v>
          </cell>
          <cell r="U2161" t="str">
            <v>H</v>
          </cell>
          <cell r="V2161">
            <v>-9553.81</v>
          </cell>
          <cell r="W2161">
            <v>-9553.81</v>
          </cell>
          <cell r="X2161">
            <v>286.1200000000008</v>
          </cell>
          <cell r="Y2161" t="str">
            <v>701.7410</v>
          </cell>
          <cell r="Z2161">
            <v>-1415970.18</v>
          </cell>
          <cell r="AA2161">
            <v>-9553.81</v>
          </cell>
          <cell r="AB2161">
            <v>-43.732999999999997</v>
          </cell>
        </row>
        <row r="2162">
          <cell r="A2162">
            <v>6545</v>
          </cell>
          <cell r="B2162">
            <v>8564</v>
          </cell>
          <cell r="C2162">
            <v>2101</v>
          </cell>
          <cell r="D2162" t="str">
            <v>БЕНЗИН АВТОМОБИЛЬНЫЙ АИ-80</v>
          </cell>
          <cell r="E2162">
            <v>221000001</v>
          </cell>
          <cell r="F2162" t="str">
            <v>20</v>
          </cell>
          <cell r="G2162" t="str">
            <v/>
          </cell>
          <cell r="H2162" t="str">
            <v/>
          </cell>
          <cell r="I2162" t="str">
            <v>386167</v>
          </cell>
          <cell r="J2162">
            <v>10001329</v>
          </cell>
          <cell r="K2162">
            <v>37903</v>
          </cell>
          <cell r="L2162">
            <v>37903</v>
          </cell>
          <cell r="M2162">
            <v>37903</v>
          </cell>
          <cell r="N2162">
            <v>11693.03</v>
          </cell>
          <cell r="O2162">
            <v>51.969000000000001</v>
          </cell>
          <cell r="P2162">
            <v>0</v>
          </cell>
          <cell r="Q2162" t="str">
            <v>01_31_10</v>
          </cell>
          <cell r="R2162" t="str">
            <v>25_31</v>
          </cell>
          <cell r="S2162" t="str">
            <v>'301.0020</v>
          </cell>
          <cell r="T2162" t="str">
            <v>'701.7410</v>
          </cell>
          <cell r="U2162" t="str">
            <v>H</v>
          </cell>
          <cell r="V2162">
            <v>-11354.9</v>
          </cell>
          <cell r="W2162">
            <v>-11354.9</v>
          </cell>
          <cell r="X2162">
            <v>338.13000000000102</v>
          </cell>
          <cell r="Y2162" t="str">
            <v>701.7410</v>
          </cell>
          <cell r="Z2162">
            <v>-1682909.73</v>
          </cell>
          <cell r="AA2162">
            <v>-11354.9</v>
          </cell>
          <cell r="AB2162">
            <v>-51.969000000000001</v>
          </cell>
        </row>
        <row r="2163">
          <cell r="A2163">
            <v>6546</v>
          </cell>
          <cell r="B2163">
            <v>8565</v>
          </cell>
          <cell r="C2163">
            <v>2101</v>
          </cell>
          <cell r="D2163" t="str">
            <v>БЕНЗИН АВТОМОБИЛЬНЫЙ АИ-80</v>
          </cell>
          <cell r="E2163">
            <v>221000001</v>
          </cell>
          <cell r="F2163" t="str">
            <v>20</v>
          </cell>
          <cell r="G2163" t="str">
            <v/>
          </cell>
          <cell r="H2163" t="str">
            <v/>
          </cell>
          <cell r="I2163" t="str">
            <v>386168</v>
          </cell>
          <cell r="J2163">
            <v>10001329</v>
          </cell>
          <cell r="K2163">
            <v>37903</v>
          </cell>
          <cell r="L2163">
            <v>37903</v>
          </cell>
          <cell r="M2163">
            <v>37903</v>
          </cell>
          <cell r="N2163">
            <v>11671.88</v>
          </cell>
          <cell r="O2163">
            <v>51.875</v>
          </cell>
          <cell r="P2163">
            <v>0</v>
          </cell>
          <cell r="Q2163" t="str">
            <v>01_31_10</v>
          </cell>
          <cell r="R2163" t="str">
            <v>25_31</v>
          </cell>
          <cell r="S2163" t="str">
            <v>'301.0020</v>
          </cell>
          <cell r="T2163" t="str">
            <v>'701.7410</v>
          </cell>
          <cell r="U2163" t="str">
            <v>H</v>
          </cell>
          <cell r="V2163">
            <v>-11333.75</v>
          </cell>
          <cell r="W2163">
            <v>-11333.75</v>
          </cell>
          <cell r="X2163">
            <v>338.1299999999992</v>
          </cell>
          <cell r="Y2163" t="str">
            <v>701.7410</v>
          </cell>
          <cell r="Z2163">
            <v>-1679775.09</v>
          </cell>
          <cell r="AA2163">
            <v>-11333.75</v>
          </cell>
          <cell r="AB2163">
            <v>-51.875</v>
          </cell>
        </row>
        <row r="2164">
          <cell r="A2164">
            <v>6547</v>
          </cell>
          <cell r="B2164">
            <v>8566</v>
          </cell>
          <cell r="C2164">
            <v>2101</v>
          </cell>
          <cell r="D2164" t="str">
            <v>БЕНЗИН АВТОМОБИЛЬНЫЙ АИ-80</v>
          </cell>
          <cell r="E2164">
            <v>221000001</v>
          </cell>
          <cell r="F2164" t="str">
            <v>20</v>
          </cell>
          <cell r="G2164" t="str">
            <v/>
          </cell>
          <cell r="H2164" t="str">
            <v/>
          </cell>
          <cell r="I2164" t="str">
            <v>386169</v>
          </cell>
          <cell r="J2164">
            <v>10001329</v>
          </cell>
          <cell r="K2164">
            <v>37903</v>
          </cell>
          <cell r="L2164">
            <v>37903</v>
          </cell>
          <cell r="M2164">
            <v>37903</v>
          </cell>
          <cell r="N2164">
            <v>11627.1</v>
          </cell>
          <cell r="O2164">
            <v>51.676000000000002</v>
          </cell>
          <cell r="P2164">
            <v>0</v>
          </cell>
          <cell r="Q2164" t="str">
            <v>01_31_10</v>
          </cell>
          <cell r="R2164" t="str">
            <v>25_31</v>
          </cell>
          <cell r="S2164" t="str">
            <v>'301.0020</v>
          </cell>
          <cell r="T2164" t="str">
            <v>'701.7410</v>
          </cell>
          <cell r="U2164" t="str">
            <v>H</v>
          </cell>
          <cell r="V2164">
            <v>-11288.97</v>
          </cell>
          <cell r="W2164">
            <v>-11288.97</v>
          </cell>
          <cell r="X2164">
            <v>338.13000000000102</v>
          </cell>
          <cell r="Y2164" t="str">
            <v>701.7410</v>
          </cell>
          <cell r="Z2164">
            <v>-1673138.24</v>
          </cell>
          <cell r="AA2164">
            <v>-11288.97</v>
          </cell>
          <cell r="AB2164">
            <v>-51.676000000000002</v>
          </cell>
        </row>
        <row r="2165">
          <cell r="A2165">
            <v>6548</v>
          </cell>
          <cell r="B2165">
            <v>8567</v>
          </cell>
          <cell r="C2165">
            <v>2101</v>
          </cell>
          <cell r="D2165" t="str">
            <v>БЕНЗИН АВТОМОБИЛЬНЫЙ АИ-80</v>
          </cell>
          <cell r="E2165">
            <v>221000001</v>
          </cell>
          <cell r="F2165" t="str">
            <v>20</v>
          </cell>
          <cell r="G2165" t="str">
            <v/>
          </cell>
          <cell r="H2165" t="str">
            <v/>
          </cell>
          <cell r="I2165" t="str">
            <v>386223</v>
          </cell>
          <cell r="J2165">
            <v>10001332</v>
          </cell>
          <cell r="K2165">
            <v>37903</v>
          </cell>
          <cell r="L2165">
            <v>37903</v>
          </cell>
          <cell r="M2165">
            <v>37903</v>
          </cell>
          <cell r="N2165">
            <v>52121.48</v>
          </cell>
          <cell r="O2165">
            <v>231.65100000000001</v>
          </cell>
          <cell r="P2165">
            <v>0</v>
          </cell>
          <cell r="Q2165" t="str">
            <v>01_31_10</v>
          </cell>
          <cell r="R2165" t="str">
            <v>25_31</v>
          </cell>
          <cell r="S2165" t="str">
            <v>'301.0020</v>
          </cell>
          <cell r="T2165" t="str">
            <v>'701.7410</v>
          </cell>
          <cell r="U2165" t="str">
            <v>H</v>
          </cell>
          <cell r="V2165">
            <v>-49929.45</v>
          </cell>
          <cell r="W2165">
            <v>-49929.45</v>
          </cell>
          <cell r="X2165">
            <v>2192.0300000000061</v>
          </cell>
          <cell r="Y2165" t="str">
            <v>701.7410</v>
          </cell>
          <cell r="Z2165">
            <v>-7400043.7800000003</v>
          </cell>
          <cell r="AA2165">
            <v>-49929.45</v>
          </cell>
          <cell r="AB2165">
            <v>-231.65100000000001</v>
          </cell>
        </row>
        <row r="2166">
          <cell r="A2166">
            <v>6521</v>
          </cell>
          <cell r="B2166">
            <v>8540</v>
          </cell>
          <cell r="C2166">
            <v>2100</v>
          </cell>
          <cell r="D2166" t="str">
            <v>ТОПЛИВО САМОЛЕТНОЕ ТС-1 ВКК</v>
          </cell>
          <cell r="E2166">
            <v>222000043</v>
          </cell>
          <cell r="F2166" t="str">
            <v>20</v>
          </cell>
          <cell r="G2166" t="str">
            <v/>
          </cell>
          <cell r="H2166" t="str">
            <v/>
          </cell>
          <cell r="I2166" t="str">
            <v>386310</v>
          </cell>
          <cell r="J2166">
            <v>10001320</v>
          </cell>
          <cell r="K2166">
            <v>37904</v>
          </cell>
          <cell r="L2166">
            <v>37904</v>
          </cell>
          <cell r="M2166">
            <v>37904</v>
          </cell>
          <cell r="N2166">
            <v>148782.63</v>
          </cell>
          <cell r="O2166">
            <v>646.88099999999997</v>
          </cell>
          <cell r="P2166">
            <v>0</v>
          </cell>
          <cell r="Q2166" t="str">
            <v>01_31_10</v>
          </cell>
          <cell r="R2166" t="str">
            <v>25_31</v>
          </cell>
          <cell r="S2166" t="str">
            <v>'301.0020</v>
          </cell>
          <cell r="T2166" t="str">
            <v>'702.7250</v>
          </cell>
          <cell r="U2166" t="str">
            <v>H</v>
          </cell>
          <cell r="V2166">
            <v>-142675.39000000001</v>
          </cell>
          <cell r="W2166">
            <v>-142675.39000000001</v>
          </cell>
          <cell r="X2166">
            <v>6107.2399999999907</v>
          </cell>
          <cell r="Y2166" t="str">
            <v>702.7250</v>
          </cell>
          <cell r="Z2166">
            <v>-21066021.329999998</v>
          </cell>
          <cell r="AA2166">
            <v>-142675.39000000001</v>
          </cell>
          <cell r="AB2166">
            <v>-646.88099999999997</v>
          </cell>
        </row>
        <row r="2167">
          <cell r="A2167">
            <v>6522</v>
          </cell>
          <cell r="B2167">
            <v>8541</v>
          </cell>
          <cell r="C2167">
            <v>2100</v>
          </cell>
          <cell r="D2167" t="str">
            <v>ТОПЛИВО САМОЛЕТНОЕ ТС-1 ВКК</v>
          </cell>
          <cell r="E2167">
            <v>222000043</v>
          </cell>
          <cell r="F2167" t="str">
            <v>20</v>
          </cell>
          <cell r="G2167" t="str">
            <v/>
          </cell>
          <cell r="H2167" t="str">
            <v/>
          </cell>
          <cell r="I2167" t="str">
            <v>386311</v>
          </cell>
          <cell r="J2167">
            <v>10001320</v>
          </cell>
          <cell r="K2167">
            <v>37904</v>
          </cell>
          <cell r="L2167">
            <v>37904</v>
          </cell>
          <cell r="M2167">
            <v>37904</v>
          </cell>
          <cell r="N2167">
            <v>73910.27</v>
          </cell>
          <cell r="O2167">
            <v>321.34899999999999</v>
          </cell>
          <cell r="P2167">
            <v>0</v>
          </cell>
          <cell r="Q2167" t="str">
            <v>01_31_10</v>
          </cell>
          <cell r="R2167" t="str">
            <v>25_31</v>
          </cell>
          <cell r="S2167" t="str">
            <v>'301.0020</v>
          </cell>
          <cell r="T2167" t="str">
            <v>'702.7250</v>
          </cell>
          <cell r="U2167" t="str">
            <v>H</v>
          </cell>
          <cell r="V2167">
            <v>-70880.100000000006</v>
          </cell>
          <cell r="W2167">
            <v>-70880.100000000006</v>
          </cell>
          <cell r="X2167">
            <v>3030.1699999999983</v>
          </cell>
          <cell r="Y2167" t="str">
            <v>702.7250</v>
          </cell>
          <cell r="Z2167">
            <v>-10465446.77</v>
          </cell>
          <cell r="AA2167">
            <v>-70880.100000000006</v>
          </cell>
          <cell r="AB2167">
            <v>-321.34899999999999</v>
          </cell>
        </row>
        <row r="2168">
          <cell r="A2168">
            <v>6530</v>
          </cell>
          <cell r="B2168">
            <v>8549</v>
          </cell>
          <cell r="C2168">
            <v>2115</v>
          </cell>
          <cell r="D2168" t="str">
            <v>ТОПЛИВО САМОЛЕТНОЕ ТС-1 ВКК</v>
          </cell>
          <cell r="E2168">
            <v>222000043</v>
          </cell>
          <cell r="F2168" t="str">
            <v>20</v>
          </cell>
          <cell r="G2168" t="str">
            <v/>
          </cell>
          <cell r="H2168" t="str">
            <v/>
          </cell>
          <cell r="I2168" t="str">
            <v>386314</v>
          </cell>
          <cell r="J2168">
            <v>10001326</v>
          </cell>
          <cell r="K2168">
            <v>37904</v>
          </cell>
          <cell r="L2168">
            <v>37904</v>
          </cell>
          <cell r="M2168">
            <v>37904</v>
          </cell>
          <cell r="N2168">
            <v>25688.240000000002</v>
          </cell>
          <cell r="O2168">
            <v>111.688</v>
          </cell>
          <cell r="P2168">
            <v>0</v>
          </cell>
          <cell r="Q2168" t="str">
            <v>01_31_10</v>
          </cell>
          <cell r="R2168" t="str">
            <v>25_31</v>
          </cell>
          <cell r="S2168" t="str">
            <v>'301.0020</v>
          </cell>
          <cell r="T2168" t="str">
            <v>'702.7250</v>
          </cell>
          <cell r="U2168" t="str">
            <v>H</v>
          </cell>
          <cell r="V2168">
            <v>-24504.73</v>
          </cell>
          <cell r="W2168">
            <v>-24504.73</v>
          </cell>
          <cell r="X2168">
            <v>1183.510000000002</v>
          </cell>
          <cell r="Y2168" t="str">
            <v>702.7250</v>
          </cell>
          <cell r="Z2168">
            <v>-3618123.38</v>
          </cell>
          <cell r="AA2168">
            <v>-24504.73</v>
          </cell>
          <cell r="AB2168">
            <v>-111.688</v>
          </cell>
        </row>
        <row r="2169">
          <cell r="A2169">
            <v>6535</v>
          </cell>
          <cell r="B2169">
            <v>8578</v>
          </cell>
          <cell r="C2169" t="str">
            <v>DO80</v>
          </cell>
          <cell r="D2169" t="str">
            <v>ДИЗЕЛЬНОЕ ТОПЛИВО ЛД-02</v>
          </cell>
          <cell r="E2169">
            <v>221000044</v>
          </cell>
          <cell r="F2169" t="str">
            <v>10</v>
          </cell>
          <cell r="G2169" t="str">
            <v/>
          </cell>
          <cell r="H2169" t="str">
            <v/>
          </cell>
          <cell r="I2169" t="str">
            <v>АКТ КУПЛИ-ПРОДАЖ</v>
          </cell>
          <cell r="J2169">
            <v>10001330</v>
          </cell>
          <cell r="K2169">
            <v>37905</v>
          </cell>
          <cell r="L2169">
            <v>37905</v>
          </cell>
          <cell r="M2169">
            <v>37905</v>
          </cell>
          <cell r="N2169">
            <v>33979310.340000004</v>
          </cell>
          <cell r="O2169">
            <v>2000</v>
          </cell>
          <cell r="P2169">
            <v>5436689.6600000001</v>
          </cell>
          <cell r="Q2169" t="str">
            <v>01_31_10</v>
          </cell>
          <cell r="R2169" t="str">
            <v>25_31</v>
          </cell>
          <cell r="S2169" t="str">
            <v>'322.0010</v>
          </cell>
          <cell r="T2169" t="str">
            <v>'701.7520</v>
          </cell>
          <cell r="U2169" t="str">
            <v>H</v>
          </cell>
          <cell r="V2169">
            <v>-33979310.340000004</v>
          </cell>
          <cell r="W2169">
            <v>-230680.99</v>
          </cell>
          <cell r="X2169">
            <v>0</v>
          </cell>
          <cell r="Y2169" t="str">
            <v>701.7520</v>
          </cell>
          <cell r="Z2169">
            <v>-33979310.340000004</v>
          </cell>
          <cell r="AA2169">
            <v>-230680.99</v>
          </cell>
          <cell r="AB2169">
            <v>-2000</v>
          </cell>
        </row>
        <row r="2170">
          <cell r="A2170">
            <v>6549</v>
          </cell>
          <cell r="B2170">
            <v>8568</v>
          </cell>
          <cell r="C2170">
            <v>1135</v>
          </cell>
          <cell r="D2170" t="str">
            <v>БЕНЗИН АВТОМОБИЛЬНЫЙ АИ-80</v>
          </cell>
          <cell r="E2170">
            <v>221000001</v>
          </cell>
          <cell r="F2170" t="str">
            <v>10</v>
          </cell>
          <cell r="G2170" t="str">
            <v/>
          </cell>
          <cell r="H2170" t="str">
            <v/>
          </cell>
          <cell r="I2170" t="str">
            <v>171574</v>
          </cell>
          <cell r="J2170">
            <v>10001333</v>
          </cell>
          <cell r="K2170">
            <v>37905</v>
          </cell>
          <cell r="L2170">
            <v>37905</v>
          </cell>
          <cell r="M2170">
            <v>37905</v>
          </cell>
          <cell r="N2170">
            <v>9401265.4700000007</v>
          </cell>
          <cell r="O2170">
            <v>390.58300000000003</v>
          </cell>
          <cell r="P2170">
            <v>1504202.47</v>
          </cell>
          <cell r="Q2170" t="str">
            <v>01_31_10</v>
          </cell>
          <cell r="R2170" t="str">
            <v>25_31</v>
          </cell>
          <cell r="S2170" t="str">
            <v>'301.0010</v>
          </cell>
          <cell r="T2170" t="str">
            <v>'701.7510</v>
          </cell>
          <cell r="U2170" t="str">
            <v>H</v>
          </cell>
          <cell r="V2170">
            <v>-9401265.4700000007</v>
          </cell>
          <cell r="W2170">
            <v>-63823.94</v>
          </cell>
          <cell r="X2170">
            <v>0</v>
          </cell>
          <cell r="Y2170" t="str">
            <v>701.7510</v>
          </cell>
          <cell r="Z2170">
            <v>-9401265.4700000007</v>
          </cell>
          <cell r="AA2170">
            <v>-63823.94</v>
          </cell>
          <cell r="AB2170">
            <v>-390.58300000000003</v>
          </cell>
        </row>
        <row r="2171">
          <cell r="A2171">
            <v>6550</v>
          </cell>
          <cell r="B2171">
            <v>8569</v>
          </cell>
          <cell r="C2171">
            <v>2040</v>
          </cell>
          <cell r="D2171" t="str">
            <v>БЕНЗИН АВТОМОБИЛЬНЫЙ АИ-80</v>
          </cell>
          <cell r="E2171">
            <v>221000001</v>
          </cell>
          <cell r="F2171" t="str">
            <v>20</v>
          </cell>
          <cell r="G2171" t="str">
            <v/>
          </cell>
          <cell r="H2171" t="str">
            <v/>
          </cell>
          <cell r="I2171" t="str">
            <v>386268</v>
          </cell>
          <cell r="J2171">
            <v>10001304</v>
          </cell>
          <cell r="K2171">
            <v>37905</v>
          </cell>
          <cell r="L2171">
            <v>37905</v>
          </cell>
          <cell r="M2171">
            <v>37905</v>
          </cell>
          <cell r="N2171">
            <v>8655</v>
          </cell>
          <cell r="O2171">
            <v>51.213000000000001</v>
          </cell>
          <cell r="P2171">
            <v>0</v>
          </cell>
          <cell r="Q2171" t="str">
            <v>01_31_10</v>
          </cell>
          <cell r="R2171" t="str">
            <v>25_31</v>
          </cell>
          <cell r="S2171" t="str">
            <v>'301.0020</v>
          </cell>
          <cell r="T2171" t="str">
            <v>'701.7410</v>
          </cell>
          <cell r="U2171" t="str">
            <v>H</v>
          </cell>
          <cell r="V2171">
            <v>-8280.4699999999993</v>
          </cell>
          <cell r="W2171">
            <v>-8280.4699999999993</v>
          </cell>
          <cell r="X2171">
            <v>374.53000000000065</v>
          </cell>
          <cell r="Y2171" t="str">
            <v>701.7410</v>
          </cell>
          <cell r="Z2171">
            <v>-1219713.23</v>
          </cell>
          <cell r="AA2171">
            <v>-8280.4699999999993</v>
          </cell>
          <cell r="AB2171">
            <v>-51.213000000000001</v>
          </cell>
        </row>
        <row r="2172">
          <cell r="A2172">
            <v>6551</v>
          </cell>
          <cell r="B2172">
            <v>8570</v>
          </cell>
          <cell r="C2172">
            <v>2040</v>
          </cell>
          <cell r="D2172" t="str">
            <v>БЕНЗИН АВТОМОБИЛЬНЫЙ АИ-80</v>
          </cell>
          <cell r="E2172">
            <v>221000001</v>
          </cell>
          <cell r="F2172" t="str">
            <v>20</v>
          </cell>
          <cell r="G2172" t="str">
            <v/>
          </cell>
          <cell r="H2172" t="str">
            <v/>
          </cell>
          <cell r="I2172" t="str">
            <v>386269</v>
          </cell>
          <cell r="J2172">
            <v>10001304</v>
          </cell>
          <cell r="K2172">
            <v>37905</v>
          </cell>
          <cell r="L2172">
            <v>37905</v>
          </cell>
          <cell r="M2172">
            <v>37905</v>
          </cell>
          <cell r="N2172">
            <v>8691.5</v>
          </cell>
          <cell r="O2172">
            <v>51.429000000000002</v>
          </cell>
          <cell r="P2172">
            <v>0</v>
          </cell>
          <cell r="Q2172" t="str">
            <v>01_31_10</v>
          </cell>
          <cell r="R2172" t="str">
            <v>25_31</v>
          </cell>
          <cell r="S2172" t="str">
            <v>'301.0020</v>
          </cell>
          <cell r="T2172" t="str">
            <v>'701.7410</v>
          </cell>
          <cell r="U2172" t="str">
            <v>H</v>
          </cell>
          <cell r="V2172">
            <v>-8316.9699999999993</v>
          </cell>
          <cell r="W2172">
            <v>-8316.9699999999993</v>
          </cell>
          <cell r="X2172">
            <v>374.53000000000065</v>
          </cell>
          <cell r="Y2172" t="str">
            <v>701.7410</v>
          </cell>
          <cell r="Z2172">
            <v>-1225089.68</v>
          </cell>
          <cell r="AA2172">
            <v>-8316.9699999999993</v>
          </cell>
          <cell r="AB2172">
            <v>-51.429000000000002</v>
          </cell>
        </row>
        <row r="2173">
          <cell r="A2173">
            <v>6552</v>
          </cell>
          <cell r="B2173">
            <v>8571</v>
          </cell>
          <cell r="C2173">
            <v>2040</v>
          </cell>
          <cell r="D2173" t="str">
            <v>БЕНЗИН АВТОМОБИЛЬНЫЙ АИ-80</v>
          </cell>
          <cell r="E2173">
            <v>221000001</v>
          </cell>
          <cell r="F2173" t="str">
            <v>20</v>
          </cell>
          <cell r="G2173" t="str">
            <v/>
          </cell>
          <cell r="H2173" t="str">
            <v/>
          </cell>
          <cell r="I2173" t="str">
            <v>386270</v>
          </cell>
          <cell r="J2173">
            <v>10001304</v>
          </cell>
          <cell r="K2173">
            <v>37905</v>
          </cell>
          <cell r="L2173">
            <v>37905</v>
          </cell>
          <cell r="M2173">
            <v>37905</v>
          </cell>
          <cell r="N2173">
            <v>7344.23</v>
          </cell>
          <cell r="O2173">
            <v>43.457000000000001</v>
          </cell>
          <cell r="P2173">
            <v>0</v>
          </cell>
          <cell r="Q2173" t="str">
            <v>01_31_10</v>
          </cell>
          <cell r="R2173" t="str">
            <v>25_31</v>
          </cell>
          <cell r="S2173" t="str">
            <v>'301.0020</v>
          </cell>
          <cell r="T2173" t="str">
            <v>'701.7410</v>
          </cell>
          <cell r="U2173" t="str">
            <v>H</v>
          </cell>
          <cell r="V2173">
            <v>-7027.32</v>
          </cell>
          <cell r="W2173">
            <v>-7027.32</v>
          </cell>
          <cell r="X2173">
            <v>316.90999999999985</v>
          </cell>
          <cell r="Y2173" t="str">
            <v>701.7410</v>
          </cell>
          <cell r="Z2173">
            <v>-1035124.24</v>
          </cell>
          <cell r="AA2173">
            <v>-7027.32</v>
          </cell>
          <cell r="AB2173">
            <v>-43.457000000000001</v>
          </cell>
        </row>
        <row r="2174">
          <cell r="A2174">
            <v>6553</v>
          </cell>
          <cell r="B2174">
            <v>8572</v>
          </cell>
          <cell r="C2174">
            <v>2040</v>
          </cell>
          <cell r="D2174" t="str">
            <v>БЕНЗИН АВТОМОБИЛЬНЫЙ АИ-80</v>
          </cell>
          <cell r="E2174">
            <v>221000001</v>
          </cell>
          <cell r="F2174" t="str">
            <v>20</v>
          </cell>
          <cell r="G2174" t="str">
            <v/>
          </cell>
          <cell r="H2174" t="str">
            <v/>
          </cell>
          <cell r="I2174" t="str">
            <v>386272</v>
          </cell>
          <cell r="J2174">
            <v>10001304</v>
          </cell>
          <cell r="K2174">
            <v>37905</v>
          </cell>
          <cell r="L2174">
            <v>37905</v>
          </cell>
          <cell r="M2174">
            <v>37905</v>
          </cell>
          <cell r="N2174">
            <v>8789.52</v>
          </cell>
          <cell r="O2174">
            <v>52.009</v>
          </cell>
          <cell r="P2174">
            <v>0</v>
          </cell>
          <cell r="Q2174" t="str">
            <v>01_31_10</v>
          </cell>
          <cell r="R2174" t="str">
            <v>25_31</v>
          </cell>
          <cell r="S2174" t="str">
            <v>'301.0020</v>
          </cell>
          <cell r="T2174" t="str">
            <v>'701.7410</v>
          </cell>
          <cell r="U2174" t="str">
            <v>H</v>
          </cell>
          <cell r="V2174">
            <v>-8407.7900000000009</v>
          </cell>
          <cell r="W2174">
            <v>-8407.7900000000009</v>
          </cell>
          <cell r="X2174">
            <v>381.72999999999956</v>
          </cell>
          <cell r="Y2174" t="str">
            <v>701.7410</v>
          </cell>
          <cell r="Z2174">
            <v>-1238467.47</v>
          </cell>
          <cell r="AA2174">
            <v>-8407.7900000000009</v>
          </cell>
          <cell r="AB2174">
            <v>-52.009</v>
          </cell>
        </row>
        <row r="2175">
          <cell r="A2175">
            <v>6554</v>
          </cell>
          <cell r="B2175">
            <v>8573</v>
          </cell>
          <cell r="C2175">
            <v>2040</v>
          </cell>
          <cell r="D2175" t="str">
            <v>БЕНЗИН АВТОМОБИЛЬНЫЙ АИ-80</v>
          </cell>
          <cell r="E2175">
            <v>221000001</v>
          </cell>
          <cell r="F2175" t="str">
            <v>20</v>
          </cell>
          <cell r="G2175" t="str">
            <v/>
          </cell>
          <cell r="H2175" t="str">
            <v/>
          </cell>
          <cell r="I2175" t="str">
            <v>386273</v>
          </cell>
          <cell r="J2175">
            <v>10001304</v>
          </cell>
          <cell r="K2175">
            <v>37905</v>
          </cell>
          <cell r="L2175">
            <v>37905</v>
          </cell>
          <cell r="M2175">
            <v>37905</v>
          </cell>
          <cell r="N2175">
            <v>8758.43</v>
          </cell>
          <cell r="O2175">
            <v>51.825000000000003</v>
          </cell>
          <cell r="P2175">
            <v>0</v>
          </cell>
          <cell r="Q2175" t="str">
            <v>01_31_10</v>
          </cell>
          <cell r="R2175" t="str">
            <v>25_31</v>
          </cell>
          <cell r="S2175" t="str">
            <v>'301.0020</v>
          </cell>
          <cell r="T2175" t="str">
            <v>'701.7410</v>
          </cell>
          <cell r="U2175" t="str">
            <v>H</v>
          </cell>
          <cell r="V2175">
            <v>-8383.9</v>
          </cell>
          <cell r="W2175">
            <v>-8383.9</v>
          </cell>
          <cell r="X2175">
            <v>374.53000000000065</v>
          </cell>
          <cell r="Y2175" t="str">
            <v>701.7410</v>
          </cell>
          <cell r="Z2175">
            <v>-1234948.47</v>
          </cell>
          <cell r="AA2175">
            <v>-8383.9</v>
          </cell>
          <cell r="AB2175">
            <v>-51.825000000000003</v>
          </cell>
        </row>
        <row r="2176">
          <cell r="A2176">
            <v>6555</v>
          </cell>
          <cell r="B2176">
            <v>8574</v>
          </cell>
          <cell r="C2176">
            <v>2040</v>
          </cell>
          <cell r="D2176" t="str">
            <v>БЕНЗИН АВТОМОБИЛЬНЫЙ АИ-80</v>
          </cell>
          <cell r="E2176">
            <v>221000001</v>
          </cell>
          <cell r="F2176" t="str">
            <v>20</v>
          </cell>
          <cell r="G2176" t="str">
            <v/>
          </cell>
          <cell r="H2176" t="str">
            <v/>
          </cell>
          <cell r="I2176" t="str">
            <v>386274</v>
          </cell>
          <cell r="J2176">
            <v>10001304</v>
          </cell>
          <cell r="K2176">
            <v>37905</v>
          </cell>
          <cell r="L2176">
            <v>37905</v>
          </cell>
          <cell r="M2176">
            <v>37905</v>
          </cell>
          <cell r="N2176">
            <v>5989.02</v>
          </cell>
          <cell r="O2176">
            <v>35.438000000000002</v>
          </cell>
          <cell r="P2176">
            <v>0</v>
          </cell>
          <cell r="Q2176" t="str">
            <v>01_31_10</v>
          </cell>
          <cell r="R2176" t="str">
            <v>25_31</v>
          </cell>
          <cell r="S2176" t="str">
            <v>'301.0020</v>
          </cell>
          <cell r="T2176" t="str">
            <v>'701.7410</v>
          </cell>
          <cell r="U2176" t="str">
            <v>H</v>
          </cell>
          <cell r="V2176">
            <v>-5729.73</v>
          </cell>
          <cell r="W2176">
            <v>-5729.73</v>
          </cell>
          <cell r="X2176">
            <v>259.29000000000087</v>
          </cell>
          <cell r="Y2176" t="str">
            <v>701.7410</v>
          </cell>
          <cell r="Z2176">
            <v>-843989.23</v>
          </cell>
          <cell r="AA2176">
            <v>-5729.73</v>
          </cell>
          <cell r="AB2176">
            <v>-35.438000000000002</v>
          </cell>
        </row>
        <row r="2177">
          <cell r="A2177">
            <v>6556</v>
          </cell>
          <cell r="B2177">
            <v>8575</v>
          </cell>
          <cell r="C2177">
            <v>2040</v>
          </cell>
          <cell r="D2177" t="str">
            <v>БЕНЗИН АВТОМОБИЛЬНЫЙ АИ-80</v>
          </cell>
          <cell r="E2177">
            <v>221000001</v>
          </cell>
          <cell r="F2177" t="str">
            <v>20</v>
          </cell>
          <cell r="G2177" t="str">
            <v/>
          </cell>
          <cell r="H2177" t="str">
            <v/>
          </cell>
          <cell r="I2177" t="str">
            <v>386275</v>
          </cell>
          <cell r="J2177">
            <v>10001304</v>
          </cell>
          <cell r="K2177">
            <v>37905</v>
          </cell>
          <cell r="L2177">
            <v>37905</v>
          </cell>
          <cell r="M2177">
            <v>37905</v>
          </cell>
          <cell r="N2177">
            <v>8742.7099999999991</v>
          </cell>
          <cell r="O2177">
            <v>51.731999999999999</v>
          </cell>
          <cell r="P2177">
            <v>0</v>
          </cell>
          <cell r="Q2177" t="str">
            <v>01_31_10</v>
          </cell>
          <cell r="R2177" t="str">
            <v>25_31</v>
          </cell>
          <cell r="S2177" t="str">
            <v>'301.0020</v>
          </cell>
          <cell r="T2177" t="str">
            <v>'701.7410</v>
          </cell>
          <cell r="U2177" t="str">
            <v>H</v>
          </cell>
          <cell r="V2177">
            <v>-8368.18</v>
          </cell>
          <cell r="W2177">
            <v>-8368.18</v>
          </cell>
          <cell r="X2177">
            <v>374.52999999999884</v>
          </cell>
          <cell r="Y2177" t="str">
            <v>701.7410</v>
          </cell>
          <cell r="Z2177">
            <v>-1232632.9099999999</v>
          </cell>
          <cell r="AA2177">
            <v>-8368.18</v>
          </cell>
          <cell r="AB2177">
            <v>-51.731999999999999</v>
          </cell>
        </row>
        <row r="2178">
          <cell r="A2178">
            <v>6557</v>
          </cell>
          <cell r="B2178">
            <v>8576</v>
          </cell>
          <cell r="C2178">
            <v>2040</v>
          </cell>
          <cell r="D2178" t="str">
            <v>БЕНЗИН АВТОМОБИЛЬНЫЙ АИ-80</v>
          </cell>
          <cell r="E2178">
            <v>221000001</v>
          </cell>
          <cell r="F2178" t="str">
            <v>20</v>
          </cell>
          <cell r="G2178" t="str">
            <v/>
          </cell>
          <cell r="H2178" t="str">
            <v/>
          </cell>
          <cell r="I2178" t="str">
            <v>386276</v>
          </cell>
          <cell r="J2178">
            <v>10001304</v>
          </cell>
          <cell r="K2178">
            <v>37905</v>
          </cell>
          <cell r="L2178">
            <v>37905</v>
          </cell>
          <cell r="M2178">
            <v>37905</v>
          </cell>
          <cell r="N2178">
            <v>8726.15</v>
          </cell>
          <cell r="O2178">
            <v>51.634</v>
          </cell>
          <cell r="P2178">
            <v>0</v>
          </cell>
          <cell r="Q2178" t="str">
            <v>01_31_10</v>
          </cell>
          <cell r="R2178" t="str">
            <v>25_31</v>
          </cell>
          <cell r="S2178" t="str">
            <v>'301.0020</v>
          </cell>
          <cell r="T2178" t="str">
            <v>'701.7410</v>
          </cell>
          <cell r="U2178" t="str">
            <v>H</v>
          </cell>
          <cell r="V2178">
            <v>-8351.6200000000008</v>
          </cell>
          <cell r="W2178">
            <v>-8351.6200000000008</v>
          </cell>
          <cell r="X2178">
            <v>374.52999999999884</v>
          </cell>
          <cell r="Y2178" t="str">
            <v>701.7410</v>
          </cell>
          <cell r="Z2178">
            <v>-1230193.6299999999</v>
          </cell>
          <cell r="AA2178">
            <v>-8351.6200000000008</v>
          </cell>
          <cell r="AB2178">
            <v>-51.634</v>
          </cell>
        </row>
        <row r="2179">
          <cell r="A2179">
            <v>6558</v>
          </cell>
          <cell r="B2179">
            <v>8577</v>
          </cell>
          <cell r="C2179">
            <v>2040</v>
          </cell>
          <cell r="D2179" t="str">
            <v>БЕНЗИН АВТОМОБИЛЬНЫЙ АИ-80</v>
          </cell>
          <cell r="E2179">
            <v>221000001</v>
          </cell>
          <cell r="F2179" t="str">
            <v>20</v>
          </cell>
          <cell r="G2179" t="str">
            <v/>
          </cell>
          <cell r="H2179" t="str">
            <v/>
          </cell>
          <cell r="I2179" t="str">
            <v>386277</v>
          </cell>
          <cell r="J2179">
            <v>10001304</v>
          </cell>
          <cell r="K2179">
            <v>37905</v>
          </cell>
          <cell r="L2179">
            <v>37905</v>
          </cell>
          <cell r="M2179">
            <v>37905</v>
          </cell>
          <cell r="N2179">
            <v>16750.099999999999</v>
          </cell>
          <cell r="O2179">
            <v>99.113</v>
          </cell>
          <cell r="P2179">
            <v>0</v>
          </cell>
          <cell r="Q2179" t="str">
            <v>01_31_10</v>
          </cell>
          <cell r="R2179" t="str">
            <v>25_31</v>
          </cell>
          <cell r="S2179" t="str">
            <v>'301.0020</v>
          </cell>
          <cell r="T2179" t="str">
            <v>'701.7410</v>
          </cell>
          <cell r="U2179" t="str">
            <v>H</v>
          </cell>
          <cell r="V2179">
            <v>-16029.86</v>
          </cell>
          <cell r="W2179">
            <v>-16029.86</v>
          </cell>
          <cell r="X2179">
            <v>720.23999999999796</v>
          </cell>
          <cell r="Y2179" t="str">
            <v>701.7410</v>
          </cell>
          <cell r="Z2179">
            <v>-2361198.38</v>
          </cell>
          <cell r="AA2179">
            <v>-16029.86</v>
          </cell>
          <cell r="AB2179">
            <v>-99.113</v>
          </cell>
        </row>
        <row r="2180">
          <cell r="A2180">
            <v>6559</v>
          </cell>
          <cell r="B2180">
            <v>8579</v>
          </cell>
          <cell r="C2180">
            <v>2040</v>
          </cell>
          <cell r="D2180" t="str">
            <v>БЕНЗИН АВТОМОБИЛЬНЫЙ АИ-80</v>
          </cell>
          <cell r="E2180">
            <v>221000001</v>
          </cell>
          <cell r="F2180" t="str">
            <v>20</v>
          </cell>
          <cell r="G2180" t="str">
            <v/>
          </cell>
          <cell r="H2180" t="str">
            <v/>
          </cell>
          <cell r="I2180" t="str">
            <v>386278</v>
          </cell>
          <cell r="J2180">
            <v>10001304</v>
          </cell>
          <cell r="K2180">
            <v>37905</v>
          </cell>
          <cell r="L2180">
            <v>37905</v>
          </cell>
          <cell r="M2180">
            <v>37905</v>
          </cell>
          <cell r="N2180">
            <v>16873.64</v>
          </cell>
          <cell r="O2180">
            <v>99.843999999999994</v>
          </cell>
          <cell r="P2180">
            <v>0</v>
          </cell>
          <cell r="Q2180" t="str">
            <v>01_31_10</v>
          </cell>
          <cell r="R2180" t="str">
            <v>25_31</v>
          </cell>
          <cell r="S2180" t="str">
            <v>'301.0020</v>
          </cell>
          <cell r="T2180" t="str">
            <v>'701.7410</v>
          </cell>
          <cell r="U2180" t="str">
            <v>H</v>
          </cell>
          <cell r="V2180">
            <v>-16152.92</v>
          </cell>
          <cell r="W2180">
            <v>-16152.92</v>
          </cell>
          <cell r="X2180">
            <v>720.71999999999935</v>
          </cell>
          <cell r="Y2180" t="str">
            <v>701.7410</v>
          </cell>
          <cell r="Z2180">
            <v>-2379325.12</v>
          </cell>
          <cell r="AA2180">
            <v>-16152.92</v>
          </cell>
          <cell r="AB2180">
            <v>-99.843999999999994</v>
          </cell>
        </row>
        <row r="2181">
          <cell r="A2181">
            <v>6560</v>
          </cell>
          <cell r="B2181">
            <v>8580</v>
          </cell>
          <cell r="C2181">
            <v>2040</v>
          </cell>
          <cell r="D2181" t="str">
            <v>БЕНЗИН АВТОМОБИЛЬНЫЙ АИ-80</v>
          </cell>
          <cell r="E2181">
            <v>221000001</v>
          </cell>
          <cell r="F2181" t="str">
            <v>20</v>
          </cell>
          <cell r="G2181" t="str">
            <v/>
          </cell>
          <cell r="H2181" t="str">
            <v/>
          </cell>
          <cell r="I2181" t="str">
            <v>386279</v>
          </cell>
          <cell r="J2181">
            <v>10001304</v>
          </cell>
          <cell r="K2181">
            <v>37905</v>
          </cell>
          <cell r="L2181">
            <v>37905</v>
          </cell>
          <cell r="M2181">
            <v>37905</v>
          </cell>
          <cell r="N2181">
            <v>16902.37</v>
          </cell>
          <cell r="O2181">
            <v>100.014</v>
          </cell>
          <cell r="P2181">
            <v>0</v>
          </cell>
          <cell r="Q2181" t="str">
            <v>01_31_10</v>
          </cell>
          <cell r="R2181" t="str">
            <v>25_31</v>
          </cell>
          <cell r="S2181" t="str">
            <v>'301.0020</v>
          </cell>
          <cell r="T2181" t="str">
            <v>'701.7410</v>
          </cell>
          <cell r="U2181" t="str">
            <v>H</v>
          </cell>
          <cell r="V2181">
            <v>-16174.92</v>
          </cell>
          <cell r="W2181">
            <v>-16174.92</v>
          </cell>
          <cell r="X2181">
            <v>727.44999999999891</v>
          </cell>
          <cell r="Y2181" t="str">
            <v>701.7410</v>
          </cell>
          <cell r="Z2181">
            <v>-2382565.7200000002</v>
          </cell>
          <cell r="AA2181">
            <v>-16174.92</v>
          </cell>
          <cell r="AB2181">
            <v>-100.014</v>
          </cell>
        </row>
        <row r="2182">
          <cell r="A2182">
            <v>6561</v>
          </cell>
          <cell r="B2182">
            <v>8581</v>
          </cell>
          <cell r="C2182">
            <v>2098</v>
          </cell>
          <cell r="D2182" t="str">
            <v>БЕНЗИН АВТОМОБИЛЬНЫЙ АИ-85</v>
          </cell>
          <cell r="E2182">
            <v>222000002</v>
          </cell>
          <cell r="F2182" t="str">
            <v>20</v>
          </cell>
          <cell r="G2182" t="str">
            <v/>
          </cell>
          <cell r="H2182" t="str">
            <v/>
          </cell>
          <cell r="I2182" t="str">
            <v>386303</v>
          </cell>
          <cell r="J2182">
            <v>10001311</v>
          </cell>
          <cell r="K2182">
            <v>37905</v>
          </cell>
          <cell r="L2182">
            <v>37905</v>
          </cell>
          <cell r="M2182">
            <v>37905</v>
          </cell>
          <cell r="N2182">
            <v>23942.39</v>
          </cell>
          <cell r="O2182">
            <v>99.346000000000004</v>
          </cell>
          <cell r="P2182">
            <v>0</v>
          </cell>
          <cell r="Q2182" t="str">
            <v>01_31_10</v>
          </cell>
          <cell r="R2182" t="str">
            <v>25_31</v>
          </cell>
          <cell r="S2182" t="str">
            <v>'301.0020</v>
          </cell>
          <cell r="T2182" t="str">
            <v>'702.7211</v>
          </cell>
          <cell r="U2182" t="str">
            <v>H</v>
          </cell>
          <cell r="V2182">
            <v>-23220.3</v>
          </cell>
          <cell r="W2182">
            <v>-23220.3</v>
          </cell>
          <cell r="X2182">
            <v>722.09000000000015</v>
          </cell>
          <cell r="Y2182" t="str">
            <v>702.7211</v>
          </cell>
          <cell r="Z2182">
            <v>-3420350.19</v>
          </cell>
          <cell r="AA2182">
            <v>-23220.3</v>
          </cell>
          <cell r="AB2182">
            <v>-99.346000000000004</v>
          </cell>
        </row>
        <row r="2183">
          <cell r="A2183">
            <v>6562</v>
          </cell>
          <cell r="B2183">
            <v>8582</v>
          </cell>
          <cell r="C2183">
            <v>2115</v>
          </cell>
          <cell r="D2183" t="str">
            <v>ТОПЛИВО САМОЛЕТНОЕ ТС-1 ВКК</v>
          </cell>
          <cell r="E2183">
            <v>222000043</v>
          </cell>
          <cell r="F2183" t="str">
            <v>20</v>
          </cell>
          <cell r="G2183" t="str">
            <v/>
          </cell>
          <cell r="H2183" t="str">
            <v/>
          </cell>
          <cell r="I2183" t="str">
            <v>386315</v>
          </cell>
          <cell r="J2183">
            <v>10001326</v>
          </cell>
          <cell r="K2183">
            <v>37905</v>
          </cell>
          <cell r="L2183">
            <v>37905</v>
          </cell>
          <cell r="M2183">
            <v>37905</v>
          </cell>
          <cell r="N2183">
            <v>144462.07999999999</v>
          </cell>
          <cell r="O2183">
            <v>628.096</v>
          </cell>
          <cell r="P2183">
            <v>0</v>
          </cell>
          <cell r="Q2183" t="str">
            <v>01_31_10</v>
          </cell>
          <cell r="R2183" t="str">
            <v>25_31</v>
          </cell>
          <cell r="S2183" t="str">
            <v>'301.0020</v>
          </cell>
          <cell r="T2183" t="str">
            <v>'702.7250</v>
          </cell>
          <cell r="U2183" t="str">
            <v>H</v>
          </cell>
          <cell r="V2183">
            <v>-138576.35999999999</v>
          </cell>
          <cell r="W2183">
            <v>-138576.35999999999</v>
          </cell>
          <cell r="X2183">
            <v>5885.7200000000012</v>
          </cell>
          <cell r="Y2183" t="str">
            <v>702.7250</v>
          </cell>
          <cell r="Z2183">
            <v>-20412297.829999998</v>
          </cell>
          <cell r="AA2183">
            <v>-138576.35999999999</v>
          </cell>
          <cell r="AB2183">
            <v>-628.096</v>
          </cell>
        </row>
        <row r="2184">
          <cell r="A2184">
            <v>6618</v>
          </cell>
          <cell r="B2184">
            <v>8625</v>
          </cell>
          <cell r="C2184">
            <v>1131</v>
          </cell>
          <cell r="D2184" t="str">
            <v>МАЗУТ М-100</v>
          </cell>
          <cell r="E2184">
            <v>221000083</v>
          </cell>
          <cell r="F2184" t="str">
            <v>10</v>
          </cell>
          <cell r="G2184" t="str">
            <v/>
          </cell>
          <cell r="H2184" t="str">
            <v/>
          </cell>
          <cell r="I2184" t="str">
            <v>АКТ КУПЛИ-ПРОДАЖ</v>
          </cell>
          <cell r="J2184">
            <v>10001338</v>
          </cell>
          <cell r="K2184">
            <v>37905</v>
          </cell>
          <cell r="L2184">
            <v>37905</v>
          </cell>
          <cell r="M2184">
            <v>37905</v>
          </cell>
          <cell r="N2184">
            <v>22579310.34</v>
          </cell>
          <cell r="O2184">
            <v>4000</v>
          </cell>
          <cell r="P2184">
            <v>3612689.66</v>
          </cell>
          <cell r="Q2184" t="str">
            <v>01_31_10</v>
          </cell>
          <cell r="R2184" t="str">
            <v>25_31</v>
          </cell>
          <cell r="S2184" t="str">
            <v>'301.0010</v>
          </cell>
          <cell r="T2184" t="str">
            <v>'701.7530</v>
          </cell>
          <cell r="U2184" t="str">
            <v>H</v>
          </cell>
          <cell r="V2184">
            <v>-22579310.27</v>
          </cell>
          <cell r="W2184">
            <v>-153287.92000000001</v>
          </cell>
          <cell r="X2184">
            <v>7.0000000298023224E-2</v>
          </cell>
          <cell r="Y2184" t="str">
            <v>701.7530</v>
          </cell>
          <cell r="Z2184">
            <v>-22579310.27</v>
          </cell>
          <cell r="AA2184">
            <v>-153287.92000000001</v>
          </cell>
          <cell r="AB2184">
            <v>-4000</v>
          </cell>
        </row>
        <row r="2185">
          <cell r="A2185">
            <v>6619</v>
          </cell>
          <cell r="B2185">
            <v>8626</v>
          </cell>
          <cell r="C2185">
            <v>1131</v>
          </cell>
          <cell r="D2185" t="str">
            <v>МАЗУТ М-100</v>
          </cell>
          <cell r="E2185">
            <v>221000083</v>
          </cell>
          <cell r="F2185" t="str">
            <v>10</v>
          </cell>
          <cell r="G2185" t="str">
            <v/>
          </cell>
          <cell r="H2185" t="str">
            <v/>
          </cell>
          <cell r="I2185" t="str">
            <v>АКТ КУПЛИ-ПРОДАЖ</v>
          </cell>
          <cell r="J2185">
            <v>10001339</v>
          </cell>
          <cell r="K2185">
            <v>37905</v>
          </cell>
          <cell r="L2185">
            <v>37905</v>
          </cell>
          <cell r="M2185">
            <v>37905</v>
          </cell>
          <cell r="N2185">
            <v>8467241.3800000008</v>
          </cell>
          <cell r="O2185">
            <v>1500</v>
          </cell>
          <cell r="P2185">
            <v>1354758.62</v>
          </cell>
          <cell r="Q2185" t="str">
            <v>01_31_10</v>
          </cell>
          <cell r="R2185" t="str">
            <v>25_31</v>
          </cell>
          <cell r="S2185" t="str">
            <v>'301.0010</v>
          </cell>
          <cell r="T2185" t="str">
            <v>'701.7530</v>
          </cell>
          <cell r="U2185" t="str">
            <v>H</v>
          </cell>
          <cell r="V2185">
            <v>-8467241.3499999996</v>
          </cell>
          <cell r="W2185">
            <v>-57482.96</v>
          </cell>
          <cell r="X2185">
            <v>3.0000001192092896E-2</v>
          </cell>
          <cell r="Y2185" t="str">
            <v>701.7530</v>
          </cell>
          <cell r="Z2185">
            <v>-8467241.3499999996</v>
          </cell>
          <cell r="AA2185">
            <v>-57482.96</v>
          </cell>
          <cell r="AB2185">
            <v>-1500</v>
          </cell>
        </row>
        <row r="2186">
          <cell r="A2186">
            <v>6620</v>
          </cell>
          <cell r="B2186">
            <v>8627</v>
          </cell>
          <cell r="C2186">
            <v>1131</v>
          </cell>
          <cell r="D2186" t="str">
            <v>ДИЗЕЛЬНОЕ ТОПЛИВО ЛД-02</v>
          </cell>
          <cell r="E2186">
            <v>221000044</v>
          </cell>
          <cell r="F2186" t="str">
            <v>10</v>
          </cell>
          <cell r="G2186" t="str">
            <v/>
          </cell>
          <cell r="H2186" t="str">
            <v/>
          </cell>
          <cell r="I2186" t="str">
            <v>АКТ КУПЛИ-ПРОДАЖ</v>
          </cell>
          <cell r="J2186">
            <v>10001340</v>
          </cell>
          <cell r="K2186">
            <v>37905</v>
          </cell>
          <cell r="L2186">
            <v>37905</v>
          </cell>
          <cell r="M2186">
            <v>37905</v>
          </cell>
          <cell r="N2186">
            <v>48111611.329999998</v>
          </cell>
          <cell r="O2186">
            <v>2831.8180000000002</v>
          </cell>
          <cell r="P2186">
            <v>7697857.8099999996</v>
          </cell>
          <cell r="Q2186" t="str">
            <v>01_31_10</v>
          </cell>
          <cell r="R2186" t="str">
            <v>25_31</v>
          </cell>
          <cell r="S2186" t="str">
            <v>'301.0010</v>
          </cell>
          <cell r="T2186" t="str">
            <v>'701.7520</v>
          </cell>
          <cell r="U2186" t="str">
            <v>H</v>
          </cell>
          <cell r="V2186">
            <v>-48111611.289999999</v>
          </cell>
          <cell r="W2186">
            <v>-326623.28999999998</v>
          </cell>
          <cell r="X2186">
            <v>3.9999999105930328E-2</v>
          </cell>
          <cell r="Y2186" t="str">
            <v>701.7520</v>
          </cell>
          <cell r="Z2186">
            <v>-48111611.289999999</v>
          </cell>
          <cell r="AA2186">
            <v>-326623.28999999998</v>
          </cell>
          <cell r="AB2186">
            <v>-2831.8180000000002</v>
          </cell>
        </row>
        <row r="2187">
          <cell r="A2187">
            <v>6855</v>
          </cell>
          <cell r="B2187">
            <v>8868</v>
          </cell>
          <cell r="C2187">
            <v>2040</v>
          </cell>
          <cell r="D2187" t="str">
            <v>БЕНЗИН АВТОМОБИЛЬНЫЙ АИ-80</v>
          </cell>
          <cell r="E2187">
            <v>221000001</v>
          </cell>
          <cell r="F2187" t="str">
            <v>20</v>
          </cell>
          <cell r="G2187" t="str">
            <v/>
          </cell>
          <cell r="H2187" t="str">
            <v/>
          </cell>
          <cell r="I2187" t="str">
            <v>386267</v>
          </cell>
          <cell r="J2187">
            <v>10001304</v>
          </cell>
          <cell r="K2187">
            <v>37905</v>
          </cell>
          <cell r="L2187">
            <v>37905</v>
          </cell>
          <cell r="M2187">
            <v>37905</v>
          </cell>
          <cell r="N2187">
            <v>8789.52</v>
          </cell>
          <cell r="O2187">
            <v>52.009</v>
          </cell>
          <cell r="P2187">
            <v>0</v>
          </cell>
          <cell r="Q2187" t="str">
            <v>01_31_10</v>
          </cell>
          <cell r="R2187" t="str">
            <v>25_31</v>
          </cell>
          <cell r="S2187" t="str">
            <v>'301.0020</v>
          </cell>
          <cell r="T2187" t="str">
            <v>'701.7410</v>
          </cell>
          <cell r="U2187" t="str">
            <v>H</v>
          </cell>
          <cell r="V2187">
            <v>-8407.7900000000009</v>
          </cell>
          <cell r="W2187">
            <v>-8407.7900000000009</v>
          </cell>
          <cell r="X2187">
            <v>381.72999999999956</v>
          </cell>
          <cell r="Y2187" t="str">
            <v>701.7410</v>
          </cell>
          <cell r="Z2187">
            <v>-1238467.47</v>
          </cell>
          <cell r="AA2187">
            <v>-8407.7900000000009</v>
          </cell>
          <cell r="AB2187">
            <v>-52.009</v>
          </cell>
        </row>
        <row r="2188">
          <cell r="A2188">
            <v>6861</v>
          </cell>
          <cell r="B2188">
            <v>8874</v>
          </cell>
          <cell r="C2188">
            <v>1133</v>
          </cell>
          <cell r="D2188" t="str">
            <v>ДИЗЕЛЬНОЕ ТОПЛИВО ЛД-02</v>
          </cell>
          <cell r="E2188">
            <v>221000044</v>
          </cell>
          <cell r="F2188" t="str">
            <v>10</v>
          </cell>
          <cell r="G2188" t="str">
            <v/>
          </cell>
          <cell r="H2188" t="str">
            <v/>
          </cell>
          <cell r="I2188" t="str">
            <v>АКТ КУПЛИ-ПРОДАЖ</v>
          </cell>
          <cell r="J2188">
            <v>10001412</v>
          </cell>
          <cell r="K2188">
            <v>37905</v>
          </cell>
          <cell r="L2188">
            <v>37905</v>
          </cell>
          <cell r="M2188">
            <v>37905</v>
          </cell>
          <cell r="N2188">
            <v>16989655.170000002</v>
          </cell>
          <cell r="O2188">
            <v>1000</v>
          </cell>
          <cell r="P2188">
            <v>2718344.83</v>
          </cell>
          <cell r="Q2188" t="str">
            <v>01_31_10</v>
          </cell>
          <cell r="R2188" t="str">
            <v>25_31</v>
          </cell>
          <cell r="S2188" t="str">
            <v>'301.0010</v>
          </cell>
          <cell r="T2188" t="str">
            <v>'701.7520</v>
          </cell>
          <cell r="U2188" t="str">
            <v>H</v>
          </cell>
          <cell r="V2188">
            <v>-16989655.129999999</v>
          </cell>
          <cell r="W2188">
            <v>-115340.5</v>
          </cell>
          <cell r="X2188">
            <v>4.0000002831220627E-2</v>
          </cell>
          <cell r="Y2188" t="str">
            <v>701.7520</v>
          </cell>
          <cell r="Z2188">
            <v>-16989655.129999999</v>
          </cell>
          <cell r="AA2188">
            <v>-115340.5</v>
          </cell>
          <cell r="AB2188">
            <v>-1000</v>
          </cell>
        </row>
        <row r="2189">
          <cell r="A2189">
            <v>6523</v>
          </cell>
          <cell r="B2189">
            <v>8542</v>
          </cell>
          <cell r="C2189">
            <v>2098</v>
          </cell>
          <cell r="D2189" t="str">
            <v>БЕНЗИН АВТОМОБИЛЬНЫЙ АИ-85</v>
          </cell>
          <cell r="E2189">
            <v>222000002</v>
          </cell>
          <cell r="F2189" t="str">
            <v>20</v>
          </cell>
          <cell r="G2189" t="str">
            <v/>
          </cell>
          <cell r="H2189" t="str">
            <v/>
          </cell>
          <cell r="I2189" t="str">
            <v>386283</v>
          </cell>
          <cell r="J2189">
            <v>10001316</v>
          </cell>
          <cell r="K2189">
            <v>37906</v>
          </cell>
          <cell r="L2189">
            <v>37906</v>
          </cell>
          <cell r="M2189">
            <v>37906</v>
          </cell>
          <cell r="N2189">
            <v>12452.47</v>
          </cell>
          <cell r="O2189">
            <v>51.67</v>
          </cell>
          <cell r="P2189">
            <v>0</v>
          </cell>
          <cell r="Q2189" t="str">
            <v>01_31_10</v>
          </cell>
          <cell r="R2189" t="str">
            <v>25_31</v>
          </cell>
          <cell r="S2189" t="str">
            <v>'301.0020</v>
          </cell>
          <cell r="T2189" t="str">
            <v>'702.7211</v>
          </cell>
          <cell r="U2189" t="str">
            <v>H</v>
          </cell>
          <cell r="V2189">
            <v>-12077.92</v>
          </cell>
          <cell r="W2189">
            <v>-12077.92</v>
          </cell>
          <cell r="X2189">
            <v>374.54999999999927</v>
          </cell>
          <cell r="Y2189" t="str">
            <v>702.7211</v>
          </cell>
          <cell r="Z2189">
            <v>-1779077.62</v>
          </cell>
          <cell r="AA2189">
            <v>-12077.92</v>
          </cell>
          <cell r="AB2189">
            <v>-51.67</v>
          </cell>
        </row>
        <row r="2190">
          <cell r="A2190">
            <v>6524</v>
          </cell>
          <cell r="B2190">
            <v>8543</v>
          </cell>
          <cell r="C2190">
            <v>2098</v>
          </cell>
          <cell r="D2190" t="str">
            <v>БЕНЗИН АВТОМОБИЛЬНЫЙ АИ-85</v>
          </cell>
          <cell r="E2190">
            <v>222000002</v>
          </cell>
          <cell r="F2190" t="str">
            <v>20</v>
          </cell>
          <cell r="G2190" t="str">
            <v/>
          </cell>
          <cell r="H2190" t="str">
            <v/>
          </cell>
          <cell r="I2190" t="str">
            <v>386301</v>
          </cell>
          <cell r="J2190">
            <v>10001311</v>
          </cell>
          <cell r="K2190">
            <v>37906</v>
          </cell>
          <cell r="L2190">
            <v>37906</v>
          </cell>
          <cell r="M2190">
            <v>37906</v>
          </cell>
          <cell r="N2190">
            <v>12408.61</v>
          </cell>
          <cell r="O2190">
            <v>51.488</v>
          </cell>
          <cell r="P2190">
            <v>0</v>
          </cell>
          <cell r="Q2190" t="str">
            <v>01_31_10</v>
          </cell>
          <cell r="R2190" t="str">
            <v>25_31</v>
          </cell>
          <cell r="S2190" t="str">
            <v>'301.0020</v>
          </cell>
          <cell r="T2190" t="str">
            <v>'702.7211</v>
          </cell>
          <cell r="U2190" t="str">
            <v>H</v>
          </cell>
          <cell r="V2190">
            <v>-12033.12</v>
          </cell>
          <cell r="W2190">
            <v>-12033.12</v>
          </cell>
          <cell r="X2190">
            <v>375.48999999999978</v>
          </cell>
          <cell r="Y2190" t="str">
            <v>702.7211</v>
          </cell>
          <cell r="Z2190">
            <v>-1772478.58</v>
          </cell>
          <cell r="AA2190">
            <v>-12033.12</v>
          </cell>
          <cell r="AB2190">
            <v>-51.488</v>
          </cell>
        </row>
        <row r="2191">
          <cell r="A2191">
            <v>6525</v>
          </cell>
          <cell r="B2191">
            <v>8544</v>
          </cell>
          <cell r="C2191">
            <v>2098</v>
          </cell>
          <cell r="D2191" t="str">
            <v>БЕНЗИН АВТОМОБИЛЬНЫЙ АИ-85</v>
          </cell>
          <cell r="E2191">
            <v>222000002</v>
          </cell>
          <cell r="F2191" t="str">
            <v>20</v>
          </cell>
          <cell r="G2191" t="str">
            <v/>
          </cell>
          <cell r="H2191" t="str">
            <v/>
          </cell>
          <cell r="I2191" t="str">
            <v>386284</v>
          </cell>
          <cell r="J2191">
            <v>10001316</v>
          </cell>
          <cell r="K2191">
            <v>37906</v>
          </cell>
          <cell r="L2191">
            <v>37906</v>
          </cell>
          <cell r="M2191">
            <v>37906</v>
          </cell>
          <cell r="N2191">
            <v>12473.2</v>
          </cell>
          <cell r="O2191">
            <v>51.756</v>
          </cell>
          <cell r="P2191">
            <v>0</v>
          </cell>
          <cell r="Q2191" t="str">
            <v>01_31_10</v>
          </cell>
          <cell r="R2191" t="str">
            <v>25_31</v>
          </cell>
          <cell r="S2191" t="str">
            <v>'301.0020</v>
          </cell>
          <cell r="T2191" t="str">
            <v>'702.7211</v>
          </cell>
          <cell r="U2191" t="str">
            <v>H</v>
          </cell>
          <cell r="V2191">
            <v>-12098.65</v>
          </cell>
          <cell r="W2191">
            <v>-12098.65</v>
          </cell>
          <cell r="X2191">
            <v>374.55000000000109</v>
          </cell>
          <cell r="Y2191" t="str">
            <v>702.7211</v>
          </cell>
          <cell r="Z2191">
            <v>-1782131.15</v>
          </cell>
          <cell r="AA2191">
            <v>-12098.65</v>
          </cell>
          <cell r="AB2191">
            <v>-51.756</v>
          </cell>
        </row>
        <row r="2192">
          <cell r="A2192">
            <v>6526</v>
          </cell>
          <cell r="B2192">
            <v>8545</v>
          </cell>
          <cell r="C2192">
            <v>2098</v>
          </cell>
          <cell r="D2192" t="str">
            <v>БЕНЗИН АВТОМОБИЛЬНЫЙ АИ-85</v>
          </cell>
          <cell r="E2192">
            <v>222000002</v>
          </cell>
          <cell r="F2192" t="str">
            <v>20</v>
          </cell>
          <cell r="G2192" t="str">
            <v/>
          </cell>
          <cell r="H2192" t="str">
            <v/>
          </cell>
          <cell r="I2192" t="str">
            <v>386286</v>
          </cell>
          <cell r="J2192">
            <v>10001316</v>
          </cell>
          <cell r="K2192">
            <v>37906</v>
          </cell>
          <cell r="L2192">
            <v>37906</v>
          </cell>
          <cell r="M2192">
            <v>37906</v>
          </cell>
          <cell r="N2192">
            <v>27748.74</v>
          </cell>
          <cell r="O2192">
            <v>115.14</v>
          </cell>
          <cell r="P2192">
            <v>0</v>
          </cell>
          <cell r="Q2192" t="str">
            <v>01_31_10</v>
          </cell>
          <cell r="R2192" t="str">
            <v>25_31</v>
          </cell>
          <cell r="S2192" t="str">
            <v>'301.0020</v>
          </cell>
          <cell r="T2192" t="str">
            <v>'702.7211</v>
          </cell>
          <cell r="U2192" t="str">
            <v>H</v>
          </cell>
          <cell r="V2192">
            <v>-26913.200000000001</v>
          </cell>
          <cell r="W2192">
            <v>-26913.200000000001</v>
          </cell>
          <cell r="X2192">
            <v>835.54000000000087</v>
          </cell>
          <cell r="Y2192" t="str">
            <v>702.7211</v>
          </cell>
          <cell r="Z2192">
            <v>-3964314.36</v>
          </cell>
          <cell r="AA2192">
            <v>-26913.200000000001</v>
          </cell>
          <cell r="AB2192">
            <v>-115.14</v>
          </cell>
        </row>
        <row r="2193">
          <cell r="A2193">
            <v>6527</v>
          </cell>
          <cell r="B2193">
            <v>8546</v>
          </cell>
          <cell r="C2193">
            <v>2098</v>
          </cell>
          <cell r="D2193" t="str">
            <v>БЕНЗИН АВТОМОБИЛЬНЫЙ АИ-85</v>
          </cell>
          <cell r="E2193">
            <v>222000002</v>
          </cell>
          <cell r="F2193" t="str">
            <v>20</v>
          </cell>
          <cell r="G2193" t="str">
            <v/>
          </cell>
          <cell r="H2193" t="str">
            <v/>
          </cell>
          <cell r="I2193" t="str">
            <v>386287</v>
          </cell>
          <cell r="J2193">
            <v>10001317</v>
          </cell>
          <cell r="K2193">
            <v>37906</v>
          </cell>
          <cell r="L2193">
            <v>37906</v>
          </cell>
          <cell r="M2193">
            <v>37906</v>
          </cell>
          <cell r="N2193">
            <v>12510.79</v>
          </cell>
          <cell r="O2193">
            <v>51.911999999999999</v>
          </cell>
          <cell r="P2193">
            <v>0</v>
          </cell>
          <cell r="Q2193" t="str">
            <v>01_31_10</v>
          </cell>
          <cell r="R2193" t="str">
            <v>25_31</v>
          </cell>
          <cell r="S2193" t="str">
            <v>'301.0020</v>
          </cell>
          <cell r="T2193" t="str">
            <v>'702.7211</v>
          </cell>
          <cell r="U2193" t="str">
            <v>H</v>
          </cell>
          <cell r="V2193">
            <v>-12136.24</v>
          </cell>
          <cell r="W2193">
            <v>-12136.24</v>
          </cell>
          <cell r="X2193">
            <v>374.55000000000109</v>
          </cell>
          <cell r="Y2193" t="str">
            <v>702.7211</v>
          </cell>
          <cell r="Z2193">
            <v>-1787668.15</v>
          </cell>
          <cell r="AA2193">
            <v>-12136.24</v>
          </cell>
          <cell r="AB2193">
            <v>-51.911999999999999</v>
          </cell>
        </row>
        <row r="2194">
          <cell r="A2194">
            <v>6528</v>
          </cell>
          <cell r="B2194">
            <v>8547</v>
          </cell>
          <cell r="C2194">
            <v>2098</v>
          </cell>
          <cell r="D2194" t="str">
            <v>БЕНЗИН АВТОМОБИЛЬНЫЙ АИ-85</v>
          </cell>
          <cell r="E2194">
            <v>222000002</v>
          </cell>
          <cell r="F2194" t="str">
            <v>20</v>
          </cell>
          <cell r="G2194" t="str">
            <v/>
          </cell>
          <cell r="H2194" t="str">
            <v/>
          </cell>
          <cell r="I2194" t="str">
            <v>386288</v>
          </cell>
          <cell r="J2194">
            <v>10001317</v>
          </cell>
          <cell r="K2194">
            <v>37906</v>
          </cell>
          <cell r="L2194">
            <v>37906</v>
          </cell>
          <cell r="M2194">
            <v>37906</v>
          </cell>
          <cell r="N2194">
            <v>12492.24</v>
          </cell>
          <cell r="O2194">
            <v>51.835000000000001</v>
          </cell>
          <cell r="P2194">
            <v>0</v>
          </cell>
          <cell r="Q2194" t="str">
            <v>01_31_10</v>
          </cell>
          <cell r="R2194" t="str">
            <v>25_31</v>
          </cell>
          <cell r="S2194" t="str">
            <v>'301.0020</v>
          </cell>
          <cell r="T2194" t="str">
            <v>'702.7211</v>
          </cell>
          <cell r="U2194" t="str">
            <v>H</v>
          </cell>
          <cell r="V2194">
            <v>-12117.69</v>
          </cell>
          <cell r="W2194">
            <v>-12117.69</v>
          </cell>
          <cell r="X2194">
            <v>374.54999999999927</v>
          </cell>
          <cell r="Y2194" t="str">
            <v>702.7211</v>
          </cell>
          <cell r="Z2194">
            <v>-1784935.74</v>
          </cell>
          <cell r="AA2194">
            <v>-12117.69</v>
          </cell>
          <cell r="AB2194">
            <v>-51.835000000000001</v>
          </cell>
        </row>
        <row r="2195">
          <cell r="A2195">
            <v>6529</v>
          </cell>
          <cell r="B2195">
            <v>8548</v>
          </cell>
          <cell r="C2195">
            <v>2098</v>
          </cell>
          <cell r="D2195" t="str">
            <v>БЕНЗИН АВТОМОБИЛЬНЫЙ АИ-85</v>
          </cell>
          <cell r="E2195">
            <v>222000002</v>
          </cell>
          <cell r="F2195" t="str">
            <v>20</v>
          </cell>
          <cell r="G2195" t="str">
            <v/>
          </cell>
          <cell r="H2195" t="str">
            <v/>
          </cell>
          <cell r="I2195" t="str">
            <v>386302</v>
          </cell>
          <cell r="J2195">
            <v>10001311</v>
          </cell>
          <cell r="K2195">
            <v>37906</v>
          </cell>
          <cell r="L2195">
            <v>37906</v>
          </cell>
          <cell r="M2195">
            <v>37906</v>
          </cell>
          <cell r="N2195">
            <v>27920.81</v>
          </cell>
          <cell r="O2195">
            <v>115.854</v>
          </cell>
          <cell r="P2195">
            <v>0</v>
          </cell>
          <cell r="Q2195" t="str">
            <v>01_31_10</v>
          </cell>
          <cell r="R2195" t="str">
            <v>25_31</v>
          </cell>
          <cell r="S2195" t="str">
            <v>'301.0020</v>
          </cell>
          <cell r="T2195" t="str">
            <v>'702.7211</v>
          </cell>
          <cell r="U2195" t="str">
            <v>H</v>
          </cell>
          <cell r="V2195">
            <v>-27083.18</v>
          </cell>
          <cell r="W2195">
            <v>-27083.18</v>
          </cell>
          <cell r="X2195">
            <v>837.63000000000102</v>
          </cell>
          <cell r="Y2195" t="str">
            <v>702.7211</v>
          </cell>
          <cell r="Z2195">
            <v>-3989352.41</v>
          </cell>
          <cell r="AA2195">
            <v>-27083.18</v>
          </cell>
          <cell r="AB2195">
            <v>-115.854</v>
          </cell>
        </row>
        <row r="2196">
          <cell r="A2196">
            <v>6563</v>
          </cell>
          <cell r="B2196">
            <v>8583</v>
          </cell>
          <cell r="C2196">
            <v>2098</v>
          </cell>
          <cell r="D2196" t="str">
            <v>БЕНЗИН АВТОМОБИЛЬНЫЙ АИ-85</v>
          </cell>
          <cell r="E2196">
            <v>222000002</v>
          </cell>
          <cell r="F2196" t="str">
            <v>20</v>
          </cell>
          <cell r="G2196" t="str">
            <v/>
          </cell>
          <cell r="H2196" t="str">
            <v/>
          </cell>
          <cell r="I2196" t="str">
            <v>386289</v>
          </cell>
          <cell r="J2196">
            <v>10001331</v>
          </cell>
          <cell r="K2196">
            <v>37906</v>
          </cell>
          <cell r="L2196">
            <v>37906</v>
          </cell>
          <cell r="M2196">
            <v>37906</v>
          </cell>
          <cell r="N2196">
            <v>12452.47</v>
          </cell>
          <cell r="O2196">
            <v>51.67</v>
          </cell>
          <cell r="P2196">
            <v>0</v>
          </cell>
          <cell r="Q2196" t="str">
            <v>01_31_10</v>
          </cell>
          <cell r="R2196" t="str">
            <v>25_31</v>
          </cell>
          <cell r="S2196" t="str">
            <v>'301.0020</v>
          </cell>
          <cell r="T2196" t="str">
            <v>'702.7211</v>
          </cell>
          <cell r="U2196" t="str">
            <v>H</v>
          </cell>
          <cell r="V2196">
            <v>-12076.98</v>
          </cell>
          <cell r="W2196">
            <v>-12076.98</v>
          </cell>
          <cell r="X2196">
            <v>375.48999999999978</v>
          </cell>
          <cell r="Y2196" t="str">
            <v>702.7211</v>
          </cell>
          <cell r="Z2196">
            <v>-1778939.15</v>
          </cell>
          <cell r="AA2196">
            <v>-12076.98</v>
          </cell>
          <cell r="AB2196">
            <v>-51.67</v>
          </cell>
        </row>
        <row r="2197">
          <cell r="A2197">
            <v>6564</v>
          </cell>
          <cell r="B2197">
            <v>8584</v>
          </cell>
          <cell r="C2197">
            <v>2098</v>
          </cell>
          <cell r="D2197" t="str">
            <v>БЕНЗИН АВТОМОБИЛЬНЫЙ АИ-85</v>
          </cell>
          <cell r="E2197">
            <v>222000002</v>
          </cell>
          <cell r="F2197" t="str">
            <v>20</v>
          </cell>
          <cell r="G2197" t="str">
            <v/>
          </cell>
          <cell r="H2197" t="str">
            <v/>
          </cell>
          <cell r="I2197" t="str">
            <v>386290</v>
          </cell>
          <cell r="J2197">
            <v>10001331</v>
          </cell>
          <cell r="K2197">
            <v>37906</v>
          </cell>
          <cell r="L2197">
            <v>37906</v>
          </cell>
          <cell r="M2197">
            <v>37906</v>
          </cell>
          <cell r="N2197">
            <v>12408.61</v>
          </cell>
          <cell r="O2197">
            <v>51.488</v>
          </cell>
          <cell r="P2197">
            <v>0</v>
          </cell>
          <cell r="Q2197" t="str">
            <v>01_31_10</v>
          </cell>
          <cell r="R2197" t="str">
            <v>25_31</v>
          </cell>
          <cell r="S2197" t="str">
            <v>'301.0020</v>
          </cell>
          <cell r="T2197" t="str">
            <v>'702.7211</v>
          </cell>
          <cell r="U2197" t="str">
            <v>H</v>
          </cell>
          <cell r="V2197">
            <v>-12033.12</v>
          </cell>
          <cell r="W2197">
            <v>-12033.12</v>
          </cell>
          <cell r="X2197">
            <v>375.48999999999978</v>
          </cell>
          <cell r="Y2197" t="str">
            <v>702.7211</v>
          </cell>
          <cell r="Z2197">
            <v>-1772478.58</v>
          </cell>
          <cell r="AA2197">
            <v>-12033.12</v>
          </cell>
          <cell r="AB2197">
            <v>-51.488</v>
          </cell>
        </row>
        <row r="2198">
          <cell r="A2198">
            <v>6565</v>
          </cell>
          <cell r="B2198">
            <v>8585</v>
          </cell>
          <cell r="C2198">
            <v>2098</v>
          </cell>
          <cell r="D2198" t="str">
            <v>БЕНЗИН АВТОМОБИЛЬНЫЙ АИ-85</v>
          </cell>
          <cell r="E2198">
            <v>222000002</v>
          </cell>
          <cell r="F2198" t="str">
            <v>20</v>
          </cell>
          <cell r="G2198" t="str">
            <v/>
          </cell>
          <cell r="H2198" t="str">
            <v/>
          </cell>
          <cell r="I2198" t="str">
            <v>386291</v>
          </cell>
          <cell r="J2198">
            <v>10001331</v>
          </cell>
          <cell r="K2198">
            <v>37906</v>
          </cell>
          <cell r="L2198">
            <v>37906</v>
          </cell>
          <cell r="M2198">
            <v>37906</v>
          </cell>
          <cell r="N2198">
            <v>12479.7</v>
          </cell>
          <cell r="O2198">
            <v>51.783000000000001</v>
          </cell>
          <cell r="P2198">
            <v>0</v>
          </cell>
          <cell r="Q2198" t="str">
            <v>01_31_10</v>
          </cell>
          <cell r="R2198" t="str">
            <v>25_31</v>
          </cell>
          <cell r="S2198" t="str">
            <v>'301.0020</v>
          </cell>
          <cell r="T2198" t="str">
            <v>'702.7211</v>
          </cell>
          <cell r="U2198" t="str">
            <v>H</v>
          </cell>
          <cell r="V2198">
            <v>-12104.21</v>
          </cell>
          <cell r="W2198">
            <v>-12104.21</v>
          </cell>
          <cell r="X2198">
            <v>375.4900000000016</v>
          </cell>
          <cell r="Y2198" t="str">
            <v>702.7211</v>
          </cell>
          <cell r="Z2198">
            <v>-1782950.13</v>
          </cell>
          <cell r="AA2198">
            <v>-12104.21</v>
          </cell>
          <cell r="AB2198">
            <v>-51.783000000000001</v>
          </cell>
        </row>
        <row r="2199">
          <cell r="A2199">
            <v>6566</v>
          </cell>
          <cell r="B2199">
            <v>8586</v>
          </cell>
          <cell r="C2199">
            <v>2098</v>
          </cell>
          <cell r="D2199" t="str">
            <v>БЕНЗИН АВТОМОБИЛЬНЫЙ АИ-85</v>
          </cell>
          <cell r="E2199">
            <v>222000002</v>
          </cell>
          <cell r="F2199" t="str">
            <v>20</v>
          </cell>
          <cell r="G2199" t="str">
            <v/>
          </cell>
          <cell r="H2199" t="str">
            <v/>
          </cell>
          <cell r="I2199" t="str">
            <v>386292</v>
          </cell>
          <cell r="J2199">
            <v>10001331</v>
          </cell>
          <cell r="K2199">
            <v>37906</v>
          </cell>
          <cell r="L2199">
            <v>37906</v>
          </cell>
          <cell r="M2199">
            <v>37906</v>
          </cell>
          <cell r="N2199">
            <v>12272.2</v>
          </cell>
          <cell r="O2199">
            <v>50.921999999999997</v>
          </cell>
          <cell r="P2199">
            <v>0</v>
          </cell>
          <cell r="Q2199" t="str">
            <v>01_31_10</v>
          </cell>
          <cell r="R2199" t="str">
            <v>25_31</v>
          </cell>
          <cell r="S2199" t="str">
            <v>'301.0020</v>
          </cell>
          <cell r="T2199" t="str">
            <v>'702.7211</v>
          </cell>
          <cell r="U2199" t="str">
            <v>H</v>
          </cell>
          <cell r="V2199">
            <v>-11903.93</v>
          </cell>
          <cell r="W2199">
            <v>-11903.93</v>
          </cell>
          <cell r="X2199">
            <v>368.27000000000044</v>
          </cell>
          <cell r="Y2199" t="str">
            <v>702.7211</v>
          </cell>
          <cell r="Z2199">
            <v>-1753448.89</v>
          </cell>
          <cell r="AA2199">
            <v>-11903.93</v>
          </cell>
          <cell r="AB2199">
            <v>-50.921999999999997</v>
          </cell>
        </row>
        <row r="2200">
          <cell r="A2200">
            <v>6567</v>
          </cell>
          <cell r="B2200">
            <v>8587</v>
          </cell>
          <cell r="C2200">
            <v>2115</v>
          </cell>
          <cell r="D2200" t="str">
            <v>ТОПЛИВО САМОЛЕТНОЕ ТС-1 ВКК</v>
          </cell>
          <cell r="E2200">
            <v>222000043</v>
          </cell>
          <cell r="F2200" t="str">
            <v>20</v>
          </cell>
          <cell r="G2200" t="str">
            <v/>
          </cell>
          <cell r="H2200" t="str">
            <v/>
          </cell>
          <cell r="I2200" t="str">
            <v>386316</v>
          </cell>
          <cell r="J2200">
            <v>10001326</v>
          </cell>
          <cell r="K2200">
            <v>37906</v>
          </cell>
          <cell r="L2200">
            <v>37906</v>
          </cell>
          <cell r="M2200">
            <v>37906</v>
          </cell>
          <cell r="N2200">
            <v>149622.13</v>
          </cell>
          <cell r="O2200">
            <v>650.53099999999995</v>
          </cell>
          <cell r="P2200">
            <v>0</v>
          </cell>
          <cell r="Q2200" t="str">
            <v>01_31_10</v>
          </cell>
          <cell r="R2200" t="str">
            <v>25_31</v>
          </cell>
          <cell r="S2200" t="str">
            <v>'301.0020</v>
          </cell>
          <cell r="T2200" t="str">
            <v>'702.7250</v>
          </cell>
          <cell r="U2200" t="str">
            <v>H</v>
          </cell>
          <cell r="V2200">
            <v>-143522.56</v>
          </cell>
          <cell r="W2200">
            <v>-143522.56</v>
          </cell>
          <cell r="X2200">
            <v>6099.570000000007</v>
          </cell>
          <cell r="Y2200" t="str">
            <v>702.7250</v>
          </cell>
          <cell r="Z2200">
            <v>-21140873.09</v>
          </cell>
          <cell r="AA2200">
            <v>-143522.56</v>
          </cell>
          <cell r="AB2200">
            <v>-650.53099999999995</v>
          </cell>
        </row>
        <row r="2201">
          <cell r="A2201">
            <v>6568</v>
          </cell>
          <cell r="B2201">
            <v>8588</v>
          </cell>
          <cell r="C2201">
            <v>2115</v>
          </cell>
          <cell r="D2201" t="str">
            <v>ТОПЛИВО САМОЛЕТНОЕ ТС-1 ВКК</v>
          </cell>
          <cell r="E2201">
            <v>222000043</v>
          </cell>
          <cell r="F2201" t="str">
            <v>20</v>
          </cell>
          <cell r="G2201" t="str">
            <v/>
          </cell>
          <cell r="H2201" t="str">
            <v/>
          </cell>
          <cell r="I2201" t="str">
            <v>386317</v>
          </cell>
          <cell r="J2201">
            <v>10001326</v>
          </cell>
          <cell r="K2201">
            <v>37906</v>
          </cell>
          <cell r="L2201">
            <v>37906</v>
          </cell>
          <cell r="M2201">
            <v>37906</v>
          </cell>
          <cell r="N2201">
            <v>149065.99</v>
          </cell>
          <cell r="O2201">
            <v>648.11300000000006</v>
          </cell>
          <cell r="P2201">
            <v>0</v>
          </cell>
          <cell r="Q2201" t="str">
            <v>01_31_10</v>
          </cell>
          <cell r="R2201" t="str">
            <v>25_31</v>
          </cell>
          <cell r="S2201" t="str">
            <v>'301.0020</v>
          </cell>
          <cell r="T2201" t="str">
            <v>'702.7250</v>
          </cell>
          <cell r="U2201" t="str">
            <v>H</v>
          </cell>
          <cell r="V2201">
            <v>-143003.60999999999</v>
          </cell>
          <cell r="W2201">
            <v>-143003.60999999999</v>
          </cell>
          <cell r="X2201">
            <v>6062.3800000000047</v>
          </cell>
          <cell r="Y2201" t="str">
            <v>702.7250</v>
          </cell>
          <cell r="Z2201">
            <v>-21064431.75</v>
          </cell>
          <cell r="AA2201">
            <v>-143003.60999999999</v>
          </cell>
          <cell r="AB2201">
            <v>-648.11300000000006</v>
          </cell>
        </row>
        <row r="2202">
          <cell r="A2202">
            <v>6497</v>
          </cell>
          <cell r="B2202">
            <v>8516</v>
          </cell>
          <cell r="C2202">
            <v>2098</v>
          </cell>
          <cell r="D2202" t="str">
            <v>БЕНЗИН АВТОМОБИЛЬНЫЙ АИ-80</v>
          </cell>
          <cell r="E2202">
            <v>221000001</v>
          </cell>
          <cell r="F2202" t="str">
            <v>20</v>
          </cell>
          <cell r="G2202" t="str">
            <v/>
          </cell>
          <cell r="H2202" t="str">
            <v/>
          </cell>
          <cell r="I2202" t="str">
            <v>386195</v>
          </cell>
          <cell r="J2202">
            <v>10001312</v>
          </cell>
          <cell r="K2202">
            <v>37908</v>
          </cell>
          <cell r="L2202">
            <v>37908</v>
          </cell>
          <cell r="M2202">
            <v>37908</v>
          </cell>
          <cell r="N2202">
            <v>9818.7999999999993</v>
          </cell>
          <cell r="O2202">
            <v>43.445999999999998</v>
          </cell>
          <cell r="P2202">
            <v>0</v>
          </cell>
          <cell r="Q2202" t="str">
            <v>01_31_10</v>
          </cell>
          <cell r="R2202" t="str">
            <v>25_31</v>
          </cell>
          <cell r="S2202" t="str">
            <v>'301.0020</v>
          </cell>
          <cell r="T2202" t="str">
            <v>'701.7410</v>
          </cell>
          <cell r="U2202" t="str">
            <v>H</v>
          </cell>
          <cell r="V2202">
            <v>-9501.81</v>
          </cell>
          <cell r="W2202">
            <v>-9501.81</v>
          </cell>
          <cell r="X2202">
            <v>316.98999999999978</v>
          </cell>
          <cell r="Y2202" t="str">
            <v>701.7410</v>
          </cell>
          <cell r="Z2202">
            <v>-1399996.69</v>
          </cell>
          <cell r="AA2202">
            <v>-9501.81</v>
          </cell>
          <cell r="AB2202">
            <v>-43.445999999999998</v>
          </cell>
        </row>
        <row r="2203">
          <cell r="A2203">
            <v>6498</v>
          </cell>
          <cell r="B2203">
            <v>8517</v>
          </cell>
          <cell r="C2203">
            <v>2098</v>
          </cell>
          <cell r="D2203" t="str">
            <v>БЕНЗИН АВТОМОБИЛЬНЫЙ АИ-80</v>
          </cell>
          <cell r="E2203">
            <v>221000001</v>
          </cell>
          <cell r="F2203" t="str">
            <v>20</v>
          </cell>
          <cell r="G2203" t="str">
            <v/>
          </cell>
          <cell r="H2203" t="str">
            <v/>
          </cell>
          <cell r="I2203" t="str">
            <v>386325</v>
          </cell>
          <cell r="J2203">
            <v>10001312</v>
          </cell>
          <cell r="K2203">
            <v>37908</v>
          </cell>
          <cell r="L2203">
            <v>37908</v>
          </cell>
          <cell r="M2203">
            <v>37908</v>
          </cell>
          <cell r="N2203">
            <v>11749.29</v>
          </cell>
          <cell r="O2203">
            <v>51.988</v>
          </cell>
          <cell r="P2203">
            <v>0</v>
          </cell>
          <cell r="Q2203" t="str">
            <v>01_31_10</v>
          </cell>
          <cell r="R2203" t="str">
            <v>25_31</v>
          </cell>
          <cell r="S2203" t="str">
            <v>'301.0020</v>
          </cell>
          <cell r="T2203" t="str">
            <v>'701.7410</v>
          </cell>
          <cell r="U2203" t="str">
            <v>H</v>
          </cell>
          <cell r="V2203">
            <v>-11374.67</v>
          </cell>
          <cell r="W2203">
            <v>-11374.67</v>
          </cell>
          <cell r="X2203">
            <v>374.6200000000008</v>
          </cell>
          <cell r="Y2203" t="str">
            <v>701.7410</v>
          </cell>
          <cell r="Z2203">
            <v>-1675943.88</v>
          </cell>
          <cell r="AA2203">
            <v>-11374.67</v>
          </cell>
          <cell r="AB2203">
            <v>-51.988</v>
          </cell>
        </row>
        <row r="2204">
          <cell r="A2204">
            <v>6499</v>
          </cell>
          <cell r="B2204">
            <v>8518</v>
          </cell>
          <cell r="C2204">
            <v>2098</v>
          </cell>
          <cell r="D2204" t="str">
            <v>БЕНЗИН АВТОМОБИЛЬНЫЙ АИ-80</v>
          </cell>
          <cell r="E2204">
            <v>221000001</v>
          </cell>
          <cell r="F2204" t="str">
            <v>20</v>
          </cell>
          <cell r="G2204" t="str">
            <v/>
          </cell>
          <cell r="H2204" t="str">
            <v/>
          </cell>
          <cell r="I2204" t="str">
            <v>386326</v>
          </cell>
          <cell r="J2204">
            <v>10001312</v>
          </cell>
          <cell r="K2204">
            <v>37908</v>
          </cell>
          <cell r="L2204">
            <v>37908</v>
          </cell>
          <cell r="M2204">
            <v>37908</v>
          </cell>
          <cell r="N2204">
            <v>9835.75</v>
          </cell>
          <cell r="O2204">
            <v>43.521000000000001</v>
          </cell>
          <cell r="P2204">
            <v>0</v>
          </cell>
          <cell r="Q2204" t="str">
            <v>01_31_10</v>
          </cell>
          <cell r="R2204" t="str">
            <v>25_31</v>
          </cell>
          <cell r="S2204" t="str">
            <v>'301.0020</v>
          </cell>
          <cell r="T2204" t="str">
            <v>'701.7410</v>
          </cell>
          <cell r="U2204" t="str">
            <v>H</v>
          </cell>
          <cell r="V2204">
            <v>-9518.76</v>
          </cell>
          <cell r="W2204">
            <v>-9518.76</v>
          </cell>
          <cell r="X2204">
            <v>316.98999999999978</v>
          </cell>
          <cell r="Y2204" t="str">
            <v>701.7410</v>
          </cell>
          <cell r="Z2204">
            <v>-1402494.1</v>
          </cell>
          <cell r="AA2204">
            <v>-9518.76</v>
          </cell>
          <cell r="AB2204">
            <v>-43.521000000000001</v>
          </cell>
        </row>
        <row r="2205">
          <cell r="A2205">
            <v>6569</v>
          </cell>
          <cell r="B2205">
            <v>8589</v>
          </cell>
          <cell r="C2205">
            <v>2040</v>
          </cell>
          <cell r="D2205" t="str">
            <v>БЕНЗИН АВТОМОБИЛЬНЫЙ АИ-80</v>
          </cell>
          <cell r="E2205">
            <v>221000001</v>
          </cell>
          <cell r="F2205" t="str">
            <v>20</v>
          </cell>
          <cell r="G2205" t="str">
            <v/>
          </cell>
          <cell r="H2205" t="str">
            <v/>
          </cell>
          <cell r="I2205" t="str">
            <v>386280</v>
          </cell>
          <cell r="J2205">
            <v>10001304</v>
          </cell>
          <cell r="K2205">
            <v>37908</v>
          </cell>
          <cell r="L2205">
            <v>37908</v>
          </cell>
          <cell r="M2205">
            <v>37908</v>
          </cell>
          <cell r="N2205">
            <v>10026.43</v>
          </cell>
          <cell r="O2205">
            <v>59.328000000000003</v>
          </cell>
          <cell r="P2205">
            <v>0</v>
          </cell>
          <cell r="Q2205" t="str">
            <v>01_31_10</v>
          </cell>
          <cell r="R2205" t="str">
            <v>25_31</v>
          </cell>
          <cell r="S2205" t="str">
            <v>'301.0020</v>
          </cell>
          <cell r="T2205" t="str">
            <v>'701.7410</v>
          </cell>
          <cell r="U2205" t="str">
            <v>H</v>
          </cell>
          <cell r="V2205">
            <v>-9594.2099999999991</v>
          </cell>
          <cell r="W2205">
            <v>-9594.2099999999991</v>
          </cell>
          <cell r="X2205">
            <v>432.22000000000116</v>
          </cell>
          <cell r="Y2205" t="str">
            <v>701.7410</v>
          </cell>
          <cell r="Z2205">
            <v>-1413610.9</v>
          </cell>
          <cell r="AA2205">
            <v>-9594.2099999999991</v>
          </cell>
          <cell r="AB2205">
            <v>-59.328000000000003</v>
          </cell>
        </row>
        <row r="2206">
          <cell r="A2206">
            <v>6570</v>
          </cell>
          <cell r="B2206">
            <v>8590</v>
          </cell>
          <cell r="C2206">
            <v>2040</v>
          </cell>
          <cell r="D2206" t="str">
            <v>БЕНЗИН АВТОМОБИЛЬНЫЙ АИ-80</v>
          </cell>
          <cell r="E2206">
            <v>221000001</v>
          </cell>
          <cell r="F2206" t="str">
            <v>20</v>
          </cell>
          <cell r="G2206" t="str">
            <v/>
          </cell>
          <cell r="H2206" t="str">
            <v/>
          </cell>
          <cell r="I2206" t="str">
            <v>386327</v>
          </cell>
          <cell r="J2206">
            <v>10001304</v>
          </cell>
          <cell r="K2206">
            <v>37908</v>
          </cell>
          <cell r="L2206">
            <v>37908</v>
          </cell>
          <cell r="M2206">
            <v>37908</v>
          </cell>
          <cell r="N2206">
            <v>8771.27</v>
          </cell>
          <cell r="O2206">
            <v>51.901000000000003</v>
          </cell>
          <cell r="P2206">
            <v>0</v>
          </cell>
          <cell r="Q2206" t="str">
            <v>01_31_10</v>
          </cell>
          <cell r="R2206" t="str">
            <v>25_31</v>
          </cell>
          <cell r="S2206" t="str">
            <v>'301.0020</v>
          </cell>
          <cell r="T2206" t="str">
            <v>'701.7410</v>
          </cell>
          <cell r="U2206" t="str">
            <v>H</v>
          </cell>
          <cell r="V2206">
            <v>-8396.68</v>
          </cell>
          <cell r="W2206">
            <v>-8396.68</v>
          </cell>
          <cell r="X2206">
            <v>374.59000000000015</v>
          </cell>
          <cell r="Y2206" t="str">
            <v>701.7410</v>
          </cell>
          <cell r="Z2206">
            <v>-1237166.83</v>
          </cell>
          <cell r="AA2206">
            <v>-8396.68</v>
          </cell>
          <cell r="AB2206">
            <v>-51.901000000000003</v>
          </cell>
        </row>
        <row r="2207">
          <cell r="A2207">
            <v>6571</v>
          </cell>
          <cell r="B2207">
            <v>8591</v>
          </cell>
          <cell r="C2207">
            <v>2040</v>
          </cell>
          <cell r="D2207" t="str">
            <v>БЕНЗИН АВТОМОБИЛЬНЫЙ АИ-80</v>
          </cell>
          <cell r="E2207">
            <v>221000001</v>
          </cell>
          <cell r="F2207" t="str">
            <v>20</v>
          </cell>
          <cell r="G2207" t="str">
            <v/>
          </cell>
          <cell r="H2207" t="str">
            <v/>
          </cell>
          <cell r="I2207" t="str">
            <v>386328</v>
          </cell>
          <cell r="J2207">
            <v>10001304</v>
          </cell>
          <cell r="K2207">
            <v>37908</v>
          </cell>
          <cell r="L2207">
            <v>37908</v>
          </cell>
          <cell r="M2207">
            <v>37908</v>
          </cell>
          <cell r="N2207">
            <v>8740.34</v>
          </cell>
          <cell r="O2207">
            <v>51.718000000000004</v>
          </cell>
          <cell r="P2207">
            <v>0</v>
          </cell>
          <cell r="Q2207" t="str">
            <v>01_31_10</v>
          </cell>
          <cell r="R2207" t="str">
            <v>25_31</v>
          </cell>
          <cell r="S2207" t="str">
            <v>'301.0020</v>
          </cell>
          <cell r="T2207" t="str">
            <v>'701.7410</v>
          </cell>
          <cell r="U2207" t="str">
            <v>H</v>
          </cell>
          <cell r="V2207">
            <v>-8365.75</v>
          </cell>
          <cell r="W2207">
            <v>-8365.75</v>
          </cell>
          <cell r="X2207">
            <v>374.59000000000015</v>
          </cell>
          <cell r="Y2207" t="str">
            <v>701.7410</v>
          </cell>
          <cell r="Z2207">
            <v>-1232609.6100000001</v>
          </cell>
          <cell r="AA2207">
            <v>-8365.75</v>
          </cell>
          <cell r="AB2207">
            <v>-51.718000000000004</v>
          </cell>
        </row>
        <row r="2208">
          <cell r="A2208">
            <v>6572</v>
          </cell>
          <cell r="B2208">
            <v>8592</v>
          </cell>
          <cell r="C2208">
            <v>2040</v>
          </cell>
          <cell r="D2208" t="str">
            <v>БЕНЗИН АВТОМОБИЛЬНЫЙ АИ-80</v>
          </cell>
          <cell r="E2208">
            <v>221000001</v>
          </cell>
          <cell r="F2208" t="str">
            <v>20</v>
          </cell>
          <cell r="G2208" t="str">
            <v/>
          </cell>
          <cell r="H2208" t="str">
            <v/>
          </cell>
          <cell r="I2208" t="str">
            <v>386329</v>
          </cell>
          <cell r="J2208">
            <v>10001304</v>
          </cell>
          <cell r="K2208">
            <v>37908</v>
          </cell>
          <cell r="L2208">
            <v>37908</v>
          </cell>
          <cell r="M2208">
            <v>37908</v>
          </cell>
          <cell r="N2208">
            <v>8740.34</v>
          </cell>
          <cell r="O2208">
            <v>51.718000000000004</v>
          </cell>
          <cell r="P2208">
            <v>0</v>
          </cell>
          <cell r="Q2208" t="str">
            <v>01_31_10</v>
          </cell>
          <cell r="R2208" t="str">
            <v>25_31</v>
          </cell>
          <cell r="S2208" t="str">
            <v>'301.0020</v>
          </cell>
          <cell r="T2208" t="str">
            <v>'701.7410</v>
          </cell>
          <cell r="U2208" t="str">
            <v>H</v>
          </cell>
          <cell r="V2208">
            <v>-8365.75</v>
          </cell>
          <cell r="W2208">
            <v>-8365.75</v>
          </cell>
          <cell r="X2208">
            <v>374.59000000000015</v>
          </cell>
          <cell r="Y2208" t="str">
            <v>701.7410</v>
          </cell>
          <cell r="Z2208">
            <v>-1232609.6100000001</v>
          </cell>
          <cell r="AA2208">
            <v>-8365.75</v>
          </cell>
          <cell r="AB2208">
            <v>-51.718000000000004</v>
          </cell>
        </row>
        <row r="2209">
          <cell r="A2209">
            <v>6573</v>
          </cell>
          <cell r="B2209">
            <v>8593</v>
          </cell>
          <cell r="C2209">
            <v>2040</v>
          </cell>
          <cell r="D2209" t="str">
            <v>БЕНЗИН АВТОМОБИЛЬНЫЙ АИ-80</v>
          </cell>
          <cell r="E2209">
            <v>221000001</v>
          </cell>
          <cell r="F2209" t="str">
            <v>20</v>
          </cell>
          <cell r="G2209" t="str">
            <v/>
          </cell>
          <cell r="H2209" t="str">
            <v/>
          </cell>
          <cell r="I2209" t="str">
            <v>386330</v>
          </cell>
          <cell r="J2209">
            <v>10001304</v>
          </cell>
          <cell r="K2209">
            <v>37908</v>
          </cell>
          <cell r="L2209">
            <v>37908</v>
          </cell>
          <cell r="M2209">
            <v>37908</v>
          </cell>
          <cell r="N2209">
            <v>10149.629999999999</v>
          </cell>
          <cell r="O2209">
            <v>60.057000000000002</v>
          </cell>
          <cell r="P2209">
            <v>0</v>
          </cell>
          <cell r="Q2209" t="str">
            <v>01_31_10</v>
          </cell>
          <cell r="R2209" t="str">
            <v>25_31</v>
          </cell>
          <cell r="S2209" t="str">
            <v>'301.0020</v>
          </cell>
          <cell r="T2209" t="str">
            <v>'701.7410</v>
          </cell>
          <cell r="U2209" t="str">
            <v>H</v>
          </cell>
          <cell r="V2209">
            <v>-9710.2000000000007</v>
          </cell>
          <cell r="W2209">
            <v>-9710.2000000000007</v>
          </cell>
          <cell r="X2209">
            <v>439.42999999999847</v>
          </cell>
          <cell r="Y2209" t="str">
            <v>701.7410</v>
          </cell>
          <cell r="Z2209">
            <v>-1430700.87</v>
          </cell>
          <cell r="AA2209">
            <v>-9710.2000000000007</v>
          </cell>
          <cell r="AB2209">
            <v>-60.057000000000002</v>
          </cell>
        </row>
        <row r="2210">
          <cell r="A2210">
            <v>6574</v>
          </cell>
          <cell r="B2210">
            <v>8594</v>
          </cell>
          <cell r="C2210">
            <v>2040</v>
          </cell>
          <cell r="D2210" t="str">
            <v>БЕНЗИН АВТОМОБИЛЬНЫЙ АИ-80</v>
          </cell>
          <cell r="E2210">
            <v>221000001</v>
          </cell>
          <cell r="F2210" t="str">
            <v>20</v>
          </cell>
          <cell r="G2210" t="str">
            <v/>
          </cell>
          <cell r="H2210" t="str">
            <v/>
          </cell>
          <cell r="I2210" t="str">
            <v>386331</v>
          </cell>
          <cell r="J2210">
            <v>10001304</v>
          </cell>
          <cell r="K2210">
            <v>37908</v>
          </cell>
          <cell r="L2210">
            <v>37908</v>
          </cell>
          <cell r="M2210">
            <v>37908</v>
          </cell>
          <cell r="N2210">
            <v>8771.27</v>
          </cell>
          <cell r="O2210">
            <v>51.901000000000003</v>
          </cell>
          <cell r="P2210">
            <v>0</v>
          </cell>
          <cell r="Q2210" t="str">
            <v>01_31_10</v>
          </cell>
          <cell r="R2210" t="str">
            <v>25_31</v>
          </cell>
          <cell r="S2210" t="str">
            <v>'301.0020</v>
          </cell>
          <cell r="T2210" t="str">
            <v>'701.7410</v>
          </cell>
          <cell r="U2210" t="str">
            <v>H</v>
          </cell>
          <cell r="V2210">
            <v>-8396.68</v>
          </cell>
          <cell r="W2210">
            <v>-8396.68</v>
          </cell>
          <cell r="X2210">
            <v>374.59000000000015</v>
          </cell>
          <cell r="Y2210" t="str">
            <v>701.7410</v>
          </cell>
          <cell r="Z2210">
            <v>-1237166.83</v>
          </cell>
          <cell r="AA2210">
            <v>-8396.68</v>
          </cell>
          <cell r="AB2210">
            <v>-51.901000000000003</v>
          </cell>
        </row>
        <row r="2211">
          <cell r="A2211">
            <v>6575</v>
          </cell>
          <cell r="B2211">
            <v>8595</v>
          </cell>
          <cell r="C2211">
            <v>2040</v>
          </cell>
          <cell r="D2211" t="str">
            <v>БЕНЗИН АВТОМОБИЛЬНЫЙ АИ-80</v>
          </cell>
          <cell r="E2211">
            <v>221000001</v>
          </cell>
          <cell r="F2211" t="str">
            <v>20</v>
          </cell>
          <cell r="G2211" t="str">
            <v/>
          </cell>
          <cell r="H2211" t="str">
            <v/>
          </cell>
          <cell r="I2211" t="str">
            <v>386332</v>
          </cell>
          <cell r="J2211">
            <v>10001304</v>
          </cell>
          <cell r="K2211">
            <v>37908</v>
          </cell>
          <cell r="L2211">
            <v>37908</v>
          </cell>
          <cell r="M2211">
            <v>37908</v>
          </cell>
          <cell r="N2211">
            <v>8785.9699999999993</v>
          </cell>
          <cell r="O2211">
            <v>51.988</v>
          </cell>
          <cell r="P2211">
            <v>0</v>
          </cell>
          <cell r="Q2211" t="str">
            <v>01_31_10</v>
          </cell>
          <cell r="R2211" t="str">
            <v>25_31</v>
          </cell>
          <cell r="S2211" t="str">
            <v>'301.0020</v>
          </cell>
          <cell r="T2211" t="str">
            <v>'701.7410</v>
          </cell>
          <cell r="U2211" t="str">
            <v>H</v>
          </cell>
          <cell r="V2211">
            <v>-8411.3799999999992</v>
          </cell>
          <cell r="W2211">
            <v>-8411.3799999999992</v>
          </cell>
          <cell r="X2211">
            <v>374.59000000000015</v>
          </cell>
          <cell r="Y2211" t="str">
            <v>701.7410</v>
          </cell>
          <cell r="Z2211">
            <v>-1239332.73</v>
          </cell>
          <cell r="AA2211">
            <v>-8411.3799999999992</v>
          </cell>
          <cell r="AB2211">
            <v>-51.988</v>
          </cell>
        </row>
        <row r="2212">
          <cell r="A2212">
            <v>6576</v>
          </cell>
          <cell r="B2212">
            <v>8596</v>
          </cell>
          <cell r="C2212">
            <v>2040</v>
          </cell>
          <cell r="D2212" t="str">
            <v>БЕНЗИН АВТОМОБИЛЬНЫЙ АИ-80</v>
          </cell>
          <cell r="E2212">
            <v>221000001</v>
          </cell>
          <cell r="F2212" t="str">
            <v>20</v>
          </cell>
          <cell r="G2212" t="str">
            <v/>
          </cell>
          <cell r="H2212" t="str">
            <v/>
          </cell>
          <cell r="I2212" t="str">
            <v>386333</v>
          </cell>
          <cell r="J2212">
            <v>10001304</v>
          </cell>
          <cell r="K2212">
            <v>37908</v>
          </cell>
          <cell r="L2212">
            <v>37908</v>
          </cell>
          <cell r="M2212">
            <v>37908</v>
          </cell>
          <cell r="N2212">
            <v>10130.200000000001</v>
          </cell>
          <cell r="O2212">
            <v>59.942</v>
          </cell>
          <cell r="P2212">
            <v>0</v>
          </cell>
          <cell r="Q2212" t="str">
            <v>01_31_10</v>
          </cell>
          <cell r="R2212" t="str">
            <v>25_31</v>
          </cell>
          <cell r="S2212" t="str">
            <v>'301.0020</v>
          </cell>
          <cell r="T2212" t="str">
            <v>'701.7410</v>
          </cell>
          <cell r="U2212" t="str">
            <v>H</v>
          </cell>
          <cell r="V2212">
            <v>-9697.98</v>
          </cell>
          <cell r="W2212">
            <v>-9697.98</v>
          </cell>
          <cell r="X2212">
            <v>432.22000000000116</v>
          </cell>
          <cell r="Y2212" t="str">
            <v>701.7410</v>
          </cell>
          <cell r="Z2212">
            <v>-1428900.37</v>
          </cell>
          <cell r="AA2212">
            <v>-9697.98</v>
          </cell>
          <cell r="AB2212">
            <v>-59.942</v>
          </cell>
        </row>
        <row r="2213">
          <cell r="A2213">
            <v>6577</v>
          </cell>
          <cell r="B2213">
            <v>8597</v>
          </cell>
          <cell r="C2213">
            <v>2040</v>
          </cell>
          <cell r="D2213" t="str">
            <v>БЕНЗИН АВТОМОБИЛЬНЫЙ АИ-80</v>
          </cell>
          <cell r="E2213">
            <v>221000001</v>
          </cell>
          <cell r="F2213" t="str">
            <v>20</v>
          </cell>
          <cell r="G2213" t="str">
            <v/>
          </cell>
          <cell r="H2213" t="str">
            <v/>
          </cell>
          <cell r="I2213" t="str">
            <v>386334</v>
          </cell>
          <cell r="J2213">
            <v>10001304</v>
          </cell>
          <cell r="K2213">
            <v>37908</v>
          </cell>
          <cell r="L2213">
            <v>37908</v>
          </cell>
          <cell r="M2213">
            <v>37908</v>
          </cell>
          <cell r="N2213">
            <v>8476.2000000000007</v>
          </cell>
          <cell r="O2213">
            <v>50.155000000000001</v>
          </cell>
          <cell r="P2213">
            <v>0</v>
          </cell>
          <cell r="Q2213" t="str">
            <v>01_31_10</v>
          </cell>
          <cell r="R2213" t="str">
            <v>25_31</v>
          </cell>
          <cell r="S2213" t="str">
            <v>'301.0020</v>
          </cell>
          <cell r="T2213" t="str">
            <v>'701.7410</v>
          </cell>
          <cell r="U2213" t="str">
            <v>H</v>
          </cell>
          <cell r="V2213">
            <v>-8108.81</v>
          </cell>
          <cell r="W2213">
            <v>-8108.81</v>
          </cell>
          <cell r="X2213">
            <v>367.39000000000033</v>
          </cell>
          <cell r="Y2213" t="str">
            <v>701.7410</v>
          </cell>
          <cell r="Z2213">
            <v>-1194752.07</v>
          </cell>
          <cell r="AA2213">
            <v>-8108.81</v>
          </cell>
          <cell r="AB2213">
            <v>-50.155000000000001</v>
          </cell>
        </row>
        <row r="2214">
          <cell r="A2214">
            <v>6578</v>
          </cell>
          <cell r="B2214">
            <v>8598</v>
          </cell>
          <cell r="C2214">
            <v>2040</v>
          </cell>
          <cell r="D2214" t="str">
            <v>БЕНЗИН АВТОМОБИЛЬНЫЙ АИ-80</v>
          </cell>
          <cell r="E2214">
            <v>221000001</v>
          </cell>
          <cell r="F2214" t="str">
            <v>20</v>
          </cell>
          <cell r="G2214" t="str">
            <v/>
          </cell>
          <cell r="H2214" t="str">
            <v/>
          </cell>
          <cell r="I2214" t="str">
            <v>386335</v>
          </cell>
          <cell r="J2214">
            <v>10001304</v>
          </cell>
          <cell r="K2214">
            <v>37908</v>
          </cell>
          <cell r="L2214">
            <v>37908</v>
          </cell>
          <cell r="M2214">
            <v>37908</v>
          </cell>
          <cell r="N2214">
            <v>8771.27</v>
          </cell>
          <cell r="O2214">
            <v>51.901000000000003</v>
          </cell>
          <cell r="P2214">
            <v>0</v>
          </cell>
          <cell r="Q2214" t="str">
            <v>01_31_10</v>
          </cell>
          <cell r="R2214" t="str">
            <v>25_31</v>
          </cell>
          <cell r="S2214" t="str">
            <v>'301.0020</v>
          </cell>
          <cell r="T2214" t="str">
            <v>'701.7410</v>
          </cell>
          <cell r="U2214" t="str">
            <v>H</v>
          </cell>
          <cell r="V2214">
            <v>-8396.68</v>
          </cell>
          <cell r="W2214">
            <v>-8396.68</v>
          </cell>
          <cell r="X2214">
            <v>374.59000000000015</v>
          </cell>
          <cell r="Y2214" t="str">
            <v>701.7410</v>
          </cell>
          <cell r="Z2214">
            <v>-1237166.83</v>
          </cell>
          <cell r="AA2214">
            <v>-8396.68</v>
          </cell>
          <cell r="AB2214">
            <v>-51.901000000000003</v>
          </cell>
        </row>
        <row r="2215">
          <cell r="A2215">
            <v>6579</v>
          </cell>
          <cell r="B2215">
            <v>8599</v>
          </cell>
          <cell r="C2215">
            <v>2040</v>
          </cell>
          <cell r="D2215" t="str">
            <v>БЕНЗИН АВТОМОБИЛЬНЫЙ АИ-80</v>
          </cell>
          <cell r="E2215">
            <v>221000001</v>
          </cell>
          <cell r="F2215" t="str">
            <v>20</v>
          </cell>
          <cell r="G2215" t="str">
            <v/>
          </cell>
          <cell r="H2215" t="str">
            <v/>
          </cell>
          <cell r="I2215" t="str">
            <v>386336</v>
          </cell>
          <cell r="J2215">
            <v>10001304</v>
          </cell>
          <cell r="K2215">
            <v>37908</v>
          </cell>
          <cell r="L2215">
            <v>37908</v>
          </cell>
          <cell r="M2215">
            <v>37908</v>
          </cell>
          <cell r="N2215">
            <v>8724.4599999999991</v>
          </cell>
          <cell r="O2215">
            <v>51.624000000000002</v>
          </cell>
          <cell r="P2215">
            <v>0</v>
          </cell>
          <cell r="Q2215" t="str">
            <v>01_31_10</v>
          </cell>
          <cell r="R2215" t="str">
            <v>25_31</v>
          </cell>
          <cell r="S2215" t="str">
            <v>'301.0020</v>
          </cell>
          <cell r="T2215" t="str">
            <v>'701.7410</v>
          </cell>
          <cell r="U2215" t="str">
            <v>H</v>
          </cell>
          <cell r="V2215">
            <v>-8349.8700000000008</v>
          </cell>
          <cell r="W2215">
            <v>-8349.8700000000008</v>
          </cell>
          <cell r="X2215">
            <v>374.58999999999833</v>
          </cell>
          <cell r="Y2215" t="str">
            <v>701.7410</v>
          </cell>
          <cell r="Z2215">
            <v>-1230269.8500000001</v>
          </cell>
          <cell r="AA2215">
            <v>-8349.8700000000008</v>
          </cell>
          <cell r="AB2215">
            <v>-51.624000000000002</v>
          </cell>
        </row>
        <row r="2216">
          <cell r="A2216">
            <v>6580</v>
          </cell>
          <cell r="B2216">
            <v>8600</v>
          </cell>
          <cell r="C2216">
            <v>2040</v>
          </cell>
          <cell r="D2216" t="str">
            <v>БЕНЗИН АВТОМОБИЛЬНЫЙ АИ-80</v>
          </cell>
          <cell r="E2216">
            <v>221000001</v>
          </cell>
          <cell r="F2216" t="str">
            <v>20</v>
          </cell>
          <cell r="G2216" t="str">
            <v/>
          </cell>
          <cell r="H2216" t="str">
            <v/>
          </cell>
          <cell r="I2216" t="str">
            <v>386337</v>
          </cell>
          <cell r="J2216">
            <v>10001304</v>
          </cell>
          <cell r="K2216">
            <v>37908</v>
          </cell>
          <cell r="L2216">
            <v>37908</v>
          </cell>
          <cell r="M2216">
            <v>37908</v>
          </cell>
          <cell r="N2216">
            <v>8708.06</v>
          </cell>
          <cell r="O2216">
            <v>51.527000000000001</v>
          </cell>
          <cell r="P2216">
            <v>0</v>
          </cell>
          <cell r="Q2216" t="str">
            <v>01_31_10</v>
          </cell>
          <cell r="R2216" t="str">
            <v>25_31</v>
          </cell>
          <cell r="S2216" t="str">
            <v>'301.0020</v>
          </cell>
          <cell r="T2216" t="str">
            <v>'701.7410</v>
          </cell>
          <cell r="U2216" t="str">
            <v>H</v>
          </cell>
          <cell r="V2216">
            <v>-8333.4699999999993</v>
          </cell>
          <cell r="W2216">
            <v>-8333.4699999999993</v>
          </cell>
          <cell r="X2216">
            <v>374.59000000000015</v>
          </cell>
          <cell r="Y2216" t="str">
            <v>701.7410</v>
          </cell>
          <cell r="Z2216">
            <v>-1227853.47</v>
          </cell>
          <cell r="AA2216">
            <v>-8333.4699999999993</v>
          </cell>
          <cell r="AB2216">
            <v>-51.527000000000001</v>
          </cell>
        </row>
        <row r="2217">
          <cell r="A2217">
            <v>6582</v>
          </cell>
          <cell r="B2217">
            <v>8602</v>
          </cell>
          <cell r="C2217">
            <v>2098</v>
          </cell>
          <cell r="D2217" t="str">
            <v>БЕНЗИН АВТОМОБИЛЬНЫЙ АИ-85</v>
          </cell>
          <cell r="E2217">
            <v>222000002</v>
          </cell>
          <cell r="F2217" t="str">
            <v>20</v>
          </cell>
          <cell r="G2217" t="str">
            <v/>
          </cell>
          <cell r="H2217" t="str">
            <v/>
          </cell>
          <cell r="I2217" t="str">
            <v>386353</v>
          </cell>
          <cell r="J2217">
            <v>10001337</v>
          </cell>
          <cell r="K2217">
            <v>37908</v>
          </cell>
          <cell r="L2217">
            <v>37908</v>
          </cell>
          <cell r="M2217">
            <v>37908</v>
          </cell>
          <cell r="N2217">
            <v>12280.64</v>
          </cell>
          <cell r="O2217">
            <v>50.957000000000001</v>
          </cell>
          <cell r="P2217">
            <v>0</v>
          </cell>
          <cell r="Q2217" t="str">
            <v>01_31_10</v>
          </cell>
          <cell r="R2217" t="str">
            <v>25_31</v>
          </cell>
          <cell r="S2217" t="str">
            <v>'301.0020</v>
          </cell>
          <cell r="T2217" t="str">
            <v>'702.7211</v>
          </cell>
          <cell r="U2217" t="str">
            <v>H</v>
          </cell>
          <cell r="V2217">
            <v>-11910.91</v>
          </cell>
          <cell r="W2217">
            <v>-11910.91</v>
          </cell>
          <cell r="X2217">
            <v>369.72999999999956</v>
          </cell>
          <cell r="Y2217" t="str">
            <v>702.7211</v>
          </cell>
          <cell r="Z2217">
            <v>-1754953.48</v>
          </cell>
          <cell r="AA2217">
            <v>-11910.91</v>
          </cell>
          <cell r="AB2217">
            <v>-50.957000000000001</v>
          </cell>
        </row>
        <row r="2218">
          <cell r="A2218">
            <v>6583</v>
          </cell>
          <cell r="B2218">
            <v>8603</v>
          </cell>
          <cell r="C2218">
            <v>2098</v>
          </cell>
          <cell r="D2218" t="str">
            <v>БЕНЗИН АВТОМОБИЛЬНЫЙ АИ-85</v>
          </cell>
          <cell r="E2218">
            <v>222000002</v>
          </cell>
          <cell r="F2218" t="str">
            <v>20</v>
          </cell>
          <cell r="G2218" t="str">
            <v/>
          </cell>
          <cell r="H2218" t="str">
            <v/>
          </cell>
          <cell r="I2218" t="str">
            <v>386354</v>
          </cell>
          <cell r="J2218">
            <v>10001337</v>
          </cell>
          <cell r="K2218">
            <v>37908</v>
          </cell>
          <cell r="L2218">
            <v>37908</v>
          </cell>
          <cell r="M2218">
            <v>37908</v>
          </cell>
          <cell r="N2218">
            <v>12500.91</v>
          </cell>
          <cell r="O2218">
            <v>51.871000000000002</v>
          </cell>
          <cell r="P2218">
            <v>0</v>
          </cell>
          <cell r="Q2218" t="str">
            <v>01_31_10</v>
          </cell>
          <cell r="R2218" t="str">
            <v>25_31</v>
          </cell>
          <cell r="S2218" t="str">
            <v>'301.0020</v>
          </cell>
          <cell r="T2218" t="str">
            <v>'702.7211</v>
          </cell>
          <cell r="U2218" t="str">
            <v>H</v>
          </cell>
          <cell r="V2218">
            <v>-12123.93</v>
          </cell>
          <cell r="W2218">
            <v>-12123.93</v>
          </cell>
          <cell r="X2218">
            <v>376.97999999999956</v>
          </cell>
          <cell r="Y2218" t="str">
            <v>702.7211</v>
          </cell>
          <cell r="Z2218">
            <v>-1786339.85</v>
          </cell>
          <cell r="AA2218">
            <v>-12123.93</v>
          </cell>
          <cell r="AB2218">
            <v>-51.871000000000002</v>
          </cell>
        </row>
        <row r="2219">
          <cell r="A2219">
            <v>6584</v>
          </cell>
          <cell r="B2219">
            <v>8604</v>
          </cell>
          <cell r="C2219">
            <v>2098</v>
          </cell>
          <cell r="D2219" t="str">
            <v>БЕНЗИН АВТОМОБИЛЬНЫЙ АИ-85</v>
          </cell>
          <cell r="E2219">
            <v>222000002</v>
          </cell>
          <cell r="F2219" t="str">
            <v>20</v>
          </cell>
          <cell r="G2219" t="str">
            <v/>
          </cell>
          <cell r="H2219" t="str">
            <v/>
          </cell>
          <cell r="I2219" t="str">
            <v>386355</v>
          </cell>
          <cell r="J2219">
            <v>10001337</v>
          </cell>
          <cell r="K2219">
            <v>37908</v>
          </cell>
          <cell r="L2219">
            <v>37908</v>
          </cell>
          <cell r="M2219">
            <v>37908</v>
          </cell>
          <cell r="N2219">
            <v>12322.09</v>
          </cell>
          <cell r="O2219">
            <v>51.128999999999998</v>
          </cell>
          <cell r="P2219">
            <v>0</v>
          </cell>
          <cell r="Q2219" t="str">
            <v>01_31_10</v>
          </cell>
          <cell r="R2219" t="str">
            <v>25_31</v>
          </cell>
          <cell r="S2219" t="str">
            <v>'301.0020</v>
          </cell>
          <cell r="T2219" t="str">
            <v>'702.7211</v>
          </cell>
          <cell r="U2219" t="str">
            <v>H</v>
          </cell>
          <cell r="V2219">
            <v>-11945.11</v>
          </cell>
          <cell r="W2219">
            <v>-11945.11</v>
          </cell>
          <cell r="X2219">
            <v>376.97999999999956</v>
          </cell>
          <cell r="Y2219" t="str">
            <v>702.7211</v>
          </cell>
          <cell r="Z2219">
            <v>-1759992.51</v>
          </cell>
          <cell r="AA2219">
            <v>-11945.11</v>
          </cell>
          <cell r="AB2219">
            <v>-51.128999999999998</v>
          </cell>
        </row>
        <row r="2220">
          <cell r="A2220">
            <v>6585</v>
          </cell>
          <cell r="B2220">
            <v>8605</v>
          </cell>
          <cell r="C2220">
            <v>2101</v>
          </cell>
          <cell r="D2220" t="str">
            <v>БЕНЗИН АВТОМОБИЛЬНЫЙ АИ-80</v>
          </cell>
          <cell r="E2220">
            <v>221000001</v>
          </cell>
          <cell r="F2220" t="str">
            <v>20</v>
          </cell>
          <cell r="G2220" t="str">
            <v/>
          </cell>
          <cell r="H2220" t="str">
            <v/>
          </cell>
          <cell r="I2220" t="str">
            <v>386348</v>
          </cell>
          <cell r="J2220">
            <v>10001329</v>
          </cell>
          <cell r="K2220">
            <v>37908</v>
          </cell>
          <cell r="L2220">
            <v>37908</v>
          </cell>
          <cell r="M2220">
            <v>37908</v>
          </cell>
          <cell r="N2220">
            <v>11615.4</v>
          </cell>
          <cell r="O2220">
            <v>51.624000000000002</v>
          </cell>
          <cell r="P2220">
            <v>0</v>
          </cell>
          <cell r="Q2220" t="str">
            <v>01_31_10</v>
          </cell>
          <cell r="R2220" t="str">
            <v>25_31</v>
          </cell>
          <cell r="S2220" t="str">
            <v>'301.0020</v>
          </cell>
          <cell r="T2220" t="str">
            <v>'701.7410</v>
          </cell>
          <cell r="U2220" t="str">
            <v>H</v>
          </cell>
          <cell r="V2220">
            <v>-11240.78</v>
          </cell>
          <cell r="W2220">
            <v>-11240.78</v>
          </cell>
          <cell r="X2220">
            <v>374.61999999999898</v>
          </cell>
          <cell r="Y2220" t="str">
            <v>701.7410</v>
          </cell>
          <cell r="Z2220">
            <v>-1656216.53</v>
          </cell>
          <cell r="AA2220">
            <v>-11240.78</v>
          </cell>
          <cell r="AB2220">
            <v>-51.624000000000002</v>
          </cell>
        </row>
        <row r="2221">
          <cell r="A2221">
            <v>6586</v>
          </cell>
          <cell r="B2221">
            <v>8606</v>
          </cell>
          <cell r="C2221">
            <v>2101</v>
          </cell>
          <cell r="D2221" t="str">
            <v>БЕНЗИН АВТОМОБИЛЬНЫЙ АИ-80</v>
          </cell>
          <cell r="E2221">
            <v>221000001</v>
          </cell>
          <cell r="F2221" t="str">
            <v>20</v>
          </cell>
          <cell r="G2221" t="str">
            <v/>
          </cell>
          <cell r="H2221" t="str">
            <v/>
          </cell>
          <cell r="I2221" t="str">
            <v>386349</v>
          </cell>
          <cell r="J2221">
            <v>10001329</v>
          </cell>
          <cell r="K2221">
            <v>37908</v>
          </cell>
          <cell r="L2221">
            <v>37908</v>
          </cell>
          <cell r="M2221">
            <v>37908</v>
          </cell>
          <cell r="N2221">
            <v>11615.4</v>
          </cell>
          <cell r="O2221">
            <v>51.624000000000002</v>
          </cell>
          <cell r="P2221">
            <v>0</v>
          </cell>
          <cell r="Q2221" t="str">
            <v>01_31_10</v>
          </cell>
          <cell r="R2221" t="str">
            <v>25_31</v>
          </cell>
          <cell r="S2221" t="str">
            <v>'301.0020</v>
          </cell>
          <cell r="T2221" t="str">
            <v>'701.7410</v>
          </cell>
          <cell r="U2221" t="str">
            <v>H</v>
          </cell>
          <cell r="V2221">
            <v>-11240.78</v>
          </cell>
          <cell r="W2221">
            <v>-11240.78</v>
          </cell>
          <cell r="X2221">
            <v>374.61999999999898</v>
          </cell>
          <cell r="Y2221" t="str">
            <v>701.7410</v>
          </cell>
          <cell r="Z2221">
            <v>-1656216.53</v>
          </cell>
          <cell r="AA2221">
            <v>-11240.78</v>
          </cell>
          <cell r="AB2221">
            <v>-51.624000000000002</v>
          </cell>
        </row>
        <row r="2222">
          <cell r="A2222">
            <v>6587</v>
          </cell>
          <cell r="B2222">
            <v>8607</v>
          </cell>
          <cell r="C2222">
            <v>2101</v>
          </cell>
          <cell r="D2222" t="str">
            <v>БЕНЗИН АВТОМОБИЛЬНЫЙ АИ-80</v>
          </cell>
          <cell r="E2222">
            <v>221000001</v>
          </cell>
          <cell r="F2222" t="str">
            <v>20</v>
          </cell>
          <cell r="G2222" t="str">
            <v/>
          </cell>
          <cell r="H2222" t="str">
            <v/>
          </cell>
          <cell r="I2222" t="str">
            <v>386350</v>
          </cell>
          <cell r="J2222">
            <v>10001329</v>
          </cell>
          <cell r="K2222">
            <v>37908</v>
          </cell>
          <cell r="L2222">
            <v>37908</v>
          </cell>
          <cell r="M2222">
            <v>37908</v>
          </cell>
          <cell r="N2222">
            <v>11498.85</v>
          </cell>
          <cell r="O2222">
            <v>51.106000000000002</v>
          </cell>
          <cell r="P2222">
            <v>0</v>
          </cell>
          <cell r="Q2222" t="str">
            <v>01_31_10</v>
          </cell>
          <cell r="R2222" t="str">
            <v>25_31</v>
          </cell>
          <cell r="S2222" t="str">
            <v>'301.0020</v>
          </cell>
          <cell r="T2222" t="str">
            <v>'701.7410</v>
          </cell>
          <cell r="U2222" t="str">
            <v>H</v>
          </cell>
          <cell r="V2222">
            <v>-11124.23</v>
          </cell>
          <cell r="W2222">
            <v>-11124.23</v>
          </cell>
          <cell r="X2222">
            <v>374.6200000000008</v>
          </cell>
          <cell r="Y2222" t="str">
            <v>701.7410</v>
          </cell>
          <cell r="Z2222">
            <v>-1639044.05</v>
          </cell>
          <cell r="AA2222">
            <v>-11124.23</v>
          </cell>
          <cell r="AB2222">
            <v>-51.106000000000002</v>
          </cell>
        </row>
        <row r="2223">
          <cell r="A2223">
            <v>6588</v>
          </cell>
          <cell r="B2223">
            <v>8608</v>
          </cell>
          <cell r="C2223">
            <v>2101</v>
          </cell>
          <cell r="D2223" t="str">
            <v>БЕНЗИН АВТОМОБИЛЬНЫЙ АИ-80</v>
          </cell>
          <cell r="E2223">
            <v>221000001</v>
          </cell>
          <cell r="F2223" t="str">
            <v>20</v>
          </cell>
          <cell r="G2223" t="str">
            <v/>
          </cell>
          <cell r="H2223" t="str">
            <v/>
          </cell>
          <cell r="I2223" t="str">
            <v>386351</v>
          </cell>
          <cell r="J2223">
            <v>10001329</v>
          </cell>
          <cell r="K2223">
            <v>37908</v>
          </cell>
          <cell r="L2223">
            <v>37908</v>
          </cell>
          <cell r="M2223">
            <v>37908</v>
          </cell>
          <cell r="N2223">
            <v>11616.98</v>
          </cell>
          <cell r="O2223">
            <v>51.631</v>
          </cell>
          <cell r="P2223">
            <v>0</v>
          </cell>
          <cell r="Q2223" t="str">
            <v>01_31_10</v>
          </cell>
          <cell r="R2223" t="str">
            <v>25_31</v>
          </cell>
          <cell r="S2223" t="str">
            <v>'301.0020</v>
          </cell>
          <cell r="T2223" t="str">
            <v>'701.7410</v>
          </cell>
          <cell r="U2223" t="str">
            <v>H</v>
          </cell>
          <cell r="V2223">
            <v>-11242.36</v>
          </cell>
          <cell r="W2223">
            <v>-11242.36</v>
          </cell>
          <cell r="X2223">
            <v>374.61999999999898</v>
          </cell>
          <cell r="Y2223" t="str">
            <v>701.7410</v>
          </cell>
          <cell r="Z2223">
            <v>-1656449.32</v>
          </cell>
          <cell r="AA2223">
            <v>-11242.36</v>
          </cell>
          <cell r="AB2223">
            <v>-51.631</v>
          </cell>
        </row>
        <row r="2224">
          <cell r="A2224">
            <v>6589</v>
          </cell>
          <cell r="B2224">
            <v>8609</v>
          </cell>
          <cell r="C2224">
            <v>2101</v>
          </cell>
          <cell r="D2224" t="str">
            <v>БЕНЗИН АВТОМОБИЛЬНЫЙ АИ-80</v>
          </cell>
          <cell r="E2224">
            <v>221000001</v>
          </cell>
          <cell r="F2224" t="str">
            <v>20</v>
          </cell>
          <cell r="G2224" t="str">
            <v/>
          </cell>
          <cell r="H2224" t="str">
            <v/>
          </cell>
          <cell r="I2224" t="str">
            <v>386352</v>
          </cell>
          <cell r="J2224">
            <v>10001329</v>
          </cell>
          <cell r="K2224">
            <v>37908</v>
          </cell>
          <cell r="L2224">
            <v>37908</v>
          </cell>
          <cell r="M2224">
            <v>37908</v>
          </cell>
          <cell r="N2224">
            <v>11593.58</v>
          </cell>
          <cell r="O2224">
            <v>51.527000000000001</v>
          </cell>
          <cell r="P2224">
            <v>0</v>
          </cell>
          <cell r="Q2224" t="str">
            <v>01_31_10</v>
          </cell>
          <cell r="R2224" t="str">
            <v>25_31</v>
          </cell>
          <cell r="S2224" t="str">
            <v>'301.0020</v>
          </cell>
          <cell r="T2224" t="str">
            <v>'701.7410</v>
          </cell>
          <cell r="U2224" t="str">
            <v>H</v>
          </cell>
          <cell r="V2224">
            <v>-11218.96</v>
          </cell>
          <cell r="W2224">
            <v>-11218.96</v>
          </cell>
          <cell r="X2224">
            <v>374.6200000000008</v>
          </cell>
          <cell r="Y2224" t="str">
            <v>701.7410</v>
          </cell>
          <cell r="Z2224">
            <v>-1653001.57</v>
          </cell>
          <cell r="AA2224">
            <v>-11218.96</v>
          </cell>
          <cell r="AB2224">
            <v>-51.527000000000001</v>
          </cell>
        </row>
        <row r="2225">
          <cell r="A2225">
            <v>6590</v>
          </cell>
          <cell r="B2225">
            <v>8610</v>
          </cell>
          <cell r="C2225">
            <v>2101</v>
          </cell>
          <cell r="D2225" t="str">
            <v>БЕНЗИН АВТОМОБИЛЬНЫЙ АИ-80</v>
          </cell>
          <cell r="E2225">
            <v>221000001</v>
          </cell>
          <cell r="F2225" t="str">
            <v>20</v>
          </cell>
          <cell r="G2225" t="str">
            <v/>
          </cell>
          <cell r="H2225" t="str">
            <v/>
          </cell>
          <cell r="I2225" t="str">
            <v>386185</v>
          </cell>
          <cell r="J2225">
            <v>10001327</v>
          </cell>
          <cell r="K2225">
            <v>37908</v>
          </cell>
          <cell r="L2225">
            <v>37908</v>
          </cell>
          <cell r="M2225">
            <v>37908</v>
          </cell>
          <cell r="N2225">
            <v>11583</v>
          </cell>
          <cell r="O2225">
            <v>51.48</v>
          </cell>
          <cell r="P2225">
            <v>0</v>
          </cell>
          <cell r="Q2225" t="str">
            <v>01_31_10</v>
          </cell>
          <cell r="R2225" t="str">
            <v>25_31</v>
          </cell>
          <cell r="S2225" t="str">
            <v>'301.0020</v>
          </cell>
          <cell r="T2225" t="str">
            <v>'701.7410</v>
          </cell>
          <cell r="U2225" t="str">
            <v>H</v>
          </cell>
          <cell r="V2225">
            <v>-11208.38</v>
          </cell>
          <cell r="W2225">
            <v>-11208.38</v>
          </cell>
          <cell r="X2225">
            <v>374.6200000000008</v>
          </cell>
          <cell r="Y2225" t="str">
            <v>701.7410</v>
          </cell>
          <cell r="Z2225">
            <v>-1651442.71</v>
          </cell>
          <cell r="AA2225">
            <v>-11208.38</v>
          </cell>
          <cell r="AB2225">
            <v>-51.48</v>
          </cell>
        </row>
        <row r="2226">
          <cell r="A2226">
            <v>6591</v>
          </cell>
          <cell r="B2226">
            <v>8611</v>
          </cell>
          <cell r="C2226">
            <v>2101</v>
          </cell>
          <cell r="D2226" t="str">
            <v>БЕНЗИН АВТОМОБИЛЬНЫЙ АИ-80</v>
          </cell>
          <cell r="E2226">
            <v>221000001</v>
          </cell>
          <cell r="F2226" t="str">
            <v>20</v>
          </cell>
          <cell r="G2226" t="str">
            <v/>
          </cell>
          <cell r="H2226" t="str">
            <v/>
          </cell>
          <cell r="I2226" t="str">
            <v>386186</v>
          </cell>
          <cell r="J2226">
            <v>10001327</v>
          </cell>
          <cell r="K2226">
            <v>37908</v>
          </cell>
          <cell r="L2226">
            <v>37908</v>
          </cell>
          <cell r="M2226">
            <v>37908</v>
          </cell>
          <cell r="N2226">
            <v>11541.15</v>
          </cell>
          <cell r="O2226">
            <v>51.293999999999997</v>
          </cell>
          <cell r="P2226">
            <v>0</v>
          </cell>
          <cell r="Q2226" t="str">
            <v>01_31_10</v>
          </cell>
          <cell r="R2226" t="str">
            <v>25_31</v>
          </cell>
          <cell r="S2226" t="str">
            <v>'301.0020</v>
          </cell>
          <cell r="T2226" t="str">
            <v>'701.7410</v>
          </cell>
          <cell r="U2226" t="str">
            <v>H</v>
          </cell>
          <cell r="V2226">
            <v>-11166.53</v>
          </cell>
          <cell r="W2226">
            <v>-11166.53</v>
          </cell>
          <cell r="X2226">
            <v>374.61999999999898</v>
          </cell>
          <cell r="Y2226" t="str">
            <v>701.7410</v>
          </cell>
          <cell r="Z2226">
            <v>-1645276.53</v>
          </cell>
          <cell r="AA2226">
            <v>-11166.53</v>
          </cell>
          <cell r="AB2226">
            <v>-51.293999999999997</v>
          </cell>
        </row>
        <row r="2227">
          <cell r="A2227">
            <v>6592</v>
          </cell>
          <cell r="B2227">
            <v>8612</v>
          </cell>
          <cell r="C2227">
            <v>2101</v>
          </cell>
          <cell r="D2227" t="str">
            <v>БЕНЗИН АВТОМОБИЛЬНЫЙ АИ-80</v>
          </cell>
          <cell r="E2227">
            <v>221000001</v>
          </cell>
          <cell r="F2227" t="str">
            <v>20</v>
          </cell>
          <cell r="G2227" t="str">
            <v/>
          </cell>
          <cell r="H2227" t="str">
            <v/>
          </cell>
          <cell r="I2227" t="str">
            <v>386187</v>
          </cell>
          <cell r="J2227">
            <v>10001327</v>
          </cell>
          <cell r="K2227">
            <v>37908</v>
          </cell>
          <cell r="L2227">
            <v>37908</v>
          </cell>
          <cell r="M2227">
            <v>37908</v>
          </cell>
          <cell r="N2227">
            <v>11615.4</v>
          </cell>
          <cell r="O2227">
            <v>51.624000000000002</v>
          </cell>
          <cell r="P2227">
            <v>0</v>
          </cell>
          <cell r="Q2227" t="str">
            <v>01_31_10</v>
          </cell>
          <cell r="R2227" t="str">
            <v>25_31</v>
          </cell>
          <cell r="S2227" t="str">
            <v>'301.0020</v>
          </cell>
          <cell r="T2227" t="str">
            <v>'701.7410</v>
          </cell>
          <cell r="U2227" t="str">
            <v>H</v>
          </cell>
          <cell r="V2227">
            <v>-11240.78</v>
          </cell>
          <cell r="W2227">
            <v>-11240.78</v>
          </cell>
          <cell r="X2227">
            <v>374.61999999999898</v>
          </cell>
          <cell r="Y2227" t="str">
            <v>701.7410</v>
          </cell>
          <cell r="Z2227">
            <v>-1656216.53</v>
          </cell>
          <cell r="AA2227">
            <v>-11240.78</v>
          </cell>
          <cell r="AB2227">
            <v>-51.624000000000002</v>
          </cell>
        </row>
        <row r="2228">
          <cell r="A2228">
            <v>6593</v>
          </cell>
          <cell r="B2228">
            <v>8613</v>
          </cell>
          <cell r="C2228">
            <v>2101</v>
          </cell>
          <cell r="D2228" t="str">
            <v>БЕНЗИН АВТОМОБИЛЬНЫЙ АИ-80</v>
          </cell>
          <cell r="E2228">
            <v>221000001</v>
          </cell>
          <cell r="F2228" t="str">
            <v>20</v>
          </cell>
          <cell r="G2228" t="str">
            <v/>
          </cell>
          <cell r="H2228" t="str">
            <v/>
          </cell>
          <cell r="I2228" t="str">
            <v>386188</v>
          </cell>
          <cell r="J2228">
            <v>10001327</v>
          </cell>
          <cell r="K2228">
            <v>37908</v>
          </cell>
          <cell r="L2228">
            <v>37908</v>
          </cell>
          <cell r="M2228">
            <v>37908</v>
          </cell>
          <cell r="N2228">
            <v>11593.58</v>
          </cell>
          <cell r="O2228">
            <v>51.527000000000001</v>
          </cell>
          <cell r="P2228">
            <v>0</v>
          </cell>
          <cell r="Q2228" t="str">
            <v>01_31_10</v>
          </cell>
          <cell r="R2228" t="str">
            <v>25_31</v>
          </cell>
          <cell r="S2228" t="str">
            <v>'301.0020</v>
          </cell>
          <cell r="T2228" t="str">
            <v>'701.7410</v>
          </cell>
          <cell r="U2228" t="str">
            <v>H</v>
          </cell>
          <cell r="V2228">
            <v>-11218.96</v>
          </cell>
          <cell r="W2228">
            <v>-11218.96</v>
          </cell>
          <cell r="X2228">
            <v>374.6200000000008</v>
          </cell>
          <cell r="Y2228" t="str">
            <v>701.7410</v>
          </cell>
          <cell r="Z2228">
            <v>-1653001.57</v>
          </cell>
          <cell r="AA2228">
            <v>-11218.96</v>
          </cell>
          <cell r="AB2228">
            <v>-51.527000000000001</v>
          </cell>
        </row>
        <row r="2229">
          <cell r="A2229">
            <v>6594</v>
          </cell>
          <cell r="B2229">
            <v>8614</v>
          </cell>
          <cell r="C2229">
            <v>2101</v>
          </cell>
          <cell r="D2229" t="str">
            <v>БЕНЗИН АВТОМОБИЛЬНЫЙ АИ-80</v>
          </cell>
          <cell r="E2229">
            <v>221000001</v>
          </cell>
          <cell r="F2229" t="str">
            <v>20</v>
          </cell>
          <cell r="G2229" t="str">
            <v/>
          </cell>
          <cell r="H2229" t="str">
            <v/>
          </cell>
          <cell r="I2229" t="str">
            <v>386189</v>
          </cell>
          <cell r="J2229">
            <v>10001327</v>
          </cell>
          <cell r="K2229">
            <v>37908</v>
          </cell>
          <cell r="L2229">
            <v>37908</v>
          </cell>
          <cell r="M2229">
            <v>37908</v>
          </cell>
          <cell r="N2229">
            <v>11636.55</v>
          </cell>
          <cell r="O2229">
            <v>51.718000000000004</v>
          </cell>
          <cell r="P2229">
            <v>0</v>
          </cell>
          <cell r="Q2229" t="str">
            <v>01_31_10</v>
          </cell>
          <cell r="R2229" t="str">
            <v>25_31</v>
          </cell>
          <cell r="S2229" t="str">
            <v>'301.0020</v>
          </cell>
          <cell r="T2229" t="str">
            <v>'701.7410</v>
          </cell>
          <cell r="U2229" t="str">
            <v>H</v>
          </cell>
          <cell r="V2229">
            <v>-11261.93</v>
          </cell>
          <cell r="W2229">
            <v>-11261.93</v>
          </cell>
          <cell r="X2229">
            <v>374.61999999999898</v>
          </cell>
          <cell r="Y2229" t="str">
            <v>701.7410</v>
          </cell>
          <cell r="Z2229">
            <v>-1659332.77</v>
          </cell>
          <cell r="AA2229">
            <v>-11261.93</v>
          </cell>
          <cell r="AB2229">
            <v>-51.718000000000004</v>
          </cell>
        </row>
        <row r="2230">
          <cell r="A2230">
            <v>6595</v>
          </cell>
          <cell r="B2230">
            <v>8615</v>
          </cell>
          <cell r="C2230">
            <v>2101</v>
          </cell>
          <cell r="D2230" t="str">
            <v>БЕНЗИН АВТОМОБИЛЬНЫЙ АИ-80</v>
          </cell>
          <cell r="E2230">
            <v>221000001</v>
          </cell>
          <cell r="F2230" t="str">
            <v>20</v>
          </cell>
          <cell r="G2230" t="str">
            <v/>
          </cell>
          <cell r="H2230" t="str">
            <v/>
          </cell>
          <cell r="I2230" t="str">
            <v>386190</v>
          </cell>
          <cell r="J2230">
            <v>10001327</v>
          </cell>
          <cell r="K2230">
            <v>37908</v>
          </cell>
          <cell r="L2230">
            <v>37908</v>
          </cell>
          <cell r="M2230">
            <v>37908</v>
          </cell>
          <cell r="N2230">
            <v>11636.55</v>
          </cell>
          <cell r="O2230">
            <v>51.718000000000004</v>
          </cell>
          <cell r="P2230">
            <v>0</v>
          </cell>
          <cell r="Q2230" t="str">
            <v>01_31_10</v>
          </cell>
          <cell r="R2230" t="str">
            <v>25_31</v>
          </cell>
          <cell r="S2230" t="str">
            <v>'301.0020</v>
          </cell>
          <cell r="T2230" t="str">
            <v>'701.7410</v>
          </cell>
          <cell r="U2230" t="str">
            <v>H</v>
          </cell>
          <cell r="V2230">
            <v>-11261.93</v>
          </cell>
          <cell r="W2230">
            <v>-11261.93</v>
          </cell>
          <cell r="X2230">
            <v>374.61999999999898</v>
          </cell>
          <cell r="Y2230" t="str">
            <v>701.7410</v>
          </cell>
          <cell r="Z2230">
            <v>-1659332.77</v>
          </cell>
          <cell r="AA2230">
            <v>-11261.93</v>
          </cell>
          <cell r="AB2230">
            <v>-51.718000000000004</v>
          </cell>
        </row>
        <row r="2231">
          <cell r="A2231">
            <v>6596</v>
          </cell>
          <cell r="B2231">
            <v>8616</v>
          </cell>
          <cell r="C2231">
            <v>2101</v>
          </cell>
          <cell r="D2231" t="str">
            <v>БЕНЗИН АВТОМОБИЛЬНЫЙ АИ-80</v>
          </cell>
          <cell r="E2231">
            <v>221000001</v>
          </cell>
          <cell r="F2231" t="str">
            <v>20</v>
          </cell>
          <cell r="G2231" t="str">
            <v/>
          </cell>
          <cell r="H2231" t="str">
            <v/>
          </cell>
          <cell r="I2231" t="str">
            <v>386202</v>
          </cell>
          <cell r="J2231">
            <v>10001327</v>
          </cell>
          <cell r="K2231">
            <v>37908</v>
          </cell>
          <cell r="L2231">
            <v>37908</v>
          </cell>
          <cell r="M2231">
            <v>37908</v>
          </cell>
          <cell r="N2231">
            <v>13460.63</v>
          </cell>
          <cell r="O2231">
            <v>59.825000000000003</v>
          </cell>
          <cell r="P2231">
            <v>0</v>
          </cell>
          <cell r="Q2231" t="str">
            <v>01_31_10</v>
          </cell>
          <cell r="R2231" t="str">
            <v>25_31</v>
          </cell>
          <cell r="S2231" t="str">
            <v>'301.0020</v>
          </cell>
          <cell r="T2231" t="str">
            <v>'701.7410</v>
          </cell>
          <cell r="U2231" t="str">
            <v>H</v>
          </cell>
          <cell r="V2231">
            <v>-13028.38</v>
          </cell>
          <cell r="W2231">
            <v>-13028.38</v>
          </cell>
          <cell r="X2231">
            <v>432.25</v>
          </cell>
          <cell r="Y2231" t="str">
            <v>701.7410</v>
          </cell>
          <cell r="Z2231">
            <v>-1919601.51</v>
          </cell>
          <cell r="AA2231">
            <v>-13028.38</v>
          </cell>
          <cell r="AB2231">
            <v>-59.825000000000003</v>
          </cell>
        </row>
        <row r="2232">
          <cell r="A2232">
            <v>6597</v>
          </cell>
          <cell r="B2232">
            <v>8617</v>
          </cell>
          <cell r="C2232">
            <v>2101</v>
          </cell>
          <cell r="D2232" t="str">
            <v>БЕНЗИН АВТОМОБИЛЬНЫЙ АИ-80</v>
          </cell>
          <cell r="E2232">
            <v>221000001</v>
          </cell>
          <cell r="F2232" t="str">
            <v>20</v>
          </cell>
          <cell r="G2232" t="str">
            <v/>
          </cell>
          <cell r="H2232" t="str">
            <v/>
          </cell>
          <cell r="I2232" t="str">
            <v>386214</v>
          </cell>
          <cell r="J2232">
            <v>10001327</v>
          </cell>
          <cell r="K2232">
            <v>37908</v>
          </cell>
          <cell r="L2232">
            <v>37908</v>
          </cell>
          <cell r="M2232">
            <v>37908</v>
          </cell>
          <cell r="N2232">
            <v>11562.08</v>
          </cell>
          <cell r="O2232">
            <v>51.387</v>
          </cell>
          <cell r="P2232">
            <v>0</v>
          </cell>
          <cell r="Q2232" t="str">
            <v>01_31_10</v>
          </cell>
          <cell r="R2232" t="str">
            <v>25_31</v>
          </cell>
          <cell r="S2232" t="str">
            <v>'301.0020</v>
          </cell>
          <cell r="T2232" t="str">
            <v>'701.7410</v>
          </cell>
          <cell r="U2232" t="str">
            <v>H</v>
          </cell>
          <cell r="V2232">
            <v>-11187.46</v>
          </cell>
          <cell r="W2232">
            <v>-11187.46</v>
          </cell>
          <cell r="X2232">
            <v>374.6200000000008</v>
          </cell>
          <cell r="Y2232" t="str">
            <v>701.7410</v>
          </cell>
          <cell r="Z2232">
            <v>-1648360.36</v>
          </cell>
          <cell r="AA2232">
            <v>-11187.46</v>
          </cell>
          <cell r="AB2232">
            <v>-51.387</v>
          </cell>
        </row>
        <row r="2233">
          <cell r="A2233">
            <v>6598</v>
          </cell>
          <cell r="B2233">
            <v>8618</v>
          </cell>
          <cell r="C2233">
            <v>2101</v>
          </cell>
          <cell r="D2233" t="str">
            <v>БЕНЗИН АВТОМОБИЛЬНЫЙ АИ-80</v>
          </cell>
          <cell r="E2233">
            <v>221000001</v>
          </cell>
          <cell r="F2233" t="str">
            <v>20</v>
          </cell>
          <cell r="G2233" t="str">
            <v/>
          </cell>
          <cell r="H2233" t="str">
            <v/>
          </cell>
          <cell r="I2233" t="str">
            <v>386215</v>
          </cell>
          <cell r="J2233">
            <v>10001327</v>
          </cell>
          <cell r="K2233">
            <v>37908</v>
          </cell>
          <cell r="L2233">
            <v>37908</v>
          </cell>
          <cell r="M2233">
            <v>37908</v>
          </cell>
          <cell r="N2233">
            <v>11371.5</v>
          </cell>
          <cell r="O2233">
            <v>50.54</v>
          </cell>
          <cell r="P2233">
            <v>0</v>
          </cell>
          <cell r="Q2233" t="str">
            <v>01_31_10</v>
          </cell>
          <cell r="R2233" t="str">
            <v>25_31</v>
          </cell>
          <cell r="S2233" t="str">
            <v>'301.0020</v>
          </cell>
          <cell r="T2233" t="str">
            <v>'701.7410</v>
          </cell>
          <cell r="U2233" t="str">
            <v>H</v>
          </cell>
          <cell r="V2233">
            <v>-11004.08</v>
          </cell>
          <cell r="W2233">
            <v>-11004.08</v>
          </cell>
          <cell r="X2233">
            <v>367.42000000000007</v>
          </cell>
          <cell r="Y2233" t="str">
            <v>701.7410</v>
          </cell>
          <cell r="Z2233">
            <v>-1621341.15</v>
          </cell>
          <cell r="AA2233">
            <v>-11004.08</v>
          </cell>
          <cell r="AB2233">
            <v>-50.54</v>
          </cell>
        </row>
        <row r="2234">
          <cell r="A2234">
            <v>6599</v>
          </cell>
          <cell r="B2234">
            <v>8619</v>
          </cell>
          <cell r="C2234">
            <v>2101</v>
          </cell>
          <cell r="D2234" t="str">
            <v>БЕНЗИН АВТОМОБИЛЬНЫЙ АИ-80</v>
          </cell>
          <cell r="E2234">
            <v>221000001</v>
          </cell>
          <cell r="F2234" t="str">
            <v>20</v>
          </cell>
          <cell r="G2234" t="str">
            <v/>
          </cell>
          <cell r="H2234" t="str">
            <v/>
          </cell>
          <cell r="I2234" t="str">
            <v>386216</v>
          </cell>
          <cell r="J2234">
            <v>10001327</v>
          </cell>
          <cell r="K2234">
            <v>37908</v>
          </cell>
          <cell r="L2234">
            <v>37908</v>
          </cell>
          <cell r="M2234">
            <v>37908</v>
          </cell>
          <cell r="N2234">
            <v>11622.38</v>
          </cell>
          <cell r="O2234">
            <v>51.655000000000001</v>
          </cell>
          <cell r="P2234">
            <v>0</v>
          </cell>
          <cell r="Q2234" t="str">
            <v>01_31_10</v>
          </cell>
          <cell r="R2234" t="str">
            <v>25_31</v>
          </cell>
          <cell r="S2234" t="str">
            <v>'301.0020</v>
          </cell>
          <cell r="T2234" t="str">
            <v>'701.7410</v>
          </cell>
          <cell r="U2234" t="str">
            <v>H</v>
          </cell>
          <cell r="V2234">
            <v>-11247.76</v>
          </cell>
          <cell r="W2234">
            <v>-11247.76</v>
          </cell>
          <cell r="X2234">
            <v>374.61999999999898</v>
          </cell>
          <cell r="Y2234" t="str">
            <v>701.7410</v>
          </cell>
          <cell r="Z2234">
            <v>-1657244.96</v>
          </cell>
          <cell r="AA2234">
            <v>-11247.76</v>
          </cell>
          <cell r="AB2234">
            <v>-51.655000000000001</v>
          </cell>
        </row>
        <row r="2235">
          <cell r="A2235">
            <v>6600</v>
          </cell>
          <cell r="B2235">
            <v>8620</v>
          </cell>
          <cell r="C2235">
            <v>2115</v>
          </cell>
          <cell r="D2235" t="str">
            <v>ТОПЛИВО САМОЛЕТНОЕ ТС-1 ВКК</v>
          </cell>
          <cell r="E2235">
            <v>222000043</v>
          </cell>
          <cell r="F2235" t="str">
            <v>20</v>
          </cell>
          <cell r="G2235" t="str">
            <v/>
          </cell>
          <cell r="H2235" t="str">
            <v/>
          </cell>
          <cell r="I2235" t="str">
            <v>386318</v>
          </cell>
          <cell r="J2235">
            <v>10001326</v>
          </cell>
          <cell r="K2235">
            <v>37908</v>
          </cell>
          <cell r="L2235">
            <v>37908</v>
          </cell>
          <cell r="M2235">
            <v>37908</v>
          </cell>
          <cell r="N2235">
            <v>148032.14000000001</v>
          </cell>
          <cell r="O2235">
            <v>643.61800000000005</v>
          </cell>
          <cell r="P2235">
            <v>0</v>
          </cell>
          <cell r="Q2235" t="str">
            <v>01_31_10</v>
          </cell>
          <cell r="R2235" t="str">
            <v>25_31</v>
          </cell>
          <cell r="S2235" t="str">
            <v>'301.0020</v>
          </cell>
          <cell r="T2235" t="str">
            <v>'702.7250</v>
          </cell>
          <cell r="U2235" t="str">
            <v>H</v>
          </cell>
          <cell r="V2235">
            <v>-141996.57999999999</v>
          </cell>
          <cell r="W2235">
            <v>-141996.57999999999</v>
          </cell>
          <cell r="X2235">
            <v>6035.5600000000268</v>
          </cell>
          <cell r="Y2235" t="str">
            <v>702.7250</v>
          </cell>
          <cell r="Z2235">
            <v>-20921776.100000001</v>
          </cell>
          <cell r="AA2235">
            <v>-141996.57999999999</v>
          </cell>
          <cell r="AB2235">
            <v>-643.61800000000005</v>
          </cell>
        </row>
        <row r="2236">
          <cell r="A2236">
            <v>6601</v>
          </cell>
          <cell r="B2236">
            <v>8621</v>
          </cell>
          <cell r="C2236">
            <v>2115</v>
          </cell>
          <cell r="D2236" t="str">
            <v>ТОПЛИВО САМОЛЕТНОЕ ТС-1 ВКК</v>
          </cell>
          <cell r="E2236">
            <v>222000043</v>
          </cell>
          <cell r="F2236" t="str">
            <v>20</v>
          </cell>
          <cell r="G2236" t="str">
            <v/>
          </cell>
          <cell r="H2236" t="str">
            <v/>
          </cell>
          <cell r="I2236" t="str">
            <v>386319</v>
          </cell>
          <cell r="J2236">
            <v>10001326</v>
          </cell>
          <cell r="K2236">
            <v>37908</v>
          </cell>
          <cell r="L2236">
            <v>37908</v>
          </cell>
          <cell r="M2236">
            <v>37908</v>
          </cell>
          <cell r="N2236">
            <v>148373</v>
          </cell>
          <cell r="O2236">
            <v>645.1</v>
          </cell>
          <cell r="P2236">
            <v>0</v>
          </cell>
          <cell r="Q2236" t="str">
            <v>01_31_10</v>
          </cell>
          <cell r="R2236" t="str">
            <v>25_31</v>
          </cell>
          <cell r="S2236" t="str">
            <v>'301.0020</v>
          </cell>
          <cell r="T2236" t="str">
            <v>'702.7250</v>
          </cell>
          <cell r="U2236" t="str">
            <v>H</v>
          </cell>
          <cell r="V2236">
            <v>-142328.13</v>
          </cell>
          <cell r="W2236">
            <v>-142328.13</v>
          </cell>
          <cell r="X2236">
            <v>6044.8699999999953</v>
          </cell>
          <cell r="Y2236" t="str">
            <v>702.7250</v>
          </cell>
          <cell r="Z2236">
            <v>-20970626.670000002</v>
          </cell>
          <cell r="AA2236">
            <v>-142328.13</v>
          </cell>
          <cell r="AB2236">
            <v>-645.1</v>
          </cell>
        </row>
        <row r="2237">
          <cell r="A2237">
            <v>6602</v>
          </cell>
          <cell r="B2237">
            <v>8622</v>
          </cell>
          <cell r="C2237">
            <v>2115</v>
          </cell>
          <cell r="D2237" t="str">
            <v>ТОПЛИВО САМОЛЕТНОЕ ТС-1 ВКК</v>
          </cell>
          <cell r="E2237">
            <v>222000043</v>
          </cell>
          <cell r="F2237" t="str">
            <v>20</v>
          </cell>
          <cell r="G2237" t="str">
            <v/>
          </cell>
          <cell r="H2237" t="str">
            <v/>
          </cell>
          <cell r="I2237" t="str">
            <v>386320</v>
          </cell>
          <cell r="J2237">
            <v>10001326</v>
          </cell>
          <cell r="K2237">
            <v>37908</v>
          </cell>
          <cell r="L2237">
            <v>37908</v>
          </cell>
          <cell r="M2237">
            <v>37908</v>
          </cell>
          <cell r="N2237">
            <v>148461.32</v>
          </cell>
          <cell r="O2237">
            <v>645.48400000000004</v>
          </cell>
          <cell r="P2237">
            <v>0</v>
          </cell>
          <cell r="Q2237" t="str">
            <v>01_31_10</v>
          </cell>
          <cell r="R2237" t="str">
            <v>25_31</v>
          </cell>
          <cell r="S2237" t="str">
            <v>'301.0020</v>
          </cell>
          <cell r="T2237" t="str">
            <v>'702.7250</v>
          </cell>
          <cell r="U2237" t="str">
            <v>H</v>
          </cell>
          <cell r="V2237">
            <v>-142416.45000000001</v>
          </cell>
          <cell r="W2237">
            <v>-142416.45000000001</v>
          </cell>
          <cell r="X2237">
            <v>6044.8699999999953</v>
          </cell>
          <cell r="Y2237" t="str">
            <v>702.7250</v>
          </cell>
          <cell r="Z2237">
            <v>-20983639.739999998</v>
          </cell>
          <cell r="AA2237">
            <v>-142416.45000000001</v>
          </cell>
          <cell r="AB2237">
            <v>-645.48400000000004</v>
          </cell>
        </row>
        <row r="2238">
          <cell r="A2238">
            <v>6641</v>
          </cell>
          <cell r="B2238">
            <v>8648</v>
          </cell>
          <cell r="C2238">
            <v>1146</v>
          </cell>
          <cell r="D2238" t="str">
            <v>БЕНЗИН АВТОМОБИЛЬНЫЙ АИ-80</v>
          </cell>
          <cell r="E2238">
            <v>222000001</v>
          </cell>
          <cell r="F2238" t="str">
            <v>10</v>
          </cell>
          <cell r="G2238" t="str">
            <v/>
          </cell>
          <cell r="H2238" t="str">
            <v/>
          </cell>
          <cell r="I2238" t="str">
            <v>171618</v>
          </cell>
          <cell r="J2238">
            <v>10001344</v>
          </cell>
          <cell r="K2238">
            <v>37908</v>
          </cell>
          <cell r="L2238">
            <v>37908</v>
          </cell>
          <cell r="M2238">
            <v>37908</v>
          </cell>
          <cell r="N2238">
            <v>4739252.78</v>
          </cell>
          <cell r="O2238">
            <v>196.89599999999999</v>
          </cell>
          <cell r="P2238">
            <v>758280.44</v>
          </cell>
          <cell r="Q2238" t="str">
            <v>01_31_10</v>
          </cell>
          <cell r="R2238" t="str">
            <v>25_31</v>
          </cell>
          <cell r="S2238" t="str">
            <v>'301.0010</v>
          </cell>
          <cell r="T2238" t="str">
            <v>'702.7310</v>
          </cell>
          <cell r="U2238" t="str">
            <v>H</v>
          </cell>
          <cell r="V2238">
            <v>-4739252.78</v>
          </cell>
          <cell r="W2238">
            <v>-32165.41</v>
          </cell>
          <cell r="X2238">
            <v>0</v>
          </cell>
          <cell r="Y2238" t="str">
            <v>702.7310</v>
          </cell>
          <cell r="Z2238">
            <v>-4739252.78</v>
          </cell>
          <cell r="AA2238">
            <v>-32165.41</v>
          </cell>
          <cell r="AB2238">
            <v>-196.89599999999999</v>
          </cell>
        </row>
        <row r="2239">
          <cell r="A2239">
            <v>6642</v>
          </cell>
          <cell r="B2239">
            <v>8649</v>
          </cell>
          <cell r="C2239">
            <v>2101</v>
          </cell>
          <cell r="D2239" t="str">
            <v>БЕНЗИН АВТОМОБИЛЬНЫЙ АИ-80</v>
          </cell>
          <cell r="E2239">
            <v>222000001</v>
          </cell>
          <cell r="F2239" t="str">
            <v>20</v>
          </cell>
          <cell r="G2239" t="str">
            <v/>
          </cell>
          <cell r="H2239" t="str">
            <v/>
          </cell>
          <cell r="I2239" t="str">
            <v>386217</v>
          </cell>
          <cell r="J2239">
            <v>10001341</v>
          </cell>
          <cell r="K2239">
            <v>37908</v>
          </cell>
          <cell r="L2239">
            <v>37908</v>
          </cell>
          <cell r="M2239">
            <v>37908</v>
          </cell>
          <cell r="N2239">
            <v>13451.4</v>
          </cell>
          <cell r="O2239">
            <v>59.783999999999999</v>
          </cell>
          <cell r="P2239">
            <v>0</v>
          </cell>
          <cell r="Q2239" t="str">
            <v>01_31_10</v>
          </cell>
          <cell r="R2239" t="str">
            <v>25_31</v>
          </cell>
          <cell r="S2239" t="str">
            <v>'301.0020</v>
          </cell>
          <cell r="T2239" t="str">
            <v>'702.7210</v>
          </cell>
          <cell r="U2239" t="str">
            <v>H</v>
          </cell>
          <cell r="V2239">
            <v>-13019.15</v>
          </cell>
          <cell r="W2239">
            <v>-13019.15</v>
          </cell>
          <cell r="X2239">
            <v>432.25</v>
          </cell>
          <cell r="Y2239" t="str">
            <v>702.7210</v>
          </cell>
          <cell r="Z2239">
            <v>-1918241.56</v>
          </cell>
          <cell r="AA2239">
            <v>-13019.15</v>
          </cell>
          <cell r="AB2239">
            <v>-59.783999999999999</v>
          </cell>
        </row>
        <row r="2240">
          <cell r="A2240">
            <v>6643</v>
          </cell>
          <cell r="B2240">
            <v>8650</v>
          </cell>
          <cell r="C2240">
            <v>2101</v>
          </cell>
          <cell r="D2240" t="str">
            <v>БЕНЗИН АВТОМОБИЛЬНЫЙ АИ-80</v>
          </cell>
          <cell r="E2240">
            <v>222000001</v>
          </cell>
          <cell r="F2240" t="str">
            <v>20</v>
          </cell>
          <cell r="G2240" t="str">
            <v/>
          </cell>
          <cell r="H2240" t="str">
            <v/>
          </cell>
          <cell r="I2240" t="str">
            <v>386218</v>
          </cell>
          <cell r="J2240">
            <v>10001341</v>
          </cell>
          <cell r="K2240">
            <v>37908</v>
          </cell>
          <cell r="L2240">
            <v>37908</v>
          </cell>
          <cell r="M2240">
            <v>37908</v>
          </cell>
          <cell r="N2240">
            <v>11519.55</v>
          </cell>
          <cell r="O2240">
            <v>51.198</v>
          </cell>
          <cell r="P2240">
            <v>0</v>
          </cell>
          <cell r="Q2240" t="str">
            <v>01_31_10</v>
          </cell>
          <cell r="R2240" t="str">
            <v>25_31</v>
          </cell>
          <cell r="S2240" t="str">
            <v>'301.0020</v>
          </cell>
          <cell r="T2240" t="str">
            <v>'702.7210</v>
          </cell>
          <cell r="U2240" t="str">
            <v>H</v>
          </cell>
          <cell r="V2240">
            <v>-11144.93</v>
          </cell>
          <cell r="W2240">
            <v>-11144.93</v>
          </cell>
          <cell r="X2240">
            <v>374.61999999999898</v>
          </cell>
          <cell r="Y2240" t="str">
            <v>702.7210</v>
          </cell>
          <cell r="Z2240">
            <v>-1642093.99</v>
          </cell>
          <cell r="AA2240">
            <v>-11144.93</v>
          </cell>
          <cell r="AB2240">
            <v>-51.198</v>
          </cell>
        </row>
        <row r="2241">
          <cell r="A2241">
            <v>6644</v>
          </cell>
          <cell r="B2241">
            <v>8651</v>
          </cell>
          <cell r="C2241">
            <v>2101</v>
          </cell>
          <cell r="D2241" t="str">
            <v>БЕНЗИН АВТОМОБИЛЬНЫЙ АИ-80</v>
          </cell>
          <cell r="E2241">
            <v>222000001</v>
          </cell>
          <cell r="F2241" t="str">
            <v>20</v>
          </cell>
          <cell r="G2241" t="str">
            <v/>
          </cell>
          <cell r="H2241" t="str">
            <v/>
          </cell>
          <cell r="I2241" t="str">
            <v>386219</v>
          </cell>
          <cell r="J2241">
            <v>10001341</v>
          </cell>
          <cell r="K2241">
            <v>37908</v>
          </cell>
          <cell r="L2241">
            <v>37908</v>
          </cell>
          <cell r="M2241">
            <v>37908</v>
          </cell>
          <cell r="N2241">
            <v>9677.48</v>
          </cell>
          <cell r="O2241">
            <v>43.011000000000003</v>
          </cell>
          <cell r="P2241">
            <v>0</v>
          </cell>
          <cell r="Q2241" t="str">
            <v>01_31_10</v>
          </cell>
          <cell r="R2241" t="str">
            <v>25_31</v>
          </cell>
          <cell r="S2241" t="str">
            <v>'301.0020</v>
          </cell>
          <cell r="T2241" t="str">
            <v>'702.7210</v>
          </cell>
          <cell r="U2241" t="str">
            <v>H</v>
          </cell>
          <cell r="V2241">
            <v>-9360.49</v>
          </cell>
          <cell r="W2241">
            <v>-9360.49</v>
          </cell>
          <cell r="X2241">
            <v>316.98999999999978</v>
          </cell>
          <cell r="Y2241" t="str">
            <v>702.7210</v>
          </cell>
          <cell r="Z2241">
            <v>-1379174.6</v>
          </cell>
          <cell r="AA2241">
            <v>-9360.49</v>
          </cell>
          <cell r="AB2241">
            <v>-43.011000000000003</v>
          </cell>
        </row>
        <row r="2242">
          <cell r="A2242">
            <v>6655</v>
          </cell>
          <cell r="B2242">
            <v>8662</v>
          </cell>
          <cell r="C2242">
            <v>2101</v>
          </cell>
          <cell r="D2242" t="str">
            <v>БЕНЗИН АВТОМОБИЛЬНЫЙ АИ-80</v>
          </cell>
          <cell r="E2242">
            <v>222000001</v>
          </cell>
          <cell r="F2242" t="str">
            <v>20</v>
          </cell>
          <cell r="G2242" t="str">
            <v/>
          </cell>
          <cell r="H2242" t="str">
            <v/>
          </cell>
          <cell r="I2242" t="str">
            <v>386220</v>
          </cell>
          <cell r="J2242">
            <v>10001341</v>
          </cell>
          <cell r="K2242">
            <v>37908</v>
          </cell>
          <cell r="L2242">
            <v>37908</v>
          </cell>
          <cell r="M2242">
            <v>37908</v>
          </cell>
          <cell r="N2242">
            <v>11496.83</v>
          </cell>
          <cell r="O2242">
            <v>51.097000000000001</v>
          </cell>
          <cell r="P2242">
            <v>0</v>
          </cell>
          <cell r="Q2242" t="str">
            <v>01_31_10</v>
          </cell>
          <cell r="R2242" t="str">
            <v>25_31</v>
          </cell>
          <cell r="S2242" t="str">
            <v>'301.0020</v>
          </cell>
          <cell r="T2242" t="str">
            <v>'702.7210</v>
          </cell>
          <cell r="U2242" t="str">
            <v>H</v>
          </cell>
          <cell r="V2242">
            <v>-11122.21</v>
          </cell>
          <cell r="W2242">
            <v>-11122.21</v>
          </cell>
          <cell r="X2242">
            <v>374.6200000000008</v>
          </cell>
          <cell r="Y2242" t="str">
            <v>702.7210</v>
          </cell>
          <cell r="Z2242">
            <v>-1638746.42</v>
          </cell>
          <cell r="AA2242">
            <v>-11122.21</v>
          </cell>
          <cell r="AB2242">
            <v>-51.097000000000001</v>
          </cell>
        </row>
        <row r="2243">
          <cell r="A2243">
            <v>6679</v>
          </cell>
          <cell r="B2243">
            <v>8687</v>
          </cell>
          <cell r="C2243">
            <v>1137</v>
          </cell>
          <cell r="D2243" t="str">
            <v>БЕНЗИН АВТОМОБИЛЬНЫЙ АИ-80</v>
          </cell>
          <cell r="E2243">
            <v>221000001</v>
          </cell>
          <cell r="F2243" t="str">
            <v>10</v>
          </cell>
          <cell r="G2243" t="str">
            <v/>
          </cell>
          <cell r="H2243" t="str">
            <v/>
          </cell>
          <cell r="I2243" t="str">
            <v>171625</v>
          </cell>
          <cell r="J2243">
            <v>10001354</v>
          </cell>
          <cell r="K2243">
            <v>37908</v>
          </cell>
          <cell r="L2243">
            <v>37908</v>
          </cell>
          <cell r="M2243">
            <v>37908</v>
          </cell>
          <cell r="N2243">
            <v>4103135.37</v>
          </cell>
          <cell r="O2243">
            <v>170.46799999999999</v>
          </cell>
          <cell r="P2243">
            <v>656501.66</v>
          </cell>
          <cell r="Q2243" t="str">
            <v>01_31_10</v>
          </cell>
          <cell r="R2243" t="str">
            <v>25_31</v>
          </cell>
          <cell r="S2243" t="str">
            <v>'301.0010</v>
          </cell>
          <cell r="T2243" t="str">
            <v>'701.7510</v>
          </cell>
          <cell r="U2243" t="str">
            <v>H</v>
          </cell>
          <cell r="V2243">
            <v>-4103135.37</v>
          </cell>
          <cell r="W2243">
            <v>-27848.07</v>
          </cell>
          <cell r="X2243">
            <v>0</v>
          </cell>
          <cell r="Y2243" t="str">
            <v>701.7510</v>
          </cell>
          <cell r="Z2243">
            <v>-4103135.37</v>
          </cell>
          <cell r="AA2243">
            <v>-27848.07</v>
          </cell>
          <cell r="AB2243">
            <v>-170.46799999999999</v>
          </cell>
        </row>
        <row r="2244">
          <cell r="A2244">
            <v>6603</v>
          </cell>
          <cell r="B2244">
            <v>8623</v>
          </cell>
          <cell r="C2244">
            <v>2098</v>
          </cell>
          <cell r="D2244" t="str">
            <v>БЕНЗИН АВТОМОБИЛЬНЫЙ АИ-92</v>
          </cell>
          <cell r="E2244">
            <v>222000004</v>
          </cell>
          <cell r="F2244" t="str">
            <v>20</v>
          </cell>
          <cell r="G2244" t="str">
            <v/>
          </cell>
          <cell r="H2244" t="str">
            <v/>
          </cell>
          <cell r="I2244" t="str">
            <v>336972</v>
          </cell>
          <cell r="J2244">
            <v>10001335</v>
          </cell>
          <cell r="K2244">
            <v>37909</v>
          </cell>
          <cell r="L2244">
            <v>37909</v>
          </cell>
          <cell r="M2244">
            <v>37909</v>
          </cell>
          <cell r="N2244">
            <v>30522.95</v>
          </cell>
          <cell r="O2244">
            <v>118.306</v>
          </cell>
          <cell r="P2244">
            <v>0</v>
          </cell>
          <cell r="Q2244" t="str">
            <v>01_31_10</v>
          </cell>
          <cell r="R2244" t="str">
            <v>25_31</v>
          </cell>
          <cell r="S2244" t="str">
            <v>'301.0020</v>
          </cell>
          <cell r="T2244" t="str">
            <v>'702.7212</v>
          </cell>
          <cell r="U2244" t="str">
            <v>H</v>
          </cell>
          <cell r="V2244">
            <v>-29672.18</v>
          </cell>
          <cell r="W2244">
            <v>-29672.18</v>
          </cell>
          <cell r="X2244">
            <v>850.77000000000044</v>
          </cell>
          <cell r="Y2244" t="str">
            <v>702.7212</v>
          </cell>
          <cell r="Z2244">
            <v>-4368041.62</v>
          </cell>
          <cell r="AA2244">
            <v>-29672.18</v>
          </cell>
          <cell r="AB2244">
            <v>-118.306</v>
          </cell>
        </row>
        <row r="2245">
          <cell r="A2245">
            <v>6604</v>
          </cell>
          <cell r="B2245">
            <v>8624</v>
          </cell>
          <cell r="C2245">
            <v>2098</v>
          </cell>
          <cell r="D2245" t="str">
            <v>БЕНЗИН АВТОМОБИЛЬНЫЙ АИ-92</v>
          </cell>
          <cell r="E2245">
            <v>222000004</v>
          </cell>
          <cell r="F2245" t="str">
            <v>20</v>
          </cell>
          <cell r="G2245" t="str">
            <v/>
          </cell>
          <cell r="H2245" t="str">
            <v/>
          </cell>
          <cell r="I2245" t="str">
            <v>336981</v>
          </cell>
          <cell r="J2245">
            <v>10001336</v>
          </cell>
          <cell r="K2245">
            <v>37909</v>
          </cell>
          <cell r="L2245">
            <v>37909</v>
          </cell>
          <cell r="M2245">
            <v>37909</v>
          </cell>
          <cell r="N2245">
            <v>30704.32</v>
          </cell>
          <cell r="O2245">
            <v>119.009</v>
          </cell>
          <cell r="P2245">
            <v>0</v>
          </cell>
          <cell r="Q2245" t="str">
            <v>01_31_10</v>
          </cell>
          <cell r="R2245" t="str">
            <v>25_31</v>
          </cell>
          <cell r="S2245" t="str">
            <v>'301.0020</v>
          </cell>
          <cell r="T2245" t="str">
            <v>'702.7212</v>
          </cell>
          <cell r="U2245" t="str">
            <v>H</v>
          </cell>
          <cell r="V2245">
            <v>-29846.39</v>
          </cell>
          <cell r="W2245">
            <v>-29846.39</v>
          </cell>
          <cell r="X2245">
            <v>857.93000000000029</v>
          </cell>
          <cell r="Y2245" t="str">
            <v>702.7212</v>
          </cell>
          <cell r="Z2245">
            <v>-4393687.07</v>
          </cell>
          <cell r="AA2245">
            <v>-29846.39</v>
          </cell>
          <cell r="AB2245">
            <v>-119.009</v>
          </cell>
        </row>
        <row r="2246">
          <cell r="A2246">
            <v>6621</v>
          </cell>
          <cell r="B2246">
            <v>8628</v>
          </cell>
          <cell r="C2246">
            <v>2101</v>
          </cell>
          <cell r="D2246" t="str">
            <v>БЕНЗИН АВТОМОБИЛЬНЫЙ АИ-80</v>
          </cell>
          <cell r="E2246">
            <v>222000001</v>
          </cell>
          <cell r="F2246" t="str">
            <v>20</v>
          </cell>
          <cell r="G2246" t="str">
            <v/>
          </cell>
          <cell r="H2246" t="str">
            <v/>
          </cell>
          <cell r="I2246" t="str">
            <v>336986</v>
          </cell>
          <cell r="J2246">
            <v>10001341</v>
          </cell>
          <cell r="K2246">
            <v>37909</v>
          </cell>
          <cell r="L2246">
            <v>37909</v>
          </cell>
          <cell r="M2246">
            <v>37909</v>
          </cell>
          <cell r="N2246">
            <v>11534.85</v>
          </cell>
          <cell r="O2246">
            <v>51.265999999999998</v>
          </cell>
          <cell r="P2246">
            <v>0</v>
          </cell>
          <cell r="Q2246" t="str">
            <v>01_31_10</v>
          </cell>
          <cell r="R2246" t="str">
            <v>25_31</v>
          </cell>
          <cell r="S2246" t="str">
            <v>'301.0020</v>
          </cell>
          <cell r="T2246" t="str">
            <v>'702.7210</v>
          </cell>
          <cell r="U2246" t="str">
            <v>H</v>
          </cell>
          <cell r="V2246">
            <v>-11163.08</v>
          </cell>
          <cell r="W2246">
            <v>-11163.08</v>
          </cell>
          <cell r="X2246">
            <v>371.77000000000044</v>
          </cell>
          <cell r="Y2246" t="str">
            <v>702.7210</v>
          </cell>
          <cell r="Z2246">
            <v>-1643317.01</v>
          </cell>
          <cell r="AA2246">
            <v>-11163.08</v>
          </cell>
          <cell r="AB2246">
            <v>-51.265999999999998</v>
          </cell>
        </row>
        <row r="2247">
          <cell r="A2247">
            <v>6622</v>
          </cell>
          <cell r="B2247">
            <v>8629</v>
          </cell>
          <cell r="C2247">
            <v>2101</v>
          </cell>
          <cell r="D2247" t="str">
            <v>БЕНЗИН АВТОМОБИЛЬНЫЙ АИ-80</v>
          </cell>
          <cell r="E2247">
            <v>222000001</v>
          </cell>
          <cell r="F2247" t="str">
            <v>20</v>
          </cell>
          <cell r="G2247" t="str">
            <v/>
          </cell>
          <cell r="H2247" t="str">
            <v/>
          </cell>
          <cell r="I2247" t="str">
            <v>386209</v>
          </cell>
          <cell r="J2247">
            <v>10001341</v>
          </cell>
          <cell r="K2247">
            <v>37909</v>
          </cell>
          <cell r="L2247">
            <v>37909</v>
          </cell>
          <cell r="M2247">
            <v>37909</v>
          </cell>
          <cell r="N2247">
            <v>11571.75</v>
          </cell>
          <cell r="O2247">
            <v>51.43</v>
          </cell>
          <cell r="P2247">
            <v>0</v>
          </cell>
          <cell r="Q2247" t="str">
            <v>01_31_10</v>
          </cell>
          <cell r="R2247" t="str">
            <v>25_31</v>
          </cell>
          <cell r="S2247" t="str">
            <v>'301.0020</v>
          </cell>
          <cell r="T2247" t="str">
            <v>'702.7210</v>
          </cell>
          <cell r="U2247" t="str">
            <v>H</v>
          </cell>
          <cell r="V2247">
            <v>-11199.98</v>
          </cell>
          <cell r="W2247">
            <v>-11199.98</v>
          </cell>
          <cell r="X2247">
            <v>371.77000000000044</v>
          </cell>
          <cell r="Y2247" t="str">
            <v>702.7210</v>
          </cell>
          <cell r="Z2247">
            <v>-1648749.06</v>
          </cell>
          <cell r="AA2247">
            <v>-11199.98</v>
          </cell>
          <cell r="AB2247">
            <v>-51.43</v>
          </cell>
        </row>
        <row r="2248">
          <cell r="A2248">
            <v>6623</v>
          </cell>
          <cell r="B2248">
            <v>8630</v>
          </cell>
          <cell r="C2248">
            <v>2101</v>
          </cell>
          <cell r="D2248" t="str">
            <v>БЕНЗИН АВТОМОБИЛЬНЫЙ АИ-80</v>
          </cell>
          <cell r="E2248">
            <v>222000001</v>
          </cell>
          <cell r="F2248" t="str">
            <v>20</v>
          </cell>
          <cell r="G2248" t="str">
            <v/>
          </cell>
          <cell r="H2248" t="str">
            <v/>
          </cell>
          <cell r="I2248" t="str">
            <v>386210</v>
          </cell>
          <cell r="J2248">
            <v>10001341</v>
          </cell>
          <cell r="K2248">
            <v>37909</v>
          </cell>
          <cell r="L2248">
            <v>37909</v>
          </cell>
          <cell r="M2248">
            <v>37909</v>
          </cell>
          <cell r="N2248">
            <v>13322.03</v>
          </cell>
          <cell r="O2248">
            <v>59.209000000000003</v>
          </cell>
          <cell r="P2248">
            <v>0</v>
          </cell>
          <cell r="Q2248" t="str">
            <v>01_31_10</v>
          </cell>
          <cell r="R2248" t="str">
            <v>25_31</v>
          </cell>
          <cell r="S2248" t="str">
            <v>'301.0020</v>
          </cell>
          <cell r="T2248" t="str">
            <v>'702.7210</v>
          </cell>
          <cell r="U2248" t="str">
            <v>H</v>
          </cell>
          <cell r="V2248">
            <v>-12893.07</v>
          </cell>
          <cell r="W2248">
            <v>-12893.07</v>
          </cell>
          <cell r="X2248">
            <v>428.96000000000095</v>
          </cell>
          <cell r="Y2248" t="str">
            <v>702.7210</v>
          </cell>
          <cell r="Z2248">
            <v>-1897988.83</v>
          </cell>
          <cell r="AA2248">
            <v>-12893.07</v>
          </cell>
          <cell r="AB2248">
            <v>-59.209000000000003</v>
          </cell>
        </row>
        <row r="2249">
          <cell r="A2249">
            <v>6624</v>
          </cell>
          <cell r="B2249">
            <v>8631</v>
          </cell>
          <cell r="C2249">
            <v>2101</v>
          </cell>
          <cell r="D2249" t="str">
            <v>БЕНЗИН АВТОМОБИЛЬНЫЙ АИ-80</v>
          </cell>
          <cell r="E2249">
            <v>222000001</v>
          </cell>
          <cell r="F2249" t="str">
            <v>20</v>
          </cell>
          <cell r="G2249" t="str">
            <v/>
          </cell>
          <cell r="H2249" t="str">
            <v/>
          </cell>
          <cell r="I2249" t="str">
            <v>386211</v>
          </cell>
          <cell r="J2249">
            <v>10001341</v>
          </cell>
          <cell r="K2249">
            <v>37909</v>
          </cell>
          <cell r="L2249">
            <v>37909</v>
          </cell>
          <cell r="M2249">
            <v>37909</v>
          </cell>
          <cell r="N2249">
            <v>9646.43</v>
          </cell>
          <cell r="O2249">
            <v>42.872999999999998</v>
          </cell>
          <cell r="P2249">
            <v>0</v>
          </cell>
          <cell r="Q2249" t="str">
            <v>01_31_10</v>
          </cell>
          <cell r="R2249" t="str">
            <v>25_31</v>
          </cell>
          <cell r="S2249" t="str">
            <v>'301.0020</v>
          </cell>
          <cell r="T2249" t="str">
            <v>'702.7210</v>
          </cell>
          <cell r="U2249" t="str">
            <v>H</v>
          </cell>
          <cell r="V2249">
            <v>-9339.01</v>
          </cell>
          <cell r="W2249">
            <v>-9339.01</v>
          </cell>
          <cell r="X2249">
            <v>307.42000000000007</v>
          </cell>
          <cell r="Y2249" t="str">
            <v>702.7210</v>
          </cell>
          <cell r="Z2249">
            <v>-1374795.66</v>
          </cell>
          <cell r="AA2249">
            <v>-9339.01</v>
          </cell>
          <cell r="AB2249">
            <v>-42.872999999999998</v>
          </cell>
        </row>
        <row r="2250">
          <cell r="A2250">
            <v>6625</v>
          </cell>
          <cell r="B2250">
            <v>8632</v>
          </cell>
          <cell r="C2250">
            <v>2101</v>
          </cell>
          <cell r="D2250" t="str">
            <v>БЕНЗИН АВТОМОБИЛЬНЫЙ АИ-80</v>
          </cell>
          <cell r="E2250">
            <v>222000001</v>
          </cell>
          <cell r="F2250" t="str">
            <v>20</v>
          </cell>
          <cell r="G2250" t="str">
            <v/>
          </cell>
          <cell r="H2250" t="str">
            <v/>
          </cell>
          <cell r="I2250" t="str">
            <v>386212</v>
          </cell>
          <cell r="J2250">
            <v>10001341</v>
          </cell>
          <cell r="K2250">
            <v>37909</v>
          </cell>
          <cell r="L2250">
            <v>37909</v>
          </cell>
          <cell r="M2250">
            <v>37909</v>
          </cell>
          <cell r="N2250">
            <v>11660.85</v>
          </cell>
          <cell r="O2250">
            <v>51.826000000000001</v>
          </cell>
          <cell r="P2250">
            <v>0</v>
          </cell>
          <cell r="Q2250" t="str">
            <v>01_31_10</v>
          </cell>
          <cell r="R2250" t="str">
            <v>25_31</v>
          </cell>
          <cell r="S2250" t="str">
            <v>'301.0020</v>
          </cell>
          <cell r="T2250" t="str">
            <v>'702.7210</v>
          </cell>
          <cell r="U2250" t="str">
            <v>H</v>
          </cell>
          <cell r="V2250">
            <v>-11289.08</v>
          </cell>
          <cell r="W2250">
            <v>-11289.08</v>
          </cell>
          <cell r="X2250">
            <v>371.77000000000044</v>
          </cell>
          <cell r="Y2250" t="str">
            <v>702.7210</v>
          </cell>
          <cell r="Z2250">
            <v>-1661865.47</v>
          </cell>
          <cell r="AA2250">
            <v>-11289.08</v>
          </cell>
          <cell r="AB2250">
            <v>-51.826000000000001</v>
          </cell>
        </row>
        <row r="2251">
          <cell r="A2251">
            <v>6626</v>
          </cell>
          <cell r="B2251">
            <v>8633</v>
          </cell>
          <cell r="C2251">
            <v>2101</v>
          </cell>
          <cell r="D2251" t="str">
            <v>БЕНЗИН АВТОМОБИЛЬНЫЙ АИ-80</v>
          </cell>
          <cell r="E2251">
            <v>222000001</v>
          </cell>
          <cell r="F2251" t="str">
            <v>20</v>
          </cell>
          <cell r="G2251" t="str">
            <v/>
          </cell>
          <cell r="H2251" t="str">
            <v/>
          </cell>
          <cell r="I2251" t="str">
            <v>386213</v>
          </cell>
          <cell r="J2251">
            <v>10001341</v>
          </cell>
          <cell r="K2251">
            <v>37909</v>
          </cell>
          <cell r="L2251">
            <v>37909</v>
          </cell>
          <cell r="M2251">
            <v>37909</v>
          </cell>
          <cell r="N2251">
            <v>11505.6</v>
          </cell>
          <cell r="O2251">
            <v>51.136000000000003</v>
          </cell>
          <cell r="P2251">
            <v>0</v>
          </cell>
          <cell r="Q2251" t="str">
            <v>01_31_10</v>
          </cell>
          <cell r="R2251" t="str">
            <v>25_31</v>
          </cell>
          <cell r="S2251" t="str">
            <v>'301.0020</v>
          </cell>
          <cell r="T2251" t="str">
            <v>'702.7210</v>
          </cell>
          <cell r="U2251" t="str">
            <v>H</v>
          </cell>
          <cell r="V2251">
            <v>-11133.83</v>
          </cell>
          <cell r="W2251">
            <v>-11133.83</v>
          </cell>
          <cell r="X2251">
            <v>371.77000000000044</v>
          </cell>
          <cell r="Y2251" t="str">
            <v>702.7210</v>
          </cell>
          <cell r="Z2251">
            <v>-1639011.11</v>
          </cell>
          <cell r="AA2251">
            <v>-11133.83</v>
          </cell>
          <cell r="AB2251">
            <v>-51.136000000000003</v>
          </cell>
        </row>
        <row r="2252">
          <cell r="A2252">
            <v>6627</v>
          </cell>
          <cell r="B2252">
            <v>8634</v>
          </cell>
          <cell r="C2252">
            <v>2101</v>
          </cell>
          <cell r="D2252" t="str">
            <v>БЕНЗИН АВТОМОБИЛЬНЫЙ АИ-80</v>
          </cell>
          <cell r="E2252">
            <v>222000001</v>
          </cell>
          <cell r="F2252" t="str">
            <v>20</v>
          </cell>
          <cell r="G2252" t="str">
            <v/>
          </cell>
          <cell r="H2252" t="str">
            <v/>
          </cell>
          <cell r="I2252" t="str">
            <v>386338</v>
          </cell>
          <cell r="J2252">
            <v>10001341</v>
          </cell>
          <cell r="K2252">
            <v>37909</v>
          </cell>
          <cell r="L2252">
            <v>37909</v>
          </cell>
          <cell r="M2252">
            <v>37909</v>
          </cell>
          <cell r="N2252">
            <v>11249.55</v>
          </cell>
          <cell r="O2252">
            <v>49.997999999999998</v>
          </cell>
          <cell r="P2252">
            <v>0</v>
          </cell>
          <cell r="Q2252" t="str">
            <v>01_31_10</v>
          </cell>
          <cell r="R2252" t="str">
            <v>25_31</v>
          </cell>
          <cell r="S2252" t="str">
            <v>'301.0020</v>
          </cell>
          <cell r="T2252" t="str">
            <v>'702.7210</v>
          </cell>
          <cell r="U2252" t="str">
            <v>H</v>
          </cell>
          <cell r="V2252">
            <v>-10892.08</v>
          </cell>
          <cell r="W2252">
            <v>-10892.08</v>
          </cell>
          <cell r="X2252">
            <v>357.46999999999935</v>
          </cell>
          <cell r="Y2252" t="str">
            <v>702.7210</v>
          </cell>
          <cell r="Z2252">
            <v>-1603423.1</v>
          </cell>
          <cell r="AA2252">
            <v>-10892.08</v>
          </cell>
          <cell r="AB2252">
            <v>-49.997999999999998</v>
          </cell>
        </row>
        <row r="2253">
          <cell r="A2253">
            <v>6628</v>
          </cell>
          <cell r="B2253">
            <v>8635</v>
          </cell>
          <cell r="C2253">
            <v>2101</v>
          </cell>
          <cell r="D2253" t="str">
            <v>БЕНЗИН АВТОМОБИЛЬНЫЙ АИ-80</v>
          </cell>
          <cell r="E2253">
            <v>222000001</v>
          </cell>
          <cell r="F2253" t="str">
            <v>20</v>
          </cell>
          <cell r="G2253" t="str">
            <v/>
          </cell>
          <cell r="H2253" t="str">
            <v/>
          </cell>
          <cell r="I2253" t="str">
            <v>386339</v>
          </cell>
          <cell r="J2253">
            <v>10001341</v>
          </cell>
          <cell r="K2253">
            <v>37909</v>
          </cell>
          <cell r="L2253">
            <v>37909</v>
          </cell>
          <cell r="M2253">
            <v>37909</v>
          </cell>
          <cell r="N2253">
            <v>11451.83</v>
          </cell>
          <cell r="O2253">
            <v>50.896999999999998</v>
          </cell>
          <cell r="P2253">
            <v>0</v>
          </cell>
          <cell r="Q2253" t="str">
            <v>01_31_10</v>
          </cell>
          <cell r="R2253" t="str">
            <v>25_31</v>
          </cell>
          <cell r="S2253" t="str">
            <v>'301.0020</v>
          </cell>
          <cell r="T2253" t="str">
            <v>'702.7210</v>
          </cell>
          <cell r="U2253" t="str">
            <v>H</v>
          </cell>
          <cell r="V2253">
            <v>-11087.21</v>
          </cell>
          <cell r="W2253">
            <v>-11087.21</v>
          </cell>
          <cell r="X2253">
            <v>364.6200000000008</v>
          </cell>
          <cell r="Y2253" t="str">
            <v>702.7210</v>
          </cell>
          <cell r="Z2253">
            <v>-1632148.18</v>
          </cell>
          <cell r="AA2253">
            <v>-11087.21</v>
          </cell>
          <cell r="AB2253">
            <v>-50.896999999999998</v>
          </cell>
        </row>
        <row r="2254">
          <cell r="A2254">
            <v>6629</v>
          </cell>
          <cell r="B2254">
            <v>8636</v>
          </cell>
          <cell r="C2254">
            <v>2101</v>
          </cell>
          <cell r="D2254" t="str">
            <v>БЕНЗИН АВТОМОБИЛЬНЫЙ АИ-80</v>
          </cell>
          <cell r="E2254">
            <v>222000001</v>
          </cell>
          <cell r="F2254" t="str">
            <v>20</v>
          </cell>
          <cell r="G2254" t="str">
            <v/>
          </cell>
          <cell r="H2254" t="str">
            <v/>
          </cell>
          <cell r="I2254" t="str">
            <v>386340</v>
          </cell>
          <cell r="J2254">
            <v>10001341</v>
          </cell>
          <cell r="K2254">
            <v>37909</v>
          </cell>
          <cell r="L2254">
            <v>37909</v>
          </cell>
          <cell r="M2254">
            <v>37909</v>
          </cell>
          <cell r="N2254">
            <v>11560.05</v>
          </cell>
          <cell r="O2254">
            <v>51.378</v>
          </cell>
          <cell r="P2254">
            <v>0</v>
          </cell>
          <cell r="Q2254" t="str">
            <v>01_31_10</v>
          </cell>
          <cell r="R2254" t="str">
            <v>25_31</v>
          </cell>
          <cell r="S2254" t="str">
            <v>'301.0020</v>
          </cell>
          <cell r="T2254" t="str">
            <v>'702.7210</v>
          </cell>
          <cell r="U2254" t="str">
            <v>H</v>
          </cell>
          <cell r="V2254">
            <v>-11188.28</v>
          </cell>
          <cell r="W2254">
            <v>-11188.28</v>
          </cell>
          <cell r="X2254">
            <v>371.76999999999862</v>
          </cell>
          <cell r="Y2254" t="str">
            <v>702.7210</v>
          </cell>
          <cell r="Z2254">
            <v>-1647026.7</v>
          </cell>
          <cell r="AA2254">
            <v>-11188.28</v>
          </cell>
          <cell r="AB2254">
            <v>-51.378</v>
          </cell>
        </row>
        <row r="2255">
          <cell r="A2255">
            <v>6630</v>
          </cell>
          <cell r="B2255">
            <v>8637</v>
          </cell>
          <cell r="C2255">
            <v>2101</v>
          </cell>
          <cell r="D2255" t="str">
            <v>БЕНЗИН АВТОМОБИЛЬНЫЙ АИ-80</v>
          </cell>
          <cell r="E2255">
            <v>222000001</v>
          </cell>
          <cell r="F2255" t="str">
            <v>20</v>
          </cell>
          <cell r="G2255" t="str">
            <v/>
          </cell>
          <cell r="H2255" t="str">
            <v/>
          </cell>
          <cell r="I2255" t="str">
            <v>386341</v>
          </cell>
          <cell r="J2255">
            <v>10001341</v>
          </cell>
          <cell r="K2255">
            <v>37909</v>
          </cell>
          <cell r="L2255">
            <v>37909</v>
          </cell>
          <cell r="M2255">
            <v>37909</v>
          </cell>
          <cell r="N2255">
            <v>9687.83</v>
          </cell>
          <cell r="O2255">
            <v>43.057000000000002</v>
          </cell>
          <cell r="P2255">
            <v>0</v>
          </cell>
          <cell r="Q2255" t="str">
            <v>01_31_10</v>
          </cell>
          <cell r="R2255" t="str">
            <v>25_31</v>
          </cell>
          <cell r="S2255" t="str">
            <v>'301.0020</v>
          </cell>
          <cell r="T2255" t="str">
            <v>'702.7210</v>
          </cell>
          <cell r="U2255" t="str">
            <v>H</v>
          </cell>
          <cell r="V2255">
            <v>-9373.26</v>
          </cell>
          <cell r="W2255">
            <v>-9373.26</v>
          </cell>
          <cell r="X2255">
            <v>314.56999999999971</v>
          </cell>
          <cell r="Y2255" t="str">
            <v>702.7210</v>
          </cell>
          <cell r="Z2255">
            <v>-1379837.6</v>
          </cell>
          <cell r="AA2255">
            <v>-9373.26</v>
          </cell>
          <cell r="AB2255">
            <v>-43.057000000000002</v>
          </cell>
        </row>
        <row r="2256">
          <cell r="A2256">
            <v>6639</v>
          </cell>
          <cell r="B2256">
            <v>8646</v>
          </cell>
          <cell r="C2256">
            <v>2101</v>
          </cell>
          <cell r="D2256" t="str">
            <v>БЕНЗИН АВТОМОБИЛЬНЫЙ АИ-80</v>
          </cell>
          <cell r="E2256">
            <v>222000001</v>
          </cell>
          <cell r="F2256" t="str">
            <v>20</v>
          </cell>
          <cell r="G2256" t="str">
            <v/>
          </cell>
          <cell r="H2256" t="str">
            <v/>
          </cell>
          <cell r="I2256" t="str">
            <v>386342</v>
          </cell>
          <cell r="J2256">
            <v>10001341</v>
          </cell>
          <cell r="K2256">
            <v>37909</v>
          </cell>
          <cell r="L2256">
            <v>37909</v>
          </cell>
          <cell r="M2256">
            <v>37909</v>
          </cell>
          <cell r="N2256">
            <v>9672.5300000000007</v>
          </cell>
          <cell r="O2256">
            <v>42.988999999999997</v>
          </cell>
          <cell r="P2256">
            <v>0</v>
          </cell>
          <cell r="Q2256" t="str">
            <v>01_31_10</v>
          </cell>
          <cell r="R2256" t="str">
            <v>25_31</v>
          </cell>
          <cell r="S2256" t="str">
            <v>'301.0020</v>
          </cell>
          <cell r="T2256" t="str">
            <v>'702.7210</v>
          </cell>
          <cell r="U2256" t="str">
            <v>H</v>
          </cell>
          <cell r="V2256">
            <v>-9365.11</v>
          </cell>
          <cell r="W2256">
            <v>-9365.11</v>
          </cell>
          <cell r="X2256">
            <v>307.42000000000007</v>
          </cell>
          <cell r="Y2256" t="str">
            <v>702.7210</v>
          </cell>
          <cell r="Z2256">
            <v>-1378637.84</v>
          </cell>
          <cell r="AA2256">
            <v>-9365.11</v>
          </cell>
          <cell r="AB2256">
            <v>-42.988999999999997</v>
          </cell>
        </row>
        <row r="2257">
          <cell r="A2257">
            <v>6640</v>
          </cell>
          <cell r="B2257">
            <v>8647</v>
          </cell>
          <cell r="C2257">
            <v>2101</v>
          </cell>
          <cell r="D2257" t="str">
            <v>БЕНЗИН АВТОМОБИЛЬНЫЙ АИ-80</v>
          </cell>
          <cell r="E2257">
            <v>222000001</v>
          </cell>
          <cell r="F2257" t="str">
            <v>20</v>
          </cell>
          <cell r="G2257" t="str">
            <v/>
          </cell>
          <cell r="H2257" t="str">
            <v/>
          </cell>
          <cell r="I2257" t="str">
            <v>386343</v>
          </cell>
          <cell r="J2257">
            <v>10001341</v>
          </cell>
          <cell r="K2257">
            <v>37909</v>
          </cell>
          <cell r="L2257">
            <v>37909</v>
          </cell>
          <cell r="M2257">
            <v>37909</v>
          </cell>
          <cell r="N2257">
            <v>11571.75</v>
          </cell>
          <cell r="O2257">
            <v>51.43</v>
          </cell>
          <cell r="P2257">
            <v>0</v>
          </cell>
          <cell r="Q2257" t="str">
            <v>01_31_10</v>
          </cell>
          <cell r="R2257" t="str">
            <v>25_31</v>
          </cell>
          <cell r="S2257" t="str">
            <v>'301.0020</v>
          </cell>
          <cell r="T2257" t="str">
            <v>'702.7210</v>
          </cell>
          <cell r="U2257" t="str">
            <v>H</v>
          </cell>
          <cell r="V2257">
            <v>-11199.98</v>
          </cell>
          <cell r="W2257">
            <v>-11199.98</v>
          </cell>
          <cell r="X2257">
            <v>371.77000000000044</v>
          </cell>
          <cell r="Y2257" t="str">
            <v>702.7210</v>
          </cell>
          <cell r="Z2257">
            <v>-1648749.06</v>
          </cell>
          <cell r="AA2257">
            <v>-11199.98</v>
          </cell>
          <cell r="AB2257">
            <v>-51.43</v>
          </cell>
        </row>
        <row r="2258">
          <cell r="A2258">
            <v>6645</v>
          </cell>
          <cell r="B2258">
            <v>8652</v>
          </cell>
          <cell r="C2258">
            <v>1146</v>
          </cell>
          <cell r="D2258" t="str">
            <v>БЕНЗИН АВТОМОБИЛЬНЫЙ АИ-80</v>
          </cell>
          <cell r="E2258">
            <v>222000001</v>
          </cell>
          <cell r="F2258" t="str">
            <v>10</v>
          </cell>
          <cell r="G2258" t="str">
            <v/>
          </cell>
          <cell r="H2258" t="str">
            <v/>
          </cell>
          <cell r="I2258" t="str">
            <v>68234653</v>
          </cell>
          <cell r="J2258">
            <v>10001344</v>
          </cell>
          <cell r="K2258">
            <v>37909</v>
          </cell>
          <cell r="L2258">
            <v>37909</v>
          </cell>
          <cell r="M2258">
            <v>37909</v>
          </cell>
          <cell r="N2258">
            <v>1240342.28</v>
          </cell>
          <cell r="O2258">
            <v>51.530999999999999</v>
          </cell>
          <cell r="P2258">
            <v>198454.77</v>
          </cell>
          <cell r="Q2258" t="str">
            <v>01_31_10</v>
          </cell>
          <cell r="R2258" t="str">
            <v>25_31</v>
          </cell>
          <cell r="S2258" t="str">
            <v>'301.0010</v>
          </cell>
          <cell r="T2258" t="str">
            <v>'702.7310</v>
          </cell>
          <cell r="U2258" t="str">
            <v>H</v>
          </cell>
          <cell r="V2258">
            <v>-1240342.28</v>
          </cell>
          <cell r="W2258">
            <v>-8425.66</v>
          </cell>
          <cell r="X2258">
            <v>0</v>
          </cell>
          <cell r="Y2258" t="str">
            <v>702.7310</v>
          </cell>
          <cell r="Z2258">
            <v>-1240342.28</v>
          </cell>
          <cell r="AA2258">
            <v>-8425.66</v>
          </cell>
          <cell r="AB2258">
            <v>-51.530999999999999</v>
          </cell>
        </row>
        <row r="2259">
          <cell r="A2259">
            <v>6646</v>
          </cell>
          <cell r="B2259">
            <v>8653</v>
          </cell>
          <cell r="C2259">
            <v>2101</v>
          </cell>
          <cell r="D2259" t="str">
            <v>БЕНЗИН АВТОМОБИЛЬНЫЙ АИ-80</v>
          </cell>
          <cell r="E2259">
            <v>222000001</v>
          </cell>
          <cell r="F2259" t="str">
            <v>20</v>
          </cell>
          <cell r="G2259" t="str">
            <v/>
          </cell>
          <cell r="H2259" t="str">
            <v/>
          </cell>
          <cell r="I2259" t="str">
            <v>386344</v>
          </cell>
          <cell r="J2259">
            <v>10001341</v>
          </cell>
          <cell r="K2259">
            <v>37909</v>
          </cell>
          <cell r="L2259">
            <v>37909</v>
          </cell>
          <cell r="M2259">
            <v>37909</v>
          </cell>
          <cell r="N2259">
            <v>11475</v>
          </cell>
          <cell r="O2259">
            <v>51</v>
          </cell>
          <cell r="P2259">
            <v>0</v>
          </cell>
          <cell r="Q2259" t="str">
            <v>01_31_10</v>
          </cell>
          <cell r="R2259" t="str">
            <v>25_31</v>
          </cell>
          <cell r="S2259" t="str">
            <v>'301.0020</v>
          </cell>
          <cell r="T2259" t="str">
            <v>'702.7210</v>
          </cell>
          <cell r="U2259" t="str">
            <v>H</v>
          </cell>
          <cell r="V2259">
            <v>-11110.38</v>
          </cell>
          <cell r="W2259">
            <v>-11110.38</v>
          </cell>
          <cell r="X2259">
            <v>364.6200000000008</v>
          </cell>
          <cell r="Y2259" t="str">
            <v>702.7210</v>
          </cell>
          <cell r="Z2259">
            <v>-1635559.04</v>
          </cell>
          <cell r="AA2259">
            <v>-11110.38</v>
          </cell>
          <cell r="AB2259">
            <v>-51</v>
          </cell>
        </row>
        <row r="2260">
          <cell r="A2260">
            <v>6647</v>
          </cell>
          <cell r="B2260">
            <v>8654</v>
          </cell>
          <cell r="C2260">
            <v>2101</v>
          </cell>
          <cell r="D2260" t="str">
            <v>БЕНЗИН АВТОМОБИЛЬНЫЙ АИ-80</v>
          </cell>
          <cell r="E2260">
            <v>222000001</v>
          </cell>
          <cell r="F2260" t="str">
            <v>20</v>
          </cell>
          <cell r="G2260" t="str">
            <v/>
          </cell>
          <cell r="H2260" t="str">
            <v/>
          </cell>
          <cell r="I2260" t="str">
            <v>386345</v>
          </cell>
          <cell r="J2260">
            <v>10001341</v>
          </cell>
          <cell r="K2260">
            <v>37909</v>
          </cell>
          <cell r="L2260">
            <v>37909</v>
          </cell>
          <cell r="M2260">
            <v>37909</v>
          </cell>
          <cell r="N2260">
            <v>11534.85</v>
          </cell>
          <cell r="O2260">
            <v>51.265999999999998</v>
          </cell>
          <cell r="P2260">
            <v>0</v>
          </cell>
          <cell r="Q2260" t="str">
            <v>01_31_10</v>
          </cell>
          <cell r="R2260" t="str">
            <v>25_31</v>
          </cell>
          <cell r="S2260" t="str">
            <v>'301.0020</v>
          </cell>
          <cell r="T2260" t="str">
            <v>'702.7210</v>
          </cell>
          <cell r="U2260" t="str">
            <v>H</v>
          </cell>
          <cell r="V2260">
            <v>-11163.08</v>
          </cell>
          <cell r="W2260">
            <v>-11163.08</v>
          </cell>
          <cell r="X2260">
            <v>371.77000000000044</v>
          </cell>
          <cell r="Y2260" t="str">
            <v>702.7210</v>
          </cell>
          <cell r="Z2260">
            <v>-1643317.01</v>
          </cell>
          <cell r="AA2260">
            <v>-11163.08</v>
          </cell>
          <cell r="AB2260">
            <v>-51.265999999999998</v>
          </cell>
        </row>
        <row r="2261">
          <cell r="A2261">
            <v>6648</v>
          </cell>
          <cell r="B2261">
            <v>8655</v>
          </cell>
          <cell r="C2261">
            <v>2101</v>
          </cell>
          <cell r="D2261" t="str">
            <v>БЕНЗИН АВТОМОБИЛЬНЫЙ АИ-80</v>
          </cell>
          <cell r="E2261">
            <v>222000001</v>
          </cell>
          <cell r="F2261" t="str">
            <v>20</v>
          </cell>
          <cell r="G2261" t="str">
            <v/>
          </cell>
          <cell r="H2261" t="str">
            <v/>
          </cell>
          <cell r="I2261" t="str">
            <v>386346</v>
          </cell>
          <cell r="J2261">
            <v>10001341</v>
          </cell>
          <cell r="K2261">
            <v>37909</v>
          </cell>
          <cell r="L2261">
            <v>37909</v>
          </cell>
          <cell r="M2261">
            <v>37909</v>
          </cell>
          <cell r="N2261">
            <v>11588.85</v>
          </cell>
          <cell r="O2261">
            <v>51.506</v>
          </cell>
          <cell r="P2261">
            <v>0</v>
          </cell>
          <cell r="Q2261" t="str">
            <v>01_31_10</v>
          </cell>
          <cell r="R2261" t="str">
            <v>25_31</v>
          </cell>
          <cell r="S2261" t="str">
            <v>'301.0020</v>
          </cell>
          <cell r="T2261" t="str">
            <v>'702.7210</v>
          </cell>
          <cell r="U2261" t="str">
            <v>H</v>
          </cell>
          <cell r="V2261">
            <v>-11217.08</v>
          </cell>
          <cell r="W2261">
            <v>-11217.08</v>
          </cell>
          <cell r="X2261">
            <v>371.77000000000044</v>
          </cell>
          <cell r="Y2261" t="str">
            <v>702.7210</v>
          </cell>
          <cell r="Z2261">
            <v>-1651266.35</v>
          </cell>
          <cell r="AA2261">
            <v>-11217.08</v>
          </cell>
          <cell r="AB2261">
            <v>-51.506</v>
          </cell>
        </row>
        <row r="2262">
          <cell r="A2262">
            <v>6649</v>
          </cell>
          <cell r="B2262">
            <v>8656</v>
          </cell>
          <cell r="C2262">
            <v>2101</v>
          </cell>
          <cell r="D2262" t="str">
            <v>БЕНЗИН АВТОМОБИЛЬНЫЙ АИ-80</v>
          </cell>
          <cell r="E2262">
            <v>222000001</v>
          </cell>
          <cell r="F2262" t="str">
            <v>20</v>
          </cell>
          <cell r="G2262" t="str">
            <v/>
          </cell>
          <cell r="H2262" t="str">
            <v/>
          </cell>
          <cell r="I2262" t="str">
            <v>386347</v>
          </cell>
          <cell r="J2262">
            <v>10001341</v>
          </cell>
          <cell r="K2262">
            <v>37909</v>
          </cell>
          <cell r="L2262">
            <v>37909</v>
          </cell>
          <cell r="M2262">
            <v>37909</v>
          </cell>
          <cell r="N2262">
            <v>11515.05</v>
          </cell>
          <cell r="O2262">
            <v>51.177999999999997</v>
          </cell>
          <cell r="P2262">
            <v>0</v>
          </cell>
          <cell r="Q2262" t="str">
            <v>01_31_10</v>
          </cell>
          <cell r="R2262" t="str">
            <v>25_31</v>
          </cell>
          <cell r="S2262" t="str">
            <v>'301.0020</v>
          </cell>
          <cell r="T2262" t="str">
            <v>'702.7210</v>
          </cell>
          <cell r="U2262" t="str">
            <v>H</v>
          </cell>
          <cell r="V2262">
            <v>-11143.28</v>
          </cell>
          <cell r="W2262">
            <v>-11143.28</v>
          </cell>
          <cell r="X2262">
            <v>371.76999999999862</v>
          </cell>
          <cell r="Y2262" t="str">
            <v>702.7210</v>
          </cell>
          <cell r="Z2262">
            <v>-1640402.25</v>
          </cell>
          <cell r="AA2262">
            <v>-11143.28</v>
          </cell>
          <cell r="AB2262">
            <v>-51.177999999999997</v>
          </cell>
        </row>
        <row r="2263">
          <cell r="A2263">
            <v>6650</v>
          </cell>
          <cell r="B2263">
            <v>8657</v>
          </cell>
          <cell r="C2263">
            <v>2101</v>
          </cell>
          <cell r="D2263" t="str">
            <v>БЕНЗИН АВТОМОБИЛЬНЫЙ АИ-80</v>
          </cell>
          <cell r="E2263">
            <v>222000001</v>
          </cell>
          <cell r="F2263" t="str">
            <v>20</v>
          </cell>
          <cell r="G2263" t="str">
            <v/>
          </cell>
          <cell r="H2263" t="str">
            <v/>
          </cell>
          <cell r="I2263" t="str">
            <v>386174</v>
          </cell>
          <cell r="J2263">
            <v>10001342</v>
          </cell>
          <cell r="K2263">
            <v>37909</v>
          </cell>
          <cell r="L2263">
            <v>37909</v>
          </cell>
          <cell r="M2263">
            <v>37909</v>
          </cell>
          <cell r="N2263">
            <v>11494.13</v>
          </cell>
          <cell r="O2263">
            <v>51.085000000000001</v>
          </cell>
          <cell r="P2263">
            <v>0</v>
          </cell>
          <cell r="Q2263" t="str">
            <v>01_31_10</v>
          </cell>
          <cell r="R2263" t="str">
            <v>25_31</v>
          </cell>
          <cell r="S2263" t="str">
            <v>'301.0020</v>
          </cell>
          <cell r="T2263" t="str">
            <v>'702.7210</v>
          </cell>
          <cell r="U2263" t="str">
            <v>H</v>
          </cell>
          <cell r="V2263">
            <v>-11122.36</v>
          </cell>
          <cell r="W2263">
            <v>-11122.36</v>
          </cell>
          <cell r="X2263">
            <v>371.76999999999862</v>
          </cell>
          <cell r="Y2263" t="str">
            <v>702.7210</v>
          </cell>
          <cell r="Z2263">
            <v>-1637322.62</v>
          </cell>
          <cell r="AA2263">
            <v>-11122.36</v>
          </cell>
          <cell r="AB2263">
            <v>-51.085000000000001</v>
          </cell>
        </row>
        <row r="2264">
          <cell r="A2264">
            <v>6651</v>
          </cell>
          <cell r="B2264">
            <v>8658</v>
          </cell>
          <cell r="C2264">
            <v>2101</v>
          </cell>
          <cell r="D2264" t="str">
            <v>БЕНЗИН АВТОМОБИЛЬНЫЙ АИ-80</v>
          </cell>
          <cell r="E2264">
            <v>222000001</v>
          </cell>
          <cell r="F2264" t="str">
            <v>20</v>
          </cell>
          <cell r="G2264" t="str">
            <v/>
          </cell>
          <cell r="H2264" t="str">
            <v/>
          </cell>
          <cell r="I2264" t="str">
            <v>386175</v>
          </cell>
          <cell r="J2264">
            <v>10001342</v>
          </cell>
          <cell r="K2264">
            <v>37909</v>
          </cell>
          <cell r="L2264">
            <v>37909</v>
          </cell>
          <cell r="M2264">
            <v>37909</v>
          </cell>
          <cell r="N2264">
            <v>11382.3</v>
          </cell>
          <cell r="O2264">
            <v>50.588000000000001</v>
          </cell>
          <cell r="P2264">
            <v>0</v>
          </cell>
          <cell r="Q2264" t="str">
            <v>01_31_10</v>
          </cell>
          <cell r="R2264" t="str">
            <v>25_31</v>
          </cell>
          <cell r="S2264" t="str">
            <v>'301.0020</v>
          </cell>
          <cell r="T2264" t="str">
            <v>'702.7210</v>
          </cell>
          <cell r="U2264" t="str">
            <v>H</v>
          </cell>
          <cell r="V2264">
            <v>-11017.68</v>
          </cell>
          <cell r="W2264">
            <v>-11017.68</v>
          </cell>
          <cell r="X2264">
            <v>364.61999999999898</v>
          </cell>
          <cell r="Y2264" t="str">
            <v>702.7210</v>
          </cell>
          <cell r="Z2264">
            <v>-1621912.67</v>
          </cell>
          <cell r="AA2264">
            <v>-11017.68</v>
          </cell>
          <cell r="AB2264">
            <v>-50.588000000000001</v>
          </cell>
        </row>
        <row r="2265">
          <cell r="A2265">
            <v>6652</v>
          </cell>
          <cell r="B2265">
            <v>8659</v>
          </cell>
          <cell r="C2265">
            <v>2101</v>
          </cell>
          <cell r="D2265" t="str">
            <v>БЕНЗИН АВТОМОБИЛЬНЫЙ АИ-80</v>
          </cell>
          <cell r="E2265">
            <v>222000001</v>
          </cell>
          <cell r="F2265" t="str">
            <v>20</v>
          </cell>
          <cell r="G2265" t="str">
            <v/>
          </cell>
          <cell r="H2265" t="str">
            <v/>
          </cell>
          <cell r="I2265" t="str">
            <v>386176</v>
          </cell>
          <cell r="J2265">
            <v>10001342</v>
          </cell>
          <cell r="K2265">
            <v>37909</v>
          </cell>
          <cell r="L2265">
            <v>37909</v>
          </cell>
          <cell r="M2265">
            <v>37909</v>
          </cell>
          <cell r="N2265">
            <v>11494.13</v>
          </cell>
          <cell r="O2265">
            <v>51.085000000000001</v>
          </cell>
          <cell r="P2265">
            <v>0</v>
          </cell>
          <cell r="Q2265" t="str">
            <v>01_31_10</v>
          </cell>
          <cell r="R2265" t="str">
            <v>25_31</v>
          </cell>
          <cell r="S2265" t="str">
            <v>'301.0020</v>
          </cell>
          <cell r="T2265" t="str">
            <v>'702.7210</v>
          </cell>
          <cell r="U2265" t="str">
            <v>H</v>
          </cell>
          <cell r="V2265">
            <v>-11122.36</v>
          </cell>
          <cell r="W2265">
            <v>-11122.36</v>
          </cell>
          <cell r="X2265">
            <v>371.76999999999862</v>
          </cell>
          <cell r="Y2265" t="str">
            <v>702.7210</v>
          </cell>
          <cell r="Z2265">
            <v>-1637322.62</v>
          </cell>
          <cell r="AA2265">
            <v>-11122.36</v>
          </cell>
          <cell r="AB2265">
            <v>-51.085000000000001</v>
          </cell>
        </row>
        <row r="2266">
          <cell r="A2266">
            <v>6653</v>
          </cell>
          <cell r="B2266">
            <v>8660</v>
          </cell>
          <cell r="C2266">
            <v>2101</v>
          </cell>
          <cell r="D2266" t="str">
            <v>БЕНЗИН АВТОМОБИЛЬНЫЙ АИ-80</v>
          </cell>
          <cell r="E2266">
            <v>222000001</v>
          </cell>
          <cell r="F2266" t="str">
            <v>20</v>
          </cell>
          <cell r="G2266" t="str">
            <v/>
          </cell>
          <cell r="H2266" t="str">
            <v/>
          </cell>
          <cell r="I2266" t="str">
            <v>386177</v>
          </cell>
          <cell r="J2266">
            <v>10001342</v>
          </cell>
          <cell r="K2266">
            <v>37909</v>
          </cell>
          <cell r="L2266">
            <v>37909</v>
          </cell>
          <cell r="M2266">
            <v>37909</v>
          </cell>
          <cell r="N2266">
            <v>11442.15</v>
          </cell>
          <cell r="O2266">
            <v>50.853999999999999</v>
          </cell>
          <cell r="P2266">
            <v>0</v>
          </cell>
          <cell r="Q2266" t="str">
            <v>01_31_10</v>
          </cell>
          <cell r="R2266" t="str">
            <v>25_31</v>
          </cell>
          <cell r="S2266" t="str">
            <v>'301.0020</v>
          </cell>
          <cell r="T2266" t="str">
            <v>'702.7210</v>
          </cell>
          <cell r="U2266" t="str">
            <v>H</v>
          </cell>
          <cell r="V2266">
            <v>-11077.53</v>
          </cell>
          <cell r="W2266">
            <v>-11077.53</v>
          </cell>
          <cell r="X2266">
            <v>364.61999999999898</v>
          </cell>
          <cell r="Y2266" t="str">
            <v>702.7210</v>
          </cell>
          <cell r="Z2266">
            <v>-1630723.19</v>
          </cell>
          <cell r="AA2266">
            <v>-11077.53</v>
          </cell>
          <cell r="AB2266">
            <v>-50.853999999999999</v>
          </cell>
        </row>
        <row r="2267">
          <cell r="A2267">
            <v>6654</v>
          </cell>
          <cell r="B2267">
            <v>8661</v>
          </cell>
          <cell r="C2267">
            <v>2101</v>
          </cell>
          <cell r="D2267" t="str">
            <v>БЕНЗИН АВТОМОБИЛЬНЫЙ АИ-80</v>
          </cell>
          <cell r="E2267">
            <v>222000001</v>
          </cell>
          <cell r="F2267" t="str">
            <v>20</v>
          </cell>
          <cell r="G2267" t="str">
            <v/>
          </cell>
          <cell r="H2267" t="str">
            <v/>
          </cell>
          <cell r="I2267" t="str">
            <v>386178</v>
          </cell>
          <cell r="J2267">
            <v>10001342</v>
          </cell>
          <cell r="K2267">
            <v>37909</v>
          </cell>
          <cell r="L2267">
            <v>37909</v>
          </cell>
          <cell r="M2267">
            <v>37909</v>
          </cell>
          <cell r="N2267">
            <v>9672.5300000000007</v>
          </cell>
          <cell r="O2267">
            <v>42.988999999999997</v>
          </cell>
          <cell r="P2267">
            <v>0</v>
          </cell>
          <cell r="Q2267" t="str">
            <v>01_31_10</v>
          </cell>
          <cell r="R2267" t="str">
            <v>25_31</v>
          </cell>
          <cell r="S2267" t="str">
            <v>'301.0020</v>
          </cell>
          <cell r="T2267" t="str">
            <v>'702.7210</v>
          </cell>
          <cell r="U2267" t="str">
            <v>H</v>
          </cell>
          <cell r="V2267">
            <v>-9365.11</v>
          </cell>
          <cell r="W2267">
            <v>-9365.11</v>
          </cell>
          <cell r="X2267">
            <v>307.42000000000007</v>
          </cell>
          <cell r="Y2267" t="str">
            <v>702.7210</v>
          </cell>
          <cell r="Z2267">
            <v>-1378637.84</v>
          </cell>
          <cell r="AA2267">
            <v>-9365.11</v>
          </cell>
          <cell r="AB2267">
            <v>-42.988999999999997</v>
          </cell>
        </row>
        <row r="2268">
          <cell r="A2268">
            <v>6656</v>
          </cell>
          <cell r="B2268">
            <v>8663</v>
          </cell>
          <cell r="C2268">
            <v>2101</v>
          </cell>
          <cell r="D2268" t="str">
            <v>БЕНЗИН АВТОМОБИЛЬНЫЙ АИ-80</v>
          </cell>
          <cell r="E2268">
            <v>222000001</v>
          </cell>
          <cell r="F2268" t="str">
            <v>20</v>
          </cell>
          <cell r="G2268" t="str">
            <v/>
          </cell>
          <cell r="H2268" t="str">
            <v/>
          </cell>
          <cell r="I2268" t="str">
            <v>386179</v>
          </cell>
          <cell r="J2268">
            <v>10001342</v>
          </cell>
          <cell r="K2268">
            <v>37909</v>
          </cell>
          <cell r="L2268">
            <v>37909</v>
          </cell>
          <cell r="M2268">
            <v>37909</v>
          </cell>
          <cell r="N2268">
            <v>11429.33</v>
          </cell>
          <cell r="O2268">
            <v>50.796999999999997</v>
          </cell>
          <cell r="P2268">
            <v>0</v>
          </cell>
          <cell r="Q2268" t="str">
            <v>01_31_10</v>
          </cell>
          <cell r="R2268" t="str">
            <v>25_31</v>
          </cell>
          <cell r="S2268" t="str">
            <v>'301.0020</v>
          </cell>
          <cell r="T2268" t="str">
            <v>'702.7210</v>
          </cell>
          <cell r="U2268" t="str">
            <v>H</v>
          </cell>
          <cell r="V2268">
            <v>-11064.71</v>
          </cell>
          <cell r="W2268">
            <v>-11064.71</v>
          </cell>
          <cell r="X2268">
            <v>364.6200000000008</v>
          </cell>
          <cell r="Y2268" t="str">
            <v>702.7210</v>
          </cell>
          <cell r="Z2268">
            <v>-1628835.96</v>
          </cell>
          <cell r="AA2268">
            <v>-11064.71</v>
          </cell>
          <cell r="AB2268">
            <v>-50.796999999999997</v>
          </cell>
        </row>
        <row r="2269">
          <cell r="A2269">
            <v>6657</v>
          </cell>
          <cell r="B2269">
            <v>8664</v>
          </cell>
          <cell r="C2269">
            <v>2101</v>
          </cell>
          <cell r="D2269" t="str">
            <v>БЕНЗИН АВТОМОБИЛЬНЫЙ АИ-80</v>
          </cell>
          <cell r="E2269">
            <v>222000001</v>
          </cell>
          <cell r="F2269" t="str">
            <v>20</v>
          </cell>
          <cell r="G2269" t="str">
            <v/>
          </cell>
          <cell r="H2269" t="str">
            <v/>
          </cell>
          <cell r="I2269" t="str">
            <v>386180</v>
          </cell>
          <cell r="J2269">
            <v>10001342</v>
          </cell>
          <cell r="K2269">
            <v>37909</v>
          </cell>
          <cell r="L2269">
            <v>37909</v>
          </cell>
          <cell r="M2269">
            <v>37909</v>
          </cell>
          <cell r="N2269">
            <v>11277.23</v>
          </cell>
          <cell r="O2269">
            <v>50.121000000000002</v>
          </cell>
          <cell r="P2269">
            <v>0</v>
          </cell>
          <cell r="Q2269" t="str">
            <v>01_31_10</v>
          </cell>
          <cell r="R2269" t="str">
            <v>25_31</v>
          </cell>
          <cell r="S2269" t="str">
            <v>'301.0020</v>
          </cell>
          <cell r="T2269" t="str">
            <v>'702.7210</v>
          </cell>
          <cell r="U2269" t="str">
            <v>H</v>
          </cell>
          <cell r="V2269">
            <v>-10912.61</v>
          </cell>
          <cell r="W2269">
            <v>-10912.61</v>
          </cell>
          <cell r="X2269">
            <v>364.61999999999898</v>
          </cell>
          <cell r="Y2269" t="str">
            <v>702.7210</v>
          </cell>
          <cell r="Z2269">
            <v>-1606445.32</v>
          </cell>
          <cell r="AA2269">
            <v>-10912.61</v>
          </cell>
          <cell r="AB2269">
            <v>-50.121000000000002</v>
          </cell>
        </row>
        <row r="2270">
          <cell r="A2270">
            <v>6658</v>
          </cell>
          <cell r="B2270">
            <v>8665</v>
          </cell>
          <cell r="C2270">
            <v>2101</v>
          </cell>
          <cell r="D2270" t="str">
            <v>БЕНЗИН АВТОМОБИЛЬНЫЙ АИ-80</v>
          </cell>
          <cell r="E2270">
            <v>222000001</v>
          </cell>
          <cell r="F2270" t="str">
            <v>20</v>
          </cell>
          <cell r="G2270" t="str">
            <v/>
          </cell>
          <cell r="H2270" t="str">
            <v/>
          </cell>
          <cell r="I2270" t="str">
            <v>386181</v>
          </cell>
          <cell r="J2270">
            <v>10001342</v>
          </cell>
          <cell r="K2270">
            <v>37909</v>
          </cell>
          <cell r="L2270">
            <v>37909</v>
          </cell>
          <cell r="M2270">
            <v>37909</v>
          </cell>
          <cell r="N2270">
            <v>11307.83</v>
          </cell>
          <cell r="O2270">
            <v>50.256999999999998</v>
          </cell>
          <cell r="P2270">
            <v>0</v>
          </cell>
          <cell r="Q2270" t="str">
            <v>01_31_10</v>
          </cell>
          <cell r="R2270" t="str">
            <v>25_31</v>
          </cell>
          <cell r="S2270" t="str">
            <v>'301.0020</v>
          </cell>
          <cell r="T2270" t="str">
            <v>'702.7210</v>
          </cell>
          <cell r="U2270" t="str">
            <v>H</v>
          </cell>
          <cell r="V2270">
            <v>-10943.21</v>
          </cell>
          <cell r="W2270">
            <v>-10943.21</v>
          </cell>
          <cell r="X2270">
            <v>364.6200000000008</v>
          </cell>
          <cell r="Y2270" t="str">
            <v>702.7210</v>
          </cell>
          <cell r="Z2270">
            <v>-1610949.94</v>
          </cell>
          <cell r="AA2270">
            <v>-10943.21</v>
          </cell>
          <cell r="AB2270">
            <v>-50.256999999999998</v>
          </cell>
        </row>
        <row r="2271">
          <cell r="A2271">
            <v>6659</v>
          </cell>
          <cell r="B2271">
            <v>8666</v>
          </cell>
          <cell r="C2271">
            <v>2101</v>
          </cell>
          <cell r="D2271" t="str">
            <v>БЕНЗИН АВТОМОБИЛЬНЫЙ АИ-80</v>
          </cell>
          <cell r="E2271">
            <v>222000001</v>
          </cell>
          <cell r="F2271" t="str">
            <v>20</v>
          </cell>
          <cell r="G2271" t="str">
            <v/>
          </cell>
          <cell r="H2271" t="str">
            <v/>
          </cell>
          <cell r="I2271" t="str">
            <v>386182</v>
          </cell>
          <cell r="J2271">
            <v>10001342</v>
          </cell>
          <cell r="K2271">
            <v>37909</v>
          </cell>
          <cell r="L2271">
            <v>37909</v>
          </cell>
          <cell r="M2271">
            <v>37909</v>
          </cell>
          <cell r="N2271">
            <v>11571.75</v>
          </cell>
          <cell r="O2271">
            <v>51.43</v>
          </cell>
          <cell r="P2271">
            <v>0</v>
          </cell>
          <cell r="Q2271" t="str">
            <v>01_31_10</v>
          </cell>
          <cell r="R2271" t="str">
            <v>25_31</v>
          </cell>
          <cell r="S2271" t="str">
            <v>'301.0020</v>
          </cell>
          <cell r="T2271" t="str">
            <v>'702.7210</v>
          </cell>
          <cell r="U2271" t="str">
            <v>H</v>
          </cell>
          <cell r="V2271">
            <v>-11199.98</v>
          </cell>
          <cell r="W2271">
            <v>-11199.98</v>
          </cell>
          <cell r="X2271">
            <v>371.77000000000044</v>
          </cell>
          <cell r="Y2271" t="str">
            <v>702.7210</v>
          </cell>
          <cell r="Z2271">
            <v>-1648749.06</v>
          </cell>
          <cell r="AA2271">
            <v>-11199.98</v>
          </cell>
          <cell r="AB2271">
            <v>-51.43</v>
          </cell>
        </row>
        <row r="2272">
          <cell r="A2272">
            <v>6660</v>
          </cell>
          <cell r="B2272">
            <v>8667</v>
          </cell>
          <cell r="C2272">
            <v>2101</v>
          </cell>
          <cell r="D2272" t="str">
            <v>БЕНЗИН АВТОМОБИЛЬНЫЙ АИ-80</v>
          </cell>
          <cell r="E2272">
            <v>222000001</v>
          </cell>
          <cell r="F2272" t="str">
            <v>20</v>
          </cell>
          <cell r="G2272" t="str">
            <v/>
          </cell>
          <cell r="H2272" t="str">
            <v/>
          </cell>
          <cell r="I2272" t="str">
            <v>386183</v>
          </cell>
          <cell r="J2272">
            <v>10001342</v>
          </cell>
          <cell r="K2272">
            <v>37909</v>
          </cell>
          <cell r="L2272">
            <v>37909</v>
          </cell>
          <cell r="M2272">
            <v>37909</v>
          </cell>
          <cell r="N2272">
            <v>11588.85</v>
          </cell>
          <cell r="O2272">
            <v>51.506</v>
          </cell>
          <cell r="P2272">
            <v>0</v>
          </cell>
          <cell r="Q2272" t="str">
            <v>01_31_10</v>
          </cell>
          <cell r="R2272" t="str">
            <v>25_31</v>
          </cell>
          <cell r="S2272" t="str">
            <v>'301.0020</v>
          </cell>
          <cell r="T2272" t="str">
            <v>'702.7210</v>
          </cell>
          <cell r="U2272" t="str">
            <v>H</v>
          </cell>
          <cell r="V2272">
            <v>-11217.08</v>
          </cell>
          <cell r="W2272">
            <v>-11217.08</v>
          </cell>
          <cell r="X2272">
            <v>371.77000000000044</v>
          </cell>
          <cell r="Y2272" t="str">
            <v>702.7210</v>
          </cell>
          <cell r="Z2272">
            <v>-1651266.35</v>
          </cell>
          <cell r="AA2272">
            <v>-11217.08</v>
          </cell>
          <cell r="AB2272">
            <v>-51.506</v>
          </cell>
        </row>
        <row r="2273">
          <cell r="A2273">
            <v>6661</v>
          </cell>
          <cell r="B2273">
            <v>8668</v>
          </cell>
          <cell r="C2273">
            <v>2101</v>
          </cell>
          <cell r="D2273" t="str">
            <v>БЕНЗИН АВТОМОБИЛЬНЫЙ АИ-80</v>
          </cell>
          <cell r="E2273">
            <v>222000001</v>
          </cell>
          <cell r="F2273" t="str">
            <v>20</v>
          </cell>
          <cell r="G2273" t="str">
            <v/>
          </cell>
          <cell r="H2273" t="str">
            <v/>
          </cell>
          <cell r="I2273" t="str">
            <v>386224</v>
          </cell>
          <cell r="J2273">
            <v>10001343</v>
          </cell>
          <cell r="K2273">
            <v>37909</v>
          </cell>
          <cell r="L2273">
            <v>37909</v>
          </cell>
          <cell r="M2273">
            <v>37909</v>
          </cell>
          <cell r="N2273">
            <v>57155.18</v>
          </cell>
          <cell r="O2273">
            <v>254.023</v>
          </cell>
          <cell r="P2273">
            <v>0</v>
          </cell>
          <cell r="Q2273" t="str">
            <v>01_31_10</v>
          </cell>
          <cell r="R2273" t="str">
            <v>25_31</v>
          </cell>
          <cell r="S2273" t="str">
            <v>'301.0020</v>
          </cell>
          <cell r="T2273" t="str">
            <v>'702.7210</v>
          </cell>
          <cell r="U2273" t="str">
            <v>H</v>
          </cell>
          <cell r="V2273">
            <v>-54507.17</v>
          </cell>
          <cell r="W2273">
            <v>-54507.17</v>
          </cell>
          <cell r="X2273">
            <v>2648.010000000002</v>
          </cell>
          <cell r="Y2273" t="str">
            <v>702.7210</v>
          </cell>
          <cell r="Z2273">
            <v>-8024000.5</v>
          </cell>
          <cell r="AA2273">
            <v>-54507.17</v>
          </cell>
          <cell r="AB2273">
            <v>-254.023</v>
          </cell>
        </row>
        <row r="2274">
          <cell r="A2274">
            <v>6671</v>
          </cell>
          <cell r="B2274">
            <v>8678</v>
          </cell>
          <cell r="C2274">
            <v>2098</v>
          </cell>
          <cell r="D2274" t="str">
            <v>БЕНЗИН АВТОМОБИЛЬНЫЙ АИ-92</v>
          </cell>
          <cell r="E2274">
            <v>222000004</v>
          </cell>
          <cell r="F2274" t="str">
            <v>20</v>
          </cell>
          <cell r="G2274" t="str">
            <v/>
          </cell>
          <cell r="H2274" t="str">
            <v/>
          </cell>
          <cell r="I2274" t="str">
            <v>386297</v>
          </cell>
          <cell r="J2274">
            <v>10001346</v>
          </cell>
          <cell r="K2274">
            <v>37909</v>
          </cell>
          <cell r="L2274">
            <v>37909</v>
          </cell>
          <cell r="M2274">
            <v>37909</v>
          </cell>
          <cell r="N2274">
            <v>26400.37</v>
          </cell>
          <cell r="O2274">
            <v>102.327</v>
          </cell>
          <cell r="P2274">
            <v>0</v>
          </cell>
          <cell r="Q2274" t="str">
            <v>01_31_10</v>
          </cell>
          <cell r="R2274" t="str">
            <v>25_31</v>
          </cell>
          <cell r="S2274" t="str">
            <v>'301.0020</v>
          </cell>
          <cell r="T2274" t="str">
            <v>'702.7212</v>
          </cell>
          <cell r="U2274" t="str">
            <v>H</v>
          </cell>
          <cell r="V2274">
            <v>-25663.39</v>
          </cell>
          <cell r="W2274">
            <v>-25663.39</v>
          </cell>
          <cell r="X2274">
            <v>736.97999999999956</v>
          </cell>
          <cell r="Y2274" t="str">
            <v>702.7212</v>
          </cell>
          <cell r="Z2274">
            <v>-3777907.64</v>
          </cell>
          <cell r="AA2274">
            <v>-25663.39</v>
          </cell>
          <cell r="AB2274">
            <v>-102.327</v>
          </cell>
        </row>
        <row r="2275">
          <cell r="A2275">
            <v>6672</v>
          </cell>
          <cell r="B2275">
            <v>8679</v>
          </cell>
          <cell r="C2275">
            <v>2098</v>
          </cell>
          <cell r="D2275" t="str">
            <v>БЕНЗИН АВТОМОБИЛЬНЫЙ АИ-92</v>
          </cell>
          <cell r="E2275">
            <v>222000004</v>
          </cell>
          <cell r="F2275" t="str">
            <v>20</v>
          </cell>
          <cell r="G2275" t="str">
            <v/>
          </cell>
          <cell r="H2275" t="str">
            <v/>
          </cell>
          <cell r="I2275" t="str">
            <v>386298</v>
          </cell>
          <cell r="J2275">
            <v>10001346</v>
          </cell>
          <cell r="K2275">
            <v>37909</v>
          </cell>
          <cell r="L2275">
            <v>37909</v>
          </cell>
          <cell r="M2275">
            <v>37909</v>
          </cell>
          <cell r="N2275">
            <v>26677.72</v>
          </cell>
          <cell r="O2275">
            <v>103.402</v>
          </cell>
          <cell r="P2275">
            <v>0</v>
          </cell>
          <cell r="Q2275" t="str">
            <v>01_31_10</v>
          </cell>
          <cell r="R2275" t="str">
            <v>25_31</v>
          </cell>
          <cell r="S2275" t="str">
            <v>'301.0020</v>
          </cell>
          <cell r="T2275" t="str">
            <v>'702.7212</v>
          </cell>
          <cell r="U2275" t="str">
            <v>H</v>
          </cell>
          <cell r="V2275">
            <v>-25933.59</v>
          </cell>
          <cell r="W2275">
            <v>-25933.59</v>
          </cell>
          <cell r="X2275">
            <v>744.13000000000102</v>
          </cell>
          <cell r="Y2275" t="str">
            <v>702.7212</v>
          </cell>
          <cell r="Z2275">
            <v>-3817683.78</v>
          </cell>
          <cell r="AA2275">
            <v>-25933.59</v>
          </cell>
          <cell r="AB2275">
            <v>-103.402</v>
          </cell>
        </row>
        <row r="2276">
          <cell r="A2276">
            <v>6673</v>
          </cell>
          <cell r="B2276">
            <v>8680</v>
          </cell>
          <cell r="C2276">
            <v>2098</v>
          </cell>
          <cell r="D2276" t="str">
            <v>БЕНЗИН АВТОМОБИЛЬНЫЙ АИ-92</v>
          </cell>
          <cell r="E2276">
            <v>222000004</v>
          </cell>
          <cell r="F2276" t="str">
            <v>20</v>
          </cell>
          <cell r="G2276" t="str">
            <v/>
          </cell>
          <cell r="H2276" t="str">
            <v/>
          </cell>
          <cell r="I2276" t="str">
            <v>336978</v>
          </cell>
          <cell r="J2276">
            <v>10001348</v>
          </cell>
          <cell r="K2276">
            <v>37909</v>
          </cell>
          <cell r="L2276">
            <v>37909</v>
          </cell>
          <cell r="M2276">
            <v>37909</v>
          </cell>
          <cell r="N2276">
            <v>26400.37</v>
          </cell>
          <cell r="O2276">
            <v>102.327</v>
          </cell>
          <cell r="P2276">
            <v>0</v>
          </cell>
          <cell r="Q2276" t="str">
            <v>01_31_10</v>
          </cell>
          <cell r="R2276" t="str">
            <v>25_31</v>
          </cell>
          <cell r="S2276" t="str">
            <v>'301.0020</v>
          </cell>
          <cell r="T2276" t="str">
            <v>'702.7212</v>
          </cell>
          <cell r="U2276" t="str">
            <v>H</v>
          </cell>
          <cell r="V2276">
            <v>-25657.59</v>
          </cell>
          <cell r="W2276">
            <v>-25657.59</v>
          </cell>
          <cell r="X2276">
            <v>742.77999999999884</v>
          </cell>
          <cell r="Y2276" t="str">
            <v>702.7212</v>
          </cell>
          <cell r="Z2276">
            <v>-3777053.82</v>
          </cell>
          <cell r="AA2276">
            <v>-25657.59</v>
          </cell>
          <cell r="AB2276">
            <v>-102.327</v>
          </cell>
        </row>
        <row r="2277">
          <cell r="A2277">
            <v>6674</v>
          </cell>
          <cell r="B2277">
            <v>8681</v>
          </cell>
          <cell r="C2277">
            <v>2098</v>
          </cell>
          <cell r="D2277" t="str">
            <v>БЕНЗИН АВТОМОБИЛЬНЫЙ АИ-92</v>
          </cell>
          <cell r="E2277">
            <v>222000004</v>
          </cell>
          <cell r="F2277" t="str">
            <v>20</v>
          </cell>
          <cell r="G2277" t="str">
            <v/>
          </cell>
          <cell r="H2277" t="str">
            <v/>
          </cell>
          <cell r="I2277" t="str">
            <v>336976</v>
          </cell>
          <cell r="J2277">
            <v>10001347</v>
          </cell>
          <cell r="K2277">
            <v>37909</v>
          </cell>
          <cell r="L2277">
            <v>37909</v>
          </cell>
          <cell r="M2277">
            <v>37909</v>
          </cell>
          <cell r="N2277">
            <v>26400.37</v>
          </cell>
          <cell r="O2277">
            <v>102.327</v>
          </cell>
          <cell r="P2277">
            <v>0</v>
          </cell>
          <cell r="Q2277" t="str">
            <v>01_31_10</v>
          </cell>
          <cell r="R2277" t="str">
            <v>25_31</v>
          </cell>
          <cell r="S2277" t="str">
            <v>'301.0020</v>
          </cell>
          <cell r="T2277" t="str">
            <v>'702.7212</v>
          </cell>
          <cell r="U2277" t="str">
            <v>H</v>
          </cell>
          <cell r="V2277">
            <v>-25657.59</v>
          </cell>
          <cell r="W2277">
            <v>-25657.59</v>
          </cell>
          <cell r="X2277">
            <v>742.77999999999884</v>
          </cell>
          <cell r="Y2277" t="str">
            <v>702.7212</v>
          </cell>
          <cell r="Z2277">
            <v>-3777053.82</v>
          </cell>
          <cell r="AA2277">
            <v>-25657.59</v>
          </cell>
          <cell r="AB2277">
            <v>-102.327</v>
          </cell>
        </row>
        <row r="2278">
          <cell r="A2278">
            <v>6680</v>
          </cell>
          <cell r="B2278">
            <v>8688</v>
          </cell>
          <cell r="C2278">
            <v>1137</v>
          </cell>
          <cell r="D2278" t="str">
            <v>БЕНЗИН АВТОМОБИЛЬНЫЙ АИ-80</v>
          </cell>
          <cell r="E2278">
            <v>221000001</v>
          </cell>
          <cell r="F2278" t="str">
            <v>10</v>
          </cell>
          <cell r="G2278" t="str">
            <v/>
          </cell>
          <cell r="H2278" t="str">
            <v/>
          </cell>
          <cell r="I2278" t="str">
            <v>171636</v>
          </cell>
          <cell r="J2278">
            <v>10001354</v>
          </cell>
          <cell r="K2278">
            <v>37909</v>
          </cell>
          <cell r="L2278">
            <v>37909</v>
          </cell>
          <cell r="M2278">
            <v>37909</v>
          </cell>
          <cell r="N2278">
            <v>2877788.59</v>
          </cell>
          <cell r="O2278">
            <v>119.56</v>
          </cell>
          <cell r="P2278">
            <v>460446.17</v>
          </cell>
          <cell r="Q2278" t="str">
            <v>01_31_10</v>
          </cell>
          <cell r="R2278" t="str">
            <v>25_31</v>
          </cell>
          <cell r="S2278" t="str">
            <v>'301.0010</v>
          </cell>
          <cell r="T2278" t="str">
            <v>'701.7510</v>
          </cell>
          <cell r="U2278" t="str">
            <v>H</v>
          </cell>
          <cell r="V2278">
            <v>-2877788.59</v>
          </cell>
          <cell r="W2278">
            <v>-19548.87</v>
          </cell>
          <cell r="X2278">
            <v>0</v>
          </cell>
          <cell r="Y2278" t="str">
            <v>701.7510</v>
          </cell>
          <cell r="Z2278">
            <v>-2877788.59</v>
          </cell>
          <cell r="AA2278">
            <v>-19548.87</v>
          </cell>
          <cell r="AB2278">
            <v>-119.56</v>
          </cell>
        </row>
        <row r="2279">
          <cell r="A2279">
            <v>6681</v>
          </cell>
          <cell r="B2279">
            <v>8689</v>
          </cell>
          <cell r="C2279">
            <v>1140</v>
          </cell>
          <cell r="D2279" t="str">
            <v>БЕНЗИН АВТОМОБИЛЬНЫЙ АИ-80</v>
          </cell>
          <cell r="E2279">
            <v>221000001</v>
          </cell>
          <cell r="F2279" t="str">
            <v>10</v>
          </cell>
          <cell r="G2279" t="str">
            <v/>
          </cell>
          <cell r="H2279" t="str">
            <v/>
          </cell>
          <cell r="I2279" t="str">
            <v>171635</v>
          </cell>
          <cell r="J2279">
            <v>10001355</v>
          </cell>
          <cell r="K2279">
            <v>37909</v>
          </cell>
          <cell r="L2279">
            <v>37909</v>
          </cell>
          <cell r="M2279">
            <v>37909</v>
          </cell>
          <cell r="N2279">
            <v>7916301.5300000003</v>
          </cell>
          <cell r="O2279">
            <v>328.88900000000001</v>
          </cell>
          <cell r="P2279">
            <v>1266608.24</v>
          </cell>
          <cell r="Q2279" t="str">
            <v>01_31_10</v>
          </cell>
          <cell r="R2279" t="str">
            <v>25_31</v>
          </cell>
          <cell r="S2279" t="str">
            <v>'301.0010</v>
          </cell>
          <cell r="T2279" t="str">
            <v>'701.7510</v>
          </cell>
          <cell r="U2279" t="str">
            <v>H</v>
          </cell>
          <cell r="V2279">
            <v>-7916301.5300000003</v>
          </cell>
          <cell r="W2279">
            <v>-53775.56</v>
          </cell>
          <cell r="X2279">
            <v>0</v>
          </cell>
          <cell r="Y2279" t="str">
            <v>701.7510</v>
          </cell>
          <cell r="Z2279">
            <v>-7916301.5300000003</v>
          </cell>
          <cell r="AA2279">
            <v>-53775.56</v>
          </cell>
          <cell r="AB2279">
            <v>-328.88900000000001</v>
          </cell>
        </row>
        <row r="2280">
          <cell r="A2280">
            <v>6682</v>
          </cell>
          <cell r="B2280">
            <v>8690</v>
          </cell>
          <cell r="C2280">
            <v>1145</v>
          </cell>
          <cell r="D2280" t="str">
            <v>БЕНЗИН АВТОМОБИЛЬНЫЙ АИ-80</v>
          </cell>
          <cell r="E2280">
            <v>221000001</v>
          </cell>
          <cell r="F2280" t="str">
            <v>10</v>
          </cell>
          <cell r="G2280" t="str">
            <v/>
          </cell>
          <cell r="H2280" t="str">
            <v/>
          </cell>
          <cell r="I2280" t="str">
            <v>68234654</v>
          </cell>
          <cell r="J2280">
            <v>10001352</v>
          </cell>
          <cell r="K2280">
            <v>37909</v>
          </cell>
          <cell r="L2280">
            <v>37909</v>
          </cell>
          <cell r="M2280">
            <v>37909</v>
          </cell>
          <cell r="N2280">
            <v>1240342.28</v>
          </cell>
          <cell r="O2280">
            <v>51.530999999999999</v>
          </cell>
          <cell r="P2280">
            <v>198454.77</v>
          </cell>
          <cell r="Q2280" t="str">
            <v>01_31_10</v>
          </cell>
          <cell r="R2280" t="str">
            <v>25_31</v>
          </cell>
          <cell r="S2280" t="str">
            <v>'301.0010</v>
          </cell>
          <cell r="T2280" t="str">
            <v>'701.7510</v>
          </cell>
          <cell r="U2280" t="str">
            <v>H</v>
          </cell>
          <cell r="V2280">
            <v>-1240342.28</v>
          </cell>
          <cell r="W2280">
            <v>-8425.66</v>
          </cell>
          <cell r="X2280">
            <v>0</v>
          </cell>
          <cell r="Y2280" t="str">
            <v>701.7510</v>
          </cell>
          <cell r="Z2280">
            <v>-1240342.28</v>
          </cell>
          <cell r="AA2280">
            <v>-8425.66</v>
          </cell>
          <cell r="AB2280">
            <v>-51.530999999999999</v>
          </cell>
        </row>
        <row r="2281">
          <cell r="A2281">
            <v>6683</v>
          </cell>
          <cell r="B2281">
            <v>8691</v>
          </cell>
          <cell r="C2281">
            <v>2101</v>
          </cell>
          <cell r="D2281" t="str">
            <v>БЕНЗИН АВТОМОБИЛЬНЫЙ АИ-80</v>
          </cell>
          <cell r="E2281">
            <v>221000001</v>
          </cell>
          <cell r="F2281" t="str">
            <v>20</v>
          </cell>
          <cell r="G2281" t="str">
            <v/>
          </cell>
          <cell r="H2281" t="str">
            <v/>
          </cell>
          <cell r="I2281" t="str">
            <v>386229</v>
          </cell>
          <cell r="J2281">
            <v>10001357</v>
          </cell>
          <cell r="K2281">
            <v>37909</v>
          </cell>
          <cell r="L2281">
            <v>37909</v>
          </cell>
          <cell r="M2281">
            <v>37909</v>
          </cell>
          <cell r="N2281">
            <v>22614.98</v>
          </cell>
          <cell r="O2281">
            <v>100.511</v>
          </cell>
          <cell r="P2281">
            <v>0</v>
          </cell>
          <cell r="Q2281" t="str">
            <v>01_31_10</v>
          </cell>
          <cell r="R2281" t="str">
            <v>25_31</v>
          </cell>
          <cell r="S2281" t="str">
            <v>'301.0020</v>
          </cell>
          <cell r="T2281" t="str">
            <v>'701.7410</v>
          </cell>
          <cell r="U2281" t="str">
            <v>H</v>
          </cell>
          <cell r="V2281">
            <v>-21559.34</v>
          </cell>
          <cell r="W2281">
            <v>-21559.34</v>
          </cell>
          <cell r="X2281">
            <v>1055.6399999999994</v>
          </cell>
          <cell r="Y2281" t="str">
            <v>701.7410</v>
          </cell>
          <cell r="Z2281">
            <v>-3173750.44</v>
          </cell>
          <cell r="AA2281">
            <v>-21559.34</v>
          </cell>
          <cell r="AB2281">
            <v>-100.511</v>
          </cell>
        </row>
        <row r="2282">
          <cell r="A2282">
            <v>6696</v>
          </cell>
          <cell r="B2282">
            <v>8704</v>
          </cell>
          <cell r="C2282">
            <v>2098</v>
          </cell>
          <cell r="D2282" t="str">
            <v>БЕНЗИН АВТОМОБИЛЬНЫЙ АИ-80</v>
          </cell>
          <cell r="E2282">
            <v>221000001</v>
          </cell>
          <cell r="F2282" t="str">
            <v>20</v>
          </cell>
          <cell r="G2282" t="str">
            <v/>
          </cell>
          <cell r="H2282" t="str">
            <v/>
          </cell>
          <cell r="I2282" t="str">
            <v>336957</v>
          </cell>
          <cell r="J2282">
            <v>10001359</v>
          </cell>
          <cell r="K2282">
            <v>37909</v>
          </cell>
          <cell r="L2282">
            <v>37909</v>
          </cell>
          <cell r="M2282">
            <v>37909</v>
          </cell>
          <cell r="N2282">
            <v>11556.74</v>
          </cell>
          <cell r="O2282">
            <v>51.136000000000003</v>
          </cell>
          <cell r="P2282">
            <v>0</v>
          </cell>
          <cell r="Q2282" t="str">
            <v>01_31_10</v>
          </cell>
          <cell r="R2282" t="str">
            <v>25_31</v>
          </cell>
          <cell r="S2282" t="str">
            <v>'301.0020</v>
          </cell>
          <cell r="T2282" t="str">
            <v>'701.7410</v>
          </cell>
          <cell r="U2282" t="str">
            <v>H</v>
          </cell>
          <cell r="V2282">
            <v>-11181.74</v>
          </cell>
          <cell r="W2282">
            <v>-11181.74</v>
          </cell>
          <cell r="X2282">
            <v>375</v>
          </cell>
          <cell r="Y2282" t="str">
            <v>701.7410</v>
          </cell>
          <cell r="Z2282">
            <v>-1646063.95</v>
          </cell>
          <cell r="AA2282">
            <v>-11181.74</v>
          </cell>
          <cell r="AB2282">
            <v>-51.136000000000003</v>
          </cell>
        </row>
        <row r="2283">
          <cell r="A2283">
            <v>6697</v>
          </cell>
          <cell r="B2283">
            <v>8705</v>
          </cell>
          <cell r="C2283">
            <v>2098</v>
          </cell>
          <cell r="D2283" t="str">
            <v>БЕНЗИН АВТОМОБИЛЬНЫЙ АИ-80</v>
          </cell>
          <cell r="E2283">
            <v>221000001</v>
          </cell>
          <cell r="F2283" t="str">
            <v>20</v>
          </cell>
          <cell r="G2283" t="str">
            <v/>
          </cell>
          <cell r="H2283" t="str">
            <v/>
          </cell>
          <cell r="I2283" t="str">
            <v>336958</v>
          </cell>
          <cell r="J2283">
            <v>10001359</v>
          </cell>
          <cell r="K2283">
            <v>37909</v>
          </cell>
          <cell r="L2283">
            <v>37909</v>
          </cell>
          <cell r="M2283">
            <v>37909</v>
          </cell>
          <cell r="N2283">
            <v>11603.07</v>
          </cell>
          <cell r="O2283">
            <v>51.341000000000001</v>
          </cell>
          <cell r="P2283">
            <v>0</v>
          </cell>
          <cell r="Q2283" t="str">
            <v>01_31_10</v>
          </cell>
          <cell r="R2283" t="str">
            <v>25_31</v>
          </cell>
          <cell r="S2283" t="str">
            <v>'301.0020</v>
          </cell>
          <cell r="T2283" t="str">
            <v>'701.7410</v>
          </cell>
          <cell r="U2283" t="str">
            <v>H</v>
          </cell>
          <cell r="V2283">
            <v>-11228.07</v>
          </cell>
          <cell r="W2283">
            <v>-11228.07</v>
          </cell>
          <cell r="X2283">
            <v>375</v>
          </cell>
          <cell r="Y2283" t="str">
            <v>701.7410</v>
          </cell>
          <cell r="Z2283">
            <v>-1652884.18</v>
          </cell>
          <cell r="AA2283">
            <v>-11228.07</v>
          </cell>
          <cell r="AB2283">
            <v>-51.341000000000001</v>
          </cell>
        </row>
        <row r="2284">
          <cell r="A2284">
            <v>6698</v>
          </cell>
          <cell r="B2284">
            <v>8706</v>
          </cell>
          <cell r="C2284">
            <v>2098</v>
          </cell>
          <cell r="D2284" t="str">
            <v>БЕНЗИН АВТОМОБИЛЬНЫЙ АИ-80</v>
          </cell>
          <cell r="E2284">
            <v>221000001</v>
          </cell>
          <cell r="F2284" t="str">
            <v>20</v>
          </cell>
          <cell r="G2284" t="str">
            <v/>
          </cell>
          <cell r="H2284" t="str">
            <v/>
          </cell>
          <cell r="I2284" t="str">
            <v>336959</v>
          </cell>
          <cell r="J2284">
            <v>10001359</v>
          </cell>
          <cell r="K2284">
            <v>37909</v>
          </cell>
          <cell r="L2284">
            <v>37909</v>
          </cell>
          <cell r="M2284">
            <v>37909</v>
          </cell>
          <cell r="N2284">
            <v>11556.74</v>
          </cell>
          <cell r="O2284">
            <v>51.136000000000003</v>
          </cell>
          <cell r="P2284">
            <v>0</v>
          </cell>
          <cell r="Q2284" t="str">
            <v>01_31_10</v>
          </cell>
          <cell r="R2284" t="str">
            <v>25_31</v>
          </cell>
          <cell r="S2284" t="str">
            <v>'301.0020</v>
          </cell>
          <cell r="T2284" t="str">
            <v>'701.7410</v>
          </cell>
          <cell r="U2284" t="str">
            <v>H</v>
          </cell>
          <cell r="V2284">
            <v>-11181.74</v>
          </cell>
          <cell r="W2284">
            <v>-11181.74</v>
          </cell>
          <cell r="X2284">
            <v>375</v>
          </cell>
          <cell r="Y2284" t="str">
            <v>701.7410</v>
          </cell>
          <cell r="Z2284">
            <v>-1646063.95</v>
          </cell>
          <cell r="AA2284">
            <v>-11181.74</v>
          </cell>
          <cell r="AB2284">
            <v>-51.136000000000003</v>
          </cell>
        </row>
        <row r="2285">
          <cell r="A2285">
            <v>6699</v>
          </cell>
          <cell r="B2285">
            <v>8707</v>
          </cell>
          <cell r="C2285">
            <v>2098</v>
          </cell>
          <cell r="D2285" t="str">
            <v>БЕНЗИН АВТОМОБИЛЬНЫЙ АИ-80</v>
          </cell>
          <cell r="E2285">
            <v>221000001</v>
          </cell>
          <cell r="F2285" t="str">
            <v>20</v>
          </cell>
          <cell r="G2285" t="str">
            <v/>
          </cell>
          <cell r="H2285" t="str">
            <v/>
          </cell>
          <cell r="I2285" t="str">
            <v>336960</v>
          </cell>
          <cell r="J2285">
            <v>10001359</v>
          </cell>
          <cell r="K2285">
            <v>37909</v>
          </cell>
          <cell r="L2285">
            <v>37909</v>
          </cell>
          <cell r="M2285">
            <v>37909</v>
          </cell>
          <cell r="N2285">
            <v>11667.02</v>
          </cell>
          <cell r="O2285">
            <v>51.624000000000002</v>
          </cell>
          <cell r="P2285">
            <v>0</v>
          </cell>
          <cell r="Q2285" t="str">
            <v>01_31_10</v>
          </cell>
          <cell r="R2285" t="str">
            <v>25_31</v>
          </cell>
          <cell r="S2285" t="str">
            <v>'301.0020</v>
          </cell>
          <cell r="T2285" t="str">
            <v>'701.7410</v>
          </cell>
          <cell r="U2285" t="str">
            <v>H</v>
          </cell>
          <cell r="V2285">
            <v>-11292.02</v>
          </cell>
          <cell r="W2285">
            <v>-11292.02</v>
          </cell>
          <cell r="X2285">
            <v>375</v>
          </cell>
          <cell r="Y2285" t="str">
            <v>701.7410</v>
          </cell>
          <cell r="Z2285">
            <v>-1662298.26</v>
          </cell>
          <cell r="AA2285">
            <v>-11292.02</v>
          </cell>
          <cell r="AB2285">
            <v>-51.624000000000002</v>
          </cell>
        </row>
        <row r="2286">
          <cell r="A2286">
            <v>6631</v>
          </cell>
          <cell r="B2286">
            <v>8638</v>
          </cell>
          <cell r="C2286">
            <v>2098</v>
          </cell>
          <cell r="D2286" t="str">
            <v>БЕНЗИН АВТОМОБИЛЬНЫЙ АИ-92</v>
          </cell>
          <cell r="E2286">
            <v>222000004</v>
          </cell>
          <cell r="F2286" t="str">
            <v>20</v>
          </cell>
          <cell r="G2286" t="str">
            <v/>
          </cell>
          <cell r="H2286" t="str">
            <v/>
          </cell>
          <cell r="I2286" t="str">
            <v>336982</v>
          </cell>
          <cell r="J2286">
            <v>10001336</v>
          </cell>
          <cell r="K2286">
            <v>37910</v>
          </cell>
          <cell r="L2286">
            <v>37910</v>
          </cell>
          <cell r="M2286">
            <v>37910</v>
          </cell>
          <cell r="N2286">
            <v>13406.71</v>
          </cell>
          <cell r="O2286">
            <v>51.963999999999999</v>
          </cell>
          <cell r="P2286">
            <v>0</v>
          </cell>
          <cell r="Q2286" t="str">
            <v>01_31_10</v>
          </cell>
          <cell r="R2286" t="str">
            <v>25_31</v>
          </cell>
          <cell r="S2286" t="str">
            <v>'301.0020</v>
          </cell>
          <cell r="T2286" t="str">
            <v>'702.7212</v>
          </cell>
          <cell r="U2286" t="str">
            <v>H</v>
          </cell>
          <cell r="V2286">
            <v>-13031.92</v>
          </cell>
          <cell r="W2286">
            <v>-13031.92</v>
          </cell>
          <cell r="X2286">
            <v>374.78999999999905</v>
          </cell>
          <cell r="Y2286" t="str">
            <v>702.7212</v>
          </cell>
          <cell r="Z2286">
            <v>-1919601.82</v>
          </cell>
          <cell r="AA2286">
            <v>-13031.92</v>
          </cell>
          <cell r="AB2286">
            <v>-51.963999999999999</v>
          </cell>
        </row>
        <row r="2287">
          <cell r="A2287">
            <v>6632</v>
          </cell>
          <cell r="B2287">
            <v>8639</v>
          </cell>
          <cell r="C2287">
            <v>2098</v>
          </cell>
          <cell r="D2287" t="str">
            <v>БЕНЗИН АВТОМОБИЛЬНЫЙ АИ-92</v>
          </cell>
          <cell r="E2287">
            <v>222000004</v>
          </cell>
          <cell r="F2287" t="str">
            <v>20</v>
          </cell>
          <cell r="G2287" t="str">
            <v/>
          </cell>
          <cell r="H2287" t="str">
            <v/>
          </cell>
          <cell r="I2287" t="str">
            <v>336965</v>
          </cell>
          <cell r="J2287">
            <v>10001335</v>
          </cell>
          <cell r="K2287">
            <v>37910</v>
          </cell>
          <cell r="L2287">
            <v>37910</v>
          </cell>
          <cell r="M2287">
            <v>37910</v>
          </cell>
          <cell r="N2287">
            <v>13884.01</v>
          </cell>
          <cell r="O2287">
            <v>53.814</v>
          </cell>
          <cell r="P2287">
            <v>0</v>
          </cell>
          <cell r="Q2287" t="str">
            <v>01_31_10</v>
          </cell>
          <cell r="R2287" t="str">
            <v>25_31</v>
          </cell>
          <cell r="S2287" t="str">
            <v>'301.0020</v>
          </cell>
          <cell r="T2287" t="str">
            <v>'702.7212</v>
          </cell>
          <cell r="U2287" t="str">
            <v>H</v>
          </cell>
          <cell r="V2287">
            <v>-13494.81</v>
          </cell>
          <cell r="W2287">
            <v>-13494.81</v>
          </cell>
          <cell r="X2287">
            <v>389.20000000000073</v>
          </cell>
          <cell r="Y2287" t="str">
            <v>702.7212</v>
          </cell>
          <cell r="Z2287">
            <v>-1987785.51</v>
          </cell>
          <cell r="AA2287">
            <v>-13494.81</v>
          </cell>
          <cell r="AB2287">
            <v>-53.814</v>
          </cell>
        </row>
        <row r="2288">
          <cell r="A2288">
            <v>6633</v>
          </cell>
          <cell r="B2288">
            <v>8640</v>
          </cell>
          <cell r="C2288">
            <v>2098</v>
          </cell>
          <cell r="D2288" t="str">
            <v>БЕНЗИН АВТОМОБИЛЬНЫЙ АИ-92</v>
          </cell>
          <cell r="E2288">
            <v>222000004</v>
          </cell>
          <cell r="F2288" t="str">
            <v>20</v>
          </cell>
          <cell r="G2288" t="str">
            <v/>
          </cell>
          <cell r="H2288" t="str">
            <v/>
          </cell>
          <cell r="I2288" t="str">
            <v>336966</v>
          </cell>
          <cell r="J2288">
            <v>10001335</v>
          </cell>
          <cell r="K2288">
            <v>37910</v>
          </cell>
          <cell r="L2288">
            <v>37910</v>
          </cell>
          <cell r="M2288">
            <v>37910</v>
          </cell>
          <cell r="N2288">
            <v>13677.1</v>
          </cell>
          <cell r="O2288">
            <v>53.012</v>
          </cell>
          <cell r="P2288">
            <v>0</v>
          </cell>
          <cell r="Q2288" t="str">
            <v>01_31_10</v>
          </cell>
          <cell r="R2288" t="str">
            <v>25_31</v>
          </cell>
          <cell r="S2288" t="str">
            <v>'301.0020</v>
          </cell>
          <cell r="T2288" t="str">
            <v>'702.7212</v>
          </cell>
          <cell r="U2288" t="str">
            <v>H</v>
          </cell>
          <cell r="V2288">
            <v>-13287.9</v>
          </cell>
          <cell r="W2288">
            <v>-13287.9</v>
          </cell>
          <cell r="X2288">
            <v>389.20000000000073</v>
          </cell>
          <cell r="Y2288" t="str">
            <v>702.7212</v>
          </cell>
          <cell r="Z2288">
            <v>-1957307.67</v>
          </cell>
          <cell r="AA2288">
            <v>-13287.9</v>
          </cell>
          <cell r="AB2288">
            <v>-53.012</v>
          </cell>
        </row>
        <row r="2289">
          <cell r="A2289">
            <v>6634</v>
          </cell>
          <cell r="B2289">
            <v>8641</v>
          </cell>
          <cell r="C2289">
            <v>2098</v>
          </cell>
          <cell r="D2289" t="str">
            <v>БЕНЗИН АВТОМОБИЛЬНЫЙ АИ-92</v>
          </cell>
          <cell r="E2289">
            <v>222000004</v>
          </cell>
          <cell r="F2289" t="str">
            <v>20</v>
          </cell>
          <cell r="G2289" t="str">
            <v/>
          </cell>
          <cell r="H2289" t="str">
            <v/>
          </cell>
          <cell r="I2289" t="str">
            <v>336967</v>
          </cell>
          <cell r="J2289">
            <v>10001335</v>
          </cell>
          <cell r="K2289">
            <v>37910</v>
          </cell>
          <cell r="L2289">
            <v>37910</v>
          </cell>
          <cell r="M2289">
            <v>37910</v>
          </cell>
          <cell r="N2289">
            <v>13829.83</v>
          </cell>
          <cell r="O2289">
            <v>53.603999999999999</v>
          </cell>
          <cell r="P2289">
            <v>0</v>
          </cell>
          <cell r="Q2289" t="str">
            <v>01_31_10</v>
          </cell>
          <cell r="R2289" t="str">
            <v>25_31</v>
          </cell>
          <cell r="S2289" t="str">
            <v>'301.0020</v>
          </cell>
          <cell r="T2289" t="str">
            <v>'702.7212</v>
          </cell>
          <cell r="U2289" t="str">
            <v>H</v>
          </cell>
          <cell r="V2289">
            <v>-13440.63</v>
          </cell>
          <cell r="W2289">
            <v>-13440.63</v>
          </cell>
          <cell r="X2289">
            <v>389.20000000000073</v>
          </cell>
          <cell r="Y2289" t="str">
            <v>702.7212</v>
          </cell>
          <cell r="Z2289">
            <v>-1979804.8</v>
          </cell>
          <cell r="AA2289">
            <v>-13440.63</v>
          </cell>
          <cell r="AB2289">
            <v>-53.603999999999999</v>
          </cell>
        </row>
        <row r="2290">
          <cell r="A2290">
            <v>6635</v>
          </cell>
          <cell r="B2290">
            <v>8642</v>
          </cell>
          <cell r="C2290">
            <v>2098</v>
          </cell>
          <cell r="D2290" t="str">
            <v>БЕНЗИН АВТОМОБИЛЬНЫЙ АИ-92</v>
          </cell>
          <cell r="E2290">
            <v>222000004</v>
          </cell>
          <cell r="F2290" t="str">
            <v>20</v>
          </cell>
          <cell r="G2290" t="str">
            <v/>
          </cell>
          <cell r="H2290" t="str">
            <v/>
          </cell>
          <cell r="I2290" t="str">
            <v>336968</v>
          </cell>
          <cell r="J2290">
            <v>10001335</v>
          </cell>
          <cell r="K2290">
            <v>37910</v>
          </cell>
          <cell r="L2290">
            <v>37910</v>
          </cell>
          <cell r="M2290">
            <v>37910</v>
          </cell>
          <cell r="N2290">
            <v>13310.48</v>
          </cell>
          <cell r="O2290">
            <v>51.591000000000001</v>
          </cell>
          <cell r="P2290">
            <v>0</v>
          </cell>
          <cell r="Q2290" t="str">
            <v>01_31_10</v>
          </cell>
          <cell r="R2290" t="str">
            <v>25_31</v>
          </cell>
          <cell r="S2290" t="str">
            <v>'301.0020</v>
          </cell>
          <cell r="T2290" t="str">
            <v>'702.7212</v>
          </cell>
          <cell r="U2290" t="str">
            <v>H</v>
          </cell>
          <cell r="V2290">
            <v>-12935.69</v>
          </cell>
          <cell r="W2290">
            <v>-12935.69</v>
          </cell>
          <cell r="X2290">
            <v>374.78999999999905</v>
          </cell>
          <cell r="Y2290" t="str">
            <v>702.7212</v>
          </cell>
          <cell r="Z2290">
            <v>-1905427.14</v>
          </cell>
          <cell r="AA2290">
            <v>-12935.69</v>
          </cell>
          <cell r="AB2290">
            <v>-51.591000000000001</v>
          </cell>
        </row>
        <row r="2291">
          <cell r="A2291">
            <v>6636</v>
          </cell>
          <cell r="B2291">
            <v>8643</v>
          </cell>
          <cell r="C2291">
            <v>2098</v>
          </cell>
          <cell r="D2291" t="str">
            <v>БЕНЗИН АВТОМОБИЛЬНЫЙ АИ-92</v>
          </cell>
          <cell r="E2291">
            <v>222000004</v>
          </cell>
          <cell r="F2291" t="str">
            <v>20</v>
          </cell>
          <cell r="G2291" t="str">
            <v/>
          </cell>
          <cell r="H2291" t="str">
            <v/>
          </cell>
          <cell r="I2291" t="str">
            <v>336969</v>
          </cell>
          <cell r="J2291">
            <v>10001335</v>
          </cell>
          <cell r="K2291">
            <v>37910</v>
          </cell>
          <cell r="L2291">
            <v>37910</v>
          </cell>
          <cell r="M2291">
            <v>37910</v>
          </cell>
          <cell r="N2291">
            <v>13816.93</v>
          </cell>
          <cell r="O2291">
            <v>53.554000000000002</v>
          </cell>
          <cell r="P2291">
            <v>0</v>
          </cell>
          <cell r="Q2291" t="str">
            <v>01_31_10</v>
          </cell>
          <cell r="R2291" t="str">
            <v>25_31</v>
          </cell>
          <cell r="S2291" t="str">
            <v>'301.0020</v>
          </cell>
          <cell r="T2291" t="str">
            <v>'702.7212</v>
          </cell>
          <cell r="U2291" t="str">
            <v>H</v>
          </cell>
          <cell r="V2291">
            <v>-13427.73</v>
          </cell>
          <cell r="W2291">
            <v>-13427.73</v>
          </cell>
          <cell r="X2291">
            <v>389.20000000000073</v>
          </cell>
          <cell r="Y2291" t="str">
            <v>702.7212</v>
          </cell>
          <cell r="Z2291">
            <v>-1977904.63</v>
          </cell>
          <cell r="AA2291">
            <v>-13427.73</v>
          </cell>
          <cell r="AB2291">
            <v>-53.554000000000002</v>
          </cell>
        </row>
        <row r="2292">
          <cell r="A2292">
            <v>6637</v>
          </cell>
          <cell r="B2292">
            <v>8644</v>
          </cell>
          <cell r="C2292">
            <v>2098</v>
          </cell>
          <cell r="D2292" t="str">
            <v>БЕНЗИН АВТОМОБИЛЬНЫЙ АИ-92</v>
          </cell>
          <cell r="E2292">
            <v>222000004</v>
          </cell>
          <cell r="F2292" t="str">
            <v>20</v>
          </cell>
          <cell r="G2292" t="str">
            <v/>
          </cell>
          <cell r="H2292" t="str">
            <v/>
          </cell>
          <cell r="I2292" t="str">
            <v>336970</v>
          </cell>
          <cell r="J2292">
            <v>10001335</v>
          </cell>
          <cell r="K2292">
            <v>37910</v>
          </cell>
          <cell r="L2292">
            <v>37910</v>
          </cell>
          <cell r="M2292">
            <v>37910</v>
          </cell>
          <cell r="N2292">
            <v>13511.46</v>
          </cell>
          <cell r="O2292">
            <v>52.37</v>
          </cell>
          <cell r="P2292">
            <v>0</v>
          </cell>
          <cell r="Q2292" t="str">
            <v>01_31_10</v>
          </cell>
          <cell r="R2292" t="str">
            <v>25_31</v>
          </cell>
          <cell r="S2292" t="str">
            <v>'301.0020</v>
          </cell>
          <cell r="T2292" t="str">
            <v>'702.7212</v>
          </cell>
          <cell r="U2292" t="str">
            <v>H</v>
          </cell>
          <cell r="V2292">
            <v>-13129.47</v>
          </cell>
          <cell r="W2292">
            <v>-13129.47</v>
          </cell>
          <cell r="X2292">
            <v>381.98999999999978</v>
          </cell>
          <cell r="Y2292" t="str">
            <v>702.7212</v>
          </cell>
          <cell r="Z2292">
            <v>-1933970.93</v>
          </cell>
          <cell r="AA2292">
            <v>-13129.47</v>
          </cell>
          <cell r="AB2292">
            <v>-52.37</v>
          </cell>
        </row>
        <row r="2293">
          <cell r="A2293">
            <v>6638</v>
          </cell>
          <cell r="B2293">
            <v>8645</v>
          </cell>
          <cell r="C2293">
            <v>2098</v>
          </cell>
          <cell r="D2293" t="str">
            <v>БЕНЗИН АВТОМОБИЛЬНЫЙ АИ-92</v>
          </cell>
          <cell r="E2293">
            <v>222000004</v>
          </cell>
          <cell r="F2293" t="str">
            <v>20</v>
          </cell>
          <cell r="G2293" t="str">
            <v/>
          </cell>
          <cell r="H2293" t="str">
            <v/>
          </cell>
          <cell r="I2293" t="str">
            <v>336971</v>
          </cell>
          <cell r="J2293">
            <v>10001335</v>
          </cell>
          <cell r="K2293">
            <v>37910</v>
          </cell>
          <cell r="L2293">
            <v>37910</v>
          </cell>
          <cell r="M2293">
            <v>37910</v>
          </cell>
          <cell r="N2293">
            <v>13406.71</v>
          </cell>
          <cell r="O2293">
            <v>51.963999999999999</v>
          </cell>
          <cell r="P2293">
            <v>0</v>
          </cell>
          <cell r="Q2293" t="str">
            <v>01_31_10</v>
          </cell>
          <cell r="R2293" t="str">
            <v>25_31</v>
          </cell>
          <cell r="S2293" t="str">
            <v>'301.0020</v>
          </cell>
          <cell r="T2293" t="str">
            <v>'702.7212</v>
          </cell>
          <cell r="U2293" t="str">
            <v>H</v>
          </cell>
          <cell r="V2293">
            <v>-13031.92</v>
          </cell>
          <cell r="W2293">
            <v>-13031.92</v>
          </cell>
          <cell r="X2293">
            <v>374.78999999999905</v>
          </cell>
          <cell r="Y2293" t="str">
            <v>702.7212</v>
          </cell>
          <cell r="Z2293">
            <v>-1919601.82</v>
          </cell>
          <cell r="AA2293">
            <v>-13031.92</v>
          </cell>
          <cell r="AB2293">
            <v>-51.963999999999999</v>
          </cell>
        </row>
        <row r="2294">
          <cell r="A2294">
            <v>6662</v>
          </cell>
          <cell r="B2294">
            <v>8669</v>
          </cell>
          <cell r="C2294">
            <v>2101</v>
          </cell>
          <cell r="D2294" t="str">
            <v>БЕНЗИН АВТОМОБИЛЬНЫЙ АИ-80</v>
          </cell>
          <cell r="E2294">
            <v>222000001</v>
          </cell>
          <cell r="F2294" t="str">
            <v>20</v>
          </cell>
          <cell r="G2294" t="str">
            <v/>
          </cell>
          <cell r="H2294" t="str">
            <v/>
          </cell>
          <cell r="I2294" t="str">
            <v>386225</v>
          </cell>
          <cell r="J2294">
            <v>10001343</v>
          </cell>
          <cell r="K2294">
            <v>37910</v>
          </cell>
          <cell r="L2294">
            <v>37910</v>
          </cell>
          <cell r="M2294">
            <v>37910</v>
          </cell>
          <cell r="N2294">
            <v>57445.2</v>
          </cell>
          <cell r="O2294">
            <v>255.31200000000001</v>
          </cell>
          <cell r="P2294">
            <v>0</v>
          </cell>
          <cell r="Q2294" t="str">
            <v>01_31_10</v>
          </cell>
          <cell r="R2294" t="str">
            <v>25_31</v>
          </cell>
          <cell r="S2294" t="str">
            <v>'301.0020</v>
          </cell>
          <cell r="T2294" t="str">
            <v>'702.7210</v>
          </cell>
          <cell r="U2294" t="str">
            <v>H</v>
          </cell>
          <cell r="V2294">
            <v>-54754.82</v>
          </cell>
          <cell r="W2294">
            <v>-54754.82</v>
          </cell>
          <cell r="X2294">
            <v>2690.3799999999974</v>
          </cell>
          <cell r="Y2294" t="str">
            <v>702.7210</v>
          </cell>
          <cell r="Z2294">
            <v>-8065384.9900000002</v>
          </cell>
          <cell r="AA2294">
            <v>-54754.82</v>
          </cell>
          <cell r="AB2294">
            <v>-255.31200000000001</v>
          </cell>
        </row>
        <row r="2295">
          <cell r="A2295">
            <v>6663</v>
          </cell>
          <cell r="B2295">
            <v>8670</v>
          </cell>
          <cell r="C2295">
            <v>2101</v>
          </cell>
          <cell r="D2295" t="str">
            <v>БЕНЗИН АВТОМОБИЛЬНЫЙ АИ-80</v>
          </cell>
          <cell r="E2295">
            <v>222000001</v>
          </cell>
          <cell r="F2295" t="str">
            <v>20</v>
          </cell>
          <cell r="G2295" t="str">
            <v/>
          </cell>
          <cell r="H2295" t="str">
            <v/>
          </cell>
          <cell r="I2295" t="str">
            <v>386170</v>
          </cell>
          <cell r="J2295">
            <v>10001342</v>
          </cell>
          <cell r="K2295">
            <v>37910</v>
          </cell>
          <cell r="L2295">
            <v>37910</v>
          </cell>
          <cell r="M2295">
            <v>37910</v>
          </cell>
          <cell r="N2295">
            <v>11709.68</v>
          </cell>
          <cell r="O2295">
            <v>52.042999999999999</v>
          </cell>
          <cell r="P2295">
            <v>0</v>
          </cell>
          <cell r="Q2295" t="str">
            <v>01_31_10</v>
          </cell>
          <cell r="R2295" t="str">
            <v>25_31</v>
          </cell>
          <cell r="S2295" t="str">
            <v>'301.0020</v>
          </cell>
          <cell r="T2295" t="str">
            <v>'702.7210</v>
          </cell>
          <cell r="U2295" t="str">
            <v>H</v>
          </cell>
          <cell r="V2295">
            <v>-11327.69</v>
          </cell>
          <cell r="W2295">
            <v>-11327.69</v>
          </cell>
          <cell r="X2295">
            <v>381.98999999999978</v>
          </cell>
          <cell r="Y2295" t="str">
            <v>702.7210</v>
          </cell>
          <cell r="Z2295">
            <v>-1668568.74</v>
          </cell>
          <cell r="AA2295">
            <v>-11327.69</v>
          </cell>
          <cell r="AB2295">
            <v>-52.042999999999999</v>
          </cell>
        </row>
        <row r="2296">
          <cell r="A2296">
            <v>6664</v>
          </cell>
          <cell r="B2296">
            <v>8671</v>
          </cell>
          <cell r="C2296">
            <v>2101</v>
          </cell>
          <cell r="D2296" t="str">
            <v>БЕНЗИН АВТОМОБИЛЬНЫЙ АИ-80</v>
          </cell>
          <cell r="E2296">
            <v>222000001</v>
          </cell>
          <cell r="F2296" t="str">
            <v>20</v>
          </cell>
          <cell r="G2296" t="str">
            <v/>
          </cell>
          <cell r="H2296" t="str">
            <v/>
          </cell>
          <cell r="I2296" t="str">
            <v>386171</v>
          </cell>
          <cell r="J2296">
            <v>10001342</v>
          </cell>
          <cell r="K2296">
            <v>37910</v>
          </cell>
          <cell r="L2296">
            <v>37910</v>
          </cell>
          <cell r="M2296">
            <v>37910</v>
          </cell>
          <cell r="N2296">
            <v>11573.33</v>
          </cell>
          <cell r="O2296">
            <v>51.436999999999998</v>
          </cell>
          <cell r="P2296">
            <v>0</v>
          </cell>
          <cell r="Q2296" t="str">
            <v>01_31_10</v>
          </cell>
          <cell r="R2296" t="str">
            <v>25_31</v>
          </cell>
          <cell r="S2296" t="str">
            <v>'301.0020</v>
          </cell>
          <cell r="T2296" t="str">
            <v>'702.7210</v>
          </cell>
          <cell r="U2296" t="str">
            <v>H</v>
          </cell>
          <cell r="V2296">
            <v>-11198.54</v>
          </cell>
          <cell r="W2296">
            <v>-11198.54</v>
          </cell>
          <cell r="X2296">
            <v>374.78999999999905</v>
          </cell>
          <cell r="Y2296" t="str">
            <v>702.7210</v>
          </cell>
          <cell r="Z2296">
            <v>-1649544.94</v>
          </cell>
          <cell r="AA2296">
            <v>-11198.54</v>
          </cell>
          <cell r="AB2296">
            <v>-51.436999999999998</v>
          </cell>
        </row>
        <row r="2297">
          <cell r="A2297">
            <v>6665</v>
          </cell>
          <cell r="B2297">
            <v>8672</v>
          </cell>
          <cell r="C2297">
            <v>2101</v>
          </cell>
          <cell r="D2297" t="str">
            <v>БЕНЗИН АВТОМОБИЛЬНЫЙ АИ-80</v>
          </cell>
          <cell r="E2297">
            <v>222000001</v>
          </cell>
          <cell r="F2297" t="str">
            <v>20</v>
          </cell>
          <cell r="G2297" t="str">
            <v/>
          </cell>
          <cell r="H2297" t="str">
            <v/>
          </cell>
          <cell r="I2297" t="str">
            <v>386172</v>
          </cell>
          <cell r="J2297">
            <v>10001342</v>
          </cell>
          <cell r="K2297">
            <v>37910</v>
          </cell>
          <cell r="L2297">
            <v>37910</v>
          </cell>
          <cell r="M2297">
            <v>37910</v>
          </cell>
          <cell r="N2297">
            <v>13413.83</v>
          </cell>
          <cell r="O2297">
            <v>59.616999999999997</v>
          </cell>
          <cell r="P2297">
            <v>0</v>
          </cell>
          <cell r="Q2297" t="str">
            <v>01_31_10</v>
          </cell>
          <cell r="R2297" t="str">
            <v>25_31</v>
          </cell>
          <cell r="S2297" t="str">
            <v>'301.0020</v>
          </cell>
          <cell r="T2297" t="str">
            <v>'702.7210</v>
          </cell>
          <cell r="U2297" t="str">
            <v>H</v>
          </cell>
          <cell r="V2297">
            <v>-12981.38</v>
          </cell>
          <cell r="W2297">
            <v>-12981.38</v>
          </cell>
          <cell r="X2297">
            <v>432.45000000000073</v>
          </cell>
          <cell r="Y2297" t="str">
            <v>702.7210</v>
          </cell>
          <cell r="Z2297">
            <v>-1912157.27</v>
          </cell>
          <cell r="AA2297">
            <v>-12981.38</v>
          </cell>
          <cell r="AB2297">
            <v>-59.616999999999997</v>
          </cell>
        </row>
        <row r="2298">
          <cell r="A2298">
            <v>6666</v>
          </cell>
          <cell r="B2298">
            <v>8673</v>
          </cell>
          <cell r="C2298">
            <v>2101</v>
          </cell>
          <cell r="D2298" t="str">
            <v>БЕНЗИН АВТОМОБИЛЬНЫЙ АИ-80</v>
          </cell>
          <cell r="E2298">
            <v>222000001</v>
          </cell>
          <cell r="F2298" t="str">
            <v>20</v>
          </cell>
          <cell r="G2298" t="str">
            <v/>
          </cell>
          <cell r="H2298" t="str">
            <v/>
          </cell>
          <cell r="I2298" t="str">
            <v>386173</v>
          </cell>
          <cell r="J2298">
            <v>10001342</v>
          </cell>
          <cell r="K2298">
            <v>37910</v>
          </cell>
          <cell r="L2298">
            <v>37910</v>
          </cell>
          <cell r="M2298">
            <v>37910</v>
          </cell>
          <cell r="N2298">
            <v>11209.05</v>
          </cell>
          <cell r="O2298">
            <v>49.817999999999998</v>
          </cell>
          <cell r="P2298">
            <v>0</v>
          </cell>
          <cell r="Q2298" t="str">
            <v>01_31_10</v>
          </cell>
          <cell r="R2298" t="str">
            <v>25_31</v>
          </cell>
          <cell r="S2298" t="str">
            <v>'301.0020</v>
          </cell>
          <cell r="T2298" t="str">
            <v>'702.7210</v>
          </cell>
          <cell r="U2298" t="str">
            <v>H</v>
          </cell>
          <cell r="V2298">
            <v>-10848.68</v>
          </cell>
          <cell r="W2298">
            <v>-10848.68</v>
          </cell>
          <cell r="X2298">
            <v>360.36999999999898</v>
          </cell>
          <cell r="Y2298" t="str">
            <v>702.7210</v>
          </cell>
          <cell r="Z2298">
            <v>-1598010.56</v>
          </cell>
          <cell r="AA2298">
            <v>-10848.68</v>
          </cell>
          <cell r="AB2298">
            <v>-49.817999999999998</v>
          </cell>
        </row>
        <row r="2299">
          <cell r="A2299">
            <v>6667</v>
          </cell>
          <cell r="B2299">
            <v>8674</v>
          </cell>
          <cell r="C2299">
            <v>2101</v>
          </cell>
          <cell r="D2299" t="str">
            <v>ДИЗЕЛЬНОЕ ТОПЛИВО Л-02-40</v>
          </cell>
          <cell r="E2299">
            <v>221000035</v>
          </cell>
          <cell r="F2299" t="str">
            <v>20</v>
          </cell>
          <cell r="G2299" t="str">
            <v/>
          </cell>
          <cell r="H2299" t="str">
            <v/>
          </cell>
          <cell r="I2299" t="str">
            <v>336988</v>
          </cell>
          <cell r="J2299">
            <v>10001345</v>
          </cell>
          <cell r="K2299">
            <v>37910</v>
          </cell>
          <cell r="L2299">
            <v>37910</v>
          </cell>
          <cell r="M2299">
            <v>37910</v>
          </cell>
          <cell r="N2299">
            <v>56729.01</v>
          </cell>
          <cell r="O2299">
            <v>290.91800000000001</v>
          </cell>
          <cell r="P2299">
            <v>0</v>
          </cell>
          <cell r="Q2299" t="str">
            <v>01_31_10</v>
          </cell>
          <cell r="R2299" t="str">
            <v>25_31</v>
          </cell>
          <cell r="S2299" t="str">
            <v>'301.0020</v>
          </cell>
          <cell r="T2299" t="str">
            <v>'701.7421</v>
          </cell>
          <cell r="U2299" t="str">
            <v>H</v>
          </cell>
          <cell r="V2299">
            <v>-53636.61</v>
          </cell>
          <cell r="W2299">
            <v>-53636.61</v>
          </cell>
          <cell r="X2299">
            <v>3092.4000000000015</v>
          </cell>
          <cell r="Y2299" t="str">
            <v>701.7421</v>
          </cell>
          <cell r="Z2299">
            <v>-7900672.6500000004</v>
          </cell>
          <cell r="AA2299">
            <v>-53636.61</v>
          </cell>
          <cell r="AB2299">
            <v>-290.91800000000001</v>
          </cell>
        </row>
        <row r="2300">
          <cell r="A2300">
            <v>6668</v>
          </cell>
          <cell r="B2300">
            <v>8675</v>
          </cell>
          <cell r="C2300">
            <v>2098</v>
          </cell>
          <cell r="D2300" t="str">
            <v>БЕНЗИН АВТОМОБИЛЬНЫЙ АИ-92</v>
          </cell>
          <cell r="E2300">
            <v>222000004</v>
          </cell>
          <cell r="F2300" t="str">
            <v>20</v>
          </cell>
          <cell r="G2300" t="str">
            <v/>
          </cell>
          <cell r="H2300" t="str">
            <v/>
          </cell>
          <cell r="I2300" t="str">
            <v>386296</v>
          </cell>
          <cell r="J2300">
            <v>10001346</v>
          </cell>
          <cell r="K2300">
            <v>37910</v>
          </cell>
          <cell r="L2300">
            <v>37910</v>
          </cell>
          <cell r="M2300">
            <v>37910</v>
          </cell>
          <cell r="N2300">
            <v>16159.31</v>
          </cell>
          <cell r="O2300">
            <v>62.633000000000003</v>
          </cell>
          <cell r="P2300">
            <v>0</v>
          </cell>
          <cell r="Q2300" t="str">
            <v>01_31_10</v>
          </cell>
          <cell r="R2300" t="str">
            <v>25_31</v>
          </cell>
          <cell r="S2300" t="str">
            <v>'301.0020</v>
          </cell>
          <cell r="T2300" t="str">
            <v>'702.7212</v>
          </cell>
          <cell r="U2300" t="str">
            <v>H</v>
          </cell>
          <cell r="V2300">
            <v>-15704.88</v>
          </cell>
          <cell r="W2300">
            <v>-15704.88</v>
          </cell>
          <cell r="X2300">
            <v>454.43000000000029</v>
          </cell>
          <cell r="Y2300" t="str">
            <v>702.7212</v>
          </cell>
          <cell r="Z2300">
            <v>-2313328.8199999998</v>
          </cell>
          <cell r="AA2300">
            <v>-15704.88</v>
          </cell>
          <cell r="AB2300">
            <v>-62.633000000000003</v>
          </cell>
        </row>
        <row r="2301">
          <cell r="A2301">
            <v>6669</v>
          </cell>
          <cell r="B2301">
            <v>8676</v>
          </cell>
          <cell r="C2301">
            <v>2098</v>
          </cell>
          <cell r="D2301" t="str">
            <v>БЕНЗИН АВТОМОБИЛЬНЫЙ АИ-92</v>
          </cell>
          <cell r="E2301">
            <v>222000004</v>
          </cell>
          <cell r="F2301" t="str">
            <v>20</v>
          </cell>
          <cell r="G2301" t="str">
            <v/>
          </cell>
          <cell r="H2301" t="str">
            <v/>
          </cell>
          <cell r="I2301" t="str">
            <v>336975</v>
          </cell>
          <cell r="J2301">
            <v>10001347</v>
          </cell>
          <cell r="K2301">
            <v>37910</v>
          </cell>
          <cell r="L2301">
            <v>37910</v>
          </cell>
          <cell r="M2301">
            <v>37910</v>
          </cell>
          <cell r="N2301">
            <v>13865.18</v>
          </cell>
          <cell r="O2301">
            <v>53.741</v>
          </cell>
          <cell r="P2301">
            <v>0</v>
          </cell>
          <cell r="Q2301" t="str">
            <v>01_31_10</v>
          </cell>
          <cell r="R2301" t="str">
            <v>25_31</v>
          </cell>
          <cell r="S2301" t="str">
            <v>'301.0020</v>
          </cell>
          <cell r="T2301" t="str">
            <v>'702.7212</v>
          </cell>
          <cell r="U2301" t="str">
            <v>H</v>
          </cell>
          <cell r="V2301">
            <v>-13472.6</v>
          </cell>
          <cell r="W2301">
            <v>-13472.6</v>
          </cell>
          <cell r="X2301">
            <v>392.57999999999993</v>
          </cell>
          <cell r="Y2301" t="str">
            <v>702.7212</v>
          </cell>
          <cell r="Z2301">
            <v>-1984513.98</v>
          </cell>
          <cell r="AA2301">
            <v>-13472.6</v>
          </cell>
          <cell r="AB2301">
            <v>-53.741</v>
          </cell>
        </row>
        <row r="2302">
          <cell r="A2302">
            <v>6670</v>
          </cell>
          <cell r="B2302">
            <v>8677</v>
          </cell>
          <cell r="C2302">
            <v>2098</v>
          </cell>
          <cell r="D2302" t="str">
            <v>БЕНЗИН АВТОМОБИЛЬНЫЙ АИ-92</v>
          </cell>
          <cell r="E2302">
            <v>222000004</v>
          </cell>
          <cell r="F2302" t="str">
            <v>20</v>
          </cell>
          <cell r="G2302" t="str">
            <v/>
          </cell>
          <cell r="H2302" t="str">
            <v/>
          </cell>
          <cell r="I2302" t="str">
            <v>336974</v>
          </cell>
          <cell r="J2302">
            <v>10001347</v>
          </cell>
          <cell r="K2302">
            <v>37910</v>
          </cell>
          <cell r="L2302">
            <v>37910</v>
          </cell>
          <cell r="M2302">
            <v>37910</v>
          </cell>
          <cell r="N2302">
            <v>13889.17</v>
          </cell>
          <cell r="O2302">
            <v>53.834000000000003</v>
          </cell>
          <cell r="P2302">
            <v>0</v>
          </cell>
          <cell r="Q2302" t="str">
            <v>01_31_10</v>
          </cell>
          <cell r="R2302" t="str">
            <v>25_31</v>
          </cell>
          <cell r="S2302" t="str">
            <v>'301.0020</v>
          </cell>
          <cell r="T2302" t="str">
            <v>'702.7212</v>
          </cell>
          <cell r="U2302" t="str">
            <v>H</v>
          </cell>
          <cell r="V2302">
            <v>-13496.59</v>
          </cell>
          <cell r="W2302">
            <v>-13496.59</v>
          </cell>
          <cell r="X2302">
            <v>392.57999999999993</v>
          </cell>
          <cell r="Y2302" t="str">
            <v>702.7212</v>
          </cell>
          <cell r="Z2302">
            <v>-1988047.71</v>
          </cell>
          <cell r="AA2302">
            <v>-13496.59</v>
          </cell>
          <cell r="AB2302">
            <v>-53.834000000000003</v>
          </cell>
        </row>
        <row r="2303">
          <cell r="A2303">
            <v>6684</v>
          </cell>
          <cell r="B2303">
            <v>8692</v>
          </cell>
          <cell r="C2303">
            <v>2098</v>
          </cell>
          <cell r="D2303" t="str">
            <v>БЕНЗИН АВТОМОБИЛЬНЫЙ АИ-80</v>
          </cell>
          <cell r="E2303">
            <v>221000001</v>
          </cell>
          <cell r="F2303" t="str">
            <v>20</v>
          </cell>
          <cell r="G2303" t="str">
            <v/>
          </cell>
          <cell r="H2303" t="str">
            <v/>
          </cell>
          <cell r="I2303" t="str">
            <v>336961</v>
          </cell>
          <cell r="J2303">
            <v>10001353</v>
          </cell>
          <cell r="K2303">
            <v>37910</v>
          </cell>
          <cell r="L2303">
            <v>37910</v>
          </cell>
          <cell r="M2303">
            <v>37910</v>
          </cell>
          <cell r="N2303">
            <v>11736.18</v>
          </cell>
          <cell r="O2303">
            <v>51.93</v>
          </cell>
          <cell r="P2303">
            <v>0</v>
          </cell>
          <cell r="Q2303" t="str">
            <v>01_31_10</v>
          </cell>
          <cell r="R2303" t="str">
            <v>25_31</v>
          </cell>
          <cell r="S2303" t="str">
            <v>'301.0020</v>
          </cell>
          <cell r="T2303" t="str">
            <v>'701.7410</v>
          </cell>
          <cell r="U2303" t="str">
            <v>H</v>
          </cell>
          <cell r="V2303">
            <v>-11361.39</v>
          </cell>
          <cell r="W2303">
            <v>-11361.39</v>
          </cell>
          <cell r="X2303">
            <v>374.79000000000087</v>
          </cell>
          <cell r="Y2303" t="str">
            <v>701.7410</v>
          </cell>
          <cell r="Z2303">
            <v>-1673532.75</v>
          </cell>
          <cell r="AA2303">
            <v>-11361.39</v>
          </cell>
          <cell r="AB2303">
            <v>-51.93</v>
          </cell>
        </row>
        <row r="2304">
          <cell r="A2304">
            <v>6685</v>
          </cell>
          <cell r="B2304">
            <v>8693</v>
          </cell>
          <cell r="C2304">
            <v>2101</v>
          </cell>
          <cell r="D2304" t="str">
            <v>БЕНЗИН АВТОМОБИЛЬНЫЙ АИ-80</v>
          </cell>
          <cell r="E2304">
            <v>221000001</v>
          </cell>
          <cell r="F2304" t="str">
            <v>20</v>
          </cell>
          <cell r="G2304" t="str">
            <v/>
          </cell>
          <cell r="H2304" t="str">
            <v/>
          </cell>
          <cell r="I2304" t="str">
            <v>386309</v>
          </cell>
          <cell r="J2304">
            <v>10001351</v>
          </cell>
          <cell r="K2304">
            <v>37910</v>
          </cell>
          <cell r="L2304">
            <v>37910</v>
          </cell>
          <cell r="M2304">
            <v>37910</v>
          </cell>
          <cell r="N2304">
            <v>57969.23</v>
          </cell>
          <cell r="O2304">
            <v>257.64100000000002</v>
          </cell>
          <cell r="P2304">
            <v>0</v>
          </cell>
          <cell r="Q2304" t="str">
            <v>01_31_10</v>
          </cell>
          <cell r="R2304" t="str">
            <v>25_31</v>
          </cell>
          <cell r="S2304" t="str">
            <v>'301.0020</v>
          </cell>
          <cell r="T2304" t="str">
            <v>'701.7410</v>
          </cell>
          <cell r="U2304" t="str">
            <v>H</v>
          </cell>
          <cell r="V2304">
            <v>-55258</v>
          </cell>
          <cell r="W2304">
            <v>-55258</v>
          </cell>
          <cell r="X2304">
            <v>2711.2300000000032</v>
          </cell>
          <cell r="Y2304" t="str">
            <v>701.7410</v>
          </cell>
          <cell r="Z2304">
            <v>-8139503.4000000004</v>
          </cell>
          <cell r="AA2304">
            <v>-55258</v>
          </cell>
          <cell r="AB2304">
            <v>-257.64100000000002</v>
          </cell>
        </row>
        <row r="2305">
          <cell r="A2305">
            <v>6700</v>
          </cell>
          <cell r="B2305">
            <v>8716</v>
          </cell>
          <cell r="C2305">
            <v>2098</v>
          </cell>
          <cell r="D2305" t="str">
            <v>БЕНЗИН АВТОМОБИЛЬНЫЙ АИ-80</v>
          </cell>
          <cell r="E2305">
            <v>221000001</v>
          </cell>
          <cell r="F2305" t="str">
            <v>20</v>
          </cell>
          <cell r="G2305" t="str">
            <v/>
          </cell>
          <cell r="H2305" t="str">
            <v/>
          </cell>
          <cell r="I2305" t="str">
            <v>336962</v>
          </cell>
          <cell r="J2305">
            <v>10001360</v>
          </cell>
          <cell r="K2305">
            <v>37910</v>
          </cell>
          <cell r="L2305">
            <v>37910</v>
          </cell>
          <cell r="M2305">
            <v>37910</v>
          </cell>
          <cell r="N2305">
            <v>11673.58</v>
          </cell>
          <cell r="O2305">
            <v>51.652999999999999</v>
          </cell>
          <cell r="P2305">
            <v>0</v>
          </cell>
          <cell r="Q2305" t="str">
            <v>01_31_10</v>
          </cell>
          <cell r="R2305" t="str">
            <v>25_31</v>
          </cell>
          <cell r="S2305" t="str">
            <v>'301.0020</v>
          </cell>
          <cell r="T2305" t="str">
            <v>'701.7410</v>
          </cell>
          <cell r="U2305" t="str">
            <v>H</v>
          </cell>
          <cell r="V2305">
            <v>-11295.54</v>
          </cell>
          <cell r="W2305">
            <v>-11295.54</v>
          </cell>
          <cell r="X2305">
            <v>378.03999999999905</v>
          </cell>
          <cell r="Y2305" t="str">
            <v>701.7410</v>
          </cell>
          <cell r="Z2305">
            <v>-1663833.04</v>
          </cell>
          <cell r="AA2305">
            <v>-11295.54</v>
          </cell>
          <cell r="AB2305">
            <v>-51.652999999999999</v>
          </cell>
        </row>
        <row r="2306">
          <cell r="A2306">
            <v>6701</v>
          </cell>
          <cell r="B2306">
            <v>8717</v>
          </cell>
          <cell r="C2306">
            <v>2098</v>
          </cell>
          <cell r="D2306" t="str">
            <v>БЕНЗИН АВТОМОБИЛЬНЫЙ АИ-80</v>
          </cell>
          <cell r="E2306">
            <v>221000001</v>
          </cell>
          <cell r="F2306" t="str">
            <v>20</v>
          </cell>
          <cell r="G2306" t="str">
            <v/>
          </cell>
          <cell r="H2306" t="str">
            <v/>
          </cell>
          <cell r="I2306" t="str">
            <v>336963</v>
          </cell>
          <cell r="J2306">
            <v>10001360</v>
          </cell>
          <cell r="K2306">
            <v>37910</v>
          </cell>
          <cell r="L2306">
            <v>37910</v>
          </cell>
          <cell r="M2306">
            <v>37910</v>
          </cell>
          <cell r="N2306">
            <v>11791.1</v>
          </cell>
          <cell r="O2306">
            <v>52.173000000000002</v>
          </cell>
          <cell r="P2306">
            <v>0</v>
          </cell>
          <cell r="Q2306" t="str">
            <v>01_31_10</v>
          </cell>
          <cell r="R2306" t="str">
            <v>25_31</v>
          </cell>
          <cell r="S2306" t="str">
            <v>'301.0020</v>
          </cell>
          <cell r="T2306" t="str">
            <v>'701.7410</v>
          </cell>
          <cell r="U2306" t="str">
            <v>H</v>
          </cell>
          <cell r="V2306">
            <v>-11405.79</v>
          </cell>
          <cell r="W2306">
            <v>-11405.79</v>
          </cell>
          <cell r="X2306">
            <v>385.30999999999949</v>
          </cell>
          <cell r="Y2306" t="str">
            <v>701.7410</v>
          </cell>
          <cell r="Z2306">
            <v>-1680072.87</v>
          </cell>
          <cell r="AA2306">
            <v>-11405.79</v>
          </cell>
          <cell r="AB2306">
            <v>-52.173000000000002</v>
          </cell>
        </row>
        <row r="2307">
          <cell r="A2307">
            <v>6702</v>
          </cell>
          <cell r="B2307">
            <v>8718</v>
          </cell>
          <cell r="C2307">
            <v>2101</v>
          </cell>
          <cell r="D2307" t="str">
            <v>БЕНЗИН АВТОМОБИЛЬНЫЙ АИ-80</v>
          </cell>
          <cell r="E2307">
            <v>221000001</v>
          </cell>
          <cell r="F2307" t="str">
            <v>20</v>
          </cell>
          <cell r="G2307" t="str">
            <v/>
          </cell>
          <cell r="H2307" t="str">
            <v/>
          </cell>
          <cell r="I2307" t="str">
            <v>386308</v>
          </cell>
          <cell r="J2307">
            <v>10001357</v>
          </cell>
          <cell r="K2307">
            <v>37910</v>
          </cell>
          <cell r="L2307">
            <v>37910</v>
          </cell>
          <cell r="M2307">
            <v>37910</v>
          </cell>
          <cell r="N2307">
            <v>34836.300000000003</v>
          </cell>
          <cell r="O2307">
            <v>154.828</v>
          </cell>
          <cell r="P2307">
            <v>0</v>
          </cell>
          <cell r="Q2307" t="str">
            <v>01_31_10</v>
          </cell>
          <cell r="R2307" t="str">
            <v>25_31</v>
          </cell>
          <cell r="S2307" t="str">
            <v>'301.0020</v>
          </cell>
          <cell r="T2307" t="str">
            <v>'701.7410</v>
          </cell>
          <cell r="U2307" t="str">
            <v>H</v>
          </cell>
          <cell r="V2307">
            <v>-33208.68</v>
          </cell>
          <cell r="W2307">
            <v>-33208.68</v>
          </cell>
          <cell r="X2307">
            <v>1627.6200000000026</v>
          </cell>
          <cell r="Y2307" t="str">
            <v>701.7410</v>
          </cell>
          <cell r="Z2307">
            <v>-4891638.5599999996</v>
          </cell>
          <cell r="AA2307">
            <v>-33208.68</v>
          </cell>
          <cell r="AB2307">
            <v>-154.828</v>
          </cell>
        </row>
        <row r="2308">
          <cell r="A2308">
            <v>6703</v>
          </cell>
          <cell r="B2308">
            <v>8719</v>
          </cell>
          <cell r="C2308">
            <v>2101</v>
          </cell>
          <cell r="D2308" t="str">
            <v>БЕНЗИН АВТОМОБИЛЬНЫЙ АИ-80</v>
          </cell>
          <cell r="E2308">
            <v>221000001</v>
          </cell>
          <cell r="F2308" t="str">
            <v>20</v>
          </cell>
          <cell r="G2308" t="str">
            <v/>
          </cell>
          <cell r="H2308" t="str">
            <v/>
          </cell>
          <cell r="I2308" t="str">
            <v>386222</v>
          </cell>
          <cell r="J2308">
            <v>10001361</v>
          </cell>
          <cell r="K2308">
            <v>37910</v>
          </cell>
          <cell r="L2308">
            <v>37910</v>
          </cell>
          <cell r="M2308">
            <v>37910</v>
          </cell>
          <cell r="N2308">
            <v>59877.23</v>
          </cell>
          <cell r="O2308">
            <v>266.12099999999998</v>
          </cell>
          <cell r="P2308">
            <v>0</v>
          </cell>
          <cell r="Q2308" t="str">
            <v>01_31_10</v>
          </cell>
          <cell r="R2308" t="str">
            <v>25_31</v>
          </cell>
          <cell r="S2308" t="str">
            <v>'301.0020</v>
          </cell>
          <cell r="T2308" t="str">
            <v>'701.7410</v>
          </cell>
          <cell r="U2308" t="str">
            <v>H</v>
          </cell>
          <cell r="V2308">
            <v>-57079.75</v>
          </cell>
          <cell r="W2308">
            <v>-57079.75</v>
          </cell>
          <cell r="X2308">
            <v>2797.4800000000032</v>
          </cell>
          <cell r="Y2308" t="str">
            <v>701.7410</v>
          </cell>
          <cell r="Z2308">
            <v>-8407847.1799999997</v>
          </cell>
          <cell r="AA2308">
            <v>-57079.75</v>
          </cell>
          <cell r="AB2308">
            <v>-266.12099999999998</v>
          </cell>
        </row>
        <row r="2309">
          <cell r="A2309">
            <v>6675</v>
          </cell>
          <cell r="B2309">
            <v>8682</v>
          </cell>
          <cell r="C2309">
            <v>2098</v>
          </cell>
          <cell r="D2309" t="str">
            <v>БЕНЗИН АВТОМОБИЛЬНЫЙ АИ-92</v>
          </cell>
          <cell r="E2309">
            <v>222000004</v>
          </cell>
          <cell r="F2309" t="str">
            <v>20</v>
          </cell>
          <cell r="G2309" t="str">
            <v/>
          </cell>
          <cell r="H2309" t="str">
            <v/>
          </cell>
          <cell r="I2309" t="str">
            <v>336980</v>
          </cell>
          <cell r="J2309">
            <v>10001336</v>
          </cell>
          <cell r="K2309">
            <v>37911</v>
          </cell>
          <cell r="L2309">
            <v>37911</v>
          </cell>
          <cell r="M2309">
            <v>37911</v>
          </cell>
          <cell r="N2309">
            <v>11743.13</v>
          </cell>
          <cell r="O2309">
            <v>45.515999999999998</v>
          </cell>
          <cell r="P2309">
            <v>0</v>
          </cell>
          <cell r="Q2309" t="str">
            <v>01_31_10</v>
          </cell>
          <cell r="R2309" t="str">
            <v>25_31</v>
          </cell>
          <cell r="S2309" t="str">
            <v>'301.0020</v>
          </cell>
          <cell r="T2309" t="str">
            <v>'702.7212</v>
          </cell>
          <cell r="U2309" t="str">
            <v>H</v>
          </cell>
          <cell r="V2309">
            <v>-11416.19</v>
          </cell>
          <cell r="W2309">
            <v>-11416.19</v>
          </cell>
          <cell r="X2309">
            <v>326.93999999999869</v>
          </cell>
          <cell r="Y2309" t="str">
            <v>702.7212</v>
          </cell>
          <cell r="Z2309">
            <v>-1677152.47</v>
          </cell>
          <cell r="AA2309">
            <v>-11416.19</v>
          </cell>
          <cell r="AB2309">
            <v>-45.515999999999998</v>
          </cell>
        </row>
        <row r="2310">
          <cell r="A2310">
            <v>6676</v>
          </cell>
          <cell r="B2310">
            <v>8683</v>
          </cell>
          <cell r="C2310">
            <v>2101</v>
          </cell>
          <cell r="D2310" t="str">
            <v>БЕНЗИН АВТОМОБИЛЬНЫЙ АИ-80</v>
          </cell>
          <cell r="E2310">
            <v>222000001</v>
          </cell>
          <cell r="F2310" t="str">
            <v>20</v>
          </cell>
          <cell r="G2310" t="str">
            <v/>
          </cell>
          <cell r="H2310" t="str">
            <v/>
          </cell>
          <cell r="I2310" t="str">
            <v>386226</v>
          </cell>
          <cell r="J2310">
            <v>10001343</v>
          </cell>
          <cell r="K2310">
            <v>37911</v>
          </cell>
          <cell r="L2310">
            <v>37911</v>
          </cell>
          <cell r="M2310">
            <v>37911</v>
          </cell>
          <cell r="N2310">
            <v>47654.55</v>
          </cell>
          <cell r="O2310">
            <v>211.798</v>
          </cell>
          <cell r="P2310">
            <v>0</v>
          </cell>
          <cell r="Q2310" t="str">
            <v>01_31_10</v>
          </cell>
          <cell r="R2310" t="str">
            <v>25_31</v>
          </cell>
          <cell r="S2310" t="str">
            <v>'301.0020</v>
          </cell>
          <cell r="T2310" t="str">
            <v>'702.7210</v>
          </cell>
          <cell r="U2310" t="str">
            <v>H</v>
          </cell>
          <cell r="V2310">
            <v>-45474.54</v>
          </cell>
          <cell r="W2310">
            <v>-45474.54</v>
          </cell>
          <cell r="X2310">
            <v>2180.010000000002</v>
          </cell>
          <cell r="Y2310" t="str">
            <v>702.7210</v>
          </cell>
          <cell r="Z2310">
            <v>-6680664.6699999999</v>
          </cell>
          <cell r="AA2310">
            <v>-45474.54</v>
          </cell>
          <cell r="AB2310">
            <v>-211.798</v>
          </cell>
        </row>
        <row r="2311">
          <cell r="A2311">
            <v>6677</v>
          </cell>
          <cell r="B2311">
            <v>8684</v>
          </cell>
          <cell r="C2311">
            <v>2101</v>
          </cell>
          <cell r="D2311" t="str">
            <v>БЕНЗИН АВТОМОБИЛЬНЫЙ АИ-80</v>
          </cell>
          <cell r="E2311">
            <v>222000001</v>
          </cell>
          <cell r="F2311" t="str">
            <v>20</v>
          </cell>
          <cell r="G2311" t="str">
            <v/>
          </cell>
          <cell r="H2311" t="str">
            <v/>
          </cell>
          <cell r="I2311" t="str">
            <v>386227</v>
          </cell>
          <cell r="J2311">
            <v>10001343</v>
          </cell>
          <cell r="K2311">
            <v>37911</v>
          </cell>
          <cell r="L2311">
            <v>37911</v>
          </cell>
          <cell r="M2311">
            <v>37911</v>
          </cell>
          <cell r="N2311">
            <v>43882.43</v>
          </cell>
          <cell r="O2311">
            <v>195.03299999999999</v>
          </cell>
          <cell r="P2311">
            <v>0</v>
          </cell>
          <cell r="Q2311" t="str">
            <v>01_31_10</v>
          </cell>
          <cell r="R2311" t="str">
            <v>25_31</v>
          </cell>
          <cell r="S2311" t="str">
            <v>'301.0020</v>
          </cell>
          <cell r="T2311" t="str">
            <v>'702.7210</v>
          </cell>
          <cell r="U2311" t="str">
            <v>H</v>
          </cell>
          <cell r="V2311">
            <v>-41866.949999999997</v>
          </cell>
          <cell r="W2311">
            <v>-41866.949999999997</v>
          </cell>
          <cell r="X2311">
            <v>2015.4800000000032</v>
          </cell>
          <cell r="Y2311" t="str">
            <v>702.7210</v>
          </cell>
          <cell r="Z2311">
            <v>-6150673.6200000001</v>
          </cell>
          <cell r="AA2311">
            <v>-41866.949999999997</v>
          </cell>
          <cell r="AB2311">
            <v>-195.03299999999999</v>
          </cell>
        </row>
        <row r="2312">
          <cell r="A2312">
            <v>6678</v>
          </cell>
          <cell r="B2312">
            <v>8685</v>
          </cell>
          <cell r="C2312">
            <v>2101</v>
          </cell>
          <cell r="D2312" t="str">
            <v>БЕНЗИН АВТОМОБИЛЬНЫЙ АИ-80</v>
          </cell>
          <cell r="E2312">
            <v>222000001</v>
          </cell>
          <cell r="F2312" t="str">
            <v>20</v>
          </cell>
          <cell r="G2312" t="str">
            <v/>
          </cell>
          <cell r="H2312" t="str">
            <v/>
          </cell>
          <cell r="I2312" t="str">
            <v>336999</v>
          </cell>
          <cell r="J2312">
            <v>10001342</v>
          </cell>
          <cell r="K2312">
            <v>37911</v>
          </cell>
          <cell r="L2312">
            <v>37911</v>
          </cell>
          <cell r="M2312">
            <v>37911</v>
          </cell>
          <cell r="N2312">
            <v>22104.9</v>
          </cell>
          <cell r="O2312">
            <v>98.244</v>
          </cell>
          <cell r="P2312">
            <v>0</v>
          </cell>
          <cell r="Q2312" t="str">
            <v>01_31_10</v>
          </cell>
          <cell r="R2312" t="str">
            <v>25_31</v>
          </cell>
          <cell r="S2312" t="str">
            <v>'301.0020</v>
          </cell>
          <cell r="T2312" t="str">
            <v>'702.7210</v>
          </cell>
          <cell r="U2312" t="str">
            <v>H</v>
          </cell>
          <cell r="V2312">
            <v>-21401.27</v>
          </cell>
          <cell r="W2312">
            <v>-21401.27</v>
          </cell>
          <cell r="X2312">
            <v>703.63000000000102</v>
          </cell>
          <cell r="Y2312" t="str">
            <v>702.7210</v>
          </cell>
          <cell r="Z2312">
            <v>-3144060.58</v>
          </cell>
          <cell r="AA2312">
            <v>-21401.27</v>
          </cell>
          <cell r="AB2312">
            <v>-98.244</v>
          </cell>
        </row>
        <row r="2313">
          <cell r="A2313">
            <v>6686</v>
          </cell>
          <cell r="B2313">
            <v>8694</v>
          </cell>
          <cell r="C2313">
            <v>1137</v>
          </cell>
          <cell r="D2313" t="str">
            <v>БЕНЗИН АВТОМОБИЛЬНЫЙ АИ-80</v>
          </cell>
          <cell r="E2313">
            <v>221000001</v>
          </cell>
          <cell r="F2313" t="str">
            <v>10</v>
          </cell>
          <cell r="G2313" t="str">
            <v/>
          </cell>
          <cell r="H2313" t="str">
            <v/>
          </cell>
          <cell r="I2313" t="str">
            <v>171670</v>
          </cell>
          <cell r="J2313">
            <v>10001354</v>
          </cell>
          <cell r="K2313">
            <v>37911</v>
          </cell>
          <cell r="L2313">
            <v>37911</v>
          </cell>
          <cell r="M2313">
            <v>37911</v>
          </cell>
          <cell r="N2313">
            <v>4309678.5599999996</v>
          </cell>
          <cell r="O2313">
            <v>179.04900000000001</v>
          </cell>
          <cell r="P2313">
            <v>689548.57</v>
          </cell>
          <cell r="Q2313" t="str">
            <v>01_31_10</v>
          </cell>
          <cell r="R2313" t="str">
            <v>25_31</v>
          </cell>
          <cell r="S2313" t="str">
            <v>'301.0010</v>
          </cell>
          <cell r="T2313" t="str">
            <v>'701.7510</v>
          </cell>
          <cell r="U2313" t="str">
            <v>H</v>
          </cell>
          <cell r="V2313">
            <v>-4309678.5599999996</v>
          </cell>
          <cell r="W2313">
            <v>-29335.5</v>
          </cell>
          <cell r="X2313">
            <v>0</v>
          </cell>
          <cell r="Y2313" t="str">
            <v>701.7510</v>
          </cell>
          <cell r="Z2313">
            <v>-4309678.5599999996</v>
          </cell>
          <cell r="AA2313">
            <v>-29335.5</v>
          </cell>
          <cell r="AB2313">
            <v>-179.04900000000001</v>
          </cell>
        </row>
        <row r="2314">
          <cell r="A2314">
            <v>6687</v>
          </cell>
          <cell r="B2314">
            <v>8695</v>
          </cell>
          <cell r="C2314">
            <v>1137</v>
          </cell>
          <cell r="D2314" t="str">
            <v>БЕНЗИН АВТОМОБИЛЬНЫЙ АИ-80</v>
          </cell>
          <cell r="E2314">
            <v>221000001</v>
          </cell>
          <cell r="F2314" t="str">
            <v>10</v>
          </cell>
          <cell r="G2314" t="str">
            <v/>
          </cell>
          <cell r="H2314" t="str">
            <v/>
          </cell>
          <cell r="I2314" t="str">
            <v>171671</v>
          </cell>
          <cell r="J2314">
            <v>10001356</v>
          </cell>
          <cell r="K2314">
            <v>37911</v>
          </cell>
          <cell r="L2314">
            <v>37911</v>
          </cell>
          <cell r="M2314">
            <v>37911</v>
          </cell>
          <cell r="N2314">
            <v>8222878.9199999999</v>
          </cell>
          <cell r="O2314">
            <v>341.62599999999998</v>
          </cell>
          <cell r="P2314">
            <v>1315660.6299999999</v>
          </cell>
          <cell r="Q2314" t="str">
            <v>01_31_10</v>
          </cell>
          <cell r="R2314" t="str">
            <v>25_31</v>
          </cell>
          <cell r="S2314" t="str">
            <v>'301.0010</v>
          </cell>
          <cell r="T2314" t="str">
            <v>'701.7510</v>
          </cell>
          <cell r="U2314" t="str">
            <v>H</v>
          </cell>
          <cell r="V2314">
            <v>-8222878.9199999999</v>
          </cell>
          <cell r="W2314">
            <v>-55972.22</v>
          </cell>
          <cell r="X2314">
            <v>0</v>
          </cell>
          <cell r="Y2314" t="str">
            <v>701.7510</v>
          </cell>
          <cell r="Z2314">
            <v>-8222878.9199999999</v>
          </cell>
          <cell r="AA2314">
            <v>-55972.22</v>
          </cell>
          <cell r="AB2314">
            <v>-341.62599999999998</v>
          </cell>
        </row>
        <row r="2315">
          <cell r="A2315">
            <v>6688</v>
          </cell>
          <cell r="B2315">
            <v>8696</v>
          </cell>
          <cell r="C2315">
            <v>1145</v>
          </cell>
          <cell r="D2315" t="str">
            <v>БЕНЗИН АВТОМОБИЛЬНЫЙ АИ-80</v>
          </cell>
          <cell r="E2315">
            <v>221000001</v>
          </cell>
          <cell r="F2315" t="str">
            <v>10</v>
          </cell>
          <cell r="G2315" t="str">
            <v/>
          </cell>
          <cell r="H2315" t="str">
            <v/>
          </cell>
          <cell r="I2315" t="str">
            <v>171673</v>
          </cell>
          <cell r="J2315">
            <v>10001352</v>
          </cell>
          <cell r="K2315">
            <v>37911</v>
          </cell>
          <cell r="L2315">
            <v>37911</v>
          </cell>
          <cell r="M2315">
            <v>37911</v>
          </cell>
          <cell r="N2315">
            <v>3889708.21</v>
          </cell>
          <cell r="O2315">
            <v>161.601</v>
          </cell>
          <cell r="P2315">
            <v>622353.31000000006</v>
          </cell>
          <cell r="Q2315" t="str">
            <v>01_31_10</v>
          </cell>
          <cell r="R2315" t="str">
            <v>25_31</v>
          </cell>
          <cell r="S2315" t="str">
            <v>'301.0010</v>
          </cell>
          <cell r="T2315" t="str">
            <v>'701.7510</v>
          </cell>
          <cell r="U2315" t="str">
            <v>H</v>
          </cell>
          <cell r="V2315">
            <v>-3889708.21</v>
          </cell>
          <cell r="W2315">
            <v>-26476.81</v>
          </cell>
          <cell r="X2315">
            <v>0</v>
          </cell>
          <cell r="Y2315" t="str">
            <v>701.7510</v>
          </cell>
          <cell r="Z2315">
            <v>-3889708.21</v>
          </cell>
          <cell r="AA2315">
            <v>-26476.81</v>
          </cell>
          <cell r="AB2315">
            <v>-161.601</v>
          </cell>
        </row>
        <row r="2316">
          <cell r="A2316">
            <v>6689</v>
          </cell>
          <cell r="B2316">
            <v>8697</v>
          </cell>
          <cell r="C2316">
            <v>2101</v>
          </cell>
          <cell r="D2316" t="str">
            <v>БЕНЗИН АВТОМОБИЛЬНЫЙ АИ-80</v>
          </cell>
          <cell r="E2316">
            <v>221000001</v>
          </cell>
          <cell r="F2316" t="str">
            <v>20</v>
          </cell>
          <cell r="G2316" t="str">
            <v/>
          </cell>
          <cell r="H2316" t="str">
            <v/>
          </cell>
          <cell r="I2316" t="str">
            <v>386306</v>
          </cell>
          <cell r="J2316">
            <v>10001351</v>
          </cell>
          <cell r="K2316">
            <v>37911</v>
          </cell>
          <cell r="L2316">
            <v>37911</v>
          </cell>
          <cell r="M2316">
            <v>37911</v>
          </cell>
          <cell r="N2316">
            <v>21985.43</v>
          </cell>
          <cell r="O2316">
            <v>97.712999999999994</v>
          </cell>
          <cell r="P2316">
            <v>0</v>
          </cell>
          <cell r="Q2316" t="str">
            <v>01_31_10</v>
          </cell>
          <cell r="R2316" t="str">
            <v>25_31</v>
          </cell>
          <cell r="S2316" t="str">
            <v>'301.0020</v>
          </cell>
          <cell r="T2316" t="str">
            <v>'701.7410</v>
          </cell>
          <cell r="U2316" t="str">
            <v>H</v>
          </cell>
          <cell r="V2316">
            <v>-20977.68</v>
          </cell>
          <cell r="W2316">
            <v>-20977.68</v>
          </cell>
          <cell r="X2316">
            <v>1007.75</v>
          </cell>
          <cell r="Y2316" t="str">
            <v>701.7410</v>
          </cell>
          <cell r="Z2316">
            <v>-3081830.97</v>
          </cell>
          <cell r="AA2316">
            <v>-20977.68</v>
          </cell>
          <cell r="AB2316">
            <v>-97.712999999999994</v>
          </cell>
        </row>
        <row r="2317">
          <cell r="A2317">
            <v>6690</v>
          </cell>
          <cell r="B2317">
            <v>8698</v>
          </cell>
          <cell r="C2317">
            <v>2101</v>
          </cell>
          <cell r="D2317" t="str">
            <v>БЕНЗИН АВТОМОБИЛЬНЫЙ АИ-80</v>
          </cell>
          <cell r="E2317">
            <v>221000001</v>
          </cell>
          <cell r="F2317" t="str">
            <v>20</v>
          </cell>
          <cell r="G2317" t="str">
            <v/>
          </cell>
          <cell r="H2317" t="str">
            <v/>
          </cell>
          <cell r="I2317" t="str">
            <v>336998</v>
          </cell>
          <cell r="J2317">
            <v>10001327</v>
          </cell>
          <cell r="K2317">
            <v>37911</v>
          </cell>
          <cell r="L2317">
            <v>37911</v>
          </cell>
          <cell r="M2317">
            <v>37911</v>
          </cell>
          <cell r="N2317">
            <v>21899.03</v>
          </cell>
          <cell r="O2317">
            <v>97.328999999999994</v>
          </cell>
          <cell r="P2317">
            <v>0</v>
          </cell>
          <cell r="Q2317" t="str">
            <v>01_31_10</v>
          </cell>
          <cell r="R2317" t="str">
            <v>25_31</v>
          </cell>
          <cell r="S2317" t="str">
            <v>'301.0020</v>
          </cell>
          <cell r="T2317" t="str">
            <v>'701.7410</v>
          </cell>
          <cell r="U2317" t="str">
            <v>H</v>
          </cell>
          <cell r="V2317">
            <v>-21202.5</v>
          </cell>
          <cell r="W2317">
            <v>-21202.5</v>
          </cell>
          <cell r="X2317">
            <v>696.52999999999884</v>
          </cell>
          <cell r="Y2317" t="str">
            <v>701.7410</v>
          </cell>
          <cell r="Z2317">
            <v>-3114859.28</v>
          </cell>
          <cell r="AA2317">
            <v>-21202.5</v>
          </cell>
          <cell r="AB2317">
            <v>-97.328999999999994</v>
          </cell>
        </row>
        <row r="2318">
          <cell r="A2318">
            <v>6691</v>
          </cell>
          <cell r="B2318">
            <v>8699</v>
          </cell>
          <cell r="C2318">
            <v>2101</v>
          </cell>
          <cell r="D2318" t="str">
            <v>БЕНЗИН АВТОМОБИЛЬНЫЙ АИ-80</v>
          </cell>
          <cell r="E2318">
            <v>221000001</v>
          </cell>
          <cell r="F2318" t="str">
            <v>20</v>
          </cell>
          <cell r="G2318" t="str">
            <v/>
          </cell>
          <cell r="H2318" t="str">
            <v/>
          </cell>
          <cell r="I2318" t="str">
            <v>337000</v>
          </cell>
          <cell r="J2318">
            <v>10001329</v>
          </cell>
          <cell r="K2318">
            <v>37911</v>
          </cell>
          <cell r="L2318">
            <v>37911</v>
          </cell>
          <cell r="M2318">
            <v>37911</v>
          </cell>
          <cell r="N2318">
            <v>22026.38</v>
          </cell>
          <cell r="O2318">
            <v>97.894999999999996</v>
          </cell>
          <cell r="P2318">
            <v>0</v>
          </cell>
          <cell r="Q2318" t="str">
            <v>01_31_10</v>
          </cell>
          <cell r="R2318" t="str">
            <v>25_31</v>
          </cell>
          <cell r="S2318" t="str">
            <v>'301.0020</v>
          </cell>
          <cell r="T2318" t="str">
            <v>'701.7410</v>
          </cell>
          <cell r="U2318" t="str">
            <v>H</v>
          </cell>
          <cell r="V2318">
            <v>-21329.85</v>
          </cell>
          <cell r="W2318">
            <v>-21329.85</v>
          </cell>
          <cell r="X2318">
            <v>696.53000000000247</v>
          </cell>
          <cell r="Y2318" t="str">
            <v>701.7410</v>
          </cell>
          <cell r="Z2318">
            <v>-3133568.26</v>
          </cell>
          <cell r="AA2318">
            <v>-21329.85</v>
          </cell>
          <cell r="AB2318">
            <v>-97.894999999999996</v>
          </cell>
        </row>
        <row r="2319">
          <cell r="A2319">
            <v>6695</v>
          </cell>
          <cell r="B2319">
            <v>8703</v>
          </cell>
          <cell r="C2319">
            <v>1145</v>
          </cell>
          <cell r="D2319" t="str">
            <v>БЕНЗИН АВТОМОБИЛЬНЫЙ АИ-80</v>
          </cell>
          <cell r="E2319">
            <v>221000001</v>
          </cell>
          <cell r="F2319" t="str">
            <v>10</v>
          </cell>
          <cell r="G2319" t="str">
            <v/>
          </cell>
          <cell r="H2319" t="str">
            <v/>
          </cell>
          <cell r="I2319" t="str">
            <v>171672</v>
          </cell>
          <cell r="J2319">
            <v>10001358</v>
          </cell>
          <cell r="K2319">
            <v>37911</v>
          </cell>
          <cell r="L2319">
            <v>37911</v>
          </cell>
          <cell r="M2319">
            <v>37911</v>
          </cell>
          <cell r="N2319">
            <v>2451391.59</v>
          </cell>
          <cell r="O2319">
            <v>101.845</v>
          </cell>
          <cell r="P2319">
            <v>392222.66</v>
          </cell>
          <cell r="Q2319" t="str">
            <v>01_31_10</v>
          </cell>
          <cell r="R2319" t="str">
            <v>25_31</v>
          </cell>
          <cell r="S2319" t="str">
            <v>'301.0010</v>
          </cell>
          <cell r="T2319" t="str">
            <v>'701.7510</v>
          </cell>
          <cell r="U2319" t="str">
            <v>H</v>
          </cell>
          <cell r="V2319">
            <v>-2451391.59</v>
          </cell>
          <cell r="W2319">
            <v>-16686.34</v>
          </cell>
          <cell r="X2319">
            <v>0</v>
          </cell>
          <cell r="Y2319" t="str">
            <v>701.7510</v>
          </cell>
          <cell r="Z2319">
            <v>-2451391.59</v>
          </cell>
          <cell r="AA2319">
            <v>-16686.34</v>
          </cell>
          <cell r="AB2319">
            <v>-101.845</v>
          </cell>
        </row>
        <row r="2320">
          <cell r="A2320">
            <v>6704</v>
          </cell>
          <cell r="B2320">
            <v>8720</v>
          </cell>
          <cell r="C2320">
            <v>2100</v>
          </cell>
          <cell r="D2320" t="str">
            <v>ГАЗЫ УГЛЕВОДОРОДНЫЕ СЖИЖЕННЫЕ СПБТ</v>
          </cell>
          <cell r="E2320">
            <v>221000063</v>
          </cell>
          <cell r="F2320" t="str">
            <v>20</v>
          </cell>
          <cell r="G2320" t="str">
            <v/>
          </cell>
          <cell r="H2320" t="str">
            <v/>
          </cell>
          <cell r="I2320" t="str">
            <v>0336984</v>
          </cell>
          <cell r="J2320">
            <v>10001362</v>
          </cell>
          <cell r="K2320">
            <v>37911</v>
          </cell>
          <cell r="L2320">
            <v>37911</v>
          </cell>
          <cell r="M2320">
            <v>37911</v>
          </cell>
          <cell r="N2320">
            <v>11496</v>
          </cell>
          <cell r="O2320">
            <v>95.8</v>
          </cell>
          <cell r="P2320">
            <v>0</v>
          </cell>
          <cell r="Q2320" t="str">
            <v>01_31_10</v>
          </cell>
          <cell r="R2320" t="str">
            <v>25_31</v>
          </cell>
          <cell r="S2320" t="str">
            <v>'301.0020</v>
          </cell>
          <cell r="T2320" t="str">
            <v>'701.7441</v>
          </cell>
          <cell r="U2320" t="str">
            <v>H</v>
          </cell>
          <cell r="V2320">
            <v>-11496</v>
          </cell>
          <cell r="W2320">
            <v>-11496</v>
          </cell>
          <cell r="X2320">
            <v>0</v>
          </cell>
          <cell r="Y2320" t="str">
            <v>701.7441</v>
          </cell>
          <cell r="Z2320">
            <v>-1688877.36</v>
          </cell>
          <cell r="AA2320">
            <v>-11496</v>
          </cell>
          <cell r="AB2320">
            <v>-95.8</v>
          </cell>
        </row>
        <row r="2321">
          <cell r="A2321">
            <v>6705</v>
          </cell>
          <cell r="B2321">
            <v>8721</v>
          </cell>
          <cell r="C2321">
            <v>2101</v>
          </cell>
          <cell r="D2321" t="str">
            <v>БЕНЗИН АВТОМОБИЛЬНЫЙ АИ-80</v>
          </cell>
          <cell r="E2321">
            <v>221000001</v>
          </cell>
          <cell r="F2321" t="str">
            <v>20</v>
          </cell>
          <cell r="G2321" t="str">
            <v/>
          </cell>
          <cell r="H2321" t="str">
            <v/>
          </cell>
          <cell r="I2321" t="str">
            <v>386304</v>
          </cell>
          <cell r="J2321">
            <v>10001357</v>
          </cell>
          <cell r="K2321">
            <v>37911</v>
          </cell>
          <cell r="L2321">
            <v>37911</v>
          </cell>
          <cell r="M2321">
            <v>37911</v>
          </cell>
          <cell r="N2321">
            <v>21703.5</v>
          </cell>
          <cell r="O2321">
            <v>96.46</v>
          </cell>
          <cell r="P2321">
            <v>0</v>
          </cell>
          <cell r="Q2321" t="str">
            <v>01_31_10</v>
          </cell>
          <cell r="R2321" t="str">
            <v>25_31</v>
          </cell>
          <cell r="S2321" t="str">
            <v>'301.0020</v>
          </cell>
          <cell r="T2321" t="str">
            <v>'701.7410</v>
          </cell>
          <cell r="U2321" t="str">
            <v>H</v>
          </cell>
          <cell r="V2321">
            <v>-20705.509999999998</v>
          </cell>
          <cell r="W2321">
            <v>-20705.509999999998</v>
          </cell>
          <cell r="X2321">
            <v>997.9900000000016</v>
          </cell>
          <cell r="Y2321" t="str">
            <v>701.7410</v>
          </cell>
          <cell r="Z2321">
            <v>-3041846.47</v>
          </cell>
          <cell r="AA2321">
            <v>-20705.509999999998</v>
          </cell>
          <cell r="AB2321">
            <v>-96.46</v>
          </cell>
        </row>
        <row r="2322">
          <cell r="A2322">
            <v>6706</v>
          </cell>
          <cell r="B2322">
            <v>8722</v>
          </cell>
          <cell r="C2322">
            <v>2101</v>
          </cell>
          <cell r="D2322" t="str">
            <v>БЕНЗИН АВТОМОБИЛЬНЫЙ АИ-80</v>
          </cell>
          <cell r="E2322">
            <v>221000001</v>
          </cell>
          <cell r="F2322" t="str">
            <v>20</v>
          </cell>
          <cell r="G2322" t="str">
            <v/>
          </cell>
          <cell r="H2322" t="str">
            <v/>
          </cell>
          <cell r="I2322" t="str">
            <v>386305</v>
          </cell>
          <cell r="J2322">
            <v>10001357</v>
          </cell>
          <cell r="K2322">
            <v>37911</v>
          </cell>
          <cell r="L2322">
            <v>37911</v>
          </cell>
          <cell r="M2322">
            <v>37911</v>
          </cell>
          <cell r="N2322">
            <v>51103.13</v>
          </cell>
          <cell r="O2322">
            <v>227.125</v>
          </cell>
          <cell r="P2322">
            <v>0</v>
          </cell>
          <cell r="Q2322" t="str">
            <v>01_31_10</v>
          </cell>
          <cell r="R2322" t="str">
            <v>25_31</v>
          </cell>
          <cell r="S2322" t="str">
            <v>'301.0020</v>
          </cell>
          <cell r="T2322" t="str">
            <v>'701.7410</v>
          </cell>
          <cell r="U2322" t="str">
            <v>H</v>
          </cell>
          <cell r="V2322">
            <v>-48757.33</v>
          </cell>
          <cell r="W2322">
            <v>-48757.33</v>
          </cell>
          <cell r="X2322">
            <v>2345.7999999999956</v>
          </cell>
          <cell r="Y2322" t="str">
            <v>701.7410</v>
          </cell>
          <cell r="Z2322">
            <v>-7162939.3499999996</v>
          </cell>
          <cell r="AA2322">
            <v>-48757.33</v>
          </cell>
          <cell r="AB2322">
            <v>-227.125</v>
          </cell>
        </row>
        <row r="2323">
          <cell r="A2323">
            <v>6707</v>
          </cell>
          <cell r="B2323">
            <v>8723</v>
          </cell>
          <cell r="C2323">
            <v>2101</v>
          </cell>
          <cell r="D2323" t="str">
            <v>БЕНЗИН АВТОМОБИЛЬНЫЙ АИ-80</v>
          </cell>
          <cell r="E2323">
            <v>221000001</v>
          </cell>
          <cell r="F2323" t="str">
            <v>20</v>
          </cell>
          <cell r="G2323" t="str">
            <v/>
          </cell>
          <cell r="H2323" t="str">
            <v/>
          </cell>
          <cell r="I2323" t="str">
            <v>386307</v>
          </cell>
          <cell r="J2323">
            <v>10001357</v>
          </cell>
          <cell r="K2323">
            <v>37911</v>
          </cell>
          <cell r="L2323">
            <v>37911</v>
          </cell>
          <cell r="M2323">
            <v>37911</v>
          </cell>
          <cell r="N2323">
            <v>32546.48</v>
          </cell>
          <cell r="O2323">
            <v>144.65100000000001</v>
          </cell>
          <cell r="P2323">
            <v>0</v>
          </cell>
          <cell r="Q2323" t="str">
            <v>01_31_10</v>
          </cell>
          <cell r="R2323" t="str">
            <v>25_31</v>
          </cell>
          <cell r="S2323" t="str">
            <v>'301.0020</v>
          </cell>
          <cell r="T2323" t="str">
            <v>'701.7410</v>
          </cell>
          <cell r="U2323" t="str">
            <v>H</v>
          </cell>
          <cell r="V2323">
            <v>-31044.34</v>
          </cell>
          <cell r="W2323">
            <v>-31044.34</v>
          </cell>
          <cell r="X2323">
            <v>1502.1399999999994</v>
          </cell>
          <cell r="Y2323" t="str">
            <v>701.7410</v>
          </cell>
          <cell r="Z2323">
            <v>-4560723.99</v>
          </cell>
          <cell r="AA2323">
            <v>-31044.34</v>
          </cell>
          <cell r="AB2323">
            <v>-144.65100000000001</v>
          </cell>
        </row>
        <row r="2324">
          <cell r="A2324">
            <v>6692</v>
          </cell>
          <cell r="B2324">
            <v>8700</v>
          </cell>
          <cell r="C2324">
            <v>2115</v>
          </cell>
          <cell r="D2324" t="str">
            <v>ТОПЛИВО САМОЛЕТНОЕ ТС-1 ВКК</v>
          </cell>
          <cell r="E2324">
            <v>222000043</v>
          </cell>
          <cell r="F2324" t="str">
            <v>20</v>
          </cell>
          <cell r="G2324" t="str">
            <v/>
          </cell>
          <cell r="H2324" t="str">
            <v/>
          </cell>
          <cell r="I2324" t="str">
            <v>386321</v>
          </cell>
          <cell r="J2324">
            <v>10001350</v>
          </cell>
          <cell r="K2324">
            <v>37912</v>
          </cell>
          <cell r="L2324">
            <v>37912</v>
          </cell>
          <cell r="M2324">
            <v>37912</v>
          </cell>
          <cell r="N2324">
            <v>148892.34</v>
          </cell>
          <cell r="O2324">
            <v>647.35799999999995</v>
          </cell>
          <cell r="P2324">
            <v>0</v>
          </cell>
          <cell r="Q2324" t="str">
            <v>01_31_10</v>
          </cell>
          <cell r="R2324" t="str">
            <v>25_31</v>
          </cell>
          <cell r="S2324" t="str">
            <v>'301.0020</v>
          </cell>
          <cell r="T2324" t="str">
            <v>'702.7250</v>
          </cell>
          <cell r="U2324" t="str">
            <v>H</v>
          </cell>
          <cell r="V2324">
            <v>-142924.16</v>
          </cell>
          <cell r="W2324">
            <v>-142924.16</v>
          </cell>
          <cell r="X2324">
            <v>5968.179999999993</v>
          </cell>
          <cell r="Y2324" t="str">
            <v>702.7250</v>
          </cell>
          <cell r="Z2324">
            <v>-21051299.530000001</v>
          </cell>
          <cell r="AA2324">
            <v>-142924.16</v>
          </cell>
          <cell r="AB2324">
            <v>-647.35799999999995</v>
          </cell>
        </row>
        <row r="2325">
          <cell r="A2325">
            <v>6693</v>
          </cell>
          <cell r="B2325">
            <v>8701</v>
          </cell>
          <cell r="C2325">
            <v>2115</v>
          </cell>
          <cell r="D2325" t="str">
            <v>ТОПЛИВО САМОЛЕТНОЕ ТС-1 ВКК</v>
          </cell>
          <cell r="E2325">
            <v>222000043</v>
          </cell>
          <cell r="F2325" t="str">
            <v>20</v>
          </cell>
          <cell r="G2325" t="str">
            <v/>
          </cell>
          <cell r="H2325" t="str">
            <v/>
          </cell>
          <cell r="I2325" t="str">
            <v>386322</v>
          </cell>
          <cell r="J2325">
            <v>10001350</v>
          </cell>
          <cell r="K2325">
            <v>37912</v>
          </cell>
          <cell r="L2325">
            <v>37912</v>
          </cell>
          <cell r="M2325">
            <v>37912</v>
          </cell>
          <cell r="N2325">
            <v>29761.31</v>
          </cell>
          <cell r="O2325">
            <v>129.39699999999999</v>
          </cell>
          <cell r="P2325">
            <v>0</v>
          </cell>
          <cell r="Q2325" t="str">
            <v>01_31_10</v>
          </cell>
          <cell r="R2325" t="str">
            <v>25_31</v>
          </cell>
          <cell r="S2325" t="str">
            <v>'301.0020</v>
          </cell>
          <cell r="T2325" t="str">
            <v>'702.7250</v>
          </cell>
          <cell r="U2325" t="str">
            <v>H</v>
          </cell>
          <cell r="V2325">
            <v>-28569.51</v>
          </cell>
          <cell r="W2325">
            <v>-28569.51</v>
          </cell>
          <cell r="X2325">
            <v>1191.8000000000029</v>
          </cell>
          <cell r="Y2325" t="str">
            <v>702.7250</v>
          </cell>
          <cell r="Z2325">
            <v>-4208003.13</v>
          </cell>
          <cell r="AA2325">
            <v>-28569.51</v>
          </cell>
          <cell r="AB2325">
            <v>-129.39699999999999</v>
          </cell>
        </row>
        <row r="2326">
          <cell r="A2326">
            <v>6694</v>
          </cell>
          <cell r="B2326">
            <v>8702</v>
          </cell>
          <cell r="C2326">
            <v>2115</v>
          </cell>
          <cell r="D2326" t="str">
            <v>ТОПЛИВО САМОЛЕТНОЕ ТС-1 ВКК</v>
          </cell>
          <cell r="E2326">
            <v>222000043</v>
          </cell>
          <cell r="F2326" t="str">
            <v>20</v>
          </cell>
          <cell r="G2326" t="str">
            <v/>
          </cell>
          <cell r="H2326" t="str">
            <v/>
          </cell>
          <cell r="I2326" t="str">
            <v>386323</v>
          </cell>
          <cell r="J2326">
            <v>10001350</v>
          </cell>
          <cell r="K2326">
            <v>37912</v>
          </cell>
          <cell r="L2326">
            <v>37912</v>
          </cell>
          <cell r="M2326">
            <v>37912</v>
          </cell>
          <cell r="N2326">
            <v>88682.02</v>
          </cell>
          <cell r="O2326">
            <v>385.57400000000001</v>
          </cell>
          <cell r="P2326">
            <v>0</v>
          </cell>
          <cell r="Q2326" t="str">
            <v>01_31_10</v>
          </cell>
          <cell r="R2326" t="str">
            <v>25_31</v>
          </cell>
          <cell r="S2326" t="str">
            <v>'301.0020</v>
          </cell>
          <cell r="T2326" t="str">
            <v>'702.7250</v>
          </cell>
          <cell r="U2326" t="str">
            <v>H</v>
          </cell>
          <cell r="V2326">
            <v>-85124.95</v>
          </cell>
          <cell r="W2326">
            <v>-85124.95</v>
          </cell>
          <cell r="X2326">
            <v>3557.070000000007</v>
          </cell>
          <cell r="Y2326" t="str">
            <v>702.7250</v>
          </cell>
          <cell r="Z2326">
            <v>-12538053.890000001</v>
          </cell>
          <cell r="AA2326">
            <v>-85124.95</v>
          </cell>
          <cell r="AB2326">
            <v>-385.57400000000001</v>
          </cell>
        </row>
        <row r="2327">
          <cell r="A2327">
            <v>6714</v>
          </cell>
          <cell r="B2327">
            <v>8729</v>
          </cell>
          <cell r="C2327">
            <v>1135</v>
          </cell>
          <cell r="D2327" t="str">
            <v>БЕНЗИН АВТОМОБИЛЬНЫЙ АИ-80</v>
          </cell>
          <cell r="E2327">
            <v>222000001</v>
          </cell>
          <cell r="F2327" t="str">
            <v>10</v>
          </cell>
          <cell r="G2327" t="str">
            <v/>
          </cell>
          <cell r="H2327" t="str">
            <v/>
          </cell>
          <cell r="I2327" t="str">
            <v>171726</v>
          </cell>
          <cell r="J2327">
            <v>10001371</v>
          </cell>
          <cell r="K2327">
            <v>37913</v>
          </cell>
          <cell r="L2327">
            <v>37913</v>
          </cell>
          <cell r="M2327">
            <v>37913</v>
          </cell>
          <cell r="N2327">
            <v>2478662.71</v>
          </cell>
          <cell r="O2327">
            <v>102.97799999999999</v>
          </cell>
          <cell r="P2327">
            <v>396586.03</v>
          </cell>
          <cell r="Q2327" t="str">
            <v>01_31_10</v>
          </cell>
          <cell r="R2327" t="str">
            <v>25_31</v>
          </cell>
          <cell r="S2327" t="str">
            <v>'301.0010</v>
          </cell>
          <cell r="T2327" t="str">
            <v>'702.7310</v>
          </cell>
          <cell r="U2327" t="str">
            <v>H</v>
          </cell>
          <cell r="V2327">
            <v>-2478662.71</v>
          </cell>
          <cell r="W2327">
            <v>-16828.45</v>
          </cell>
          <cell r="X2327">
            <v>0</v>
          </cell>
          <cell r="Y2327" t="str">
            <v>702.7310</v>
          </cell>
          <cell r="Z2327">
            <v>-2478662.71</v>
          </cell>
          <cell r="AA2327">
            <v>-16828.45</v>
          </cell>
          <cell r="AB2327">
            <v>-102.97799999999999</v>
          </cell>
        </row>
        <row r="2328">
          <cell r="A2328">
            <v>6715</v>
          </cell>
          <cell r="B2328">
            <v>8730</v>
          </cell>
          <cell r="C2328">
            <v>1135</v>
          </cell>
          <cell r="D2328" t="str">
            <v>БЕНЗИН АВТОМОБИЛЬНЫЙ АИ-80</v>
          </cell>
          <cell r="E2328">
            <v>222000001</v>
          </cell>
          <cell r="F2328" t="str">
            <v>10</v>
          </cell>
          <cell r="G2328" t="str">
            <v/>
          </cell>
          <cell r="H2328" t="str">
            <v/>
          </cell>
          <cell r="I2328" t="str">
            <v>171725</v>
          </cell>
          <cell r="J2328">
            <v>10001372</v>
          </cell>
          <cell r="K2328">
            <v>37913</v>
          </cell>
          <cell r="L2328">
            <v>37913</v>
          </cell>
          <cell r="M2328">
            <v>37913</v>
          </cell>
          <cell r="N2328">
            <v>5731699.9100000001</v>
          </cell>
          <cell r="O2328">
            <v>238.12799999999999</v>
          </cell>
          <cell r="P2328">
            <v>917071.98</v>
          </cell>
          <cell r="Q2328" t="str">
            <v>01_31_10</v>
          </cell>
          <cell r="R2328" t="str">
            <v>25_31</v>
          </cell>
          <cell r="S2328" t="str">
            <v>'301.0010</v>
          </cell>
          <cell r="T2328" t="str">
            <v>'702.7310</v>
          </cell>
          <cell r="U2328" t="str">
            <v>H</v>
          </cell>
          <cell r="V2328">
            <v>-5731699.9100000001</v>
          </cell>
          <cell r="W2328">
            <v>-38914.39</v>
          </cell>
          <cell r="X2328">
            <v>0</v>
          </cell>
          <cell r="Y2328" t="str">
            <v>702.7310</v>
          </cell>
          <cell r="Z2328">
            <v>-5731699.9100000001</v>
          </cell>
          <cell r="AA2328">
            <v>-38914.39</v>
          </cell>
          <cell r="AB2328">
            <v>-238.12799999999999</v>
          </cell>
        </row>
        <row r="2329">
          <cell r="A2329">
            <v>6716</v>
          </cell>
          <cell r="B2329">
            <v>8731</v>
          </cell>
          <cell r="C2329">
            <v>1137</v>
          </cell>
          <cell r="D2329" t="str">
            <v>БЕНЗИН АВТОМОБИЛЬНЫЙ АИ-80</v>
          </cell>
          <cell r="E2329">
            <v>221000001</v>
          </cell>
          <cell r="F2329" t="str">
            <v>10</v>
          </cell>
          <cell r="G2329" t="str">
            <v/>
          </cell>
          <cell r="H2329" t="str">
            <v/>
          </cell>
          <cell r="I2329" t="str">
            <v>171723</v>
          </cell>
          <cell r="J2329">
            <v>10001364</v>
          </cell>
          <cell r="K2329">
            <v>37913</v>
          </cell>
          <cell r="L2329">
            <v>37913</v>
          </cell>
          <cell r="M2329">
            <v>37913</v>
          </cell>
          <cell r="N2329">
            <v>3717560.8</v>
          </cell>
          <cell r="O2329">
            <v>154.44900000000001</v>
          </cell>
          <cell r="P2329">
            <v>594809.73</v>
          </cell>
          <cell r="Q2329" t="str">
            <v>01_31_10</v>
          </cell>
          <cell r="R2329" t="str">
            <v>25_31</v>
          </cell>
          <cell r="S2329" t="str">
            <v>'301.0010</v>
          </cell>
          <cell r="T2329" t="str">
            <v>'701.7510</v>
          </cell>
          <cell r="U2329" t="str">
            <v>H</v>
          </cell>
          <cell r="V2329">
            <v>-3717560.8</v>
          </cell>
          <cell r="W2329">
            <v>-25239.74</v>
          </cell>
          <cell r="X2329">
            <v>0</v>
          </cell>
          <cell r="Y2329" t="str">
            <v>701.7510</v>
          </cell>
          <cell r="Z2329">
            <v>-3717560.8</v>
          </cell>
          <cell r="AA2329">
            <v>-25239.74</v>
          </cell>
          <cell r="AB2329">
            <v>-154.44900000000001</v>
          </cell>
        </row>
        <row r="2330">
          <cell r="A2330">
            <v>6717</v>
          </cell>
          <cell r="B2330">
            <v>8732</v>
          </cell>
          <cell r="C2330">
            <v>1140</v>
          </cell>
          <cell r="D2330" t="str">
            <v>БЕНЗИН АВТОМОБИЛЬНЫЙ АИ-80</v>
          </cell>
          <cell r="E2330">
            <v>221000001</v>
          </cell>
          <cell r="F2330" t="str">
            <v>10</v>
          </cell>
          <cell r="G2330" t="str">
            <v/>
          </cell>
          <cell r="H2330" t="str">
            <v/>
          </cell>
          <cell r="I2330" t="str">
            <v>171724</v>
          </cell>
          <cell r="J2330">
            <v>10001365</v>
          </cell>
          <cell r="K2330">
            <v>37913</v>
          </cell>
          <cell r="L2330">
            <v>37913</v>
          </cell>
          <cell r="M2330">
            <v>37913</v>
          </cell>
          <cell r="N2330">
            <v>2489758.9</v>
          </cell>
          <cell r="O2330">
            <v>103.43899999999999</v>
          </cell>
          <cell r="P2330">
            <v>398361.42</v>
          </cell>
          <cell r="Q2330" t="str">
            <v>01_31_10</v>
          </cell>
          <cell r="R2330" t="str">
            <v>25_31</v>
          </cell>
          <cell r="S2330" t="str">
            <v>'301.0010</v>
          </cell>
          <cell r="T2330" t="str">
            <v>'701.7510</v>
          </cell>
          <cell r="U2330" t="str">
            <v>H</v>
          </cell>
          <cell r="V2330">
            <v>-2489758.9</v>
          </cell>
          <cell r="W2330">
            <v>-16903.79</v>
          </cell>
          <cell r="X2330">
            <v>0</v>
          </cell>
          <cell r="Y2330" t="str">
            <v>701.7510</v>
          </cell>
          <cell r="Z2330">
            <v>-2489758.9</v>
          </cell>
          <cell r="AA2330">
            <v>-16903.79</v>
          </cell>
          <cell r="AB2330">
            <v>-103.43899999999999</v>
          </cell>
        </row>
        <row r="2331">
          <cell r="A2331">
            <v>6718</v>
          </cell>
          <cell r="B2331">
            <v>8733</v>
          </cell>
          <cell r="C2331">
            <v>1145</v>
          </cell>
          <cell r="D2331" t="str">
            <v>БЕНЗИН АВТОМОБИЛЬНЫЙ АИ-80</v>
          </cell>
          <cell r="E2331">
            <v>221000001</v>
          </cell>
          <cell r="F2331" t="str">
            <v>10</v>
          </cell>
          <cell r="G2331" t="str">
            <v/>
          </cell>
          <cell r="H2331" t="str">
            <v/>
          </cell>
          <cell r="I2331" t="str">
            <v>68234687</v>
          </cell>
          <cell r="J2331">
            <v>10001358</v>
          </cell>
          <cell r="K2331">
            <v>37913</v>
          </cell>
          <cell r="L2331">
            <v>37913</v>
          </cell>
          <cell r="M2331">
            <v>37913</v>
          </cell>
          <cell r="N2331">
            <v>1242652.99</v>
          </cell>
          <cell r="O2331">
            <v>51.627000000000002</v>
          </cell>
          <cell r="P2331">
            <v>198824.48</v>
          </cell>
          <cell r="Q2331" t="str">
            <v>01_31_10</v>
          </cell>
          <cell r="R2331" t="str">
            <v>25_31</v>
          </cell>
          <cell r="S2331" t="str">
            <v>'301.0010</v>
          </cell>
          <cell r="T2331" t="str">
            <v>'701.7510</v>
          </cell>
          <cell r="U2331" t="str">
            <v>H</v>
          </cell>
          <cell r="V2331">
            <v>-1242652.99</v>
          </cell>
          <cell r="W2331">
            <v>-8436.7800000000007</v>
          </cell>
          <cell r="X2331">
            <v>0</v>
          </cell>
          <cell r="Y2331" t="str">
            <v>701.7510</v>
          </cell>
          <cell r="Z2331">
            <v>-1242652.99</v>
          </cell>
          <cell r="AA2331">
            <v>-8436.7800000000007</v>
          </cell>
          <cell r="AB2331">
            <v>-51.627000000000002</v>
          </cell>
        </row>
        <row r="2332">
          <cell r="A2332">
            <v>6719</v>
          </cell>
          <cell r="B2332">
            <v>8734</v>
          </cell>
          <cell r="C2332">
            <v>1159</v>
          </cell>
          <cell r="D2332" t="str">
            <v>БЕНЗИН АВТОМОБИЛЬНЫЙ АИ-80</v>
          </cell>
          <cell r="E2332">
            <v>221000001</v>
          </cell>
          <cell r="F2332" t="str">
            <v>10</v>
          </cell>
          <cell r="G2332" t="str">
            <v/>
          </cell>
          <cell r="H2332" t="str">
            <v/>
          </cell>
          <cell r="I2332" t="str">
            <v>68234688</v>
          </cell>
          <cell r="J2332">
            <v>10001363</v>
          </cell>
          <cell r="K2332">
            <v>37913</v>
          </cell>
          <cell r="L2332">
            <v>37913</v>
          </cell>
          <cell r="M2332">
            <v>37913</v>
          </cell>
          <cell r="N2332">
            <v>1257480</v>
          </cell>
          <cell r="O2332">
            <v>52.243000000000002</v>
          </cell>
          <cell r="P2332">
            <v>201196.79999999999</v>
          </cell>
          <cell r="Q2332" t="str">
            <v>01_31_10</v>
          </cell>
          <cell r="R2332" t="str">
            <v>25_31</v>
          </cell>
          <cell r="S2332" t="str">
            <v>'301.0010</v>
          </cell>
          <cell r="T2332" t="str">
            <v>'701.7510</v>
          </cell>
          <cell r="U2332" t="str">
            <v>H</v>
          </cell>
          <cell r="V2332">
            <v>-1257480</v>
          </cell>
          <cell r="W2332">
            <v>-8537.44</v>
          </cell>
          <cell r="X2332">
            <v>0</v>
          </cell>
          <cell r="Y2332" t="str">
            <v>701.7510</v>
          </cell>
          <cell r="Z2332">
            <v>-1257480</v>
          </cell>
          <cell r="AA2332">
            <v>-8537.44</v>
          </cell>
          <cell r="AB2332">
            <v>-52.243000000000002</v>
          </cell>
        </row>
        <row r="2333">
          <cell r="A2333">
            <v>6856</v>
          </cell>
          <cell r="B2333">
            <v>8869</v>
          </cell>
          <cell r="C2333">
            <v>2101</v>
          </cell>
          <cell r="D2333" t="str">
            <v>БЕНЗИН АВТОМОБИЛЬНЫЙ АИ-80</v>
          </cell>
          <cell r="E2333">
            <v>222000001</v>
          </cell>
          <cell r="F2333" t="str">
            <v>20</v>
          </cell>
          <cell r="G2333" t="str">
            <v/>
          </cell>
          <cell r="H2333" t="str">
            <v/>
          </cell>
          <cell r="I2333" t="str">
            <v>386230</v>
          </cell>
          <cell r="J2333">
            <v>10001388</v>
          </cell>
          <cell r="K2333">
            <v>37913</v>
          </cell>
          <cell r="L2333">
            <v>37913</v>
          </cell>
          <cell r="M2333">
            <v>37913</v>
          </cell>
          <cell r="N2333">
            <v>57927.38</v>
          </cell>
          <cell r="O2333">
            <v>257.45499999999998</v>
          </cell>
          <cell r="P2333">
            <v>0</v>
          </cell>
          <cell r="Q2333" t="str">
            <v>01_31_10</v>
          </cell>
          <cell r="R2333" t="str">
            <v>25_31</v>
          </cell>
          <cell r="S2333" t="str">
            <v>'301.0020</v>
          </cell>
          <cell r="T2333" t="str">
            <v>'702.7210</v>
          </cell>
          <cell r="U2333" t="str">
            <v>H</v>
          </cell>
          <cell r="V2333">
            <v>-55249.16</v>
          </cell>
          <cell r="W2333">
            <v>-55249.16</v>
          </cell>
          <cell r="X2333">
            <v>2678.2199999999939</v>
          </cell>
          <cell r="Y2333" t="str">
            <v>702.7210</v>
          </cell>
          <cell r="Z2333">
            <v>-8137648.7800000003</v>
          </cell>
          <cell r="AA2333">
            <v>-55249.16</v>
          </cell>
          <cell r="AB2333">
            <v>-257.45499999999998</v>
          </cell>
        </row>
        <row r="2334">
          <cell r="A2334">
            <v>6858</v>
          </cell>
          <cell r="B2334">
            <v>8871</v>
          </cell>
          <cell r="C2334">
            <v>2115</v>
          </cell>
          <cell r="D2334" t="str">
            <v>ТОПЛИВО САМОЛЕТНОЕ ТС-1 ВКК</v>
          </cell>
          <cell r="E2334">
            <v>222000043</v>
          </cell>
          <cell r="F2334" t="str">
            <v>20</v>
          </cell>
          <cell r="G2334" t="str">
            <v/>
          </cell>
          <cell r="H2334" t="str">
            <v/>
          </cell>
          <cell r="I2334" t="str">
            <v>386367</v>
          </cell>
          <cell r="J2334">
            <v>10001350</v>
          </cell>
          <cell r="K2334">
            <v>37913</v>
          </cell>
          <cell r="L2334">
            <v>37913</v>
          </cell>
          <cell r="M2334">
            <v>37913</v>
          </cell>
          <cell r="N2334">
            <v>149215.72</v>
          </cell>
          <cell r="O2334">
            <v>648.76400000000001</v>
          </cell>
          <cell r="P2334">
            <v>0</v>
          </cell>
          <cell r="Q2334" t="str">
            <v>01_31_10</v>
          </cell>
          <cell r="R2334" t="str">
            <v>25_31</v>
          </cell>
          <cell r="S2334" t="str">
            <v>'301.0020</v>
          </cell>
          <cell r="T2334" t="str">
            <v>'702.7250</v>
          </cell>
          <cell r="U2334" t="str">
            <v>H</v>
          </cell>
          <cell r="V2334">
            <v>-143229.21</v>
          </cell>
          <cell r="W2334">
            <v>-143229.21</v>
          </cell>
          <cell r="X2334">
            <v>5986.5100000000093</v>
          </cell>
          <cell r="Y2334" t="str">
            <v>702.7250</v>
          </cell>
          <cell r="Z2334">
            <v>-21096230.34</v>
          </cell>
          <cell r="AA2334">
            <v>-143229.21</v>
          </cell>
          <cell r="AB2334">
            <v>-648.76400000000001</v>
          </cell>
        </row>
        <row r="2335">
          <cell r="A2335">
            <v>6859</v>
          </cell>
          <cell r="B2335">
            <v>8872</v>
          </cell>
          <cell r="C2335">
            <v>2115</v>
          </cell>
          <cell r="D2335" t="str">
            <v>ТОПЛИВО САМОЛЕТНОЕ ТС-1 ВКК</v>
          </cell>
          <cell r="E2335">
            <v>222000043</v>
          </cell>
          <cell r="F2335" t="str">
            <v>20</v>
          </cell>
          <cell r="G2335" t="str">
            <v/>
          </cell>
          <cell r="H2335" t="str">
            <v/>
          </cell>
          <cell r="I2335" t="str">
            <v>386368</v>
          </cell>
          <cell r="J2335">
            <v>10001350</v>
          </cell>
          <cell r="K2335">
            <v>37913</v>
          </cell>
          <cell r="L2335">
            <v>37913</v>
          </cell>
          <cell r="M2335">
            <v>37913</v>
          </cell>
          <cell r="N2335">
            <v>30008.79</v>
          </cell>
          <cell r="O2335">
            <v>130.47300000000001</v>
          </cell>
          <cell r="P2335">
            <v>0</v>
          </cell>
          <cell r="Q2335" t="str">
            <v>01_31_10</v>
          </cell>
          <cell r="R2335" t="str">
            <v>25_31</v>
          </cell>
          <cell r="S2335" t="str">
            <v>'301.0020</v>
          </cell>
          <cell r="T2335" t="str">
            <v>'702.7250</v>
          </cell>
          <cell r="U2335" t="str">
            <v>H</v>
          </cell>
          <cell r="V2335">
            <v>-28798.65</v>
          </cell>
          <cell r="W2335">
            <v>-28798.65</v>
          </cell>
          <cell r="X2335">
            <v>1210.1399999999994</v>
          </cell>
          <cell r="Y2335" t="str">
            <v>702.7250</v>
          </cell>
          <cell r="Z2335">
            <v>-4241753.16</v>
          </cell>
          <cell r="AA2335">
            <v>-28798.65</v>
          </cell>
          <cell r="AB2335">
            <v>-130.47300000000001</v>
          </cell>
        </row>
        <row r="2336">
          <cell r="A2336">
            <v>6863</v>
          </cell>
          <cell r="B2336">
            <v>8876</v>
          </cell>
          <cell r="C2336">
            <v>2101</v>
          </cell>
          <cell r="D2336" t="str">
            <v>БЕНЗИН АВТОМОБИЛЬНЫЙ АИ-80</v>
          </cell>
          <cell r="E2336">
            <v>221000001</v>
          </cell>
          <cell r="F2336" t="str">
            <v>20</v>
          </cell>
          <cell r="G2336" t="str">
            <v/>
          </cell>
          <cell r="H2336" t="str">
            <v/>
          </cell>
          <cell r="I2336" t="str">
            <v>386231</v>
          </cell>
          <cell r="J2336">
            <v>10001357</v>
          </cell>
          <cell r="K2336">
            <v>37913</v>
          </cell>
          <cell r="L2336">
            <v>37913</v>
          </cell>
          <cell r="M2336">
            <v>37913</v>
          </cell>
          <cell r="N2336">
            <v>22600.13</v>
          </cell>
          <cell r="O2336">
            <v>100.44499999999999</v>
          </cell>
          <cell r="P2336">
            <v>0</v>
          </cell>
          <cell r="Q2336" t="str">
            <v>01_31_10</v>
          </cell>
          <cell r="R2336" t="str">
            <v>25_31</v>
          </cell>
          <cell r="S2336" t="str">
            <v>'301.0020</v>
          </cell>
          <cell r="T2336" t="str">
            <v>'701.7410</v>
          </cell>
          <cell r="U2336" t="str">
            <v>H</v>
          </cell>
          <cell r="V2336">
            <v>-21548.880000000001</v>
          </cell>
          <cell r="W2336">
            <v>-21548.880000000001</v>
          </cell>
          <cell r="X2336">
            <v>1051.25</v>
          </cell>
          <cell r="Y2336" t="str">
            <v>701.7410</v>
          </cell>
          <cell r="Z2336">
            <v>-3173934.54</v>
          </cell>
          <cell r="AA2336">
            <v>-21548.880000000001</v>
          </cell>
          <cell r="AB2336">
            <v>-100.44499999999999</v>
          </cell>
        </row>
        <row r="2337">
          <cell r="A2337">
            <v>6864</v>
          </cell>
          <cell r="B2337">
            <v>8877</v>
          </cell>
          <cell r="C2337">
            <v>2101</v>
          </cell>
          <cell r="D2337" t="str">
            <v>БЕНЗИН АВТОМОБИЛЬНЫЙ АИ-80</v>
          </cell>
          <cell r="E2337">
            <v>221000001</v>
          </cell>
          <cell r="F2337" t="str">
            <v>20</v>
          </cell>
          <cell r="G2337" t="str">
            <v/>
          </cell>
          <cell r="H2337" t="str">
            <v/>
          </cell>
          <cell r="I2337" t="str">
            <v>386221</v>
          </cell>
          <cell r="J2337">
            <v>10001361</v>
          </cell>
          <cell r="K2337">
            <v>37913</v>
          </cell>
          <cell r="L2337">
            <v>37913</v>
          </cell>
          <cell r="M2337">
            <v>37913</v>
          </cell>
          <cell r="N2337">
            <v>34439.18</v>
          </cell>
          <cell r="O2337">
            <v>153.06299999999999</v>
          </cell>
          <cell r="P2337">
            <v>0</v>
          </cell>
          <cell r="Q2337" t="str">
            <v>01_31_10</v>
          </cell>
          <cell r="R2337" t="str">
            <v>25_31</v>
          </cell>
          <cell r="S2337" t="str">
            <v>'301.0020</v>
          </cell>
          <cell r="T2337" t="str">
            <v>'701.7410</v>
          </cell>
          <cell r="U2337" t="str">
            <v>H</v>
          </cell>
          <cell r="V2337">
            <v>-32840.94</v>
          </cell>
          <cell r="W2337">
            <v>-32840.94</v>
          </cell>
          <cell r="X2337">
            <v>1598.239999999998</v>
          </cell>
          <cell r="Y2337" t="str">
            <v>701.7410</v>
          </cell>
          <cell r="Z2337">
            <v>-4837142.05</v>
          </cell>
          <cell r="AA2337">
            <v>-32840.94</v>
          </cell>
          <cell r="AB2337">
            <v>-153.06299999999999</v>
          </cell>
        </row>
        <row r="2338">
          <cell r="A2338">
            <v>6865</v>
          </cell>
          <cell r="B2338">
            <v>8878</v>
          </cell>
          <cell r="C2338">
            <v>2101</v>
          </cell>
          <cell r="D2338" t="str">
            <v>БЕНЗИН АВТОМОБИЛЬНЫЙ АИ-80</v>
          </cell>
          <cell r="E2338">
            <v>221000001</v>
          </cell>
          <cell r="F2338" t="str">
            <v>20</v>
          </cell>
          <cell r="G2338" t="str">
            <v/>
          </cell>
          <cell r="H2338" t="str">
            <v/>
          </cell>
          <cell r="I2338" t="str">
            <v>386247</v>
          </cell>
          <cell r="J2338">
            <v>10001361</v>
          </cell>
          <cell r="K2338">
            <v>37913</v>
          </cell>
          <cell r="L2338">
            <v>37913</v>
          </cell>
          <cell r="M2338">
            <v>37913</v>
          </cell>
          <cell r="N2338">
            <v>13441.5</v>
          </cell>
          <cell r="O2338">
            <v>59.74</v>
          </cell>
          <cell r="P2338">
            <v>0</v>
          </cell>
          <cell r="Q2338" t="str">
            <v>01_31_10</v>
          </cell>
          <cell r="R2338" t="str">
            <v>25_31</v>
          </cell>
          <cell r="S2338" t="str">
            <v>'301.0020</v>
          </cell>
          <cell r="T2338" t="str">
            <v>'701.7410</v>
          </cell>
          <cell r="U2338" t="str">
            <v>H</v>
          </cell>
          <cell r="V2338">
            <v>-12822.82</v>
          </cell>
          <cell r="W2338">
            <v>-12822.82</v>
          </cell>
          <cell r="X2338">
            <v>618.68000000000029</v>
          </cell>
          <cell r="Y2338" t="str">
            <v>701.7410</v>
          </cell>
          <cell r="Z2338">
            <v>-1888673.16</v>
          </cell>
          <cell r="AA2338">
            <v>-12822.82</v>
          </cell>
          <cell r="AB2338">
            <v>-59.74</v>
          </cell>
        </row>
        <row r="2339">
          <cell r="A2339">
            <v>6708</v>
          </cell>
          <cell r="B2339">
            <v>8724</v>
          </cell>
          <cell r="C2339">
            <v>2115</v>
          </cell>
          <cell r="D2339" t="str">
            <v>ТОПЛИВО САМОЛЕТНОЕ ТС-1 ВКК</v>
          </cell>
          <cell r="E2339">
            <v>222000043</v>
          </cell>
          <cell r="F2339" t="str">
            <v>20</v>
          </cell>
          <cell r="G2339" t="str">
            <v/>
          </cell>
          <cell r="H2339" t="str">
            <v/>
          </cell>
          <cell r="I2339" t="str">
            <v>386373</v>
          </cell>
          <cell r="J2339">
            <v>10001350</v>
          </cell>
          <cell r="K2339">
            <v>37914</v>
          </cell>
          <cell r="L2339">
            <v>37914</v>
          </cell>
          <cell r="M2339">
            <v>37914</v>
          </cell>
          <cell r="N2339">
            <v>12811.46</v>
          </cell>
          <cell r="O2339">
            <v>55.701999999999998</v>
          </cell>
          <cell r="P2339">
            <v>0</v>
          </cell>
          <cell r="Q2339" t="str">
            <v>01_31_10</v>
          </cell>
          <cell r="R2339" t="str">
            <v>25_31</v>
          </cell>
          <cell r="S2339" t="str">
            <v>'301.0020</v>
          </cell>
          <cell r="T2339" t="str">
            <v>'702.7250</v>
          </cell>
          <cell r="U2339" t="str">
            <v>H</v>
          </cell>
          <cell r="V2339">
            <v>-12298.07</v>
          </cell>
          <cell r="W2339">
            <v>-12298.07</v>
          </cell>
          <cell r="X2339">
            <v>513.38999999999942</v>
          </cell>
          <cell r="Y2339" t="str">
            <v>702.7250</v>
          </cell>
          <cell r="Z2339">
            <v>-1811382.73</v>
          </cell>
          <cell r="AA2339">
            <v>-12298.07</v>
          </cell>
          <cell r="AB2339">
            <v>-55.701999999999998</v>
          </cell>
        </row>
        <row r="2340">
          <cell r="A2340">
            <v>6737</v>
          </cell>
          <cell r="B2340">
            <v>8747</v>
          </cell>
          <cell r="C2340">
            <v>1146</v>
          </cell>
          <cell r="D2340" t="str">
            <v>БЕНЗИН АВТОМОБИЛЬНЫЙ АИ-80</v>
          </cell>
          <cell r="E2340">
            <v>222000001</v>
          </cell>
          <cell r="F2340" t="str">
            <v>10</v>
          </cell>
          <cell r="G2340" t="str">
            <v/>
          </cell>
          <cell r="H2340" t="str">
            <v/>
          </cell>
          <cell r="I2340" t="str">
            <v>Акт №-156  от  2</v>
          </cell>
          <cell r="J2340">
            <v>10001377</v>
          </cell>
          <cell r="K2340">
            <v>37914</v>
          </cell>
          <cell r="L2340">
            <v>37914</v>
          </cell>
          <cell r="M2340">
            <v>37914</v>
          </cell>
          <cell r="N2340">
            <v>16353040.859999999</v>
          </cell>
          <cell r="O2340">
            <v>679.4</v>
          </cell>
          <cell r="P2340">
            <v>2616486.54</v>
          </cell>
          <cell r="Q2340" t="str">
            <v>01_31_10</v>
          </cell>
          <cell r="R2340" t="str">
            <v>25_31</v>
          </cell>
          <cell r="S2340" t="str">
            <v>'301.0010</v>
          </cell>
          <cell r="T2340" t="str">
            <v>'702.7310</v>
          </cell>
          <cell r="U2340" t="str">
            <v>H</v>
          </cell>
          <cell r="V2340">
            <v>-16353040.859999999</v>
          </cell>
          <cell r="W2340">
            <v>-111026.15</v>
          </cell>
          <cell r="X2340">
            <v>0</v>
          </cell>
          <cell r="Y2340" t="str">
            <v>702.7310</v>
          </cell>
          <cell r="Z2340">
            <v>-16353040.859999999</v>
          </cell>
          <cell r="AA2340">
            <v>-111026.15</v>
          </cell>
          <cell r="AB2340">
            <v>-679.4</v>
          </cell>
        </row>
        <row r="2341">
          <cell r="A2341">
            <v>6738</v>
          </cell>
          <cell r="B2341">
            <v>8748</v>
          </cell>
          <cell r="C2341">
            <v>1159</v>
          </cell>
          <cell r="D2341" t="str">
            <v>ДИЗЕЛЬНОЕ ТОПЛИВО Л-02-40</v>
          </cell>
          <cell r="E2341">
            <v>221000035</v>
          </cell>
          <cell r="F2341" t="str">
            <v>10</v>
          </cell>
          <cell r="G2341" t="str">
            <v/>
          </cell>
          <cell r="H2341" t="str">
            <v/>
          </cell>
          <cell r="I2341" t="str">
            <v>Акт №-154  от  2</v>
          </cell>
          <cell r="J2341">
            <v>10001376</v>
          </cell>
          <cell r="K2341">
            <v>37914</v>
          </cell>
          <cell r="L2341">
            <v>37914</v>
          </cell>
          <cell r="M2341">
            <v>37914</v>
          </cell>
          <cell r="N2341">
            <v>8494827.5899999999</v>
          </cell>
          <cell r="O2341">
            <v>500</v>
          </cell>
          <cell r="P2341">
            <v>1359172.41</v>
          </cell>
          <cell r="Q2341" t="str">
            <v>01_31_10</v>
          </cell>
          <cell r="R2341" t="str">
            <v>25_31</v>
          </cell>
          <cell r="S2341" t="str">
            <v>'301.0010</v>
          </cell>
          <cell r="T2341" t="str">
            <v>'701.7521</v>
          </cell>
          <cell r="U2341" t="str">
            <v>H</v>
          </cell>
          <cell r="V2341">
            <v>-8494827.5899999999</v>
          </cell>
          <cell r="W2341">
            <v>-57674.16</v>
          </cell>
          <cell r="X2341">
            <v>0</v>
          </cell>
          <cell r="Y2341" t="str">
            <v>701.7521</v>
          </cell>
          <cell r="Z2341">
            <v>-8494827.5899999999</v>
          </cell>
          <cell r="AA2341">
            <v>-57674.16</v>
          </cell>
          <cell r="AB2341">
            <v>-500</v>
          </cell>
        </row>
        <row r="2342">
          <cell r="A2342">
            <v>6744</v>
          </cell>
          <cell r="B2342">
            <v>8754</v>
          </cell>
          <cell r="C2342">
            <v>1140</v>
          </cell>
          <cell r="D2342" t="str">
            <v>ДИЗЕЛЬНОЕ ТОПЛИВО Л-02-40</v>
          </cell>
          <cell r="E2342">
            <v>221000035</v>
          </cell>
          <cell r="F2342" t="str">
            <v>10</v>
          </cell>
          <cell r="G2342" t="str">
            <v/>
          </cell>
          <cell r="H2342" t="str">
            <v/>
          </cell>
          <cell r="I2342" t="str">
            <v>Акт №-155  от  2</v>
          </cell>
          <cell r="J2342">
            <v>10001381</v>
          </cell>
          <cell r="K2342">
            <v>37914</v>
          </cell>
          <cell r="L2342">
            <v>37914</v>
          </cell>
          <cell r="M2342">
            <v>37914</v>
          </cell>
          <cell r="N2342">
            <v>8482934.8300000001</v>
          </cell>
          <cell r="O2342">
            <v>499.3</v>
          </cell>
          <cell r="P2342">
            <v>1357269.57</v>
          </cell>
          <cell r="Q2342" t="str">
            <v>01_31_10</v>
          </cell>
          <cell r="R2342" t="str">
            <v>25_31</v>
          </cell>
          <cell r="S2342" t="str">
            <v>'301.0010</v>
          </cell>
          <cell r="T2342" t="str">
            <v>'701.7521</v>
          </cell>
          <cell r="U2342" t="str">
            <v>H</v>
          </cell>
          <cell r="V2342">
            <v>-8482934.8300000001</v>
          </cell>
          <cell r="W2342">
            <v>-57593.42</v>
          </cell>
          <cell r="X2342">
            <v>0</v>
          </cell>
          <cell r="Y2342" t="str">
            <v>701.7521</v>
          </cell>
          <cell r="Z2342">
            <v>-8482934.8300000001</v>
          </cell>
          <cell r="AA2342">
            <v>-57593.42</v>
          </cell>
          <cell r="AB2342">
            <v>-499.3</v>
          </cell>
        </row>
        <row r="2343">
          <cell r="A2343">
            <v>6720</v>
          </cell>
          <cell r="B2343">
            <v>8735</v>
          </cell>
          <cell r="C2343">
            <v>1131</v>
          </cell>
          <cell r="D2343" t="str">
            <v>МАЗУТ М-100</v>
          </cell>
          <cell r="E2343">
            <v>221000083</v>
          </cell>
          <cell r="F2343" t="str">
            <v>10</v>
          </cell>
          <cell r="G2343" t="str">
            <v/>
          </cell>
          <cell r="H2343" t="str">
            <v/>
          </cell>
          <cell r="I2343" t="str">
            <v>АКТ КУПЛИ-ПРОДАЖ</v>
          </cell>
          <cell r="J2343">
            <v>10001369</v>
          </cell>
          <cell r="K2343">
            <v>37915</v>
          </cell>
          <cell r="L2343">
            <v>37915</v>
          </cell>
          <cell r="M2343">
            <v>37915</v>
          </cell>
          <cell r="N2343">
            <v>73382758.620000005</v>
          </cell>
          <cell r="O2343">
            <v>13000</v>
          </cell>
          <cell r="P2343">
            <v>11741241.380000001</v>
          </cell>
          <cell r="Q2343" t="str">
            <v>01_31_10</v>
          </cell>
          <cell r="R2343" t="str">
            <v>25_31</v>
          </cell>
          <cell r="S2343" t="str">
            <v>'301.0010</v>
          </cell>
          <cell r="T2343" t="str">
            <v>'701.7530</v>
          </cell>
          <cell r="U2343" t="str">
            <v>H</v>
          </cell>
          <cell r="V2343">
            <v>-73382758.379999995</v>
          </cell>
          <cell r="W2343">
            <v>-496668.41</v>
          </cell>
          <cell r="X2343">
            <v>0.24000000953674316</v>
          </cell>
          <cell r="Y2343" t="str">
            <v>701.7530</v>
          </cell>
          <cell r="Z2343">
            <v>-73382758.379999995</v>
          </cell>
          <cell r="AA2343">
            <v>-496668.41</v>
          </cell>
          <cell r="AB2343">
            <v>-13000</v>
          </cell>
        </row>
        <row r="2344">
          <cell r="A2344">
            <v>6721</v>
          </cell>
          <cell r="B2344">
            <v>8736</v>
          </cell>
          <cell r="C2344">
            <v>1132</v>
          </cell>
          <cell r="D2344" t="str">
            <v>МАЗУТ М-100</v>
          </cell>
          <cell r="E2344">
            <v>221000083</v>
          </cell>
          <cell r="F2344" t="str">
            <v>10</v>
          </cell>
          <cell r="G2344" t="str">
            <v/>
          </cell>
          <cell r="H2344" t="str">
            <v/>
          </cell>
          <cell r="I2344" t="str">
            <v>АКТ КУПЛИ-ПРОДАЖ</v>
          </cell>
          <cell r="J2344">
            <v>10001370</v>
          </cell>
          <cell r="K2344">
            <v>37915</v>
          </cell>
          <cell r="L2344">
            <v>37915</v>
          </cell>
          <cell r="M2344">
            <v>37915</v>
          </cell>
          <cell r="N2344">
            <v>84672413.790000007</v>
          </cell>
          <cell r="O2344">
            <v>15000</v>
          </cell>
          <cell r="P2344">
            <v>13547586.210000001</v>
          </cell>
          <cell r="Q2344" t="str">
            <v>01_31_10</v>
          </cell>
          <cell r="R2344" t="str">
            <v>25_31</v>
          </cell>
          <cell r="S2344" t="str">
            <v>'301.0010</v>
          </cell>
          <cell r="T2344" t="str">
            <v>'701.7530</v>
          </cell>
          <cell r="U2344" t="str">
            <v>H</v>
          </cell>
          <cell r="V2344">
            <v>-84672412.859999999</v>
          </cell>
          <cell r="W2344">
            <v>-573078.93999999994</v>
          </cell>
          <cell r="X2344">
            <v>0.93000000715255737</v>
          </cell>
          <cell r="Y2344" t="str">
            <v>701.7530</v>
          </cell>
          <cell r="Z2344">
            <v>-84672412.859999999</v>
          </cell>
          <cell r="AA2344">
            <v>-573078.93999999994</v>
          </cell>
          <cell r="AB2344">
            <v>-15000</v>
          </cell>
        </row>
        <row r="2345">
          <cell r="A2345">
            <v>6722</v>
          </cell>
          <cell r="B2345">
            <v>8737</v>
          </cell>
          <cell r="C2345">
            <v>1133</v>
          </cell>
          <cell r="D2345" t="str">
            <v>МАЗУТ М-100</v>
          </cell>
          <cell r="E2345">
            <v>221000083</v>
          </cell>
          <cell r="F2345" t="str">
            <v>10</v>
          </cell>
          <cell r="G2345" t="str">
            <v/>
          </cell>
          <cell r="H2345" t="str">
            <v/>
          </cell>
          <cell r="I2345" t="str">
            <v>Акт купли-продаж</v>
          </cell>
          <cell r="J2345">
            <v>10001368</v>
          </cell>
          <cell r="K2345">
            <v>37915</v>
          </cell>
          <cell r="L2345">
            <v>37915</v>
          </cell>
          <cell r="M2345">
            <v>37915</v>
          </cell>
          <cell r="N2345">
            <v>56448275.859999999</v>
          </cell>
          <cell r="O2345">
            <v>10000</v>
          </cell>
          <cell r="P2345">
            <v>9031724.1400000006</v>
          </cell>
          <cell r="Q2345" t="str">
            <v>01_31_10</v>
          </cell>
          <cell r="R2345" t="str">
            <v>25_31</v>
          </cell>
          <cell r="S2345" t="str">
            <v>'301.0010</v>
          </cell>
          <cell r="T2345" t="str">
            <v>'701.7530</v>
          </cell>
          <cell r="U2345" t="str">
            <v>H</v>
          </cell>
          <cell r="V2345">
            <v>-56448275.859999999</v>
          </cell>
          <cell r="W2345">
            <v>-382052.63</v>
          </cell>
          <cell r="X2345">
            <v>0</v>
          </cell>
          <cell r="Y2345" t="str">
            <v>701.7530</v>
          </cell>
          <cell r="Z2345">
            <v>-56448275.859999999</v>
          </cell>
          <cell r="AA2345">
            <v>-382052.63</v>
          </cell>
          <cell r="AB2345">
            <v>-10000</v>
          </cell>
        </row>
        <row r="2346">
          <cell r="A2346">
            <v>6733</v>
          </cell>
          <cell r="B2346">
            <v>8743</v>
          </cell>
          <cell r="C2346">
            <v>2098</v>
          </cell>
          <cell r="D2346" t="str">
            <v>БЕНЗИН АВТОМОБИЛЬНЫЙ АИ-80</v>
          </cell>
          <cell r="E2346">
            <v>222000001</v>
          </cell>
          <cell r="F2346" t="str">
            <v>20</v>
          </cell>
          <cell r="G2346" t="str">
            <v/>
          </cell>
          <cell r="H2346" t="str">
            <v/>
          </cell>
          <cell r="I2346" t="str">
            <v>336987</v>
          </cell>
          <cell r="J2346">
            <v>10001373</v>
          </cell>
          <cell r="K2346">
            <v>37915</v>
          </cell>
          <cell r="L2346">
            <v>37915</v>
          </cell>
          <cell r="M2346">
            <v>37915</v>
          </cell>
          <cell r="N2346">
            <v>11175.93</v>
          </cell>
          <cell r="O2346">
            <v>49.451000000000001</v>
          </cell>
          <cell r="P2346">
            <v>0</v>
          </cell>
          <cell r="Q2346" t="str">
            <v>01_31_10</v>
          </cell>
          <cell r="R2346" t="str">
            <v>25_31</v>
          </cell>
          <cell r="S2346" t="str">
            <v>'301.0020</v>
          </cell>
          <cell r="T2346" t="str">
            <v>'702.7210</v>
          </cell>
          <cell r="U2346" t="str">
            <v>H</v>
          </cell>
          <cell r="V2346">
            <v>-10817.23</v>
          </cell>
          <cell r="W2346">
            <v>-10817.23</v>
          </cell>
          <cell r="X2346">
            <v>358.70000000000073</v>
          </cell>
          <cell r="Y2346" t="str">
            <v>702.7210</v>
          </cell>
          <cell r="Z2346">
            <v>-1598245.73</v>
          </cell>
          <cell r="AA2346">
            <v>-10817.23</v>
          </cell>
          <cell r="AB2346">
            <v>-49.451000000000001</v>
          </cell>
        </row>
        <row r="2347">
          <cell r="A2347">
            <v>6734</v>
          </cell>
          <cell r="B2347">
            <v>8744</v>
          </cell>
          <cell r="C2347">
            <v>2101</v>
          </cell>
          <cell r="D2347" t="str">
            <v>БЕНЗИН АВТОМОБИЛЬНЫЙ АИ-80</v>
          </cell>
          <cell r="E2347">
            <v>222000001</v>
          </cell>
          <cell r="F2347" t="str">
            <v>20</v>
          </cell>
          <cell r="G2347" t="str">
            <v/>
          </cell>
          <cell r="H2347" t="str">
            <v/>
          </cell>
          <cell r="I2347" t="str">
            <v>386228</v>
          </cell>
          <cell r="J2347">
            <v>10001343</v>
          </cell>
          <cell r="K2347">
            <v>37915</v>
          </cell>
          <cell r="L2347">
            <v>37915</v>
          </cell>
          <cell r="M2347">
            <v>37915</v>
          </cell>
          <cell r="N2347">
            <v>11480.18</v>
          </cell>
          <cell r="O2347">
            <v>51.023000000000003</v>
          </cell>
          <cell r="P2347">
            <v>0</v>
          </cell>
          <cell r="Q2347" t="str">
            <v>01_31_10</v>
          </cell>
          <cell r="R2347" t="str">
            <v>25_31</v>
          </cell>
          <cell r="S2347" t="str">
            <v>'301.0020</v>
          </cell>
          <cell r="T2347" t="str">
            <v>'702.7210</v>
          </cell>
          <cell r="U2347" t="str">
            <v>H</v>
          </cell>
          <cell r="V2347">
            <v>-10940.46</v>
          </cell>
          <cell r="W2347">
            <v>-10940.46</v>
          </cell>
          <cell r="X2347">
            <v>539.72000000000116</v>
          </cell>
          <cell r="Y2347" t="str">
            <v>702.7210</v>
          </cell>
          <cell r="Z2347">
            <v>-1616452.97</v>
          </cell>
          <cell r="AA2347">
            <v>-10940.46</v>
          </cell>
          <cell r="AB2347">
            <v>-51.023000000000003</v>
          </cell>
        </row>
        <row r="2348">
          <cell r="A2348">
            <v>6735</v>
          </cell>
          <cell r="B2348">
            <v>8745</v>
          </cell>
          <cell r="C2348">
            <v>2101</v>
          </cell>
          <cell r="D2348" t="str">
            <v>БЕНЗИН АВТОМОБИЛЬНЫЙ АИ-80</v>
          </cell>
          <cell r="E2348">
            <v>222000001</v>
          </cell>
          <cell r="F2348" t="str">
            <v>20</v>
          </cell>
          <cell r="G2348" t="str">
            <v/>
          </cell>
          <cell r="H2348" t="str">
            <v/>
          </cell>
          <cell r="I2348" t="str">
            <v>336997</v>
          </cell>
          <cell r="J2348">
            <v>10001341</v>
          </cell>
          <cell r="K2348">
            <v>37915</v>
          </cell>
          <cell r="L2348">
            <v>37915</v>
          </cell>
          <cell r="M2348">
            <v>37915</v>
          </cell>
          <cell r="N2348">
            <v>13297.73</v>
          </cell>
          <cell r="O2348">
            <v>59.100999999999999</v>
          </cell>
          <cell r="P2348">
            <v>0</v>
          </cell>
          <cell r="Q2348" t="str">
            <v>01_31_10</v>
          </cell>
          <cell r="R2348" t="str">
            <v>25_31</v>
          </cell>
          <cell r="S2348" t="str">
            <v>'301.0020</v>
          </cell>
          <cell r="T2348" t="str">
            <v>'702.7210</v>
          </cell>
          <cell r="U2348" t="str">
            <v>H</v>
          </cell>
          <cell r="V2348">
            <v>-12867.3</v>
          </cell>
          <cell r="W2348">
            <v>-12867.3</v>
          </cell>
          <cell r="X2348">
            <v>430.43000000000029</v>
          </cell>
          <cell r="Y2348" t="str">
            <v>702.7210</v>
          </cell>
          <cell r="Z2348">
            <v>-1901143.58</v>
          </cell>
          <cell r="AA2348">
            <v>-12867.3</v>
          </cell>
          <cell r="AB2348">
            <v>-59.100999999999999</v>
          </cell>
        </row>
        <row r="2349">
          <cell r="A2349">
            <v>6736</v>
          </cell>
          <cell r="B2349">
            <v>8746</v>
          </cell>
          <cell r="C2349" t="str">
            <v>DO80</v>
          </cell>
          <cell r="D2349" t="str">
            <v>ГАЗЫ УГЛЕВОДОРОДНЫЕ СЖИЖЕННЫЕ СПБТ</v>
          </cell>
          <cell r="E2349">
            <v>221000063</v>
          </cell>
          <cell r="F2349" t="str">
            <v>10</v>
          </cell>
          <cell r="G2349" t="str">
            <v/>
          </cell>
          <cell r="H2349" t="str">
            <v/>
          </cell>
          <cell r="I2349" t="str">
            <v>Акт купли-продаж</v>
          </cell>
          <cell r="J2349">
            <v>10001374</v>
          </cell>
          <cell r="K2349">
            <v>37915</v>
          </cell>
          <cell r="L2349">
            <v>37915</v>
          </cell>
          <cell r="M2349">
            <v>37915</v>
          </cell>
          <cell r="N2349">
            <v>13200000</v>
          </cell>
          <cell r="O2349">
            <v>1000</v>
          </cell>
          <cell r="P2349">
            <v>2112000</v>
          </cell>
          <cell r="Q2349" t="str">
            <v>01_31_10</v>
          </cell>
          <cell r="R2349" t="str">
            <v>25_31</v>
          </cell>
          <cell r="S2349" t="str">
            <v>'322.0010</v>
          </cell>
          <cell r="T2349" t="str">
            <v>'701.7541</v>
          </cell>
          <cell r="U2349" t="str">
            <v>H</v>
          </cell>
          <cell r="V2349">
            <v>-13200000</v>
          </cell>
          <cell r="W2349">
            <v>-89340.1</v>
          </cell>
          <cell r="X2349">
            <v>0</v>
          </cell>
          <cell r="Y2349" t="str">
            <v>701.7541</v>
          </cell>
          <cell r="Z2349">
            <v>-13200000</v>
          </cell>
          <cell r="AA2349">
            <v>-89340.1</v>
          </cell>
          <cell r="AB2349">
            <v>-1000</v>
          </cell>
        </row>
        <row r="2350">
          <cell r="A2350">
            <v>6739</v>
          </cell>
          <cell r="B2350">
            <v>8749</v>
          </cell>
          <cell r="C2350">
            <v>1145</v>
          </cell>
          <cell r="D2350" t="str">
            <v>БЕНЗИН АВТОМОБИЛЬНЫЙ АИ-80</v>
          </cell>
          <cell r="E2350">
            <v>222000001</v>
          </cell>
          <cell r="F2350" t="str">
            <v>10</v>
          </cell>
          <cell r="G2350" t="str">
            <v/>
          </cell>
          <cell r="H2350" t="str">
            <v/>
          </cell>
          <cell r="I2350" t="str">
            <v>68234700</v>
          </cell>
          <cell r="J2350">
            <v>10001380</v>
          </cell>
          <cell r="K2350">
            <v>37915</v>
          </cell>
          <cell r="L2350">
            <v>37915</v>
          </cell>
          <cell r="M2350">
            <v>37915</v>
          </cell>
          <cell r="N2350">
            <v>1221640.03</v>
          </cell>
          <cell r="O2350">
            <v>50.753999999999998</v>
          </cell>
          <cell r="P2350">
            <v>195462.39999999999</v>
          </cell>
          <cell r="Q2350" t="str">
            <v>01_31_10</v>
          </cell>
          <cell r="R2350" t="str">
            <v>25_31</v>
          </cell>
          <cell r="S2350" t="str">
            <v>'301.0010</v>
          </cell>
          <cell r="T2350" t="str">
            <v>'702.7310</v>
          </cell>
          <cell r="U2350" t="str">
            <v>H</v>
          </cell>
          <cell r="V2350">
            <v>-1221640.03</v>
          </cell>
          <cell r="W2350">
            <v>-8268.2900000000009</v>
          </cell>
          <cell r="X2350">
            <v>0</v>
          </cell>
          <cell r="Y2350" t="str">
            <v>702.7310</v>
          </cell>
          <cell r="Z2350">
            <v>-1221640.03</v>
          </cell>
          <cell r="AA2350">
            <v>-8268.2900000000009</v>
          </cell>
          <cell r="AB2350">
            <v>-50.753999999999998</v>
          </cell>
        </row>
        <row r="2351">
          <cell r="A2351">
            <v>6740</v>
          </cell>
          <cell r="B2351">
            <v>8750</v>
          </cell>
          <cell r="C2351">
            <v>2101</v>
          </cell>
          <cell r="D2351" t="str">
            <v>БЕНЗИН АВТОМОБИЛЬНЫЙ АИ-80</v>
          </cell>
          <cell r="E2351">
            <v>222000001</v>
          </cell>
          <cell r="F2351" t="str">
            <v>20</v>
          </cell>
          <cell r="G2351" t="str">
            <v/>
          </cell>
          <cell r="H2351" t="str">
            <v/>
          </cell>
          <cell r="I2351" t="str">
            <v>386232</v>
          </cell>
          <cell r="J2351">
            <v>10001375</v>
          </cell>
          <cell r="K2351">
            <v>37915</v>
          </cell>
          <cell r="L2351">
            <v>37915</v>
          </cell>
          <cell r="M2351">
            <v>37915</v>
          </cell>
          <cell r="N2351">
            <v>67159.58</v>
          </cell>
          <cell r="O2351">
            <v>298.48700000000002</v>
          </cell>
          <cell r="P2351">
            <v>0</v>
          </cell>
          <cell r="Q2351" t="str">
            <v>01_31_10</v>
          </cell>
          <cell r="R2351" t="str">
            <v>25_31</v>
          </cell>
          <cell r="S2351" t="str">
            <v>'301.0020</v>
          </cell>
          <cell r="T2351" t="str">
            <v>'702.7210</v>
          </cell>
          <cell r="U2351" t="str">
            <v>H</v>
          </cell>
          <cell r="V2351">
            <v>-64033.73</v>
          </cell>
          <cell r="W2351">
            <v>-64033.73</v>
          </cell>
          <cell r="X2351">
            <v>3125.8499999999985</v>
          </cell>
          <cell r="Y2351" t="str">
            <v>702.7210</v>
          </cell>
          <cell r="Z2351">
            <v>-9460983.6099999994</v>
          </cell>
          <cell r="AA2351">
            <v>-64033.73</v>
          </cell>
          <cell r="AB2351">
            <v>-298.48700000000002</v>
          </cell>
        </row>
        <row r="2352">
          <cell r="A2352">
            <v>6741</v>
          </cell>
          <cell r="B2352">
            <v>8751</v>
          </cell>
          <cell r="C2352">
            <v>2101</v>
          </cell>
          <cell r="D2352" t="str">
            <v>БЕНЗИН АВТОМОБИЛЬНЫЙ АИ-92</v>
          </cell>
          <cell r="E2352">
            <v>222000004</v>
          </cell>
          <cell r="F2352" t="str">
            <v>20</v>
          </cell>
          <cell r="G2352" t="str">
            <v/>
          </cell>
          <cell r="H2352" t="str">
            <v/>
          </cell>
          <cell r="I2352" t="str">
            <v>336991</v>
          </cell>
          <cell r="J2352">
            <v>10001378</v>
          </cell>
          <cell r="K2352">
            <v>37915</v>
          </cell>
          <cell r="L2352">
            <v>37915</v>
          </cell>
          <cell r="M2352">
            <v>37915</v>
          </cell>
          <cell r="N2352">
            <v>129270.98</v>
          </cell>
          <cell r="O2352">
            <v>506.94499999999999</v>
          </cell>
          <cell r="P2352">
            <v>0</v>
          </cell>
          <cell r="Q2352" t="str">
            <v>01_31_10</v>
          </cell>
          <cell r="R2352" t="str">
            <v>25_31</v>
          </cell>
          <cell r="S2352" t="str">
            <v>'301.0020</v>
          </cell>
          <cell r="T2352" t="str">
            <v>'702.7212</v>
          </cell>
          <cell r="U2352" t="str">
            <v>H</v>
          </cell>
          <cell r="V2352">
            <v>-123952.5</v>
          </cell>
          <cell r="W2352">
            <v>-123952.5</v>
          </cell>
          <cell r="X2352">
            <v>5318.4799999999959</v>
          </cell>
          <cell r="Y2352" t="str">
            <v>702.7212</v>
          </cell>
          <cell r="Z2352">
            <v>-18313981.879999999</v>
          </cell>
          <cell r="AA2352">
            <v>-123952.5</v>
          </cell>
          <cell r="AB2352">
            <v>-506.94499999999999</v>
          </cell>
        </row>
        <row r="2353">
          <cell r="A2353">
            <v>6742</v>
          </cell>
          <cell r="B2353">
            <v>8752</v>
          </cell>
          <cell r="C2353">
            <v>2101</v>
          </cell>
          <cell r="D2353" t="str">
            <v>БЕНЗИН АВТОМОБИЛЬНЫЙ АИ-92</v>
          </cell>
          <cell r="E2353">
            <v>222000004</v>
          </cell>
          <cell r="F2353" t="str">
            <v>20</v>
          </cell>
          <cell r="G2353" t="str">
            <v/>
          </cell>
          <cell r="H2353" t="str">
            <v/>
          </cell>
          <cell r="I2353" t="str">
            <v>336992</v>
          </cell>
          <cell r="J2353">
            <v>10001378</v>
          </cell>
          <cell r="K2353">
            <v>37915</v>
          </cell>
          <cell r="L2353">
            <v>37915</v>
          </cell>
          <cell r="M2353">
            <v>37915</v>
          </cell>
          <cell r="N2353">
            <v>22824.54</v>
          </cell>
          <cell r="O2353">
            <v>89.507999999999996</v>
          </cell>
          <cell r="P2353">
            <v>0</v>
          </cell>
          <cell r="Q2353" t="str">
            <v>01_31_10</v>
          </cell>
          <cell r="R2353" t="str">
            <v>25_31</v>
          </cell>
          <cell r="S2353" t="str">
            <v>'301.0020</v>
          </cell>
          <cell r="T2353" t="str">
            <v>'702.7212</v>
          </cell>
          <cell r="U2353" t="str">
            <v>H</v>
          </cell>
          <cell r="V2353">
            <v>-21889.65</v>
          </cell>
          <cell r="W2353">
            <v>-21889.65</v>
          </cell>
          <cell r="X2353">
            <v>934.88999999999942</v>
          </cell>
          <cell r="Y2353" t="str">
            <v>702.7212</v>
          </cell>
          <cell r="Z2353">
            <v>-3234195.79</v>
          </cell>
          <cell r="AA2353">
            <v>-21889.65</v>
          </cell>
          <cell r="AB2353">
            <v>-89.507999999999996</v>
          </cell>
        </row>
        <row r="2354">
          <cell r="A2354">
            <v>6743</v>
          </cell>
          <cell r="B2354">
            <v>8753</v>
          </cell>
          <cell r="C2354">
            <v>2101</v>
          </cell>
          <cell r="D2354" t="str">
            <v>БЕНЗИН АВТОМОБИЛЬНЫЙ АИ-92</v>
          </cell>
          <cell r="E2354">
            <v>222000004</v>
          </cell>
          <cell r="F2354" t="str">
            <v>20</v>
          </cell>
          <cell r="G2354" t="str">
            <v/>
          </cell>
          <cell r="H2354" t="str">
            <v/>
          </cell>
          <cell r="I2354" t="str">
            <v>336990</v>
          </cell>
          <cell r="J2354">
            <v>10001379</v>
          </cell>
          <cell r="K2354">
            <v>37915</v>
          </cell>
          <cell r="L2354">
            <v>37915</v>
          </cell>
          <cell r="M2354">
            <v>37915</v>
          </cell>
          <cell r="N2354">
            <v>66014.149999999994</v>
          </cell>
          <cell r="O2354">
            <v>258.87900000000002</v>
          </cell>
          <cell r="P2354">
            <v>0</v>
          </cell>
          <cell r="Q2354" t="str">
            <v>01_31_10</v>
          </cell>
          <cell r="R2354" t="str">
            <v>25_31</v>
          </cell>
          <cell r="S2354" t="str">
            <v>'301.0020</v>
          </cell>
          <cell r="T2354" t="str">
            <v>'702.7212</v>
          </cell>
          <cell r="U2354" t="str">
            <v>H</v>
          </cell>
          <cell r="V2354">
            <v>-63282.37</v>
          </cell>
          <cell r="W2354">
            <v>-63282.37</v>
          </cell>
          <cell r="X2354">
            <v>2731.7799999999916</v>
          </cell>
          <cell r="Y2354" t="str">
            <v>702.7212</v>
          </cell>
          <cell r="Z2354">
            <v>-9349970.1699999999</v>
          </cell>
          <cell r="AA2354">
            <v>-63282.37</v>
          </cell>
          <cell r="AB2354">
            <v>-258.87900000000002</v>
          </cell>
        </row>
        <row r="2355">
          <cell r="A2355">
            <v>6745</v>
          </cell>
          <cell r="B2355">
            <v>8755</v>
          </cell>
          <cell r="C2355">
            <v>1140</v>
          </cell>
          <cell r="D2355" t="str">
            <v>БЕНЗИН АВТОМОБИЛЬНЫЙ АИ-80</v>
          </cell>
          <cell r="E2355">
            <v>222000001</v>
          </cell>
          <cell r="F2355" t="str">
            <v>10</v>
          </cell>
          <cell r="G2355" t="str">
            <v/>
          </cell>
          <cell r="H2355" t="str">
            <v/>
          </cell>
          <cell r="I2355" t="str">
            <v>171747</v>
          </cell>
          <cell r="J2355">
            <v>10001382</v>
          </cell>
          <cell r="K2355">
            <v>37915</v>
          </cell>
          <cell r="L2355">
            <v>37915</v>
          </cell>
          <cell r="M2355">
            <v>37915</v>
          </cell>
          <cell r="N2355">
            <v>2261023.33</v>
          </cell>
          <cell r="O2355">
            <v>93.936000000000007</v>
          </cell>
          <cell r="P2355">
            <v>361763.73</v>
          </cell>
          <cell r="Q2355" t="str">
            <v>01_31_10</v>
          </cell>
          <cell r="R2355" t="str">
            <v>25_31</v>
          </cell>
          <cell r="S2355" t="str">
            <v>'301.0010</v>
          </cell>
          <cell r="T2355" t="str">
            <v>'702.7310</v>
          </cell>
          <cell r="U2355" t="str">
            <v>H</v>
          </cell>
          <cell r="V2355">
            <v>-2261023.33</v>
          </cell>
          <cell r="W2355">
            <v>-15303.03</v>
          </cell>
          <cell r="X2355">
            <v>0</v>
          </cell>
          <cell r="Y2355" t="str">
            <v>702.7310</v>
          </cell>
          <cell r="Z2355">
            <v>-2261023.33</v>
          </cell>
          <cell r="AA2355">
            <v>-15303.03</v>
          </cell>
          <cell r="AB2355">
            <v>-93.936000000000007</v>
          </cell>
        </row>
        <row r="2356">
          <cell r="A2356">
            <v>6746</v>
          </cell>
          <cell r="B2356">
            <v>8756</v>
          </cell>
          <cell r="C2356">
            <v>1140</v>
          </cell>
          <cell r="D2356" t="str">
            <v>БЕНЗИН АВТОМОБИЛЬНЫЙ АИ-80</v>
          </cell>
          <cell r="E2356">
            <v>222000001</v>
          </cell>
          <cell r="F2356" t="str">
            <v>10</v>
          </cell>
          <cell r="G2356" t="str">
            <v/>
          </cell>
          <cell r="H2356" t="str">
            <v/>
          </cell>
          <cell r="I2356" t="str">
            <v>68234699</v>
          </cell>
          <cell r="J2356">
            <v>10001383</v>
          </cell>
          <cell r="K2356">
            <v>37915</v>
          </cell>
          <cell r="L2356">
            <v>37915</v>
          </cell>
          <cell r="M2356">
            <v>37915</v>
          </cell>
          <cell r="N2356">
            <v>1240486.71</v>
          </cell>
          <cell r="O2356">
            <v>51.536999999999999</v>
          </cell>
          <cell r="P2356">
            <v>198477.87</v>
          </cell>
          <cell r="Q2356" t="str">
            <v>01_31_10</v>
          </cell>
          <cell r="R2356" t="str">
            <v>25_31</v>
          </cell>
          <cell r="S2356" t="str">
            <v>'301.0010</v>
          </cell>
          <cell r="T2356" t="str">
            <v>'702.7310</v>
          </cell>
          <cell r="U2356" t="str">
            <v>H</v>
          </cell>
          <cell r="V2356">
            <v>-1240486.71</v>
          </cell>
          <cell r="W2356">
            <v>-8395.85</v>
          </cell>
          <cell r="X2356">
            <v>0</v>
          </cell>
          <cell r="Y2356" t="str">
            <v>702.7310</v>
          </cell>
          <cell r="Z2356">
            <v>-1240486.71</v>
          </cell>
          <cell r="AA2356">
            <v>-8395.85</v>
          </cell>
          <cell r="AB2356">
            <v>-51.536999999999999</v>
          </cell>
        </row>
        <row r="2357">
          <cell r="A2357">
            <v>6862</v>
          </cell>
          <cell r="B2357">
            <v>8875</v>
          </cell>
          <cell r="C2357">
            <v>1130</v>
          </cell>
          <cell r="D2357" t="str">
            <v>МАЗУТ М-100</v>
          </cell>
          <cell r="E2357">
            <v>221000083</v>
          </cell>
          <cell r="F2357" t="str">
            <v>10</v>
          </cell>
          <cell r="G2357" t="str">
            <v/>
          </cell>
          <cell r="H2357" t="str">
            <v/>
          </cell>
          <cell r="I2357" t="str">
            <v>Акт купли-продаж</v>
          </cell>
          <cell r="J2357">
            <v>10001413</v>
          </cell>
          <cell r="K2357">
            <v>37915</v>
          </cell>
          <cell r="L2357">
            <v>37915</v>
          </cell>
          <cell r="M2357">
            <v>37915</v>
          </cell>
          <cell r="N2357">
            <v>56448275.859999999</v>
          </cell>
          <cell r="O2357">
            <v>10000</v>
          </cell>
          <cell r="P2357">
            <v>9031724.1400000006</v>
          </cell>
          <cell r="Q2357" t="str">
            <v>01_31_10</v>
          </cell>
          <cell r="R2357" t="str">
            <v>25_31</v>
          </cell>
          <cell r="S2357" t="str">
            <v>'301.0010</v>
          </cell>
          <cell r="T2357" t="str">
            <v>'701.7530</v>
          </cell>
          <cell r="U2357" t="str">
            <v>H</v>
          </cell>
          <cell r="V2357">
            <v>-56448275.859999999</v>
          </cell>
          <cell r="W2357">
            <v>-382052.63</v>
          </cell>
          <cell r="X2357">
            <v>0</v>
          </cell>
          <cell r="Y2357" t="str">
            <v>701.7530</v>
          </cell>
          <cell r="Z2357">
            <v>-56448275.859999999</v>
          </cell>
          <cell r="AA2357">
            <v>-382052.63</v>
          </cell>
          <cell r="AB2357">
            <v>-10000</v>
          </cell>
        </row>
        <row r="2358">
          <cell r="A2358">
            <v>7821</v>
          </cell>
          <cell r="B2358">
            <v>9802</v>
          </cell>
          <cell r="C2358">
            <v>1131</v>
          </cell>
          <cell r="D2358" t="str">
            <v>ДИЗЕЛЬНОЕ ТОПЛИВО Л-02-40</v>
          </cell>
          <cell r="E2358">
            <v>221000035</v>
          </cell>
          <cell r="F2358" t="str">
            <v>10</v>
          </cell>
          <cell r="G2358" t="str">
            <v/>
          </cell>
          <cell r="H2358" t="str">
            <v/>
          </cell>
          <cell r="I2358" t="str">
            <v>АКТ КУПЛИ-ПРОДАЖ</v>
          </cell>
          <cell r="J2358">
            <v>10001411</v>
          </cell>
          <cell r="K2358">
            <v>37926</v>
          </cell>
          <cell r="L2358">
            <v>37915</v>
          </cell>
          <cell r="M2358">
            <v>37926</v>
          </cell>
          <cell r="N2358">
            <v>50968965.520000003</v>
          </cell>
          <cell r="O2358">
            <v>3000</v>
          </cell>
          <cell r="P2358">
            <v>8155034.4800000004</v>
          </cell>
          <cell r="Q2358" t="str">
            <v>01_31_10</v>
          </cell>
          <cell r="R2358" t="str">
            <v>25_31</v>
          </cell>
          <cell r="S2358" t="str">
            <v>'301.0010</v>
          </cell>
          <cell r="T2358" t="str">
            <v>'701.7521</v>
          </cell>
          <cell r="U2358" t="str">
            <v>H</v>
          </cell>
          <cell r="V2358">
            <v>-50968965.520000003</v>
          </cell>
          <cell r="W2358">
            <v>-344920.93</v>
          </cell>
          <cell r="X2358">
            <v>0</v>
          </cell>
          <cell r="Y2358" t="str">
            <v>701.7521</v>
          </cell>
          <cell r="Z2358">
            <v>-50968965.520000003</v>
          </cell>
          <cell r="AA2358">
            <v>-344920.93</v>
          </cell>
          <cell r="AB2358">
            <v>-3000</v>
          </cell>
        </row>
        <row r="2359">
          <cell r="A2359">
            <v>6747</v>
          </cell>
          <cell r="B2359">
            <v>8757</v>
          </cell>
          <cell r="C2359">
            <v>2101</v>
          </cell>
          <cell r="D2359" t="str">
            <v>БЕНЗИН АВТОМОБИЛЬНЫЙ АИ-80</v>
          </cell>
          <cell r="E2359">
            <v>222000001</v>
          </cell>
          <cell r="F2359" t="str">
            <v>20</v>
          </cell>
          <cell r="G2359" t="str">
            <v/>
          </cell>
          <cell r="H2359" t="str">
            <v/>
          </cell>
          <cell r="I2359" t="str">
            <v>386233</v>
          </cell>
          <cell r="J2359">
            <v>10001375</v>
          </cell>
          <cell r="K2359">
            <v>37916</v>
          </cell>
          <cell r="L2359">
            <v>37916</v>
          </cell>
          <cell r="M2359">
            <v>37916</v>
          </cell>
          <cell r="N2359">
            <v>69619.05</v>
          </cell>
          <cell r="O2359">
            <v>309.41800000000001</v>
          </cell>
          <cell r="P2359">
            <v>0</v>
          </cell>
          <cell r="Q2359" t="str">
            <v>01_31_10</v>
          </cell>
          <cell r="R2359" t="str">
            <v>25_31</v>
          </cell>
          <cell r="S2359" t="str">
            <v>'301.0020</v>
          </cell>
          <cell r="T2359" t="str">
            <v>'702.7210</v>
          </cell>
          <cell r="U2359" t="str">
            <v>H</v>
          </cell>
          <cell r="V2359">
            <v>-66400.98</v>
          </cell>
          <cell r="W2359">
            <v>-66400.98</v>
          </cell>
          <cell r="X2359">
            <v>3218.070000000007</v>
          </cell>
          <cell r="Y2359" t="str">
            <v>702.7210</v>
          </cell>
          <cell r="Z2359">
            <v>-9804768.7100000009</v>
          </cell>
          <cell r="AA2359">
            <v>-66400.98</v>
          </cell>
          <cell r="AB2359">
            <v>-309.41800000000001</v>
          </cell>
        </row>
        <row r="2360">
          <cell r="A2360">
            <v>6748</v>
          </cell>
          <cell r="B2360">
            <v>8758</v>
          </cell>
          <cell r="C2360">
            <v>2101</v>
          </cell>
          <cell r="D2360" t="str">
            <v>БЕНЗИН АВТОМОБИЛЬНЫЙ АИ-92</v>
          </cell>
          <cell r="E2360">
            <v>222000004</v>
          </cell>
          <cell r="F2360" t="str">
            <v>20</v>
          </cell>
          <cell r="G2360" t="str">
            <v/>
          </cell>
          <cell r="H2360" t="str">
            <v/>
          </cell>
          <cell r="I2360" t="str">
            <v>336993</v>
          </cell>
          <cell r="J2360">
            <v>10001378</v>
          </cell>
          <cell r="K2360">
            <v>37916</v>
          </cell>
          <cell r="L2360">
            <v>37916</v>
          </cell>
          <cell r="M2360">
            <v>37916</v>
          </cell>
          <cell r="N2360">
            <v>13770</v>
          </cell>
          <cell r="O2360">
            <v>54</v>
          </cell>
          <cell r="P2360">
            <v>0</v>
          </cell>
          <cell r="Q2360" t="str">
            <v>01_31_10</v>
          </cell>
          <cell r="R2360" t="str">
            <v>25_31</v>
          </cell>
          <cell r="S2360" t="str">
            <v>'301.0020</v>
          </cell>
          <cell r="T2360" t="str">
            <v>'702.7212</v>
          </cell>
          <cell r="U2360" t="str">
            <v>H</v>
          </cell>
          <cell r="V2360">
            <v>-13272.57</v>
          </cell>
          <cell r="W2360">
            <v>-13272.57</v>
          </cell>
          <cell r="X2360">
            <v>497.43000000000029</v>
          </cell>
          <cell r="Y2360" t="str">
            <v>702.7212</v>
          </cell>
          <cell r="Z2360">
            <v>-1959827.69</v>
          </cell>
          <cell r="AA2360">
            <v>-13272.57</v>
          </cell>
          <cell r="AB2360">
            <v>-54</v>
          </cell>
        </row>
        <row r="2361">
          <cell r="A2361">
            <v>6749</v>
          </cell>
          <cell r="B2361">
            <v>8759</v>
          </cell>
          <cell r="C2361">
            <v>2101</v>
          </cell>
          <cell r="D2361" t="str">
            <v>БЕНЗИН АВТОМОБИЛЬНЫЙ АИ-92</v>
          </cell>
          <cell r="E2361">
            <v>222000004</v>
          </cell>
          <cell r="F2361" t="str">
            <v>20</v>
          </cell>
          <cell r="G2361" t="str">
            <v/>
          </cell>
          <cell r="H2361" t="str">
            <v/>
          </cell>
          <cell r="I2361" t="str">
            <v>336994</v>
          </cell>
          <cell r="J2361">
            <v>10001378</v>
          </cell>
          <cell r="K2361">
            <v>37916</v>
          </cell>
          <cell r="L2361">
            <v>37916</v>
          </cell>
          <cell r="M2361">
            <v>37916</v>
          </cell>
          <cell r="N2361">
            <v>13793.97</v>
          </cell>
          <cell r="O2361">
            <v>54.094000000000001</v>
          </cell>
          <cell r="P2361">
            <v>0</v>
          </cell>
          <cell r="Q2361" t="str">
            <v>01_31_10</v>
          </cell>
          <cell r="R2361" t="str">
            <v>25_31</v>
          </cell>
          <cell r="S2361" t="str">
            <v>'301.0020</v>
          </cell>
          <cell r="T2361" t="str">
            <v>'702.7212</v>
          </cell>
          <cell r="U2361" t="str">
            <v>H</v>
          </cell>
          <cell r="V2361">
            <v>-13224.71</v>
          </cell>
          <cell r="W2361">
            <v>-13224.71</v>
          </cell>
          <cell r="X2361">
            <v>569.26000000000022</v>
          </cell>
          <cell r="Y2361" t="str">
            <v>702.7212</v>
          </cell>
          <cell r="Z2361">
            <v>-1952760.68</v>
          </cell>
          <cell r="AA2361">
            <v>-13224.71</v>
          </cell>
          <cell r="AB2361">
            <v>-54.094000000000001</v>
          </cell>
        </row>
        <row r="2362">
          <cell r="A2362">
            <v>6750</v>
          </cell>
          <cell r="B2362">
            <v>8760</v>
          </cell>
          <cell r="C2362">
            <v>1135</v>
          </cell>
          <cell r="D2362" t="str">
            <v>БЕНЗИН АВТОМОБИЛЬНЫЙ АИ-80</v>
          </cell>
          <cell r="E2362">
            <v>222000001</v>
          </cell>
          <cell r="F2362" t="str">
            <v>10</v>
          </cell>
          <cell r="G2362" t="str">
            <v/>
          </cell>
          <cell r="H2362" t="str">
            <v/>
          </cell>
          <cell r="I2362" t="str">
            <v>68234704</v>
          </cell>
          <cell r="J2362">
            <v>10001387</v>
          </cell>
          <cell r="K2362">
            <v>37916</v>
          </cell>
          <cell r="L2362">
            <v>37916</v>
          </cell>
          <cell r="M2362">
            <v>37916</v>
          </cell>
          <cell r="N2362">
            <v>2350611.2200000002</v>
          </cell>
          <cell r="O2362">
            <v>97.658000000000001</v>
          </cell>
          <cell r="P2362">
            <v>376097.8</v>
          </cell>
          <cell r="Q2362" t="str">
            <v>01_31_10</v>
          </cell>
          <cell r="R2362" t="str">
            <v>25_31</v>
          </cell>
          <cell r="S2362" t="str">
            <v>'301.0010</v>
          </cell>
          <cell r="T2362" t="str">
            <v>'702.7310</v>
          </cell>
          <cell r="U2362" t="str">
            <v>H</v>
          </cell>
          <cell r="V2362">
            <v>-2350611.2200000002</v>
          </cell>
          <cell r="W2362">
            <v>-15919.08</v>
          </cell>
          <cell r="X2362">
            <v>0</v>
          </cell>
          <cell r="Y2362" t="str">
            <v>702.7310</v>
          </cell>
          <cell r="Z2362">
            <v>-2350611.2200000002</v>
          </cell>
          <cell r="AA2362">
            <v>-15919.08</v>
          </cell>
          <cell r="AB2362">
            <v>-97.658000000000001</v>
          </cell>
        </row>
        <row r="2363">
          <cell r="A2363">
            <v>6751</v>
          </cell>
          <cell r="B2363">
            <v>8761</v>
          </cell>
          <cell r="C2363">
            <v>1140</v>
          </cell>
          <cell r="D2363" t="str">
            <v>БЕНЗИН АВТОМОБИЛЬНЫЙ АИ-80</v>
          </cell>
          <cell r="E2363">
            <v>222000001</v>
          </cell>
          <cell r="F2363" t="str">
            <v>10</v>
          </cell>
          <cell r="G2363" t="str">
            <v/>
          </cell>
          <cell r="H2363" t="str">
            <v/>
          </cell>
          <cell r="I2363" t="str">
            <v>68234706</v>
          </cell>
          <cell r="J2363">
            <v>10001386</v>
          </cell>
          <cell r="K2363">
            <v>37916</v>
          </cell>
          <cell r="L2363">
            <v>37916</v>
          </cell>
          <cell r="M2363">
            <v>37916</v>
          </cell>
          <cell r="N2363">
            <v>2363392.2999999998</v>
          </cell>
          <cell r="O2363">
            <v>98.188999999999993</v>
          </cell>
          <cell r="P2363">
            <v>378142.77</v>
          </cell>
          <cell r="Q2363" t="str">
            <v>01_31_10</v>
          </cell>
          <cell r="R2363" t="str">
            <v>25_31</v>
          </cell>
          <cell r="S2363" t="str">
            <v>'301.0010</v>
          </cell>
          <cell r="T2363" t="str">
            <v>'702.7310</v>
          </cell>
          <cell r="U2363" t="str">
            <v>H</v>
          </cell>
          <cell r="V2363">
            <v>-2363392.2999999998</v>
          </cell>
          <cell r="W2363">
            <v>-16005.64</v>
          </cell>
          <cell r="X2363">
            <v>0</v>
          </cell>
          <cell r="Y2363" t="str">
            <v>702.7310</v>
          </cell>
          <cell r="Z2363">
            <v>-2363392.2999999998</v>
          </cell>
          <cell r="AA2363">
            <v>-16005.64</v>
          </cell>
          <cell r="AB2363">
            <v>-98.188999999999993</v>
          </cell>
        </row>
        <row r="2364">
          <cell r="A2364">
            <v>6752</v>
          </cell>
          <cell r="B2364">
            <v>8762</v>
          </cell>
          <cell r="C2364">
            <v>2098</v>
          </cell>
          <cell r="D2364" t="str">
            <v>ДИЗЕЛЬНОЕ ТОПЛИВО Л-02-40</v>
          </cell>
          <cell r="E2364">
            <v>221000035</v>
          </cell>
          <cell r="F2364" t="str">
            <v>20</v>
          </cell>
          <cell r="G2364" t="str">
            <v/>
          </cell>
          <cell r="H2364" t="str">
            <v/>
          </cell>
          <cell r="I2364" t="str">
            <v>386379</v>
          </cell>
          <cell r="J2364">
            <v>10001384</v>
          </cell>
          <cell r="K2364">
            <v>37916</v>
          </cell>
          <cell r="L2364">
            <v>37916</v>
          </cell>
          <cell r="M2364">
            <v>37916</v>
          </cell>
          <cell r="N2364">
            <v>9732.6</v>
          </cell>
          <cell r="O2364">
            <v>48.662999999999997</v>
          </cell>
          <cell r="P2364">
            <v>0</v>
          </cell>
          <cell r="Q2364" t="str">
            <v>01_31_10</v>
          </cell>
          <cell r="R2364" t="str">
            <v>25_31</v>
          </cell>
          <cell r="S2364" t="str">
            <v>'301.0020</v>
          </cell>
          <cell r="T2364" t="str">
            <v>'701.7421</v>
          </cell>
          <cell r="U2364" t="str">
            <v>H</v>
          </cell>
          <cell r="V2364">
            <v>-9379.2800000000007</v>
          </cell>
          <cell r="W2364">
            <v>-9379.2800000000007</v>
          </cell>
          <cell r="X2364">
            <v>353.31999999999971</v>
          </cell>
          <cell r="Y2364" t="str">
            <v>701.7421</v>
          </cell>
          <cell r="Z2364">
            <v>-1384944.48</v>
          </cell>
          <cell r="AA2364">
            <v>-9379.2800000000007</v>
          </cell>
          <cell r="AB2364">
            <v>-48.662999999999997</v>
          </cell>
        </row>
        <row r="2365">
          <cell r="A2365">
            <v>6753</v>
          </cell>
          <cell r="B2365">
            <v>8763</v>
          </cell>
          <cell r="C2365">
            <v>2098</v>
          </cell>
          <cell r="D2365" t="str">
            <v>ДИЗЕЛЬНОЕ ТОПЛИВО Л-02-40</v>
          </cell>
          <cell r="E2365">
            <v>221000035</v>
          </cell>
          <cell r="F2365" t="str">
            <v>20</v>
          </cell>
          <cell r="G2365" t="str">
            <v/>
          </cell>
          <cell r="H2365" t="str">
            <v/>
          </cell>
          <cell r="I2365" t="str">
            <v>386380</v>
          </cell>
          <cell r="J2365">
            <v>10001384</v>
          </cell>
          <cell r="K2365">
            <v>37916</v>
          </cell>
          <cell r="L2365">
            <v>37916</v>
          </cell>
          <cell r="M2365">
            <v>37916</v>
          </cell>
          <cell r="N2365">
            <v>11312.2</v>
          </cell>
          <cell r="O2365">
            <v>56.561</v>
          </cell>
          <cell r="P2365">
            <v>0</v>
          </cell>
          <cell r="Q2365" t="str">
            <v>01_31_10</v>
          </cell>
          <cell r="R2365" t="str">
            <v>25_31</v>
          </cell>
          <cell r="S2365" t="str">
            <v>'301.0020</v>
          </cell>
          <cell r="T2365" t="str">
            <v>'701.7421</v>
          </cell>
          <cell r="U2365" t="str">
            <v>H</v>
          </cell>
          <cell r="V2365">
            <v>-10901.19</v>
          </cell>
          <cell r="W2365">
            <v>-10901.19</v>
          </cell>
          <cell r="X2365">
            <v>411.01000000000022</v>
          </cell>
          <cell r="Y2365" t="str">
            <v>701.7421</v>
          </cell>
          <cell r="Z2365">
            <v>-1609669.72</v>
          </cell>
          <cell r="AA2365">
            <v>-10901.19</v>
          </cell>
          <cell r="AB2365">
            <v>-56.561</v>
          </cell>
        </row>
        <row r="2366">
          <cell r="A2366">
            <v>6754</v>
          </cell>
          <cell r="B2366">
            <v>8764</v>
          </cell>
          <cell r="C2366">
            <v>2098</v>
          </cell>
          <cell r="D2366" t="str">
            <v>ДИЗЕЛЬНОЕ ТОПЛИВО Л-02-40</v>
          </cell>
          <cell r="E2366">
            <v>221000035</v>
          </cell>
          <cell r="F2366" t="str">
            <v>20</v>
          </cell>
          <cell r="G2366" t="str">
            <v/>
          </cell>
          <cell r="H2366" t="str">
            <v/>
          </cell>
          <cell r="I2366" t="str">
            <v>386381</v>
          </cell>
          <cell r="J2366">
            <v>10001384</v>
          </cell>
          <cell r="K2366">
            <v>37916</v>
          </cell>
          <cell r="L2366">
            <v>37916</v>
          </cell>
          <cell r="M2366">
            <v>37916</v>
          </cell>
          <cell r="N2366">
            <v>9730</v>
          </cell>
          <cell r="O2366">
            <v>48.65</v>
          </cell>
          <cell r="P2366">
            <v>0</v>
          </cell>
          <cell r="Q2366" t="str">
            <v>01_31_10</v>
          </cell>
          <cell r="R2366" t="str">
            <v>25_31</v>
          </cell>
          <cell r="S2366" t="str">
            <v>'301.0020</v>
          </cell>
          <cell r="T2366" t="str">
            <v>'701.7421</v>
          </cell>
          <cell r="U2366" t="str">
            <v>H</v>
          </cell>
          <cell r="V2366">
            <v>-9376.68</v>
          </cell>
          <cell r="W2366">
            <v>-9376.68</v>
          </cell>
          <cell r="X2366">
            <v>353.31999999999971</v>
          </cell>
          <cell r="Y2366" t="str">
            <v>701.7421</v>
          </cell>
          <cell r="Z2366">
            <v>-1384560.57</v>
          </cell>
          <cell r="AA2366">
            <v>-9376.68</v>
          </cell>
          <cell r="AB2366">
            <v>-48.65</v>
          </cell>
        </row>
        <row r="2367">
          <cell r="A2367">
            <v>6755</v>
          </cell>
          <cell r="B2367">
            <v>8765</v>
          </cell>
          <cell r="C2367">
            <v>2098</v>
          </cell>
          <cell r="D2367" t="str">
            <v>ДИЗЕЛЬНОЕ ТОПЛИВО Л-02-40</v>
          </cell>
          <cell r="E2367">
            <v>221000035</v>
          </cell>
          <cell r="F2367" t="str">
            <v>20</v>
          </cell>
          <cell r="G2367" t="str">
            <v/>
          </cell>
          <cell r="H2367" t="str">
            <v/>
          </cell>
          <cell r="I2367" t="str">
            <v>386382</v>
          </cell>
          <cell r="J2367">
            <v>10001384</v>
          </cell>
          <cell r="K2367">
            <v>37916</v>
          </cell>
          <cell r="L2367">
            <v>37916</v>
          </cell>
          <cell r="M2367">
            <v>37916</v>
          </cell>
          <cell r="N2367">
            <v>11558.2</v>
          </cell>
          <cell r="O2367">
            <v>57.790999999999997</v>
          </cell>
          <cell r="P2367">
            <v>0</v>
          </cell>
          <cell r="Q2367" t="str">
            <v>01_31_10</v>
          </cell>
          <cell r="R2367" t="str">
            <v>25_31</v>
          </cell>
          <cell r="S2367" t="str">
            <v>'301.0020</v>
          </cell>
          <cell r="T2367" t="str">
            <v>'701.7421</v>
          </cell>
          <cell r="U2367" t="str">
            <v>H</v>
          </cell>
          <cell r="V2367">
            <v>-11139.98</v>
          </cell>
          <cell r="W2367">
            <v>-11139.98</v>
          </cell>
          <cell r="X2367">
            <v>418.22000000000116</v>
          </cell>
          <cell r="Y2367" t="str">
            <v>701.7421</v>
          </cell>
          <cell r="Z2367">
            <v>-1644929.45</v>
          </cell>
          <cell r="AA2367">
            <v>-11139.98</v>
          </cell>
          <cell r="AB2367">
            <v>-57.790999999999997</v>
          </cell>
        </row>
        <row r="2368">
          <cell r="A2368">
            <v>6756</v>
          </cell>
          <cell r="B2368">
            <v>8766</v>
          </cell>
          <cell r="C2368">
            <v>2098</v>
          </cell>
          <cell r="D2368" t="str">
            <v>ДИЗЕЛЬНОЕ ТОПЛИВО Л-02-40</v>
          </cell>
          <cell r="E2368">
            <v>221000035</v>
          </cell>
          <cell r="F2368" t="str">
            <v>20</v>
          </cell>
          <cell r="G2368" t="str">
            <v/>
          </cell>
          <cell r="H2368" t="str">
            <v/>
          </cell>
          <cell r="I2368" t="str">
            <v>386383</v>
          </cell>
          <cell r="J2368">
            <v>10001384</v>
          </cell>
          <cell r="K2368">
            <v>37916</v>
          </cell>
          <cell r="L2368">
            <v>37916</v>
          </cell>
          <cell r="M2368">
            <v>37916</v>
          </cell>
          <cell r="N2368">
            <v>11558.2</v>
          </cell>
          <cell r="O2368">
            <v>57.790999999999997</v>
          </cell>
          <cell r="P2368">
            <v>0</v>
          </cell>
          <cell r="Q2368" t="str">
            <v>01_31_10</v>
          </cell>
          <cell r="R2368" t="str">
            <v>25_31</v>
          </cell>
          <cell r="S2368" t="str">
            <v>'301.0020</v>
          </cell>
          <cell r="T2368" t="str">
            <v>'701.7421</v>
          </cell>
          <cell r="U2368" t="str">
            <v>H</v>
          </cell>
          <cell r="V2368">
            <v>-11139.98</v>
          </cell>
          <cell r="W2368">
            <v>-11139.98</v>
          </cell>
          <cell r="X2368">
            <v>418.22000000000116</v>
          </cell>
          <cell r="Y2368" t="str">
            <v>701.7421</v>
          </cell>
          <cell r="Z2368">
            <v>-1644929.45</v>
          </cell>
          <cell r="AA2368">
            <v>-11139.98</v>
          </cell>
          <cell r="AB2368">
            <v>-57.790999999999997</v>
          </cell>
        </row>
        <row r="2369">
          <cell r="A2369">
            <v>6757</v>
          </cell>
          <cell r="B2369">
            <v>8767</v>
          </cell>
          <cell r="C2369">
            <v>2098</v>
          </cell>
          <cell r="D2369" t="str">
            <v>ДИЗЕЛЬНОЕ ТОПЛИВО Л-02-40</v>
          </cell>
          <cell r="E2369">
            <v>221000035</v>
          </cell>
          <cell r="F2369" t="str">
            <v>20</v>
          </cell>
          <cell r="G2369" t="str">
            <v/>
          </cell>
          <cell r="H2369" t="str">
            <v/>
          </cell>
          <cell r="I2369" t="str">
            <v>386384</v>
          </cell>
          <cell r="J2369">
            <v>10001384</v>
          </cell>
          <cell r="K2369">
            <v>37916</v>
          </cell>
          <cell r="L2369">
            <v>37916</v>
          </cell>
          <cell r="M2369">
            <v>37916</v>
          </cell>
          <cell r="N2369">
            <v>11626.2</v>
          </cell>
          <cell r="O2369">
            <v>58.131</v>
          </cell>
          <cell r="P2369">
            <v>0</v>
          </cell>
          <cell r="Q2369" t="str">
            <v>01_31_10</v>
          </cell>
          <cell r="R2369" t="str">
            <v>25_31</v>
          </cell>
          <cell r="S2369" t="str">
            <v>'301.0020</v>
          </cell>
          <cell r="T2369" t="str">
            <v>'701.7421</v>
          </cell>
          <cell r="U2369" t="str">
            <v>H</v>
          </cell>
          <cell r="V2369">
            <v>-11200.77</v>
          </cell>
          <cell r="W2369">
            <v>-11200.77</v>
          </cell>
          <cell r="X2369">
            <v>425.43000000000029</v>
          </cell>
          <cell r="Y2369" t="str">
            <v>701.7421</v>
          </cell>
          <cell r="Z2369">
            <v>-1653905.7</v>
          </cell>
          <cell r="AA2369">
            <v>-11200.77</v>
          </cell>
          <cell r="AB2369">
            <v>-58.131</v>
          </cell>
        </row>
        <row r="2370">
          <cell r="A2370">
            <v>6758</v>
          </cell>
          <cell r="B2370">
            <v>8768</v>
          </cell>
          <cell r="C2370">
            <v>2098</v>
          </cell>
          <cell r="D2370" t="str">
            <v>ДИЗЕЛЬНОЕ ТОПЛИВО Л-02-40</v>
          </cell>
          <cell r="E2370">
            <v>221000035</v>
          </cell>
          <cell r="F2370" t="str">
            <v>20</v>
          </cell>
          <cell r="G2370" t="str">
            <v/>
          </cell>
          <cell r="H2370" t="str">
            <v/>
          </cell>
          <cell r="I2370" t="str">
            <v>386385</v>
          </cell>
          <cell r="J2370">
            <v>10001384</v>
          </cell>
          <cell r="K2370">
            <v>37916</v>
          </cell>
          <cell r="L2370">
            <v>37916</v>
          </cell>
          <cell r="M2370">
            <v>37916</v>
          </cell>
          <cell r="N2370">
            <v>11604.4</v>
          </cell>
          <cell r="O2370">
            <v>58.021999999999998</v>
          </cell>
          <cell r="P2370">
            <v>0</v>
          </cell>
          <cell r="Q2370" t="str">
            <v>01_31_10</v>
          </cell>
          <cell r="R2370" t="str">
            <v>25_31</v>
          </cell>
          <cell r="S2370" t="str">
            <v>'301.0020</v>
          </cell>
          <cell r="T2370" t="str">
            <v>'701.7421</v>
          </cell>
          <cell r="U2370" t="str">
            <v>H</v>
          </cell>
          <cell r="V2370">
            <v>-11178.97</v>
          </cell>
          <cell r="W2370">
            <v>-11178.97</v>
          </cell>
          <cell r="X2370">
            <v>425.43000000000029</v>
          </cell>
          <cell r="Y2370" t="str">
            <v>701.7421</v>
          </cell>
          <cell r="Z2370">
            <v>-1650686.71</v>
          </cell>
          <cell r="AA2370">
            <v>-11178.97</v>
          </cell>
          <cell r="AB2370">
            <v>-58.021999999999998</v>
          </cell>
        </row>
        <row r="2371">
          <cell r="A2371">
            <v>6759</v>
          </cell>
          <cell r="B2371">
            <v>8769</v>
          </cell>
          <cell r="C2371">
            <v>2098</v>
          </cell>
          <cell r="D2371" t="str">
            <v>ДИЗЕЛЬНОЕ ТОПЛИВО Л-02-40</v>
          </cell>
          <cell r="E2371">
            <v>221000035</v>
          </cell>
          <cell r="F2371" t="str">
            <v>20</v>
          </cell>
          <cell r="G2371" t="str">
            <v/>
          </cell>
          <cell r="H2371" t="str">
            <v/>
          </cell>
          <cell r="I2371" t="str">
            <v>386386</v>
          </cell>
          <cell r="J2371">
            <v>10001384</v>
          </cell>
          <cell r="K2371">
            <v>37916</v>
          </cell>
          <cell r="L2371">
            <v>37916</v>
          </cell>
          <cell r="M2371">
            <v>37916</v>
          </cell>
          <cell r="N2371">
            <v>11668.4</v>
          </cell>
          <cell r="O2371">
            <v>58.341999999999999</v>
          </cell>
          <cell r="P2371">
            <v>0</v>
          </cell>
          <cell r="Q2371" t="str">
            <v>01_31_10</v>
          </cell>
          <cell r="R2371" t="str">
            <v>25_31</v>
          </cell>
          <cell r="S2371" t="str">
            <v>'301.0020</v>
          </cell>
          <cell r="T2371" t="str">
            <v>'701.7421</v>
          </cell>
          <cell r="U2371" t="str">
            <v>H</v>
          </cell>
          <cell r="V2371">
            <v>-11242.97</v>
          </cell>
          <cell r="W2371">
            <v>-11242.97</v>
          </cell>
          <cell r="X2371">
            <v>425.43000000000029</v>
          </cell>
          <cell r="Y2371" t="str">
            <v>701.7421</v>
          </cell>
          <cell r="Z2371">
            <v>-1660136.95</v>
          </cell>
          <cell r="AA2371">
            <v>-11242.97</v>
          </cell>
          <cell r="AB2371">
            <v>-58.341999999999999</v>
          </cell>
        </row>
        <row r="2372">
          <cell r="A2372">
            <v>6760</v>
          </cell>
          <cell r="B2372">
            <v>8770</v>
          </cell>
          <cell r="C2372">
            <v>2098</v>
          </cell>
          <cell r="D2372" t="str">
            <v>ДИЗЕЛЬНОЕ ТОПЛИВО Л-02-40</v>
          </cell>
          <cell r="E2372">
            <v>221000035</v>
          </cell>
          <cell r="F2372" t="str">
            <v>20</v>
          </cell>
          <cell r="G2372" t="str">
            <v/>
          </cell>
          <cell r="H2372" t="str">
            <v/>
          </cell>
          <cell r="I2372" t="str">
            <v>386394</v>
          </cell>
          <cell r="J2372">
            <v>10001384</v>
          </cell>
          <cell r="K2372">
            <v>37916</v>
          </cell>
          <cell r="L2372">
            <v>37916</v>
          </cell>
          <cell r="M2372">
            <v>37916</v>
          </cell>
          <cell r="N2372">
            <v>13473</v>
          </cell>
          <cell r="O2372">
            <v>67.364999999999995</v>
          </cell>
          <cell r="P2372">
            <v>0</v>
          </cell>
          <cell r="Q2372" t="str">
            <v>01_31_10</v>
          </cell>
          <cell r="R2372" t="str">
            <v>25_31</v>
          </cell>
          <cell r="S2372" t="str">
            <v>'301.0020</v>
          </cell>
          <cell r="T2372" t="str">
            <v>'701.7421</v>
          </cell>
          <cell r="U2372" t="str">
            <v>H</v>
          </cell>
          <cell r="V2372">
            <v>-12982.67</v>
          </cell>
          <cell r="W2372">
            <v>-12982.67</v>
          </cell>
          <cell r="X2372">
            <v>490.32999999999993</v>
          </cell>
          <cell r="Y2372" t="str">
            <v>701.7421</v>
          </cell>
          <cell r="Z2372">
            <v>-1917021.05</v>
          </cell>
          <cell r="AA2372">
            <v>-12982.67</v>
          </cell>
          <cell r="AB2372">
            <v>-67.364999999999995</v>
          </cell>
        </row>
        <row r="2373">
          <cell r="A2373">
            <v>6761</v>
          </cell>
          <cell r="B2373">
            <v>8771</v>
          </cell>
          <cell r="C2373">
            <v>2098</v>
          </cell>
          <cell r="D2373" t="str">
            <v>БЕНЗИН АВТОМОБИЛЬНЫЙ АИ-92</v>
          </cell>
          <cell r="E2373">
            <v>222000004</v>
          </cell>
          <cell r="F2373" t="str">
            <v>20</v>
          </cell>
          <cell r="G2373" t="str">
            <v/>
          </cell>
          <cell r="H2373" t="str">
            <v/>
          </cell>
          <cell r="I2373" t="str">
            <v>386365</v>
          </cell>
          <cell r="J2373">
            <v>10001385</v>
          </cell>
          <cell r="K2373">
            <v>37916</v>
          </cell>
          <cell r="L2373">
            <v>37916</v>
          </cell>
          <cell r="M2373">
            <v>37916</v>
          </cell>
          <cell r="N2373">
            <v>13872.4</v>
          </cell>
          <cell r="O2373">
            <v>53.768999999999998</v>
          </cell>
          <cell r="P2373">
            <v>0</v>
          </cell>
          <cell r="Q2373" t="str">
            <v>01_31_10</v>
          </cell>
          <cell r="R2373" t="str">
            <v>25_31</v>
          </cell>
          <cell r="S2373" t="str">
            <v>'301.0020</v>
          </cell>
          <cell r="T2373" t="str">
            <v>'702.7212</v>
          </cell>
          <cell r="U2373" t="str">
            <v>H</v>
          </cell>
          <cell r="V2373">
            <v>-13486.41</v>
          </cell>
          <cell r="W2373">
            <v>-13486.41</v>
          </cell>
          <cell r="X2373">
            <v>385.98999999999978</v>
          </cell>
          <cell r="Y2373" t="str">
            <v>702.7212</v>
          </cell>
          <cell r="Z2373">
            <v>-1991403.3</v>
          </cell>
          <cell r="AA2373">
            <v>-13486.41</v>
          </cell>
          <cell r="AB2373">
            <v>-53.768999999999998</v>
          </cell>
        </row>
        <row r="2374">
          <cell r="A2374">
            <v>6762</v>
          </cell>
          <cell r="B2374">
            <v>8772</v>
          </cell>
          <cell r="C2374">
            <v>2098</v>
          </cell>
          <cell r="D2374" t="str">
            <v>БЕНЗИН АВТОМОБИЛЬНЫЙ АИ-92</v>
          </cell>
          <cell r="E2374">
            <v>222000004</v>
          </cell>
          <cell r="F2374" t="str">
            <v>20</v>
          </cell>
          <cell r="G2374" t="str">
            <v/>
          </cell>
          <cell r="H2374" t="str">
            <v/>
          </cell>
          <cell r="I2374" t="str">
            <v>386366</v>
          </cell>
          <cell r="J2374">
            <v>10001385</v>
          </cell>
          <cell r="K2374">
            <v>37916</v>
          </cell>
          <cell r="L2374">
            <v>37916</v>
          </cell>
          <cell r="M2374">
            <v>37916</v>
          </cell>
          <cell r="N2374">
            <v>13946.96</v>
          </cell>
          <cell r="O2374">
            <v>54.058</v>
          </cell>
          <cell r="P2374">
            <v>0</v>
          </cell>
          <cell r="Q2374" t="str">
            <v>01_31_10</v>
          </cell>
          <cell r="R2374" t="str">
            <v>25_31</v>
          </cell>
          <cell r="S2374" t="str">
            <v>'301.0020</v>
          </cell>
          <cell r="T2374" t="str">
            <v>'702.7212</v>
          </cell>
          <cell r="U2374" t="str">
            <v>H</v>
          </cell>
          <cell r="V2374">
            <v>-13553.82</v>
          </cell>
          <cell r="W2374">
            <v>-13553.82</v>
          </cell>
          <cell r="X2374">
            <v>393.13999999999942</v>
          </cell>
          <cell r="Y2374" t="str">
            <v>702.7212</v>
          </cell>
          <cell r="Z2374">
            <v>-2001357.06</v>
          </cell>
          <cell r="AA2374">
            <v>-13553.82</v>
          </cell>
          <cell r="AB2374">
            <v>-54.058</v>
          </cell>
        </row>
        <row r="2375">
          <cell r="A2375">
            <v>6763</v>
          </cell>
          <cell r="B2375">
            <v>8773</v>
          </cell>
          <cell r="C2375">
            <v>2098</v>
          </cell>
          <cell r="D2375" t="str">
            <v>БЕНЗИН АВТОМОБИЛЬНЫЙ АИ-92</v>
          </cell>
          <cell r="E2375">
            <v>222000004</v>
          </cell>
          <cell r="F2375" t="str">
            <v>20</v>
          </cell>
          <cell r="G2375" t="str">
            <v/>
          </cell>
          <cell r="H2375" t="str">
            <v/>
          </cell>
          <cell r="I2375" t="str">
            <v>386363</v>
          </cell>
          <cell r="J2375">
            <v>10001390</v>
          </cell>
          <cell r="K2375">
            <v>37916</v>
          </cell>
          <cell r="L2375">
            <v>37916</v>
          </cell>
          <cell r="M2375">
            <v>37916</v>
          </cell>
          <cell r="N2375">
            <v>13800.42</v>
          </cell>
          <cell r="O2375">
            <v>53.49</v>
          </cell>
          <cell r="P2375">
            <v>0</v>
          </cell>
          <cell r="Q2375" t="str">
            <v>01_31_10</v>
          </cell>
          <cell r="R2375" t="str">
            <v>25_31</v>
          </cell>
          <cell r="S2375" t="str">
            <v>'301.0020</v>
          </cell>
          <cell r="T2375" t="str">
            <v>'702.7212</v>
          </cell>
          <cell r="U2375" t="str">
            <v>H</v>
          </cell>
          <cell r="V2375">
            <v>-13414.43</v>
          </cell>
          <cell r="W2375">
            <v>-13414.43</v>
          </cell>
          <cell r="X2375">
            <v>385.98999999999978</v>
          </cell>
          <cell r="Y2375" t="str">
            <v>702.7212</v>
          </cell>
          <cell r="Z2375">
            <v>-1980774.73</v>
          </cell>
          <cell r="AA2375">
            <v>-13414.43</v>
          </cell>
          <cell r="AB2375">
            <v>-53.49</v>
          </cell>
        </row>
        <row r="2376">
          <cell r="A2376">
            <v>6764</v>
          </cell>
          <cell r="B2376">
            <v>8774</v>
          </cell>
          <cell r="C2376">
            <v>2098</v>
          </cell>
          <cell r="D2376" t="str">
            <v>БЕНЗИН АВТОМОБИЛЬНЫЙ АИ-92</v>
          </cell>
          <cell r="E2376">
            <v>222000004</v>
          </cell>
          <cell r="F2376" t="str">
            <v>20</v>
          </cell>
          <cell r="G2376" t="str">
            <v/>
          </cell>
          <cell r="H2376" t="str">
            <v/>
          </cell>
          <cell r="I2376" t="str">
            <v>386364</v>
          </cell>
          <cell r="J2376">
            <v>10001390</v>
          </cell>
          <cell r="K2376">
            <v>37916</v>
          </cell>
          <cell r="L2376">
            <v>37916</v>
          </cell>
          <cell r="M2376">
            <v>37916</v>
          </cell>
          <cell r="N2376">
            <v>13906.97</v>
          </cell>
          <cell r="O2376">
            <v>53.902999999999999</v>
          </cell>
          <cell r="P2376">
            <v>0</v>
          </cell>
          <cell r="Q2376" t="str">
            <v>01_31_10</v>
          </cell>
          <cell r="R2376" t="str">
            <v>25_31</v>
          </cell>
          <cell r="S2376" t="str">
            <v>'301.0020</v>
          </cell>
          <cell r="T2376" t="str">
            <v>'702.7212</v>
          </cell>
          <cell r="U2376" t="str">
            <v>H</v>
          </cell>
          <cell r="V2376">
            <v>-13520.98</v>
          </cell>
          <cell r="W2376">
            <v>-13520.98</v>
          </cell>
          <cell r="X2376">
            <v>385.98999999999978</v>
          </cell>
          <cell r="Y2376" t="str">
            <v>702.7212</v>
          </cell>
          <cell r="Z2376">
            <v>-1996507.91</v>
          </cell>
          <cell r="AA2376">
            <v>-13520.98</v>
          </cell>
          <cell r="AB2376">
            <v>-53.902999999999999</v>
          </cell>
        </row>
        <row r="2377">
          <cell r="A2377">
            <v>6765</v>
          </cell>
          <cell r="B2377">
            <v>8775</v>
          </cell>
          <cell r="C2377">
            <v>2098</v>
          </cell>
          <cell r="D2377" t="str">
            <v>БЕНЗИН АВТОМОБИЛЬНЫЙ АИ-92</v>
          </cell>
          <cell r="E2377">
            <v>222000004</v>
          </cell>
          <cell r="F2377" t="str">
            <v>20</v>
          </cell>
          <cell r="G2377" t="str">
            <v/>
          </cell>
          <cell r="H2377" t="str">
            <v/>
          </cell>
          <cell r="I2377" t="str">
            <v>386369</v>
          </cell>
          <cell r="J2377">
            <v>10001389</v>
          </cell>
          <cell r="K2377">
            <v>37916</v>
          </cell>
          <cell r="L2377">
            <v>37916</v>
          </cell>
          <cell r="M2377">
            <v>37916</v>
          </cell>
          <cell r="N2377">
            <v>13951.35</v>
          </cell>
          <cell r="O2377">
            <v>54.075000000000003</v>
          </cell>
          <cell r="P2377">
            <v>0</v>
          </cell>
          <cell r="Q2377" t="str">
            <v>01_31_10</v>
          </cell>
          <cell r="R2377" t="str">
            <v>25_31</v>
          </cell>
          <cell r="S2377" t="str">
            <v>'301.0020</v>
          </cell>
          <cell r="T2377" t="str">
            <v>'702.7212</v>
          </cell>
          <cell r="U2377" t="str">
            <v>H</v>
          </cell>
          <cell r="V2377">
            <v>-13558.21</v>
          </cell>
          <cell r="W2377">
            <v>-13558.21</v>
          </cell>
          <cell r="X2377">
            <v>393.14000000000124</v>
          </cell>
          <cell r="Y2377" t="str">
            <v>702.7212</v>
          </cell>
          <cell r="Z2377">
            <v>-2002005.29</v>
          </cell>
          <cell r="AA2377">
            <v>-13558.21</v>
          </cell>
          <cell r="AB2377">
            <v>-54.075000000000003</v>
          </cell>
        </row>
        <row r="2378">
          <cell r="A2378">
            <v>6766</v>
          </cell>
          <cell r="B2378">
            <v>8776</v>
          </cell>
          <cell r="C2378">
            <v>2098</v>
          </cell>
          <cell r="D2378" t="str">
            <v>БЕНЗИН АВТОМОБИЛЬНЫЙ АИ-92</v>
          </cell>
          <cell r="E2378">
            <v>222000004</v>
          </cell>
          <cell r="F2378" t="str">
            <v>20</v>
          </cell>
          <cell r="G2378" t="str">
            <v/>
          </cell>
          <cell r="H2378" t="str">
            <v/>
          </cell>
          <cell r="I2378" t="str">
            <v>386370</v>
          </cell>
          <cell r="J2378">
            <v>10001389</v>
          </cell>
          <cell r="K2378">
            <v>37916</v>
          </cell>
          <cell r="L2378">
            <v>37916</v>
          </cell>
          <cell r="M2378">
            <v>37916</v>
          </cell>
          <cell r="N2378">
            <v>13956.25</v>
          </cell>
          <cell r="O2378">
            <v>54.094000000000001</v>
          </cell>
          <cell r="P2378">
            <v>0</v>
          </cell>
          <cell r="Q2378" t="str">
            <v>01_31_10</v>
          </cell>
          <cell r="R2378" t="str">
            <v>25_31</v>
          </cell>
          <cell r="S2378" t="str">
            <v>'301.0020</v>
          </cell>
          <cell r="T2378" t="str">
            <v>'702.7212</v>
          </cell>
          <cell r="U2378" t="str">
            <v>H</v>
          </cell>
          <cell r="V2378">
            <v>-13563.11</v>
          </cell>
          <cell r="W2378">
            <v>-13563.11</v>
          </cell>
          <cell r="X2378">
            <v>393.13999999999942</v>
          </cell>
          <cell r="Y2378" t="str">
            <v>702.7212</v>
          </cell>
          <cell r="Z2378">
            <v>-2002728.82</v>
          </cell>
          <cell r="AA2378">
            <v>-13563.11</v>
          </cell>
          <cell r="AB2378">
            <v>-54.094000000000001</v>
          </cell>
        </row>
        <row r="2379">
          <cell r="A2379">
            <v>6767</v>
          </cell>
          <cell r="B2379">
            <v>8777</v>
          </cell>
          <cell r="C2379">
            <v>2098</v>
          </cell>
          <cell r="D2379" t="str">
            <v>БЕНЗИН АВТОМОБИЛЬНЫЙ АИ-92</v>
          </cell>
          <cell r="E2379">
            <v>222000004</v>
          </cell>
          <cell r="F2379" t="str">
            <v>20</v>
          </cell>
          <cell r="G2379" t="str">
            <v/>
          </cell>
          <cell r="H2379" t="str">
            <v/>
          </cell>
          <cell r="I2379" t="str">
            <v>386371</v>
          </cell>
          <cell r="J2379">
            <v>10001389</v>
          </cell>
          <cell r="K2379">
            <v>37916</v>
          </cell>
          <cell r="L2379">
            <v>37916</v>
          </cell>
          <cell r="M2379">
            <v>37916</v>
          </cell>
          <cell r="N2379">
            <v>13932</v>
          </cell>
          <cell r="O2379">
            <v>54</v>
          </cell>
          <cell r="P2379">
            <v>0</v>
          </cell>
          <cell r="Q2379" t="str">
            <v>01_31_10</v>
          </cell>
          <cell r="R2379" t="str">
            <v>25_31</v>
          </cell>
          <cell r="S2379" t="str">
            <v>'301.0020</v>
          </cell>
          <cell r="T2379" t="str">
            <v>'702.7212</v>
          </cell>
          <cell r="U2379" t="str">
            <v>H</v>
          </cell>
          <cell r="V2379">
            <v>-13546.01</v>
          </cell>
          <cell r="W2379">
            <v>-13546.01</v>
          </cell>
          <cell r="X2379">
            <v>385.98999999999978</v>
          </cell>
          <cell r="Y2379" t="str">
            <v>702.7212</v>
          </cell>
          <cell r="Z2379">
            <v>-2000203.84</v>
          </cell>
          <cell r="AA2379">
            <v>-13546.01</v>
          </cell>
          <cell r="AB2379">
            <v>-54</v>
          </cell>
        </row>
        <row r="2380">
          <cell r="A2380">
            <v>6768</v>
          </cell>
          <cell r="B2380">
            <v>8778</v>
          </cell>
          <cell r="C2380">
            <v>2098</v>
          </cell>
          <cell r="D2380" t="str">
            <v>БЕНЗИН АВТОМОБИЛЬНЫЙ АИ-92</v>
          </cell>
          <cell r="E2380">
            <v>222000004</v>
          </cell>
          <cell r="F2380" t="str">
            <v>20</v>
          </cell>
          <cell r="G2380" t="str">
            <v/>
          </cell>
          <cell r="H2380" t="str">
            <v/>
          </cell>
          <cell r="I2380" t="str">
            <v>386372</v>
          </cell>
          <cell r="J2380">
            <v>10001389</v>
          </cell>
          <cell r="K2380">
            <v>37916</v>
          </cell>
          <cell r="L2380">
            <v>37916</v>
          </cell>
          <cell r="M2380">
            <v>37916</v>
          </cell>
          <cell r="N2380">
            <v>14000.63</v>
          </cell>
          <cell r="O2380">
            <v>54.265999999999998</v>
          </cell>
          <cell r="P2380">
            <v>0</v>
          </cell>
          <cell r="Q2380" t="str">
            <v>01_31_10</v>
          </cell>
          <cell r="R2380" t="str">
            <v>25_31</v>
          </cell>
          <cell r="S2380" t="str">
            <v>'301.0020</v>
          </cell>
          <cell r="T2380" t="str">
            <v>'702.7212</v>
          </cell>
          <cell r="U2380" t="str">
            <v>H</v>
          </cell>
          <cell r="V2380">
            <v>-13607.49</v>
          </cell>
          <cell r="W2380">
            <v>-13607.49</v>
          </cell>
          <cell r="X2380">
            <v>393.13999999999942</v>
          </cell>
          <cell r="Y2380" t="str">
            <v>702.7212</v>
          </cell>
          <cell r="Z2380">
            <v>-2009281.97</v>
          </cell>
          <cell r="AA2380">
            <v>-13607.49</v>
          </cell>
          <cell r="AB2380">
            <v>-54.265999999999998</v>
          </cell>
        </row>
        <row r="2381">
          <cell r="A2381">
            <v>6769</v>
          </cell>
          <cell r="B2381">
            <v>8779</v>
          </cell>
          <cell r="C2381">
            <v>2101</v>
          </cell>
          <cell r="D2381" t="str">
            <v>БЕНЗИН АВТОМОБИЛЬНЫЙ АИ-80</v>
          </cell>
          <cell r="E2381">
            <v>222000001</v>
          </cell>
          <cell r="F2381" t="str">
            <v>20</v>
          </cell>
          <cell r="G2381" t="str">
            <v/>
          </cell>
          <cell r="H2381" t="str">
            <v/>
          </cell>
          <cell r="I2381" t="str">
            <v>386234</v>
          </cell>
          <cell r="J2381">
            <v>10001388</v>
          </cell>
          <cell r="K2381">
            <v>37916</v>
          </cell>
          <cell r="L2381">
            <v>37916</v>
          </cell>
          <cell r="M2381">
            <v>37916</v>
          </cell>
          <cell r="N2381">
            <v>131995.13</v>
          </cell>
          <cell r="O2381">
            <v>586.64499999999998</v>
          </cell>
          <cell r="P2381">
            <v>0</v>
          </cell>
          <cell r="Q2381" t="str">
            <v>01_31_10</v>
          </cell>
          <cell r="R2381" t="str">
            <v>25_31</v>
          </cell>
          <cell r="S2381" t="str">
            <v>'301.0020</v>
          </cell>
          <cell r="T2381" t="str">
            <v>'702.7210</v>
          </cell>
          <cell r="U2381" t="str">
            <v>H</v>
          </cell>
          <cell r="V2381">
            <v>-125893.39</v>
          </cell>
          <cell r="W2381">
            <v>-125893.39</v>
          </cell>
          <cell r="X2381">
            <v>6101.7400000000052</v>
          </cell>
          <cell r="Y2381" t="str">
            <v>702.7210</v>
          </cell>
          <cell r="Z2381">
            <v>-18589417.969999999</v>
          </cell>
          <cell r="AA2381">
            <v>-125893.39</v>
          </cell>
          <cell r="AB2381">
            <v>-586.64499999999998</v>
          </cell>
        </row>
        <row r="2382">
          <cell r="A2382">
            <v>6770</v>
          </cell>
          <cell r="B2382">
            <v>8780</v>
          </cell>
          <cell r="C2382">
            <v>2098</v>
          </cell>
          <cell r="D2382" t="str">
            <v>ДИЗЕЛЬНОЕ ТОПЛИВО Л-02-40</v>
          </cell>
          <cell r="E2382">
            <v>221000035</v>
          </cell>
          <cell r="F2382" t="str">
            <v>20</v>
          </cell>
          <cell r="G2382" t="str">
            <v/>
          </cell>
          <cell r="H2382" t="str">
            <v/>
          </cell>
          <cell r="I2382" t="str">
            <v>386387</v>
          </cell>
          <cell r="J2382">
            <v>10001391</v>
          </cell>
          <cell r="K2382">
            <v>37916</v>
          </cell>
          <cell r="L2382">
            <v>37916</v>
          </cell>
          <cell r="M2382">
            <v>37916</v>
          </cell>
          <cell r="N2382">
            <v>11341.8</v>
          </cell>
          <cell r="O2382">
            <v>56.709000000000003</v>
          </cell>
          <cell r="P2382">
            <v>0</v>
          </cell>
          <cell r="Q2382" t="str">
            <v>01_31_10</v>
          </cell>
          <cell r="R2382" t="str">
            <v>25_31</v>
          </cell>
          <cell r="S2382" t="str">
            <v>'301.0020</v>
          </cell>
          <cell r="T2382" t="str">
            <v>'701.7421</v>
          </cell>
          <cell r="U2382" t="str">
            <v>H</v>
          </cell>
          <cell r="V2382">
            <v>-10934.36</v>
          </cell>
          <cell r="W2382">
            <v>-10934.36</v>
          </cell>
          <cell r="X2382">
            <v>407.43999999999869</v>
          </cell>
          <cell r="Y2382" t="str">
            <v>701.7421</v>
          </cell>
          <cell r="Z2382">
            <v>-1614567.6</v>
          </cell>
          <cell r="AA2382">
            <v>-10934.36</v>
          </cell>
          <cell r="AB2382">
            <v>-56.709000000000003</v>
          </cell>
        </row>
        <row r="2383">
          <cell r="A2383">
            <v>6771</v>
          </cell>
          <cell r="B2383">
            <v>8781</v>
          </cell>
          <cell r="C2383">
            <v>2098</v>
          </cell>
          <cell r="D2383" t="str">
            <v>ДИЗЕЛЬНОЕ ТОПЛИВО Л-02-40</v>
          </cell>
          <cell r="E2383">
            <v>221000035</v>
          </cell>
          <cell r="F2383" t="str">
            <v>20</v>
          </cell>
          <cell r="G2383" t="str">
            <v/>
          </cell>
          <cell r="H2383" t="str">
            <v/>
          </cell>
          <cell r="I2383" t="str">
            <v>386388</v>
          </cell>
          <cell r="J2383">
            <v>10001391</v>
          </cell>
          <cell r="K2383">
            <v>37916</v>
          </cell>
          <cell r="L2383">
            <v>37916</v>
          </cell>
          <cell r="M2383">
            <v>37916</v>
          </cell>
          <cell r="N2383">
            <v>11647.2</v>
          </cell>
          <cell r="O2383">
            <v>58.235999999999997</v>
          </cell>
          <cell r="P2383">
            <v>0</v>
          </cell>
          <cell r="Q2383" t="str">
            <v>01_31_10</v>
          </cell>
          <cell r="R2383" t="str">
            <v>25_31</v>
          </cell>
          <cell r="S2383" t="str">
            <v>'301.0020</v>
          </cell>
          <cell r="T2383" t="str">
            <v>'701.7421</v>
          </cell>
          <cell r="U2383" t="str">
            <v>H</v>
          </cell>
          <cell r="V2383">
            <v>-11225.47</v>
          </cell>
          <cell r="W2383">
            <v>-11225.47</v>
          </cell>
          <cell r="X2383">
            <v>421.73000000000138</v>
          </cell>
          <cell r="Y2383" t="str">
            <v>701.7421</v>
          </cell>
          <cell r="Z2383">
            <v>-1657552.9</v>
          </cell>
          <cell r="AA2383">
            <v>-11225.47</v>
          </cell>
          <cell r="AB2383">
            <v>-58.235999999999997</v>
          </cell>
        </row>
        <row r="2384">
          <cell r="A2384">
            <v>6772</v>
          </cell>
          <cell r="B2384">
            <v>8782</v>
          </cell>
          <cell r="C2384">
            <v>2098</v>
          </cell>
          <cell r="D2384" t="str">
            <v>ДИЗЕЛЬНОЕ ТОПЛИВО Л-02-40</v>
          </cell>
          <cell r="E2384">
            <v>221000035</v>
          </cell>
          <cell r="F2384" t="str">
            <v>20</v>
          </cell>
          <cell r="G2384" t="str">
            <v/>
          </cell>
          <cell r="H2384" t="str">
            <v/>
          </cell>
          <cell r="I2384" t="str">
            <v>386389</v>
          </cell>
          <cell r="J2384">
            <v>10001391</v>
          </cell>
          <cell r="K2384">
            <v>37916</v>
          </cell>
          <cell r="L2384">
            <v>37916</v>
          </cell>
          <cell r="M2384">
            <v>37916</v>
          </cell>
          <cell r="N2384">
            <v>11708</v>
          </cell>
          <cell r="O2384">
            <v>58.54</v>
          </cell>
          <cell r="P2384">
            <v>0</v>
          </cell>
          <cell r="Q2384" t="str">
            <v>01_31_10</v>
          </cell>
          <cell r="R2384" t="str">
            <v>25_31</v>
          </cell>
          <cell r="S2384" t="str">
            <v>'301.0020</v>
          </cell>
          <cell r="T2384" t="str">
            <v>'701.7421</v>
          </cell>
          <cell r="U2384" t="str">
            <v>H</v>
          </cell>
          <cell r="V2384">
            <v>-11286.27</v>
          </cell>
          <cell r="W2384">
            <v>-11286.27</v>
          </cell>
          <cell r="X2384">
            <v>421.72999999999956</v>
          </cell>
          <cell r="Y2384" t="str">
            <v>701.7421</v>
          </cell>
          <cell r="Z2384">
            <v>-1666530.63</v>
          </cell>
          <cell r="AA2384">
            <v>-11286.27</v>
          </cell>
          <cell r="AB2384">
            <v>-58.54</v>
          </cell>
        </row>
        <row r="2385">
          <cell r="A2385">
            <v>6773</v>
          </cell>
          <cell r="B2385">
            <v>8783</v>
          </cell>
          <cell r="C2385">
            <v>2098</v>
          </cell>
          <cell r="D2385" t="str">
            <v>ДИЗЕЛЬНОЕ ТОПЛИВО Л-02-40</v>
          </cell>
          <cell r="E2385">
            <v>221000035</v>
          </cell>
          <cell r="F2385" t="str">
            <v>20</v>
          </cell>
          <cell r="G2385" t="str">
            <v/>
          </cell>
          <cell r="H2385" t="str">
            <v/>
          </cell>
          <cell r="I2385" t="str">
            <v>386390</v>
          </cell>
          <cell r="J2385">
            <v>10001391</v>
          </cell>
          <cell r="K2385">
            <v>37916</v>
          </cell>
          <cell r="L2385">
            <v>37916</v>
          </cell>
          <cell r="M2385">
            <v>37916</v>
          </cell>
          <cell r="N2385">
            <v>11626.2</v>
          </cell>
          <cell r="O2385">
            <v>58.131</v>
          </cell>
          <cell r="P2385">
            <v>0</v>
          </cell>
          <cell r="Q2385" t="str">
            <v>01_31_10</v>
          </cell>
          <cell r="R2385" t="str">
            <v>25_31</v>
          </cell>
          <cell r="S2385" t="str">
            <v>'301.0020</v>
          </cell>
          <cell r="T2385" t="str">
            <v>'701.7421</v>
          </cell>
          <cell r="U2385" t="str">
            <v>H</v>
          </cell>
          <cell r="V2385">
            <v>-11204.47</v>
          </cell>
          <cell r="W2385">
            <v>-11204.47</v>
          </cell>
          <cell r="X2385">
            <v>421.73000000000138</v>
          </cell>
          <cell r="Y2385" t="str">
            <v>701.7421</v>
          </cell>
          <cell r="Z2385">
            <v>-1654452.04</v>
          </cell>
          <cell r="AA2385">
            <v>-11204.47</v>
          </cell>
          <cell r="AB2385">
            <v>-58.131</v>
          </cell>
        </row>
        <row r="2386">
          <cell r="A2386">
            <v>6774</v>
          </cell>
          <cell r="B2386">
            <v>8784</v>
          </cell>
          <cell r="C2386">
            <v>2098</v>
          </cell>
          <cell r="D2386" t="str">
            <v>ДИЗЕЛЬНОЕ ТОПЛИВО Л-02-40</v>
          </cell>
          <cell r="E2386">
            <v>221000035</v>
          </cell>
          <cell r="F2386" t="str">
            <v>20</v>
          </cell>
          <cell r="G2386" t="str">
            <v/>
          </cell>
          <cell r="H2386" t="str">
            <v/>
          </cell>
          <cell r="I2386" t="str">
            <v>386391</v>
          </cell>
          <cell r="J2386">
            <v>10001391</v>
          </cell>
          <cell r="K2386">
            <v>37916</v>
          </cell>
          <cell r="L2386">
            <v>37916</v>
          </cell>
          <cell r="M2386">
            <v>37916</v>
          </cell>
          <cell r="N2386">
            <v>11581.6</v>
          </cell>
          <cell r="O2386">
            <v>57.908000000000001</v>
          </cell>
          <cell r="P2386">
            <v>0</v>
          </cell>
          <cell r="Q2386" t="str">
            <v>01_31_10</v>
          </cell>
          <cell r="R2386" t="str">
            <v>25_31</v>
          </cell>
          <cell r="S2386" t="str">
            <v>'301.0020</v>
          </cell>
          <cell r="T2386" t="str">
            <v>'701.7421</v>
          </cell>
          <cell r="U2386" t="str">
            <v>H</v>
          </cell>
          <cell r="V2386">
            <v>-11167.02</v>
          </cell>
          <cell r="W2386">
            <v>-11167.02</v>
          </cell>
          <cell r="X2386">
            <v>414.57999999999993</v>
          </cell>
          <cell r="Y2386" t="str">
            <v>701.7421</v>
          </cell>
          <cell r="Z2386">
            <v>-1648922.17</v>
          </cell>
          <cell r="AA2386">
            <v>-11167.02</v>
          </cell>
          <cell r="AB2386">
            <v>-57.908000000000001</v>
          </cell>
        </row>
        <row r="2387">
          <cell r="A2387">
            <v>6775</v>
          </cell>
          <cell r="B2387">
            <v>8785</v>
          </cell>
          <cell r="C2387">
            <v>1159</v>
          </cell>
          <cell r="D2387" t="str">
            <v>БЕНЗИН АВТОМОБИЛЬНЫЙ АИ-80</v>
          </cell>
          <cell r="E2387">
            <v>222000001</v>
          </cell>
          <cell r="F2387" t="str">
            <v>10</v>
          </cell>
          <cell r="G2387" t="str">
            <v/>
          </cell>
          <cell r="H2387" t="str">
            <v/>
          </cell>
          <cell r="I2387" t="str">
            <v>68234705</v>
          </cell>
          <cell r="J2387">
            <v>10001393</v>
          </cell>
          <cell r="K2387">
            <v>37916</v>
          </cell>
          <cell r="L2387">
            <v>37916</v>
          </cell>
          <cell r="M2387">
            <v>37916</v>
          </cell>
          <cell r="N2387">
            <v>2708962.82</v>
          </cell>
          <cell r="O2387">
            <v>112.54600000000001</v>
          </cell>
          <cell r="P2387">
            <v>433434.05</v>
          </cell>
          <cell r="Q2387" t="str">
            <v>01_31_10</v>
          </cell>
          <cell r="R2387" t="str">
            <v>25_31</v>
          </cell>
          <cell r="S2387" t="str">
            <v>'301.0010</v>
          </cell>
          <cell r="T2387" t="str">
            <v>'702.7310</v>
          </cell>
          <cell r="U2387" t="str">
            <v>H</v>
          </cell>
          <cell r="V2387">
            <v>-2708962.82</v>
          </cell>
          <cell r="W2387">
            <v>-18345.95</v>
          </cell>
          <cell r="X2387">
            <v>0</v>
          </cell>
          <cell r="Y2387" t="str">
            <v>702.7310</v>
          </cell>
          <cell r="Z2387">
            <v>-2708962.82</v>
          </cell>
          <cell r="AA2387">
            <v>-18345.95</v>
          </cell>
          <cell r="AB2387">
            <v>-112.54600000000001</v>
          </cell>
        </row>
        <row r="2388">
          <cell r="A2388">
            <v>6776</v>
          </cell>
          <cell r="B2388">
            <v>8786</v>
          </cell>
          <cell r="C2388">
            <v>1160</v>
          </cell>
          <cell r="D2388" t="str">
            <v>БЕНЗИН АВТОМОБИЛЬНЫЙ АИ-80</v>
          </cell>
          <cell r="E2388">
            <v>222000001</v>
          </cell>
          <cell r="F2388" t="str">
            <v>10</v>
          </cell>
          <cell r="G2388" t="str">
            <v/>
          </cell>
          <cell r="H2388" t="str">
            <v/>
          </cell>
          <cell r="I2388" t="str">
            <v>68234703</v>
          </cell>
          <cell r="J2388">
            <v>10001392</v>
          </cell>
          <cell r="K2388">
            <v>37916</v>
          </cell>
          <cell r="L2388">
            <v>37916</v>
          </cell>
          <cell r="M2388">
            <v>37916</v>
          </cell>
          <cell r="N2388">
            <v>2341368.41</v>
          </cell>
          <cell r="O2388">
            <v>97.274000000000001</v>
          </cell>
          <cell r="P2388">
            <v>374618.94</v>
          </cell>
          <cell r="Q2388" t="str">
            <v>01_31_10</v>
          </cell>
          <cell r="R2388" t="str">
            <v>25_31</v>
          </cell>
          <cell r="S2388" t="str">
            <v>'301.0010</v>
          </cell>
          <cell r="T2388" t="str">
            <v>'702.7310</v>
          </cell>
          <cell r="U2388" t="str">
            <v>H</v>
          </cell>
          <cell r="V2388">
            <v>-2341368.41</v>
          </cell>
          <cell r="W2388">
            <v>-15856.48</v>
          </cell>
          <cell r="X2388">
            <v>0</v>
          </cell>
          <cell r="Y2388" t="str">
            <v>702.7310</v>
          </cell>
          <cell r="Z2388">
            <v>-2341368.41</v>
          </cell>
          <cell r="AA2388">
            <v>-15856.48</v>
          </cell>
          <cell r="AB2388">
            <v>-97.274000000000001</v>
          </cell>
        </row>
        <row r="2389">
          <cell r="A2389">
            <v>6777</v>
          </cell>
          <cell r="B2389">
            <v>8787</v>
          </cell>
          <cell r="C2389">
            <v>2098</v>
          </cell>
          <cell r="D2389" t="str">
            <v>ДИЗЕЛЬНОЕ ТОПЛИВО Л-02-40</v>
          </cell>
          <cell r="E2389">
            <v>221000035</v>
          </cell>
          <cell r="F2389" t="str">
            <v>20</v>
          </cell>
          <cell r="G2389" t="str">
            <v/>
          </cell>
          <cell r="H2389" t="str">
            <v/>
          </cell>
          <cell r="I2389" t="str">
            <v>386392</v>
          </cell>
          <cell r="J2389">
            <v>10001391</v>
          </cell>
          <cell r="K2389">
            <v>37916</v>
          </cell>
          <cell r="L2389">
            <v>37916</v>
          </cell>
          <cell r="M2389">
            <v>37916</v>
          </cell>
          <cell r="N2389">
            <v>11714</v>
          </cell>
          <cell r="O2389">
            <v>58.57</v>
          </cell>
          <cell r="P2389">
            <v>0</v>
          </cell>
          <cell r="Q2389" t="str">
            <v>01_31_10</v>
          </cell>
          <cell r="R2389" t="str">
            <v>25_31</v>
          </cell>
          <cell r="S2389" t="str">
            <v>'301.0020</v>
          </cell>
          <cell r="T2389" t="str">
            <v>'701.7421</v>
          </cell>
          <cell r="U2389" t="str">
            <v>H</v>
          </cell>
          <cell r="V2389">
            <v>-11292.27</v>
          </cell>
          <cell r="W2389">
            <v>-11292.27</v>
          </cell>
          <cell r="X2389">
            <v>421.72999999999956</v>
          </cell>
          <cell r="Y2389" t="str">
            <v>701.7421</v>
          </cell>
          <cell r="Z2389">
            <v>-1667416.59</v>
          </cell>
          <cell r="AA2389">
            <v>-11292.27</v>
          </cell>
          <cell r="AB2389">
            <v>-58.57</v>
          </cell>
        </row>
        <row r="2390">
          <cell r="A2390">
            <v>6778</v>
          </cell>
          <cell r="B2390">
            <v>8788</v>
          </cell>
          <cell r="C2390">
            <v>2098</v>
          </cell>
          <cell r="D2390" t="str">
            <v>ДИЗЕЛЬНОЕ ТОПЛИВО Л-02-40</v>
          </cell>
          <cell r="E2390">
            <v>221000035</v>
          </cell>
          <cell r="F2390" t="str">
            <v>20</v>
          </cell>
          <cell r="G2390" t="str">
            <v/>
          </cell>
          <cell r="H2390" t="str">
            <v/>
          </cell>
          <cell r="I2390" t="str">
            <v>386393</v>
          </cell>
          <cell r="J2390">
            <v>10001391</v>
          </cell>
          <cell r="K2390">
            <v>37916</v>
          </cell>
          <cell r="L2390">
            <v>37916</v>
          </cell>
          <cell r="M2390">
            <v>37916</v>
          </cell>
          <cell r="N2390">
            <v>11624</v>
          </cell>
          <cell r="O2390">
            <v>58.12</v>
          </cell>
          <cell r="P2390">
            <v>0</v>
          </cell>
          <cell r="Q2390" t="str">
            <v>01_31_10</v>
          </cell>
          <cell r="R2390" t="str">
            <v>25_31</v>
          </cell>
          <cell r="S2390" t="str">
            <v>'301.0020</v>
          </cell>
          <cell r="T2390" t="str">
            <v>'701.7421</v>
          </cell>
          <cell r="U2390" t="str">
            <v>H</v>
          </cell>
          <cell r="V2390">
            <v>-11202.27</v>
          </cell>
          <cell r="W2390">
            <v>-11202.27</v>
          </cell>
          <cell r="X2390">
            <v>421.72999999999956</v>
          </cell>
          <cell r="Y2390" t="str">
            <v>701.7421</v>
          </cell>
          <cell r="Z2390">
            <v>-1654127.19</v>
          </cell>
          <cell r="AA2390">
            <v>-11202.27</v>
          </cell>
          <cell r="AB2390">
            <v>-58.12</v>
          </cell>
        </row>
        <row r="2391">
          <cell r="A2391">
            <v>6779</v>
          </cell>
          <cell r="B2391">
            <v>8789</v>
          </cell>
          <cell r="C2391">
            <v>2098</v>
          </cell>
          <cell r="D2391" t="str">
            <v>ДИЗЕЛЬНОЕ ТОПЛИВО Л-02-40</v>
          </cell>
          <cell r="E2391">
            <v>221000035</v>
          </cell>
          <cell r="F2391" t="str">
            <v>20</v>
          </cell>
          <cell r="G2391" t="str">
            <v/>
          </cell>
          <cell r="H2391" t="str">
            <v/>
          </cell>
          <cell r="I2391" t="str">
            <v>386395</v>
          </cell>
          <cell r="J2391">
            <v>10001391</v>
          </cell>
          <cell r="K2391">
            <v>37916</v>
          </cell>
          <cell r="L2391">
            <v>37916</v>
          </cell>
          <cell r="M2391">
            <v>37916</v>
          </cell>
          <cell r="N2391">
            <v>11668.4</v>
          </cell>
          <cell r="O2391">
            <v>58.341999999999999</v>
          </cell>
          <cell r="P2391">
            <v>0</v>
          </cell>
          <cell r="Q2391" t="str">
            <v>01_31_10</v>
          </cell>
          <cell r="R2391" t="str">
            <v>25_31</v>
          </cell>
          <cell r="S2391" t="str">
            <v>'301.0020</v>
          </cell>
          <cell r="T2391" t="str">
            <v>'701.7421</v>
          </cell>
          <cell r="U2391" t="str">
            <v>H</v>
          </cell>
          <cell r="V2391">
            <v>-11246.67</v>
          </cell>
          <cell r="W2391">
            <v>-11246.67</v>
          </cell>
          <cell r="X2391">
            <v>421.72999999999956</v>
          </cell>
          <cell r="Y2391" t="str">
            <v>701.7421</v>
          </cell>
          <cell r="Z2391">
            <v>-1660683.29</v>
          </cell>
          <cell r="AA2391">
            <v>-11246.67</v>
          </cell>
          <cell r="AB2391">
            <v>-58.341999999999999</v>
          </cell>
        </row>
        <row r="2392">
          <cell r="A2392">
            <v>6790</v>
          </cell>
          <cell r="B2392">
            <v>8809</v>
          </cell>
          <cell r="C2392">
            <v>2101</v>
          </cell>
          <cell r="D2392" t="str">
            <v>ДИЗЕЛЬНОЕ ТОПЛИВО Л-02-40</v>
          </cell>
          <cell r="E2392">
            <v>221000035</v>
          </cell>
          <cell r="F2392" t="str">
            <v>20</v>
          </cell>
          <cell r="G2392" t="str">
            <v/>
          </cell>
          <cell r="H2392" t="str">
            <v/>
          </cell>
          <cell r="I2392" t="str">
            <v>386510</v>
          </cell>
          <cell r="J2392">
            <v>10001395</v>
          </cell>
          <cell r="K2392">
            <v>37916</v>
          </cell>
          <cell r="L2392">
            <v>37916</v>
          </cell>
          <cell r="M2392">
            <v>37916</v>
          </cell>
          <cell r="N2392">
            <v>21484.91</v>
          </cell>
          <cell r="O2392">
            <v>110.179</v>
          </cell>
          <cell r="P2392">
            <v>0</v>
          </cell>
          <cell r="Q2392" t="str">
            <v>01_31_10</v>
          </cell>
          <cell r="R2392" t="str">
            <v>25_31</v>
          </cell>
          <cell r="S2392" t="str">
            <v>'301.0020</v>
          </cell>
          <cell r="T2392" t="str">
            <v>'701.7421</v>
          </cell>
          <cell r="U2392" t="str">
            <v>H</v>
          </cell>
          <cell r="V2392">
            <v>-20684.580000000002</v>
          </cell>
          <cell r="W2392">
            <v>-20684.580000000002</v>
          </cell>
          <cell r="X2392">
            <v>800.32999999999811</v>
          </cell>
          <cell r="Y2392" t="str">
            <v>701.7421</v>
          </cell>
          <cell r="Z2392">
            <v>-3054285.08</v>
          </cell>
          <cell r="AA2392">
            <v>-20684.580000000002</v>
          </cell>
          <cell r="AB2392">
            <v>-110.179</v>
          </cell>
        </row>
        <row r="2393">
          <cell r="A2393">
            <v>6791</v>
          </cell>
          <cell r="B2393">
            <v>8810</v>
          </cell>
          <cell r="C2393">
            <v>2101</v>
          </cell>
          <cell r="D2393" t="str">
            <v>ДИЗЕЛЬНОЕ ТОПЛИВО Л-02-40</v>
          </cell>
          <cell r="E2393">
            <v>221000035</v>
          </cell>
          <cell r="F2393" t="str">
            <v>20</v>
          </cell>
          <cell r="G2393" t="str">
            <v/>
          </cell>
          <cell r="H2393" t="str">
            <v/>
          </cell>
          <cell r="I2393" t="str">
            <v>386511</v>
          </cell>
          <cell r="J2393">
            <v>10001395</v>
          </cell>
          <cell r="K2393">
            <v>37916</v>
          </cell>
          <cell r="L2393">
            <v>37916</v>
          </cell>
          <cell r="M2393">
            <v>37916</v>
          </cell>
          <cell r="N2393">
            <v>21731.39</v>
          </cell>
          <cell r="O2393">
            <v>111.443</v>
          </cell>
          <cell r="P2393">
            <v>0</v>
          </cell>
          <cell r="Q2393" t="str">
            <v>01_31_10</v>
          </cell>
          <cell r="R2393" t="str">
            <v>25_31</v>
          </cell>
          <cell r="S2393" t="str">
            <v>'301.0020</v>
          </cell>
          <cell r="T2393" t="str">
            <v>'701.7421</v>
          </cell>
          <cell r="U2393" t="str">
            <v>H</v>
          </cell>
          <cell r="V2393">
            <v>-20923.849999999999</v>
          </cell>
          <cell r="W2393">
            <v>-20923.849999999999</v>
          </cell>
          <cell r="X2393">
            <v>807.54000000000087</v>
          </cell>
          <cell r="Y2393" t="str">
            <v>701.7421</v>
          </cell>
          <cell r="Z2393">
            <v>-3089615.69</v>
          </cell>
          <cell r="AA2393">
            <v>-20923.849999999999</v>
          </cell>
          <cell r="AB2393">
            <v>-111.443</v>
          </cell>
        </row>
        <row r="2394">
          <cell r="A2394">
            <v>6792</v>
          </cell>
          <cell r="B2394">
            <v>8811</v>
          </cell>
          <cell r="C2394">
            <v>2101</v>
          </cell>
          <cell r="D2394" t="str">
            <v>ДИЗЕЛЬНОЕ ТОПЛИВО Л-02-40</v>
          </cell>
          <cell r="E2394">
            <v>221000035</v>
          </cell>
          <cell r="F2394" t="str">
            <v>20</v>
          </cell>
          <cell r="G2394" t="str">
            <v/>
          </cell>
          <cell r="H2394" t="str">
            <v/>
          </cell>
          <cell r="I2394" t="str">
            <v>386512</v>
          </cell>
          <cell r="J2394">
            <v>10001395</v>
          </cell>
          <cell r="K2394">
            <v>37916</v>
          </cell>
          <cell r="L2394">
            <v>37916</v>
          </cell>
          <cell r="M2394">
            <v>37916</v>
          </cell>
          <cell r="N2394">
            <v>23791.95</v>
          </cell>
          <cell r="O2394">
            <v>122.01</v>
          </cell>
          <cell r="P2394">
            <v>0</v>
          </cell>
          <cell r="Q2394" t="str">
            <v>01_31_10</v>
          </cell>
          <cell r="R2394" t="str">
            <v>25_31</v>
          </cell>
          <cell r="S2394" t="str">
            <v>'301.0020</v>
          </cell>
          <cell r="T2394" t="str">
            <v>'701.7421</v>
          </cell>
          <cell r="U2394" t="str">
            <v>H</v>
          </cell>
          <cell r="V2394">
            <v>-22905.1</v>
          </cell>
          <cell r="W2394">
            <v>-22905.1</v>
          </cell>
          <cell r="X2394">
            <v>886.85000000000218</v>
          </cell>
          <cell r="Y2394" t="str">
            <v>701.7421</v>
          </cell>
          <cell r="Z2394">
            <v>-3382167.07</v>
          </cell>
          <cell r="AA2394">
            <v>-22905.1</v>
          </cell>
          <cell r="AB2394">
            <v>-122.01</v>
          </cell>
        </row>
        <row r="2395">
          <cell r="A2395">
            <v>6793</v>
          </cell>
          <cell r="B2395">
            <v>8812</v>
          </cell>
          <cell r="C2395">
            <v>2101</v>
          </cell>
          <cell r="D2395" t="str">
            <v>ДИЗЕЛЬНОЕ ТОПЛИВО Л-02-40</v>
          </cell>
          <cell r="E2395">
            <v>221000035</v>
          </cell>
          <cell r="F2395" t="str">
            <v>20</v>
          </cell>
          <cell r="G2395" t="str">
            <v/>
          </cell>
          <cell r="H2395" t="str">
            <v/>
          </cell>
          <cell r="I2395" t="str">
            <v>386513</v>
          </cell>
          <cell r="J2395">
            <v>10001395</v>
          </cell>
          <cell r="K2395">
            <v>37916</v>
          </cell>
          <cell r="L2395">
            <v>37916</v>
          </cell>
          <cell r="M2395">
            <v>37916</v>
          </cell>
          <cell r="N2395">
            <v>23661.11</v>
          </cell>
          <cell r="O2395">
            <v>121.339</v>
          </cell>
          <cell r="P2395">
            <v>0</v>
          </cell>
          <cell r="Q2395" t="str">
            <v>01_31_10</v>
          </cell>
          <cell r="R2395" t="str">
            <v>25_31</v>
          </cell>
          <cell r="S2395" t="str">
            <v>'301.0020</v>
          </cell>
          <cell r="T2395" t="str">
            <v>'701.7421</v>
          </cell>
          <cell r="U2395" t="str">
            <v>H</v>
          </cell>
          <cell r="V2395">
            <v>-22781.46</v>
          </cell>
          <cell r="W2395">
            <v>-22781.46</v>
          </cell>
          <cell r="X2395">
            <v>879.65000000000146</v>
          </cell>
          <cell r="Y2395" t="str">
            <v>701.7421</v>
          </cell>
          <cell r="Z2395">
            <v>-3363910.38</v>
          </cell>
          <cell r="AA2395">
            <v>-22781.46</v>
          </cell>
          <cell r="AB2395">
            <v>-121.339</v>
          </cell>
        </row>
        <row r="2396">
          <cell r="A2396">
            <v>6794</v>
          </cell>
          <cell r="B2396">
            <v>8813</v>
          </cell>
          <cell r="C2396">
            <v>2098</v>
          </cell>
          <cell r="D2396" t="str">
            <v>БЕНЗИН АВТОМОБИЛЬНЫЙ АИ-96</v>
          </cell>
          <cell r="E2396">
            <v>222000007</v>
          </cell>
          <cell r="F2396" t="str">
            <v>20</v>
          </cell>
          <cell r="G2396" t="str">
            <v/>
          </cell>
          <cell r="H2396" t="str">
            <v/>
          </cell>
          <cell r="I2396" t="str">
            <v>386374</v>
          </cell>
          <cell r="J2396">
            <v>10001396</v>
          </cell>
          <cell r="K2396">
            <v>37917</v>
          </cell>
          <cell r="L2396">
            <v>37917</v>
          </cell>
          <cell r="M2396">
            <v>37917</v>
          </cell>
          <cell r="N2396">
            <v>15184.42</v>
          </cell>
          <cell r="O2396">
            <v>55.015999999999998</v>
          </cell>
          <cell r="P2396">
            <v>0</v>
          </cell>
          <cell r="Q2396" t="str">
            <v>01_31_10</v>
          </cell>
          <cell r="R2396" t="str">
            <v>25_31</v>
          </cell>
          <cell r="S2396" t="str">
            <v>'301.0020</v>
          </cell>
          <cell r="T2396" t="str">
            <v>'702.7214</v>
          </cell>
          <cell r="U2396" t="str">
            <v>H</v>
          </cell>
          <cell r="V2396">
            <v>-14782.1</v>
          </cell>
          <cell r="W2396">
            <v>-14782.1</v>
          </cell>
          <cell r="X2396">
            <v>402.31999999999971</v>
          </cell>
          <cell r="Y2396" t="str">
            <v>702.7214</v>
          </cell>
          <cell r="Z2396">
            <v>-2184794.38</v>
          </cell>
          <cell r="AA2396">
            <v>-14782.1</v>
          </cell>
          <cell r="AB2396">
            <v>-55.015999999999998</v>
          </cell>
        </row>
        <row r="2397">
          <cell r="A2397">
            <v>6805</v>
          </cell>
          <cell r="B2397">
            <v>8815</v>
          </cell>
          <cell r="C2397">
            <v>1146</v>
          </cell>
          <cell r="D2397" t="str">
            <v>БЕНЗИН АВТОМОБИЛЬНЫЙ АИ-80</v>
          </cell>
          <cell r="E2397">
            <v>222000001</v>
          </cell>
          <cell r="F2397" t="str">
            <v>10</v>
          </cell>
          <cell r="G2397" t="str">
            <v/>
          </cell>
          <cell r="H2397" t="str">
            <v/>
          </cell>
          <cell r="I2397" t="str">
            <v>171811</v>
          </cell>
          <cell r="J2397">
            <v>10001398</v>
          </cell>
          <cell r="K2397">
            <v>37917</v>
          </cell>
          <cell r="L2397">
            <v>37917</v>
          </cell>
          <cell r="M2397">
            <v>37917</v>
          </cell>
          <cell r="N2397">
            <v>2470743.73</v>
          </cell>
          <cell r="O2397">
            <v>102.649</v>
          </cell>
          <cell r="P2397">
            <v>395319</v>
          </cell>
          <cell r="Q2397" t="str">
            <v>01_31_10</v>
          </cell>
          <cell r="R2397" t="str">
            <v>25_31</v>
          </cell>
          <cell r="S2397" t="str">
            <v>'301.0010</v>
          </cell>
          <cell r="T2397" t="str">
            <v>'702.7310</v>
          </cell>
          <cell r="U2397" t="str">
            <v>H</v>
          </cell>
          <cell r="V2397">
            <v>-2470743.73</v>
          </cell>
          <cell r="W2397">
            <v>-16716.810000000001</v>
          </cell>
          <cell r="X2397">
            <v>0</v>
          </cell>
          <cell r="Y2397" t="str">
            <v>702.7310</v>
          </cell>
          <cell r="Z2397">
            <v>-2470743.73</v>
          </cell>
          <cell r="AA2397">
            <v>-16716.810000000001</v>
          </cell>
          <cell r="AB2397">
            <v>-102.649</v>
          </cell>
        </row>
        <row r="2398">
          <cell r="A2398">
            <v>6806</v>
          </cell>
          <cell r="B2398">
            <v>8816</v>
          </cell>
          <cell r="C2398">
            <v>2098</v>
          </cell>
          <cell r="D2398" t="str">
            <v>БЕНЗИН АВТОМОБИЛЬНЫЙ АИ-96</v>
          </cell>
          <cell r="E2398">
            <v>222000007</v>
          </cell>
          <cell r="F2398" t="str">
            <v>20</v>
          </cell>
          <cell r="G2398" t="str">
            <v/>
          </cell>
          <cell r="H2398" t="str">
            <v/>
          </cell>
          <cell r="I2398" t="str">
            <v>386375</v>
          </cell>
          <cell r="J2398">
            <v>10001396</v>
          </cell>
          <cell r="K2398">
            <v>37917</v>
          </cell>
          <cell r="L2398">
            <v>37917</v>
          </cell>
          <cell r="M2398">
            <v>37917</v>
          </cell>
          <cell r="N2398">
            <v>15212.02</v>
          </cell>
          <cell r="O2398">
            <v>55.116</v>
          </cell>
          <cell r="P2398">
            <v>0</v>
          </cell>
          <cell r="Q2398" t="str">
            <v>01_31_10</v>
          </cell>
          <cell r="R2398" t="str">
            <v>25_31</v>
          </cell>
          <cell r="S2398" t="str">
            <v>'301.0020</v>
          </cell>
          <cell r="T2398" t="str">
            <v>'702.7214</v>
          </cell>
          <cell r="U2398" t="str">
            <v>H</v>
          </cell>
          <cell r="V2398">
            <v>-14809.7</v>
          </cell>
          <cell r="W2398">
            <v>-14809.7</v>
          </cell>
          <cell r="X2398">
            <v>402.31999999999971</v>
          </cell>
          <cell r="Y2398" t="str">
            <v>702.7214</v>
          </cell>
          <cell r="Z2398">
            <v>-2188873.66</v>
          </cell>
          <cell r="AA2398">
            <v>-14809.7</v>
          </cell>
          <cell r="AB2398">
            <v>-55.116</v>
          </cell>
        </row>
        <row r="2399">
          <cell r="A2399">
            <v>6807</v>
          </cell>
          <cell r="B2399">
            <v>8817</v>
          </cell>
          <cell r="C2399">
            <v>2098</v>
          </cell>
          <cell r="D2399" t="str">
            <v>БЕНЗИН АВТОМОБИЛЬНЫЙ АИ-96</v>
          </cell>
          <cell r="E2399">
            <v>222000007</v>
          </cell>
          <cell r="F2399" t="str">
            <v>20</v>
          </cell>
          <cell r="G2399" t="str">
            <v/>
          </cell>
          <cell r="H2399" t="str">
            <v/>
          </cell>
          <cell r="I2399" t="str">
            <v>386376</v>
          </cell>
          <cell r="J2399">
            <v>10001396</v>
          </cell>
          <cell r="K2399">
            <v>37917</v>
          </cell>
          <cell r="L2399">
            <v>37917</v>
          </cell>
          <cell r="M2399">
            <v>37917</v>
          </cell>
          <cell r="N2399">
            <v>14654.77</v>
          </cell>
          <cell r="O2399">
            <v>53.097000000000001</v>
          </cell>
          <cell r="P2399">
            <v>0</v>
          </cell>
          <cell r="Q2399" t="str">
            <v>01_31_10</v>
          </cell>
          <cell r="R2399" t="str">
            <v>25_31</v>
          </cell>
          <cell r="S2399" t="str">
            <v>'301.0020</v>
          </cell>
          <cell r="T2399" t="str">
            <v>'702.7214</v>
          </cell>
          <cell r="U2399" t="str">
            <v>H</v>
          </cell>
          <cell r="V2399">
            <v>-14266.82</v>
          </cell>
          <cell r="W2399">
            <v>-14266.82</v>
          </cell>
          <cell r="X2399">
            <v>387.95000000000073</v>
          </cell>
          <cell r="Y2399" t="str">
            <v>702.7214</v>
          </cell>
          <cell r="Z2399">
            <v>-2108636</v>
          </cell>
          <cell r="AA2399">
            <v>-14266.82</v>
          </cell>
          <cell r="AB2399">
            <v>-53.097000000000001</v>
          </cell>
        </row>
        <row r="2400">
          <cell r="A2400">
            <v>6808</v>
          </cell>
          <cell r="B2400">
            <v>8818</v>
          </cell>
          <cell r="C2400">
            <v>2098</v>
          </cell>
          <cell r="D2400" t="str">
            <v>БЕНЗИН АВТОМОБИЛЬНЫЙ АИ-96</v>
          </cell>
          <cell r="E2400">
            <v>222000007</v>
          </cell>
          <cell r="F2400" t="str">
            <v>20</v>
          </cell>
          <cell r="G2400" t="str">
            <v/>
          </cell>
          <cell r="H2400" t="str">
            <v/>
          </cell>
          <cell r="I2400" t="str">
            <v>386377</v>
          </cell>
          <cell r="J2400">
            <v>10001399</v>
          </cell>
          <cell r="K2400">
            <v>37917</v>
          </cell>
          <cell r="L2400">
            <v>37917</v>
          </cell>
          <cell r="M2400">
            <v>37917</v>
          </cell>
          <cell r="N2400">
            <v>15184.42</v>
          </cell>
          <cell r="O2400">
            <v>55.015999999999998</v>
          </cell>
          <cell r="P2400">
            <v>0</v>
          </cell>
          <cell r="Q2400" t="str">
            <v>01_31_10</v>
          </cell>
          <cell r="R2400" t="str">
            <v>25_31</v>
          </cell>
          <cell r="S2400" t="str">
            <v>'301.0020</v>
          </cell>
          <cell r="T2400" t="str">
            <v>'702.7214</v>
          </cell>
          <cell r="U2400" t="str">
            <v>H</v>
          </cell>
          <cell r="V2400">
            <v>-14778.58</v>
          </cell>
          <cell r="W2400">
            <v>-14778.58</v>
          </cell>
          <cell r="X2400">
            <v>405.84000000000015</v>
          </cell>
          <cell r="Y2400" t="str">
            <v>702.7214</v>
          </cell>
          <cell r="Z2400">
            <v>-2184274.12</v>
          </cell>
          <cell r="AA2400">
            <v>-14778.58</v>
          </cell>
          <cell r="AB2400">
            <v>-55.015999999999998</v>
          </cell>
        </row>
        <row r="2401">
          <cell r="A2401">
            <v>6809</v>
          </cell>
          <cell r="B2401">
            <v>8819</v>
          </cell>
          <cell r="C2401">
            <v>2098</v>
          </cell>
          <cell r="D2401" t="str">
            <v>БЕНЗИН АВТОМОБИЛЬНЫЙ АИ-96</v>
          </cell>
          <cell r="E2401">
            <v>222000007</v>
          </cell>
          <cell r="F2401" t="str">
            <v>20</v>
          </cell>
          <cell r="G2401" t="str">
            <v/>
          </cell>
          <cell r="H2401" t="str">
            <v/>
          </cell>
          <cell r="I2401" t="str">
            <v>386378</v>
          </cell>
          <cell r="J2401">
            <v>10001399</v>
          </cell>
          <cell r="K2401">
            <v>37917</v>
          </cell>
          <cell r="L2401">
            <v>37917</v>
          </cell>
          <cell r="M2401">
            <v>37917</v>
          </cell>
          <cell r="N2401">
            <v>15184.42</v>
          </cell>
          <cell r="O2401">
            <v>55.015999999999998</v>
          </cell>
          <cell r="P2401">
            <v>0</v>
          </cell>
          <cell r="Q2401" t="str">
            <v>01_31_10</v>
          </cell>
          <cell r="R2401" t="str">
            <v>25_31</v>
          </cell>
          <cell r="S2401" t="str">
            <v>'301.0020</v>
          </cell>
          <cell r="T2401" t="str">
            <v>'702.7214</v>
          </cell>
          <cell r="U2401" t="str">
            <v>H</v>
          </cell>
          <cell r="V2401">
            <v>-14778.58</v>
          </cell>
          <cell r="W2401">
            <v>-14778.58</v>
          </cell>
          <cell r="X2401">
            <v>405.84000000000015</v>
          </cell>
          <cell r="Y2401" t="str">
            <v>702.7214</v>
          </cell>
          <cell r="Z2401">
            <v>-2184274.12</v>
          </cell>
          <cell r="AA2401">
            <v>-14778.58</v>
          </cell>
          <cell r="AB2401">
            <v>-55.015999999999998</v>
          </cell>
        </row>
        <row r="2402">
          <cell r="A2402">
            <v>6810</v>
          </cell>
          <cell r="B2402">
            <v>8820</v>
          </cell>
          <cell r="C2402">
            <v>2101</v>
          </cell>
          <cell r="D2402" t="str">
            <v>БЕНЗИН АВТОМОБИЛЬНЫЙ АИ-80</v>
          </cell>
          <cell r="E2402">
            <v>222000001</v>
          </cell>
          <cell r="F2402" t="str">
            <v>20</v>
          </cell>
          <cell r="G2402" t="str">
            <v/>
          </cell>
          <cell r="H2402" t="str">
            <v/>
          </cell>
          <cell r="I2402" t="str">
            <v>386565</v>
          </cell>
          <cell r="J2402">
            <v>10001375</v>
          </cell>
          <cell r="K2402">
            <v>37917</v>
          </cell>
          <cell r="L2402">
            <v>37917</v>
          </cell>
          <cell r="M2402">
            <v>37917</v>
          </cell>
          <cell r="N2402">
            <v>13387.05</v>
          </cell>
          <cell r="O2402">
            <v>59.497999999999998</v>
          </cell>
          <cell r="P2402">
            <v>0</v>
          </cell>
          <cell r="Q2402" t="str">
            <v>01_31_10</v>
          </cell>
          <cell r="R2402" t="str">
            <v>25_31</v>
          </cell>
          <cell r="S2402" t="str">
            <v>'301.0020</v>
          </cell>
          <cell r="T2402" t="str">
            <v>'702.7210</v>
          </cell>
          <cell r="U2402" t="str">
            <v>H</v>
          </cell>
          <cell r="V2402">
            <v>-12763.06</v>
          </cell>
          <cell r="W2402">
            <v>-12763.06</v>
          </cell>
          <cell r="X2402">
            <v>623.98999999999978</v>
          </cell>
          <cell r="Y2402" t="str">
            <v>702.7210</v>
          </cell>
          <cell r="Z2402">
            <v>-1886380.27</v>
          </cell>
          <cell r="AA2402">
            <v>-12763.06</v>
          </cell>
          <cell r="AB2402">
            <v>-59.497999999999998</v>
          </cell>
        </row>
        <row r="2403">
          <cell r="A2403">
            <v>6811</v>
          </cell>
          <cell r="B2403">
            <v>8821</v>
          </cell>
          <cell r="C2403">
            <v>2115</v>
          </cell>
          <cell r="D2403" t="str">
            <v>ТОПЛИВО САМОЛЕТНОЕ ТС-1 ВКК</v>
          </cell>
          <cell r="E2403">
            <v>222000043</v>
          </cell>
          <cell r="F2403" t="str">
            <v>20</v>
          </cell>
          <cell r="G2403" t="str">
            <v/>
          </cell>
          <cell r="H2403" t="str">
            <v/>
          </cell>
          <cell r="I2403" t="str">
            <v>386517</v>
          </cell>
          <cell r="J2403">
            <v>10001397</v>
          </cell>
          <cell r="K2403">
            <v>37917</v>
          </cell>
          <cell r="L2403">
            <v>37917</v>
          </cell>
          <cell r="M2403">
            <v>37917</v>
          </cell>
          <cell r="N2403">
            <v>133828.95000000001</v>
          </cell>
          <cell r="O2403">
            <v>581.86500000000001</v>
          </cell>
          <cell r="P2403">
            <v>0</v>
          </cell>
          <cell r="Q2403" t="str">
            <v>01_31_10</v>
          </cell>
          <cell r="R2403" t="str">
            <v>25_31</v>
          </cell>
          <cell r="S2403" t="str">
            <v>'301.0020</v>
          </cell>
          <cell r="T2403" t="str">
            <v>'702.7250</v>
          </cell>
          <cell r="U2403" t="str">
            <v>H</v>
          </cell>
          <cell r="V2403">
            <v>-128426.45</v>
          </cell>
          <cell r="W2403">
            <v>-128426.45</v>
          </cell>
          <cell r="X2403">
            <v>5402.5000000000146</v>
          </cell>
          <cell r="Y2403" t="str">
            <v>702.7250</v>
          </cell>
          <cell r="Z2403">
            <v>-18981429.309999999</v>
          </cell>
          <cell r="AA2403">
            <v>-128426.45</v>
          </cell>
          <cell r="AB2403">
            <v>-581.86500000000001</v>
          </cell>
        </row>
        <row r="2404">
          <cell r="A2404">
            <v>6812</v>
          </cell>
          <cell r="B2404">
            <v>8822</v>
          </cell>
          <cell r="C2404">
            <v>2115</v>
          </cell>
          <cell r="D2404" t="str">
            <v>ТОПЛИВО САМОЛЕТНОЕ ТС-1 ВКК</v>
          </cell>
          <cell r="E2404">
            <v>222000043</v>
          </cell>
          <cell r="F2404" t="str">
            <v>20</v>
          </cell>
          <cell r="G2404" t="str">
            <v/>
          </cell>
          <cell r="H2404" t="str">
            <v/>
          </cell>
          <cell r="I2404" t="str">
            <v>386518</v>
          </cell>
          <cell r="J2404">
            <v>10001397</v>
          </cell>
          <cell r="K2404">
            <v>37917</v>
          </cell>
          <cell r="L2404">
            <v>37917</v>
          </cell>
          <cell r="M2404">
            <v>37917</v>
          </cell>
          <cell r="N2404">
            <v>148939.95000000001</v>
          </cell>
          <cell r="O2404">
            <v>647.56500000000005</v>
          </cell>
          <cell r="P2404">
            <v>0</v>
          </cell>
          <cell r="Q2404" t="str">
            <v>01_31_10</v>
          </cell>
          <cell r="R2404" t="str">
            <v>25_31</v>
          </cell>
          <cell r="S2404" t="str">
            <v>'301.0020</v>
          </cell>
          <cell r="T2404" t="str">
            <v>'702.7250</v>
          </cell>
          <cell r="U2404" t="str">
            <v>H</v>
          </cell>
          <cell r="V2404">
            <v>-142917.65</v>
          </cell>
          <cell r="W2404">
            <v>-142917.65</v>
          </cell>
          <cell r="X2404">
            <v>6022.3000000000175</v>
          </cell>
          <cell r="Y2404" t="str">
            <v>702.7250</v>
          </cell>
          <cell r="Z2404">
            <v>-21123228.670000002</v>
          </cell>
          <cell r="AA2404">
            <v>-142917.65</v>
          </cell>
          <cell r="AB2404">
            <v>-647.56500000000005</v>
          </cell>
        </row>
        <row r="2405">
          <cell r="A2405">
            <v>6813</v>
          </cell>
          <cell r="B2405">
            <v>8823</v>
          </cell>
          <cell r="C2405">
            <v>2115</v>
          </cell>
          <cell r="D2405" t="str">
            <v>ТОПЛИВО САМОЛЕТНОЕ ТС-1 ВКК</v>
          </cell>
          <cell r="E2405">
            <v>222000043</v>
          </cell>
          <cell r="F2405" t="str">
            <v>20</v>
          </cell>
          <cell r="G2405" t="str">
            <v/>
          </cell>
          <cell r="H2405" t="str">
            <v/>
          </cell>
          <cell r="I2405" t="str">
            <v>386519</v>
          </cell>
          <cell r="J2405">
            <v>10001397</v>
          </cell>
          <cell r="K2405">
            <v>37917</v>
          </cell>
          <cell r="L2405">
            <v>37917</v>
          </cell>
          <cell r="M2405">
            <v>37917</v>
          </cell>
          <cell r="N2405">
            <v>149114.06</v>
          </cell>
          <cell r="O2405">
            <v>648.322</v>
          </cell>
          <cell r="P2405">
            <v>0</v>
          </cell>
          <cell r="Q2405" t="str">
            <v>01_31_10</v>
          </cell>
          <cell r="R2405" t="str">
            <v>25_31</v>
          </cell>
          <cell r="S2405" t="str">
            <v>'301.0020</v>
          </cell>
          <cell r="T2405" t="str">
            <v>'702.7250</v>
          </cell>
          <cell r="U2405" t="str">
            <v>H</v>
          </cell>
          <cell r="V2405">
            <v>-143073.26</v>
          </cell>
          <cell r="W2405">
            <v>-143073.26</v>
          </cell>
          <cell r="X2405">
            <v>6040.7999999999884</v>
          </cell>
          <cell r="Y2405" t="str">
            <v>702.7250</v>
          </cell>
          <cell r="Z2405">
            <v>-21146227.829999998</v>
          </cell>
          <cell r="AA2405">
            <v>-143073.26</v>
          </cell>
          <cell r="AB2405">
            <v>-648.322</v>
          </cell>
        </row>
        <row r="2406">
          <cell r="A2406">
            <v>6814</v>
          </cell>
          <cell r="B2406">
            <v>8825</v>
          </cell>
          <cell r="C2406">
            <v>1145</v>
          </cell>
          <cell r="D2406" t="str">
            <v>БЕНЗИН АВТОМОБИЛЬНЫЙ АИ-80</v>
          </cell>
          <cell r="E2406">
            <v>222000001</v>
          </cell>
          <cell r="F2406" t="str">
            <v>10</v>
          </cell>
          <cell r="G2406" t="str">
            <v/>
          </cell>
          <cell r="H2406" t="str">
            <v/>
          </cell>
          <cell r="I2406" t="str">
            <v>171816</v>
          </cell>
          <cell r="J2406">
            <v>10001400</v>
          </cell>
          <cell r="K2406">
            <v>37917</v>
          </cell>
          <cell r="L2406">
            <v>37917</v>
          </cell>
          <cell r="M2406">
            <v>37917</v>
          </cell>
          <cell r="N2406">
            <v>8303031.4500000002</v>
          </cell>
          <cell r="O2406">
            <v>344.95600000000002</v>
          </cell>
          <cell r="P2406">
            <v>1328485.03</v>
          </cell>
          <cell r="Q2406" t="str">
            <v>01_31_10</v>
          </cell>
          <cell r="R2406" t="str">
            <v>25_31</v>
          </cell>
          <cell r="S2406" t="str">
            <v>'301.0010</v>
          </cell>
          <cell r="T2406" t="str">
            <v>'702.7310</v>
          </cell>
          <cell r="U2406" t="str">
            <v>H</v>
          </cell>
          <cell r="V2406">
            <v>-8303031.4500000002</v>
          </cell>
          <cell r="W2406">
            <v>-56177.48</v>
          </cell>
          <cell r="X2406">
            <v>0</v>
          </cell>
          <cell r="Y2406" t="str">
            <v>702.7310</v>
          </cell>
          <cell r="Z2406">
            <v>-8303031.4500000002</v>
          </cell>
          <cell r="AA2406">
            <v>-56177.48</v>
          </cell>
          <cell r="AB2406">
            <v>-344.95600000000002</v>
          </cell>
        </row>
        <row r="2407">
          <cell r="A2407">
            <v>6815</v>
          </cell>
          <cell r="B2407">
            <v>8831</v>
          </cell>
          <cell r="C2407">
            <v>1140</v>
          </cell>
          <cell r="D2407" t="str">
            <v>БЕНЗИН АВТОМОБИЛЬНЫЙ АИ-80</v>
          </cell>
          <cell r="E2407">
            <v>222000001</v>
          </cell>
          <cell r="F2407" t="str">
            <v>10</v>
          </cell>
          <cell r="G2407" t="str">
            <v/>
          </cell>
          <cell r="H2407" t="str">
            <v/>
          </cell>
          <cell r="I2407" t="str">
            <v>171812</v>
          </cell>
          <cell r="J2407">
            <v>10001401</v>
          </cell>
          <cell r="K2407">
            <v>37917</v>
          </cell>
          <cell r="L2407">
            <v>37917</v>
          </cell>
          <cell r="M2407">
            <v>37917</v>
          </cell>
          <cell r="N2407">
            <v>2491756.69</v>
          </cell>
          <cell r="O2407">
            <v>103.52200000000001</v>
          </cell>
          <cell r="P2407">
            <v>398681.07</v>
          </cell>
          <cell r="Q2407" t="str">
            <v>01_31_10</v>
          </cell>
          <cell r="R2407" t="str">
            <v>25_31</v>
          </cell>
          <cell r="S2407" t="str">
            <v>'301.0010</v>
          </cell>
          <cell r="T2407" t="str">
            <v>'702.7310</v>
          </cell>
          <cell r="U2407" t="str">
            <v>H</v>
          </cell>
          <cell r="V2407">
            <v>-2491756.69</v>
          </cell>
          <cell r="W2407">
            <v>-16858.98</v>
          </cell>
          <cell r="X2407">
            <v>0</v>
          </cell>
          <cell r="Y2407" t="str">
            <v>702.7310</v>
          </cell>
          <cell r="Z2407">
            <v>-2491756.69</v>
          </cell>
          <cell r="AA2407">
            <v>-16858.98</v>
          </cell>
          <cell r="AB2407">
            <v>-103.52200000000001</v>
          </cell>
        </row>
        <row r="2408">
          <cell r="A2408">
            <v>6829</v>
          </cell>
          <cell r="B2408">
            <v>8844</v>
          </cell>
          <cell r="C2408">
            <v>1137</v>
          </cell>
          <cell r="D2408" t="str">
            <v>БЕНЗИН АВТОМОБИЛЬНЫЙ АИ-80</v>
          </cell>
          <cell r="E2408">
            <v>222000001</v>
          </cell>
          <cell r="F2408" t="str">
            <v>10</v>
          </cell>
          <cell r="G2408" t="str">
            <v/>
          </cell>
          <cell r="H2408" t="str">
            <v/>
          </cell>
          <cell r="I2408" t="str">
            <v>68234713</v>
          </cell>
          <cell r="J2408">
            <v>10001402</v>
          </cell>
          <cell r="K2408">
            <v>37917</v>
          </cell>
          <cell r="L2408">
            <v>37917</v>
          </cell>
          <cell r="M2408">
            <v>37917</v>
          </cell>
          <cell r="N2408">
            <v>1245878.3400000001</v>
          </cell>
          <cell r="O2408">
            <v>51.761000000000003</v>
          </cell>
          <cell r="P2408">
            <v>199340.54</v>
          </cell>
          <cell r="Q2408" t="str">
            <v>01_31_10</v>
          </cell>
          <cell r="R2408" t="str">
            <v>25_31</v>
          </cell>
          <cell r="S2408" t="str">
            <v>'301.0010</v>
          </cell>
          <cell r="T2408" t="str">
            <v>'702.7310</v>
          </cell>
          <cell r="U2408" t="str">
            <v>H</v>
          </cell>
          <cell r="V2408">
            <v>-1245878.3400000001</v>
          </cell>
          <cell r="W2408">
            <v>-8429.49</v>
          </cell>
          <cell r="X2408">
            <v>0</v>
          </cell>
          <cell r="Y2408" t="str">
            <v>702.7310</v>
          </cell>
          <cell r="Z2408">
            <v>-1245878.3400000001</v>
          </cell>
          <cell r="AA2408">
            <v>-8429.49</v>
          </cell>
          <cell r="AB2408">
            <v>-51.761000000000003</v>
          </cell>
        </row>
        <row r="2409">
          <cell r="A2409">
            <v>6830</v>
          </cell>
          <cell r="B2409">
            <v>8845</v>
          </cell>
          <cell r="C2409">
            <v>1140</v>
          </cell>
          <cell r="D2409" t="str">
            <v>БЕНЗИН АВТОМОБИЛЬНЫЙ АИ-80</v>
          </cell>
          <cell r="E2409">
            <v>222000001</v>
          </cell>
          <cell r="F2409" t="str">
            <v>10</v>
          </cell>
          <cell r="G2409" t="str">
            <v/>
          </cell>
          <cell r="H2409" t="str">
            <v/>
          </cell>
          <cell r="I2409" t="str">
            <v>68234722</v>
          </cell>
          <cell r="J2409">
            <v>10001386</v>
          </cell>
          <cell r="K2409">
            <v>37918</v>
          </cell>
          <cell r="L2409">
            <v>37918</v>
          </cell>
          <cell r="M2409">
            <v>37918</v>
          </cell>
          <cell r="N2409">
            <v>1223806.31</v>
          </cell>
          <cell r="O2409">
            <v>50.844000000000001</v>
          </cell>
          <cell r="P2409">
            <v>195809.01</v>
          </cell>
          <cell r="Q2409" t="str">
            <v>01_31_10</v>
          </cell>
          <cell r="R2409" t="str">
            <v>25_31</v>
          </cell>
          <cell r="S2409" t="str">
            <v>'301.0010</v>
          </cell>
          <cell r="T2409" t="str">
            <v>'702.7310</v>
          </cell>
          <cell r="U2409" t="str">
            <v>H</v>
          </cell>
          <cell r="V2409">
            <v>-1223806.31</v>
          </cell>
          <cell r="W2409">
            <v>-8268.4</v>
          </cell>
          <cell r="X2409">
            <v>0</v>
          </cell>
          <cell r="Y2409" t="str">
            <v>702.7310</v>
          </cell>
          <cell r="Z2409">
            <v>-1223806.31</v>
          </cell>
          <cell r="AA2409">
            <v>-8268.4</v>
          </cell>
          <cell r="AB2409">
            <v>-50.844000000000001</v>
          </cell>
        </row>
        <row r="2410">
          <cell r="A2410">
            <v>6831</v>
          </cell>
          <cell r="B2410">
            <v>8846</v>
          </cell>
          <cell r="C2410">
            <v>1145</v>
          </cell>
          <cell r="D2410" t="str">
            <v>БЕНЗИН АВТОМОБИЛЬНЫЙ АИ-80</v>
          </cell>
          <cell r="E2410">
            <v>222000001</v>
          </cell>
          <cell r="F2410" t="str">
            <v>10</v>
          </cell>
          <cell r="G2410" t="str">
            <v/>
          </cell>
          <cell r="H2410" t="str">
            <v/>
          </cell>
          <cell r="I2410" t="str">
            <v>171837</v>
          </cell>
          <cell r="J2410">
            <v>10001400</v>
          </cell>
          <cell r="K2410">
            <v>37918</v>
          </cell>
          <cell r="L2410">
            <v>37918</v>
          </cell>
          <cell r="M2410">
            <v>37918</v>
          </cell>
          <cell r="N2410">
            <v>4307728.91</v>
          </cell>
          <cell r="O2410">
            <v>178.96799999999999</v>
          </cell>
          <cell r="P2410">
            <v>689236.62</v>
          </cell>
          <cell r="Q2410" t="str">
            <v>01_31_10</v>
          </cell>
          <cell r="R2410" t="str">
            <v>25_31</v>
          </cell>
          <cell r="S2410" t="str">
            <v>'301.0010</v>
          </cell>
          <cell r="T2410" t="str">
            <v>'702.7310</v>
          </cell>
          <cell r="U2410" t="str">
            <v>H</v>
          </cell>
          <cell r="V2410">
            <v>-4307728.91</v>
          </cell>
          <cell r="W2410">
            <v>-29104.31</v>
          </cell>
          <cell r="X2410">
            <v>0</v>
          </cell>
          <cell r="Y2410" t="str">
            <v>702.7310</v>
          </cell>
          <cell r="Z2410">
            <v>-4307728.91</v>
          </cell>
          <cell r="AA2410">
            <v>-29104.31</v>
          </cell>
          <cell r="AB2410">
            <v>-178.96799999999999</v>
          </cell>
        </row>
        <row r="2411">
          <cell r="A2411">
            <v>6832</v>
          </cell>
          <cell r="B2411">
            <v>8847</v>
          </cell>
          <cell r="C2411">
            <v>1146</v>
          </cell>
          <cell r="D2411" t="str">
            <v>БЕНЗИН АВТОМОБИЛЬНЫЙ АИ-80</v>
          </cell>
          <cell r="E2411">
            <v>222000001</v>
          </cell>
          <cell r="F2411" t="str">
            <v>10</v>
          </cell>
          <cell r="G2411" t="str">
            <v/>
          </cell>
          <cell r="H2411" t="str">
            <v/>
          </cell>
          <cell r="I2411" t="str">
            <v>171838</v>
          </cell>
          <cell r="J2411">
            <v>10001405</v>
          </cell>
          <cell r="K2411">
            <v>37918</v>
          </cell>
          <cell r="L2411">
            <v>37918</v>
          </cell>
          <cell r="M2411">
            <v>37918</v>
          </cell>
          <cell r="N2411">
            <v>2695700.34</v>
          </cell>
          <cell r="O2411">
            <v>111.995</v>
          </cell>
          <cell r="P2411">
            <v>431312.06</v>
          </cell>
          <cell r="Q2411" t="str">
            <v>01_31_10</v>
          </cell>
          <cell r="R2411" t="str">
            <v>25_31</v>
          </cell>
          <cell r="S2411" t="str">
            <v>'301.0010</v>
          </cell>
          <cell r="T2411" t="str">
            <v>'702.7310</v>
          </cell>
          <cell r="U2411" t="str">
            <v>H</v>
          </cell>
          <cell r="V2411">
            <v>-2695700.34</v>
          </cell>
          <cell r="W2411">
            <v>-18212.97</v>
          </cell>
          <cell r="X2411">
            <v>0</v>
          </cell>
          <cell r="Y2411" t="str">
            <v>702.7310</v>
          </cell>
          <cell r="Z2411">
            <v>-2695700.34</v>
          </cell>
          <cell r="AA2411">
            <v>-18212.97</v>
          </cell>
          <cell r="AB2411">
            <v>-111.995</v>
          </cell>
        </row>
        <row r="2412">
          <cell r="A2412">
            <v>6833</v>
          </cell>
          <cell r="B2412">
            <v>8848</v>
          </cell>
          <cell r="C2412">
            <v>2098</v>
          </cell>
          <cell r="D2412" t="str">
            <v>ДИЗЕЛЬНОЕ ТОПЛИВО Л-02-40</v>
          </cell>
          <cell r="E2412">
            <v>221000035</v>
          </cell>
          <cell r="F2412" t="str">
            <v>20</v>
          </cell>
          <cell r="G2412" t="str">
            <v/>
          </cell>
          <cell r="H2412" t="str">
            <v/>
          </cell>
          <cell r="I2412" t="str">
            <v>386402</v>
          </cell>
          <cell r="J2412">
            <v>10001406</v>
          </cell>
          <cell r="K2412">
            <v>37918</v>
          </cell>
          <cell r="L2412">
            <v>37918</v>
          </cell>
          <cell r="M2412">
            <v>37918</v>
          </cell>
          <cell r="N2412">
            <v>11603.2</v>
          </cell>
          <cell r="O2412">
            <v>58.015999999999998</v>
          </cell>
          <cell r="P2412">
            <v>0</v>
          </cell>
          <cell r="Q2412" t="str">
            <v>01_31_10</v>
          </cell>
          <cell r="R2412" t="str">
            <v>25_31</v>
          </cell>
          <cell r="S2412" t="str">
            <v>'301.0020</v>
          </cell>
          <cell r="T2412" t="str">
            <v>'701.7421</v>
          </cell>
          <cell r="U2412" t="str">
            <v>H</v>
          </cell>
          <cell r="V2412">
            <v>-11172.4</v>
          </cell>
          <cell r="W2412">
            <v>-11172.4</v>
          </cell>
          <cell r="X2412">
            <v>430.80000000000109</v>
          </cell>
          <cell r="Y2412" t="str">
            <v>701.7421</v>
          </cell>
          <cell r="Z2412">
            <v>-1653626.92</v>
          </cell>
          <cell r="AA2412">
            <v>-11172.4</v>
          </cell>
          <cell r="AB2412">
            <v>-58.015999999999998</v>
          </cell>
        </row>
        <row r="2413">
          <cell r="A2413">
            <v>6834</v>
          </cell>
          <cell r="B2413">
            <v>8849</v>
          </cell>
          <cell r="C2413">
            <v>2098</v>
          </cell>
          <cell r="D2413" t="str">
            <v>ДИЗЕЛЬНОЕ ТОПЛИВО Л-02-40</v>
          </cell>
          <cell r="E2413">
            <v>221000035</v>
          </cell>
          <cell r="F2413" t="str">
            <v>20</v>
          </cell>
          <cell r="G2413" t="str">
            <v/>
          </cell>
          <cell r="H2413" t="str">
            <v/>
          </cell>
          <cell r="I2413" t="str">
            <v>386403</v>
          </cell>
          <cell r="J2413">
            <v>10001406</v>
          </cell>
          <cell r="K2413">
            <v>37918</v>
          </cell>
          <cell r="L2413">
            <v>37918</v>
          </cell>
          <cell r="M2413">
            <v>37918</v>
          </cell>
          <cell r="N2413">
            <v>11507</v>
          </cell>
          <cell r="O2413">
            <v>57.534999999999997</v>
          </cell>
          <cell r="P2413">
            <v>0</v>
          </cell>
          <cell r="Q2413" t="str">
            <v>01_31_10</v>
          </cell>
          <cell r="R2413" t="str">
            <v>25_31</v>
          </cell>
          <cell r="S2413" t="str">
            <v>'301.0020</v>
          </cell>
          <cell r="T2413" t="str">
            <v>'701.7421</v>
          </cell>
          <cell r="U2413" t="str">
            <v>H</v>
          </cell>
          <cell r="V2413">
            <v>-11083.5</v>
          </cell>
          <cell r="W2413">
            <v>-11083.5</v>
          </cell>
          <cell r="X2413">
            <v>423.5</v>
          </cell>
          <cell r="Y2413" t="str">
            <v>701.7421</v>
          </cell>
          <cell r="Z2413">
            <v>-1640468.84</v>
          </cell>
          <cell r="AA2413">
            <v>-11083.5</v>
          </cell>
          <cell r="AB2413">
            <v>-57.534999999999997</v>
          </cell>
        </row>
        <row r="2414">
          <cell r="A2414">
            <v>6835</v>
          </cell>
          <cell r="B2414">
            <v>8850</v>
          </cell>
          <cell r="C2414">
            <v>2098</v>
          </cell>
          <cell r="D2414" t="str">
            <v>ДИЗЕЛЬНОЕ ТОПЛИВО Л-02-40</v>
          </cell>
          <cell r="E2414">
            <v>221000035</v>
          </cell>
          <cell r="F2414" t="str">
            <v>20</v>
          </cell>
          <cell r="G2414" t="str">
            <v/>
          </cell>
          <cell r="H2414" t="str">
            <v/>
          </cell>
          <cell r="I2414" t="str">
            <v>386404</v>
          </cell>
          <cell r="J2414">
            <v>10001406</v>
          </cell>
          <cell r="K2414">
            <v>37918</v>
          </cell>
          <cell r="L2414">
            <v>37918</v>
          </cell>
          <cell r="M2414">
            <v>37918</v>
          </cell>
          <cell r="N2414">
            <v>11603.2</v>
          </cell>
          <cell r="O2414">
            <v>58.015999999999998</v>
          </cell>
          <cell r="P2414">
            <v>0</v>
          </cell>
          <cell r="Q2414" t="str">
            <v>01_31_10</v>
          </cell>
          <cell r="R2414" t="str">
            <v>25_31</v>
          </cell>
          <cell r="S2414" t="str">
            <v>'301.0020</v>
          </cell>
          <cell r="T2414" t="str">
            <v>'701.7421</v>
          </cell>
          <cell r="U2414" t="str">
            <v>H</v>
          </cell>
          <cell r="V2414">
            <v>-11172.4</v>
          </cell>
          <cell r="W2414">
            <v>-11172.4</v>
          </cell>
          <cell r="X2414">
            <v>430.80000000000109</v>
          </cell>
          <cell r="Y2414" t="str">
            <v>701.7421</v>
          </cell>
          <cell r="Z2414">
            <v>-1653626.92</v>
          </cell>
          <cell r="AA2414">
            <v>-11172.4</v>
          </cell>
          <cell r="AB2414">
            <v>-58.015999999999998</v>
          </cell>
        </row>
        <row r="2415">
          <cell r="A2415">
            <v>6836</v>
          </cell>
          <cell r="B2415">
            <v>8851</v>
          </cell>
          <cell r="C2415">
            <v>2098</v>
          </cell>
          <cell r="D2415" t="str">
            <v>ДИЗЕЛЬНОЕ ТОПЛИВО Л-02-40</v>
          </cell>
          <cell r="E2415">
            <v>221000035</v>
          </cell>
          <cell r="F2415" t="str">
            <v>20</v>
          </cell>
          <cell r="G2415" t="str">
            <v/>
          </cell>
          <cell r="H2415" t="str">
            <v/>
          </cell>
          <cell r="I2415" t="str">
            <v>386405</v>
          </cell>
          <cell r="J2415">
            <v>10001406</v>
          </cell>
          <cell r="K2415">
            <v>37918</v>
          </cell>
          <cell r="L2415">
            <v>37918</v>
          </cell>
          <cell r="M2415">
            <v>37918</v>
          </cell>
          <cell r="N2415">
            <v>11558.8</v>
          </cell>
          <cell r="O2415">
            <v>57.793999999999997</v>
          </cell>
          <cell r="P2415">
            <v>0</v>
          </cell>
          <cell r="Q2415" t="str">
            <v>01_31_10</v>
          </cell>
          <cell r="R2415" t="str">
            <v>25_31</v>
          </cell>
          <cell r="S2415" t="str">
            <v>'301.0020</v>
          </cell>
          <cell r="T2415" t="str">
            <v>'701.7421</v>
          </cell>
          <cell r="U2415" t="str">
            <v>H</v>
          </cell>
          <cell r="V2415">
            <v>-11135.3</v>
          </cell>
          <cell r="W2415">
            <v>-11135.3</v>
          </cell>
          <cell r="X2415">
            <v>423.5</v>
          </cell>
          <cell r="Y2415" t="str">
            <v>701.7421</v>
          </cell>
          <cell r="Z2415">
            <v>-1648135.75</v>
          </cell>
          <cell r="AA2415">
            <v>-11135.3</v>
          </cell>
          <cell r="AB2415">
            <v>-57.793999999999997</v>
          </cell>
        </row>
        <row r="2416">
          <cell r="A2416">
            <v>6837</v>
          </cell>
          <cell r="B2416">
            <v>8852</v>
          </cell>
          <cell r="C2416">
            <v>2098</v>
          </cell>
          <cell r="D2416" t="str">
            <v>ДИЗЕЛЬНОЕ ТОПЛИВО Л-02-40</v>
          </cell>
          <cell r="E2416">
            <v>221000035</v>
          </cell>
          <cell r="F2416" t="str">
            <v>20</v>
          </cell>
          <cell r="G2416" t="str">
            <v/>
          </cell>
          <cell r="H2416" t="str">
            <v/>
          </cell>
          <cell r="I2416" t="str">
            <v>386406</v>
          </cell>
          <cell r="J2416">
            <v>10001406</v>
          </cell>
          <cell r="K2416">
            <v>37918</v>
          </cell>
          <cell r="L2416">
            <v>37918</v>
          </cell>
          <cell r="M2416">
            <v>37918</v>
          </cell>
          <cell r="N2416">
            <v>11581.4</v>
          </cell>
          <cell r="O2416">
            <v>57.906999999999996</v>
          </cell>
          <cell r="P2416">
            <v>0</v>
          </cell>
          <cell r="Q2416" t="str">
            <v>01_31_10</v>
          </cell>
          <cell r="R2416" t="str">
            <v>25_31</v>
          </cell>
          <cell r="S2416" t="str">
            <v>'301.0020</v>
          </cell>
          <cell r="T2416" t="str">
            <v>'701.7421</v>
          </cell>
          <cell r="U2416" t="str">
            <v>H</v>
          </cell>
          <cell r="V2416">
            <v>-11157.9</v>
          </cell>
          <cell r="W2416">
            <v>-11157.9</v>
          </cell>
          <cell r="X2416">
            <v>423.5</v>
          </cell>
          <cell r="Y2416" t="str">
            <v>701.7421</v>
          </cell>
          <cell r="Z2416">
            <v>-1651480.78</v>
          </cell>
          <cell r="AA2416">
            <v>-11157.9</v>
          </cell>
          <cell r="AB2416">
            <v>-57.906999999999996</v>
          </cell>
        </row>
        <row r="2417">
          <cell r="A2417">
            <v>6838</v>
          </cell>
          <cell r="B2417">
            <v>8853</v>
          </cell>
          <cell r="C2417">
            <v>2098</v>
          </cell>
          <cell r="D2417" t="str">
            <v>ДИЗЕЛЬНОЕ ТОПЛИВО Л-02-40</v>
          </cell>
          <cell r="E2417">
            <v>221000035</v>
          </cell>
          <cell r="F2417" t="str">
            <v>20</v>
          </cell>
          <cell r="G2417" t="str">
            <v/>
          </cell>
          <cell r="H2417" t="str">
            <v/>
          </cell>
          <cell r="I2417" t="str">
            <v>386407</v>
          </cell>
          <cell r="J2417">
            <v>10001406</v>
          </cell>
          <cell r="K2417">
            <v>37918</v>
          </cell>
          <cell r="L2417">
            <v>37918</v>
          </cell>
          <cell r="M2417">
            <v>37918</v>
          </cell>
          <cell r="N2417">
            <v>11603.2</v>
          </cell>
          <cell r="O2417">
            <v>58.015999999999998</v>
          </cell>
          <cell r="P2417">
            <v>0</v>
          </cell>
          <cell r="Q2417" t="str">
            <v>01_31_10</v>
          </cell>
          <cell r="R2417" t="str">
            <v>25_31</v>
          </cell>
          <cell r="S2417" t="str">
            <v>'301.0020</v>
          </cell>
          <cell r="T2417" t="str">
            <v>'701.7421</v>
          </cell>
          <cell r="U2417" t="str">
            <v>H</v>
          </cell>
          <cell r="V2417">
            <v>-11172.4</v>
          </cell>
          <cell r="W2417">
            <v>-11172.4</v>
          </cell>
          <cell r="X2417">
            <v>430.80000000000109</v>
          </cell>
          <cell r="Y2417" t="str">
            <v>701.7421</v>
          </cell>
          <cell r="Z2417">
            <v>-1653626.92</v>
          </cell>
          <cell r="AA2417">
            <v>-11172.4</v>
          </cell>
          <cell r="AB2417">
            <v>-58.015999999999998</v>
          </cell>
        </row>
        <row r="2418">
          <cell r="A2418">
            <v>6839</v>
          </cell>
          <cell r="B2418">
            <v>8854</v>
          </cell>
          <cell r="C2418">
            <v>2098</v>
          </cell>
          <cell r="D2418" t="str">
            <v>ДИЗЕЛЬНОЕ ТОПЛИВО Л-02-40</v>
          </cell>
          <cell r="E2418">
            <v>221000035</v>
          </cell>
          <cell r="F2418" t="str">
            <v>20</v>
          </cell>
          <cell r="G2418" t="str">
            <v/>
          </cell>
          <cell r="H2418" t="str">
            <v/>
          </cell>
          <cell r="I2418" t="str">
            <v>386408</v>
          </cell>
          <cell r="J2418">
            <v>10001406</v>
          </cell>
          <cell r="K2418">
            <v>37918</v>
          </cell>
          <cell r="L2418">
            <v>37918</v>
          </cell>
          <cell r="M2418">
            <v>37918</v>
          </cell>
          <cell r="N2418">
            <v>11535.2</v>
          </cell>
          <cell r="O2418">
            <v>57.676000000000002</v>
          </cell>
          <cell r="P2418">
            <v>0</v>
          </cell>
          <cell r="Q2418" t="str">
            <v>01_31_10</v>
          </cell>
          <cell r="R2418" t="str">
            <v>25_31</v>
          </cell>
          <cell r="S2418" t="str">
            <v>'301.0020</v>
          </cell>
          <cell r="T2418" t="str">
            <v>'701.7421</v>
          </cell>
          <cell r="U2418" t="str">
            <v>H</v>
          </cell>
          <cell r="V2418">
            <v>-11111.7</v>
          </cell>
          <cell r="W2418">
            <v>-11111.7</v>
          </cell>
          <cell r="X2418">
            <v>423.5</v>
          </cell>
          <cell r="Y2418" t="str">
            <v>701.7421</v>
          </cell>
          <cell r="Z2418">
            <v>-1644642.72</v>
          </cell>
          <cell r="AA2418">
            <v>-11111.7</v>
          </cell>
          <cell r="AB2418">
            <v>-57.676000000000002</v>
          </cell>
        </row>
        <row r="2419">
          <cell r="A2419">
            <v>6840</v>
          </cell>
          <cell r="B2419">
            <v>8855</v>
          </cell>
          <cell r="C2419">
            <v>2098</v>
          </cell>
          <cell r="D2419" t="str">
            <v>ДИЗЕЛЬНОЕ ТОПЛИВО Л-02-40</v>
          </cell>
          <cell r="E2419">
            <v>221000035</v>
          </cell>
          <cell r="F2419" t="str">
            <v>20</v>
          </cell>
          <cell r="G2419" t="str">
            <v/>
          </cell>
          <cell r="H2419" t="str">
            <v/>
          </cell>
          <cell r="I2419" t="str">
            <v>386409</v>
          </cell>
          <cell r="J2419">
            <v>10001406</v>
          </cell>
          <cell r="K2419">
            <v>37918</v>
          </cell>
          <cell r="L2419">
            <v>37918</v>
          </cell>
          <cell r="M2419">
            <v>37918</v>
          </cell>
          <cell r="N2419">
            <v>11661.4</v>
          </cell>
          <cell r="O2419">
            <v>58.307000000000002</v>
          </cell>
          <cell r="P2419">
            <v>0</v>
          </cell>
          <cell r="Q2419" t="str">
            <v>01_31_10</v>
          </cell>
          <cell r="R2419" t="str">
            <v>25_31</v>
          </cell>
          <cell r="S2419" t="str">
            <v>'301.0020</v>
          </cell>
          <cell r="T2419" t="str">
            <v>'701.7421</v>
          </cell>
          <cell r="U2419" t="str">
            <v>H</v>
          </cell>
          <cell r="V2419">
            <v>-11230.6</v>
          </cell>
          <cell r="W2419">
            <v>-11230.6</v>
          </cell>
          <cell r="X2419">
            <v>430.79999999999927</v>
          </cell>
          <cell r="Y2419" t="str">
            <v>701.7421</v>
          </cell>
          <cell r="Z2419">
            <v>-1662241.11</v>
          </cell>
          <cell r="AA2419">
            <v>-11230.6</v>
          </cell>
          <cell r="AB2419">
            <v>-58.307000000000002</v>
          </cell>
        </row>
        <row r="2420">
          <cell r="A2420">
            <v>6841</v>
          </cell>
          <cell r="B2420">
            <v>8856</v>
          </cell>
          <cell r="C2420">
            <v>2101</v>
          </cell>
          <cell r="D2420" t="str">
            <v>БЕНЗИН АВТОМОБИЛЬНЫЙ АИ-80</v>
          </cell>
          <cell r="E2420">
            <v>222000001</v>
          </cell>
          <cell r="F2420" t="str">
            <v>20</v>
          </cell>
          <cell r="G2420" t="str">
            <v/>
          </cell>
          <cell r="H2420" t="str">
            <v/>
          </cell>
          <cell r="I2420" t="str">
            <v>386566</v>
          </cell>
          <cell r="J2420">
            <v>10001388</v>
          </cell>
          <cell r="K2420">
            <v>37918</v>
          </cell>
          <cell r="L2420">
            <v>37918</v>
          </cell>
          <cell r="M2420">
            <v>37918</v>
          </cell>
          <cell r="N2420">
            <v>114860.93</v>
          </cell>
          <cell r="O2420">
            <v>510.49299999999999</v>
          </cell>
          <cell r="P2420">
            <v>0</v>
          </cell>
          <cell r="Q2420" t="str">
            <v>01_31_10</v>
          </cell>
          <cell r="R2420" t="str">
            <v>25_31</v>
          </cell>
          <cell r="S2420" t="str">
            <v>'301.0020</v>
          </cell>
          <cell r="T2420" t="str">
            <v>'702.7210</v>
          </cell>
          <cell r="U2420" t="str">
            <v>H</v>
          </cell>
          <cell r="V2420">
            <v>-109420.42</v>
          </cell>
          <cell r="W2420">
            <v>-109420.42</v>
          </cell>
          <cell r="X2420">
            <v>5440.5099999999948</v>
          </cell>
          <cell r="Y2420" t="str">
            <v>702.7210</v>
          </cell>
          <cell r="Z2420">
            <v>-16195316.359999999</v>
          </cell>
          <cell r="AA2420">
            <v>-109420.42</v>
          </cell>
          <cell r="AB2420">
            <v>-510.49299999999999</v>
          </cell>
        </row>
        <row r="2421">
          <cell r="A2421">
            <v>6842</v>
          </cell>
          <cell r="B2421">
            <v>8857</v>
          </cell>
          <cell r="C2421">
            <v>2101</v>
          </cell>
          <cell r="D2421" t="str">
            <v>ДИЗЕЛЬНОЕ ТОПЛИВО Л-02-40</v>
          </cell>
          <cell r="E2421">
            <v>221000035</v>
          </cell>
          <cell r="F2421" t="str">
            <v>20</v>
          </cell>
          <cell r="G2421" t="str">
            <v/>
          </cell>
          <cell r="H2421" t="str">
            <v/>
          </cell>
          <cell r="I2421" t="str">
            <v>386396</v>
          </cell>
          <cell r="J2421">
            <v>10001403</v>
          </cell>
          <cell r="K2421">
            <v>37918</v>
          </cell>
          <cell r="L2421">
            <v>37918</v>
          </cell>
          <cell r="M2421">
            <v>37918</v>
          </cell>
          <cell r="N2421">
            <v>112870.49</v>
          </cell>
          <cell r="O2421">
            <v>578.82299999999998</v>
          </cell>
          <cell r="P2421">
            <v>0</v>
          </cell>
          <cell r="Q2421" t="str">
            <v>01_31_10</v>
          </cell>
          <cell r="R2421" t="str">
            <v>25_31</v>
          </cell>
          <cell r="S2421" t="str">
            <v>'301.0020</v>
          </cell>
          <cell r="T2421" t="str">
            <v>'701.7421</v>
          </cell>
          <cell r="U2421" t="str">
            <v>H</v>
          </cell>
          <cell r="V2421">
            <v>-106647.43</v>
          </cell>
          <cell r="W2421">
            <v>-106647.43</v>
          </cell>
          <cell r="X2421">
            <v>6223.0600000000122</v>
          </cell>
          <cell r="Y2421" t="str">
            <v>701.7421</v>
          </cell>
          <cell r="Z2421">
            <v>-15784886.109999999</v>
          </cell>
          <cell r="AA2421">
            <v>-106647.43</v>
          </cell>
          <cell r="AB2421">
            <v>-578.82299999999998</v>
          </cell>
        </row>
        <row r="2422">
          <cell r="A2422">
            <v>6843</v>
          </cell>
          <cell r="B2422">
            <v>8858</v>
          </cell>
          <cell r="C2422">
            <v>2101</v>
          </cell>
          <cell r="D2422" t="str">
            <v>ДИЗЕЛЬНОЕ ТОПЛИВО Л-02-40</v>
          </cell>
          <cell r="E2422">
            <v>221000035</v>
          </cell>
          <cell r="F2422" t="str">
            <v>20</v>
          </cell>
          <cell r="G2422" t="str">
            <v/>
          </cell>
          <cell r="H2422" t="str">
            <v/>
          </cell>
          <cell r="I2422" t="str">
            <v>386501</v>
          </cell>
          <cell r="J2422">
            <v>10001403</v>
          </cell>
          <cell r="K2422">
            <v>37918</v>
          </cell>
          <cell r="L2422">
            <v>37918</v>
          </cell>
          <cell r="M2422">
            <v>37918</v>
          </cell>
          <cell r="N2422">
            <v>77185.490000000005</v>
          </cell>
          <cell r="O2422">
            <v>395.82299999999998</v>
          </cell>
          <cell r="P2422">
            <v>0</v>
          </cell>
          <cell r="Q2422" t="str">
            <v>01_31_10</v>
          </cell>
          <cell r="R2422" t="str">
            <v>25_31</v>
          </cell>
          <cell r="S2422" t="str">
            <v>'301.0020</v>
          </cell>
          <cell r="T2422" t="str">
            <v>'701.7421</v>
          </cell>
          <cell r="U2422" t="str">
            <v>H</v>
          </cell>
          <cell r="V2422">
            <v>-72933.78</v>
          </cell>
          <cell r="W2422">
            <v>-72933.78</v>
          </cell>
          <cell r="X2422">
            <v>4251.7100000000064</v>
          </cell>
          <cell r="Y2422" t="str">
            <v>701.7421</v>
          </cell>
          <cell r="Z2422">
            <v>-10794928.779999999</v>
          </cell>
          <cell r="AA2422">
            <v>-72933.78</v>
          </cell>
          <cell r="AB2422">
            <v>-395.82299999999998</v>
          </cell>
        </row>
        <row r="2423">
          <cell r="A2423">
            <v>6844</v>
          </cell>
          <cell r="B2423">
            <v>8859</v>
          </cell>
          <cell r="C2423">
            <v>2101</v>
          </cell>
          <cell r="D2423" t="str">
            <v>ДИЗЕЛЬНОЕ ТОПЛИВО Л-02-40</v>
          </cell>
          <cell r="E2423">
            <v>221000035</v>
          </cell>
          <cell r="F2423" t="str">
            <v>20</v>
          </cell>
          <cell r="G2423" t="str">
            <v/>
          </cell>
          <cell r="H2423" t="str">
            <v/>
          </cell>
          <cell r="I2423" t="str">
            <v>386505</v>
          </cell>
          <cell r="J2423">
            <v>10001404</v>
          </cell>
          <cell r="K2423">
            <v>37918</v>
          </cell>
          <cell r="L2423">
            <v>37918</v>
          </cell>
          <cell r="M2423">
            <v>37918</v>
          </cell>
          <cell r="N2423">
            <v>33326.089999999997</v>
          </cell>
          <cell r="O2423">
            <v>170.90299999999999</v>
          </cell>
          <cell r="P2423">
            <v>0</v>
          </cell>
          <cell r="Q2423" t="str">
            <v>01_31_10</v>
          </cell>
          <cell r="R2423" t="str">
            <v>25_31</v>
          </cell>
          <cell r="S2423" t="str">
            <v>'301.0020</v>
          </cell>
          <cell r="T2423" t="str">
            <v>'701.7421</v>
          </cell>
          <cell r="U2423" t="str">
            <v>H</v>
          </cell>
          <cell r="V2423">
            <v>-31482.62</v>
          </cell>
          <cell r="W2423">
            <v>-31482.62</v>
          </cell>
          <cell r="X2423">
            <v>1843.4699999999975</v>
          </cell>
          <cell r="Y2423" t="str">
            <v>701.7421</v>
          </cell>
          <cell r="Z2423">
            <v>-4659742.59</v>
          </cell>
          <cell r="AA2423">
            <v>-31482.62</v>
          </cell>
          <cell r="AB2423">
            <v>-170.90299999999999</v>
          </cell>
        </row>
        <row r="2424">
          <cell r="A2424">
            <v>6845</v>
          </cell>
          <cell r="B2424">
            <v>8860</v>
          </cell>
          <cell r="C2424">
            <v>2101</v>
          </cell>
          <cell r="D2424" t="str">
            <v>БЕНЗИН АВТОМОБИЛЬНЫЙ АИ-92</v>
          </cell>
          <cell r="E2424">
            <v>222000004</v>
          </cell>
          <cell r="F2424" t="str">
            <v>20</v>
          </cell>
          <cell r="G2424" t="str">
            <v/>
          </cell>
          <cell r="H2424" t="str">
            <v/>
          </cell>
          <cell r="I2424" t="str">
            <v>336995</v>
          </cell>
          <cell r="J2424">
            <v>10001378</v>
          </cell>
          <cell r="K2424">
            <v>37918</v>
          </cell>
          <cell r="L2424">
            <v>37918</v>
          </cell>
          <cell r="M2424">
            <v>37918</v>
          </cell>
          <cell r="N2424">
            <v>82802.33</v>
          </cell>
          <cell r="O2424">
            <v>324.71499999999997</v>
          </cell>
          <cell r="P2424">
            <v>0</v>
          </cell>
          <cell r="Q2424" t="str">
            <v>01_31_10</v>
          </cell>
          <cell r="R2424" t="str">
            <v>25_31</v>
          </cell>
          <cell r="S2424" t="str">
            <v>'301.0020</v>
          </cell>
          <cell r="T2424" t="str">
            <v>'702.7212</v>
          </cell>
          <cell r="U2424" t="str">
            <v>H</v>
          </cell>
          <cell r="V2424">
            <v>-79355.64</v>
          </cell>
          <cell r="W2424">
            <v>-79355.64</v>
          </cell>
          <cell r="X2424">
            <v>3446.6900000000023</v>
          </cell>
          <cell r="Y2424" t="str">
            <v>702.7212</v>
          </cell>
          <cell r="Z2424">
            <v>-11745428.279999999</v>
          </cell>
          <cell r="AA2424">
            <v>-79355.64</v>
          </cell>
          <cell r="AB2424">
            <v>-324.71499999999997</v>
          </cell>
        </row>
        <row r="2425">
          <cell r="A2425">
            <v>6846</v>
          </cell>
          <cell r="B2425">
            <v>8861</v>
          </cell>
          <cell r="C2425">
            <v>2101</v>
          </cell>
          <cell r="D2425" t="str">
            <v>БЕНЗИН АВТОМОБИЛЬНЫЙ АИ-92</v>
          </cell>
          <cell r="E2425">
            <v>222000004</v>
          </cell>
          <cell r="F2425" t="str">
            <v>20</v>
          </cell>
          <cell r="G2425" t="str">
            <v/>
          </cell>
          <cell r="H2425" t="str">
            <v/>
          </cell>
          <cell r="I2425" t="str">
            <v>386572</v>
          </cell>
          <cell r="J2425">
            <v>10001379</v>
          </cell>
          <cell r="K2425">
            <v>37918</v>
          </cell>
          <cell r="L2425">
            <v>37918</v>
          </cell>
          <cell r="M2425">
            <v>37918</v>
          </cell>
          <cell r="N2425">
            <v>59901.29</v>
          </cell>
          <cell r="O2425">
            <v>234.90700000000001</v>
          </cell>
          <cell r="P2425">
            <v>0</v>
          </cell>
          <cell r="Q2425" t="str">
            <v>01_31_10</v>
          </cell>
          <cell r="R2425" t="str">
            <v>25_31</v>
          </cell>
          <cell r="S2425" t="str">
            <v>'301.0020</v>
          </cell>
          <cell r="T2425" t="str">
            <v>'702.7212</v>
          </cell>
          <cell r="U2425" t="str">
            <v>H</v>
          </cell>
          <cell r="V2425">
            <v>-57387.17</v>
          </cell>
          <cell r="W2425">
            <v>-57387.17</v>
          </cell>
          <cell r="X2425">
            <v>2514.1200000000026</v>
          </cell>
          <cell r="Y2425" t="str">
            <v>702.7212</v>
          </cell>
          <cell r="Z2425">
            <v>-8493875.0299999993</v>
          </cell>
          <cell r="AA2425">
            <v>-57387.17</v>
          </cell>
          <cell r="AB2425">
            <v>-234.90700000000001</v>
          </cell>
        </row>
        <row r="2426">
          <cell r="A2426">
            <v>6847</v>
          </cell>
          <cell r="B2426">
            <v>8862</v>
          </cell>
          <cell r="C2426">
            <v>2115</v>
          </cell>
          <cell r="D2426" t="str">
            <v>ТОПЛИВО САМОЛЕТНОЕ ТС-1 ВКК</v>
          </cell>
          <cell r="E2426">
            <v>222000043</v>
          </cell>
          <cell r="F2426" t="str">
            <v>20</v>
          </cell>
          <cell r="G2426" t="str">
            <v/>
          </cell>
          <cell r="H2426" t="str">
            <v/>
          </cell>
          <cell r="I2426" t="str">
            <v>386515</v>
          </cell>
          <cell r="J2426">
            <v>10001397</v>
          </cell>
          <cell r="K2426">
            <v>37918</v>
          </cell>
          <cell r="L2426">
            <v>37918</v>
          </cell>
          <cell r="M2426">
            <v>37918</v>
          </cell>
          <cell r="N2426">
            <v>148447.06</v>
          </cell>
          <cell r="O2426">
            <v>645.42200000000003</v>
          </cell>
          <cell r="P2426">
            <v>0</v>
          </cell>
          <cell r="Q2426" t="str">
            <v>01_31_10</v>
          </cell>
          <cell r="R2426" t="str">
            <v>25_31</v>
          </cell>
          <cell r="S2426" t="str">
            <v>'301.0020</v>
          </cell>
          <cell r="T2426" t="str">
            <v>'702.7250</v>
          </cell>
          <cell r="U2426" t="str">
            <v>H</v>
          </cell>
          <cell r="V2426">
            <v>-142335.74</v>
          </cell>
          <cell r="W2426">
            <v>-142335.74</v>
          </cell>
          <cell r="X2426">
            <v>6111.320000000007</v>
          </cell>
          <cell r="Y2426" t="str">
            <v>702.7250</v>
          </cell>
          <cell r="Z2426">
            <v>-21067112.879999999</v>
          </cell>
          <cell r="AA2426">
            <v>-142335.74</v>
          </cell>
          <cell r="AB2426">
            <v>-645.42200000000003</v>
          </cell>
        </row>
        <row r="2427">
          <cell r="A2427">
            <v>6848</v>
          </cell>
          <cell r="B2427">
            <v>8863</v>
          </cell>
          <cell r="C2427">
            <v>1137</v>
          </cell>
          <cell r="D2427" t="str">
            <v>БЕНЗИН АВТОМОБИЛЬНЫЙ АИ-80</v>
          </cell>
          <cell r="E2427">
            <v>222000001</v>
          </cell>
          <cell r="F2427" t="str">
            <v>10</v>
          </cell>
          <cell r="G2427" t="str">
            <v/>
          </cell>
          <cell r="H2427" t="str">
            <v/>
          </cell>
          <cell r="I2427" t="str">
            <v>171839</v>
          </cell>
          <cell r="J2427">
            <v>10001407</v>
          </cell>
          <cell r="K2427">
            <v>37918</v>
          </cell>
          <cell r="L2427">
            <v>37918</v>
          </cell>
          <cell r="M2427">
            <v>37918</v>
          </cell>
          <cell r="N2427">
            <v>2692956.38</v>
          </cell>
          <cell r="O2427">
            <v>111.881</v>
          </cell>
          <cell r="P2427">
            <v>430873.02</v>
          </cell>
          <cell r="Q2427" t="str">
            <v>01_31_10</v>
          </cell>
          <cell r="R2427" t="str">
            <v>25_31</v>
          </cell>
          <cell r="S2427" t="str">
            <v>'301.0010</v>
          </cell>
          <cell r="T2427" t="str">
            <v>'702.7310</v>
          </cell>
          <cell r="U2427" t="str">
            <v>H</v>
          </cell>
          <cell r="V2427">
            <v>-2692956.38</v>
          </cell>
          <cell r="W2427">
            <v>-18194.419999999998</v>
          </cell>
          <cell r="X2427">
            <v>0</v>
          </cell>
          <cell r="Y2427" t="str">
            <v>702.7310</v>
          </cell>
          <cell r="Z2427">
            <v>-2692956.38</v>
          </cell>
          <cell r="AA2427">
            <v>-18194.419999999998</v>
          </cell>
          <cell r="AB2427">
            <v>-111.881</v>
          </cell>
        </row>
        <row r="2428">
          <cell r="A2428">
            <v>6849</v>
          </cell>
          <cell r="B2428">
            <v>8864</v>
          </cell>
          <cell r="C2428">
            <v>2101</v>
          </cell>
          <cell r="D2428" t="str">
            <v>БЕНЗИН АВТОМОБИЛЬНЫЙ АИ-80</v>
          </cell>
          <cell r="E2428">
            <v>221000001</v>
          </cell>
          <cell r="F2428" t="str">
            <v>20</v>
          </cell>
          <cell r="G2428" t="str">
            <v/>
          </cell>
          <cell r="H2428" t="str">
            <v/>
          </cell>
          <cell r="I2428" t="str">
            <v>386567</v>
          </cell>
          <cell r="J2428">
            <v>10001351</v>
          </cell>
          <cell r="K2428">
            <v>37918</v>
          </cell>
          <cell r="L2428">
            <v>37918</v>
          </cell>
          <cell r="M2428">
            <v>37918</v>
          </cell>
          <cell r="N2428">
            <v>11552.4</v>
          </cell>
          <cell r="O2428">
            <v>51.344000000000001</v>
          </cell>
          <cell r="P2428">
            <v>0</v>
          </cell>
          <cell r="Q2428" t="str">
            <v>01_31_10</v>
          </cell>
          <cell r="R2428" t="str">
            <v>25_31</v>
          </cell>
          <cell r="S2428" t="str">
            <v>'301.0020</v>
          </cell>
          <cell r="T2428" t="str">
            <v>'701.7410</v>
          </cell>
          <cell r="U2428" t="str">
            <v>H</v>
          </cell>
          <cell r="V2428">
            <v>-11003.07</v>
          </cell>
          <cell r="W2428">
            <v>-11003.07</v>
          </cell>
          <cell r="X2428">
            <v>549.32999999999993</v>
          </cell>
          <cell r="Y2428" t="str">
            <v>701.7410</v>
          </cell>
          <cell r="Z2428">
            <v>-1628564.39</v>
          </cell>
          <cell r="AA2428">
            <v>-11003.07</v>
          </cell>
          <cell r="AB2428">
            <v>-51.344000000000001</v>
          </cell>
        </row>
        <row r="2429">
          <cell r="A2429">
            <v>6850</v>
          </cell>
          <cell r="B2429">
            <v>8865</v>
          </cell>
          <cell r="C2429">
            <v>2098</v>
          </cell>
          <cell r="D2429" t="str">
            <v>БЕНЗИН АВТОМОБИЛЬНЫЙ АИ-92</v>
          </cell>
          <cell r="E2429">
            <v>222000004</v>
          </cell>
          <cell r="F2429" t="str">
            <v>20</v>
          </cell>
          <cell r="G2429" t="str">
            <v/>
          </cell>
          <cell r="H2429" t="str">
            <v/>
          </cell>
          <cell r="I2429" t="str">
            <v>386400</v>
          </cell>
          <cell r="J2429">
            <v>10001408</v>
          </cell>
          <cell r="K2429">
            <v>37918</v>
          </cell>
          <cell r="L2429">
            <v>37918</v>
          </cell>
          <cell r="M2429">
            <v>37918</v>
          </cell>
          <cell r="N2429">
            <v>30731.41</v>
          </cell>
          <cell r="O2429">
            <v>119.114</v>
          </cell>
          <cell r="P2429">
            <v>0</v>
          </cell>
          <cell r="Q2429" t="str">
            <v>01_31_10</v>
          </cell>
          <cell r="R2429" t="str">
            <v>25_31</v>
          </cell>
          <cell r="S2429" t="str">
            <v>'301.0020</v>
          </cell>
          <cell r="T2429" t="str">
            <v>'702.7212</v>
          </cell>
          <cell r="U2429" t="str">
            <v>H</v>
          </cell>
          <cell r="V2429">
            <v>-29847.53</v>
          </cell>
          <cell r="W2429">
            <v>-29847.53</v>
          </cell>
          <cell r="X2429">
            <v>883.88000000000102</v>
          </cell>
          <cell r="Y2429" t="str">
            <v>702.7212</v>
          </cell>
          <cell r="Z2429">
            <v>-4417732.92</v>
          </cell>
          <cell r="AA2429">
            <v>-29847.53</v>
          </cell>
          <cell r="AB2429">
            <v>-119.114</v>
          </cell>
        </row>
        <row r="2430">
          <cell r="A2430">
            <v>6851</v>
          </cell>
          <cell r="B2430">
            <v>8866</v>
          </cell>
          <cell r="C2430">
            <v>1145</v>
          </cell>
          <cell r="D2430" t="str">
            <v>БЕНЗИН АВТОМОБИЛЬНЫЙ АИ-80</v>
          </cell>
          <cell r="E2430">
            <v>222000001</v>
          </cell>
          <cell r="F2430" t="str">
            <v>10</v>
          </cell>
          <cell r="G2430" t="str">
            <v/>
          </cell>
          <cell r="H2430" t="str">
            <v/>
          </cell>
          <cell r="I2430" t="str">
            <v>171840</v>
          </cell>
          <cell r="J2430">
            <v>10001409</v>
          </cell>
          <cell r="K2430">
            <v>37918</v>
          </cell>
          <cell r="L2430">
            <v>37918</v>
          </cell>
          <cell r="M2430">
            <v>37918</v>
          </cell>
          <cell r="N2430">
            <v>3947981.26</v>
          </cell>
          <cell r="O2430">
            <v>164.02199999999999</v>
          </cell>
          <cell r="P2430">
            <v>631677</v>
          </cell>
          <cell r="Q2430" t="str">
            <v>01_31_10</v>
          </cell>
          <cell r="R2430" t="str">
            <v>25_31</v>
          </cell>
          <cell r="S2430" t="str">
            <v>'301.0010</v>
          </cell>
          <cell r="T2430" t="str">
            <v>'702.7310</v>
          </cell>
          <cell r="U2430" t="str">
            <v>H</v>
          </cell>
          <cell r="V2430">
            <v>-3947981.26</v>
          </cell>
          <cell r="W2430">
            <v>-26673.75</v>
          </cell>
          <cell r="X2430">
            <v>0</v>
          </cell>
          <cell r="Y2430" t="str">
            <v>702.7310</v>
          </cell>
          <cell r="Z2430">
            <v>-3947981.26</v>
          </cell>
          <cell r="AA2430">
            <v>-26673.75</v>
          </cell>
          <cell r="AB2430">
            <v>-164.02199999999999</v>
          </cell>
        </row>
        <row r="2431">
          <cell r="A2431">
            <v>6857</v>
          </cell>
          <cell r="B2431">
            <v>8870</v>
          </cell>
          <cell r="C2431">
            <v>2115</v>
          </cell>
          <cell r="D2431" t="str">
            <v>ТОПЛИВО САМОЛЕТНОЕ ТС-1 ВКК</v>
          </cell>
          <cell r="E2431">
            <v>222000043</v>
          </cell>
          <cell r="F2431" t="str">
            <v>20</v>
          </cell>
          <cell r="G2431" t="str">
            <v/>
          </cell>
          <cell r="H2431" t="str">
            <v/>
          </cell>
          <cell r="I2431" t="str">
            <v>386516</v>
          </cell>
          <cell r="J2431">
            <v>10001397</v>
          </cell>
          <cell r="K2431">
            <v>37918</v>
          </cell>
          <cell r="L2431">
            <v>37918</v>
          </cell>
          <cell r="M2431">
            <v>37918</v>
          </cell>
          <cell r="N2431">
            <v>104035.9</v>
          </cell>
          <cell r="O2431">
            <v>452.33</v>
          </cell>
          <cell r="P2431">
            <v>0</v>
          </cell>
          <cell r="Q2431" t="str">
            <v>01_31_10</v>
          </cell>
          <cell r="R2431" t="str">
            <v>25_31</v>
          </cell>
          <cell r="S2431" t="str">
            <v>'301.0020</v>
          </cell>
          <cell r="T2431" t="str">
            <v>'702.7250</v>
          </cell>
          <cell r="U2431" t="str">
            <v>H</v>
          </cell>
          <cell r="V2431">
            <v>-99757.98</v>
          </cell>
          <cell r="W2431">
            <v>-99757.98</v>
          </cell>
          <cell r="X2431">
            <v>4277.9199999999983</v>
          </cell>
          <cell r="Y2431" t="str">
            <v>702.7250</v>
          </cell>
          <cell r="Z2431">
            <v>-14765178.619999999</v>
          </cell>
          <cell r="AA2431">
            <v>-99757.98</v>
          </cell>
          <cell r="AB2431">
            <v>-452.33</v>
          </cell>
        </row>
        <row r="2432">
          <cell r="A2432">
            <v>6913</v>
          </cell>
          <cell r="B2432">
            <v>8909</v>
          </cell>
          <cell r="C2432">
            <v>2101</v>
          </cell>
          <cell r="D2432" t="str">
            <v>БЕНЗИН АВТОМОБИЛЬНЫЙ АИ-92</v>
          </cell>
          <cell r="E2432">
            <v>222000004</v>
          </cell>
          <cell r="F2432" t="str">
            <v>20</v>
          </cell>
          <cell r="G2432" t="str">
            <v/>
          </cell>
          <cell r="H2432" t="str">
            <v/>
          </cell>
          <cell r="I2432" t="str">
            <v>386573</v>
          </cell>
          <cell r="J2432">
            <v>10001378</v>
          </cell>
          <cell r="K2432">
            <v>37926</v>
          </cell>
          <cell r="L2432">
            <v>37919</v>
          </cell>
          <cell r="M2432">
            <v>37926</v>
          </cell>
          <cell r="N2432">
            <v>56953.74</v>
          </cell>
          <cell r="O2432">
            <v>223.34800000000001</v>
          </cell>
          <cell r="P2432">
            <v>0</v>
          </cell>
          <cell r="Q2432" t="str">
            <v>01_31_10</v>
          </cell>
          <cell r="R2432" t="str">
            <v>25_31</v>
          </cell>
          <cell r="S2432" t="str">
            <v>'301.0020</v>
          </cell>
          <cell r="T2432" t="str">
            <v>'702.7212</v>
          </cell>
          <cell r="U2432" t="str">
            <v>H</v>
          </cell>
          <cell r="V2432">
            <v>-54841.440000000002</v>
          </cell>
          <cell r="W2432">
            <v>-54841.440000000002</v>
          </cell>
          <cell r="X2432">
            <v>2112.2999999999956</v>
          </cell>
          <cell r="Y2432" t="str">
            <v>702.7212</v>
          </cell>
          <cell r="Z2432">
            <v>-8119275.1900000004</v>
          </cell>
          <cell r="AA2432">
            <v>-54841.440000000002</v>
          </cell>
          <cell r="AB2432">
            <v>-223.34800000000001</v>
          </cell>
        </row>
        <row r="2433">
          <cell r="A2433">
            <v>6914</v>
          </cell>
          <cell r="B2433">
            <v>8910</v>
          </cell>
          <cell r="C2433">
            <v>2101</v>
          </cell>
          <cell r="D2433" t="str">
            <v>БЕНЗИН АВТОМОБИЛЬНЫЙ АИ-92</v>
          </cell>
          <cell r="E2433">
            <v>222000004</v>
          </cell>
          <cell r="F2433" t="str">
            <v>20</v>
          </cell>
          <cell r="G2433" t="str">
            <v/>
          </cell>
          <cell r="H2433" t="str">
            <v/>
          </cell>
          <cell r="I2433" t="str">
            <v>386574</v>
          </cell>
          <cell r="J2433">
            <v>10001378</v>
          </cell>
          <cell r="K2433">
            <v>37926</v>
          </cell>
          <cell r="L2433">
            <v>37919</v>
          </cell>
          <cell r="M2433">
            <v>37926</v>
          </cell>
          <cell r="N2433">
            <v>38949.980000000003</v>
          </cell>
          <cell r="O2433">
            <v>152.745</v>
          </cell>
          <cell r="P2433">
            <v>0</v>
          </cell>
          <cell r="Q2433" t="str">
            <v>01_31_10</v>
          </cell>
          <cell r="R2433" t="str">
            <v>25_31</v>
          </cell>
          <cell r="S2433" t="str">
            <v>'301.0020</v>
          </cell>
          <cell r="T2433" t="str">
            <v>'702.7212</v>
          </cell>
          <cell r="U2433" t="str">
            <v>H</v>
          </cell>
          <cell r="V2433">
            <v>-37325.53</v>
          </cell>
          <cell r="W2433">
            <v>-37325.53</v>
          </cell>
          <cell r="X2433">
            <v>1624.4500000000044</v>
          </cell>
          <cell r="Y2433" t="str">
            <v>702.7212</v>
          </cell>
          <cell r="Z2433">
            <v>-5526044.7199999997</v>
          </cell>
          <cell r="AA2433">
            <v>-37325.53</v>
          </cell>
          <cell r="AB2433">
            <v>-152.745</v>
          </cell>
        </row>
        <row r="2434">
          <cell r="A2434">
            <v>6915</v>
          </cell>
          <cell r="B2434">
            <v>8911</v>
          </cell>
          <cell r="C2434">
            <v>1140</v>
          </cell>
          <cell r="D2434" t="str">
            <v>БЕНЗИН АВТОМОБИЛЬНЫЙ АИ-80</v>
          </cell>
          <cell r="E2434">
            <v>221000001</v>
          </cell>
          <cell r="F2434" t="str">
            <v>10</v>
          </cell>
          <cell r="G2434" t="str">
            <v/>
          </cell>
          <cell r="H2434" t="str">
            <v/>
          </cell>
          <cell r="I2434" t="str">
            <v>68234732</v>
          </cell>
          <cell r="J2434">
            <v>10001424</v>
          </cell>
          <cell r="K2434">
            <v>37926</v>
          </cell>
          <cell r="L2434">
            <v>37919</v>
          </cell>
          <cell r="M2434">
            <v>37926</v>
          </cell>
          <cell r="N2434">
            <v>2360407.65</v>
          </cell>
          <cell r="O2434">
            <v>98.064999999999998</v>
          </cell>
          <cell r="P2434">
            <v>377665.22</v>
          </cell>
          <cell r="Q2434" t="str">
            <v>01_31_10</v>
          </cell>
          <cell r="R2434" t="str">
            <v>25_31</v>
          </cell>
          <cell r="S2434" t="str">
            <v>'301.0010</v>
          </cell>
          <cell r="T2434" t="str">
            <v>'701.7510</v>
          </cell>
          <cell r="U2434" t="str">
            <v>H</v>
          </cell>
          <cell r="V2434">
            <v>-2360407.65</v>
          </cell>
          <cell r="W2434">
            <v>-15945.47</v>
          </cell>
          <cell r="X2434">
            <v>0</v>
          </cell>
          <cell r="Y2434" t="str">
            <v>701.7510</v>
          </cell>
          <cell r="Z2434">
            <v>-2360407.65</v>
          </cell>
          <cell r="AA2434">
            <v>-15945.47</v>
          </cell>
          <cell r="AB2434">
            <v>-98.064999999999998</v>
          </cell>
        </row>
        <row r="2435">
          <cell r="A2435">
            <v>6917</v>
          </cell>
          <cell r="B2435">
            <v>8914</v>
          </cell>
          <cell r="C2435" t="str">
            <v>DO80</v>
          </cell>
          <cell r="D2435" t="str">
            <v>ГАЗЫ УГЛЕВОДОРОДНЫЕ СЖИЖЕННЫЕ СПБТ</v>
          </cell>
          <cell r="E2435">
            <v>221000063</v>
          </cell>
          <cell r="F2435" t="str">
            <v>10</v>
          </cell>
          <cell r="G2435" t="str">
            <v/>
          </cell>
          <cell r="H2435" t="str">
            <v/>
          </cell>
          <cell r="I2435" t="str">
            <v>Акт купли-продаж</v>
          </cell>
          <cell r="J2435">
            <v>10001426</v>
          </cell>
          <cell r="K2435">
            <v>37926</v>
          </cell>
          <cell r="L2435">
            <v>37919</v>
          </cell>
          <cell r="M2435">
            <v>37926</v>
          </cell>
          <cell r="N2435">
            <v>1114317.6000000001</v>
          </cell>
          <cell r="O2435">
            <v>84.418000000000006</v>
          </cell>
          <cell r="P2435">
            <v>178290.82</v>
          </cell>
          <cell r="Q2435" t="str">
            <v>01_31_10</v>
          </cell>
          <cell r="R2435" t="str">
            <v>25_31</v>
          </cell>
          <cell r="S2435" t="str">
            <v>'322.0010</v>
          </cell>
          <cell r="T2435" t="str">
            <v>'701.7541</v>
          </cell>
          <cell r="U2435" t="str">
            <v>H</v>
          </cell>
          <cell r="V2435">
            <v>-1114317.6000000001</v>
          </cell>
          <cell r="W2435">
            <v>-7527.65</v>
          </cell>
          <cell r="X2435">
            <v>0</v>
          </cell>
          <cell r="Y2435" t="str">
            <v>701.7541</v>
          </cell>
          <cell r="Z2435">
            <v>-1114317.6000000001</v>
          </cell>
          <cell r="AA2435">
            <v>-7527.65</v>
          </cell>
          <cell r="AB2435">
            <v>-84.418000000000006</v>
          </cell>
        </row>
        <row r="2436">
          <cell r="A2436">
            <v>6955</v>
          </cell>
          <cell r="B2436">
            <v>8948</v>
          </cell>
          <cell r="C2436" t="str">
            <v>DO80</v>
          </cell>
          <cell r="D2436" t="str">
            <v>БЕНЗИН АВТОМОБИЛЬНЫЙ АИ-96</v>
          </cell>
          <cell r="E2436">
            <v>222000007</v>
          </cell>
          <cell r="F2436" t="str">
            <v>10</v>
          </cell>
          <cell r="G2436" t="str">
            <v/>
          </cell>
          <cell r="H2436" t="str">
            <v/>
          </cell>
          <cell r="I2436" t="str">
            <v>Акт купли-продаж</v>
          </cell>
          <cell r="J2436">
            <v>10001440</v>
          </cell>
          <cell r="K2436">
            <v>37926</v>
          </cell>
          <cell r="L2436">
            <v>37919</v>
          </cell>
          <cell r="M2436">
            <v>37926</v>
          </cell>
          <cell r="N2436">
            <v>4351551.72</v>
          </cell>
          <cell r="O2436">
            <v>141</v>
          </cell>
          <cell r="P2436">
            <v>696248.28</v>
          </cell>
          <cell r="Q2436" t="str">
            <v>01_31_10</v>
          </cell>
          <cell r="R2436" t="str">
            <v>25_31</v>
          </cell>
          <cell r="S2436" t="str">
            <v>'322.0010</v>
          </cell>
          <cell r="T2436" t="str">
            <v>'702.7314</v>
          </cell>
          <cell r="U2436" t="str">
            <v>H</v>
          </cell>
          <cell r="V2436">
            <v>-4351551.72</v>
          </cell>
          <cell r="W2436">
            <v>-29448.14</v>
          </cell>
          <cell r="X2436">
            <v>0</v>
          </cell>
          <cell r="Y2436" t="str">
            <v>702.7314</v>
          </cell>
          <cell r="Z2436">
            <v>-4351551.72</v>
          </cell>
          <cell r="AA2436">
            <v>-29448.14</v>
          </cell>
          <cell r="AB2436">
            <v>-141</v>
          </cell>
        </row>
        <row r="2437">
          <cell r="A2437">
            <v>6980</v>
          </cell>
          <cell r="B2437">
            <v>8977</v>
          </cell>
          <cell r="C2437">
            <v>1131</v>
          </cell>
          <cell r="D2437" t="str">
            <v>МАЗУТ М-100</v>
          </cell>
          <cell r="E2437">
            <v>221000083</v>
          </cell>
          <cell r="F2437" t="str">
            <v>10</v>
          </cell>
          <cell r="G2437" t="str">
            <v/>
          </cell>
          <cell r="H2437" t="str">
            <v/>
          </cell>
          <cell r="I2437" t="str">
            <v>Акт купли-продаж</v>
          </cell>
          <cell r="J2437">
            <v>10001443</v>
          </cell>
          <cell r="K2437">
            <v>37926</v>
          </cell>
          <cell r="L2437">
            <v>37919</v>
          </cell>
          <cell r="M2437">
            <v>37926</v>
          </cell>
          <cell r="N2437">
            <v>11289655.17</v>
          </cell>
          <cell r="O2437">
            <v>2000</v>
          </cell>
          <cell r="P2437">
            <v>1806344.83</v>
          </cell>
          <cell r="Q2437" t="str">
            <v>01_31_10</v>
          </cell>
          <cell r="R2437" t="str">
            <v>25_31</v>
          </cell>
          <cell r="S2437" t="str">
            <v>'301.0010</v>
          </cell>
          <cell r="T2437" t="str">
            <v>'701.7530</v>
          </cell>
          <cell r="U2437" t="str">
            <v>H</v>
          </cell>
          <cell r="V2437">
            <v>-11289655.17</v>
          </cell>
          <cell r="W2437">
            <v>-76400.179999999993</v>
          </cell>
          <cell r="X2437">
            <v>0</v>
          </cell>
          <cell r="Y2437" t="str">
            <v>701.7530</v>
          </cell>
          <cell r="Z2437">
            <v>-11289655.17</v>
          </cell>
          <cell r="AA2437">
            <v>-76400.179999999993</v>
          </cell>
          <cell r="AB2437">
            <v>-2000</v>
          </cell>
        </row>
        <row r="2438">
          <cell r="A2438">
            <v>6884</v>
          </cell>
          <cell r="B2438">
            <v>8879</v>
          </cell>
          <cell r="C2438">
            <v>2098</v>
          </cell>
          <cell r="D2438" t="str">
            <v>ДИЗЕЛЬНОЕ ТОПЛИВО Л-02-40</v>
          </cell>
          <cell r="E2438">
            <v>221000035</v>
          </cell>
          <cell r="F2438" t="str">
            <v>20</v>
          </cell>
          <cell r="G2438" t="str">
            <v/>
          </cell>
          <cell r="H2438" t="str">
            <v/>
          </cell>
          <cell r="I2438" t="str">
            <v>386526</v>
          </cell>
          <cell r="J2438">
            <v>10001420</v>
          </cell>
          <cell r="K2438">
            <v>37926</v>
          </cell>
          <cell r="L2438">
            <v>37920</v>
          </cell>
          <cell r="M2438">
            <v>37926</v>
          </cell>
          <cell r="N2438">
            <v>11552.8</v>
          </cell>
          <cell r="O2438">
            <v>57.764000000000003</v>
          </cell>
          <cell r="P2438">
            <v>0</v>
          </cell>
          <cell r="Q2438" t="str">
            <v>01_31_10</v>
          </cell>
          <cell r="R2438" t="str">
            <v>25_31</v>
          </cell>
          <cell r="S2438" t="str">
            <v>'301.0020</v>
          </cell>
          <cell r="T2438" t="str">
            <v>'701.7421</v>
          </cell>
          <cell r="U2438" t="str">
            <v>H</v>
          </cell>
          <cell r="V2438">
            <v>-11130.28</v>
          </cell>
          <cell r="W2438">
            <v>-11130.28</v>
          </cell>
          <cell r="X2438">
            <v>422.51999999999862</v>
          </cell>
          <cell r="Y2438" t="str">
            <v>701.7421</v>
          </cell>
          <cell r="Z2438">
            <v>-1649284.89</v>
          </cell>
          <cell r="AA2438">
            <v>-11130.28</v>
          </cell>
          <cell r="AB2438">
            <v>-57.764000000000003</v>
          </cell>
        </row>
        <row r="2439">
          <cell r="A2439">
            <v>6885</v>
          </cell>
          <cell r="B2439">
            <v>8880</v>
          </cell>
          <cell r="C2439">
            <v>2098</v>
          </cell>
          <cell r="D2439" t="str">
            <v>ДИЗЕЛЬНОЕ ТОПЛИВО Л-02-40</v>
          </cell>
          <cell r="E2439">
            <v>221000035</v>
          </cell>
          <cell r="F2439" t="str">
            <v>20</v>
          </cell>
          <cell r="G2439" t="str">
            <v/>
          </cell>
          <cell r="H2439" t="str">
            <v/>
          </cell>
          <cell r="I2439" t="str">
            <v>386527</v>
          </cell>
          <cell r="J2439">
            <v>10001420</v>
          </cell>
          <cell r="K2439">
            <v>37926</v>
          </cell>
          <cell r="L2439">
            <v>37920</v>
          </cell>
          <cell r="M2439">
            <v>37926</v>
          </cell>
          <cell r="N2439">
            <v>11595.6</v>
          </cell>
          <cell r="O2439">
            <v>57.978000000000002</v>
          </cell>
          <cell r="P2439">
            <v>0</v>
          </cell>
          <cell r="Q2439" t="str">
            <v>01_31_10</v>
          </cell>
          <cell r="R2439" t="str">
            <v>25_31</v>
          </cell>
          <cell r="S2439" t="str">
            <v>'301.0020</v>
          </cell>
          <cell r="T2439" t="str">
            <v>'701.7421</v>
          </cell>
          <cell r="U2439" t="str">
            <v>H</v>
          </cell>
          <cell r="V2439">
            <v>-11173.08</v>
          </cell>
          <cell r="W2439">
            <v>-11173.08</v>
          </cell>
          <cell r="X2439">
            <v>422.52000000000044</v>
          </cell>
          <cell r="Y2439" t="str">
            <v>701.7421</v>
          </cell>
          <cell r="Z2439">
            <v>-1655626.99</v>
          </cell>
          <cell r="AA2439">
            <v>-11173.08</v>
          </cell>
          <cell r="AB2439">
            <v>-57.978000000000002</v>
          </cell>
        </row>
        <row r="2440">
          <cell r="A2440">
            <v>6886</v>
          </cell>
          <cell r="B2440">
            <v>8881</v>
          </cell>
          <cell r="C2440">
            <v>2098</v>
          </cell>
          <cell r="D2440" t="str">
            <v>ДИЗЕЛЬНОЕ ТОПЛИВО Л-02-40</v>
          </cell>
          <cell r="E2440">
            <v>221000035</v>
          </cell>
          <cell r="F2440" t="str">
            <v>20</v>
          </cell>
          <cell r="G2440" t="str">
            <v/>
          </cell>
          <cell r="H2440" t="str">
            <v/>
          </cell>
          <cell r="I2440" t="str">
            <v>386528</v>
          </cell>
          <cell r="J2440">
            <v>10001420</v>
          </cell>
          <cell r="K2440">
            <v>37926</v>
          </cell>
          <cell r="L2440">
            <v>37920</v>
          </cell>
          <cell r="M2440">
            <v>37926</v>
          </cell>
          <cell r="N2440">
            <v>11595.6</v>
          </cell>
          <cell r="O2440">
            <v>57.978000000000002</v>
          </cell>
          <cell r="P2440">
            <v>0</v>
          </cell>
          <cell r="Q2440" t="str">
            <v>01_31_10</v>
          </cell>
          <cell r="R2440" t="str">
            <v>25_31</v>
          </cell>
          <cell r="S2440" t="str">
            <v>'301.0020</v>
          </cell>
          <cell r="T2440" t="str">
            <v>'701.7421</v>
          </cell>
          <cell r="U2440" t="str">
            <v>H</v>
          </cell>
          <cell r="V2440">
            <v>-11173.08</v>
          </cell>
          <cell r="W2440">
            <v>-11173.08</v>
          </cell>
          <cell r="X2440">
            <v>422.52000000000044</v>
          </cell>
          <cell r="Y2440" t="str">
            <v>701.7421</v>
          </cell>
          <cell r="Z2440">
            <v>-1655626.99</v>
          </cell>
          <cell r="AA2440">
            <v>-11173.08</v>
          </cell>
          <cell r="AB2440">
            <v>-57.978000000000002</v>
          </cell>
        </row>
        <row r="2441">
          <cell r="A2441">
            <v>6887</v>
          </cell>
          <cell r="B2441">
            <v>8883</v>
          </cell>
          <cell r="C2441">
            <v>2098</v>
          </cell>
          <cell r="D2441" t="str">
            <v>ДИЗЕЛЬНОЕ ТОПЛИВО Л-02-40</v>
          </cell>
          <cell r="E2441">
            <v>221000035</v>
          </cell>
          <cell r="F2441" t="str">
            <v>20</v>
          </cell>
          <cell r="G2441" t="str">
            <v/>
          </cell>
          <cell r="H2441" t="str">
            <v/>
          </cell>
          <cell r="I2441" t="str">
            <v>386529</v>
          </cell>
          <cell r="J2441">
            <v>10001420</v>
          </cell>
          <cell r="K2441">
            <v>37926</v>
          </cell>
          <cell r="L2441">
            <v>37920</v>
          </cell>
          <cell r="M2441">
            <v>37926</v>
          </cell>
          <cell r="N2441">
            <v>11572.2</v>
          </cell>
          <cell r="O2441">
            <v>57.860999999999997</v>
          </cell>
          <cell r="P2441">
            <v>0</v>
          </cell>
          <cell r="Q2441" t="str">
            <v>01_31_10</v>
          </cell>
          <cell r="R2441" t="str">
            <v>25_31</v>
          </cell>
          <cell r="S2441" t="str">
            <v>'301.0020</v>
          </cell>
          <cell r="T2441" t="str">
            <v>'701.7421</v>
          </cell>
          <cell r="U2441" t="str">
            <v>H</v>
          </cell>
          <cell r="V2441">
            <v>-11149.68</v>
          </cell>
          <cell r="W2441">
            <v>-11149.68</v>
          </cell>
          <cell r="X2441">
            <v>422.52000000000044</v>
          </cell>
          <cell r="Y2441" t="str">
            <v>701.7421</v>
          </cell>
          <cell r="Z2441">
            <v>-1650710.12</v>
          </cell>
          <cell r="AA2441">
            <v>-11149.68</v>
          </cell>
          <cell r="AB2441">
            <v>-57.860999999999997</v>
          </cell>
        </row>
        <row r="2442">
          <cell r="A2442">
            <v>6888</v>
          </cell>
          <cell r="B2442">
            <v>8884</v>
          </cell>
          <cell r="C2442">
            <v>2098</v>
          </cell>
          <cell r="D2442" t="str">
            <v>ДИЗЕЛЬНОЕ ТОПЛИВО Л-02-40</v>
          </cell>
          <cell r="E2442">
            <v>221000035</v>
          </cell>
          <cell r="F2442" t="str">
            <v>20</v>
          </cell>
          <cell r="G2442" t="str">
            <v/>
          </cell>
          <cell r="H2442" t="str">
            <v/>
          </cell>
          <cell r="I2442" t="str">
            <v>386535</v>
          </cell>
          <cell r="J2442">
            <v>10001419</v>
          </cell>
          <cell r="K2442">
            <v>37926</v>
          </cell>
          <cell r="L2442">
            <v>37920</v>
          </cell>
          <cell r="M2442">
            <v>37926</v>
          </cell>
          <cell r="N2442">
            <v>22132.6</v>
          </cell>
          <cell r="O2442">
            <v>110.663</v>
          </cell>
          <cell r="P2442">
            <v>0</v>
          </cell>
          <cell r="Q2442" t="str">
            <v>01_31_10</v>
          </cell>
          <cell r="R2442" t="str">
            <v>25_31</v>
          </cell>
          <cell r="S2442" t="str">
            <v>'301.0020</v>
          </cell>
          <cell r="T2442" t="str">
            <v>'701.7421</v>
          </cell>
          <cell r="U2442" t="str">
            <v>H</v>
          </cell>
          <cell r="V2442">
            <v>-21323.98</v>
          </cell>
          <cell r="W2442">
            <v>-21323.98</v>
          </cell>
          <cell r="X2442">
            <v>808.61999999999898</v>
          </cell>
          <cell r="Y2442" t="str">
            <v>701.7421</v>
          </cell>
          <cell r="Z2442">
            <v>-3157015.24</v>
          </cell>
          <cell r="AA2442">
            <v>-21323.98</v>
          </cell>
          <cell r="AB2442">
            <v>-110.663</v>
          </cell>
        </row>
        <row r="2443">
          <cell r="A2443">
            <v>6889</v>
          </cell>
          <cell r="B2443">
            <v>8885</v>
          </cell>
          <cell r="C2443">
            <v>2098</v>
          </cell>
          <cell r="D2443" t="str">
            <v>ДИЗЕЛЬНОЕ ТОПЛИВО Л-02-40</v>
          </cell>
          <cell r="E2443">
            <v>221000035</v>
          </cell>
          <cell r="F2443" t="str">
            <v>20</v>
          </cell>
          <cell r="G2443" t="str">
            <v/>
          </cell>
          <cell r="H2443" t="str">
            <v/>
          </cell>
          <cell r="I2443" t="str">
            <v>386536</v>
          </cell>
          <cell r="J2443">
            <v>10001419</v>
          </cell>
          <cell r="K2443">
            <v>37926</v>
          </cell>
          <cell r="L2443">
            <v>37920</v>
          </cell>
          <cell r="M2443">
            <v>37926</v>
          </cell>
          <cell r="N2443">
            <v>22132.6</v>
          </cell>
          <cell r="O2443">
            <v>110.663</v>
          </cell>
          <cell r="P2443">
            <v>0</v>
          </cell>
          <cell r="Q2443" t="str">
            <v>01_31_10</v>
          </cell>
          <cell r="R2443" t="str">
            <v>25_31</v>
          </cell>
          <cell r="S2443" t="str">
            <v>'301.0020</v>
          </cell>
          <cell r="T2443" t="str">
            <v>'701.7421</v>
          </cell>
          <cell r="U2443" t="str">
            <v>H</v>
          </cell>
          <cell r="V2443">
            <v>-21323.98</v>
          </cell>
          <cell r="W2443">
            <v>-21323.98</v>
          </cell>
          <cell r="X2443">
            <v>808.61999999999898</v>
          </cell>
          <cell r="Y2443" t="str">
            <v>701.7421</v>
          </cell>
          <cell r="Z2443">
            <v>-3157015.24</v>
          </cell>
          <cell r="AA2443">
            <v>-21323.98</v>
          </cell>
          <cell r="AB2443">
            <v>-110.663</v>
          </cell>
        </row>
        <row r="2444">
          <cell r="A2444">
            <v>6890</v>
          </cell>
          <cell r="B2444">
            <v>8886</v>
          </cell>
          <cell r="C2444">
            <v>2098</v>
          </cell>
          <cell r="D2444" t="str">
            <v>ДИЗЕЛЬНОЕ ТОПЛИВО Л-02-40</v>
          </cell>
          <cell r="E2444">
            <v>221000035</v>
          </cell>
          <cell r="F2444" t="str">
            <v>20</v>
          </cell>
          <cell r="G2444" t="str">
            <v/>
          </cell>
          <cell r="H2444" t="str">
            <v/>
          </cell>
          <cell r="I2444" t="str">
            <v>386537</v>
          </cell>
          <cell r="J2444">
            <v>10001419</v>
          </cell>
          <cell r="K2444">
            <v>37926</v>
          </cell>
          <cell r="L2444">
            <v>37920</v>
          </cell>
          <cell r="M2444">
            <v>37926</v>
          </cell>
          <cell r="N2444">
            <v>22132.6</v>
          </cell>
          <cell r="O2444">
            <v>110.663</v>
          </cell>
          <cell r="P2444">
            <v>0</v>
          </cell>
          <cell r="Q2444" t="str">
            <v>01_31_10</v>
          </cell>
          <cell r="R2444" t="str">
            <v>25_31</v>
          </cell>
          <cell r="S2444" t="str">
            <v>'301.0020</v>
          </cell>
          <cell r="T2444" t="str">
            <v>'701.7421</v>
          </cell>
          <cell r="U2444" t="str">
            <v>H</v>
          </cell>
          <cell r="V2444">
            <v>-21323.98</v>
          </cell>
          <cell r="W2444">
            <v>-21323.98</v>
          </cell>
          <cell r="X2444">
            <v>808.61999999999898</v>
          </cell>
          <cell r="Y2444" t="str">
            <v>701.7421</v>
          </cell>
          <cell r="Z2444">
            <v>-3157015.24</v>
          </cell>
          <cell r="AA2444">
            <v>-21323.98</v>
          </cell>
          <cell r="AB2444">
            <v>-110.663</v>
          </cell>
        </row>
        <row r="2445">
          <cell r="A2445">
            <v>6891</v>
          </cell>
          <cell r="B2445">
            <v>8887</v>
          </cell>
          <cell r="C2445">
            <v>2098</v>
          </cell>
          <cell r="D2445" t="str">
            <v>ДИЗЕЛЬНОЕ ТОПЛИВО Л-02-40</v>
          </cell>
          <cell r="E2445">
            <v>221000035</v>
          </cell>
          <cell r="F2445" t="str">
            <v>20</v>
          </cell>
          <cell r="G2445" t="str">
            <v/>
          </cell>
          <cell r="H2445" t="str">
            <v/>
          </cell>
          <cell r="I2445" t="str">
            <v>386538</v>
          </cell>
          <cell r="J2445">
            <v>10001419</v>
          </cell>
          <cell r="K2445">
            <v>37926</v>
          </cell>
          <cell r="L2445">
            <v>37920</v>
          </cell>
          <cell r="M2445">
            <v>37926</v>
          </cell>
          <cell r="N2445">
            <v>11662</v>
          </cell>
          <cell r="O2445">
            <v>58.31</v>
          </cell>
          <cell r="P2445">
            <v>0</v>
          </cell>
          <cell r="Q2445" t="str">
            <v>01_31_10</v>
          </cell>
          <cell r="R2445" t="str">
            <v>25_31</v>
          </cell>
          <cell r="S2445" t="str">
            <v>'301.0020</v>
          </cell>
          <cell r="T2445" t="str">
            <v>'701.7421</v>
          </cell>
          <cell r="U2445" t="str">
            <v>H</v>
          </cell>
          <cell r="V2445">
            <v>-11232.19</v>
          </cell>
          <cell r="W2445">
            <v>-11232.19</v>
          </cell>
          <cell r="X2445">
            <v>429.80999999999949</v>
          </cell>
          <cell r="Y2445" t="str">
            <v>701.7421</v>
          </cell>
          <cell r="Z2445">
            <v>-1662925.73</v>
          </cell>
          <cell r="AA2445">
            <v>-11232.19</v>
          </cell>
          <cell r="AB2445">
            <v>-58.31</v>
          </cell>
        </row>
        <row r="2446">
          <cell r="A2446">
            <v>6892</v>
          </cell>
          <cell r="B2446">
            <v>8888</v>
          </cell>
          <cell r="C2446">
            <v>2098</v>
          </cell>
          <cell r="D2446" t="str">
            <v>ДИЗЕЛЬНОЕ ТОПЛИВО Л-02-40</v>
          </cell>
          <cell r="E2446">
            <v>221000035</v>
          </cell>
          <cell r="F2446" t="str">
            <v>20</v>
          </cell>
          <cell r="G2446" t="str">
            <v/>
          </cell>
          <cell r="H2446" t="str">
            <v/>
          </cell>
          <cell r="I2446" t="str">
            <v>386539</v>
          </cell>
          <cell r="J2446">
            <v>10001419</v>
          </cell>
          <cell r="K2446">
            <v>37926</v>
          </cell>
          <cell r="L2446">
            <v>37920</v>
          </cell>
          <cell r="M2446">
            <v>37926</v>
          </cell>
          <cell r="N2446">
            <v>11752</v>
          </cell>
          <cell r="O2446">
            <v>58.76</v>
          </cell>
          <cell r="P2446">
            <v>0</v>
          </cell>
          <cell r="Q2446" t="str">
            <v>01_31_10</v>
          </cell>
          <cell r="R2446" t="str">
            <v>25_31</v>
          </cell>
          <cell r="S2446" t="str">
            <v>'301.0020</v>
          </cell>
          <cell r="T2446" t="str">
            <v>'701.7421</v>
          </cell>
          <cell r="U2446" t="str">
            <v>H</v>
          </cell>
          <cell r="V2446">
            <v>-11322.19</v>
          </cell>
          <cell r="W2446">
            <v>-11322.19</v>
          </cell>
          <cell r="X2446">
            <v>429.80999999999949</v>
          </cell>
          <cell r="Y2446" t="str">
            <v>701.7421</v>
          </cell>
          <cell r="Z2446">
            <v>-1676250.23</v>
          </cell>
          <cell r="AA2446">
            <v>-11322.19</v>
          </cell>
          <cell r="AB2446">
            <v>-58.76</v>
          </cell>
        </row>
        <row r="2447">
          <cell r="A2447">
            <v>6893</v>
          </cell>
          <cell r="B2447">
            <v>8889</v>
          </cell>
          <cell r="C2447">
            <v>2098</v>
          </cell>
          <cell r="D2447" t="str">
            <v>ДИЗЕЛЬНОЕ ТОПЛИВО Л-02-40</v>
          </cell>
          <cell r="E2447">
            <v>221000035</v>
          </cell>
          <cell r="F2447" t="str">
            <v>20</v>
          </cell>
          <cell r="G2447" t="str">
            <v/>
          </cell>
          <cell r="H2447" t="str">
            <v/>
          </cell>
          <cell r="I2447" t="str">
            <v>386540</v>
          </cell>
          <cell r="J2447">
            <v>10001419</v>
          </cell>
          <cell r="K2447">
            <v>37926</v>
          </cell>
          <cell r="L2447">
            <v>37920</v>
          </cell>
          <cell r="M2447">
            <v>37926</v>
          </cell>
          <cell r="N2447">
            <v>9723.2000000000007</v>
          </cell>
          <cell r="O2447">
            <v>48.616</v>
          </cell>
          <cell r="P2447">
            <v>0</v>
          </cell>
          <cell r="Q2447" t="str">
            <v>01_31_10</v>
          </cell>
          <cell r="R2447" t="str">
            <v>25_31</v>
          </cell>
          <cell r="S2447" t="str">
            <v>'301.0020</v>
          </cell>
          <cell r="T2447" t="str">
            <v>'701.7421</v>
          </cell>
          <cell r="U2447" t="str">
            <v>H</v>
          </cell>
          <cell r="V2447">
            <v>-9366.24</v>
          </cell>
          <cell r="W2447">
            <v>-9366.24</v>
          </cell>
          <cell r="X2447">
            <v>356.96000000000095</v>
          </cell>
          <cell r="Y2447" t="str">
            <v>701.7421</v>
          </cell>
          <cell r="Z2447">
            <v>-1386671.83</v>
          </cell>
          <cell r="AA2447">
            <v>-9366.24</v>
          </cell>
          <cell r="AB2447">
            <v>-48.616</v>
          </cell>
        </row>
        <row r="2448">
          <cell r="A2448">
            <v>6899</v>
          </cell>
          <cell r="B2448">
            <v>8895</v>
          </cell>
          <cell r="C2448">
            <v>1146</v>
          </cell>
          <cell r="D2448" t="str">
            <v>БЕНЗИН АВТОМОБИЛЬНЫЙ АИ-80</v>
          </cell>
          <cell r="E2448">
            <v>221000001</v>
          </cell>
          <cell r="F2448" t="str">
            <v>10</v>
          </cell>
          <cell r="G2448" t="str">
            <v/>
          </cell>
          <cell r="H2448" t="str">
            <v/>
          </cell>
          <cell r="I2448" t="str">
            <v>171872</v>
          </cell>
          <cell r="J2448">
            <v>10001423</v>
          </cell>
          <cell r="K2448">
            <v>37926</v>
          </cell>
          <cell r="L2448">
            <v>37920</v>
          </cell>
          <cell r="M2448">
            <v>37926</v>
          </cell>
          <cell r="N2448">
            <v>5455161.6600000001</v>
          </cell>
          <cell r="O2448">
            <v>226.63900000000001</v>
          </cell>
          <cell r="P2448">
            <v>872825.86</v>
          </cell>
          <cell r="Q2448" t="str">
            <v>01_31_10</v>
          </cell>
          <cell r="R2448" t="str">
            <v>25_31</v>
          </cell>
          <cell r="S2448" t="str">
            <v>'301.0010</v>
          </cell>
          <cell r="T2448" t="str">
            <v>'701.7510</v>
          </cell>
          <cell r="U2448" t="str">
            <v>H</v>
          </cell>
          <cell r="V2448">
            <v>-5455161.6600000001</v>
          </cell>
          <cell r="W2448">
            <v>-36851.72</v>
          </cell>
          <cell r="X2448">
            <v>0</v>
          </cell>
          <cell r="Y2448" t="str">
            <v>701.7510</v>
          </cell>
          <cell r="Z2448">
            <v>-5455161.6600000001</v>
          </cell>
          <cell r="AA2448">
            <v>-36851.72</v>
          </cell>
          <cell r="AB2448">
            <v>-226.63900000000001</v>
          </cell>
        </row>
        <row r="2449">
          <cell r="A2449">
            <v>6904</v>
          </cell>
          <cell r="B2449">
            <v>8900</v>
          </cell>
          <cell r="C2449">
            <v>2098</v>
          </cell>
          <cell r="D2449" t="str">
            <v>ДИЗЕЛЬНОЕ ТОПЛИВО Л-02-40</v>
          </cell>
          <cell r="E2449">
            <v>221000035</v>
          </cell>
          <cell r="F2449" t="str">
            <v>20</v>
          </cell>
          <cell r="G2449" t="str">
            <v/>
          </cell>
          <cell r="H2449" t="str">
            <v/>
          </cell>
          <cell r="I2449" t="str">
            <v>386541</v>
          </cell>
          <cell r="J2449">
            <v>10001421</v>
          </cell>
          <cell r="K2449">
            <v>37926</v>
          </cell>
          <cell r="L2449">
            <v>37920</v>
          </cell>
          <cell r="M2449">
            <v>37926</v>
          </cell>
          <cell r="N2449">
            <v>11602.6</v>
          </cell>
          <cell r="O2449">
            <v>58.012999999999998</v>
          </cell>
          <cell r="P2449">
            <v>0</v>
          </cell>
          <cell r="Q2449" t="str">
            <v>01_31_10</v>
          </cell>
          <cell r="R2449" t="str">
            <v>25_31</v>
          </cell>
          <cell r="S2449" t="str">
            <v>'301.0020</v>
          </cell>
          <cell r="T2449" t="str">
            <v>'701.7421</v>
          </cell>
          <cell r="U2449" t="str">
            <v>H</v>
          </cell>
          <cell r="V2449">
            <v>-11170.11</v>
          </cell>
          <cell r="W2449">
            <v>-11170.11</v>
          </cell>
          <cell r="X2449">
            <v>432.48999999999978</v>
          </cell>
          <cell r="Y2449" t="str">
            <v>701.7421</v>
          </cell>
          <cell r="Z2449">
            <v>-1653734.79</v>
          </cell>
          <cell r="AA2449">
            <v>-11170.11</v>
          </cell>
          <cell r="AB2449">
            <v>-58.012999999999998</v>
          </cell>
        </row>
        <row r="2450">
          <cell r="A2450">
            <v>6905</v>
          </cell>
          <cell r="B2450">
            <v>8901</v>
          </cell>
          <cell r="C2450">
            <v>2098</v>
          </cell>
          <cell r="D2450" t="str">
            <v>ДИЗЕЛЬНОЕ ТОПЛИВО Л-02-40</v>
          </cell>
          <cell r="E2450">
            <v>221000035</v>
          </cell>
          <cell r="F2450" t="str">
            <v>20</v>
          </cell>
          <cell r="G2450" t="str">
            <v/>
          </cell>
          <cell r="H2450" t="str">
            <v/>
          </cell>
          <cell r="I2450" t="str">
            <v>386542</v>
          </cell>
          <cell r="J2450">
            <v>10001421</v>
          </cell>
          <cell r="K2450">
            <v>37926</v>
          </cell>
          <cell r="L2450">
            <v>37920</v>
          </cell>
          <cell r="M2450">
            <v>37926</v>
          </cell>
          <cell r="N2450">
            <v>11632.6</v>
          </cell>
          <cell r="O2450">
            <v>58.162999999999997</v>
          </cell>
          <cell r="P2450">
            <v>0</v>
          </cell>
          <cell r="Q2450" t="str">
            <v>01_31_10</v>
          </cell>
          <cell r="R2450" t="str">
            <v>25_31</v>
          </cell>
          <cell r="S2450" t="str">
            <v>'301.0020</v>
          </cell>
          <cell r="T2450" t="str">
            <v>'701.7421</v>
          </cell>
          <cell r="U2450" t="str">
            <v>H</v>
          </cell>
          <cell r="V2450">
            <v>-11200.11</v>
          </cell>
          <cell r="W2450">
            <v>-11200.11</v>
          </cell>
          <cell r="X2450">
            <v>432.48999999999978</v>
          </cell>
          <cell r="Y2450" t="str">
            <v>701.7421</v>
          </cell>
          <cell r="Z2450">
            <v>-1658176.29</v>
          </cell>
          <cell r="AA2450">
            <v>-11200.11</v>
          </cell>
          <cell r="AB2450">
            <v>-58.162999999999997</v>
          </cell>
        </row>
        <row r="2451">
          <cell r="A2451">
            <v>6906</v>
          </cell>
          <cell r="B2451">
            <v>8902</v>
          </cell>
          <cell r="C2451">
            <v>2098</v>
          </cell>
          <cell r="D2451" t="str">
            <v>ДИЗЕЛЬНОЕ ТОПЛИВО Л-02-40</v>
          </cell>
          <cell r="E2451">
            <v>221000035</v>
          </cell>
          <cell r="F2451" t="str">
            <v>20</v>
          </cell>
          <cell r="G2451" t="str">
            <v/>
          </cell>
          <cell r="H2451" t="str">
            <v/>
          </cell>
          <cell r="I2451" t="str">
            <v>386543</v>
          </cell>
          <cell r="J2451">
            <v>10001421</v>
          </cell>
          <cell r="K2451">
            <v>37926</v>
          </cell>
          <cell r="L2451">
            <v>37920</v>
          </cell>
          <cell r="M2451">
            <v>37926</v>
          </cell>
          <cell r="N2451">
            <v>11616.4</v>
          </cell>
          <cell r="O2451">
            <v>58.082000000000001</v>
          </cell>
          <cell r="P2451">
            <v>0</v>
          </cell>
          <cell r="Q2451" t="str">
            <v>01_31_10</v>
          </cell>
          <cell r="R2451" t="str">
            <v>25_31</v>
          </cell>
          <cell r="S2451" t="str">
            <v>'301.0020</v>
          </cell>
          <cell r="T2451" t="str">
            <v>'701.7421</v>
          </cell>
          <cell r="U2451" t="str">
            <v>H</v>
          </cell>
          <cell r="V2451">
            <v>-11183.91</v>
          </cell>
          <cell r="W2451">
            <v>-11183.91</v>
          </cell>
          <cell r="X2451">
            <v>432.48999999999978</v>
          </cell>
          <cell r="Y2451" t="str">
            <v>701.7421</v>
          </cell>
          <cell r="Z2451">
            <v>-1655777.88</v>
          </cell>
          <cell r="AA2451">
            <v>-11183.91</v>
          </cell>
          <cell r="AB2451">
            <v>-58.082000000000001</v>
          </cell>
        </row>
        <row r="2452">
          <cell r="A2452">
            <v>6907</v>
          </cell>
          <cell r="B2452">
            <v>8903</v>
          </cell>
          <cell r="C2452">
            <v>2098</v>
          </cell>
          <cell r="D2452" t="str">
            <v>ДИЗЕЛЬНОЕ ТОПЛИВО Л-02-40</v>
          </cell>
          <cell r="E2452">
            <v>221000035</v>
          </cell>
          <cell r="F2452" t="str">
            <v>20</v>
          </cell>
          <cell r="G2452" t="str">
            <v/>
          </cell>
          <cell r="H2452" t="str">
            <v/>
          </cell>
          <cell r="I2452" t="str">
            <v>386544</v>
          </cell>
          <cell r="J2452">
            <v>10001421</v>
          </cell>
          <cell r="K2452">
            <v>37926</v>
          </cell>
          <cell r="L2452">
            <v>37920</v>
          </cell>
          <cell r="M2452">
            <v>37926</v>
          </cell>
          <cell r="N2452">
            <v>11468</v>
          </cell>
          <cell r="O2452">
            <v>57.34</v>
          </cell>
          <cell r="P2452">
            <v>0</v>
          </cell>
          <cell r="Q2452" t="str">
            <v>01_31_10</v>
          </cell>
          <cell r="R2452" t="str">
            <v>25_31</v>
          </cell>
          <cell r="S2452" t="str">
            <v>'301.0020</v>
          </cell>
          <cell r="T2452" t="str">
            <v>'701.7421</v>
          </cell>
          <cell r="U2452" t="str">
            <v>H</v>
          </cell>
          <cell r="V2452">
            <v>-11042.85</v>
          </cell>
          <cell r="W2452">
            <v>-11042.85</v>
          </cell>
          <cell r="X2452">
            <v>425.14999999999964</v>
          </cell>
          <cell r="Y2452" t="str">
            <v>701.7421</v>
          </cell>
          <cell r="Z2452">
            <v>-1634893.94</v>
          </cell>
          <cell r="AA2452">
            <v>-11042.85</v>
          </cell>
          <cell r="AB2452">
            <v>-57.34</v>
          </cell>
        </row>
        <row r="2453">
          <cell r="A2453">
            <v>6908</v>
          </cell>
          <cell r="B2453">
            <v>8904</v>
          </cell>
          <cell r="C2453">
            <v>2098</v>
          </cell>
          <cell r="D2453" t="str">
            <v>ДИЗЕЛЬНОЕ ТОПЛИВО Л-02-40</v>
          </cell>
          <cell r="E2453">
            <v>221000035</v>
          </cell>
          <cell r="F2453" t="str">
            <v>20</v>
          </cell>
          <cell r="G2453" t="str">
            <v/>
          </cell>
          <cell r="H2453" t="str">
            <v/>
          </cell>
          <cell r="I2453" t="str">
            <v>386545</v>
          </cell>
          <cell r="J2453">
            <v>10001421</v>
          </cell>
          <cell r="K2453">
            <v>37926</v>
          </cell>
          <cell r="L2453">
            <v>37920</v>
          </cell>
          <cell r="M2453">
            <v>37926</v>
          </cell>
          <cell r="N2453">
            <v>11552.8</v>
          </cell>
          <cell r="O2453">
            <v>57.764000000000003</v>
          </cell>
          <cell r="P2453">
            <v>0</v>
          </cell>
          <cell r="Q2453" t="str">
            <v>01_31_10</v>
          </cell>
          <cell r="R2453" t="str">
            <v>25_31</v>
          </cell>
          <cell r="S2453" t="str">
            <v>'301.0020</v>
          </cell>
          <cell r="T2453" t="str">
            <v>'701.7421</v>
          </cell>
          <cell r="U2453" t="str">
            <v>H</v>
          </cell>
          <cell r="V2453">
            <v>-11127.65</v>
          </cell>
          <cell r="W2453">
            <v>-11127.65</v>
          </cell>
          <cell r="X2453">
            <v>425.14999999999964</v>
          </cell>
          <cell r="Y2453" t="str">
            <v>701.7421</v>
          </cell>
          <cell r="Z2453">
            <v>-1647448.58</v>
          </cell>
          <cell r="AA2453">
            <v>-11127.65</v>
          </cell>
          <cell r="AB2453">
            <v>-57.764000000000003</v>
          </cell>
        </row>
        <row r="2454">
          <cell r="A2454">
            <v>6909</v>
          </cell>
          <cell r="B2454">
            <v>8905</v>
          </cell>
          <cell r="C2454">
            <v>2098</v>
          </cell>
          <cell r="D2454" t="str">
            <v>ДИЗЕЛЬНОЕ ТОПЛИВО Л-02-40</v>
          </cell>
          <cell r="E2454">
            <v>221000035</v>
          </cell>
          <cell r="F2454" t="str">
            <v>20</v>
          </cell>
          <cell r="G2454" t="str">
            <v/>
          </cell>
          <cell r="H2454" t="str">
            <v/>
          </cell>
          <cell r="I2454" t="str">
            <v>386546</v>
          </cell>
          <cell r="J2454">
            <v>10001421</v>
          </cell>
          <cell r="K2454">
            <v>37926</v>
          </cell>
          <cell r="L2454">
            <v>37920</v>
          </cell>
          <cell r="M2454">
            <v>37926</v>
          </cell>
          <cell r="N2454">
            <v>11656</v>
          </cell>
          <cell r="O2454">
            <v>58.28</v>
          </cell>
          <cell r="P2454">
            <v>0</v>
          </cell>
          <cell r="Q2454" t="str">
            <v>01_31_10</v>
          </cell>
          <cell r="R2454" t="str">
            <v>25_31</v>
          </cell>
          <cell r="S2454" t="str">
            <v>'301.0020</v>
          </cell>
          <cell r="T2454" t="str">
            <v>'701.7421</v>
          </cell>
          <cell r="U2454" t="str">
            <v>H</v>
          </cell>
          <cell r="V2454">
            <v>-11223.51</v>
          </cell>
          <cell r="W2454">
            <v>-11223.51</v>
          </cell>
          <cell r="X2454">
            <v>432.48999999999978</v>
          </cell>
          <cell r="Y2454" t="str">
            <v>701.7421</v>
          </cell>
          <cell r="Z2454">
            <v>-1661640.66</v>
          </cell>
          <cell r="AA2454">
            <v>-11223.51</v>
          </cell>
          <cell r="AB2454">
            <v>-58.28</v>
          </cell>
        </row>
        <row r="2455">
          <cell r="A2455">
            <v>6910</v>
          </cell>
          <cell r="B2455">
            <v>8906</v>
          </cell>
          <cell r="C2455">
            <v>2098</v>
          </cell>
          <cell r="D2455" t="str">
            <v>ДИЗЕЛЬНОЕ ТОПЛИВО Л-02-40</v>
          </cell>
          <cell r="E2455">
            <v>221000035</v>
          </cell>
          <cell r="F2455" t="str">
            <v>20</v>
          </cell>
          <cell r="G2455" t="str">
            <v/>
          </cell>
          <cell r="H2455" t="str">
            <v/>
          </cell>
          <cell r="I2455" t="str">
            <v>386547</v>
          </cell>
          <cell r="J2455">
            <v>10001421</v>
          </cell>
          <cell r="K2455">
            <v>37926</v>
          </cell>
          <cell r="L2455">
            <v>37920</v>
          </cell>
          <cell r="M2455">
            <v>37926</v>
          </cell>
          <cell r="N2455">
            <v>22089.8</v>
          </cell>
          <cell r="O2455">
            <v>110.449</v>
          </cell>
          <cell r="P2455">
            <v>0</v>
          </cell>
          <cell r="Q2455" t="str">
            <v>01_31_10</v>
          </cell>
          <cell r="R2455" t="str">
            <v>25_31</v>
          </cell>
          <cell r="S2455" t="str">
            <v>'301.0020</v>
          </cell>
          <cell r="T2455" t="str">
            <v>'701.7421</v>
          </cell>
          <cell r="U2455" t="str">
            <v>H</v>
          </cell>
          <cell r="V2455">
            <v>-21276.14</v>
          </cell>
          <cell r="W2455">
            <v>-21276.14</v>
          </cell>
          <cell r="X2455">
            <v>813.65999999999985</v>
          </cell>
          <cell r="Y2455" t="str">
            <v>701.7421</v>
          </cell>
          <cell r="Z2455">
            <v>-3149932.53</v>
          </cell>
          <cell r="AA2455">
            <v>-21276.14</v>
          </cell>
          <cell r="AB2455">
            <v>-110.449</v>
          </cell>
        </row>
        <row r="2456">
          <cell r="A2456">
            <v>6911</v>
          </cell>
          <cell r="B2456">
            <v>8907</v>
          </cell>
          <cell r="C2456">
            <v>2101</v>
          </cell>
          <cell r="D2456" t="str">
            <v>ДИЗЕЛЬНОЕ ТОПЛИВО Л-02-40</v>
          </cell>
          <cell r="E2456">
            <v>221000035</v>
          </cell>
          <cell r="F2456" t="str">
            <v>20</v>
          </cell>
          <cell r="G2456" t="str">
            <v/>
          </cell>
          <cell r="H2456" t="str">
            <v/>
          </cell>
          <cell r="I2456" t="str">
            <v>386569</v>
          </cell>
          <cell r="J2456">
            <v>10001422</v>
          </cell>
          <cell r="K2456">
            <v>37926</v>
          </cell>
          <cell r="L2456">
            <v>37920</v>
          </cell>
          <cell r="M2456">
            <v>37926</v>
          </cell>
          <cell r="N2456">
            <v>112996.65</v>
          </cell>
          <cell r="O2456">
            <v>579.47</v>
          </cell>
          <cell r="P2456">
            <v>0</v>
          </cell>
          <cell r="Q2456" t="str">
            <v>01_31_10</v>
          </cell>
          <cell r="R2456" t="str">
            <v>25_31</v>
          </cell>
          <cell r="S2456" t="str">
            <v>'301.0020</v>
          </cell>
          <cell r="T2456" t="str">
            <v>'701.7421</v>
          </cell>
          <cell r="U2456" t="str">
            <v>H</v>
          </cell>
          <cell r="V2456">
            <v>-106798.5</v>
          </cell>
          <cell r="W2456">
            <v>-106798.5</v>
          </cell>
          <cell r="X2456">
            <v>6198.1499999999942</v>
          </cell>
          <cell r="Y2456" t="str">
            <v>701.7421</v>
          </cell>
          <cell r="Z2456">
            <v>-15811517.93</v>
          </cell>
          <cell r="AA2456">
            <v>-106798.5</v>
          </cell>
          <cell r="AB2456">
            <v>-579.47</v>
          </cell>
        </row>
        <row r="2457">
          <cell r="A2457">
            <v>6912</v>
          </cell>
          <cell r="B2457">
            <v>8908</v>
          </cell>
          <cell r="C2457">
            <v>2101</v>
          </cell>
          <cell r="D2457" t="str">
            <v>ДИЗЕЛЬНОЕ ТОПЛИВО Л-02-40</v>
          </cell>
          <cell r="E2457">
            <v>221000035</v>
          </cell>
          <cell r="F2457" t="str">
            <v>20</v>
          </cell>
          <cell r="G2457" t="str">
            <v/>
          </cell>
          <cell r="H2457" t="str">
            <v/>
          </cell>
          <cell r="I2457" t="str">
            <v>386570</v>
          </cell>
          <cell r="J2457">
            <v>10001422</v>
          </cell>
          <cell r="K2457">
            <v>37926</v>
          </cell>
          <cell r="L2457">
            <v>37920</v>
          </cell>
          <cell r="M2457">
            <v>37926</v>
          </cell>
          <cell r="N2457">
            <v>47507.46</v>
          </cell>
          <cell r="O2457">
            <v>243.62799999999999</v>
          </cell>
          <cell r="P2457">
            <v>0</v>
          </cell>
          <cell r="Q2457" t="str">
            <v>01_31_10</v>
          </cell>
          <cell r="R2457" t="str">
            <v>25_31</v>
          </cell>
          <cell r="S2457" t="str">
            <v>'301.0020</v>
          </cell>
          <cell r="T2457" t="str">
            <v>'701.7421</v>
          </cell>
          <cell r="U2457" t="str">
            <v>H</v>
          </cell>
          <cell r="V2457">
            <v>-44913.39</v>
          </cell>
          <cell r="W2457">
            <v>-44913.39</v>
          </cell>
          <cell r="X2457">
            <v>2594.0699999999997</v>
          </cell>
          <cell r="Y2457" t="str">
            <v>701.7421</v>
          </cell>
          <cell r="Z2457">
            <v>-6649427.3899999997</v>
          </cell>
          <cell r="AA2457">
            <v>-44913.39</v>
          </cell>
          <cell r="AB2457">
            <v>-243.62799999999999</v>
          </cell>
        </row>
        <row r="2458">
          <cell r="A2458">
            <v>6894</v>
          </cell>
          <cell r="B2458">
            <v>8890</v>
          </cell>
          <cell r="C2458">
            <v>2098</v>
          </cell>
          <cell r="D2458" t="str">
            <v>ДИЗЕЛЬНОЕ ТОПЛИВО Л-02-40</v>
          </cell>
          <cell r="E2458">
            <v>221000035</v>
          </cell>
          <cell r="F2458" t="str">
            <v>20</v>
          </cell>
          <cell r="G2458" t="str">
            <v/>
          </cell>
          <cell r="H2458" t="str">
            <v/>
          </cell>
          <cell r="I2458" t="str">
            <v>386520</v>
          </cell>
          <cell r="J2458">
            <v>10001420</v>
          </cell>
          <cell r="K2458">
            <v>37926</v>
          </cell>
          <cell r="L2458">
            <v>37921</v>
          </cell>
          <cell r="M2458">
            <v>37926</v>
          </cell>
          <cell r="N2458">
            <v>11216.2</v>
          </cell>
          <cell r="O2458">
            <v>56.081000000000003</v>
          </cell>
          <cell r="P2458">
            <v>0</v>
          </cell>
          <cell r="Q2458" t="str">
            <v>01_31_10</v>
          </cell>
          <cell r="R2458" t="str">
            <v>25_31</v>
          </cell>
          <cell r="S2458" t="str">
            <v>'301.0020</v>
          </cell>
          <cell r="T2458" t="str">
            <v>'701.7421</v>
          </cell>
          <cell r="U2458" t="str">
            <v>H</v>
          </cell>
          <cell r="V2458">
            <v>-10800.96</v>
          </cell>
          <cell r="W2458">
            <v>-10800.96</v>
          </cell>
          <cell r="X2458">
            <v>415.2400000000016</v>
          </cell>
          <cell r="Y2458" t="str">
            <v>701.7421</v>
          </cell>
          <cell r="Z2458">
            <v>-1599082.13</v>
          </cell>
          <cell r="AA2458">
            <v>-10800.96</v>
          </cell>
          <cell r="AB2458">
            <v>-56.081000000000003</v>
          </cell>
        </row>
        <row r="2459">
          <cell r="A2459">
            <v>6895</v>
          </cell>
          <cell r="B2459">
            <v>8891</v>
          </cell>
          <cell r="C2459">
            <v>2098</v>
          </cell>
          <cell r="D2459" t="str">
            <v>ДИЗЕЛЬНОЕ ТОПЛИВО Л-02-40</v>
          </cell>
          <cell r="E2459">
            <v>221000035</v>
          </cell>
          <cell r="F2459" t="str">
            <v>20</v>
          </cell>
          <cell r="G2459" t="str">
            <v/>
          </cell>
          <cell r="H2459" t="str">
            <v/>
          </cell>
          <cell r="I2459" t="str">
            <v>386521</v>
          </cell>
          <cell r="J2459">
            <v>10001420</v>
          </cell>
          <cell r="K2459">
            <v>37926</v>
          </cell>
          <cell r="L2459">
            <v>37921</v>
          </cell>
          <cell r="M2459">
            <v>37926</v>
          </cell>
          <cell r="N2459">
            <v>11699.6</v>
          </cell>
          <cell r="O2459">
            <v>58.497999999999998</v>
          </cell>
          <cell r="P2459">
            <v>0</v>
          </cell>
          <cell r="Q2459" t="str">
            <v>01_31_10</v>
          </cell>
          <cell r="R2459" t="str">
            <v>25_31</v>
          </cell>
          <cell r="S2459" t="str">
            <v>'301.0020</v>
          </cell>
          <cell r="T2459" t="str">
            <v>'701.7421</v>
          </cell>
          <cell r="U2459" t="str">
            <v>H</v>
          </cell>
          <cell r="V2459">
            <v>-11269.79</v>
          </cell>
          <cell r="W2459">
            <v>-11269.79</v>
          </cell>
          <cell r="X2459">
            <v>429.80999999999949</v>
          </cell>
          <cell r="Y2459" t="str">
            <v>701.7421</v>
          </cell>
          <cell r="Z2459">
            <v>-1668492.41</v>
          </cell>
          <cell r="AA2459">
            <v>-11269.79</v>
          </cell>
          <cell r="AB2459">
            <v>-58.497999999999998</v>
          </cell>
        </row>
        <row r="2460">
          <cell r="A2460">
            <v>6896</v>
          </cell>
          <cell r="B2460">
            <v>8892</v>
          </cell>
          <cell r="C2460">
            <v>2098</v>
          </cell>
          <cell r="D2460" t="str">
            <v>ДИЗЕЛЬНОЕ ТОПЛИВО Л-02-40</v>
          </cell>
          <cell r="E2460">
            <v>221000035</v>
          </cell>
          <cell r="F2460" t="str">
            <v>20</v>
          </cell>
          <cell r="G2460" t="str">
            <v/>
          </cell>
          <cell r="H2460" t="str">
            <v/>
          </cell>
          <cell r="I2460" t="str">
            <v>386522</v>
          </cell>
          <cell r="J2460">
            <v>10001420</v>
          </cell>
          <cell r="K2460">
            <v>37926</v>
          </cell>
          <cell r="L2460">
            <v>37921</v>
          </cell>
          <cell r="M2460">
            <v>37926</v>
          </cell>
          <cell r="N2460">
            <v>11670.2</v>
          </cell>
          <cell r="O2460">
            <v>58.350999999999999</v>
          </cell>
          <cell r="P2460">
            <v>0</v>
          </cell>
          <cell r="Q2460" t="str">
            <v>01_31_10</v>
          </cell>
          <cell r="R2460" t="str">
            <v>25_31</v>
          </cell>
          <cell r="S2460" t="str">
            <v>'301.0020</v>
          </cell>
          <cell r="T2460" t="str">
            <v>'701.7421</v>
          </cell>
          <cell r="U2460" t="str">
            <v>H</v>
          </cell>
          <cell r="V2460">
            <v>-11240.39</v>
          </cell>
          <cell r="W2460">
            <v>-11240.39</v>
          </cell>
          <cell r="X2460">
            <v>429.81000000000131</v>
          </cell>
          <cell r="Y2460" t="str">
            <v>701.7421</v>
          </cell>
          <cell r="Z2460">
            <v>-1664139.74</v>
          </cell>
          <cell r="AA2460">
            <v>-11240.39</v>
          </cell>
          <cell r="AB2460">
            <v>-58.350999999999999</v>
          </cell>
        </row>
        <row r="2461">
          <cell r="A2461">
            <v>6897</v>
          </cell>
          <cell r="B2461">
            <v>8893</v>
          </cell>
          <cell r="C2461">
            <v>2098</v>
          </cell>
          <cell r="D2461" t="str">
            <v>ДИЗЕЛЬНОЕ ТОПЛИВО Л-02-40</v>
          </cell>
          <cell r="E2461">
            <v>221000035</v>
          </cell>
          <cell r="F2461" t="str">
            <v>20</v>
          </cell>
          <cell r="G2461" t="str">
            <v/>
          </cell>
          <cell r="H2461" t="str">
            <v/>
          </cell>
          <cell r="I2461" t="str">
            <v>386523</v>
          </cell>
          <cell r="J2461">
            <v>10001420</v>
          </cell>
          <cell r="K2461">
            <v>37926</v>
          </cell>
          <cell r="L2461">
            <v>37921</v>
          </cell>
          <cell r="M2461">
            <v>37926</v>
          </cell>
          <cell r="N2461">
            <v>11254.4</v>
          </cell>
          <cell r="O2461">
            <v>56.271999999999998</v>
          </cell>
          <cell r="P2461">
            <v>0</v>
          </cell>
          <cell r="Q2461" t="str">
            <v>01_31_10</v>
          </cell>
          <cell r="R2461" t="str">
            <v>25_31</v>
          </cell>
          <cell r="S2461" t="str">
            <v>'301.0020</v>
          </cell>
          <cell r="T2461" t="str">
            <v>'701.7421</v>
          </cell>
          <cell r="U2461" t="str">
            <v>H</v>
          </cell>
          <cell r="V2461">
            <v>-10839.16</v>
          </cell>
          <cell r="W2461">
            <v>-10839.16</v>
          </cell>
          <cell r="X2461">
            <v>415.23999999999978</v>
          </cell>
          <cell r="Y2461" t="str">
            <v>701.7421</v>
          </cell>
          <cell r="Z2461">
            <v>-1604737.64</v>
          </cell>
          <cell r="AA2461">
            <v>-10839.16</v>
          </cell>
          <cell r="AB2461">
            <v>-56.271999999999998</v>
          </cell>
        </row>
        <row r="2462">
          <cell r="A2462">
            <v>6898</v>
          </cell>
          <cell r="B2462">
            <v>8894</v>
          </cell>
          <cell r="C2462">
            <v>2101</v>
          </cell>
          <cell r="D2462" t="str">
            <v>БЕНЗИН АВТОМОБИЛЬНЫЙ АИ-92</v>
          </cell>
          <cell r="E2462">
            <v>222000004</v>
          </cell>
          <cell r="F2462" t="str">
            <v>20</v>
          </cell>
          <cell r="G2462" t="str">
            <v/>
          </cell>
          <cell r="H2462" t="str">
            <v/>
          </cell>
          <cell r="I2462" t="str">
            <v>386575</v>
          </cell>
          <cell r="J2462">
            <v>10001378</v>
          </cell>
          <cell r="K2462">
            <v>37926</v>
          </cell>
          <cell r="L2462">
            <v>37921</v>
          </cell>
          <cell r="M2462">
            <v>37926</v>
          </cell>
          <cell r="N2462">
            <v>13806.72</v>
          </cell>
          <cell r="O2462">
            <v>54.143999999999998</v>
          </cell>
          <cell r="P2462">
            <v>0</v>
          </cell>
          <cell r="Q2462" t="str">
            <v>01_31_10</v>
          </cell>
          <cell r="R2462" t="str">
            <v>25_31</v>
          </cell>
          <cell r="S2462" t="str">
            <v>'301.0020</v>
          </cell>
          <cell r="T2462" t="str">
            <v>'702.7212</v>
          </cell>
          <cell r="U2462" t="str">
            <v>H</v>
          </cell>
          <cell r="V2462">
            <v>-13226.56</v>
          </cell>
          <cell r="W2462">
            <v>-13226.56</v>
          </cell>
          <cell r="X2462">
            <v>580.15999999999985</v>
          </cell>
          <cell r="Y2462" t="str">
            <v>702.7212</v>
          </cell>
          <cell r="Z2462">
            <v>-1958192.21</v>
          </cell>
          <cell r="AA2462">
            <v>-13226.56</v>
          </cell>
          <cell r="AB2462">
            <v>-54.143999999999998</v>
          </cell>
        </row>
        <row r="2463">
          <cell r="A2463">
            <v>6900</v>
          </cell>
          <cell r="B2463">
            <v>8896</v>
          </cell>
          <cell r="C2463">
            <v>2098</v>
          </cell>
          <cell r="D2463" t="str">
            <v>ДИЗЕЛЬНОЕ ТОПЛИВО Л-02-40</v>
          </cell>
          <cell r="E2463">
            <v>221000035</v>
          </cell>
          <cell r="F2463" t="str">
            <v>20</v>
          </cell>
          <cell r="G2463" t="str">
            <v/>
          </cell>
          <cell r="H2463" t="str">
            <v/>
          </cell>
          <cell r="I2463" t="str">
            <v>386524</v>
          </cell>
          <cell r="J2463">
            <v>10001420</v>
          </cell>
          <cell r="K2463">
            <v>37926</v>
          </cell>
          <cell r="L2463">
            <v>37921</v>
          </cell>
          <cell r="M2463">
            <v>37926</v>
          </cell>
          <cell r="N2463">
            <v>13508.6</v>
          </cell>
          <cell r="O2463">
            <v>67.543000000000006</v>
          </cell>
          <cell r="P2463">
            <v>0</v>
          </cell>
          <cell r="Q2463" t="str">
            <v>01_31_10</v>
          </cell>
          <cell r="R2463" t="str">
            <v>25_31</v>
          </cell>
          <cell r="S2463" t="str">
            <v>'301.0020</v>
          </cell>
          <cell r="T2463" t="str">
            <v>'701.7421</v>
          </cell>
          <cell r="U2463" t="str">
            <v>H</v>
          </cell>
          <cell r="V2463">
            <v>-13013.23</v>
          </cell>
          <cell r="W2463">
            <v>-13013.23</v>
          </cell>
          <cell r="X2463">
            <v>495.3700000000008</v>
          </cell>
          <cell r="Y2463" t="str">
            <v>701.7421</v>
          </cell>
          <cell r="Z2463">
            <v>-1926608.7</v>
          </cell>
          <cell r="AA2463">
            <v>-13013.23</v>
          </cell>
          <cell r="AB2463">
            <v>-67.543000000000006</v>
          </cell>
        </row>
        <row r="2464">
          <cell r="A2464">
            <v>6901</v>
          </cell>
          <cell r="B2464">
            <v>8897</v>
          </cell>
          <cell r="C2464">
            <v>2098</v>
          </cell>
          <cell r="D2464" t="str">
            <v>ДИЗЕЛЬНОЕ ТОПЛИВО Л-02-40</v>
          </cell>
          <cell r="E2464">
            <v>221000035</v>
          </cell>
          <cell r="F2464" t="str">
            <v>20</v>
          </cell>
          <cell r="G2464" t="str">
            <v/>
          </cell>
          <cell r="H2464" t="str">
            <v/>
          </cell>
          <cell r="I2464" t="str">
            <v>386525</v>
          </cell>
          <cell r="J2464">
            <v>10001420</v>
          </cell>
          <cell r="K2464">
            <v>37926</v>
          </cell>
          <cell r="L2464">
            <v>37921</v>
          </cell>
          <cell r="M2464">
            <v>37926</v>
          </cell>
          <cell r="N2464">
            <v>11757.2</v>
          </cell>
          <cell r="O2464">
            <v>58.786000000000001</v>
          </cell>
          <cell r="P2464">
            <v>0</v>
          </cell>
          <cell r="Q2464" t="str">
            <v>01_31_10</v>
          </cell>
          <cell r="R2464" t="str">
            <v>25_31</v>
          </cell>
          <cell r="S2464" t="str">
            <v>'301.0020</v>
          </cell>
          <cell r="T2464" t="str">
            <v>'701.7421</v>
          </cell>
          <cell r="U2464" t="str">
            <v>H</v>
          </cell>
          <cell r="V2464">
            <v>-11327.39</v>
          </cell>
          <cell r="W2464">
            <v>-11327.39</v>
          </cell>
          <cell r="X2464">
            <v>429.81000000000131</v>
          </cell>
          <cell r="Y2464" t="str">
            <v>701.7421</v>
          </cell>
          <cell r="Z2464">
            <v>-1677020.09</v>
          </cell>
          <cell r="AA2464">
            <v>-11327.39</v>
          </cell>
          <cell r="AB2464">
            <v>-58.786000000000001</v>
          </cell>
        </row>
        <row r="2465">
          <cell r="A2465">
            <v>6902</v>
          </cell>
          <cell r="B2465">
            <v>8898</v>
          </cell>
          <cell r="C2465">
            <v>2098</v>
          </cell>
          <cell r="D2465" t="str">
            <v>ДИЗЕЛЬНОЕ ТОПЛИВО Л-02-40</v>
          </cell>
          <cell r="E2465">
            <v>221000035</v>
          </cell>
          <cell r="F2465" t="str">
            <v>20</v>
          </cell>
          <cell r="G2465" t="str">
            <v/>
          </cell>
          <cell r="H2465" t="str">
            <v/>
          </cell>
          <cell r="I2465" t="str">
            <v>386592</v>
          </cell>
          <cell r="J2465">
            <v>10001420</v>
          </cell>
          <cell r="K2465">
            <v>37926</v>
          </cell>
          <cell r="L2465">
            <v>37921</v>
          </cell>
          <cell r="M2465">
            <v>37926</v>
          </cell>
          <cell r="N2465">
            <v>11670.2</v>
          </cell>
          <cell r="O2465">
            <v>58.350999999999999</v>
          </cell>
          <cell r="P2465">
            <v>0</v>
          </cell>
          <cell r="Q2465" t="str">
            <v>01_31_10</v>
          </cell>
          <cell r="R2465" t="str">
            <v>25_31</v>
          </cell>
          <cell r="S2465" t="str">
            <v>'301.0020</v>
          </cell>
          <cell r="T2465" t="str">
            <v>'701.7421</v>
          </cell>
          <cell r="U2465" t="str">
            <v>H</v>
          </cell>
          <cell r="V2465">
            <v>-11240.39</v>
          </cell>
          <cell r="W2465">
            <v>-11240.39</v>
          </cell>
          <cell r="X2465">
            <v>429.81000000000131</v>
          </cell>
          <cell r="Y2465" t="str">
            <v>701.7421</v>
          </cell>
          <cell r="Z2465">
            <v>-1664139.74</v>
          </cell>
          <cell r="AA2465">
            <v>-11240.39</v>
          </cell>
          <cell r="AB2465">
            <v>-58.350999999999999</v>
          </cell>
        </row>
        <row r="2466">
          <cell r="A2466">
            <v>6903</v>
          </cell>
          <cell r="B2466">
            <v>8899</v>
          </cell>
          <cell r="C2466">
            <v>2098</v>
          </cell>
          <cell r="D2466" t="str">
            <v>ДИЗЕЛЬНОЕ ТОПЛИВО Л-02-40</v>
          </cell>
          <cell r="E2466">
            <v>221000035</v>
          </cell>
          <cell r="F2466" t="str">
            <v>20</v>
          </cell>
          <cell r="G2466" t="str">
            <v/>
          </cell>
          <cell r="H2466" t="str">
            <v/>
          </cell>
          <cell r="I2466" t="str">
            <v>386593</v>
          </cell>
          <cell r="J2466">
            <v>10001420</v>
          </cell>
          <cell r="K2466">
            <v>37926</v>
          </cell>
          <cell r="L2466">
            <v>37921</v>
          </cell>
          <cell r="M2466">
            <v>37926</v>
          </cell>
          <cell r="N2466">
            <v>11590</v>
          </cell>
          <cell r="O2466">
            <v>57.95</v>
          </cell>
          <cell r="P2466">
            <v>0</v>
          </cell>
          <cell r="Q2466" t="str">
            <v>01_31_10</v>
          </cell>
          <cell r="R2466" t="str">
            <v>25_31</v>
          </cell>
          <cell r="S2466" t="str">
            <v>'301.0020</v>
          </cell>
          <cell r="T2466" t="str">
            <v>'701.7421</v>
          </cell>
          <cell r="U2466" t="str">
            <v>H</v>
          </cell>
          <cell r="V2466">
            <v>-11167.48</v>
          </cell>
          <cell r="W2466">
            <v>-11167.48</v>
          </cell>
          <cell r="X2466">
            <v>422.52000000000044</v>
          </cell>
          <cell r="Y2466" t="str">
            <v>701.7421</v>
          </cell>
          <cell r="Z2466">
            <v>-1653345.41</v>
          </cell>
          <cell r="AA2466">
            <v>-11167.48</v>
          </cell>
          <cell r="AB2466">
            <v>-57.95</v>
          </cell>
        </row>
        <row r="2467">
          <cell r="A2467">
            <v>6916</v>
          </cell>
          <cell r="B2467">
            <v>8913</v>
          </cell>
          <cell r="C2467">
            <v>1146</v>
          </cell>
          <cell r="D2467" t="str">
            <v>БЕНЗИН АВТОМОБИЛЬНЫЙ АИ-80</v>
          </cell>
          <cell r="E2467">
            <v>222000001</v>
          </cell>
          <cell r="F2467" t="str">
            <v>10</v>
          </cell>
          <cell r="G2467" t="str">
            <v/>
          </cell>
          <cell r="H2467" t="str">
            <v/>
          </cell>
          <cell r="I2467" t="str">
            <v>171880</v>
          </cell>
          <cell r="J2467">
            <v>10001425</v>
          </cell>
          <cell r="K2467">
            <v>37926</v>
          </cell>
          <cell r="L2467">
            <v>37921</v>
          </cell>
          <cell r="M2467">
            <v>37926</v>
          </cell>
          <cell r="N2467">
            <v>10075894.59</v>
          </cell>
          <cell r="O2467">
            <v>418.61099999999999</v>
          </cell>
          <cell r="P2467">
            <v>1612143.14</v>
          </cell>
          <cell r="Q2467" t="str">
            <v>01_31_10</v>
          </cell>
          <cell r="R2467" t="str">
            <v>25_31</v>
          </cell>
          <cell r="S2467" t="str">
            <v>'301.0010</v>
          </cell>
          <cell r="T2467" t="str">
            <v>'702.7310</v>
          </cell>
          <cell r="U2467" t="str">
            <v>H</v>
          </cell>
          <cell r="V2467">
            <v>-10075894.59</v>
          </cell>
          <cell r="W2467">
            <v>-68066.58</v>
          </cell>
          <cell r="X2467">
            <v>0</v>
          </cell>
          <cell r="Y2467" t="str">
            <v>702.7310</v>
          </cell>
          <cell r="Z2467">
            <v>-10075894.59</v>
          </cell>
          <cell r="AA2467">
            <v>-68066.58</v>
          </cell>
          <cell r="AB2467">
            <v>-418.61099999999999</v>
          </cell>
        </row>
        <row r="2468">
          <cell r="A2468">
            <v>6918</v>
          </cell>
          <cell r="B2468">
            <v>8915</v>
          </cell>
          <cell r="C2468">
            <v>1135</v>
          </cell>
          <cell r="D2468" t="str">
            <v>БЕНЗИН АВТОМОБИЛЬНЫЙ АИ-80</v>
          </cell>
          <cell r="E2468">
            <v>222000001</v>
          </cell>
          <cell r="F2468" t="str">
            <v>10</v>
          </cell>
          <cell r="G2468" t="str">
            <v/>
          </cell>
          <cell r="H2468" t="str">
            <v/>
          </cell>
          <cell r="I2468" t="str">
            <v>68234750</v>
          </cell>
          <cell r="J2468">
            <v>10001427</v>
          </cell>
          <cell r="K2468">
            <v>37926</v>
          </cell>
          <cell r="L2468">
            <v>37922</v>
          </cell>
          <cell r="M2468">
            <v>37926</v>
          </cell>
          <cell r="N2468">
            <v>2708673.97</v>
          </cell>
          <cell r="O2468">
            <v>112.53400000000001</v>
          </cell>
          <cell r="P2468">
            <v>433387.84</v>
          </cell>
          <cell r="Q2468" t="str">
            <v>01_31_10</v>
          </cell>
          <cell r="R2468" t="str">
            <v>25_31</v>
          </cell>
          <cell r="S2468" t="str">
            <v>'301.0010</v>
          </cell>
          <cell r="T2468" t="str">
            <v>'702.7310</v>
          </cell>
          <cell r="U2468" t="str">
            <v>H</v>
          </cell>
          <cell r="V2468">
            <v>-2708673.97</v>
          </cell>
          <cell r="W2468">
            <v>-18298.14</v>
          </cell>
          <cell r="X2468">
            <v>0</v>
          </cell>
          <cell r="Y2468" t="str">
            <v>702.7310</v>
          </cell>
          <cell r="Z2468">
            <v>-2708673.97</v>
          </cell>
          <cell r="AA2468">
            <v>-18298.14</v>
          </cell>
          <cell r="AB2468">
            <v>-112.53400000000001</v>
          </cell>
        </row>
        <row r="2469">
          <cell r="A2469">
            <v>6996</v>
          </cell>
          <cell r="B2469">
            <v>8993</v>
          </cell>
          <cell r="C2469">
            <v>1145</v>
          </cell>
          <cell r="D2469" t="str">
            <v>БЕНЗИН АВТОМОБИЛЬНЫЙ АИ-80</v>
          </cell>
          <cell r="E2469">
            <v>222000001</v>
          </cell>
          <cell r="F2469" t="str">
            <v>10</v>
          </cell>
          <cell r="G2469" t="str">
            <v/>
          </cell>
          <cell r="H2469" t="str">
            <v/>
          </cell>
          <cell r="I2469" t="str">
            <v>Акт №-158  от  2</v>
          </cell>
          <cell r="J2469">
            <v>10001444</v>
          </cell>
          <cell r="K2469">
            <v>37926</v>
          </cell>
          <cell r="L2469">
            <v>37922</v>
          </cell>
          <cell r="M2469">
            <v>37926</v>
          </cell>
          <cell r="N2469">
            <v>11541482.33</v>
          </cell>
          <cell r="O2469">
            <v>479.5</v>
          </cell>
          <cell r="P2469">
            <v>1846637.17</v>
          </cell>
          <cell r="Q2469" t="str">
            <v>01_31_10</v>
          </cell>
          <cell r="R2469" t="str">
            <v>25_31</v>
          </cell>
          <cell r="S2469" t="str">
            <v>'301.0010</v>
          </cell>
          <cell r="T2469" t="str">
            <v>'702.7310</v>
          </cell>
          <cell r="U2469" t="str">
            <v>H</v>
          </cell>
          <cell r="V2469">
            <v>-11541482.33</v>
          </cell>
          <cell r="W2469">
            <v>-78104.37</v>
          </cell>
          <cell r="X2469">
            <v>0</v>
          </cell>
          <cell r="Y2469" t="str">
            <v>702.7310</v>
          </cell>
          <cell r="Z2469">
            <v>-11541482.33</v>
          </cell>
          <cell r="AA2469">
            <v>-78104.37</v>
          </cell>
          <cell r="AB2469">
            <v>-479.5</v>
          </cell>
        </row>
        <row r="2470">
          <cell r="A2470">
            <v>6919</v>
          </cell>
          <cell r="B2470">
            <v>8916</v>
          </cell>
          <cell r="C2470">
            <v>1137</v>
          </cell>
          <cell r="D2470" t="str">
            <v>БЕНЗИН АВТОМОБИЛЬНЫЙ АИ-80</v>
          </cell>
          <cell r="E2470">
            <v>222000001</v>
          </cell>
          <cell r="F2470" t="str">
            <v>10</v>
          </cell>
          <cell r="G2470" t="str">
            <v/>
          </cell>
          <cell r="H2470" t="str">
            <v/>
          </cell>
          <cell r="I2470" t="str">
            <v>68234760</v>
          </cell>
          <cell r="J2470">
            <v>10001432</v>
          </cell>
          <cell r="K2470">
            <v>37926</v>
          </cell>
          <cell r="L2470">
            <v>37923</v>
          </cell>
          <cell r="M2470">
            <v>37926</v>
          </cell>
          <cell r="N2470">
            <v>2330272.2200000002</v>
          </cell>
          <cell r="O2470">
            <v>96.813000000000002</v>
          </cell>
          <cell r="P2470">
            <v>372843.55</v>
          </cell>
          <cell r="Q2470" t="str">
            <v>01_31_10</v>
          </cell>
          <cell r="R2470" t="str">
            <v>25_31</v>
          </cell>
          <cell r="S2470" t="str">
            <v>'301.0010</v>
          </cell>
          <cell r="T2470" t="str">
            <v>'702.7310</v>
          </cell>
          <cell r="U2470" t="str">
            <v>H</v>
          </cell>
          <cell r="V2470">
            <v>-2330272.2200000002</v>
          </cell>
          <cell r="W2470">
            <v>-15741.89</v>
          </cell>
          <cell r="X2470">
            <v>0</v>
          </cell>
          <cell r="Y2470" t="str">
            <v>702.7310</v>
          </cell>
          <cell r="Z2470">
            <v>-2330272.2200000002</v>
          </cell>
          <cell r="AA2470">
            <v>-15741.89</v>
          </cell>
          <cell r="AB2470">
            <v>-96.813000000000002</v>
          </cell>
        </row>
        <row r="2471">
          <cell r="A2471">
            <v>6920</v>
          </cell>
          <cell r="B2471">
            <v>8917</v>
          </cell>
          <cell r="C2471">
            <v>1146</v>
          </cell>
          <cell r="D2471" t="str">
            <v>БЕНЗИН АВТОМОБИЛЬНЫЙ АИ-80</v>
          </cell>
          <cell r="E2471">
            <v>222000001</v>
          </cell>
          <cell r="F2471" t="str">
            <v>10</v>
          </cell>
          <cell r="G2471" t="str">
            <v/>
          </cell>
          <cell r="H2471" t="str">
            <v/>
          </cell>
          <cell r="I2471" t="str">
            <v>68234755</v>
          </cell>
          <cell r="J2471">
            <v>10001431</v>
          </cell>
          <cell r="K2471">
            <v>37926</v>
          </cell>
          <cell r="L2471">
            <v>37923</v>
          </cell>
          <cell r="M2471">
            <v>37926</v>
          </cell>
          <cell r="N2471">
            <v>2339105.84</v>
          </cell>
          <cell r="O2471">
            <v>97.18</v>
          </cell>
          <cell r="P2471">
            <v>374256.94</v>
          </cell>
          <cell r="Q2471" t="str">
            <v>01_31_10</v>
          </cell>
          <cell r="R2471" t="str">
            <v>25_31</v>
          </cell>
          <cell r="S2471" t="str">
            <v>'301.0010</v>
          </cell>
          <cell r="T2471" t="str">
            <v>'702.7310</v>
          </cell>
          <cell r="U2471" t="str">
            <v>H</v>
          </cell>
          <cell r="V2471">
            <v>-2339105.84</v>
          </cell>
          <cell r="W2471">
            <v>-15801.56</v>
          </cell>
          <cell r="X2471">
            <v>0</v>
          </cell>
          <cell r="Y2471" t="str">
            <v>702.7310</v>
          </cell>
          <cell r="Z2471">
            <v>-2339105.84</v>
          </cell>
          <cell r="AA2471">
            <v>-15801.56</v>
          </cell>
          <cell r="AB2471">
            <v>-97.18</v>
          </cell>
        </row>
        <row r="2472">
          <cell r="A2472">
            <v>6921</v>
          </cell>
          <cell r="B2472">
            <v>8918</v>
          </cell>
          <cell r="C2472">
            <v>1159</v>
          </cell>
          <cell r="D2472" t="str">
            <v>БЕНЗИН АВТОМОБИЛЬНЫЙ АИ-80</v>
          </cell>
          <cell r="E2472">
            <v>222000001</v>
          </cell>
          <cell r="F2472" t="str">
            <v>10</v>
          </cell>
          <cell r="G2472" t="str">
            <v/>
          </cell>
          <cell r="H2472" t="str">
            <v/>
          </cell>
          <cell r="I2472" t="str">
            <v>68234759</v>
          </cell>
          <cell r="J2472">
            <v>10001428</v>
          </cell>
          <cell r="K2472">
            <v>37926</v>
          </cell>
          <cell r="L2472">
            <v>37923</v>
          </cell>
          <cell r="M2472">
            <v>37926</v>
          </cell>
          <cell r="N2472">
            <v>2320812.7799999998</v>
          </cell>
          <cell r="O2472">
            <v>96.42</v>
          </cell>
          <cell r="P2472">
            <v>371330.04</v>
          </cell>
          <cell r="Q2472" t="str">
            <v>01_31_10</v>
          </cell>
          <cell r="R2472" t="str">
            <v>25_31</v>
          </cell>
          <cell r="S2472" t="str">
            <v>'301.0010</v>
          </cell>
          <cell r="T2472" t="str">
            <v>'702.7310</v>
          </cell>
          <cell r="U2472" t="str">
            <v>H</v>
          </cell>
          <cell r="V2472">
            <v>-2320812.7799999998</v>
          </cell>
          <cell r="W2472">
            <v>-15677.99</v>
          </cell>
          <cell r="X2472">
            <v>0</v>
          </cell>
          <cell r="Y2472" t="str">
            <v>702.7310</v>
          </cell>
          <cell r="Z2472">
            <v>-2320812.7799999998</v>
          </cell>
          <cell r="AA2472">
            <v>-15677.99</v>
          </cell>
          <cell r="AB2472">
            <v>-96.42</v>
          </cell>
        </row>
        <row r="2473">
          <cell r="A2473">
            <v>6922</v>
          </cell>
          <cell r="B2473">
            <v>8919</v>
          </cell>
          <cell r="C2473">
            <v>1159</v>
          </cell>
          <cell r="D2473" t="str">
            <v>БЕНЗИН АВТОМОБИЛЬНЫЙ АИ-80</v>
          </cell>
          <cell r="E2473">
            <v>222000001</v>
          </cell>
          <cell r="F2473" t="str">
            <v>10</v>
          </cell>
          <cell r="G2473" t="str">
            <v/>
          </cell>
          <cell r="H2473" t="str">
            <v/>
          </cell>
          <cell r="I2473" t="str">
            <v>68234752</v>
          </cell>
          <cell r="J2473">
            <v>10001429</v>
          </cell>
          <cell r="K2473">
            <v>37926</v>
          </cell>
          <cell r="L2473">
            <v>37923</v>
          </cell>
          <cell r="M2473">
            <v>37926</v>
          </cell>
          <cell r="N2473">
            <v>2351453.66</v>
          </cell>
          <cell r="O2473">
            <v>97.692999999999998</v>
          </cell>
          <cell r="P2473">
            <v>376232.59</v>
          </cell>
          <cell r="Q2473" t="str">
            <v>01_31_10</v>
          </cell>
          <cell r="R2473" t="str">
            <v>25_31</v>
          </cell>
          <cell r="S2473" t="str">
            <v>'301.0010</v>
          </cell>
          <cell r="T2473" t="str">
            <v>'702.7310</v>
          </cell>
          <cell r="U2473" t="str">
            <v>H</v>
          </cell>
          <cell r="V2473">
            <v>-2351453.66</v>
          </cell>
          <cell r="W2473">
            <v>-15884.98</v>
          </cell>
          <cell r="X2473">
            <v>0</v>
          </cell>
          <cell r="Y2473" t="str">
            <v>702.7310</v>
          </cell>
          <cell r="Z2473">
            <v>-2351453.66</v>
          </cell>
          <cell r="AA2473">
            <v>-15884.98</v>
          </cell>
          <cell r="AB2473">
            <v>-97.692999999999998</v>
          </cell>
        </row>
        <row r="2474">
          <cell r="A2474">
            <v>6951</v>
          </cell>
          <cell r="B2474">
            <v>8943</v>
          </cell>
          <cell r="C2474">
            <v>2115</v>
          </cell>
          <cell r="D2474" t="str">
            <v>ТОПЛИВО САМОЛЕТНОЕ ТС-1 ВКК</v>
          </cell>
          <cell r="E2474">
            <v>222000043</v>
          </cell>
          <cell r="F2474" t="str">
            <v>20</v>
          </cell>
          <cell r="G2474" t="str">
            <v/>
          </cell>
          <cell r="H2474" t="str">
            <v/>
          </cell>
          <cell r="I2474" t="str">
            <v>386446</v>
          </cell>
          <cell r="J2474">
            <v>10001430</v>
          </cell>
          <cell r="K2474">
            <v>37926</v>
          </cell>
          <cell r="L2474">
            <v>37923</v>
          </cell>
          <cell r="M2474">
            <v>37926</v>
          </cell>
          <cell r="N2474">
            <v>89018.51</v>
          </cell>
          <cell r="O2474">
            <v>387.03699999999998</v>
          </cell>
          <cell r="P2474">
            <v>0</v>
          </cell>
          <cell r="Q2474" t="str">
            <v>01_31_10</v>
          </cell>
          <cell r="R2474" t="str">
            <v>25_31</v>
          </cell>
          <cell r="S2474" t="str">
            <v>'301.0020</v>
          </cell>
          <cell r="T2474" t="str">
            <v>'702.7250</v>
          </cell>
          <cell r="U2474" t="str">
            <v>H</v>
          </cell>
          <cell r="V2474">
            <v>-85383.14</v>
          </cell>
          <cell r="W2474">
            <v>-85383.14</v>
          </cell>
          <cell r="X2474">
            <v>3635.3699999999953</v>
          </cell>
          <cell r="Y2474" t="str">
            <v>702.7250</v>
          </cell>
          <cell r="Z2474">
            <v>-12617066.6</v>
          </cell>
          <cell r="AA2474">
            <v>-85383.14</v>
          </cell>
          <cell r="AB2474">
            <v>-387.03699999999998</v>
          </cell>
        </row>
        <row r="2475">
          <cell r="A2475">
            <v>6952</v>
          </cell>
          <cell r="B2475">
            <v>8944</v>
          </cell>
          <cell r="C2475">
            <v>2115</v>
          </cell>
          <cell r="D2475" t="str">
            <v>ТОПЛИВО САМОЛЕТНОЕ ТС-1 ВКК</v>
          </cell>
          <cell r="E2475">
            <v>222000043</v>
          </cell>
          <cell r="F2475" t="str">
            <v>20</v>
          </cell>
          <cell r="G2475" t="str">
            <v/>
          </cell>
          <cell r="H2475" t="str">
            <v/>
          </cell>
          <cell r="I2475" t="str">
            <v>386447</v>
          </cell>
          <cell r="J2475">
            <v>10001430</v>
          </cell>
          <cell r="K2475">
            <v>37926</v>
          </cell>
          <cell r="L2475">
            <v>37923</v>
          </cell>
          <cell r="M2475">
            <v>37926</v>
          </cell>
          <cell r="N2475">
            <v>148443.15</v>
          </cell>
          <cell r="O2475">
            <v>645.40499999999997</v>
          </cell>
          <cell r="P2475">
            <v>0</v>
          </cell>
          <cell r="Q2475" t="str">
            <v>01_31_10</v>
          </cell>
          <cell r="R2475" t="str">
            <v>25_31</v>
          </cell>
          <cell r="S2475" t="str">
            <v>'301.0020</v>
          </cell>
          <cell r="T2475" t="str">
            <v>'702.7250</v>
          </cell>
          <cell r="U2475" t="str">
            <v>H</v>
          </cell>
          <cell r="V2475">
            <v>-142384.19</v>
          </cell>
          <cell r="W2475">
            <v>-142384.19</v>
          </cell>
          <cell r="X2475">
            <v>6058.9599999999919</v>
          </cell>
          <cell r="Y2475" t="str">
            <v>702.7250</v>
          </cell>
          <cell r="Z2475">
            <v>-21040111.760000002</v>
          </cell>
          <cell r="AA2475">
            <v>-142384.19</v>
          </cell>
          <cell r="AB2475">
            <v>-645.40499999999997</v>
          </cell>
        </row>
        <row r="2476">
          <cell r="A2476">
            <v>6953</v>
          </cell>
          <cell r="B2476">
            <v>8945</v>
          </cell>
          <cell r="C2476">
            <v>2115</v>
          </cell>
          <cell r="D2476" t="str">
            <v>ТОПЛИВО САМОЛЕТНОЕ ТС-1 ВКК</v>
          </cell>
          <cell r="E2476">
            <v>222000043</v>
          </cell>
          <cell r="F2476" t="str">
            <v>20</v>
          </cell>
          <cell r="G2476" t="str">
            <v/>
          </cell>
          <cell r="H2476" t="str">
            <v/>
          </cell>
          <cell r="I2476" t="str">
            <v>386448</v>
          </cell>
          <cell r="J2476">
            <v>10001430</v>
          </cell>
          <cell r="K2476">
            <v>37926</v>
          </cell>
          <cell r="L2476">
            <v>37923</v>
          </cell>
          <cell r="M2476">
            <v>37926</v>
          </cell>
          <cell r="N2476">
            <v>146746.21</v>
          </cell>
          <cell r="O2476">
            <v>638.02700000000004</v>
          </cell>
          <cell r="P2476">
            <v>0</v>
          </cell>
          <cell r="Q2476" t="str">
            <v>01_31_10</v>
          </cell>
          <cell r="R2476" t="str">
            <v>25_31</v>
          </cell>
          <cell r="S2476" t="str">
            <v>'301.0020</v>
          </cell>
          <cell r="T2476" t="str">
            <v>'702.7250</v>
          </cell>
          <cell r="U2476" t="str">
            <v>H</v>
          </cell>
          <cell r="V2476">
            <v>-140771.15</v>
          </cell>
          <cell r="W2476">
            <v>-140771.15</v>
          </cell>
          <cell r="X2476">
            <v>5975.0599999999977</v>
          </cell>
          <cell r="Y2476" t="str">
            <v>702.7250</v>
          </cell>
          <cell r="Z2476">
            <v>-20801752.84</v>
          </cell>
          <cell r="AA2476">
            <v>-140771.15</v>
          </cell>
          <cell r="AB2476">
            <v>-638.02700000000004</v>
          </cell>
        </row>
        <row r="2477">
          <cell r="A2477">
            <v>6956</v>
          </cell>
          <cell r="B2477">
            <v>8949</v>
          </cell>
          <cell r="C2477">
            <v>1160</v>
          </cell>
          <cell r="D2477" t="str">
            <v>БЕНЗИН АВТОМОБИЛЬНЫЙ АИ-80</v>
          </cell>
          <cell r="E2477">
            <v>222000001</v>
          </cell>
          <cell r="F2477" t="str">
            <v>10</v>
          </cell>
          <cell r="G2477" t="str">
            <v/>
          </cell>
          <cell r="H2477" t="str">
            <v/>
          </cell>
          <cell r="I2477" t="str">
            <v>171903</v>
          </cell>
          <cell r="J2477">
            <v>10001441</v>
          </cell>
          <cell r="K2477">
            <v>37926</v>
          </cell>
          <cell r="L2477">
            <v>37923</v>
          </cell>
          <cell r="M2477">
            <v>37926</v>
          </cell>
          <cell r="N2477">
            <v>5411113.8700000001</v>
          </cell>
          <cell r="O2477">
            <v>224.809</v>
          </cell>
          <cell r="P2477">
            <v>865778.22</v>
          </cell>
          <cell r="Q2477" t="str">
            <v>01_31_10</v>
          </cell>
          <cell r="R2477" t="str">
            <v>25_31</v>
          </cell>
          <cell r="S2477" t="str">
            <v>'301.0010</v>
          </cell>
          <cell r="T2477" t="str">
            <v>'702.7310</v>
          </cell>
          <cell r="U2477" t="str">
            <v>H</v>
          </cell>
          <cell r="V2477">
            <v>-5411113.8700000001</v>
          </cell>
          <cell r="W2477">
            <v>-36618.49</v>
          </cell>
          <cell r="X2477">
            <v>0</v>
          </cell>
          <cell r="Y2477" t="str">
            <v>702.7310</v>
          </cell>
          <cell r="Z2477">
            <v>-5411113.8700000001</v>
          </cell>
          <cell r="AA2477">
            <v>-36618.49</v>
          </cell>
          <cell r="AB2477">
            <v>-224.809</v>
          </cell>
        </row>
        <row r="2478">
          <cell r="A2478">
            <v>6957</v>
          </cell>
          <cell r="B2478">
            <v>8951</v>
          </cell>
          <cell r="C2478">
            <v>1146</v>
          </cell>
          <cell r="D2478" t="str">
            <v>БЕНЗИН АВТОМОБИЛЬНЫЙ АИ-80</v>
          </cell>
          <cell r="E2478">
            <v>222000001</v>
          </cell>
          <cell r="F2478" t="str">
            <v>10</v>
          </cell>
          <cell r="G2478" t="str">
            <v/>
          </cell>
          <cell r="H2478" t="str">
            <v/>
          </cell>
          <cell r="I2478" t="str">
            <v>68234757</v>
          </cell>
          <cell r="J2478">
            <v>10001442</v>
          </cell>
          <cell r="K2478">
            <v>37926</v>
          </cell>
          <cell r="L2478">
            <v>37923</v>
          </cell>
          <cell r="M2478">
            <v>37926</v>
          </cell>
          <cell r="N2478">
            <v>2365582.66</v>
          </cell>
          <cell r="O2478">
            <v>98.28</v>
          </cell>
          <cell r="P2478">
            <v>378493.22</v>
          </cell>
          <cell r="Q2478" t="str">
            <v>01_31_10</v>
          </cell>
          <cell r="R2478" t="str">
            <v>25_31</v>
          </cell>
          <cell r="S2478" t="str">
            <v>'301.0010</v>
          </cell>
          <cell r="T2478" t="str">
            <v>'702.7310</v>
          </cell>
          <cell r="U2478" t="str">
            <v>H</v>
          </cell>
          <cell r="V2478">
            <v>-2365582.66</v>
          </cell>
          <cell r="W2478">
            <v>-16008.54</v>
          </cell>
          <cell r="X2478">
            <v>0</v>
          </cell>
          <cell r="Y2478" t="str">
            <v>702.7310</v>
          </cell>
          <cell r="Z2478">
            <v>-2365582.66</v>
          </cell>
          <cell r="AA2478">
            <v>-16008.54</v>
          </cell>
          <cell r="AB2478">
            <v>-98.28</v>
          </cell>
        </row>
        <row r="2479">
          <cell r="A2479">
            <v>6923</v>
          </cell>
          <cell r="B2479">
            <v>8920</v>
          </cell>
          <cell r="C2479">
            <v>1146</v>
          </cell>
          <cell r="D2479" t="str">
            <v>БЕНЗИН АВТОМОБИЛЬНЫЙ АИ-80</v>
          </cell>
          <cell r="E2479">
            <v>221000001</v>
          </cell>
          <cell r="F2479" t="str">
            <v>10</v>
          </cell>
          <cell r="G2479" t="str">
            <v/>
          </cell>
          <cell r="H2479" t="str">
            <v/>
          </cell>
          <cell r="I2479" t="str">
            <v>68234765</v>
          </cell>
          <cell r="J2479">
            <v>10001423</v>
          </cell>
          <cell r="K2479">
            <v>37926</v>
          </cell>
          <cell r="L2479">
            <v>37924</v>
          </cell>
          <cell r="M2479">
            <v>37926</v>
          </cell>
          <cell r="N2479">
            <v>1222602.82</v>
          </cell>
          <cell r="O2479">
            <v>50.793999999999997</v>
          </cell>
          <cell r="P2479">
            <v>195616.45</v>
          </cell>
          <cell r="Q2479" t="str">
            <v>01_31_10</v>
          </cell>
          <cell r="R2479" t="str">
            <v>25_31</v>
          </cell>
          <cell r="S2479" t="str">
            <v>'301.0010</v>
          </cell>
          <cell r="T2479" t="str">
            <v>'701.7510</v>
          </cell>
          <cell r="U2479" t="str">
            <v>H</v>
          </cell>
          <cell r="V2479">
            <v>-1222602.82</v>
          </cell>
          <cell r="W2479">
            <v>-8259.16</v>
          </cell>
          <cell r="X2479">
            <v>0</v>
          </cell>
          <cell r="Y2479" t="str">
            <v>701.7510</v>
          </cell>
          <cell r="Z2479">
            <v>-1222602.82</v>
          </cell>
          <cell r="AA2479">
            <v>-8259.16</v>
          </cell>
          <cell r="AB2479">
            <v>-50.793999999999997</v>
          </cell>
        </row>
        <row r="2480">
          <cell r="A2480">
            <v>6924</v>
          </cell>
          <cell r="B2480">
            <v>8921</v>
          </cell>
          <cell r="C2480">
            <v>1146</v>
          </cell>
          <cell r="D2480" t="str">
            <v>БЕНЗИН АВТОМОБИЛЬНЫЙ АИ-80</v>
          </cell>
          <cell r="E2480">
            <v>222000001</v>
          </cell>
          <cell r="F2480" t="str">
            <v>10</v>
          </cell>
          <cell r="G2480" t="str">
            <v/>
          </cell>
          <cell r="H2480" t="str">
            <v/>
          </cell>
          <cell r="I2480" t="str">
            <v>68234775</v>
          </cell>
          <cell r="J2480">
            <v>10001435</v>
          </cell>
          <cell r="K2480">
            <v>37926</v>
          </cell>
          <cell r="L2480">
            <v>37924</v>
          </cell>
          <cell r="M2480">
            <v>37926</v>
          </cell>
          <cell r="N2480">
            <v>1226790.97</v>
          </cell>
          <cell r="O2480">
            <v>50.968000000000004</v>
          </cell>
          <cell r="P2480">
            <v>196286.56</v>
          </cell>
          <cell r="Q2480" t="str">
            <v>01_31_10</v>
          </cell>
          <cell r="R2480" t="str">
            <v>25_31</v>
          </cell>
          <cell r="S2480" t="str">
            <v>'301.0010</v>
          </cell>
          <cell r="T2480" t="str">
            <v>'702.7310</v>
          </cell>
          <cell r="U2480" t="str">
            <v>H</v>
          </cell>
          <cell r="V2480">
            <v>-1226790.97</v>
          </cell>
          <cell r="W2480">
            <v>-8287.4500000000007</v>
          </cell>
          <cell r="X2480">
            <v>0</v>
          </cell>
          <cell r="Y2480" t="str">
            <v>702.7310</v>
          </cell>
          <cell r="Z2480">
            <v>-1226790.97</v>
          </cell>
          <cell r="AA2480">
            <v>-8287.4500000000007</v>
          </cell>
          <cell r="AB2480">
            <v>-50.968000000000004</v>
          </cell>
        </row>
        <row r="2481">
          <cell r="A2481">
            <v>6925</v>
          </cell>
          <cell r="B2481">
            <v>8922</v>
          </cell>
          <cell r="C2481">
            <v>1160</v>
          </cell>
          <cell r="D2481" t="str">
            <v>БЕНЗИН АВТОМОБИЛЬНЫЙ АИ-80</v>
          </cell>
          <cell r="E2481">
            <v>222000001</v>
          </cell>
          <cell r="F2481" t="str">
            <v>10</v>
          </cell>
          <cell r="G2481" t="str">
            <v/>
          </cell>
          <cell r="H2481" t="str">
            <v/>
          </cell>
          <cell r="I2481" t="str">
            <v>68234764</v>
          </cell>
          <cell r="J2481">
            <v>10001434</v>
          </cell>
          <cell r="K2481">
            <v>37926</v>
          </cell>
          <cell r="L2481">
            <v>37924</v>
          </cell>
          <cell r="M2481">
            <v>37926</v>
          </cell>
          <cell r="N2481">
            <v>1236394.8400000001</v>
          </cell>
          <cell r="O2481">
            <v>51.366999999999997</v>
          </cell>
          <cell r="P2481">
            <v>197823.17</v>
          </cell>
          <cell r="Q2481" t="str">
            <v>01_31_10</v>
          </cell>
          <cell r="R2481" t="str">
            <v>25_31</v>
          </cell>
          <cell r="S2481" t="str">
            <v>'301.0010</v>
          </cell>
          <cell r="T2481" t="str">
            <v>'702.7310</v>
          </cell>
          <cell r="U2481" t="str">
            <v>H</v>
          </cell>
          <cell r="V2481">
            <v>-1236394.8400000001</v>
          </cell>
          <cell r="W2481">
            <v>-8352.33</v>
          </cell>
          <cell r="X2481">
            <v>0</v>
          </cell>
          <cell r="Y2481" t="str">
            <v>702.7310</v>
          </cell>
          <cell r="Z2481">
            <v>-1236394.8400000001</v>
          </cell>
          <cell r="AA2481">
            <v>-8352.33</v>
          </cell>
          <cell r="AB2481">
            <v>-51.366999999999997</v>
          </cell>
        </row>
        <row r="2482">
          <cell r="A2482">
            <v>6926</v>
          </cell>
          <cell r="B2482">
            <v>8923</v>
          </cell>
          <cell r="C2482">
            <v>2098</v>
          </cell>
          <cell r="D2482" t="str">
            <v>ДИЗЕЛЬНОЕ ТОПЛИВО Л-02-40</v>
          </cell>
          <cell r="E2482">
            <v>221000035</v>
          </cell>
          <cell r="F2482" t="str">
            <v>20</v>
          </cell>
          <cell r="G2482" t="str">
            <v/>
          </cell>
          <cell r="H2482" t="str">
            <v/>
          </cell>
          <cell r="I2482" t="str">
            <v>386550</v>
          </cell>
          <cell r="J2482">
            <v>10001433</v>
          </cell>
          <cell r="K2482">
            <v>37926</v>
          </cell>
          <cell r="L2482">
            <v>37924</v>
          </cell>
          <cell r="M2482">
            <v>37926</v>
          </cell>
          <cell r="N2482">
            <v>11642.8</v>
          </cell>
          <cell r="O2482">
            <v>58.213999999999999</v>
          </cell>
          <cell r="P2482">
            <v>0</v>
          </cell>
          <cell r="Q2482" t="str">
            <v>01_31_10</v>
          </cell>
          <cell r="R2482" t="str">
            <v>25_31</v>
          </cell>
          <cell r="S2482" t="str">
            <v>'301.0020</v>
          </cell>
          <cell r="T2482" t="str">
            <v>'701.7421</v>
          </cell>
          <cell r="U2482" t="str">
            <v>H</v>
          </cell>
          <cell r="V2482">
            <v>-11217.94</v>
          </cell>
          <cell r="W2482">
            <v>-11217.94</v>
          </cell>
          <cell r="X2482">
            <v>424.85999999999876</v>
          </cell>
          <cell r="Y2482" t="str">
            <v>701.7421</v>
          </cell>
          <cell r="Z2482">
            <v>-1660591.66</v>
          </cell>
          <cell r="AA2482">
            <v>-11217.94</v>
          </cell>
          <cell r="AB2482">
            <v>-58.213999999999999</v>
          </cell>
        </row>
        <row r="2483">
          <cell r="A2483">
            <v>6927</v>
          </cell>
          <cell r="B2483">
            <v>8924</v>
          </cell>
          <cell r="C2483">
            <v>2098</v>
          </cell>
          <cell r="D2483" t="str">
            <v>ДИЗЕЛЬНОЕ ТОПЛИВО Л-02-40</v>
          </cell>
          <cell r="E2483">
            <v>221000035</v>
          </cell>
          <cell r="F2483" t="str">
            <v>20</v>
          </cell>
          <cell r="G2483" t="str">
            <v/>
          </cell>
          <cell r="H2483" t="str">
            <v/>
          </cell>
          <cell r="I2483" t="str">
            <v>386551</v>
          </cell>
          <cell r="J2483">
            <v>10001433</v>
          </cell>
          <cell r="K2483">
            <v>37926</v>
          </cell>
          <cell r="L2483">
            <v>37924</v>
          </cell>
          <cell r="M2483">
            <v>37926</v>
          </cell>
          <cell r="N2483">
            <v>11540.2</v>
          </cell>
          <cell r="O2483">
            <v>57.701000000000001</v>
          </cell>
          <cell r="P2483">
            <v>0</v>
          </cell>
          <cell r="Q2483" t="str">
            <v>01_31_10</v>
          </cell>
          <cell r="R2483" t="str">
            <v>25_31</v>
          </cell>
          <cell r="S2483" t="str">
            <v>'301.0020</v>
          </cell>
          <cell r="T2483" t="str">
            <v>'701.7421</v>
          </cell>
          <cell r="U2483" t="str">
            <v>H</v>
          </cell>
          <cell r="V2483">
            <v>-11122.55</v>
          </cell>
          <cell r="W2483">
            <v>-11122.55</v>
          </cell>
          <cell r="X2483">
            <v>417.65000000000146</v>
          </cell>
          <cell r="Y2483" t="str">
            <v>701.7421</v>
          </cell>
          <cell r="Z2483">
            <v>-1646471.08</v>
          </cell>
          <cell r="AA2483">
            <v>-11122.55</v>
          </cell>
          <cell r="AB2483">
            <v>-57.701000000000001</v>
          </cell>
        </row>
        <row r="2484">
          <cell r="A2484">
            <v>6928</v>
          </cell>
          <cell r="B2484">
            <v>8925</v>
          </cell>
          <cell r="C2484">
            <v>2098</v>
          </cell>
          <cell r="D2484" t="str">
            <v>ДИЗЕЛЬНОЕ ТОПЛИВО Л-02-40</v>
          </cell>
          <cell r="E2484">
            <v>221000035</v>
          </cell>
          <cell r="F2484" t="str">
            <v>20</v>
          </cell>
          <cell r="G2484" t="str">
            <v/>
          </cell>
          <cell r="H2484" t="str">
            <v/>
          </cell>
          <cell r="I2484" t="str">
            <v>386552</v>
          </cell>
          <cell r="J2484">
            <v>10001433</v>
          </cell>
          <cell r="K2484">
            <v>37926</v>
          </cell>
          <cell r="L2484">
            <v>37924</v>
          </cell>
          <cell r="M2484">
            <v>37926</v>
          </cell>
          <cell r="N2484">
            <v>11672</v>
          </cell>
          <cell r="O2484">
            <v>58.36</v>
          </cell>
          <cell r="P2484">
            <v>0</v>
          </cell>
          <cell r="Q2484" t="str">
            <v>01_31_10</v>
          </cell>
          <cell r="R2484" t="str">
            <v>25_31</v>
          </cell>
          <cell r="S2484" t="str">
            <v>'301.0020</v>
          </cell>
          <cell r="T2484" t="str">
            <v>'701.7421</v>
          </cell>
          <cell r="U2484" t="str">
            <v>H</v>
          </cell>
          <cell r="V2484">
            <v>-11247.14</v>
          </cell>
          <cell r="W2484">
            <v>-11247.14</v>
          </cell>
          <cell r="X2484">
            <v>424.86000000000058</v>
          </cell>
          <cell r="Y2484" t="str">
            <v>701.7421</v>
          </cell>
          <cell r="Z2484">
            <v>-1664914.13</v>
          </cell>
          <cell r="AA2484">
            <v>-11247.14</v>
          </cell>
          <cell r="AB2484">
            <v>-58.36</v>
          </cell>
        </row>
        <row r="2485">
          <cell r="A2485">
            <v>6929</v>
          </cell>
          <cell r="B2485">
            <v>8926</v>
          </cell>
          <cell r="C2485">
            <v>2098</v>
          </cell>
          <cell r="D2485" t="str">
            <v>ДИЗЕЛЬНОЕ ТОПЛИВО Л-02-40</v>
          </cell>
          <cell r="E2485">
            <v>221000035</v>
          </cell>
          <cell r="F2485" t="str">
            <v>20</v>
          </cell>
          <cell r="G2485" t="str">
            <v/>
          </cell>
          <cell r="H2485" t="str">
            <v/>
          </cell>
          <cell r="I2485" t="str">
            <v>386553</v>
          </cell>
          <cell r="J2485">
            <v>10001433</v>
          </cell>
          <cell r="K2485">
            <v>37926</v>
          </cell>
          <cell r="L2485">
            <v>37924</v>
          </cell>
          <cell r="M2485">
            <v>37926</v>
          </cell>
          <cell r="N2485">
            <v>11562.8</v>
          </cell>
          <cell r="O2485">
            <v>57.814</v>
          </cell>
          <cell r="P2485">
            <v>0</v>
          </cell>
          <cell r="Q2485" t="str">
            <v>01_31_10</v>
          </cell>
          <cell r="R2485" t="str">
            <v>25_31</v>
          </cell>
          <cell r="S2485" t="str">
            <v>'301.0020</v>
          </cell>
          <cell r="T2485" t="str">
            <v>'701.7421</v>
          </cell>
          <cell r="U2485" t="str">
            <v>H</v>
          </cell>
          <cell r="V2485">
            <v>-11145.15</v>
          </cell>
          <cell r="W2485">
            <v>-11145.15</v>
          </cell>
          <cell r="X2485">
            <v>417.64999999999964</v>
          </cell>
          <cell r="Y2485" t="str">
            <v>701.7421</v>
          </cell>
          <cell r="Z2485">
            <v>-1649816.55</v>
          </cell>
          <cell r="AA2485">
            <v>-11145.15</v>
          </cell>
          <cell r="AB2485">
            <v>-57.814</v>
          </cell>
        </row>
        <row r="2486">
          <cell r="A2486">
            <v>6930</v>
          </cell>
          <cell r="B2486">
            <v>8927</v>
          </cell>
          <cell r="C2486">
            <v>1145</v>
          </cell>
          <cell r="D2486" t="str">
            <v>БЕНЗИН АВТОМОБИЛЬНЫЙ АИ-80</v>
          </cell>
          <cell r="E2486">
            <v>222000001</v>
          </cell>
          <cell r="F2486" t="str">
            <v>10</v>
          </cell>
          <cell r="G2486" t="str">
            <v/>
          </cell>
          <cell r="H2486" t="str">
            <v/>
          </cell>
          <cell r="I2486" t="str">
            <v>68234763</v>
          </cell>
          <cell r="J2486">
            <v>10001436</v>
          </cell>
          <cell r="K2486">
            <v>37926</v>
          </cell>
          <cell r="L2486">
            <v>37924</v>
          </cell>
          <cell r="M2486">
            <v>37926</v>
          </cell>
          <cell r="N2486">
            <v>1234252.6200000001</v>
          </cell>
          <cell r="O2486">
            <v>51.277999999999999</v>
          </cell>
          <cell r="P2486">
            <v>197480.42</v>
          </cell>
          <cell r="Q2486" t="str">
            <v>01_31_10</v>
          </cell>
          <cell r="R2486" t="str">
            <v>25_31</v>
          </cell>
          <cell r="S2486" t="str">
            <v>'301.0010</v>
          </cell>
          <cell r="T2486" t="str">
            <v>'702.7310</v>
          </cell>
          <cell r="U2486" t="str">
            <v>H</v>
          </cell>
          <cell r="V2486">
            <v>-1234252.6200000001</v>
          </cell>
          <cell r="W2486">
            <v>-8337.85</v>
          </cell>
          <cell r="X2486">
            <v>0</v>
          </cell>
          <cell r="Y2486" t="str">
            <v>702.7310</v>
          </cell>
          <cell r="Z2486">
            <v>-1234252.6200000001</v>
          </cell>
          <cell r="AA2486">
            <v>-8337.85</v>
          </cell>
          <cell r="AB2486">
            <v>-51.277999999999999</v>
          </cell>
        </row>
        <row r="2487">
          <cell r="A2487">
            <v>6931</v>
          </cell>
          <cell r="B2487">
            <v>8928</v>
          </cell>
          <cell r="C2487">
            <v>2098</v>
          </cell>
          <cell r="D2487" t="str">
            <v>ДИЗЕЛЬНОЕ ТОПЛИВО Л-02-40</v>
          </cell>
          <cell r="E2487">
            <v>221000035</v>
          </cell>
          <cell r="F2487" t="str">
            <v>20</v>
          </cell>
          <cell r="G2487" t="str">
            <v/>
          </cell>
          <cell r="H2487" t="str">
            <v/>
          </cell>
          <cell r="I2487" t="str">
            <v>386554</v>
          </cell>
          <cell r="J2487">
            <v>10001433</v>
          </cell>
          <cell r="K2487">
            <v>37926</v>
          </cell>
          <cell r="L2487">
            <v>37924</v>
          </cell>
          <cell r="M2487">
            <v>37926</v>
          </cell>
          <cell r="N2487">
            <v>11584.6</v>
          </cell>
          <cell r="O2487">
            <v>57.923000000000002</v>
          </cell>
          <cell r="P2487">
            <v>0</v>
          </cell>
          <cell r="Q2487" t="str">
            <v>01_31_10</v>
          </cell>
          <cell r="R2487" t="str">
            <v>25_31</v>
          </cell>
          <cell r="S2487" t="str">
            <v>'301.0020</v>
          </cell>
          <cell r="T2487" t="str">
            <v>'701.7421</v>
          </cell>
          <cell r="U2487" t="str">
            <v>H</v>
          </cell>
          <cell r="V2487">
            <v>-11166.95</v>
          </cell>
          <cell r="W2487">
            <v>-11166.95</v>
          </cell>
          <cell r="X2487">
            <v>417.64999999999964</v>
          </cell>
          <cell r="Y2487" t="str">
            <v>701.7421</v>
          </cell>
          <cell r="Z2487">
            <v>-1653043.61</v>
          </cell>
          <cell r="AA2487">
            <v>-11166.95</v>
          </cell>
          <cell r="AB2487">
            <v>-57.923000000000002</v>
          </cell>
        </row>
        <row r="2488">
          <cell r="A2488">
            <v>6932</v>
          </cell>
          <cell r="B2488">
            <v>8929</v>
          </cell>
          <cell r="C2488">
            <v>2098</v>
          </cell>
          <cell r="D2488" t="str">
            <v>ДИЗЕЛЬНОЕ ТОПЛИВО Л-02-40</v>
          </cell>
          <cell r="E2488">
            <v>221000035</v>
          </cell>
          <cell r="F2488" t="str">
            <v>20</v>
          </cell>
          <cell r="G2488" t="str">
            <v/>
          </cell>
          <cell r="H2488" t="str">
            <v/>
          </cell>
          <cell r="I2488" t="str">
            <v>386555</v>
          </cell>
          <cell r="J2488">
            <v>10001433</v>
          </cell>
          <cell r="K2488">
            <v>37926</v>
          </cell>
          <cell r="L2488">
            <v>37924</v>
          </cell>
          <cell r="M2488">
            <v>37926</v>
          </cell>
          <cell r="N2488">
            <v>11612.6</v>
          </cell>
          <cell r="O2488">
            <v>58.063000000000002</v>
          </cell>
          <cell r="P2488">
            <v>0</v>
          </cell>
          <cell r="Q2488" t="str">
            <v>01_31_10</v>
          </cell>
          <cell r="R2488" t="str">
            <v>25_31</v>
          </cell>
          <cell r="S2488" t="str">
            <v>'301.0020</v>
          </cell>
          <cell r="T2488" t="str">
            <v>'701.7421</v>
          </cell>
          <cell r="U2488" t="str">
            <v>H</v>
          </cell>
          <cell r="V2488">
            <v>-11187.74</v>
          </cell>
          <cell r="W2488">
            <v>-11187.74</v>
          </cell>
          <cell r="X2488">
            <v>424.86000000000058</v>
          </cell>
          <cell r="Y2488" t="str">
            <v>701.7421</v>
          </cell>
          <cell r="Z2488">
            <v>-1656121.15</v>
          </cell>
          <cell r="AA2488">
            <v>-11187.74</v>
          </cell>
          <cell r="AB2488">
            <v>-58.063000000000002</v>
          </cell>
        </row>
        <row r="2489">
          <cell r="A2489">
            <v>6933</v>
          </cell>
          <cell r="B2489">
            <v>8930</v>
          </cell>
          <cell r="C2489">
            <v>2098</v>
          </cell>
          <cell r="D2489" t="str">
            <v>ДИЗЕЛЬНОЕ ТОПЛИВО Л-02-40</v>
          </cell>
          <cell r="E2489">
            <v>221000035</v>
          </cell>
          <cell r="F2489" t="str">
            <v>20</v>
          </cell>
          <cell r="G2489" t="str">
            <v/>
          </cell>
          <cell r="H2489" t="str">
            <v/>
          </cell>
          <cell r="I2489" t="str">
            <v>386556</v>
          </cell>
          <cell r="J2489">
            <v>10001433</v>
          </cell>
          <cell r="K2489">
            <v>37926</v>
          </cell>
          <cell r="L2489">
            <v>37924</v>
          </cell>
          <cell r="M2489">
            <v>37926</v>
          </cell>
          <cell r="N2489">
            <v>11301.2</v>
          </cell>
          <cell r="O2489">
            <v>56.506</v>
          </cell>
          <cell r="P2489">
            <v>0</v>
          </cell>
          <cell r="Q2489" t="str">
            <v>01_31_10</v>
          </cell>
          <cell r="R2489" t="str">
            <v>25_31</v>
          </cell>
          <cell r="S2489" t="str">
            <v>'301.0020</v>
          </cell>
          <cell r="T2489" t="str">
            <v>'701.7421</v>
          </cell>
          <cell r="U2489" t="str">
            <v>H</v>
          </cell>
          <cell r="V2489">
            <v>-10890.74</v>
          </cell>
          <cell r="W2489">
            <v>-10890.74</v>
          </cell>
          <cell r="X2489">
            <v>410.46000000000095</v>
          </cell>
          <cell r="Y2489" t="str">
            <v>701.7421</v>
          </cell>
          <cell r="Z2489">
            <v>-1612156.24</v>
          </cell>
          <cell r="AA2489">
            <v>-10890.74</v>
          </cell>
          <cell r="AB2489">
            <v>-56.506</v>
          </cell>
        </row>
        <row r="2490">
          <cell r="A2490">
            <v>6934</v>
          </cell>
          <cell r="B2490">
            <v>8931</v>
          </cell>
          <cell r="C2490">
            <v>1135</v>
          </cell>
          <cell r="D2490" t="str">
            <v>БЕНЗИН АВТОМОБИЛЬНЫЙ АИ-80</v>
          </cell>
          <cell r="E2490">
            <v>222000001</v>
          </cell>
          <cell r="F2490" t="str">
            <v>10</v>
          </cell>
          <cell r="G2490" t="str">
            <v/>
          </cell>
          <cell r="H2490" t="str">
            <v/>
          </cell>
          <cell r="I2490" t="str">
            <v>68234762</v>
          </cell>
          <cell r="J2490">
            <v>10001438</v>
          </cell>
          <cell r="K2490">
            <v>37926</v>
          </cell>
          <cell r="L2490">
            <v>37924</v>
          </cell>
          <cell r="M2490">
            <v>37926</v>
          </cell>
          <cell r="N2490">
            <v>1234252.6200000001</v>
          </cell>
          <cell r="O2490">
            <v>51.277999999999999</v>
          </cell>
          <cell r="P2490">
            <v>197480.42</v>
          </cell>
          <cell r="Q2490" t="str">
            <v>01_31_10</v>
          </cell>
          <cell r="R2490" t="str">
            <v>25_31</v>
          </cell>
          <cell r="S2490" t="str">
            <v>'301.0010</v>
          </cell>
          <cell r="T2490" t="str">
            <v>'702.7310</v>
          </cell>
          <cell r="U2490" t="str">
            <v>H</v>
          </cell>
          <cell r="V2490">
            <v>-1234252.6200000001</v>
          </cell>
          <cell r="W2490">
            <v>-8337.85</v>
          </cell>
          <cell r="X2490">
            <v>0</v>
          </cell>
          <cell r="Y2490" t="str">
            <v>702.7310</v>
          </cell>
          <cell r="Z2490">
            <v>-1234252.6200000001</v>
          </cell>
          <cell r="AA2490">
            <v>-8337.85</v>
          </cell>
          <cell r="AB2490">
            <v>-51.277999999999999</v>
          </cell>
        </row>
        <row r="2491">
          <cell r="A2491">
            <v>6935</v>
          </cell>
          <cell r="B2491">
            <v>8932</v>
          </cell>
          <cell r="C2491">
            <v>1137</v>
          </cell>
          <cell r="D2491" t="str">
            <v>БЕНЗИН АВТОМОБИЛЬНЫЙ АИ-80</v>
          </cell>
          <cell r="E2491">
            <v>222000001</v>
          </cell>
          <cell r="F2491" t="str">
            <v>10</v>
          </cell>
          <cell r="G2491" t="str">
            <v/>
          </cell>
          <cell r="H2491" t="str">
            <v/>
          </cell>
          <cell r="I2491" t="str">
            <v>171911</v>
          </cell>
          <cell r="J2491">
            <v>10001437</v>
          </cell>
          <cell r="K2491">
            <v>37926</v>
          </cell>
          <cell r="L2491">
            <v>37924</v>
          </cell>
          <cell r="M2491">
            <v>37926</v>
          </cell>
          <cell r="N2491">
            <v>2448719.84</v>
          </cell>
          <cell r="O2491">
            <v>101.73399999999999</v>
          </cell>
          <cell r="P2491">
            <v>391795.17</v>
          </cell>
          <cell r="Q2491" t="str">
            <v>01_31_10</v>
          </cell>
          <cell r="R2491" t="str">
            <v>25_31</v>
          </cell>
          <cell r="S2491" t="str">
            <v>'301.0010</v>
          </cell>
          <cell r="T2491" t="str">
            <v>'702.7310</v>
          </cell>
          <cell r="U2491" t="str">
            <v>H</v>
          </cell>
          <cell r="V2491">
            <v>-2448719.84</v>
          </cell>
          <cell r="W2491">
            <v>-16542.05</v>
          </cell>
          <cell r="X2491">
            <v>0</v>
          </cell>
          <cell r="Y2491" t="str">
            <v>702.7310</v>
          </cell>
          <cell r="Z2491">
            <v>-2448719.84</v>
          </cell>
          <cell r="AA2491">
            <v>-16542.05</v>
          </cell>
          <cell r="AB2491">
            <v>-101.73399999999999</v>
          </cell>
        </row>
        <row r="2492">
          <cell r="A2492">
            <v>6936</v>
          </cell>
          <cell r="B2492">
            <v>8933</v>
          </cell>
          <cell r="C2492">
            <v>2098</v>
          </cell>
          <cell r="D2492" t="str">
            <v>ДИЗЕЛЬНОЕ ТОПЛИВО Л-02-40</v>
          </cell>
          <cell r="E2492">
            <v>221000035</v>
          </cell>
          <cell r="F2492" t="str">
            <v>20</v>
          </cell>
          <cell r="G2492" t="str">
            <v/>
          </cell>
          <cell r="H2492" t="str">
            <v/>
          </cell>
          <cell r="I2492" t="str">
            <v>386557</v>
          </cell>
          <cell r="J2492">
            <v>10001433</v>
          </cell>
          <cell r="K2492">
            <v>37926</v>
          </cell>
          <cell r="L2492">
            <v>37924</v>
          </cell>
          <cell r="M2492">
            <v>37926</v>
          </cell>
          <cell r="N2492">
            <v>11642.8</v>
          </cell>
          <cell r="O2492">
            <v>58.213999999999999</v>
          </cell>
          <cell r="P2492">
            <v>0</v>
          </cell>
          <cell r="Q2492" t="str">
            <v>01_31_10</v>
          </cell>
          <cell r="R2492" t="str">
            <v>25_31</v>
          </cell>
          <cell r="S2492" t="str">
            <v>'301.0020</v>
          </cell>
          <cell r="T2492" t="str">
            <v>'701.7421</v>
          </cell>
          <cell r="U2492" t="str">
            <v>H</v>
          </cell>
          <cell r="V2492">
            <v>-11217.94</v>
          </cell>
          <cell r="W2492">
            <v>-11217.94</v>
          </cell>
          <cell r="X2492">
            <v>424.85999999999876</v>
          </cell>
          <cell r="Y2492" t="str">
            <v>701.7421</v>
          </cell>
          <cell r="Z2492">
            <v>-1660591.66</v>
          </cell>
          <cell r="AA2492">
            <v>-11217.94</v>
          </cell>
          <cell r="AB2492">
            <v>-58.213999999999999</v>
          </cell>
        </row>
        <row r="2493">
          <cell r="A2493">
            <v>6937</v>
          </cell>
          <cell r="B2493">
            <v>8934</v>
          </cell>
          <cell r="C2493">
            <v>2098</v>
          </cell>
          <cell r="D2493" t="str">
            <v>ДИЗЕЛЬНОЕ ТОПЛИВО Л-02-40</v>
          </cell>
          <cell r="E2493">
            <v>221000035</v>
          </cell>
          <cell r="F2493" t="str">
            <v>20</v>
          </cell>
          <cell r="G2493" t="str">
            <v/>
          </cell>
          <cell r="H2493" t="str">
            <v/>
          </cell>
          <cell r="I2493" t="str">
            <v>386558</v>
          </cell>
          <cell r="J2493">
            <v>10001433</v>
          </cell>
          <cell r="K2493">
            <v>37926</v>
          </cell>
          <cell r="L2493">
            <v>37924</v>
          </cell>
          <cell r="M2493">
            <v>37926</v>
          </cell>
          <cell r="N2493">
            <v>11584.6</v>
          </cell>
          <cell r="O2493">
            <v>57.923000000000002</v>
          </cell>
          <cell r="P2493">
            <v>0</v>
          </cell>
          <cell r="Q2493" t="str">
            <v>01_31_10</v>
          </cell>
          <cell r="R2493" t="str">
            <v>25_31</v>
          </cell>
          <cell r="S2493" t="str">
            <v>'301.0020</v>
          </cell>
          <cell r="T2493" t="str">
            <v>'701.7421</v>
          </cell>
          <cell r="U2493" t="str">
            <v>H</v>
          </cell>
          <cell r="V2493">
            <v>-11166.95</v>
          </cell>
          <cell r="W2493">
            <v>-11166.95</v>
          </cell>
          <cell r="X2493">
            <v>417.64999999999964</v>
          </cell>
          <cell r="Y2493" t="str">
            <v>701.7421</v>
          </cell>
          <cell r="Z2493">
            <v>-1653043.61</v>
          </cell>
          <cell r="AA2493">
            <v>-11166.95</v>
          </cell>
          <cell r="AB2493">
            <v>-57.923000000000002</v>
          </cell>
        </row>
        <row r="2494">
          <cell r="A2494">
            <v>6938</v>
          </cell>
          <cell r="B2494">
            <v>8935</v>
          </cell>
          <cell r="C2494">
            <v>2098</v>
          </cell>
          <cell r="D2494" t="str">
            <v>ДИЗЕЛЬНОЕ ТОПЛИВО Л-02-40</v>
          </cell>
          <cell r="E2494">
            <v>221000035</v>
          </cell>
          <cell r="F2494" t="str">
            <v>20</v>
          </cell>
          <cell r="G2494" t="str">
            <v/>
          </cell>
          <cell r="H2494" t="str">
            <v/>
          </cell>
          <cell r="I2494" t="str">
            <v>386559</v>
          </cell>
          <cell r="J2494">
            <v>10001433</v>
          </cell>
          <cell r="K2494">
            <v>37926</v>
          </cell>
          <cell r="L2494">
            <v>37924</v>
          </cell>
          <cell r="M2494">
            <v>37926</v>
          </cell>
          <cell r="N2494">
            <v>11562.8</v>
          </cell>
          <cell r="O2494">
            <v>57.814</v>
          </cell>
          <cell r="P2494">
            <v>0</v>
          </cell>
          <cell r="Q2494" t="str">
            <v>01_31_10</v>
          </cell>
          <cell r="R2494" t="str">
            <v>25_31</v>
          </cell>
          <cell r="S2494" t="str">
            <v>'301.0020</v>
          </cell>
          <cell r="T2494" t="str">
            <v>'701.7421</v>
          </cell>
          <cell r="U2494" t="str">
            <v>H</v>
          </cell>
          <cell r="V2494">
            <v>-11145.15</v>
          </cell>
          <cell r="W2494">
            <v>-11145.15</v>
          </cell>
          <cell r="X2494">
            <v>417.64999999999964</v>
          </cell>
          <cell r="Y2494" t="str">
            <v>701.7421</v>
          </cell>
          <cell r="Z2494">
            <v>-1649816.55</v>
          </cell>
          <cell r="AA2494">
            <v>-11145.15</v>
          </cell>
          <cell r="AB2494">
            <v>-57.814</v>
          </cell>
        </row>
        <row r="2495">
          <cell r="A2495">
            <v>6939</v>
          </cell>
          <cell r="B2495">
            <v>8936</v>
          </cell>
          <cell r="C2495">
            <v>2098</v>
          </cell>
          <cell r="D2495" t="str">
            <v>ДИЗЕЛЬНОЕ ТОПЛИВО Л-02-40</v>
          </cell>
          <cell r="E2495">
            <v>221000035</v>
          </cell>
          <cell r="F2495" t="str">
            <v>20</v>
          </cell>
          <cell r="G2495" t="str">
            <v/>
          </cell>
          <cell r="H2495" t="str">
            <v/>
          </cell>
          <cell r="I2495" t="str">
            <v>386560</v>
          </cell>
          <cell r="J2495">
            <v>10001433</v>
          </cell>
          <cell r="K2495">
            <v>37926</v>
          </cell>
          <cell r="L2495">
            <v>37924</v>
          </cell>
          <cell r="M2495">
            <v>37926</v>
          </cell>
          <cell r="N2495">
            <v>11584.6</v>
          </cell>
          <cell r="O2495">
            <v>57.923000000000002</v>
          </cell>
          <cell r="P2495">
            <v>0</v>
          </cell>
          <cell r="Q2495" t="str">
            <v>01_31_10</v>
          </cell>
          <cell r="R2495" t="str">
            <v>25_31</v>
          </cell>
          <cell r="S2495" t="str">
            <v>'301.0020</v>
          </cell>
          <cell r="T2495" t="str">
            <v>'701.7421</v>
          </cell>
          <cell r="U2495" t="str">
            <v>H</v>
          </cell>
          <cell r="V2495">
            <v>-11166.95</v>
          </cell>
          <cell r="W2495">
            <v>-11166.95</v>
          </cell>
          <cell r="X2495">
            <v>417.64999999999964</v>
          </cell>
          <cell r="Y2495" t="str">
            <v>701.7421</v>
          </cell>
          <cell r="Z2495">
            <v>-1653043.61</v>
          </cell>
          <cell r="AA2495">
            <v>-11166.95</v>
          </cell>
          <cell r="AB2495">
            <v>-57.923000000000002</v>
          </cell>
        </row>
        <row r="2496">
          <cell r="A2496">
            <v>6940</v>
          </cell>
          <cell r="B2496">
            <v>8937</v>
          </cell>
          <cell r="C2496">
            <v>2098</v>
          </cell>
          <cell r="D2496" t="str">
            <v>ДИЗЕЛЬНОЕ ТОПЛИВО Л-02-40</v>
          </cell>
          <cell r="E2496">
            <v>221000035</v>
          </cell>
          <cell r="F2496" t="str">
            <v>20</v>
          </cell>
          <cell r="G2496" t="str">
            <v/>
          </cell>
          <cell r="H2496" t="str">
            <v/>
          </cell>
          <cell r="I2496" t="str">
            <v>386561</v>
          </cell>
          <cell r="J2496">
            <v>10001433</v>
          </cell>
          <cell r="K2496">
            <v>37926</v>
          </cell>
          <cell r="L2496">
            <v>37924</v>
          </cell>
          <cell r="M2496">
            <v>37926</v>
          </cell>
          <cell r="N2496">
            <v>11642.8</v>
          </cell>
          <cell r="O2496">
            <v>58.213999999999999</v>
          </cell>
          <cell r="P2496">
            <v>0</v>
          </cell>
          <cell r="Q2496" t="str">
            <v>01_31_10</v>
          </cell>
          <cell r="R2496" t="str">
            <v>25_31</v>
          </cell>
          <cell r="S2496" t="str">
            <v>'301.0020</v>
          </cell>
          <cell r="T2496" t="str">
            <v>'701.7421</v>
          </cell>
          <cell r="U2496" t="str">
            <v>H</v>
          </cell>
          <cell r="V2496">
            <v>-11217.94</v>
          </cell>
          <cell r="W2496">
            <v>-11217.94</v>
          </cell>
          <cell r="X2496">
            <v>424.85999999999876</v>
          </cell>
          <cell r="Y2496" t="str">
            <v>701.7421</v>
          </cell>
          <cell r="Z2496">
            <v>-1660591.66</v>
          </cell>
          <cell r="AA2496">
            <v>-11217.94</v>
          </cell>
          <cell r="AB2496">
            <v>-58.213999999999999</v>
          </cell>
        </row>
        <row r="2497">
          <cell r="A2497">
            <v>6941</v>
          </cell>
          <cell r="B2497">
            <v>8938</v>
          </cell>
          <cell r="C2497">
            <v>2098</v>
          </cell>
          <cell r="D2497" t="str">
            <v>ДИЗЕЛЬНОЕ ТОПЛИВО Л-02-40</v>
          </cell>
          <cell r="E2497">
            <v>221000035</v>
          </cell>
          <cell r="F2497" t="str">
            <v>20</v>
          </cell>
          <cell r="G2497" t="str">
            <v/>
          </cell>
          <cell r="H2497" t="str">
            <v/>
          </cell>
          <cell r="I2497" t="str">
            <v>386562</v>
          </cell>
          <cell r="J2497">
            <v>10001433</v>
          </cell>
          <cell r="K2497">
            <v>37926</v>
          </cell>
          <cell r="L2497">
            <v>37924</v>
          </cell>
          <cell r="M2497">
            <v>37926</v>
          </cell>
          <cell r="N2497">
            <v>11301.2</v>
          </cell>
          <cell r="O2497">
            <v>56.506</v>
          </cell>
          <cell r="P2497">
            <v>0</v>
          </cell>
          <cell r="Q2497" t="str">
            <v>01_31_10</v>
          </cell>
          <cell r="R2497" t="str">
            <v>25_31</v>
          </cell>
          <cell r="S2497" t="str">
            <v>'301.0020</v>
          </cell>
          <cell r="T2497" t="str">
            <v>'701.7421</v>
          </cell>
          <cell r="U2497" t="str">
            <v>H</v>
          </cell>
          <cell r="V2497">
            <v>-10890.74</v>
          </cell>
          <cell r="W2497">
            <v>-10890.74</v>
          </cell>
          <cell r="X2497">
            <v>410.46000000000095</v>
          </cell>
          <cell r="Y2497" t="str">
            <v>701.7421</v>
          </cell>
          <cell r="Z2497">
            <v>-1612156.24</v>
          </cell>
          <cell r="AA2497">
            <v>-10890.74</v>
          </cell>
          <cell r="AB2497">
            <v>-56.506</v>
          </cell>
        </row>
        <row r="2498">
          <cell r="A2498">
            <v>6942</v>
          </cell>
          <cell r="B2498">
            <v>8939</v>
          </cell>
          <cell r="C2498">
            <v>2098</v>
          </cell>
          <cell r="D2498" t="str">
            <v>ДИЗЕЛЬНОЕ ТОПЛИВО Л-02-40</v>
          </cell>
          <cell r="E2498">
            <v>221000035</v>
          </cell>
          <cell r="F2498" t="str">
            <v>20</v>
          </cell>
          <cell r="G2498" t="str">
            <v/>
          </cell>
          <cell r="H2498" t="str">
            <v/>
          </cell>
          <cell r="I2498" t="str">
            <v>386563</v>
          </cell>
          <cell r="J2498">
            <v>10001433</v>
          </cell>
          <cell r="K2498">
            <v>37926</v>
          </cell>
          <cell r="L2498">
            <v>37924</v>
          </cell>
          <cell r="M2498">
            <v>37926</v>
          </cell>
          <cell r="N2498">
            <v>11562.8</v>
          </cell>
          <cell r="O2498">
            <v>57.814</v>
          </cell>
          <cell r="P2498">
            <v>0</v>
          </cell>
          <cell r="Q2498" t="str">
            <v>01_31_10</v>
          </cell>
          <cell r="R2498" t="str">
            <v>25_31</v>
          </cell>
          <cell r="S2498" t="str">
            <v>'301.0020</v>
          </cell>
          <cell r="T2498" t="str">
            <v>'701.7421</v>
          </cell>
          <cell r="U2498" t="str">
            <v>H</v>
          </cell>
          <cell r="V2498">
            <v>-11145.15</v>
          </cell>
          <cell r="W2498">
            <v>-11145.15</v>
          </cell>
          <cell r="X2498">
            <v>417.64999999999964</v>
          </cell>
          <cell r="Y2498" t="str">
            <v>701.7421</v>
          </cell>
          <cell r="Z2498">
            <v>-1649816.55</v>
          </cell>
          <cell r="AA2498">
            <v>-11145.15</v>
          </cell>
          <cell r="AB2498">
            <v>-57.814</v>
          </cell>
        </row>
        <row r="2499">
          <cell r="A2499">
            <v>6943</v>
          </cell>
          <cell r="B2499">
            <v>8940</v>
          </cell>
          <cell r="C2499">
            <v>2098</v>
          </cell>
          <cell r="D2499" t="str">
            <v>ДИЗЕЛЬНОЕ ТОПЛИВО Л-02-40</v>
          </cell>
          <cell r="E2499">
            <v>221000035</v>
          </cell>
          <cell r="F2499" t="str">
            <v>20</v>
          </cell>
          <cell r="G2499" t="str">
            <v/>
          </cell>
          <cell r="H2499" t="str">
            <v/>
          </cell>
          <cell r="I2499" t="str">
            <v>386564</v>
          </cell>
          <cell r="J2499">
            <v>10001433</v>
          </cell>
          <cell r="K2499">
            <v>37926</v>
          </cell>
          <cell r="L2499">
            <v>37924</v>
          </cell>
          <cell r="M2499">
            <v>37926</v>
          </cell>
          <cell r="N2499">
            <v>11228</v>
          </cell>
          <cell r="O2499">
            <v>56.14</v>
          </cell>
          <cell r="P2499">
            <v>0</v>
          </cell>
          <cell r="Q2499" t="str">
            <v>01_31_10</v>
          </cell>
          <cell r="R2499" t="str">
            <v>25_31</v>
          </cell>
          <cell r="S2499" t="str">
            <v>'301.0020</v>
          </cell>
          <cell r="T2499" t="str">
            <v>'701.7421</v>
          </cell>
          <cell r="U2499" t="str">
            <v>H</v>
          </cell>
          <cell r="V2499">
            <v>-10817.54</v>
          </cell>
          <cell r="W2499">
            <v>-10817.54</v>
          </cell>
          <cell r="X2499">
            <v>410.45999999999913</v>
          </cell>
          <cell r="Y2499" t="str">
            <v>701.7421</v>
          </cell>
          <cell r="Z2499">
            <v>-1601320.45</v>
          </cell>
          <cell r="AA2499">
            <v>-10817.54</v>
          </cell>
          <cell r="AB2499">
            <v>-56.14</v>
          </cell>
        </row>
        <row r="2500">
          <cell r="A2500">
            <v>6944</v>
          </cell>
          <cell r="B2500">
            <v>8941</v>
          </cell>
          <cell r="C2500">
            <v>2098</v>
          </cell>
          <cell r="D2500" t="str">
            <v>ДИЗЕЛЬНОЕ ТОПЛИВО Л-02-40</v>
          </cell>
          <cell r="E2500">
            <v>221000035</v>
          </cell>
          <cell r="F2500" t="str">
            <v>20</v>
          </cell>
          <cell r="G2500" t="str">
            <v/>
          </cell>
          <cell r="H2500" t="str">
            <v/>
          </cell>
          <cell r="I2500" t="str">
            <v>386965</v>
          </cell>
          <cell r="J2500">
            <v>10001433</v>
          </cell>
          <cell r="K2500">
            <v>37926</v>
          </cell>
          <cell r="L2500">
            <v>37924</v>
          </cell>
          <cell r="M2500">
            <v>37926</v>
          </cell>
          <cell r="N2500">
            <v>11605.6</v>
          </cell>
          <cell r="O2500">
            <v>58.027999999999999</v>
          </cell>
          <cell r="P2500">
            <v>0</v>
          </cell>
          <cell r="Q2500" t="str">
            <v>01_31_10</v>
          </cell>
          <cell r="R2500" t="str">
            <v>25_31</v>
          </cell>
          <cell r="S2500" t="str">
            <v>'301.0020</v>
          </cell>
          <cell r="T2500" t="str">
            <v>'701.7421</v>
          </cell>
          <cell r="U2500" t="str">
            <v>H</v>
          </cell>
          <cell r="V2500">
            <v>-11180.74</v>
          </cell>
          <cell r="W2500">
            <v>-11180.74</v>
          </cell>
          <cell r="X2500">
            <v>424.86000000000058</v>
          </cell>
          <cell r="Y2500" t="str">
            <v>701.7421</v>
          </cell>
          <cell r="Z2500">
            <v>-1655084.94</v>
          </cell>
          <cell r="AA2500">
            <v>-11180.74</v>
          </cell>
          <cell r="AB2500">
            <v>-58.027999999999999</v>
          </cell>
        </row>
        <row r="2501">
          <cell r="A2501">
            <v>6945</v>
          </cell>
          <cell r="B2501">
            <v>8942</v>
          </cell>
          <cell r="C2501">
            <v>2098</v>
          </cell>
          <cell r="D2501" t="str">
            <v>ДИЗЕЛЬНОЕ ТОПЛИВО Л-02-40</v>
          </cell>
          <cell r="E2501">
            <v>221000035</v>
          </cell>
          <cell r="F2501" t="str">
            <v>20</v>
          </cell>
          <cell r="G2501" t="str">
            <v/>
          </cell>
          <cell r="H2501" t="str">
            <v/>
          </cell>
          <cell r="I2501" t="str">
            <v>386966</v>
          </cell>
          <cell r="J2501">
            <v>10001433</v>
          </cell>
          <cell r="K2501">
            <v>37926</v>
          </cell>
          <cell r="L2501">
            <v>37924</v>
          </cell>
          <cell r="M2501">
            <v>37926</v>
          </cell>
          <cell r="N2501">
            <v>11672</v>
          </cell>
          <cell r="O2501">
            <v>58.36</v>
          </cell>
          <cell r="P2501">
            <v>0</v>
          </cell>
          <cell r="Q2501" t="str">
            <v>01_31_10</v>
          </cell>
          <cell r="R2501" t="str">
            <v>25_31</v>
          </cell>
          <cell r="S2501" t="str">
            <v>'301.0020</v>
          </cell>
          <cell r="T2501" t="str">
            <v>'701.7421</v>
          </cell>
          <cell r="U2501" t="str">
            <v>H</v>
          </cell>
          <cell r="V2501">
            <v>-11247.14</v>
          </cell>
          <cell r="W2501">
            <v>-11247.14</v>
          </cell>
          <cell r="X2501">
            <v>424.86000000000058</v>
          </cell>
          <cell r="Y2501" t="str">
            <v>701.7421</v>
          </cell>
          <cell r="Z2501">
            <v>-1664914.13</v>
          </cell>
          <cell r="AA2501">
            <v>-11247.14</v>
          </cell>
          <cell r="AB2501">
            <v>-58.36</v>
          </cell>
        </row>
        <row r="2502">
          <cell r="A2502">
            <v>6954</v>
          </cell>
          <cell r="B2502">
            <v>8947</v>
          </cell>
          <cell r="C2502">
            <v>1137</v>
          </cell>
          <cell r="D2502" t="str">
            <v>БЕНЗИН АВТОМОБИЛЬНЫЙ АИ-80</v>
          </cell>
          <cell r="E2502">
            <v>222000001</v>
          </cell>
          <cell r="F2502" t="str">
            <v>10</v>
          </cell>
          <cell r="G2502" t="str">
            <v/>
          </cell>
          <cell r="H2502" t="str">
            <v/>
          </cell>
          <cell r="I2502" t="str">
            <v>68234761</v>
          </cell>
          <cell r="J2502">
            <v>10001439</v>
          </cell>
          <cell r="K2502">
            <v>37926</v>
          </cell>
          <cell r="L2502">
            <v>37924</v>
          </cell>
          <cell r="M2502">
            <v>37926</v>
          </cell>
          <cell r="N2502">
            <v>1239090.6599999999</v>
          </cell>
          <cell r="O2502">
            <v>51.478999999999999</v>
          </cell>
          <cell r="P2502">
            <v>198254.5</v>
          </cell>
          <cell r="Q2502" t="str">
            <v>01_31_10</v>
          </cell>
          <cell r="R2502" t="str">
            <v>25_31</v>
          </cell>
          <cell r="S2502" t="str">
            <v>'301.0010</v>
          </cell>
          <cell r="T2502" t="str">
            <v>'702.7310</v>
          </cell>
          <cell r="U2502" t="str">
            <v>H</v>
          </cell>
          <cell r="V2502">
            <v>-1239090.6599999999</v>
          </cell>
          <cell r="W2502">
            <v>-8385.27</v>
          </cell>
          <cell r="X2502">
            <v>0</v>
          </cell>
          <cell r="Y2502" t="str">
            <v>702.7310</v>
          </cell>
          <cell r="Z2502">
            <v>-1239090.6599999999</v>
          </cell>
          <cell r="AA2502">
            <v>-8385.27</v>
          </cell>
          <cell r="AB2502">
            <v>-51.478999999999999</v>
          </cell>
        </row>
        <row r="2503">
          <cell r="A2503">
            <v>7151</v>
          </cell>
          <cell r="B2503">
            <v>9140</v>
          </cell>
          <cell r="C2503">
            <v>1131</v>
          </cell>
          <cell r="D2503" t="str">
            <v>МАЗУТ М-100</v>
          </cell>
          <cell r="E2503">
            <v>221000083</v>
          </cell>
          <cell r="F2503" t="str">
            <v>10</v>
          </cell>
          <cell r="G2503" t="str">
            <v/>
          </cell>
          <cell r="H2503" t="str">
            <v/>
          </cell>
          <cell r="I2503" t="str">
            <v>Акт купли-продаж</v>
          </cell>
          <cell r="J2503">
            <v>10001469</v>
          </cell>
          <cell r="K2503">
            <v>37926</v>
          </cell>
          <cell r="L2503">
            <v>37926</v>
          </cell>
          <cell r="M2503">
            <v>37926</v>
          </cell>
          <cell r="N2503">
            <v>16934482.760000002</v>
          </cell>
          <cell r="O2503">
            <v>3000</v>
          </cell>
          <cell r="P2503">
            <v>2709517.24</v>
          </cell>
          <cell r="Q2503" t="str">
            <v>01_30_11</v>
          </cell>
          <cell r="R2503" t="str">
            <v>01_24</v>
          </cell>
          <cell r="S2503" t="str">
            <v>'301.0010</v>
          </cell>
          <cell r="T2503" t="str">
            <v>'701.7530</v>
          </cell>
          <cell r="U2503" t="str">
            <v>H</v>
          </cell>
          <cell r="V2503">
            <v>-16934482.760000002</v>
          </cell>
          <cell r="W2503">
            <v>-114600.28</v>
          </cell>
          <cell r="X2503">
            <v>0</v>
          </cell>
          <cell r="Y2503" t="str">
            <v>701.7530</v>
          </cell>
          <cell r="Z2503">
            <v>-16934482.760000002</v>
          </cell>
          <cell r="AA2503">
            <v>-114600.28</v>
          </cell>
          <cell r="AB2503">
            <v>-3000</v>
          </cell>
        </row>
        <row r="2504">
          <cell r="A2504">
            <v>7174</v>
          </cell>
          <cell r="B2504">
            <v>9167</v>
          </cell>
          <cell r="C2504">
            <v>1130</v>
          </cell>
          <cell r="D2504" t="str">
            <v>МАЗУТ М-100</v>
          </cell>
          <cell r="E2504">
            <v>221000083</v>
          </cell>
          <cell r="F2504" t="str">
            <v>10</v>
          </cell>
          <cell r="G2504" t="str">
            <v/>
          </cell>
          <cell r="H2504" t="str">
            <v/>
          </cell>
          <cell r="I2504" t="str">
            <v>АКТ КУПЛИ-ПРОДАЖ</v>
          </cell>
          <cell r="J2504">
            <v>10001470</v>
          </cell>
          <cell r="K2504">
            <v>37926</v>
          </cell>
          <cell r="L2504">
            <v>37926</v>
          </cell>
          <cell r="M2504">
            <v>37926</v>
          </cell>
          <cell r="N2504">
            <v>5644827.5899999999</v>
          </cell>
          <cell r="O2504">
            <v>1000</v>
          </cell>
          <cell r="P2504">
            <v>903172.41</v>
          </cell>
          <cell r="Q2504" t="str">
            <v>01_30_11</v>
          </cell>
          <cell r="R2504" t="str">
            <v>01_24</v>
          </cell>
          <cell r="S2504" t="str">
            <v>'301.0010</v>
          </cell>
          <cell r="T2504" t="str">
            <v>'701.7530</v>
          </cell>
          <cell r="U2504" t="str">
            <v>H</v>
          </cell>
          <cell r="V2504">
            <v>-5644827.5899999999</v>
          </cell>
          <cell r="W2504">
            <v>-38200.1</v>
          </cell>
          <cell r="X2504">
            <v>0</v>
          </cell>
          <cell r="Y2504" t="str">
            <v>701.7530</v>
          </cell>
          <cell r="Z2504">
            <v>-5644827.5899999999</v>
          </cell>
          <cell r="AA2504">
            <v>-38200.1</v>
          </cell>
          <cell r="AB2504">
            <v>-1000</v>
          </cell>
        </row>
        <row r="2505">
          <cell r="A2505">
            <v>7817</v>
          </cell>
          <cell r="B2505">
            <v>9794</v>
          </cell>
          <cell r="C2505">
            <v>1131</v>
          </cell>
          <cell r="D2505" t="str">
            <v>ДИЗЕЛЬНОЕ ТОПЛИВО Л-02-40</v>
          </cell>
          <cell r="E2505">
            <v>221000035</v>
          </cell>
          <cell r="F2505" t="str">
            <v>10</v>
          </cell>
          <cell r="G2505" t="str">
            <v/>
          </cell>
          <cell r="H2505" t="str">
            <v/>
          </cell>
          <cell r="I2505" t="str">
            <v>Акт купли-продаж</v>
          </cell>
          <cell r="J2505">
            <v>10001471</v>
          </cell>
          <cell r="K2505">
            <v>37926</v>
          </cell>
          <cell r="L2505">
            <v>37926</v>
          </cell>
          <cell r="M2505">
            <v>37926</v>
          </cell>
          <cell r="N2505">
            <v>59463793.100000001</v>
          </cell>
          <cell r="O2505">
            <v>3500</v>
          </cell>
          <cell r="P2505">
            <v>9514206.9000000004</v>
          </cell>
          <cell r="Q2505" t="str">
            <v>01_30_11</v>
          </cell>
          <cell r="R2505" t="str">
            <v>01_24</v>
          </cell>
          <cell r="S2505" t="str">
            <v>'301.0010</v>
          </cell>
          <cell r="T2505" t="str">
            <v>'701.7521</v>
          </cell>
          <cell r="U2505" t="str">
            <v>H</v>
          </cell>
          <cell r="V2505">
            <v>-59463793.100000001</v>
          </cell>
          <cell r="W2505">
            <v>-402407.75</v>
          </cell>
          <cell r="X2505">
            <v>0</v>
          </cell>
          <cell r="Y2505" t="str">
            <v>701.7521</v>
          </cell>
          <cell r="Z2505">
            <v>-59463793.100000001</v>
          </cell>
          <cell r="AA2505">
            <v>-402407.75</v>
          </cell>
          <cell r="AB2505">
            <v>-3500</v>
          </cell>
        </row>
        <row r="2506">
          <cell r="A2506">
            <v>6997</v>
          </cell>
          <cell r="B2506">
            <v>8994</v>
          </cell>
          <cell r="C2506">
            <v>2040</v>
          </cell>
          <cell r="D2506" t="str">
            <v>ДИЗЕЛЬНОЕ ТОПЛИВО Л-02-40</v>
          </cell>
          <cell r="E2506">
            <v>221000035</v>
          </cell>
          <cell r="F2506" t="str">
            <v>20</v>
          </cell>
          <cell r="G2506" t="str">
            <v/>
          </cell>
          <cell r="H2506" t="str">
            <v/>
          </cell>
          <cell r="I2506" t="str">
            <v>387022</v>
          </cell>
          <cell r="J2506">
            <v>10001445</v>
          </cell>
          <cell r="K2506">
            <v>37928</v>
          </cell>
          <cell r="L2506">
            <v>37928</v>
          </cell>
          <cell r="M2506">
            <v>37928</v>
          </cell>
          <cell r="N2506">
            <v>22142.7</v>
          </cell>
          <cell r="O2506">
            <v>123.015</v>
          </cell>
          <cell r="P2506">
            <v>0</v>
          </cell>
          <cell r="Q2506" t="str">
            <v>01_30_11</v>
          </cell>
          <cell r="R2506" t="str">
            <v>01_24</v>
          </cell>
          <cell r="S2506" t="str">
            <v>'301.0020</v>
          </cell>
          <cell r="T2506" t="str">
            <v>'701.7421</v>
          </cell>
          <cell r="U2506" t="str">
            <v>H</v>
          </cell>
          <cell r="V2506">
            <v>-21252.32</v>
          </cell>
          <cell r="W2506">
            <v>-21252.32</v>
          </cell>
          <cell r="X2506">
            <v>890.38000000000102</v>
          </cell>
          <cell r="Y2506" t="str">
            <v>701.7421</v>
          </cell>
          <cell r="Z2506">
            <v>-3140455.33</v>
          </cell>
          <cell r="AA2506">
            <v>-21252.32</v>
          </cell>
          <cell r="AB2506">
            <v>-123.015</v>
          </cell>
        </row>
        <row r="2507">
          <cell r="A2507">
            <v>6998</v>
          </cell>
          <cell r="B2507">
            <v>8995</v>
          </cell>
          <cell r="C2507">
            <v>2040</v>
          </cell>
          <cell r="D2507" t="str">
            <v>ДИЗЕЛЬНОЕ ТОПЛИВО Л-02-40</v>
          </cell>
          <cell r="E2507">
            <v>221000035</v>
          </cell>
          <cell r="F2507" t="str">
            <v>20</v>
          </cell>
          <cell r="G2507" t="str">
            <v/>
          </cell>
          <cell r="H2507" t="str">
            <v/>
          </cell>
          <cell r="I2507" t="str">
            <v>387023</v>
          </cell>
          <cell r="J2507">
            <v>10001445</v>
          </cell>
          <cell r="K2507">
            <v>37928</v>
          </cell>
          <cell r="L2507">
            <v>37928</v>
          </cell>
          <cell r="M2507">
            <v>37928</v>
          </cell>
          <cell r="N2507">
            <v>21603.78</v>
          </cell>
          <cell r="O2507">
            <v>120.021</v>
          </cell>
          <cell r="P2507">
            <v>0</v>
          </cell>
          <cell r="Q2507" t="str">
            <v>01_30_11</v>
          </cell>
          <cell r="R2507" t="str">
            <v>01_24</v>
          </cell>
          <cell r="S2507" t="str">
            <v>'301.0020</v>
          </cell>
          <cell r="T2507" t="str">
            <v>'701.7421</v>
          </cell>
          <cell r="U2507" t="str">
            <v>H</v>
          </cell>
          <cell r="V2507">
            <v>-20734.939999999999</v>
          </cell>
          <cell r="W2507">
            <v>-20734.939999999999</v>
          </cell>
          <cell r="X2507">
            <v>868.84000000000015</v>
          </cell>
          <cell r="Y2507" t="str">
            <v>701.7421</v>
          </cell>
          <cell r="Z2507">
            <v>-3064002.08</v>
          </cell>
          <cell r="AA2507">
            <v>-20734.939999999999</v>
          </cell>
          <cell r="AB2507">
            <v>-120.021</v>
          </cell>
        </row>
        <row r="2508">
          <cell r="A2508">
            <v>6999</v>
          </cell>
          <cell r="B2508">
            <v>8996</v>
          </cell>
          <cell r="C2508">
            <v>2040</v>
          </cell>
          <cell r="D2508" t="str">
            <v>ДИЗЕЛЬНОЕ ТОПЛИВО Л-02-40</v>
          </cell>
          <cell r="E2508">
            <v>221000035</v>
          </cell>
          <cell r="F2508" t="str">
            <v>20</v>
          </cell>
          <cell r="G2508" t="str">
            <v/>
          </cell>
          <cell r="H2508" t="str">
            <v/>
          </cell>
          <cell r="I2508" t="str">
            <v>387024</v>
          </cell>
          <cell r="J2508">
            <v>10001445</v>
          </cell>
          <cell r="K2508">
            <v>37928</v>
          </cell>
          <cell r="L2508">
            <v>37928</v>
          </cell>
          <cell r="M2508">
            <v>37928</v>
          </cell>
          <cell r="N2508">
            <v>19904.580000000002</v>
          </cell>
          <cell r="O2508">
            <v>110.581</v>
          </cell>
          <cell r="P2508">
            <v>0</v>
          </cell>
          <cell r="Q2508" t="str">
            <v>01_30_11</v>
          </cell>
          <cell r="R2508" t="str">
            <v>01_24</v>
          </cell>
          <cell r="S2508" t="str">
            <v>'301.0020</v>
          </cell>
          <cell r="T2508" t="str">
            <v>'701.7421</v>
          </cell>
          <cell r="U2508" t="str">
            <v>H</v>
          </cell>
          <cell r="V2508">
            <v>-19107.54</v>
          </cell>
          <cell r="W2508">
            <v>-19107.54</v>
          </cell>
          <cell r="X2508">
            <v>797.04000000000087</v>
          </cell>
          <cell r="Y2508" t="str">
            <v>701.7421</v>
          </cell>
          <cell r="Z2508">
            <v>-2823521.19</v>
          </cell>
          <cell r="AA2508">
            <v>-19107.54</v>
          </cell>
          <cell r="AB2508">
            <v>-110.581</v>
          </cell>
        </row>
        <row r="2509">
          <cell r="A2509">
            <v>7000</v>
          </cell>
          <cell r="B2509">
            <v>8997</v>
          </cell>
          <cell r="C2509">
            <v>2040</v>
          </cell>
          <cell r="D2509" t="str">
            <v>ДИЗЕЛЬНОЕ ТОПЛИВО Л-02-40</v>
          </cell>
          <cell r="E2509">
            <v>221000035</v>
          </cell>
          <cell r="F2509" t="str">
            <v>20</v>
          </cell>
          <cell r="G2509" t="str">
            <v/>
          </cell>
          <cell r="H2509" t="str">
            <v/>
          </cell>
          <cell r="I2509" t="str">
            <v>387025</v>
          </cell>
          <cell r="J2509">
            <v>10001445</v>
          </cell>
          <cell r="K2509">
            <v>37928</v>
          </cell>
          <cell r="L2509">
            <v>37928</v>
          </cell>
          <cell r="M2509">
            <v>37928</v>
          </cell>
          <cell r="N2509">
            <v>19941.48</v>
          </cell>
          <cell r="O2509">
            <v>110.786</v>
          </cell>
          <cell r="P2509">
            <v>0</v>
          </cell>
          <cell r="Q2509" t="str">
            <v>01_30_11</v>
          </cell>
          <cell r="R2509" t="str">
            <v>01_24</v>
          </cell>
          <cell r="S2509" t="str">
            <v>'301.0020</v>
          </cell>
          <cell r="T2509" t="str">
            <v>'701.7421</v>
          </cell>
          <cell r="U2509" t="str">
            <v>H</v>
          </cell>
          <cell r="V2509">
            <v>-19144.439999999999</v>
          </cell>
          <cell r="W2509">
            <v>-19144.439999999999</v>
          </cell>
          <cell r="X2509">
            <v>797.04000000000087</v>
          </cell>
          <cell r="Y2509" t="str">
            <v>701.7421</v>
          </cell>
          <cell r="Z2509">
            <v>-2828973.9</v>
          </cell>
          <cell r="AA2509">
            <v>-19144.439999999999</v>
          </cell>
          <cell r="AB2509">
            <v>-110.786</v>
          </cell>
        </row>
        <row r="2510">
          <cell r="A2510">
            <v>7001</v>
          </cell>
          <cell r="B2510">
            <v>8998</v>
          </cell>
          <cell r="C2510">
            <v>2040</v>
          </cell>
          <cell r="D2510" t="str">
            <v>ДИЗЕЛЬНОЕ ТОПЛИВО Л-02-40</v>
          </cell>
          <cell r="E2510">
            <v>221000035</v>
          </cell>
          <cell r="F2510" t="str">
            <v>20</v>
          </cell>
          <cell r="G2510" t="str">
            <v/>
          </cell>
          <cell r="H2510" t="str">
            <v/>
          </cell>
          <cell r="I2510" t="str">
            <v>387026</v>
          </cell>
          <cell r="J2510">
            <v>10001445</v>
          </cell>
          <cell r="K2510">
            <v>37928</v>
          </cell>
          <cell r="L2510">
            <v>37928</v>
          </cell>
          <cell r="M2510">
            <v>37928</v>
          </cell>
          <cell r="N2510">
            <v>21728.34</v>
          </cell>
          <cell r="O2510">
            <v>120.71299999999999</v>
          </cell>
          <cell r="P2510">
            <v>0</v>
          </cell>
          <cell r="Q2510" t="str">
            <v>01_30_11</v>
          </cell>
          <cell r="R2510" t="str">
            <v>01_24</v>
          </cell>
          <cell r="S2510" t="str">
            <v>'301.0020</v>
          </cell>
          <cell r="T2510" t="str">
            <v>'701.7421</v>
          </cell>
          <cell r="U2510" t="str">
            <v>H</v>
          </cell>
          <cell r="V2510">
            <v>-20859.5</v>
          </cell>
          <cell r="W2510">
            <v>-20859.5</v>
          </cell>
          <cell r="X2510">
            <v>868.84000000000015</v>
          </cell>
          <cell r="Y2510" t="str">
            <v>701.7421</v>
          </cell>
          <cell r="Z2510">
            <v>-3082408.32</v>
          </cell>
          <cell r="AA2510">
            <v>-20859.5</v>
          </cell>
          <cell r="AB2510">
            <v>-120.71299999999999</v>
          </cell>
        </row>
        <row r="2511">
          <cell r="A2511">
            <v>7002</v>
          </cell>
          <cell r="B2511">
            <v>8999</v>
          </cell>
          <cell r="C2511">
            <v>2040</v>
          </cell>
          <cell r="D2511" t="str">
            <v>ДИЗЕЛЬНОЕ ТОПЛИВО Л-02-40</v>
          </cell>
          <cell r="E2511">
            <v>221000035</v>
          </cell>
          <cell r="F2511" t="str">
            <v>20</v>
          </cell>
          <cell r="G2511" t="str">
            <v/>
          </cell>
          <cell r="H2511" t="str">
            <v/>
          </cell>
          <cell r="I2511" t="str">
            <v>387027</v>
          </cell>
          <cell r="J2511">
            <v>10001445</v>
          </cell>
          <cell r="K2511">
            <v>37928</v>
          </cell>
          <cell r="L2511">
            <v>37928</v>
          </cell>
          <cell r="M2511">
            <v>37928</v>
          </cell>
          <cell r="N2511">
            <v>22363.02</v>
          </cell>
          <cell r="O2511">
            <v>124.239</v>
          </cell>
          <cell r="P2511">
            <v>0</v>
          </cell>
          <cell r="Q2511" t="str">
            <v>01_30_11</v>
          </cell>
          <cell r="R2511" t="str">
            <v>01_24</v>
          </cell>
          <cell r="S2511" t="str">
            <v>'301.0020</v>
          </cell>
          <cell r="T2511" t="str">
            <v>'701.7421</v>
          </cell>
          <cell r="U2511" t="str">
            <v>H</v>
          </cell>
          <cell r="V2511">
            <v>-21465.46</v>
          </cell>
          <cell r="W2511">
            <v>-21465.46</v>
          </cell>
          <cell r="X2511">
            <v>897.56000000000131</v>
          </cell>
          <cell r="Y2511" t="str">
            <v>701.7421</v>
          </cell>
          <cell r="Z2511">
            <v>-3171951.02</v>
          </cell>
          <cell r="AA2511">
            <v>-21465.46</v>
          </cell>
          <cell r="AB2511">
            <v>-124.239</v>
          </cell>
        </row>
        <row r="2512">
          <cell r="A2512">
            <v>7003</v>
          </cell>
          <cell r="B2512">
            <v>9000</v>
          </cell>
          <cell r="C2512">
            <v>2040</v>
          </cell>
          <cell r="D2512" t="str">
            <v>ДИЗЕЛЬНОЕ ТОПЛИВО Л-02-40</v>
          </cell>
          <cell r="E2512">
            <v>221000035</v>
          </cell>
          <cell r="F2512" t="str">
            <v>20</v>
          </cell>
          <cell r="G2512" t="str">
            <v/>
          </cell>
          <cell r="H2512" t="str">
            <v/>
          </cell>
          <cell r="I2512" t="str">
            <v>387028</v>
          </cell>
          <cell r="J2512">
            <v>10001445</v>
          </cell>
          <cell r="K2512">
            <v>37928</v>
          </cell>
          <cell r="L2512">
            <v>37928</v>
          </cell>
          <cell r="M2512">
            <v>37928</v>
          </cell>
          <cell r="N2512">
            <v>19941.48</v>
          </cell>
          <cell r="O2512">
            <v>110.786</v>
          </cell>
          <cell r="P2512">
            <v>0</v>
          </cell>
          <cell r="Q2512" t="str">
            <v>01_30_11</v>
          </cell>
          <cell r="R2512" t="str">
            <v>01_24</v>
          </cell>
          <cell r="S2512" t="str">
            <v>'301.0020</v>
          </cell>
          <cell r="T2512" t="str">
            <v>'701.7421</v>
          </cell>
          <cell r="U2512" t="str">
            <v>H</v>
          </cell>
          <cell r="V2512">
            <v>-19144.439999999999</v>
          </cell>
          <cell r="W2512">
            <v>-19144.439999999999</v>
          </cell>
          <cell r="X2512">
            <v>797.04000000000087</v>
          </cell>
          <cell r="Y2512" t="str">
            <v>701.7421</v>
          </cell>
          <cell r="Z2512">
            <v>-2828973.9</v>
          </cell>
          <cell r="AA2512">
            <v>-19144.439999999999</v>
          </cell>
          <cell r="AB2512">
            <v>-110.786</v>
          </cell>
        </row>
        <row r="2513">
          <cell r="A2513">
            <v>7004</v>
          </cell>
          <cell r="B2513">
            <v>9001</v>
          </cell>
          <cell r="C2513">
            <v>2040</v>
          </cell>
          <cell r="D2513" t="str">
            <v>ДИЗЕЛЬНОЕ ТОПЛИВО Л-02-40</v>
          </cell>
          <cell r="E2513">
            <v>221000035</v>
          </cell>
          <cell r="F2513" t="str">
            <v>20</v>
          </cell>
          <cell r="G2513" t="str">
            <v/>
          </cell>
          <cell r="H2513" t="str">
            <v/>
          </cell>
          <cell r="I2513" t="str">
            <v>387029</v>
          </cell>
          <cell r="J2513">
            <v>10001445</v>
          </cell>
          <cell r="K2513">
            <v>37928</v>
          </cell>
          <cell r="L2513">
            <v>37928</v>
          </cell>
          <cell r="M2513">
            <v>37928</v>
          </cell>
          <cell r="N2513">
            <v>20012.580000000002</v>
          </cell>
          <cell r="O2513">
            <v>111.181</v>
          </cell>
          <cell r="P2513">
            <v>0</v>
          </cell>
          <cell r="Q2513" t="str">
            <v>01_30_11</v>
          </cell>
          <cell r="R2513" t="str">
            <v>01_24</v>
          </cell>
          <cell r="S2513" t="str">
            <v>'301.0020</v>
          </cell>
          <cell r="T2513" t="str">
            <v>'701.7421</v>
          </cell>
          <cell r="U2513" t="str">
            <v>H</v>
          </cell>
          <cell r="V2513">
            <v>-19208.36</v>
          </cell>
          <cell r="W2513">
            <v>-19208.36</v>
          </cell>
          <cell r="X2513">
            <v>804.22000000000116</v>
          </cell>
          <cell r="Y2513" t="str">
            <v>701.7421</v>
          </cell>
          <cell r="Z2513">
            <v>-2838419.36</v>
          </cell>
          <cell r="AA2513">
            <v>-19208.36</v>
          </cell>
          <cell r="AB2513">
            <v>-111.181</v>
          </cell>
        </row>
        <row r="2514">
          <cell r="A2514">
            <v>7005</v>
          </cell>
          <cell r="B2514">
            <v>9002</v>
          </cell>
          <cell r="C2514">
            <v>2040</v>
          </cell>
          <cell r="D2514" t="str">
            <v>ДИЗЕЛЬНОЕ ТОПЛИВО Л-02-40</v>
          </cell>
          <cell r="E2514">
            <v>221000035</v>
          </cell>
          <cell r="F2514" t="str">
            <v>20</v>
          </cell>
          <cell r="G2514" t="str">
            <v/>
          </cell>
          <cell r="H2514" t="str">
            <v/>
          </cell>
          <cell r="I2514" t="str">
            <v>387030</v>
          </cell>
          <cell r="J2514">
            <v>10001445</v>
          </cell>
          <cell r="K2514">
            <v>37928</v>
          </cell>
          <cell r="L2514">
            <v>37928</v>
          </cell>
          <cell r="M2514">
            <v>37928</v>
          </cell>
          <cell r="N2514">
            <v>19941.48</v>
          </cell>
          <cell r="O2514">
            <v>110.786</v>
          </cell>
          <cell r="P2514">
            <v>0</v>
          </cell>
          <cell r="Q2514" t="str">
            <v>01_30_11</v>
          </cell>
          <cell r="R2514" t="str">
            <v>01_24</v>
          </cell>
          <cell r="S2514" t="str">
            <v>'301.0020</v>
          </cell>
          <cell r="T2514" t="str">
            <v>'701.7421</v>
          </cell>
          <cell r="U2514" t="str">
            <v>H</v>
          </cell>
          <cell r="V2514">
            <v>-19144.439999999999</v>
          </cell>
          <cell r="W2514">
            <v>-19144.439999999999</v>
          </cell>
          <cell r="X2514">
            <v>797.04000000000087</v>
          </cell>
          <cell r="Y2514" t="str">
            <v>701.7421</v>
          </cell>
          <cell r="Z2514">
            <v>-2828973.9</v>
          </cell>
          <cell r="AA2514">
            <v>-19144.439999999999</v>
          </cell>
          <cell r="AB2514">
            <v>-110.786</v>
          </cell>
        </row>
        <row r="2515">
          <cell r="A2515">
            <v>7006</v>
          </cell>
          <cell r="B2515">
            <v>9003</v>
          </cell>
          <cell r="C2515">
            <v>2040</v>
          </cell>
          <cell r="D2515" t="str">
            <v>ДИЗЕЛЬНОЕ ТОПЛИВО Л-02-40</v>
          </cell>
          <cell r="E2515">
            <v>221000035</v>
          </cell>
          <cell r="F2515" t="str">
            <v>20</v>
          </cell>
          <cell r="G2515" t="str">
            <v/>
          </cell>
          <cell r="H2515" t="str">
            <v/>
          </cell>
          <cell r="I2515" t="str">
            <v>387031</v>
          </cell>
          <cell r="J2515">
            <v>10001445</v>
          </cell>
          <cell r="K2515">
            <v>37928</v>
          </cell>
          <cell r="L2515">
            <v>37928</v>
          </cell>
          <cell r="M2515">
            <v>37928</v>
          </cell>
          <cell r="N2515">
            <v>19977.84</v>
          </cell>
          <cell r="O2515">
            <v>110.988</v>
          </cell>
          <cell r="P2515">
            <v>0</v>
          </cell>
          <cell r="Q2515" t="str">
            <v>01_30_11</v>
          </cell>
          <cell r="R2515" t="str">
            <v>01_24</v>
          </cell>
          <cell r="S2515" t="str">
            <v>'301.0020</v>
          </cell>
          <cell r="T2515" t="str">
            <v>'701.7421</v>
          </cell>
          <cell r="U2515" t="str">
            <v>H</v>
          </cell>
          <cell r="V2515">
            <v>-19180.8</v>
          </cell>
          <cell r="W2515">
            <v>-19180.8</v>
          </cell>
          <cell r="X2515">
            <v>797.04000000000087</v>
          </cell>
          <cell r="Y2515" t="str">
            <v>701.7421</v>
          </cell>
          <cell r="Z2515">
            <v>-2834346.82</v>
          </cell>
          <cell r="AA2515">
            <v>-19180.8</v>
          </cell>
          <cell r="AB2515">
            <v>-110.988</v>
          </cell>
        </row>
        <row r="2516">
          <cell r="A2516">
            <v>7007</v>
          </cell>
          <cell r="B2516">
            <v>9004</v>
          </cell>
          <cell r="C2516">
            <v>2040</v>
          </cell>
          <cell r="D2516" t="str">
            <v>ДИЗЕЛЬНОЕ ТОПЛИВО Л-02-40</v>
          </cell>
          <cell r="E2516">
            <v>221000035</v>
          </cell>
          <cell r="F2516" t="str">
            <v>20</v>
          </cell>
          <cell r="G2516" t="str">
            <v/>
          </cell>
          <cell r="H2516" t="str">
            <v/>
          </cell>
          <cell r="I2516" t="str">
            <v>387032</v>
          </cell>
          <cell r="J2516">
            <v>10001445</v>
          </cell>
          <cell r="K2516">
            <v>37928</v>
          </cell>
          <cell r="L2516">
            <v>37928</v>
          </cell>
          <cell r="M2516">
            <v>37928</v>
          </cell>
          <cell r="N2516">
            <v>21728.34</v>
          </cell>
          <cell r="O2516">
            <v>120.71299999999999</v>
          </cell>
          <cell r="P2516">
            <v>0</v>
          </cell>
          <cell r="Q2516" t="str">
            <v>01_30_11</v>
          </cell>
          <cell r="R2516" t="str">
            <v>01_24</v>
          </cell>
          <cell r="S2516" t="str">
            <v>'301.0020</v>
          </cell>
          <cell r="T2516" t="str">
            <v>'701.7421</v>
          </cell>
          <cell r="U2516" t="str">
            <v>H</v>
          </cell>
          <cell r="V2516">
            <v>-20859.5</v>
          </cell>
          <cell r="W2516">
            <v>-20859.5</v>
          </cell>
          <cell r="X2516">
            <v>868.84000000000015</v>
          </cell>
          <cell r="Y2516" t="str">
            <v>701.7421</v>
          </cell>
          <cell r="Z2516">
            <v>-3082408.32</v>
          </cell>
          <cell r="AA2516">
            <v>-20859.5</v>
          </cell>
          <cell r="AB2516">
            <v>-120.71299999999999</v>
          </cell>
        </row>
        <row r="2517">
          <cell r="A2517">
            <v>7008</v>
          </cell>
          <cell r="B2517">
            <v>9005</v>
          </cell>
          <cell r="C2517">
            <v>2040</v>
          </cell>
          <cell r="D2517" t="str">
            <v>ДИЗЕЛЬНОЕ ТОПЛИВО Л-02-40</v>
          </cell>
          <cell r="E2517">
            <v>221000035</v>
          </cell>
          <cell r="F2517" t="str">
            <v>20</v>
          </cell>
          <cell r="G2517" t="str">
            <v/>
          </cell>
          <cell r="H2517" t="str">
            <v/>
          </cell>
          <cell r="I2517" t="str">
            <v>387033</v>
          </cell>
          <cell r="J2517">
            <v>10001445</v>
          </cell>
          <cell r="K2517">
            <v>37928</v>
          </cell>
          <cell r="L2517">
            <v>37928</v>
          </cell>
          <cell r="M2517">
            <v>37928</v>
          </cell>
          <cell r="N2517">
            <v>19904.580000000002</v>
          </cell>
          <cell r="O2517">
            <v>110.581</v>
          </cell>
          <cell r="P2517">
            <v>0</v>
          </cell>
          <cell r="Q2517" t="str">
            <v>01_30_11</v>
          </cell>
          <cell r="R2517" t="str">
            <v>01_24</v>
          </cell>
          <cell r="S2517" t="str">
            <v>'301.0020</v>
          </cell>
          <cell r="T2517" t="str">
            <v>'701.7421</v>
          </cell>
          <cell r="U2517" t="str">
            <v>H</v>
          </cell>
          <cell r="V2517">
            <v>-19107.54</v>
          </cell>
          <cell r="W2517">
            <v>-19107.54</v>
          </cell>
          <cell r="X2517">
            <v>797.04000000000087</v>
          </cell>
          <cell r="Y2517" t="str">
            <v>701.7421</v>
          </cell>
          <cell r="Z2517">
            <v>-2823521.19</v>
          </cell>
          <cell r="AA2517">
            <v>-19107.54</v>
          </cell>
          <cell r="AB2517">
            <v>-110.581</v>
          </cell>
        </row>
        <row r="2518">
          <cell r="A2518">
            <v>7009</v>
          </cell>
          <cell r="B2518">
            <v>9006</v>
          </cell>
          <cell r="C2518">
            <v>2040</v>
          </cell>
          <cell r="D2518" t="str">
            <v>ДИЗЕЛЬНОЕ ТОПЛИВО Л-02-40</v>
          </cell>
          <cell r="E2518">
            <v>221000035</v>
          </cell>
          <cell r="F2518" t="str">
            <v>20</v>
          </cell>
          <cell r="G2518" t="str">
            <v/>
          </cell>
          <cell r="H2518" t="str">
            <v/>
          </cell>
          <cell r="I2518" t="str">
            <v>387034</v>
          </cell>
          <cell r="J2518">
            <v>10001445</v>
          </cell>
          <cell r="K2518">
            <v>37928</v>
          </cell>
          <cell r="L2518">
            <v>37928</v>
          </cell>
          <cell r="M2518">
            <v>37928</v>
          </cell>
          <cell r="N2518">
            <v>19941.48</v>
          </cell>
          <cell r="O2518">
            <v>110.786</v>
          </cell>
          <cell r="P2518">
            <v>0</v>
          </cell>
          <cell r="Q2518" t="str">
            <v>01_30_11</v>
          </cell>
          <cell r="R2518" t="str">
            <v>01_24</v>
          </cell>
          <cell r="S2518" t="str">
            <v>'301.0020</v>
          </cell>
          <cell r="T2518" t="str">
            <v>'701.7421</v>
          </cell>
          <cell r="U2518" t="str">
            <v>H</v>
          </cell>
          <cell r="V2518">
            <v>-19144.439999999999</v>
          </cell>
          <cell r="W2518">
            <v>-19144.439999999999</v>
          </cell>
          <cell r="X2518">
            <v>797.04000000000087</v>
          </cell>
          <cell r="Y2518" t="str">
            <v>701.7421</v>
          </cell>
          <cell r="Z2518">
            <v>-2828973.9</v>
          </cell>
          <cell r="AA2518">
            <v>-19144.439999999999</v>
          </cell>
          <cell r="AB2518">
            <v>-110.786</v>
          </cell>
        </row>
        <row r="2519">
          <cell r="A2519">
            <v>7010</v>
          </cell>
          <cell r="B2519">
            <v>9007</v>
          </cell>
          <cell r="C2519">
            <v>2040</v>
          </cell>
          <cell r="D2519" t="str">
            <v>ДИЗЕЛЬНОЕ ТОПЛИВО Л-02-40</v>
          </cell>
          <cell r="E2519">
            <v>221000035</v>
          </cell>
          <cell r="F2519" t="str">
            <v>20</v>
          </cell>
          <cell r="G2519" t="str">
            <v/>
          </cell>
          <cell r="H2519" t="str">
            <v/>
          </cell>
          <cell r="I2519" t="str">
            <v>387035</v>
          </cell>
          <cell r="J2519">
            <v>10001445</v>
          </cell>
          <cell r="K2519">
            <v>37928</v>
          </cell>
          <cell r="L2519">
            <v>37928</v>
          </cell>
          <cell r="M2519">
            <v>37928</v>
          </cell>
          <cell r="N2519">
            <v>21789.72</v>
          </cell>
          <cell r="O2519">
            <v>121.054</v>
          </cell>
          <cell r="P2519">
            <v>0</v>
          </cell>
          <cell r="Q2519" t="str">
            <v>01_30_11</v>
          </cell>
          <cell r="R2519" t="str">
            <v>01_24</v>
          </cell>
          <cell r="S2519" t="str">
            <v>'301.0020</v>
          </cell>
          <cell r="T2519" t="str">
            <v>'701.7421</v>
          </cell>
          <cell r="U2519" t="str">
            <v>H</v>
          </cell>
          <cell r="V2519">
            <v>-20913.7</v>
          </cell>
          <cell r="W2519">
            <v>-20913.7</v>
          </cell>
          <cell r="X2519">
            <v>876.02000000000044</v>
          </cell>
          <cell r="Y2519" t="str">
            <v>701.7421</v>
          </cell>
          <cell r="Z2519">
            <v>-3090417.45</v>
          </cell>
          <cell r="AA2519">
            <v>-20913.7</v>
          </cell>
          <cell r="AB2519">
            <v>-121.054</v>
          </cell>
        </row>
        <row r="2520">
          <cell r="A2520">
            <v>7011</v>
          </cell>
          <cell r="B2520">
            <v>9008</v>
          </cell>
          <cell r="C2520">
            <v>2040</v>
          </cell>
          <cell r="D2520" t="str">
            <v>ДИЗЕЛЬНОЕ ТОПЛИВО Л-02-40</v>
          </cell>
          <cell r="E2520">
            <v>221000035</v>
          </cell>
          <cell r="F2520" t="str">
            <v>20</v>
          </cell>
          <cell r="G2520" t="str">
            <v/>
          </cell>
          <cell r="H2520" t="str">
            <v/>
          </cell>
          <cell r="I2520" t="str">
            <v>387036</v>
          </cell>
          <cell r="J2520">
            <v>10001445</v>
          </cell>
          <cell r="K2520">
            <v>37928</v>
          </cell>
          <cell r="L2520">
            <v>37928</v>
          </cell>
          <cell r="M2520">
            <v>37928</v>
          </cell>
          <cell r="N2520">
            <v>21728.34</v>
          </cell>
          <cell r="O2520">
            <v>120.71299999999999</v>
          </cell>
          <cell r="P2520">
            <v>0</v>
          </cell>
          <cell r="Q2520" t="str">
            <v>01_30_11</v>
          </cell>
          <cell r="R2520" t="str">
            <v>01_24</v>
          </cell>
          <cell r="S2520" t="str">
            <v>'301.0020</v>
          </cell>
          <cell r="T2520" t="str">
            <v>'701.7421</v>
          </cell>
          <cell r="U2520" t="str">
            <v>H</v>
          </cell>
          <cell r="V2520">
            <v>-20859.5</v>
          </cell>
          <cell r="W2520">
            <v>-20859.5</v>
          </cell>
          <cell r="X2520">
            <v>868.84000000000015</v>
          </cell>
          <cell r="Y2520" t="str">
            <v>701.7421</v>
          </cell>
          <cell r="Z2520">
            <v>-3082408.32</v>
          </cell>
          <cell r="AA2520">
            <v>-20859.5</v>
          </cell>
          <cell r="AB2520">
            <v>-120.71299999999999</v>
          </cell>
        </row>
        <row r="2521">
          <cell r="A2521">
            <v>7012</v>
          </cell>
          <cell r="B2521">
            <v>9009</v>
          </cell>
          <cell r="C2521">
            <v>2040</v>
          </cell>
          <cell r="D2521" t="str">
            <v>ДИЗЕЛЬНОЕ ТОПЛИВО Л-02-40</v>
          </cell>
          <cell r="E2521">
            <v>221000035</v>
          </cell>
          <cell r="F2521" t="str">
            <v>20</v>
          </cell>
          <cell r="G2521" t="str">
            <v/>
          </cell>
          <cell r="H2521" t="str">
            <v/>
          </cell>
          <cell r="I2521" t="str">
            <v>387037</v>
          </cell>
          <cell r="J2521">
            <v>10001445</v>
          </cell>
          <cell r="K2521">
            <v>37928</v>
          </cell>
          <cell r="L2521">
            <v>37928</v>
          </cell>
          <cell r="M2521">
            <v>37928</v>
          </cell>
          <cell r="N2521">
            <v>22085.64</v>
          </cell>
          <cell r="O2521">
            <v>122.69799999999999</v>
          </cell>
          <cell r="P2521">
            <v>0</v>
          </cell>
          <cell r="Q2521" t="str">
            <v>01_30_11</v>
          </cell>
          <cell r="R2521" t="str">
            <v>01_24</v>
          </cell>
          <cell r="S2521" t="str">
            <v>'301.0020</v>
          </cell>
          <cell r="T2521" t="str">
            <v>'701.7421</v>
          </cell>
          <cell r="U2521" t="str">
            <v>H</v>
          </cell>
          <cell r="V2521">
            <v>-21202.45</v>
          </cell>
          <cell r="W2521">
            <v>-21202.45</v>
          </cell>
          <cell r="X2521">
            <v>883.18999999999869</v>
          </cell>
          <cell r="Y2521" t="str">
            <v>701.7421</v>
          </cell>
          <cell r="Z2521">
            <v>-3133086.04</v>
          </cell>
          <cell r="AA2521">
            <v>-21202.45</v>
          </cell>
          <cell r="AB2521">
            <v>-122.69799999999999</v>
          </cell>
        </row>
        <row r="2522">
          <cell r="A2522">
            <v>7013</v>
          </cell>
          <cell r="B2522">
            <v>9010</v>
          </cell>
          <cell r="C2522">
            <v>2040</v>
          </cell>
          <cell r="D2522" t="str">
            <v>ДИЗЕЛЬНОЕ ТОПЛИВО Л-02-40</v>
          </cell>
          <cell r="E2522">
            <v>221000035</v>
          </cell>
          <cell r="F2522" t="str">
            <v>20</v>
          </cell>
          <cell r="G2522" t="str">
            <v/>
          </cell>
          <cell r="H2522" t="str">
            <v/>
          </cell>
          <cell r="I2522" t="str">
            <v>387038</v>
          </cell>
          <cell r="J2522">
            <v>10001445</v>
          </cell>
          <cell r="K2522">
            <v>37928</v>
          </cell>
          <cell r="L2522">
            <v>37928</v>
          </cell>
          <cell r="M2522">
            <v>37928</v>
          </cell>
          <cell r="N2522">
            <v>20012.580000000002</v>
          </cell>
          <cell r="O2522">
            <v>111.181</v>
          </cell>
          <cell r="P2522">
            <v>0</v>
          </cell>
          <cell r="Q2522" t="str">
            <v>01_30_11</v>
          </cell>
          <cell r="R2522" t="str">
            <v>01_24</v>
          </cell>
          <cell r="S2522" t="str">
            <v>'301.0020</v>
          </cell>
          <cell r="T2522" t="str">
            <v>'701.7421</v>
          </cell>
          <cell r="U2522" t="str">
            <v>H</v>
          </cell>
          <cell r="V2522">
            <v>-19208.36</v>
          </cell>
          <cell r="W2522">
            <v>-19208.36</v>
          </cell>
          <cell r="X2522">
            <v>804.22000000000116</v>
          </cell>
          <cell r="Y2522" t="str">
            <v>701.7421</v>
          </cell>
          <cell r="Z2522">
            <v>-2838419.36</v>
          </cell>
          <cell r="AA2522">
            <v>-19208.36</v>
          </cell>
          <cell r="AB2522">
            <v>-111.181</v>
          </cell>
        </row>
        <row r="2523">
          <cell r="A2523">
            <v>7176</v>
          </cell>
          <cell r="B2523">
            <v>9169</v>
          </cell>
          <cell r="C2523">
            <v>1140</v>
          </cell>
          <cell r="D2523" t="str">
            <v>БЕНЗИН АВТОМОБИЛЬНЫЙ АИ-80</v>
          </cell>
          <cell r="E2523">
            <v>221000001</v>
          </cell>
          <cell r="F2523" t="str">
            <v>10</v>
          </cell>
          <cell r="G2523" t="str">
            <v/>
          </cell>
          <cell r="H2523" t="str">
            <v/>
          </cell>
          <cell r="I2523" t="str">
            <v>Акт №-160  от 03</v>
          </cell>
          <cell r="J2523">
            <v>10001474</v>
          </cell>
          <cell r="K2523">
            <v>37928</v>
          </cell>
          <cell r="L2523">
            <v>37928</v>
          </cell>
          <cell r="M2523">
            <v>37928</v>
          </cell>
          <cell r="N2523">
            <v>12985671.98</v>
          </cell>
          <cell r="O2523">
            <v>539.5</v>
          </cell>
          <cell r="P2523">
            <v>2077707.52</v>
          </cell>
          <cell r="Q2523" t="str">
            <v>01_30_11</v>
          </cell>
          <cell r="R2523" t="str">
            <v>01_24</v>
          </cell>
          <cell r="S2523" t="str">
            <v>'301.0010</v>
          </cell>
          <cell r="T2523" t="str">
            <v>'701.7510</v>
          </cell>
          <cell r="U2523" t="str">
            <v>H</v>
          </cell>
          <cell r="V2523">
            <v>-12985671.98</v>
          </cell>
          <cell r="W2523">
            <v>-87877.59</v>
          </cell>
          <cell r="X2523">
            <v>0</v>
          </cell>
          <cell r="Y2523" t="str">
            <v>701.7510</v>
          </cell>
          <cell r="Z2523">
            <v>-12985671.98</v>
          </cell>
          <cell r="AA2523">
            <v>-87877.59</v>
          </cell>
          <cell r="AB2523">
            <v>-539.5</v>
          </cell>
        </row>
        <row r="2524">
          <cell r="A2524">
            <v>7014</v>
          </cell>
          <cell r="B2524">
            <v>9011</v>
          </cell>
          <cell r="C2524">
            <v>2040</v>
          </cell>
          <cell r="D2524" t="str">
            <v>ДИЗЕЛЬНОЕ ТОПЛИВО Л-02-40</v>
          </cell>
          <cell r="E2524">
            <v>221000035</v>
          </cell>
          <cell r="F2524" t="str">
            <v>20</v>
          </cell>
          <cell r="G2524" t="str">
            <v/>
          </cell>
          <cell r="H2524" t="str">
            <v/>
          </cell>
          <cell r="I2524" t="str">
            <v>387039</v>
          </cell>
          <cell r="J2524">
            <v>10001445</v>
          </cell>
          <cell r="K2524">
            <v>37929</v>
          </cell>
          <cell r="L2524">
            <v>37929</v>
          </cell>
          <cell r="M2524">
            <v>37929</v>
          </cell>
          <cell r="N2524">
            <v>19938.240000000002</v>
          </cell>
          <cell r="O2524">
            <v>110.768</v>
          </cell>
          <cell r="P2524">
            <v>0</v>
          </cell>
          <cell r="Q2524" t="str">
            <v>01_30_11</v>
          </cell>
          <cell r="R2524" t="str">
            <v>01_24</v>
          </cell>
          <cell r="S2524" t="str">
            <v>'301.0020</v>
          </cell>
          <cell r="T2524" t="str">
            <v>'701.7421</v>
          </cell>
          <cell r="U2524" t="str">
            <v>H</v>
          </cell>
          <cell r="V2524">
            <v>-19146.169999999998</v>
          </cell>
          <cell r="W2524">
            <v>-19146.169999999998</v>
          </cell>
          <cell r="X2524">
            <v>792.07000000000335</v>
          </cell>
          <cell r="Y2524" t="str">
            <v>701.7421</v>
          </cell>
          <cell r="Z2524">
            <v>-2830378.31</v>
          </cell>
          <cell r="AA2524">
            <v>-19146.169999999998</v>
          </cell>
          <cell r="AB2524">
            <v>-110.768</v>
          </cell>
        </row>
        <row r="2525">
          <cell r="A2525">
            <v>7015</v>
          </cell>
          <cell r="B2525">
            <v>9012</v>
          </cell>
          <cell r="C2525">
            <v>2040</v>
          </cell>
          <cell r="D2525" t="str">
            <v>ДИЗЕЛЬНОЕ ТОПЛИВО Л-02-40</v>
          </cell>
          <cell r="E2525">
            <v>221000035</v>
          </cell>
          <cell r="F2525" t="str">
            <v>20</v>
          </cell>
          <cell r="G2525" t="str">
            <v/>
          </cell>
          <cell r="H2525" t="str">
            <v/>
          </cell>
          <cell r="I2525" t="str">
            <v>387040</v>
          </cell>
          <cell r="J2525">
            <v>10001445</v>
          </cell>
          <cell r="K2525">
            <v>37929</v>
          </cell>
          <cell r="L2525">
            <v>37929</v>
          </cell>
          <cell r="M2525">
            <v>37929</v>
          </cell>
          <cell r="N2525">
            <v>19752.48</v>
          </cell>
          <cell r="O2525">
            <v>109.736</v>
          </cell>
          <cell r="P2525">
            <v>0</v>
          </cell>
          <cell r="Q2525" t="str">
            <v>01_30_11</v>
          </cell>
          <cell r="R2525" t="str">
            <v>01_24</v>
          </cell>
          <cell r="S2525" t="str">
            <v>'301.0020</v>
          </cell>
          <cell r="T2525" t="str">
            <v>'701.7421</v>
          </cell>
          <cell r="U2525" t="str">
            <v>H</v>
          </cell>
          <cell r="V2525">
            <v>-18967.54</v>
          </cell>
          <cell r="W2525">
            <v>-18967.54</v>
          </cell>
          <cell r="X2525">
            <v>784.93999999999869</v>
          </cell>
          <cell r="Y2525" t="str">
            <v>701.7421</v>
          </cell>
          <cell r="Z2525">
            <v>-2803971.44</v>
          </cell>
          <cell r="AA2525">
            <v>-18967.54</v>
          </cell>
          <cell r="AB2525">
            <v>-109.736</v>
          </cell>
        </row>
        <row r="2526">
          <cell r="A2526">
            <v>7016</v>
          </cell>
          <cell r="B2526">
            <v>9013</v>
          </cell>
          <cell r="C2526">
            <v>2040</v>
          </cell>
          <cell r="D2526" t="str">
            <v>ДИЗЕЛЬНОЕ ТОПЛИВО Л-02-40</v>
          </cell>
          <cell r="E2526">
            <v>221000035</v>
          </cell>
          <cell r="F2526" t="str">
            <v>20</v>
          </cell>
          <cell r="G2526" t="str">
            <v/>
          </cell>
          <cell r="H2526" t="str">
            <v/>
          </cell>
          <cell r="I2526" t="str">
            <v>387041</v>
          </cell>
          <cell r="J2526">
            <v>10001445</v>
          </cell>
          <cell r="K2526">
            <v>37929</v>
          </cell>
          <cell r="L2526">
            <v>37929</v>
          </cell>
          <cell r="M2526">
            <v>37929</v>
          </cell>
          <cell r="N2526">
            <v>19867.32</v>
          </cell>
          <cell r="O2526">
            <v>110.374</v>
          </cell>
          <cell r="P2526">
            <v>0</v>
          </cell>
          <cell r="Q2526" t="str">
            <v>01_30_11</v>
          </cell>
          <cell r="R2526" t="str">
            <v>01_24</v>
          </cell>
          <cell r="S2526" t="str">
            <v>'301.0020</v>
          </cell>
          <cell r="T2526" t="str">
            <v>'701.7421</v>
          </cell>
          <cell r="U2526" t="str">
            <v>H</v>
          </cell>
          <cell r="V2526">
            <v>-19075.25</v>
          </cell>
          <cell r="W2526">
            <v>-19075.25</v>
          </cell>
          <cell r="X2526">
            <v>792.06999999999971</v>
          </cell>
          <cell r="Y2526" t="str">
            <v>701.7421</v>
          </cell>
          <cell r="Z2526">
            <v>-2819894.21</v>
          </cell>
          <cell r="AA2526">
            <v>-19075.25</v>
          </cell>
          <cell r="AB2526">
            <v>-110.374</v>
          </cell>
        </row>
        <row r="2527">
          <cell r="A2527">
            <v>7017</v>
          </cell>
          <cell r="B2527">
            <v>9014</v>
          </cell>
          <cell r="C2527">
            <v>2040</v>
          </cell>
          <cell r="D2527" t="str">
            <v>ДИЗЕЛЬНОЕ ТОПЛИВО Л-02-40</v>
          </cell>
          <cell r="E2527">
            <v>221000035</v>
          </cell>
          <cell r="F2527" t="str">
            <v>20</v>
          </cell>
          <cell r="G2527" t="str">
            <v/>
          </cell>
          <cell r="H2527" t="str">
            <v/>
          </cell>
          <cell r="I2527" t="str">
            <v>387208</v>
          </cell>
          <cell r="J2527">
            <v>10001445</v>
          </cell>
          <cell r="K2527">
            <v>37929</v>
          </cell>
          <cell r="L2527">
            <v>37929</v>
          </cell>
          <cell r="M2527">
            <v>37929</v>
          </cell>
          <cell r="N2527">
            <v>19903.5</v>
          </cell>
          <cell r="O2527">
            <v>110.575</v>
          </cell>
          <cell r="P2527">
            <v>0</v>
          </cell>
          <cell r="Q2527" t="str">
            <v>01_30_11</v>
          </cell>
          <cell r="R2527" t="str">
            <v>01_24</v>
          </cell>
          <cell r="S2527" t="str">
            <v>'301.0020</v>
          </cell>
          <cell r="T2527" t="str">
            <v>'701.7421</v>
          </cell>
          <cell r="U2527" t="str">
            <v>H</v>
          </cell>
          <cell r="V2527">
            <v>-19111.43</v>
          </cell>
          <cell r="W2527">
            <v>-19111.43</v>
          </cell>
          <cell r="X2527">
            <v>792.06999999999971</v>
          </cell>
          <cell r="Y2527" t="str">
            <v>701.7421</v>
          </cell>
          <cell r="Z2527">
            <v>-2825242.7</v>
          </cell>
          <cell r="AA2527">
            <v>-19111.43</v>
          </cell>
          <cell r="AB2527">
            <v>-110.575</v>
          </cell>
        </row>
        <row r="2528">
          <cell r="A2528">
            <v>7018</v>
          </cell>
          <cell r="B2528">
            <v>9015</v>
          </cell>
          <cell r="C2528">
            <v>2040</v>
          </cell>
          <cell r="D2528" t="str">
            <v>ДИЗЕЛЬНОЕ ТОПЛИВО Л-02-40</v>
          </cell>
          <cell r="E2528">
            <v>221000035</v>
          </cell>
          <cell r="F2528" t="str">
            <v>20</v>
          </cell>
          <cell r="G2528" t="str">
            <v/>
          </cell>
          <cell r="H2528" t="str">
            <v/>
          </cell>
          <cell r="I2528" t="str">
            <v>387209</v>
          </cell>
          <cell r="J2528">
            <v>10001445</v>
          </cell>
          <cell r="K2528">
            <v>37929</v>
          </cell>
          <cell r="L2528">
            <v>37929</v>
          </cell>
          <cell r="M2528">
            <v>37929</v>
          </cell>
          <cell r="N2528">
            <v>19938.240000000002</v>
          </cell>
          <cell r="O2528">
            <v>110.768</v>
          </cell>
          <cell r="P2528">
            <v>0</v>
          </cell>
          <cell r="Q2528" t="str">
            <v>01_30_11</v>
          </cell>
          <cell r="R2528" t="str">
            <v>01_24</v>
          </cell>
          <cell r="S2528" t="str">
            <v>'301.0020</v>
          </cell>
          <cell r="T2528" t="str">
            <v>'701.7421</v>
          </cell>
          <cell r="U2528" t="str">
            <v>H</v>
          </cell>
          <cell r="V2528">
            <v>-19146.169999999998</v>
          </cell>
          <cell r="W2528">
            <v>-19146.169999999998</v>
          </cell>
          <cell r="X2528">
            <v>792.07000000000335</v>
          </cell>
          <cell r="Y2528" t="str">
            <v>701.7421</v>
          </cell>
          <cell r="Z2528">
            <v>-2830378.31</v>
          </cell>
          <cell r="AA2528">
            <v>-19146.169999999998</v>
          </cell>
          <cell r="AB2528">
            <v>-110.768</v>
          </cell>
        </row>
        <row r="2529">
          <cell r="A2529">
            <v>7019</v>
          </cell>
          <cell r="B2529">
            <v>9016</v>
          </cell>
          <cell r="C2529">
            <v>2040</v>
          </cell>
          <cell r="D2529" t="str">
            <v>ДИЗЕЛЬНОЕ ТОПЛИВО Л-02-40</v>
          </cell>
          <cell r="E2529">
            <v>221000035</v>
          </cell>
          <cell r="F2529" t="str">
            <v>20</v>
          </cell>
          <cell r="G2529" t="str">
            <v/>
          </cell>
          <cell r="H2529" t="str">
            <v/>
          </cell>
          <cell r="I2529" t="str">
            <v>387210</v>
          </cell>
          <cell r="J2529">
            <v>10001445</v>
          </cell>
          <cell r="K2529">
            <v>37929</v>
          </cell>
          <cell r="L2529">
            <v>37929</v>
          </cell>
          <cell r="M2529">
            <v>37929</v>
          </cell>
          <cell r="N2529">
            <v>22171.68</v>
          </cell>
          <cell r="O2529">
            <v>123.176</v>
          </cell>
          <cell r="P2529">
            <v>0</v>
          </cell>
          <cell r="Q2529" t="str">
            <v>01_30_11</v>
          </cell>
          <cell r="R2529" t="str">
            <v>01_24</v>
          </cell>
          <cell r="S2529" t="str">
            <v>'301.0020</v>
          </cell>
          <cell r="T2529" t="str">
            <v>'701.7421</v>
          </cell>
          <cell r="U2529" t="str">
            <v>H</v>
          </cell>
          <cell r="V2529">
            <v>-21286.84</v>
          </cell>
          <cell r="W2529">
            <v>-21286.84</v>
          </cell>
          <cell r="X2529">
            <v>884.84000000000015</v>
          </cell>
          <cell r="Y2529" t="str">
            <v>701.7421</v>
          </cell>
          <cell r="Z2529">
            <v>-3146833.56</v>
          </cell>
          <cell r="AA2529">
            <v>-21286.84</v>
          </cell>
          <cell r="AB2529">
            <v>-123.176</v>
          </cell>
        </row>
        <row r="2530">
          <cell r="A2530">
            <v>7020</v>
          </cell>
          <cell r="B2530">
            <v>9017</v>
          </cell>
          <cell r="C2530">
            <v>2040</v>
          </cell>
          <cell r="D2530" t="str">
            <v>ДИЗЕЛЬНОЕ ТОПЛИВО Л-02-40</v>
          </cell>
          <cell r="E2530">
            <v>221000035</v>
          </cell>
          <cell r="F2530" t="str">
            <v>20</v>
          </cell>
          <cell r="G2530" t="str">
            <v/>
          </cell>
          <cell r="H2530" t="str">
            <v/>
          </cell>
          <cell r="I2530" t="str">
            <v>387211</v>
          </cell>
          <cell r="J2530">
            <v>10001445</v>
          </cell>
          <cell r="K2530">
            <v>37929</v>
          </cell>
          <cell r="L2530">
            <v>37929</v>
          </cell>
          <cell r="M2530">
            <v>37929</v>
          </cell>
          <cell r="N2530">
            <v>22116.42</v>
          </cell>
          <cell r="O2530">
            <v>122.869</v>
          </cell>
          <cell r="P2530">
            <v>0</v>
          </cell>
          <cell r="Q2530" t="str">
            <v>01_30_11</v>
          </cell>
          <cell r="R2530" t="str">
            <v>01_24</v>
          </cell>
          <cell r="S2530" t="str">
            <v>'301.0020</v>
          </cell>
          <cell r="T2530" t="str">
            <v>'701.7421</v>
          </cell>
          <cell r="U2530" t="str">
            <v>H</v>
          </cell>
          <cell r="V2530">
            <v>-21238.720000000001</v>
          </cell>
          <cell r="W2530">
            <v>-21238.720000000001</v>
          </cell>
          <cell r="X2530">
            <v>877.69999999999709</v>
          </cell>
          <cell r="Y2530" t="str">
            <v>701.7421</v>
          </cell>
          <cell r="Z2530">
            <v>-3139719.98</v>
          </cell>
          <cell r="AA2530">
            <v>-21238.720000000001</v>
          </cell>
          <cell r="AB2530">
            <v>-122.869</v>
          </cell>
        </row>
        <row r="2531">
          <cell r="A2531">
            <v>7021</v>
          </cell>
          <cell r="B2531">
            <v>9018</v>
          </cell>
          <cell r="C2531">
            <v>2040</v>
          </cell>
          <cell r="D2531" t="str">
            <v>ДИЗЕЛЬНОЕ ТОПЛИВО Л-02-40</v>
          </cell>
          <cell r="E2531">
            <v>221000035</v>
          </cell>
          <cell r="F2531" t="str">
            <v>20</v>
          </cell>
          <cell r="G2531" t="str">
            <v/>
          </cell>
          <cell r="H2531" t="str">
            <v/>
          </cell>
          <cell r="I2531" t="str">
            <v>387212</v>
          </cell>
          <cell r="J2531">
            <v>10001445</v>
          </cell>
          <cell r="K2531">
            <v>37929</v>
          </cell>
          <cell r="L2531">
            <v>37929</v>
          </cell>
          <cell r="M2531">
            <v>37929</v>
          </cell>
          <cell r="N2531">
            <v>22435.919999999998</v>
          </cell>
          <cell r="O2531">
            <v>124.64400000000001</v>
          </cell>
          <cell r="P2531">
            <v>0</v>
          </cell>
          <cell r="Q2531" t="str">
            <v>01_30_11</v>
          </cell>
          <cell r="R2531" t="str">
            <v>01_24</v>
          </cell>
          <cell r="S2531" t="str">
            <v>'301.0020</v>
          </cell>
          <cell r="T2531" t="str">
            <v>'701.7421</v>
          </cell>
          <cell r="U2531" t="str">
            <v>H</v>
          </cell>
          <cell r="V2531">
            <v>-21543.94</v>
          </cell>
          <cell r="W2531">
            <v>-21543.94</v>
          </cell>
          <cell r="X2531">
            <v>891.97999999999956</v>
          </cell>
          <cell r="Y2531" t="str">
            <v>701.7421</v>
          </cell>
          <cell r="Z2531">
            <v>-3184840.65</v>
          </cell>
          <cell r="AA2531">
            <v>-21543.94</v>
          </cell>
          <cell r="AB2531">
            <v>-124.64400000000001</v>
          </cell>
        </row>
        <row r="2532">
          <cell r="A2532">
            <v>7022</v>
          </cell>
          <cell r="B2532">
            <v>9019</v>
          </cell>
          <cell r="C2532">
            <v>2040</v>
          </cell>
          <cell r="D2532" t="str">
            <v>ДИЗЕЛЬНОЕ ТОПЛИВО Л-02-40</v>
          </cell>
          <cell r="E2532">
            <v>221000035</v>
          </cell>
          <cell r="F2532" t="str">
            <v>20</v>
          </cell>
          <cell r="G2532" t="str">
            <v/>
          </cell>
          <cell r="H2532" t="str">
            <v/>
          </cell>
          <cell r="I2532" t="str">
            <v>387213</v>
          </cell>
          <cell r="J2532">
            <v>10001445</v>
          </cell>
          <cell r="K2532">
            <v>37929</v>
          </cell>
          <cell r="L2532">
            <v>37929</v>
          </cell>
          <cell r="M2532">
            <v>37929</v>
          </cell>
          <cell r="N2532">
            <v>22003.38</v>
          </cell>
          <cell r="O2532">
            <v>122.241</v>
          </cell>
          <cell r="P2532">
            <v>0</v>
          </cell>
          <cell r="Q2532" t="str">
            <v>01_30_11</v>
          </cell>
          <cell r="R2532" t="str">
            <v>01_24</v>
          </cell>
          <cell r="S2532" t="str">
            <v>'301.0020</v>
          </cell>
          <cell r="T2532" t="str">
            <v>'701.7421</v>
          </cell>
          <cell r="U2532" t="str">
            <v>H</v>
          </cell>
          <cell r="V2532">
            <v>-21125.68</v>
          </cell>
          <cell r="W2532">
            <v>-21125.68</v>
          </cell>
          <cell r="X2532">
            <v>877.70000000000073</v>
          </cell>
          <cell r="Y2532" t="str">
            <v>701.7421</v>
          </cell>
          <cell r="Z2532">
            <v>-3123009.27</v>
          </cell>
          <cell r="AA2532">
            <v>-21125.68</v>
          </cell>
          <cell r="AB2532">
            <v>-122.241</v>
          </cell>
        </row>
        <row r="2533">
          <cell r="A2533">
            <v>7023</v>
          </cell>
          <cell r="B2533">
            <v>9020</v>
          </cell>
          <cell r="C2533">
            <v>2040</v>
          </cell>
          <cell r="D2533" t="str">
            <v>ДИЗЕЛЬНОЕ ТОПЛИВО Л-02-40</v>
          </cell>
          <cell r="E2533">
            <v>221000035</v>
          </cell>
          <cell r="F2533" t="str">
            <v>20</v>
          </cell>
          <cell r="G2533" t="str">
            <v/>
          </cell>
          <cell r="H2533" t="str">
            <v/>
          </cell>
          <cell r="I2533" t="str">
            <v>387214</v>
          </cell>
          <cell r="J2533">
            <v>10001445</v>
          </cell>
          <cell r="K2533">
            <v>37929</v>
          </cell>
          <cell r="L2533">
            <v>37929</v>
          </cell>
          <cell r="M2533">
            <v>37929</v>
          </cell>
          <cell r="N2533">
            <v>22171.68</v>
          </cell>
          <cell r="O2533">
            <v>123.176</v>
          </cell>
          <cell r="P2533">
            <v>0</v>
          </cell>
          <cell r="Q2533" t="str">
            <v>01_30_11</v>
          </cell>
          <cell r="R2533" t="str">
            <v>01_24</v>
          </cell>
          <cell r="S2533" t="str">
            <v>'301.0020</v>
          </cell>
          <cell r="T2533" t="str">
            <v>'701.7421</v>
          </cell>
          <cell r="U2533" t="str">
            <v>H</v>
          </cell>
          <cell r="V2533">
            <v>-21286.84</v>
          </cell>
          <cell r="W2533">
            <v>-21286.84</v>
          </cell>
          <cell r="X2533">
            <v>884.84000000000015</v>
          </cell>
          <cell r="Y2533" t="str">
            <v>701.7421</v>
          </cell>
          <cell r="Z2533">
            <v>-3146833.56</v>
          </cell>
          <cell r="AA2533">
            <v>-21286.84</v>
          </cell>
          <cell r="AB2533">
            <v>-123.176</v>
          </cell>
        </row>
        <row r="2534">
          <cell r="A2534">
            <v>7024</v>
          </cell>
          <cell r="B2534">
            <v>9021</v>
          </cell>
          <cell r="C2534">
            <v>2040</v>
          </cell>
          <cell r="D2534" t="str">
            <v>ДИЗЕЛЬНОЕ ТОПЛИВО Л-02-40</v>
          </cell>
          <cell r="E2534">
            <v>221000035</v>
          </cell>
          <cell r="F2534" t="str">
            <v>20</v>
          </cell>
          <cell r="G2534" t="str">
            <v/>
          </cell>
          <cell r="H2534" t="str">
            <v/>
          </cell>
          <cell r="I2534" t="str">
            <v>387215</v>
          </cell>
          <cell r="J2534">
            <v>10001445</v>
          </cell>
          <cell r="K2534">
            <v>37929</v>
          </cell>
          <cell r="L2534">
            <v>37929</v>
          </cell>
          <cell r="M2534">
            <v>37929</v>
          </cell>
          <cell r="N2534">
            <v>19903.5</v>
          </cell>
          <cell r="O2534">
            <v>110.575</v>
          </cell>
          <cell r="P2534">
            <v>0</v>
          </cell>
          <cell r="Q2534" t="str">
            <v>01_30_11</v>
          </cell>
          <cell r="R2534" t="str">
            <v>01_24</v>
          </cell>
          <cell r="S2534" t="str">
            <v>'301.0020</v>
          </cell>
          <cell r="T2534" t="str">
            <v>'701.7421</v>
          </cell>
          <cell r="U2534" t="str">
            <v>H</v>
          </cell>
          <cell r="V2534">
            <v>-19111.43</v>
          </cell>
          <cell r="W2534">
            <v>-19111.43</v>
          </cell>
          <cell r="X2534">
            <v>792.06999999999971</v>
          </cell>
          <cell r="Y2534" t="str">
            <v>701.7421</v>
          </cell>
          <cell r="Z2534">
            <v>-2825242.7</v>
          </cell>
          <cell r="AA2534">
            <v>-19111.43</v>
          </cell>
          <cell r="AB2534">
            <v>-110.575</v>
          </cell>
        </row>
        <row r="2535">
          <cell r="A2535">
            <v>7025</v>
          </cell>
          <cell r="B2535">
            <v>9022</v>
          </cell>
          <cell r="C2535">
            <v>2040</v>
          </cell>
          <cell r="D2535" t="str">
            <v>ДИЗЕЛЬНОЕ ТОПЛИВО Л-02-40</v>
          </cell>
          <cell r="E2535">
            <v>221000035</v>
          </cell>
          <cell r="F2535" t="str">
            <v>20</v>
          </cell>
          <cell r="G2535" t="str">
            <v/>
          </cell>
          <cell r="H2535" t="str">
            <v/>
          </cell>
          <cell r="I2535" t="str">
            <v>387216</v>
          </cell>
          <cell r="J2535">
            <v>10001445</v>
          </cell>
          <cell r="K2535">
            <v>37929</v>
          </cell>
          <cell r="L2535">
            <v>37929</v>
          </cell>
          <cell r="M2535">
            <v>37929</v>
          </cell>
          <cell r="N2535">
            <v>19752.48</v>
          </cell>
          <cell r="O2535">
            <v>109.736</v>
          </cell>
          <cell r="P2535">
            <v>0</v>
          </cell>
          <cell r="Q2535" t="str">
            <v>01_30_11</v>
          </cell>
          <cell r="R2535" t="str">
            <v>01_24</v>
          </cell>
          <cell r="S2535" t="str">
            <v>'301.0020</v>
          </cell>
          <cell r="T2535" t="str">
            <v>'701.7421</v>
          </cell>
          <cell r="U2535" t="str">
            <v>H</v>
          </cell>
          <cell r="V2535">
            <v>-18967.54</v>
          </cell>
          <cell r="W2535">
            <v>-18967.54</v>
          </cell>
          <cell r="X2535">
            <v>784.93999999999869</v>
          </cell>
          <cell r="Y2535" t="str">
            <v>701.7421</v>
          </cell>
          <cell r="Z2535">
            <v>-2803971.44</v>
          </cell>
          <cell r="AA2535">
            <v>-18967.54</v>
          </cell>
          <cell r="AB2535">
            <v>-109.736</v>
          </cell>
        </row>
        <row r="2536">
          <cell r="A2536">
            <v>7026</v>
          </cell>
          <cell r="B2536">
            <v>9023</v>
          </cell>
          <cell r="C2536">
            <v>2040</v>
          </cell>
          <cell r="D2536" t="str">
            <v>ДИЗЕЛЬНОЕ ТОПЛИВО Л-02-40</v>
          </cell>
          <cell r="E2536">
            <v>221000035</v>
          </cell>
          <cell r="F2536" t="str">
            <v>20</v>
          </cell>
          <cell r="G2536" t="str">
            <v/>
          </cell>
          <cell r="H2536" t="str">
            <v/>
          </cell>
          <cell r="I2536" t="str">
            <v>387217</v>
          </cell>
          <cell r="J2536">
            <v>10001445</v>
          </cell>
          <cell r="K2536">
            <v>37929</v>
          </cell>
          <cell r="L2536">
            <v>37929</v>
          </cell>
          <cell r="M2536">
            <v>37929</v>
          </cell>
          <cell r="N2536">
            <v>22003.38</v>
          </cell>
          <cell r="O2536">
            <v>122.241</v>
          </cell>
          <cell r="P2536">
            <v>0</v>
          </cell>
          <cell r="Q2536" t="str">
            <v>01_30_11</v>
          </cell>
          <cell r="R2536" t="str">
            <v>01_24</v>
          </cell>
          <cell r="S2536" t="str">
            <v>'301.0020</v>
          </cell>
          <cell r="T2536" t="str">
            <v>'701.7421</v>
          </cell>
          <cell r="U2536" t="str">
            <v>H</v>
          </cell>
          <cell r="V2536">
            <v>-21125.68</v>
          </cell>
          <cell r="W2536">
            <v>-21125.68</v>
          </cell>
          <cell r="X2536">
            <v>877.70000000000073</v>
          </cell>
          <cell r="Y2536" t="str">
            <v>701.7421</v>
          </cell>
          <cell r="Z2536">
            <v>-3123009.27</v>
          </cell>
          <cell r="AA2536">
            <v>-21125.68</v>
          </cell>
          <cell r="AB2536">
            <v>-122.241</v>
          </cell>
        </row>
        <row r="2537">
          <cell r="A2537">
            <v>7027</v>
          </cell>
          <cell r="B2537">
            <v>9024</v>
          </cell>
          <cell r="C2537">
            <v>2040</v>
          </cell>
          <cell r="D2537" t="str">
            <v>ДИЗЕЛЬНОЕ ТОПЛИВО Л-02-40</v>
          </cell>
          <cell r="E2537">
            <v>221000035</v>
          </cell>
          <cell r="F2537" t="str">
            <v>20</v>
          </cell>
          <cell r="G2537" t="str">
            <v/>
          </cell>
          <cell r="H2537" t="str">
            <v/>
          </cell>
          <cell r="I2537" t="str">
            <v>387218</v>
          </cell>
          <cell r="J2537">
            <v>10001445</v>
          </cell>
          <cell r="K2537">
            <v>37929</v>
          </cell>
          <cell r="L2537">
            <v>37929</v>
          </cell>
          <cell r="M2537">
            <v>37929</v>
          </cell>
          <cell r="N2537">
            <v>22332.6</v>
          </cell>
          <cell r="O2537">
            <v>124.07</v>
          </cell>
          <cell r="P2537">
            <v>0</v>
          </cell>
          <cell r="Q2537" t="str">
            <v>01_30_11</v>
          </cell>
          <cell r="R2537" t="str">
            <v>01_24</v>
          </cell>
          <cell r="S2537" t="str">
            <v>'301.0020</v>
          </cell>
          <cell r="T2537" t="str">
            <v>'701.7421</v>
          </cell>
          <cell r="U2537" t="str">
            <v>H</v>
          </cell>
          <cell r="V2537">
            <v>-21440.62</v>
          </cell>
          <cell r="W2537">
            <v>-21440.62</v>
          </cell>
          <cell r="X2537">
            <v>891.97999999999956</v>
          </cell>
          <cell r="Y2537" t="str">
            <v>701.7421</v>
          </cell>
          <cell r="Z2537">
            <v>-3169566.85</v>
          </cell>
          <cell r="AA2537">
            <v>-21440.62</v>
          </cell>
          <cell r="AB2537">
            <v>-124.07</v>
          </cell>
        </row>
        <row r="2538">
          <cell r="A2538">
            <v>7028</v>
          </cell>
          <cell r="B2538">
            <v>9025</v>
          </cell>
          <cell r="C2538">
            <v>2040</v>
          </cell>
          <cell r="D2538" t="str">
            <v>ДИЗЕЛЬНОЕ ТОПЛИВО Л-02-40</v>
          </cell>
          <cell r="E2538">
            <v>221000035</v>
          </cell>
          <cell r="F2538" t="str">
            <v>20</v>
          </cell>
          <cell r="G2538" t="str">
            <v/>
          </cell>
          <cell r="H2538" t="str">
            <v/>
          </cell>
          <cell r="I2538" t="str">
            <v>387219</v>
          </cell>
          <cell r="J2538">
            <v>10001445</v>
          </cell>
          <cell r="K2538">
            <v>37929</v>
          </cell>
          <cell r="L2538">
            <v>37929</v>
          </cell>
          <cell r="M2538">
            <v>37929</v>
          </cell>
          <cell r="N2538">
            <v>22171.68</v>
          </cell>
          <cell r="O2538">
            <v>123.176</v>
          </cell>
          <cell r="P2538">
            <v>0</v>
          </cell>
          <cell r="Q2538" t="str">
            <v>01_30_11</v>
          </cell>
          <cell r="R2538" t="str">
            <v>01_24</v>
          </cell>
          <cell r="S2538" t="str">
            <v>'301.0020</v>
          </cell>
          <cell r="T2538" t="str">
            <v>'701.7421</v>
          </cell>
          <cell r="U2538" t="str">
            <v>H</v>
          </cell>
          <cell r="V2538">
            <v>-21286.84</v>
          </cell>
          <cell r="W2538">
            <v>-21286.84</v>
          </cell>
          <cell r="X2538">
            <v>884.84000000000015</v>
          </cell>
          <cell r="Y2538" t="str">
            <v>701.7421</v>
          </cell>
          <cell r="Z2538">
            <v>-3146833.56</v>
          </cell>
          <cell r="AA2538">
            <v>-21286.84</v>
          </cell>
          <cell r="AB2538">
            <v>-123.176</v>
          </cell>
        </row>
        <row r="2539">
          <cell r="A2539">
            <v>7029</v>
          </cell>
          <cell r="B2539">
            <v>9026</v>
          </cell>
          <cell r="C2539">
            <v>2040</v>
          </cell>
          <cell r="D2539" t="str">
            <v>ДИЗЕЛЬНОЕ ТОПЛИВО Л-02-40</v>
          </cell>
          <cell r="E2539">
            <v>221000035</v>
          </cell>
          <cell r="F2539" t="str">
            <v>20</v>
          </cell>
          <cell r="G2539" t="str">
            <v/>
          </cell>
          <cell r="H2539" t="str">
            <v/>
          </cell>
          <cell r="I2539" t="str">
            <v>387220</v>
          </cell>
          <cell r="J2539">
            <v>10001445</v>
          </cell>
          <cell r="K2539">
            <v>37929</v>
          </cell>
          <cell r="L2539">
            <v>37929</v>
          </cell>
          <cell r="M2539">
            <v>37929</v>
          </cell>
          <cell r="N2539">
            <v>21647.52</v>
          </cell>
          <cell r="O2539">
            <v>120.264</v>
          </cell>
          <cell r="P2539">
            <v>0</v>
          </cell>
          <cell r="Q2539" t="str">
            <v>01_30_11</v>
          </cell>
          <cell r="R2539" t="str">
            <v>01_24</v>
          </cell>
          <cell r="S2539" t="str">
            <v>'301.0020</v>
          </cell>
          <cell r="T2539" t="str">
            <v>'701.7421</v>
          </cell>
          <cell r="U2539" t="str">
            <v>H</v>
          </cell>
          <cell r="V2539">
            <v>-20784.09</v>
          </cell>
          <cell r="W2539">
            <v>-20784.09</v>
          </cell>
          <cell r="X2539">
            <v>863.43000000000029</v>
          </cell>
          <cell r="Y2539" t="str">
            <v>701.7421</v>
          </cell>
          <cell r="Z2539">
            <v>-3072512.02</v>
          </cell>
          <cell r="AA2539">
            <v>-20784.09</v>
          </cell>
          <cell r="AB2539">
            <v>-120.264</v>
          </cell>
        </row>
        <row r="2540">
          <cell r="A2540">
            <v>7057</v>
          </cell>
          <cell r="B2540">
            <v>9037</v>
          </cell>
          <cell r="C2540">
            <v>1135</v>
          </cell>
          <cell r="D2540" t="str">
            <v>БЕНЗИН АВТОМОБИЛЬНЫЙ АИ-80</v>
          </cell>
          <cell r="E2540">
            <v>222000001</v>
          </cell>
          <cell r="F2540" t="str">
            <v>10</v>
          </cell>
          <cell r="G2540" t="str">
            <v/>
          </cell>
          <cell r="H2540" t="str">
            <v/>
          </cell>
          <cell r="I2540" t="str">
            <v>171932</v>
          </cell>
          <cell r="J2540">
            <v>10001446</v>
          </cell>
          <cell r="K2540">
            <v>37929</v>
          </cell>
          <cell r="L2540">
            <v>37929</v>
          </cell>
          <cell r="M2540">
            <v>37929</v>
          </cell>
          <cell r="N2540">
            <v>3732339.67</v>
          </cell>
          <cell r="O2540">
            <v>155.06299999999999</v>
          </cell>
          <cell r="P2540">
            <v>597174.35</v>
          </cell>
          <cell r="Q2540" t="str">
            <v>01_30_11</v>
          </cell>
          <cell r="R2540" t="str">
            <v>01_24</v>
          </cell>
          <cell r="S2540" t="str">
            <v>'301.0010</v>
          </cell>
          <cell r="T2540" t="str">
            <v>'702.7310</v>
          </cell>
          <cell r="U2540" t="str">
            <v>H</v>
          </cell>
          <cell r="V2540">
            <v>-3732339.67</v>
          </cell>
          <cell r="W2540">
            <v>-25247.51</v>
          </cell>
          <cell r="X2540">
            <v>0</v>
          </cell>
          <cell r="Y2540" t="str">
            <v>702.7310</v>
          </cell>
          <cell r="Z2540">
            <v>-3732339.67</v>
          </cell>
          <cell r="AA2540">
            <v>-25247.51</v>
          </cell>
          <cell r="AB2540">
            <v>-155.06299999999999</v>
          </cell>
        </row>
        <row r="2541">
          <cell r="A2541">
            <v>7064</v>
          </cell>
          <cell r="B2541">
            <v>9045</v>
          </cell>
          <cell r="C2541">
            <v>1140</v>
          </cell>
          <cell r="D2541" t="str">
            <v>БЕНЗИН АВТОМОБИЛЬНЫЙ АИ-80</v>
          </cell>
          <cell r="E2541">
            <v>222000001</v>
          </cell>
          <cell r="F2541" t="str">
            <v>10</v>
          </cell>
          <cell r="G2541" t="str">
            <v/>
          </cell>
          <cell r="H2541" t="str">
            <v/>
          </cell>
          <cell r="I2541" t="str">
            <v>171934</v>
          </cell>
          <cell r="J2541">
            <v>10001447</v>
          </cell>
          <cell r="K2541">
            <v>37929</v>
          </cell>
          <cell r="L2541">
            <v>37929</v>
          </cell>
          <cell r="M2541">
            <v>37929</v>
          </cell>
          <cell r="N2541">
            <v>2504321.14</v>
          </cell>
          <cell r="O2541">
            <v>104.044</v>
          </cell>
          <cell r="P2541">
            <v>400691.38</v>
          </cell>
          <cell r="Q2541" t="str">
            <v>01_30_11</v>
          </cell>
          <cell r="R2541" t="str">
            <v>01_24</v>
          </cell>
          <cell r="S2541" t="str">
            <v>'301.0010</v>
          </cell>
          <cell r="T2541" t="str">
            <v>'702.7310</v>
          </cell>
          <cell r="U2541" t="str">
            <v>H</v>
          </cell>
          <cell r="V2541">
            <v>-2504321.14</v>
          </cell>
          <cell r="W2541">
            <v>-16940.55</v>
          </cell>
          <cell r="X2541">
            <v>0</v>
          </cell>
          <cell r="Y2541" t="str">
            <v>702.7310</v>
          </cell>
          <cell r="Z2541">
            <v>-2504321.14</v>
          </cell>
          <cell r="AA2541">
            <v>-16940.55</v>
          </cell>
          <cell r="AB2541">
            <v>-104.044</v>
          </cell>
        </row>
        <row r="2542">
          <cell r="A2542">
            <v>7065</v>
          </cell>
          <cell r="B2542">
            <v>9046</v>
          </cell>
          <cell r="C2542">
            <v>1146</v>
          </cell>
          <cell r="D2542" t="str">
            <v>БЕНЗИН АВТОМОБИЛЬНЫЙ АИ-80</v>
          </cell>
          <cell r="E2542">
            <v>221000001</v>
          </cell>
          <cell r="F2542" t="str">
            <v>10</v>
          </cell>
          <cell r="G2542" t="str">
            <v/>
          </cell>
          <cell r="H2542" t="str">
            <v/>
          </cell>
          <cell r="I2542" t="str">
            <v>68234788</v>
          </cell>
          <cell r="J2542">
            <v>10001448</v>
          </cell>
          <cell r="K2542">
            <v>37929</v>
          </cell>
          <cell r="L2542">
            <v>37929</v>
          </cell>
          <cell r="M2542">
            <v>37929</v>
          </cell>
          <cell r="N2542">
            <v>1230497.72</v>
          </cell>
          <cell r="O2542">
            <v>51.122</v>
          </cell>
          <cell r="P2542">
            <v>196879.64</v>
          </cell>
          <cell r="Q2542" t="str">
            <v>01_30_11</v>
          </cell>
          <cell r="R2542" t="str">
            <v>01_24</v>
          </cell>
          <cell r="S2542" t="str">
            <v>'301.0010</v>
          </cell>
          <cell r="T2542" t="str">
            <v>'701.7510</v>
          </cell>
          <cell r="U2542" t="str">
            <v>H</v>
          </cell>
          <cell r="V2542">
            <v>-1230497.72</v>
          </cell>
          <cell r="W2542">
            <v>-8323.73</v>
          </cell>
          <cell r="X2542">
            <v>0</v>
          </cell>
          <cell r="Y2542" t="str">
            <v>701.7510</v>
          </cell>
          <cell r="Z2542">
            <v>-1230497.72</v>
          </cell>
          <cell r="AA2542">
            <v>-8323.73</v>
          </cell>
          <cell r="AB2542">
            <v>-51.122</v>
          </cell>
        </row>
        <row r="2543">
          <cell r="A2543">
            <v>7075</v>
          </cell>
          <cell r="B2543">
            <v>9056</v>
          </cell>
          <cell r="C2543">
            <v>1135</v>
          </cell>
          <cell r="D2543" t="str">
            <v>БЕНЗИН АВТОМОБИЛЬНЫЙ АИ-80</v>
          </cell>
          <cell r="E2543">
            <v>221000001</v>
          </cell>
          <cell r="F2543" t="str">
            <v>10</v>
          </cell>
          <cell r="G2543" t="str">
            <v/>
          </cell>
          <cell r="H2543" t="str">
            <v/>
          </cell>
          <cell r="I2543" t="str">
            <v>68234783</v>
          </cell>
          <cell r="J2543">
            <v>10001449</v>
          </cell>
          <cell r="K2543">
            <v>37929</v>
          </cell>
          <cell r="L2543">
            <v>37929</v>
          </cell>
          <cell r="M2543">
            <v>37929</v>
          </cell>
          <cell r="N2543">
            <v>1234372.97</v>
          </cell>
          <cell r="O2543">
            <v>51.283000000000001</v>
          </cell>
          <cell r="P2543">
            <v>197499.67</v>
          </cell>
          <cell r="Q2543" t="str">
            <v>01_30_11</v>
          </cell>
          <cell r="R2543" t="str">
            <v>01_24</v>
          </cell>
          <cell r="S2543" t="str">
            <v>'301.0010</v>
          </cell>
          <cell r="T2543" t="str">
            <v>'701.7510</v>
          </cell>
          <cell r="U2543" t="str">
            <v>H</v>
          </cell>
          <cell r="V2543">
            <v>-1234372.97</v>
          </cell>
          <cell r="W2543">
            <v>-8349.9599999999991</v>
          </cell>
          <cell r="X2543">
            <v>0</v>
          </cell>
          <cell r="Y2543" t="str">
            <v>701.7510</v>
          </cell>
          <cell r="Z2543">
            <v>-1234372.97</v>
          </cell>
          <cell r="AA2543">
            <v>-8349.9599999999991</v>
          </cell>
          <cell r="AB2543">
            <v>-51.283000000000001</v>
          </cell>
        </row>
        <row r="2544">
          <cell r="A2544">
            <v>7076</v>
          </cell>
          <cell r="B2544">
            <v>9063</v>
          </cell>
          <cell r="C2544">
            <v>1145</v>
          </cell>
          <cell r="D2544" t="str">
            <v>БЕНЗИН АВТОМОБИЛЬНЫЙ АИ-80</v>
          </cell>
          <cell r="E2544">
            <v>222000001</v>
          </cell>
          <cell r="F2544" t="str">
            <v>10</v>
          </cell>
          <cell r="G2544" t="str">
            <v/>
          </cell>
          <cell r="H2544" t="str">
            <v/>
          </cell>
          <cell r="I2544" t="str">
            <v>68234790</v>
          </cell>
          <cell r="J2544">
            <v>10001450</v>
          </cell>
          <cell r="K2544">
            <v>37929</v>
          </cell>
          <cell r="L2544">
            <v>37929</v>
          </cell>
          <cell r="M2544">
            <v>37929</v>
          </cell>
          <cell r="N2544">
            <v>1225322.72</v>
          </cell>
          <cell r="O2544">
            <v>50.906999999999996</v>
          </cell>
          <cell r="P2544">
            <v>196051.63</v>
          </cell>
          <cell r="Q2544" t="str">
            <v>01_30_11</v>
          </cell>
          <cell r="R2544" t="str">
            <v>01_24</v>
          </cell>
          <cell r="S2544" t="str">
            <v>'301.0010</v>
          </cell>
          <cell r="T2544" t="str">
            <v>'702.7310</v>
          </cell>
          <cell r="U2544" t="str">
            <v>H</v>
          </cell>
          <cell r="V2544">
            <v>-1225322.72</v>
          </cell>
          <cell r="W2544">
            <v>-8288.7199999999993</v>
          </cell>
          <cell r="X2544">
            <v>0</v>
          </cell>
          <cell r="Y2544" t="str">
            <v>702.7310</v>
          </cell>
          <cell r="Z2544">
            <v>-1225322.72</v>
          </cell>
          <cell r="AA2544">
            <v>-8288.7199999999993</v>
          </cell>
          <cell r="AB2544">
            <v>-50.906999999999996</v>
          </cell>
        </row>
        <row r="2545">
          <cell r="A2545">
            <v>7097</v>
          </cell>
          <cell r="B2545">
            <v>9089</v>
          </cell>
          <cell r="C2545">
            <v>1135</v>
          </cell>
          <cell r="D2545" t="str">
            <v>БЕНЗИН АВТОМОБИЛЬНЫЙ АИ-80</v>
          </cell>
          <cell r="E2545">
            <v>222000001</v>
          </cell>
          <cell r="F2545" t="str">
            <v>10</v>
          </cell>
          <cell r="G2545" t="str">
            <v/>
          </cell>
          <cell r="H2545" t="str">
            <v/>
          </cell>
          <cell r="I2545" t="str">
            <v>68234787</v>
          </cell>
          <cell r="J2545">
            <v>10001453</v>
          </cell>
          <cell r="K2545">
            <v>37929</v>
          </cell>
          <cell r="L2545">
            <v>37929</v>
          </cell>
          <cell r="M2545">
            <v>37929</v>
          </cell>
          <cell r="N2545">
            <v>1235407.97</v>
          </cell>
          <cell r="O2545">
            <v>51.326000000000001</v>
          </cell>
          <cell r="P2545">
            <v>197665.28</v>
          </cell>
          <cell r="Q2545" t="str">
            <v>01_30_11</v>
          </cell>
          <cell r="R2545" t="str">
            <v>01_24</v>
          </cell>
          <cell r="S2545" t="str">
            <v>'301.0010</v>
          </cell>
          <cell r="T2545" t="str">
            <v>'702.7310</v>
          </cell>
          <cell r="U2545" t="str">
            <v>H</v>
          </cell>
          <cell r="V2545">
            <v>-1235407.97</v>
          </cell>
          <cell r="W2545">
            <v>-8356.9599999999991</v>
          </cell>
          <cell r="X2545">
            <v>0</v>
          </cell>
          <cell r="Y2545" t="str">
            <v>702.7310</v>
          </cell>
          <cell r="Z2545">
            <v>-1235407.97</v>
          </cell>
          <cell r="AA2545">
            <v>-8356.9599999999991</v>
          </cell>
          <cell r="AB2545">
            <v>-51.326000000000001</v>
          </cell>
        </row>
        <row r="2546">
          <cell r="A2546">
            <v>7098</v>
          </cell>
          <cell r="B2546">
            <v>9090</v>
          </cell>
          <cell r="C2546">
            <v>1159</v>
          </cell>
          <cell r="D2546" t="str">
            <v>БЕНЗИН АВТОМОБИЛЬНЫЙ АИ-80</v>
          </cell>
          <cell r="E2546">
            <v>222000001</v>
          </cell>
          <cell r="F2546" t="str">
            <v>10</v>
          </cell>
          <cell r="G2546" t="str">
            <v/>
          </cell>
          <cell r="H2546" t="str">
            <v/>
          </cell>
          <cell r="I2546" t="str">
            <v>171950</v>
          </cell>
          <cell r="J2546">
            <v>10001452</v>
          </cell>
          <cell r="K2546">
            <v>37929</v>
          </cell>
          <cell r="L2546">
            <v>37929</v>
          </cell>
          <cell r="M2546">
            <v>37929</v>
          </cell>
          <cell r="N2546">
            <v>4968806.72</v>
          </cell>
          <cell r="O2546">
            <v>206.43299999999999</v>
          </cell>
          <cell r="P2546">
            <v>795009.07</v>
          </cell>
          <cell r="Q2546" t="str">
            <v>01_30_11</v>
          </cell>
          <cell r="R2546" t="str">
            <v>01_24</v>
          </cell>
          <cell r="S2546" t="str">
            <v>'301.0010</v>
          </cell>
          <cell r="T2546" t="str">
            <v>'702.7310</v>
          </cell>
          <cell r="U2546" t="str">
            <v>H</v>
          </cell>
          <cell r="V2546">
            <v>-4968806.72</v>
          </cell>
          <cell r="W2546">
            <v>-33611.629999999997</v>
          </cell>
          <cell r="X2546">
            <v>0</v>
          </cell>
          <cell r="Y2546" t="str">
            <v>702.7310</v>
          </cell>
          <cell r="Z2546">
            <v>-4968806.72</v>
          </cell>
          <cell r="AA2546">
            <v>-33611.629999999997</v>
          </cell>
          <cell r="AB2546">
            <v>-206.43299999999999</v>
          </cell>
        </row>
        <row r="2547">
          <cell r="A2547">
            <v>7099</v>
          </cell>
          <cell r="B2547">
            <v>9091</v>
          </cell>
          <cell r="C2547">
            <v>1160</v>
          </cell>
          <cell r="D2547" t="str">
            <v>БЕНЗИН АВТОМОБИЛЬНЫЙ АИ-80</v>
          </cell>
          <cell r="E2547">
            <v>222000001</v>
          </cell>
          <cell r="F2547" t="str">
            <v>10</v>
          </cell>
          <cell r="G2547" t="str">
            <v/>
          </cell>
          <cell r="H2547" t="str">
            <v/>
          </cell>
          <cell r="I2547" t="str">
            <v>171947</v>
          </cell>
          <cell r="J2547">
            <v>10001451</v>
          </cell>
          <cell r="K2547">
            <v>37929</v>
          </cell>
          <cell r="L2547">
            <v>37929</v>
          </cell>
          <cell r="M2547">
            <v>37929</v>
          </cell>
          <cell r="N2547">
            <v>3965913.28</v>
          </cell>
          <cell r="O2547">
            <v>164.767</v>
          </cell>
          <cell r="P2547">
            <v>634546.13</v>
          </cell>
          <cell r="Q2547" t="str">
            <v>01_30_11</v>
          </cell>
          <cell r="R2547" t="str">
            <v>01_24</v>
          </cell>
          <cell r="S2547" t="str">
            <v>'301.0010</v>
          </cell>
          <cell r="T2547" t="str">
            <v>'702.7310</v>
          </cell>
          <cell r="U2547" t="str">
            <v>H</v>
          </cell>
          <cell r="V2547">
            <v>-3965913.28</v>
          </cell>
          <cell r="W2547">
            <v>-26827.53</v>
          </cell>
          <cell r="X2547">
            <v>0</v>
          </cell>
          <cell r="Y2547" t="str">
            <v>702.7310</v>
          </cell>
          <cell r="Z2547">
            <v>-3965913.28</v>
          </cell>
          <cell r="AA2547">
            <v>-26827.53</v>
          </cell>
          <cell r="AB2547">
            <v>-164.767</v>
          </cell>
        </row>
        <row r="2548">
          <cell r="A2548">
            <v>7100</v>
          </cell>
          <cell r="B2548">
            <v>9092</v>
          </cell>
          <cell r="C2548">
            <v>1160</v>
          </cell>
          <cell r="D2548" t="str">
            <v>БЕНЗИН АВТОМОБИЛЬНЫЙ АИ-80</v>
          </cell>
          <cell r="E2548">
            <v>222000001</v>
          </cell>
          <cell r="F2548" t="str">
            <v>10</v>
          </cell>
          <cell r="G2548" t="str">
            <v/>
          </cell>
          <cell r="H2548" t="str">
            <v/>
          </cell>
          <cell r="I2548" t="str">
            <v>171948</v>
          </cell>
          <cell r="J2548">
            <v>10001451</v>
          </cell>
          <cell r="K2548">
            <v>37929</v>
          </cell>
          <cell r="L2548">
            <v>37929</v>
          </cell>
          <cell r="M2548">
            <v>37929</v>
          </cell>
          <cell r="N2548">
            <v>4789101.3899999997</v>
          </cell>
          <cell r="O2548">
            <v>198.96700000000001</v>
          </cell>
          <cell r="P2548">
            <v>766256.22</v>
          </cell>
          <cell r="Q2548" t="str">
            <v>01_30_11</v>
          </cell>
          <cell r="R2548" t="str">
            <v>01_24</v>
          </cell>
          <cell r="S2548" t="str">
            <v>'301.0010</v>
          </cell>
          <cell r="T2548" t="str">
            <v>'702.7310</v>
          </cell>
          <cell r="U2548" t="str">
            <v>H</v>
          </cell>
          <cell r="V2548">
            <v>-4789101.3899999997</v>
          </cell>
          <cell r="W2548">
            <v>-32396</v>
          </cell>
          <cell r="X2548">
            <v>0</v>
          </cell>
          <cell r="Y2548" t="str">
            <v>702.7310</v>
          </cell>
          <cell r="Z2548">
            <v>-4789101.3899999997</v>
          </cell>
          <cell r="AA2548">
            <v>-32396</v>
          </cell>
          <cell r="AB2548">
            <v>-198.96700000000001</v>
          </cell>
        </row>
        <row r="2549">
          <cell r="A2549">
            <v>7108</v>
          </cell>
          <cell r="B2549">
            <v>9100</v>
          </cell>
          <cell r="C2549">
            <v>1137</v>
          </cell>
          <cell r="D2549" t="str">
            <v>БЕНЗИН АВТОМОБИЛЬНЫЙ АИ-80</v>
          </cell>
          <cell r="E2549">
            <v>222000001</v>
          </cell>
          <cell r="F2549" t="str">
            <v>10</v>
          </cell>
          <cell r="G2549" t="str">
            <v/>
          </cell>
          <cell r="H2549" t="str">
            <v/>
          </cell>
          <cell r="I2549" t="str">
            <v>171949</v>
          </cell>
          <cell r="J2549">
            <v>10001455</v>
          </cell>
          <cell r="K2549">
            <v>37929</v>
          </cell>
          <cell r="L2549">
            <v>37929</v>
          </cell>
          <cell r="M2549">
            <v>37929</v>
          </cell>
          <cell r="N2549">
            <v>4790328.95</v>
          </cell>
          <cell r="O2549">
            <v>199.018</v>
          </cell>
          <cell r="P2549">
            <v>766452.63</v>
          </cell>
          <cell r="Q2549" t="str">
            <v>01_30_11</v>
          </cell>
          <cell r="R2549" t="str">
            <v>01_24</v>
          </cell>
          <cell r="S2549" t="str">
            <v>'301.0010</v>
          </cell>
          <cell r="T2549" t="str">
            <v>'702.7310</v>
          </cell>
          <cell r="U2549" t="str">
            <v>H</v>
          </cell>
          <cell r="V2549">
            <v>-4790328.95</v>
          </cell>
          <cell r="W2549">
            <v>-32404.31</v>
          </cell>
          <cell r="X2549">
            <v>0</v>
          </cell>
          <cell r="Y2549" t="str">
            <v>702.7310</v>
          </cell>
          <cell r="Z2549">
            <v>-4790328.95</v>
          </cell>
          <cell r="AA2549">
            <v>-32404.31</v>
          </cell>
          <cell r="AB2549">
            <v>-199.018</v>
          </cell>
        </row>
        <row r="2550">
          <cell r="A2550">
            <v>7117</v>
          </cell>
          <cell r="B2550">
            <v>9109</v>
          </cell>
          <cell r="C2550">
            <v>1160</v>
          </cell>
          <cell r="D2550" t="str">
            <v>БЕНЗИН АВТОМОБИЛЬНЫЙ АИ-80</v>
          </cell>
          <cell r="E2550">
            <v>222000001</v>
          </cell>
          <cell r="F2550" t="str">
            <v>10</v>
          </cell>
          <cell r="G2550" t="str">
            <v/>
          </cell>
          <cell r="H2550" t="str">
            <v/>
          </cell>
          <cell r="I2550" t="str">
            <v>68234795</v>
          </cell>
          <cell r="J2550">
            <v>10001456</v>
          </cell>
          <cell r="K2550">
            <v>37929</v>
          </cell>
          <cell r="L2550">
            <v>37929</v>
          </cell>
          <cell r="M2550">
            <v>37929</v>
          </cell>
          <cell r="N2550">
            <v>1046243.2</v>
          </cell>
          <cell r="O2550">
            <v>43.466999999999999</v>
          </cell>
          <cell r="P2550">
            <v>167398.91</v>
          </cell>
          <cell r="Q2550" t="str">
            <v>01_30_11</v>
          </cell>
          <cell r="R2550" t="str">
            <v>01_24</v>
          </cell>
          <cell r="S2550" t="str">
            <v>'301.0010</v>
          </cell>
          <cell r="T2550" t="str">
            <v>'702.7310</v>
          </cell>
          <cell r="U2550" t="str">
            <v>H</v>
          </cell>
          <cell r="V2550">
            <v>-1046243.2</v>
          </cell>
          <cell r="W2550">
            <v>-7077.34</v>
          </cell>
          <cell r="X2550">
            <v>0</v>
          </cell>
          <cell r="Y2550" t="str">
            <v>702.7310</v>
          </cell>
          <cell r="Z2550">
            <v>-1046243.2</v>
          </cell>
          <cell r="AA2550">
            <v>-7077.34</v>
          </cell>
          <cell r="AB2550">
            <v>-43.466999999999999</v>
          </cell>
        </row>
        <row r="2551">
          <cell r="A2551">
            <v>7139</v>
          </cell>
          <cell r="B2551">
            <v>9131</v>
          </cell>
          <cell r="C2551">
            <v>1160</v>
          </cell>
          <cell r="D2551" t="str">
            <v>БЕНЗИН АВТОМОБИЛЬНЫЙ АИ-80</v>
          </cell>
          <cell r="E2551">
            <v>221000001</v>
          </cell>
          <cell r="F2551" t="str">
            <v>10</v>
          </cell>
          <cell r="G2551" t="str">
            <v/>
          </cell>
          <cell r="H2551" t="str">
            <v/>
          </cell>
          <cell r="I2551" t="str">
            <v>171931</v>
          </cell>
          <cell r="J2551">
            <v>10001461</v>
          </cell>
          <cell r="K2551">
            <v>37929</v>
          </cell>
          <cell r="L2551">
            <v>37929</v>
          </cell>
          <cell r="M2551">
            <v>37929</v>
          </cell>
          <cell r="N2551">
            <v>3719775.22</v>
          </cell>
          <cell r="O2551">
            <v>154.541</v>
          </cell>
          <cell r="P2551">
            <v>595164.04</v>
          </cell>
          <cell r="Q2551" t="str">
            <v>01_30_11</v>
          </cell>
          <cell r="R2551" t="str">
            <v>01_24</v>
          </cell>
          <cell r="S2551" t="str">
            <v>'301.0010</v>
          </cell>
          <cell r="T2551" t="str">
            <v>'701.7510</v>
          </cell>
          <cell r="U2551" t="str">
            <v>H</v>
          </cell>
          <cell r="V2551">
            <v>-3719775.22</v>
          </cell>
          <cell r="W2551">
            <v>-25162.53</v>
          </cell>
          <cell r="X2551">
            <v>0</v>
          </cell>
          <cell r="Y2551" t="str">
            <v>701.7510</v>
          </cell>
          <cell r="Z2551">
            <v>-3719775.22</v>
          </cell>
          <cell r="AA2551">
            <v>-25162.53</v>
          </cell>
          <cell r="AB2551">
            <v>-154.541</v>
          </cell>
        </row>
        <row r="2552">
          <cell r="A2552">
            <v>7140</v>
          </cell>
          <cell r="B2552">
            <v>9135</v>
          </cell>
          <cell r="C2552">
            <v>1137</v>
          </cell>
          <cell r="D2552" t="str">
            <v>БЕНЗИН АВТОМОБИЛЬНЫЙ АИ-80</v>
          </cell>
          <cell r="E2552">
            <v>221000001</v>
          </cell>
          <cell r="F2552" t="str">
            <v>10</v>
          </cell>
          <cell r="G2552" t="str">
            <v/>
          </cell>
          <cell r="H2552" t="str">
            <v/>
          </cell>
          <cell r="I2552" t="str">
            <v>68234789</v>
          </cell>
          <cell r="J2552">
            <v>10001462</v>
          </cell>
          <cell r="K2552">
            <v>37929</v>
          </cell>
          <cell r="L2552">
            <v>37929</v>
          </cell>
          <cell r="M2552">
            <v>37929</v>
          </cell>
          <cell r="N2552">
            <v>1247105.9099999999</v>
          </cell>
          <cell r="O2552">
            <v>51.811999999999998</v>
          </cell>
          <cell r="P2552">
            <v>199536.94</v>
          </cell>
          <cell r="Q2552" t="str">
            <v>01_30_11</v>
          </cell>
          <cell r="R2552" t="str">
            <v>01_24</v>
          </cell>
          <cell r="S2552" t="str">
            <v>'301.0010</v>
          </cell>
          <cell r="T2552" t="str">
            <v>'701.7510</v>
          </cell>
          <cell r="U2552" t="str">
            <v>H</v>
          </cell>
          <cell r="V2552">
            <v>-1247105.9099999999</v>
          </cell>
          <cell r="W2552">
            <v>-8436.08</v>
          </cell>
          <cell r="X2552">
            <v>0</v>
          </cell>
          <cell r="Y2552" t="str">
            <v>701.7510</v>
          </cell>
          <cell r="Z2552">
            <v>-1247105.9099999999</v>
          </cell>
          <cell r="AA2552">
            <v>-8436.08</v>
          </cell>
          <cell r="AB2552">
            <v>-51.811999999999998</v>
          </cell>
        </row>
        <row r="2553">
          <cell r="A2553">
            <v>7141</v>
          </cell>
          <cell r="B2553">
            <v>9136</v>
          </cell>
          <cell r="C2553">
            <v>1145</v>
          </cell>
          <cell r="D2553" t="str">
            <v>БЕНЗИН АВТОМОБИЛЬНЫЙ АИ-80</v>
          </cell>
          <cell r="E2553">
            <v>221000001</v>
          </cell>
          <cell r="F2553" t="str">
            <v>10</v>
          </cell>
          <cell r="G2553" t="str">
            <v/>
          </cell>
          <cell r="H2553" t="str">
            <v/>
          </cell>
          <cell r="I2553" t="str">
            <v>171933</v>
          </cell>
          <cell r="J2553">
            <v>10001463</v>
          </cell>
          <cell r="K2553">
            <v>37929</v>
          </cell>
          <cell r="L2553">
            <v>37929</v>
          </cell>
          <cell r="M2553">
            <v>37929</v>
          </cell>
          <cell r="N2553">
            <v>2467373.96</v>
          </cell>
          <cell r="O2553">
            <v>102.509</v>
          </cell>
          <cell r="P2553">
            <v>394779.83</v>
          </cell>
          <cell r="Q2553" t="str">
            <v>01_30_11</v>
          </cell>
          <cell r="R2553" t="str">
            <v>01_24</v>
          </cell>
          <cell r="S2553" t="str">
            <v>'301.0010</v>
          </cell>
          <cell r="T2553" t="str">
            <v>'701.7510</v>
          </cell>
          <cell r="U2553" t="str">
            <v>H</v>
          </cell>
          <cell r="V2553">
            <v>-2467373.96</v>
          </cell>
          <cell r="W2553">
            <v>-16690.62</v>
          </cell>
          <cell r="X2553">
            <v>0</v>
          </cell>
          <cell r="Y2553" t="str">
            <v>701.7510</v>
          </cell>
          <cell r="Z2553">
            <v>-2467373.96</v>
          </cell>
          <cell r="AA2553">
            <v>-16690.62</v>
          </cell>
          <cell r="AB2553">
            <v>-102.509</v>
          </cell>
        </row>
        <row r="2554">
          <cell r="A2554">
            <v>7142</v>
          </cell>
          <cell r="B2554">
            <v>9137</v>
          </cell>
          <cell r="C2554">
            <v>1159</v>
          </cell>
          <cell r="D2554" t="str">
            <v>БЕНЗИН АВТОМОБИЛЬНЫЙ АИ-80</v>
          </cell>
          <cell r="E2554">
            <v>221000001</v>
          </cell>
          <cell r="F2554" t="str">
            <v>10</v>
          </cell>
          <cell r="G2554" t="str">
            <v/>
          </cell>
          <cell r="H2554" t="str">
            <v/>
          </cell>
          <cell r="I2554" t="str">
            <v>68234791</v>
          </cell>
          <cell r="J2554">
            <v>10001464</v>
          </cell>
          <cell r="K2554">
            <v>37929</v>
          </cell>
          <cell r="L2554">
            <v>37929</v>
          </cell>
          <cell r="M2554">
            <v>37929</v>
          </cell>
          <cell r="N2554">
            <v>1239981.24</v>
          </cell>
          <cell r="O2554">
            <v>51.515999999999998</v>
          </cell>
          <cell r="P2554">
            <v>198397</v>
          </cell>
          <cell r="Q2554" t="str">
            <v>01_30_11</v>
          </cell>
          <cell r="R2554" t="str">
            <v>01_24</v>
          </cell>
          <cell r="S2554" t="str">
            <v>'301.0010</v>
          </cell>
          <cell r="T2554" t="str">
            <v>'701.7510</v>
          </cell>
          <cell r="U2554" t="str">
            <v>H</v>
          </cell>
          <cell r="V2554">
            <v>-1239981.24</v>
          </cell>
          <cell r="W2554">
            <v>-8387.89</v>
          </cell>
          <cell r="X2554">
            <v>0</v>
          </cell>
          <cell r="Y2554" t="str">
            <v>701.7510</v>
          </cell>
          <cell r="Z2554">
            <v>-1239981.24</v>
          </cell>
          <cell r="AA2554">
            <v>-8387.89</v>
          </cell>
          <cell r="AB2554">
            <v>-51.515999999999998</v>
          </cell>
        </row>
        <row r="2555">
          <cell r="A2555">
            <v>7149</v>
          </cell>
          <cell r="B2555">
            <v>9138</v>
          </cell>
          <cell r="C2555">
            <v>1135</v>
          </cell>
          <cell r="D2555" t="str">
            <v>БЕНЗИН АВТОМОБИЛЬНЫЙ АИ-80</v>
          </cell>
          <cell r="E2555">
            <v>221000001</v>
          </cell>
          <cell r="F2555" t="str">
            <v>10</v>
          </cell>
          <cell r="G2555" t="str">
            <v/>
          </cell>
          <cell r="H2555" t="str">
            <v/>
          </cell>
          <cell r="I2555" t="str">
            <v>171930</v>
          </cell>
          <cell r="J2555">
            <v>10001466</v>
          </cell>
          <cell r="K2555">
            <v>37929</v>
          </cell>
          <cell r="L2555">
            <v>37929</v>
          </cell>
          <cell r="M2555">
            <v>37929</v>
          </cell>
          <cell r="N2555">
            <v>3698497.5</v>
          </cell>
          <cell r="O2555">
            <v>153.65700000000001</v>
          </cell>
          <cell r="P2555">
            <v>591759.6</v>
          </cell>
          <cell r="Q2555" t="str">
            <v>01_30_11</v>
          </cell>
          <cell r="R2555" t="str">
            <v>01_24</v>
          </cell>
          <cell r="S2555" t="str">
            <v>'301.0010</v>
          </cell>
          <cell r="T2555" t="str">
            <v>'701.7510</v>
          </cell>
          <cell r="U2555" t="str">
            <v>H</v>
          </cell>
          <cell r="V2555">
            <v>-3698497.5</v>
          </cell>
          <cell r="W2555">
            <v>-25018.59</v>
          </cell>
          <cell r="X2555">
            <v>0</v>
          </cell>
          <cell r="Y2555" t="str">
            <v>701.7510</v>
          </cell>
          <cell r="Z2555">
            <v>-3698497.5</v>
          </cell>
          <cell r="AA2555">
            <v>-25018.59</v>
          </cell>
          <cell r="AB2555">
            <v>-153.65700000000001</v>
          </cell>
        </row>
        <row r="2556">
          <cell r="A2556">
            <v>7177</v>
          </cell>
          <cell r="B2556">
            <v>9170</v>
          </cell>
          <cell r="C2556">
            <v>1140</v>
          </cell>
          <cell r="D2556" t="str">
            <v>БЕНЗИН АВТОМОБИЛЬНЫЙ АИ-80</v>
          </cell>
          <cell r="E2556">
            <v>221000001</v>
          </cell>
          <cell r="F2556" t="str">
            <v>10</v>
          </cell>
          <cell r="G2556" t="str">
            <v/>
          </cell>
          <cell r="H2556" t="str">
            <v/>
          </cell>
          <cell r="I2556" t="str">
            <v>Акт №-161  от 04</v>
          </cell>
          <cell r="J2556">
            <v>10001474</v>
          </cell>
          <cell r="K2556">
            <v>37929</v>
          </cell>
          <cell r="L2556">
            <v>37929</v>
          </cell>
          <cell r="M2556">
            <v>37929</v>
          </cell>
          <cell r="N2556">
            <v>21653216.899999999</v>
          </cell>
          <cell r="O2556">
            <v>899.6</v>
          </cell>
          <cell r="P2556">
            <v>3464514.7</v>
          </cell>
          <cell r="Q2556" t="str">
            <v>01_30_11</v>
          </cell>
          <cell r="R2556" t="str">
            <v>01_24</v>
          </cell>
          <cell r="S2556" t="str">
            <v>'301.0010</v>
          </cell>
          <cell r="T2556" t="str">
            <v>'701.7510</v>
          </cell>
          <cell r="U2556" t="str">
            <v>H</v>
          </cell>
          <cell r="V2556">
            <v>-21653216.899999999</v>
          </cell>
          <cell r="W2556">
            <v>-146473.76999999999</v>
          </cell>
          <cell r="X2556">
            <v>0</v>
          </cell>
          <cell r="Y2556" t="str">
            <v>701.7510</v>
          </cell>
          <cell r="Z2556">
            <v>-21653216.899999999</v>
          </cell>
          <cell r="AA2556">
            <v>-146473.76999999999</v>
          </cell>
          <cell r="AB2556">
            <v>-899.6</v>
          </cell>
        </row>
        <row r="2557">
          <cell r="A2557">
            <v>7178</v>
          </cell>
          <cell r="B2557">
            <v>9171</v>
          </cell>
          <cell r="C2557">
            <v>2100</v>
          </cell>
          <cell r="D2557" t="str">
            <v>ГАЗЫ УГЛЕВОДОРОДНЫЕ СЖИЖЕННЫЕ СПБТ</v>
          </cell>
          <cell r="E2557">
            <v>221000063</v>
          </cell>
          <cell r="F2557" t="str">
            <v>20</v>
          </cell>
          <cell r="G2557" t="str">
            <v/>
          </cell>
          <cell r="H2557" t="str">
            <v/>
          </cell>
          <cell r="I2557" t="str">
            <v>0387268</v>
          </cell>
          <cell r="J2557">
            <v>10001475</v>
          </cell>
          <cell r="K2557">
            <v>37929</v>
          </cell>
          <cell r="L2557">
            <v>37929</v>
          </cell>
          <cell r="M2557">
            <v>37929</v>
          </cell>
          <cell r="N2557">
            <v>5796</v>
          </cell>
          <cell r="O2557">
            <v>48.3</v>
          </cell>
          <cell r="P2557">
            <v>0</v>
          </cell>
          <cell r="Q2557" t="str">
            <v>01_30_11</v>
          </cell>
          <cell r="R2557" t="str">
            <v>01_24</v>
          </cell>
          <cell r="S2557" t="str">
            <v>'301.0020</v>
          </cell>
          <cell r="T2557" t="str">
            <v>'701.7441</v>
          </cell>
          <cell r="U2557" t="str">
            <v>H</v>
          </cell>
          <cell r="V2557">
            <v>-5796</v>
          </cell>
          <cell r="W2557">
            <v>-5796</v>
          </cell>
          <cell r="X2557">
            <v>0</v>
          </cell>
          <cell r="Y2557" t="str">
            <v>701.7441</v>
          </cell>
          <cell r="Z2557">
            <v>-856822.68</v>
          </cell>
          <cell r="AA2557">
            <v>-5796</v>
          </cell>
          <cell r="AB2557">
            <v>-48.3</v>
          </cell>
        </row>
        <row r="2558">
          <cell r="A2558">
            <v>7325</v>
          </cell>
          <cell r="B2558">
            <v>9305</v>
          </cell>
          <cell r="C2558">
            <v>2115</v>
          </cell>
          <cell r="D2558" t="str">
            <v>ТОПЛИВО САМОЛЕТНОЕ ТС-1 ВКК</v>
          </cell>
          <cell r="E2558">
            <v>222000043</v>
          </cell>
          <cell r="F2558" t="str">
            <v>20</v>
          </cell>
          <cell r="G2558" t="str">
            <v/>
          </cell>
          <cell r="H2558" t="str">
            <v/>
          </cell>
          <cell r="I2558" t="str">
            <v>387281</v>
          </cell>
          <cell r="J2558">
            <v>10001491</v>
          </cell>
          <cell r="K2558">
            <v>37929</v>
          </cell>
          <cell r="L2558">
            <v>37929</v>
          </cell>
          <cell r="M2558">
            <v>37929</v>
          </cell>
          <cell r="N2558">
            <v>68865.45</v>
          </cell>
          <cell r="O2558">
            <v>299.41500000000002</v>
          </cell>
          <cell r="P2558">
            <v>0</v>
          </cell>
          <cell r="Q2558" t="str">
            <v>01_30_11</v>
          </cell>
          <cell r="R2558" t="str">
            <v>01_24</v>
          </cell>
          <cell r="S2558" t="str">
            <v>'301.0020</v>
          </cell>
          <cell r="T2558" t="str">
            <v>'702.7250</v>
          </cell>
          <cell r="U2558" t="str">
            <v>H</v>
          </cell>
          <cell r="V2558">
            <v>-65719.7</v>
          </cell>
          <cell r="W2558">
            <v>-65719.7</v>
          </cell>
          <cell r="X2558">
            <v>3145.75</v>
          </cell>
          <cell r="Y2558" t="str">
            <v>702.7250</v>
          </cell>
          <cell r="Z2558">
            <v>-9715343.25</v>
          </cell>
          <cell r="AA2558">
            <v>-65719.7</v>
          </cell>
          <cell r="AB2558">
            <v>-299.41500000000002</v>
          </cell>
        </row>
        <row r="2559">
          <cell r="A2559">
            <v>7343</v>
          </cell>
          <cell r="B2559">
            <v>9323</v>
          </cell>
          <cell r="C2559">
            <v>2115</v>
          </cell>
          <cell r="D2559" t="str">
            <v>ТОПЛИВО САМОЛЕТНОЕ ТС-1 ВКК</v>
          </cell>
          <cell r="E2559">
            <v>222000043</v>
          </cell>
          <cell r="F2559" t="str">
            <v>20</v>
          </cell>
          <cell r="G2559" t="str">
            <v/>
          </cell>
          <cell r="H2559" t="str">
            <v/>
          </cell>
          <cell r="I2559" t="str">
            <v>387282</v>
          </cell>
          <cell r="J2559">
            <v>10001491</v>
          </cell>
          <cell r="K2559">
            <v>37929</v>
          </cell>
          <cell r="L2559">
            <v>37929</v>
          </cell>
          <cell r="M2559">
            <v>37929</v>
          </cell>
          <cell r="N2559">
            <v>74778.98</v>
          </cell>
          <cell r="O2559">
            <v>325.12599999999998</v>
          </cell>
          <cell r="P2559">
            <v>0</v>
          </cell>
          <cell r="Q2559" t="str">
            <v>01_30_11</v>
          </cell>
          <cell r="R2559" t="str">
            <v>01_24</v>
          </cell>
          <cell r="S2559" t="str">
            <v>'301.0020</v>
          </cell>
          <cell r="T2559" t="str">
            <v>'702.7250</v>
          </cell>
          <cell r="U2559" t="str">
            <v>H</v>
          </cell>
          <cell r="V2559">
            <v>-71767.429999999993</v>
          </cell>
          <cell r="W2559">
            <v>-71767.429999999993</v>
          </cell>
          <cell r="X2559">
            <v>3011.5500000000029</v>
          </cell>
          <cell r="Y2559" t="str">
            <v>702.7250</v>
          </cell>
          <cell r="Z2559">
            <v>-10609379.18</v>
          </cell>
          <cell r="AA2559">
            <v>-71767.429999999993</v>
          </cell>
          <cell r="AB2559">
            <v>-325.12599999999998</v>
          </cell>
        </row>
        <row r="2560">
          <cell r="A2560">
            <v>7053</v>
          </cell>
          <cell r="B2560">
            <v>9032</v>
          </cell>
          <cell r="C2560">
            <v>2040</v>
          </cell>
          <cell r="D2560" t="str">
            <v>ДИЗЕЛЬНОЕ ТОПЛИВО Л-02-40</v>
          </cell>
          <cell r="E2560">
            <v>221000035</v>
          </cell>
          <cell r="F2560" t="str">
            <v>20</v>
          </cell>
          <cell r="G2560" t="str">
            <v/>
          </cell>
          <cell r="H2560" t="str">
            <v/>
          </cell>
          <cell r="I2560" t="str">
            <v>387221</v>
          </cell>
          <cell r="J2560">
            <v>10001445</v>
          </cell>
          <cell r="K2560">
            <v>37930</v>
          </cell>
          <cell r="L2560">
            <v>37930</v>
          </cell>
          <cell r="M2560">
            <v>37930</v>
          </cell>
          <cell r="N2560">
            <v>19778.939999999999</v>
          </cell>
          <cell r="O2560">
            <v>109.883</v>
          </cell>
          <cell r="P2560">
            <v>0</v>
          </cell>
          <cell r="Q2560" t="str">
            <v>01_30_11</v>
          </cell>
          <cell r="R2560" t="str">
            <v>01_24</v>
          </cell>
          <cell r="S2560" t="str">
            <v>'301.0020</v>
          </cell>
          <cell r="T2560" t="str">
            <v>'701.7421</v>
          </cell>
          <cell r="U2560" t="str">
            <v>H</v>
          </cell>
          <cell r="V2560">
            <v>-19004.18</v>
          </cell>
          <cell r="W2560">
            <v>-19004.18</v>
          </cell>
          <cell r="X2560">
            <v>774.7599999999984</v>
          </cell>
          <cell r="Y2560" t="str">
            <v>701.7421</v>
          </cell>
          <cell r="Z2560">
            <v>-2814138.97</v>
          </cell>
          <cell r="AA2560">
            <v>-19004.18</v>
          </cell>
          <cell r="AB2560">
            <v>-109.883</v>
          </cell>
        </row>
        <row r="2561">
          <cell r="A2561">
            <v>7054</v>
          </cell>
          <cell r="B2561">
            <v>9033</v>
          </cell>
          <cell r="C2561">
            <v>2040</v>
          </cell>
          <cell r="D2561" t="str">
            <v>ДИЗЕЛЬНОЕ ТОПЛИВО Л-02-40</v>
          </cell>
          <cell r="E2561">
            <v>221000035</v>
          </cell>
          <cell r="F2561" t="str">
            <v>20</v>
          </cell>
          <cell r="G2561" t="str">
            <v/>
          </cell>
          <cell r="H2561" t="str">
            <v/>
          </cell>
          <cell r="I2561" t="str">
            <v>387222</v>
          </cell>
          <cell r="J2561">
            <v>10001445</v>
          </cell>
          <cell r="K2561">
            <v>37930</v>
          </cell>
          <cell r="L2561">
            <v>37930</v>
          </cell>
          <cell r="M2561">
            <v>37930</v>
          </cell>
          <cell r="N2561">
            <v>22451.94</v>
          </cell>
          <cell r="O2561">
            <v>124.733</v>
          </cell>
          <cell r="P2561">
            <v>0</v>
          </cell>
          <cell r="Q2561" t="str">
            <v>01_30_11</v>
          </cell>
          <cell r="R2561" t="str">
            <v>01_24</v>
          </cell>
          <cell r="S2561" t="str">
            <v>'301.0020</v>
          </cell>
          <cell r="T2561" t="str">
            <v>'701.7421</v>
          </cell>
          <cell r="U2561" t="str">
            <v>H</v>
          </cell>
          <cell r="V2561">
            <v>-21571.53</v>
          </cell>
          <cell r="W2561">
            <v>-21571.53</v>
          </cell>
          <cell r="X2561">
            <v>880.40999999999985</v>
          </cell>
          <cell r="Y2561" t="str">
            <v>701.7421</v>
          </cell>
          <cell r="Z2561">
            <v>-3194312.16</v>
          </cell>
          <cell r="AA2561">
            <v>-21571.53</v>
          </cell>
          <cell r="AB2561">
            <v>-124.733</v>
          </cell>
        </row>
        <row r="2562">
          <cell r="A2562">
            <v>7055</v>
          </cell>
          <cell r="B2562">
            <v>9034</v>
          </cell>
          <cell r="C2562">
            <v>2040</v>
          </cell>
          <cell r="D2562" t="str">
            <v>ДИЗЕЛЬНОЕ ТОПЛИВО Л-02-40</v>
          </cell>
          <cell r="E2562">
            <v>221000035</v>
          </cell>
          <cell r="F2562" t="str">
            <v>20</v>
          </cell>
          <cell r="G2562" t="str">
            <v/>
          </cell>
          <cell r="H2562" t="str">
            <v/>
          </cell>
          <cell r="I2562" t="str">
            <v>387223</v>
          </cell>
          <cell r="J2562">
            <v>10001445</v>
          </cell>
          <cell r="K2562">
            <v>37930</v>
          </cell>
          <cell r="L2562">
            <v>37930</v>
          </cell>
          <cell r="M2562">
            <v>37930</v>
          </cell>
          <cell r="N2562">
            <v>22115.34</v>
          </cell>
          <cell r="O2562">
            <v>122.863</v>
          </cell>
          <cell r="P2562">
            <v>0</v>
          </cell>
          <cell r="Q2562" t="str">
            <v>01_30_11</v>
          </cell>
          <cell r="R2562" t="str">
            <v>01_24</v>
          </cell>
          <cell r="S2562" t="str">
            <v>'301.0020</v>
          </cell>
          <cell r="T2562" t="str">
            <v>'701.7421</v>
          </cell>
          <cell r="U2562" t="str">
            <v>H</v>
          </cell>
          <cell r="V2562">
            <v>-21249.02</v>
          </cell>
          <cell r="W2562">
            <v>-21249.02</v>
          </cell>
          <cell r="X2562">
            <v>866.31999999999971</v>
          </cell>
          <cell r="Y2562" t="str">
            <v>701.7421</v>
          </cell>
          <cell r="Z2562">
            <v>-3146554.88</v>
          </cell>
          <cell r="AA2562">
            <v>-21249.02</v>
          </cell>
          <cell r="AB2562">
            <v>-122.863</v>
          </cell>
        </row>
        <row r="2563">
          <cell r="A2563">
            <v>7056</v>
          </cell>
          <cell r="B2563">
            <v>9035</v>
          </cell>
          <cell r="C2563">
            <v>2040</v>
          </cell>
          <cell r="D2563" t="str">
            <v>ДИЗЕЛЬНОЕ ТОПЛИВО Л-02-40</v>
          </cell>
          <cell r="E2563">
            <v>221000035</v>
          </cell>
          <cell r="F2563" t="str">
            <v>20</v>
          </cell>
          <cell r="G2563" t="str">
            <v/>
          </cell>
          <cell r="H2563" t="str">
            <v/>
          </cell>
          <cell r="I2563" t="str">
            <v>387224</v>
          </cell>
          <cell r="J2563">
            <v>10001445</v>
          </cell>
          <cell r="K2563">
            <v>37930</v>
          </cell>
          <cell r="L2563">
            <v>37930</v>
          </cell>
          <cell r="M2563">
            <v>37930</v>
          </cell>
          <cell r="N2563">
            <v>22451.94</v>
          </cell>
          <cell r="O2563">
            <v>124.733</v>
          </cell>
          <cell r="P2563">
            <v>0</v>
          </cell>
          <cell r="Q2563" t="str">
            <v>01_30_11</v>
          </cell>
          <cell r="R2563" t="str">
            <v>01_24</v>
          </cell>
          <cell r="S2563" t="str">
            <v>'301.0020</v>
          </cell>
          <cell r="T2563" t="str">
            <v>'701.7421</v>
          </cell>
          <cell r="U2563" t="str">
            <v>H</v>
          </cell>
          <cell r="V2563">
            <v>-21571.53</v>
          </cell>
          <cell r="W2563">
            <v>-21571.53</v>
          </cell>
          <cell r="X2563">
            <v>880.40999999999985</v>
          </cell>
          <cell r="Y2563" t="str">
            <v>701.7421</v>
          </cell>
          <cell r="Z2563">
            <v>-3194312.16</v>
          </cell>
          <cell r="AA2563">
            <v>-21571.53</v>
          </cell>
          <cell r="AB2563">
            <v>-124.733</v>
          </cell>
        </row>
        <row r="2564">
          <cell r="A2564">
            <v>7058</v>
          </cell>
          <cell r="B2564">
            <v>9038</v>
          </cell>
          <cell r="C2564">
            <v>2040</v>
          </cell>
          <cell r="D2564" t="str">
            <v>ДИЗЕЛЬНОЕ ТОПЛИВО Л-02-40</v>
          </cell>
          <cell r="E2564">
            <v>221000035</v>
          </cell>
          <cell r="F2564" t="str">
            <v>20</v>
          </cell>
          <cell r="G2564" t="str">
            <v/>
          </cell>
          <cell r="H2564" t="str">
            <v/>
          </cell>
          <cell r="I2564" t="str">
            <v>387225</v>
          </cell>
          <cell r="J2564">
            <v>10001445</v>
          </cell>
          <cell r="K2564">
            <v>37930</v>
          </cell>
          <cell r="L2564">
            <v>37930</v>
          </cell>
          <cell r="M2564">
            <v>37930</v>
          </cell>
          <cell r="N2564">
            <v>22451.94</v>
          </cell>
          <cell r="O2564">
            <v>124.733</v>
          </cell>
          <cell r="P2564">
            <v>0</v>
          </cell>
          <cell r="Q2564" t="str">
            <v>01_30_11</v>
          </cell>
          <cell r="R2564" t="str">
            <v>01_24</v>
          </cell>
          <cell r="S2564" t="str">
            <v>'301.0020</v>
          </cell>
          <cell r="T2564" t="str">
            <v>'701.7421</v>
          </cell>
          <cell r="U2564" t="str">
            <v>H</v>
          </cell>
          <cell r="V2564">
            <v>-21571.53</v>
          </cell>
          <cell r="W2564">
            <v>-21571.53</v>
          </cell>
          <cell r="X2564">
            <v>880.40999999999985</v>
          </cell>
          <cell r="Y2564" t="str">
            <v>701.7421</v>
          </cell>
          <cell r="Z2564">
            <v>-3194312.16</v>
          </cell>
          <cell r="AA2564">
            <v>-21571.53</v>
          </cell>
          <cell r="AB2564">
            <v>-124.733</v>
          </cell>
        </row>
        <row r="2565">
          <cell r="A2565">
            <v>7059</v>
          </cell>
          <cell r="B2565">
            <v>9039</v>
          </cell>
          <cell r="C2565">
            <v>2040</v>
          </cell>
          <cell r="D2565" t="str">
            <v>ДИЗЕЛЬНОЕ ТОПЛИВО Л-02-40</v>
          </cell>
          <cell r="E2565">
            <v>221000035</v>
          </cell>
          <cell r="F2565" t="str">
            <v>20</v>
          </cell>
          <cell r="G2565" t="str">
            <v/>
          </cell>
          <cell r="H2565" t="str">
            <v/>
          </cell>
          <cell r="I2565" t="str">
            <v>387226</v>
          </cell>
          <cell r="J2565">
            <v>10001445</v>
          </cell>
          <cell r="K2565">
            <v>37930</v>
          </cell>
          <cell r="L2565">
            <v>37930</v>
          </cell>
          <cell r="M2565">
            <v>37930</v>
          </cell>
          <cell r="N2565">
            <v>20057.04</v>
          </cell>
          <cell r="O2565">
            <v>111.428</v>
          </cell>
          <cell r="P2565">
            <v>0</v>
          </cell>
          <cell r="Q2565" t="str">
            <v>01_30_11</v>
          </cell>
          <cell r="R2565" t="str">
            <v>01_24</v>
          </cell>
          <cell r="S2565" t="str">
            <v>'301.0020</v>
          </cell>
          <cell r="T2565" t="str">
            <v>'701.7421</v>
          </cell>
          <cell r="U2565" t="str">
            <v>H</v>
          </cell>
          <cell r="V2565">
            <v>-19268.189999999999</v>
          </cell>
          <cell r="W2565">
            <v>-19268.189999999999</v>
          </cell>
          <cell r="X2565">
            <v>788.85000000000218</v>
          </cell>
          <cell r="Y2565" t="str">
            <v>701.7421</v>
          </cell>
          <cell r="Z2565">
            <v>-2853233.58</v>
          </cell>
          <cell r="AA2565">
            <v>-19268.189999999999</v>
          </cell>
          <cell r="AB2565">
            <v>-111.428</v>
          </cell>
        </row>
        <row r="2566">
          <cell r="A2566">
            <v>7060</v>
          </cell>
          <cell r="B2566">
            <v>9040</v>
          </cell>
          <cell r="C2566">
            <v>2040</v>
          </cell>
          <cell r="D2566" t="str">
            <v>ДИЗЕЛЬНОЕ ТОПЛИВО Л-02-40</v>
          </cell>
          <cell r="E2566">
            <v>221000035</v>
          </cell>
          <cell r="F2566" t="str">
            <v>20</v>
          </cell>
          <cell r="G2566" t="str">
            <v/>
          </cell>
          <cell r="H2566" t="str">
            <v/>
          </cell>
          <cell r="I2566" t="str">
            <v>387227</v>
          </cell>
          <cell r="J2566">
            <v>10001445</v>
          </cell>
          <cell r="K2566">
            <v>37930</v>
          </cell>
          <cell r="L2566">
            <v>37930</v>
          </cell>
          <cell r="M2566">
            <v>37930</v>
          </cell>
          <cell r="N2566">
            <v>19821.78</v>
          </cell>
          <cell r="O2566">
            <v>110.121</v>
          </cell>
          <cell r="P2566">
            <v>0</v>
          </cell>
          <cell r="Q2566" t="str">
            <v>01_30_11</v>
          </cell>
          <cell r="R2566" t="str">
            <v>01_24</v>
          </cell>
          <cell r="S2566" t="str">
            <v>'301.0020</v>
          </cell>
          <cell r="T2566" t="str">
            <v>'701.7421</v>
          </cell>
          <cell r="U2566" t="str">
            <v>H</v>
          </cell>
          <cell r="V2566">
            <v>-19039.98</v>
          </cell>
          <cell r="W2566">
            <v>-19039.98</v>
          </cell>
          <cell r="X2566">
            <v>781.79999999999927</v>
          </cell>
          <cell r="Y2566" t="str">
            <v>701.7421</v>
          </cell>
          <cell r="Z2566">
            <v>-2819440.24</v>
          </cell>
          <cell r="AA2566">
            <v>-19039.98</v>
          </cell>
          <cell r="AB2566">
            <v>-110.121</v>
          </cell>
        </row>
        <row r="2567">
          <cell r="A2567">
            <v>7061</v>
          </cell>
          <cell r="B2567">
            <v>9041</v>
          </cell>
          <cell r="C2567">
            <v>2040</v>
          </cell>
          <cell r="D2567" t="str">
            <v>ДИЗЕЛЬНОЕ ТОПЛИВО Л-02-40</v>
          </cell>
          <cell r="E2567">
            <v>221000035</v>
          </cell>
          <cell r="F2567" t="str">
            <v>20</v>
          </cell>
          <cell r="G2567" t="str">
            <v/>
          </cell>
          <cell r="H2567" t="str">
            <v/>
          </cell>
          <cell r="I2567" t="str">
            <v>387228</v>
          </cell>
          <cell r="J2567">
            <v>10001445</v>
          </cell>
          <cell r="K2567">
            <v>37930</v>
          </cell>
          <cell r="L2567">
            <v>37930</v>
          </cell>
          <cell r="M2567">
            <v>37930</v>
          </cell>
          <cell r="N2567">
            <v>19821.78</v>
          </cell>
          <cell r="O2567">
            <v>110.121</v>
          </cell>
          <cell r="P2567">
            <v>0</v>
          </cell>
          <cell r="Q2567" t="str">
            <v>01_30_11</v>
          </cell>
          <cell r="R2567" t="str">
            <v>01_24</v>
          </cell>
          <cell r="S2567" t="str">
            <v>'301.0020</v>
          </cell>
          <cell r="T2567" t="str">
            <v>'701.7421</v>
          </cell>
          <cell r="U2567" t="str">
            <v>H</v>
          </cell>
          <cell r="V2567">
            <v>-19039.98</v>
          </cell>
          <cell r="W2567">
            <v>-19039.98</v>
          </cell>
          <cell r="X2567">
            <v>781.79999999999927</v>
          </cell>
          <cell r="Y2567" t="str">
            <v>701.7421</v>
          </cell>
          <cell r="Z2567">
            <v>-2819440.24</v>
          </cell>
          <cell r="AA2567">
            <v>-19039.98</v>
          </cell>
          <cell r="AB2567">
            <v>-110.121</v>
          </cell>
        </row>
        <row r="2568">
          <cell r="A2568">
            <v>7062</v>
          </cell>
          <cell r="B2568">
            <v>9042</v>
          </cell>
          <cell r="C2568">
            <v>2040</v>
          </cell>
          <cell r="D2568" t="str">
            <v>ДИЗЕЛЬНОЕ ТОПЛИВО Л-02-40</v>
          </cell>
          <cell r="E2568">
            <v>221000035</v>
          </cell>
          <cell r="F2568" t="str">
            <v>20</v>
          </cell>
          <cell r="G2568" t="str">
            <v/>
          </cell>
          <cell r="H2568" t="str">
            <v/>
          </cell>
          <cell r="I2568" t="str">
            <v>387229</v>
          </cell>
          <cell r="J2568">
            <v>10001445</v>
          </cell>
          <cell r="K2568">
            <v>37930</v>
          </cell>
          <cell r="L2568">
            <v>37930</v>
          </cell>
          <cell r="M2568">
            <v>37930</v>
          </cell>
          <cell r="N2568">
            <v>19821.78</v>
          </cell>
          <cell r="O2568">
            <v>110.121</v>
          </cell>
          <cell r="P2568">
            <v>0</v>
          </cell>
          <cell r="Q2568" t="str">
            <v>01_30_11</v>
          </cell>
          <cell r="R2568" t="str">
            <v>01_24</v>
          </cell>
          <cell r="S2568" t="str">
            <v>'301.0020</v>
          </cell>
          <cell r="T2568" t="str">
            <v>'701.7421</v>
          </cell>
          <cell r="U2568" t="str">
            <v>H</v>
          </cell>
          <cell r="V2568">
            <v>-19039.98</v>
          </cell>
          <cell r="W2568">
            <v>-19039.98</v>
          </cell>
          <cell r="X2568">
            <v>781.79999999999927</v>
          </cell>
          <cell r="Y2568" t="str">
            <v>701.7421</v>
          </cell>
          <cell r="Z2568">
            <v>-2819440.24</v>
          </cell>
          <cell r="AA2568">
            <v>-19039.98</v>
          </cell>
          <cell r="AB2568">
            <v>-110.121</v>
          </cell>
        </row>
        <row r="2569">
          <cell r="A2569">
            <v>7063</v>
          </cell>
          <cell r="B2569">
            <v>9043</v>
          </cell>
          <cell r="C2569">
            <v>2040</v>
          </cell>
          <cell r="D2569" t="str">
            <v>ДИЗЕЛЬНОЕ ТОПЛИВО Л-02-40</v>
          </cell>
          <cell r="E2569">
            <v>221000035</v>
          </cell>
          <cell r="F2569" t="str">
            <v>20</v>
          </cell>
          <cell r="G2569" t="str">
            <v/>
          </cell>
          <cell r="H2569" t="str">
            <v/>
          </cell>
          <cell r="I2569" t="str">
            <v>387230</v>
          </cell>
          <cell r="J2569">
            <v>10001445</v>
          </cell>
          <cell r="K2569">
            <v>37930</v>
          </cell>
          <cell r="L2569">
            <v>37930</v>
          </cell>
          <cell r="M2569">
            <v>37930</v>
          </cell>
          <cell r="N2569">
            <v>19735.2</v>
          </cell>
          <cell r="O2569">
            <v>109.64</v>
          </cell>
          <cell r="P2569">
            <v>0</v>
          </cell>
          <cell r="Q2569" t="str">
            <v>01_30_11</v>
          </cell>
          <cell r="R2569" t="str">
            <v>01_24</v>
          </cell>
          <cell r="S2569" t="str">
            <v>'301.0020</v>
          </cell>
          <cell r="T2569" t="str">
            <v>'701.7421</v>
          </cell>
          <cell r="U2569" t="str">
            <v>H</v>
          </cell>
          <cell r="V2569">
            <v>-18960.439999999999</v>
          </cell>
          <cell r="W2569">
            <v>-18960.439999999999</v>
          </cell>
          <cell r="X2569">
            <v>774.76000000000204</v>
          </cell>
          <cell r="Y2569" t="str">
            <v>701.7421</v>
          </cell>
          <cell r="Z2569">
            <v>-2807661.96</v>
          </cell>
          <cell r="AA2569">
            <v>-18960.439999999999</v>
          </cell>
          <cell r="AB2569">
            <v>-109.64</v>
          </cell>
        </row>
        <row r="2570">
          <cell r="A2570">
            <v>7066</v>
          </cell>
          <cell r="B2570">
            <v>9047</v>
          </cell>
          <cell r="C2570">
            <v>2040</v>
          </cell>
          <cell r="D2570" t="str">
            <v>ДИЗЕЛЬНОЕ ТОПЛИВО Л-02-40</v>
          </cell>
          <cell r="E2570">
            <v>221000035</v>
          </cell>
          <cell r="F2570" t="str">
            <v>20</v>
          </cell>
          <cell r="G2570" t="str">
            <v/>
          </cell>
          <cell r="H2570" t="str">
            <v/>
          </cell>
          <cell r="I2570" t="str">
            <v>387231</v>
          </cell>
          <cell r="J2570">
            <v>10001445</v>
          </cell>
          <cell r="K2570">
            <v>37930</v>
          </cell>
          <cell r="L2570">
            <v>37930</v>
          </cell>
          <cell r="M2570">
            <v>37930</v>
          </cell>
          <cell r="N2570">
            <v>19778.939999999999</v>
          </cell>
          <cell r="O2570">
            <v>109.883</v>
          </cell>
          <cell r="P2570">
            <v>0</v>
          </cell>
          <cell r="Q2570" t="str">
            <v>01_30_11</v>
          </cell>
          <cell r="R2570" t="str">
            <v>01_24</v>
          </cell>
          <cell r="S2570" t="str">
            <v>'301.0020</v>
          </cell>
          <cell r="T2570" t="str">
            <v>'701.7421</v>
          </cell>
          <cell r="U2570" t="str">
            <v>H</v>
          </cell>
          <cell r="V2570">
            <v>-19004.18</v>
          </cell>
          <cell r="W2570">
            <v>-19004.18</v>
          </cell>
          <cell r="X2570">
            <v>774.7599999999984</v>
          </cell>
          <cell r="Y2570" t="str">
            <v>701.7421</v>
          </cell>
          <cell r="Z2570">
            <v>-2814138.97</v>
          </cell>
          <cell r="AA2570">
            <v>-19004.18</v>
          </cell>
          <cell r="AB2570">
            <v>-109.883</v>
          </cell>
        </row>
        <row r="2571">
          <cell r="A2571">
            <v>7067</v>
          </cell>
          <cell r="B2571">
            <v>9048</v>
          </cell>
          <cell r="C2571">
            <v>2040</v>
          </cell>
          <cell r="D2571" t="str">
            <v>ДИЗЕЛЬНОЕ ТОПЛИВО Л-02-40</v>
          </cell>
          <cell r="E2571">
            <v>221000035</v>
          </cell>
          <cell r="F2571" t="str">
            <v>20</v>
          </cell>
          <cell r="G2571" t="str">
            <v/>
          </cell>
          <cell r="H2571" t="str">
            <v/>
          </cell>
          <cell r="I2571" t="str">
            <v>387232</v>
          </cell>
          <cell r="J2571">
            <v>10001445</v>
          </cell>
          <cell r="K2571">
            <v>37930</v>
          </cell>
          <cell r="L2571">
            <v>37930</v>
          </cell>
          <cell r="M2571">
            <v>37930</v>
          </cell>
          <cell r="N2571">
            <v>19904.939999999999</v>
          </cell>
          <cell r="O2571">
            <v>110.583</v>
          </cell>
          <cell r="P2571">
            <v>0</v>
          </cell>
          <cell r="Q2571" t="str">
            <v>01_30_11</v>
          </cell>
          <cell r="R2571" t="str">
            <v>01_24</v>
          </cell>
          <cell r="S2571" t="str">
            <v>'301.0020</v>
          </cell>
          <cell r="T2571" t="str">
            <v>'701.7421</v>
          </cell>
          <cell r="U2571" t="str">
            <v>H</v>
          </cell>
          <cell r="V2571">
            <v>-19123.14</v>
          </cell>
          <cell r="W2571">
            <v>-19123.14</v>
          </cell>
          <cell r="X2571">
            <v>781.79999999999927</v>
          </cell>
          <cell r="Y2571" t="str">
            <v>701.7421</v>
          </cell>
          <cell r="Z2571">
            <v>-2831754.57</v>
          </cell>
          <cell r="AA2571">
            <v>-19123.14</v>
          </cell>
          <cell r="AB2571">
            <v>-110.583</v>
          </cell>
        </row>
        <row r="2572">
          <cell r="A2572">
            <v>7068</v>
          </cell>
          <cell r="B2572">
            <v>9049</v>
          </cell>
          <cell r="C2572">
            <v>2040</v>
          </cell>
          <cell r="D2572" t="str">
            <v>ДИЗЕЛЬНОЕ ТОПЛИВО Л-02-40</v>
          </cell>
          <cell r="E2572">
            <v>221000035</v>
          </cell>
          <cell r="F2572" t="str">
            <v>20</v>
          </cell>
          <cell r="G2572" t="str">
            <v/>
          </cell>
          <cell r="H2572" t="str">
            <v/>
          </cell>
          <cell r="I2572" t="str">
            <v>387233</v>
          </cell>
          <cell r="J2572">
            <v>10001445</v>
          </cell>
          <cell r="K2572">
            <v>37930</v>
          </cell>
          <cell r="L2572">
            <v>37930</v>
          </cell>
          <cell r="M2572">
            <v>37930</v>
          </cell>
          <cell r="N2572">
            <v>22115.34</v>
          </cell>
          <cell r="O2572">
            <v>122.863</v>
          </cell>
          <cell r="P2572">
            <v>0</v>
          </cell>
          <cell r="Q2572" t="str">
            <v>01_30_11</v>
          </cell>
          <cell r="R2572" t="str">
            <v>01_24</v>
          </cell>
          <cell r="S2572" t="str">
            <v>'301.0020</v>
          </cell>
          <cell r="T2572" t="str">
            <v>'701.7421</v>
          </cell>
          <cell r="U2572" t="str">
            <v>H</v>
          </cell>
          <cell r="V2572">
            <v>-21249.02</v>
          </cell>
          <cell r="W2572">
            <v>-21249.02</v>
          </cell>
          <cell r="X2572">
            <v>866.31999999999971</v>
          </cell>
          <cell r="Y2572" t="str">
            <v>701.7421</v>
          </cell>
          <cell r="Z2572">
            <v>-3146554.88</v>
          </cell>
          <cell r="AA2572">
            <v>-21249.02</v>
          </cell>
          <cell r="AB2572">
            <v>-122.863</v>
          </cell>
        </row>
        <row r="2573">
          <cell r="A2573">
            <v>7069</v>
          </cell>
          <cell r="B2573">
            <v>9050</v>
          </cell>
          <cell r="C2573">
            <v>2040</v>
          </cell>
          <cell r="D2573" t="str">
            <v>ДИЗЕЛЬНОЕ ТОПЛИВО Л-02-40</v>
          </cell>
          <cell r="E2573">
            <v>221000035</v>
          </cell>
          <cell r="F2573" t="str">
            <v>20</v>
          </cell>
          <cell r="G2573" t="str">
            <v/>
          </cell>
          <cell r="H2573" t="str">
            <v/>
          </cell>
          <cell r="I2573" t="str">
            <v>387234</v>
          </cell>
          <cell r="J2573">
            <v>10001445</v>
          </cell>
          <cell r="K2573">
            <v>37930</v>
          </cell>
          <cell r="L2573">
            <v>37930</v>
          </cell>
          <cell r="M2573">
            <v>37930</v>
          </cell>
          <cell r="N2573">
            <v>8745.1200000000008</v>
          </cell>
          <cell r="O2573">
            <v>48.584000000000003</v>
          </cell>
          <cell r="P2573">
            <v>0</v>
          </cell>
          <cell r="Q2573" t="str">
            <v>01_30_11</v>
          </cell>
          <cell r="R2573" t="str">
            <v>01_24</v>
          </cell>
          <cell r="S2573" t="str">
            <v>'301.0020</v>
          </cell>
          <cell r="T2573" t="str">
            <v>'701.7421</v>
          </cell>
          <cell r="U2573" t="str">
            <v>H</v>
          </cell>
          <cell r="V2573">
            <v>-8400</v>
          </cell>
          <cell r="W2573">
            <v>-8400</v>
          </cell>
          <cell r="X2573">
            <v>345.1200000000008</v>
          </cell>
          <cell r="Y2573" t="str">
            <v>701.7421</v>
          </cell>
          <cell r="Z2573">
            <v>-1243872</v>
          </cell>
          <cell r="AA2573">
            <v>-8400</v>
          </cell>
          <cell r="AB2573">
            <v>-48.584000000000003</v>
          </cell>
        </row>
        <row r="2574">
          <cell r="A2574">
            <v>7070</v>
          </cell>
          <cell r="B2574">
            <v>9051</v>
          </cell>
          <cell r="C2574">
            <v>2040</v>
          </cell>
          <cell r="D2574" t="str">
            <v>ДИЗЕЛЬНОЕ ТОПЛИВО Л-02-40</v>
          </cell>
          <cell r="E2574">
            <v>221000035</v>
          </cell>
          <cell r="F2574" t="str">
            <v>20</v>
          </cell>
          <cell r="G2574" t="str">
            <v/>
          </cell>
          <cell r="H2574" t="str">
            <v/>
          </cell>
          <cell r="I2574" t="str">
            <v>387235</v>
          </cell>
          <cell r="J2574">
            <v>10001445</v>
          </cell>
          <cell r="K2574">
            <v>37930</v>
          </cell>
          <cell r="L2574">
            <v>37930</v>
          </cell>
          <cell r="M2574">
            <v>37930</v>
          </cell>
          <cell r="N2574">
            <v>10366.379999999999</v>
          </cell>
          <cell r="O2574">
            <v>57.591000000000001</v>
          </cell>
          <cell r="P2574">
            <v>0</v>
          </cell>
          <cell r="Q2574" t="str">
            <v>01_30_11</v>
          </cell>
          <cell r="R2574" t="str">
            <v>01_24</v>
          </cell>
          <cell r="S2574" t="str">
            <v>'301.0020</v>
          </cell>
          <cell r="T2574" t="str">
            <v>'701.7421</v>
          </cell>
          <cell r="U2574" t="str">
            <v>H</v>
          </cell>
          <cell r="V2574">
            <v>-9957.8700000000008</v>
          </cell>
          <cell r="W2574">
            <v>-9957.8700000000008</v>
          </cell>
          <cell r="X2574">
            <v>408.5099999999984</v>
          </cell>
          <cell r="Y2574" t="str">
            <v>701.7421</v>
          </cell>
          <cell r="Z2574">
            <v>-1474561.39</v>
          </cell>
          <cell r="AA2574">
            <v>-9957.8700000000008</v>
          </cell>
          <cell r="AB2574">
            <v>-57.591000000000001</v>
          </cell>
        </row>
        <row r="2575">
          <cell r="A2575">
            <v>7071</v>
          </cell>
          <cell r="B2575">
            <v>9052</v>
          </cell>
          <cell r="C2575">
            <v>2040</v>
          </cell>
          <cell r="D2575" t="str">
            <v>ДИЗЕЛЬНОЕ ТОПЛИВО Л-02-40</v>
          </cell>
          <cell r="E2575">
            <v>221000035</v>
          </cell>
          <cell r="F2575" t="str">
            <v>20</v>
          </cell>
          <cell r="G2575" t="str">
            <v/>
          </cell>
          <cell r="H2575" t="str">
            <v/>
          </cell>
          <cell r="I2575" t="str">
            <v>387236</v>
          </cell>
          <cell r="J2575">
            <v>10001445</v>
          </cell>
          <cell r="K2575">
            <v>37930</v>
          </cell>
          <cell r="L2575">
            <v>37930</v>
          </cell>
          <cell r="M2575">
            <v>37930</v>
          </cell>
          <cell r="N2575">
            <v>12084.84</v>
          </cell>
          <cell r="O2575">
            <v>67.138000000000005</v>
          </cell>
          <cell r="P2575">
            <v>0</v>
          </cell>
          <cell r="Q2575" t="str">
            <v>01_30_11</v>
          </cell>
          <cell r="R2575" t="str">
            <v>01_24</v>
          </cell>
          <cell r="S2575" t="str">
            <v>'301.0020</v>
          </cell>
          <cell r="T2575" t="str">
            <v>'701.7421</v>
          </cell>
          <cell r="U2575" t="str">
            <v>H</v>
          </cell>
          <cell r="V2575">
            <v>-11605.91</v>
          </cell>
          <cell r="W2575">
            <v>-11605.91</v>
          </cell>
          <cell r="X2575">
            <v>478.93000000000029</v>
          </cell>
          <cell r="Y2575" t="str">
            <v>701.7421</v>
          </cell>
          <cell r="Z2575">
            <v>-1718603.15</v>
          </cell>
          <cell r="AA2575">
            <v>-11605.91</v>
          </cell>
          <cell r="AB2575">
            <v>-67.138000000000005</v>
          </cell>
        </row>
        <row r="2576">
          <cell r="A2576">
            <v>7072</v>
          </cell>
          <cell r="B2576">
            <v>9053</v>
          </cell>
          <cell r="C2576">
            <v>2040</v>
          </cell>
          <cell r="D2576" t="str">
            <v>ДИЗЕЛЬНОЕ ТОПЛИВО Л-02-40</v>
          </cell>
          <cell r="E2576">
            <v>221000035</v>
          </cell>
          <cell r="F2576" t="str">
            <v>20</v>
          </cell>
          <cell r="G2576" t="str">
            <v/>
          </cell>
          <cell r="H2576" t="str">
            <v/>
          </cell>
          <cell r="I2576" t="str">
            <v>387237</v>
          </cell>
          <cell r="J2576">
            <v>10001445</v>
          </cell>
          <cell r="K2576">
            <v>37930</v>
          </cell>
          <cell r="L2576">
            <v>37930</v>
          </cell>
          <cell r="M2576">
            <v>37930</v>
          </cell>
          <cell r="N2576">
            <v>10487.16</v>
          </cell>
          <cell r="O2576">
            <v>58.262</v>
          </cell>
          <cell r="P2576">
            <v>0</v>
          </cell>
          <cell r="Q2576" t="str">
            <v>01_30_11</v>
          </cell>
          <cell r="R2576" t="str">
            <v>01_24</v>
          </cell>
          <cell r="S2576" t="str">
            <v>'301.0020</v>
          </cell>
          <cell r="T2576" t="str">
            <v>'701.7421</v>
          </cell>
          <cell r="U2576" t="str">
            <v>H</v>
          </cell>
          <cell r="V2576">
            <v>-10071.61</v>
          </cell>
          <cell r="W2576">
            <v>-10071.61</v>
          </cell>
          <cell r="X2576">
            <v>415.54999999999927</v>
          </cell>
          <cell r="Y2576" t="str">
            <v>701.7421</v>
          </cell>
          <cell r="Z2576">
            <v>-1491404.01</v>
          </cell>
          <cell r="AA2576">
            <v>-10071.61</v>
          </cell>
          <cell r="AB2576">
            <v>-58.262</v>
          </cell>
        </row>
        <row r="2577">
          <cell r="A2577">
            <v>7073</v>
          </cell>
          <cell r="B2577">
            <v>9054</v>
          </cell>
          <cell r="C2577">
            <v>2040</v>
          </cell>
          <cell r="D2577" t="str">
            <v>ДИЗЕЛЬНОЕ ТОПЛИВО Л-02-40</v>
          </cell>
          <cell r="E2577">
            <v>221000035</v>
          </cell>
          <cell r="F2577" t="str">
            <v>20</v>
          </cell>
          <cell r="G2577" t="str">
            <v/>
          </cell>
          <cell r="H2577" t="str">
            <v/>
          </cell>
          <cell r="I2577" t="str">
            <v>387238</v>
          </cell>
          <cell r="J2577">
            <v>10001445</v>
          </cell>
          <cell r="K2577">
            <v>37930</v>
          </cell>
          <cell r="L2577">
            <v>37930</v>
          </cell>
          <cell r="M2577">
            <v>37930</v>
          </cell>
          <cell r="N2577">
            <v>10501.74</v>
          </cell>
          <cell r="O2577">
            <v>58.343000000000004</v>
          </cell>
          <cell r="P2577">
            <v>0</v>
          </cell>
          <cell r="Q2577" t="str">
            <v>01_30_11</v>
          </cell>
          <cell r="R2577" t="str">
            <v>01_24</v>
          </cell>
          <cell r="S2577" t="str">
            <v>'301.0020</v>
          </cell>
          <cell r="T2577" t="str">
            <v>'701.7421</v>
          </cell>
          <cell r="U2577" t="str">
            <v>H</v>
          </cell>
          <cell r="V2577">
            <v>-10086.19</v>
          </cell>
          <cell r="W2577">
            <v>-10086.19</v>
          </cell>
          <cell r="X2577">
            <v>415.54999999999927</v>
          </cell>
          <cell r="Y2577" t="str">
            <v>701.7421</v>
          </cell>
          <cell r="Z2577">
            <v>-1493563.02</v>
          </cell>
          <cell r="AA2577">
            <v>-10086.19</v>
          </cell>
          <cell r="AB2577">
            <v>-58.343000000000004</v>
          </cell>
        </row>
        <row r="2578">
          <cell r="A2578">
            <v>7074</v>
          </cell>
          <cell r="B2578">
            <v>9055</v>
          </cell>
          <cell r="C2578">
            <v>2040</v>
          </cell>
          <cell r="D2578" t="str">
            <v>ДИЗЕЛЬНОЕ ТОПЛИВО Л-02-40</v>
          </cell>
          <cell r="E2578">
            <v>221000035</v>
          </cell>
          <cell r="F2578" t="str">
            <v>20</v>
          </cell>
          <cell r="G2578" t="str">
            <v/>
          </cell>
          <cell r="H2578" t="str">
            <v/>
          </cell>
          <cell r="I2578" t="str">
            <v>387239</v>
          </cell>
          <cell r="J2578">
            <v>10001445</v>
          </cell>
          <cell r="K2578">
            <v>37930</v>
          </cell>
          <cell r="L2578">
            <v>37930</v>
          </cell>
          <cell r="M2578">
            <v>37930</v>
          </cell>
          <cell r="N2578">
            <v>8745.1200000000008</v>
          </cell>
          <cell r="O2578">
            <v>48.584000000000003</v>
          </cell>
          <cell r="P2578">
            <v>0</v>
          </cell>
          <cell r="Q2578" t="str">
            <v>01_30_11</v>
          </cell>
          <cell r="R2578" t="str">
            <v>01_24</v>
          </cell>
          <cell r="S2578" t="str">
            <v>'301.0020</v>
          </cell>
          <cell r="T2578" t="str">
            <v>'701.7421</v>
          </cell>
          <cell r="U2578" t="str">
            <v>H</v>
          </cell>
          <cell r="V2578">
            <v>-8400</v>
          </cell>
          <cell r="W2578">
            <v>-8400</v>
          </cell>
          <cell r="X2578">
            <v>345.1200000000008</v>
          </cell>
          <cell r="Y2578" t="str">
            <v>701.7421</v>
          </cell>
          <cell r="Z2578">
            <v>-1243872</v>
          </cell>
          <cell r="AA2578">
            <v>-8400</v>
          </cell>
          <cell r="AB2578">
            <v>-48.584000000000003</v>
          </cell>
        </row>
        <row r="2579">
          <cell r="A2579">
            <v>7077</v>
          </cell>
          <cell r="B2579">
            <v>9064</v>
          </cell>
          <cell r="C2579">
            <v>2040</v>
          </cell>
          <cell r="D2579" t="str">
            <v>ДИЗЕЛЬНОЕ ТОПЛИВО Л-02-40</v>
          </cell>
          <cell r="E2579">
            <v>221000035</v>
          </cell>
          <cell r="F2579" t="str">
            <v>20</v>
          </cell>
          <cell r="G2579" t="str">
            <v/>
          </cell>
          <cell r="H2579" t="str">
            <v/>
          </cell>
          <cell r="I2579" t="str">
            <v>387240</v>
          </cell>
          <cell r="J2579">
            <v>10001445</v>
          </cell>
          <cell r="K2579">
            <v>37930</v>
          </cell>
          <cell r="L2579">
            <v>37930</v>
          </cell>
          <cell r="M2579">
            <v>37930</v>
          </cell>
          <cell r="N2579">
            <v>10468.26</v>
          </cell>
          <cell r="O2579">
            <v>58.156999999999996</v>
          </cell>
          <cell r="P2579">
            <v>0</v>
          </cell>
          <cell r="Q2579" t="str">
            <v>01_30_11</v>
          </cell>
          <cell r="R2579" t="str">
            <v>01_24</v>
          </cell>
          <cell r="S2579" t="str">
            <v>'301.0020</v>
          </cell>
          <cell r="T2579" t="str">
            <v>'701.7421</v>
          </cell>
          <cell r="U2579" t="str">
            <v>H</v>
          </cell>
          <cell r="V2579">
            <v>-10052.709999999999</v>
          </cell>
          <cell r="W2579">
            <v>-10052.709999999999</v>
          </cell>
          <cell r="X2579">
            <v>415.55000000000109</v>
          </cell>
          <cell r="Y2579" t="str">
            <v>701.7421</v>
          </cell>
          <cell r="Z2579">
            <v>-1488605.3</v>
          </cell>
          <cell r="AA2579">
            <v>-10052.709999999999</v>
          </cell>
          <cell r="AB2579">
            <v>-58.156999999999996</v>
          </cell>
        </row>
        <row r="2580">
          <cell r="A2580">
            <v>7078</v>
          </cell>
          <cell r="B2580">
            <v>9065</v>
          </cell>
          <cell r="C2580">
            <v>2040</v>
          </cell>
          <cell r="D2580" t="str">
            <v>ДИЗЕЛЬНОЕ ТОПЛИВО Л-02-40</v>
          </cell>
          <cell r="E2580">
            <v>221000035</v>
          </cell>
          <cell r="F2580" t="str">
            <v>20</v>
          </cell>
          <cell r="G2580" t="str">
            <v/>
          </cell>
          <cell r="H2580" t="str">
            <v/>
          </cell>
          <cell r="I2580" t="str">
            <v>387241</v>
          </cell>
          <cell r="J2580">
            <v>10001445</v>
          </cell>
          <cell r="K2580">
            <v>37930</v>
          </cell>
          <cell r="L2580">
            <v>37930</v>
          </cell>
          <cell r="M2580">
            <v>37930</v>
          </cell>
          <cell r="N2580">
            <v>10068.120000000001</v>
          </cell>
          <cell r="O2580">
            <v>55.933999999999997</v>
          </cell>
          <cell r="P2580">
            <v>0</v>
          </cell>
          <cell r="Q2580" t="str">
            <v>01_30_11</v>
          </cell>
          <cell r="R2580" t="str">
            <v>01_24</v>
          </cell>
          <cell r="S2580" t="str">
            <v>'301.0020</v>
          </cell>
          <cell r="T2580" t="str">
            <v>'701.7421</v>
          </cell>
          <cell r="U2580" t="str">
            <v>H</v>
          </cell>
          <cell r="V2580">
            <v>-9673.7000000000007</v>
          </cell>
          <cell r="W2580">
            <v>-9673.7000000000007</v>
          </cell>
          <cell r="X2580">
            <v>394.42000000000007</v>
          </cell>
          <cell r="Y2580" t="str">
            <v>701.7421</v>
          </cell>
          <cell r="Z2580">
            <v>-1432481.5</v>
          </cell>
          <cell r="AA2580">
            <v>-9673.7000000000007</v>
          </cell>
          <cell r="AB2580">
            <v>-55.933999999999997</v>
          </cell>
        </row>
        <row r="2581">
          <cell r="A2581">
            <v>7079</v>
          </cell>
          <cell r="B2581">
            <v>9066</v>
          </cell>
          <cell r="C2581">
            <v>2040</v>
          </cell>
          <cell r="D2581" t="str">
            <v>ДИЗЕЛЬНОЕ ТОПЛИВО Л-02-40</v>
          </cell>
          <cell r="E2581">
            <v>221000035</v>
          </cell>
          <cell r="F2581" t="str">
            <v>20</v>
          </cell>
          <cell r="G2581" t="str">
            <v/>
          </cell>
          <cell r="H2581" t="str">
            <v/>
          </cell>
          <cell r="I2581" t="str">
            <v>387242</v>
          </cell>
          <cell r="J2581">
            <v>10001445</v>
          </cell>
          <cell r="K2581">
            <v>37930</v>
          </cell>
          <cell r="L2581">
            <v>37930</v>
          </cell>
          <cell r="M2581">
            <v>37930</v>
          </cell>
          <cell r="N2581">
            <v>10522.98</v>
          </cell>
          <cell r="O2581">
            <v>58.460999999999999</v>
          </cell>
          <cell r="P2581">
            <v>0</v>
          </cell>
          <cell r="Q2581" t="str">
            <v>01_30_11</v>
          </cell>
          <cell r="R2581" t="str">
            <v>01_24</v>
          </cell>
          <cell r="S2581" t="str">
            <v>'301.0020</v>
          </cell>
          <cell r="T2581" t="str">
            <v>'701.7421</v>
          </cell>
          <cell r="U2581" t="str">
            <v>H</v>
          </cell>
          <cell r="V2581">
            <v>-10107.43</v>
          </cell>
          <cell r="W2581">
            <v>-10107.43</v>
          </cell>
          <cell r="X2581">
            <v>415.54999999999927</v>
          </cell>
          <cell r="Y2581" t="str">
            <v>701.7421</v>
          </cell>
          <cell r="Z2581">
            <v>-1496708.23</v>
          </cell>
          <cell r="AA2581">
            <v>-10107.43</v>
          </cell>
          <cell r="AB2581">
            <v>-58.460999999999999</v>
          </cell>
        </row>
        <row r="2582">
          <cell r="A2582">
            <v>7080</v>
          </cell>
          <cell r="B2582">
            <v>9068</v>
          </cell>
          <cell r="C2582">
            <v>2040</v>
          </cell>
          <cell r="D2582" t="str">
            <v>ДИЗЕЛЬНОЕ ТОПЛИВО Л-02-40</v>
          </cell>
          <cell r="E2582">
            <v>221000035</v>
          </cell>
          <cell r="F2582" t="str">
            <v>20</v>
          </cell>
          <cell r="G2582" t="str">
            <v/>
          </cell>
          <cell r="H2582" t="str">
            <v/>
          </cell>
          <cell r="I2582" t="str">
            <v>387243</v>
          </cell>
          <cell r="J2582">
            <v>10001445</v>
          </cell>
          <cell r="K2582">
            <v>37930</v>
          </cell>
          <cell r="L2582">
            <v>37930</v>
          </cell>
          <cell r="M2582">
            <v>37930</v>
          </cell>
          <cell r="N2582">
            <v>10127.700000000001</v>
          </cell>
          <cell r="O2582">
            <v>56.265000000000001</v>
          </cell>
          <cell r="P2582">
            <v>0</v>
          </cell>
          <cell r="Q2582" t="str">
            <v>01_30_11</v>
          </cell>
          <cell r="R2582" t="str">
            <v>01_24</v>
          </cell>
          <cell r="S2582" t="str">
            <v>'301.0020</v>
          </cell>
          <cell r="T2582" t="str">
            <v>'701.7421</v>
          </cell>
          <cell r="U2582" t="str">
            <v>H</v>
          </cell>
          <cell r="V2582">
            <v>-9726.23</v>
          </cell>
          <cell r="W2582">
            <v>-9726.23</v>
          </cell>
          <cell r="X2582">
            <v>401.47000000000116</v>
          </cell>
          <cell r="Y2582" t="str">
            <v>701.7421</v>
          </cell>
          <cell r="Z2582">
            <v>-1440260.14</v>
          </cell>
          <cell r="AA2582">
            <v>-9726.23</v>
          </cell>
          <cell r="AB2582">
            <v>-56.265000000000001</v>
          </cell>
        </row>
        <row r="2583">
          <cell r="A2583">
            <v>7081</v>
          </cell>
          <cell r="B2583">
            <v>9069</v>
          </cell>
          <cell r="C2583">
            <v>2040</v>
          </cell>
          <cell r="D2583" t="str">
            <v>ДИЗЕЛЬНОЕ ТОПЛИВО Л-02-40</v>
          </cell>
          <cell r="E2583">
            <v>221000035</v>
          </cell>
          <cell r="F2583" t="str">
            <v>20</v>
          </cell>
          <cell r="G2583" t="str">
            <v/>
          </cell>
          <cell r="H2583" t="str">
            <v/>
          </cell>
          <cell r="I2583" t="str">
            <v>387244</v>
          </cell>
          <cell r="J2583">
            <v>10001445</v>
          </cell>
          <cell r="K2583">
            <v>37930</v>
          </cell>
          <cell r="L2583">
            <v>37930</v>
          </cell>
          <cell r="M2583">
            <v>37930</v>
          </cell>
          <cell r="N2583">
            <v>10404.9</v>
          </cell>
          <cell r="O2583">
            <v>57.805</v>
          </cell>
          <cell r="P2583">
            <v>0</v>
          </cell>
          <cell r="Q2583" t="str">
            <v>01_30_11</v>
          </cell>
          <cell r="R2583" t="str">
            <v>01_24</v>
          </cell>
          <cell r="S2583" t="str">
            <v>'301.0020</v>
          </cell>
          <cell r="T2583" t="str">
            <v>'701.7421</v>
          </cell>
          <cell r="U2583" t="str">
            <v>H</v>
          </cell>
          <cell r="V2583">
            <v>-9996.39</v>
          </cell>
          <cell r="W2583">
            <v>-9996.39</v>
          </cell>
          <cell r="X2583">
            <v>408.51000000000022</v>
          </cell>
          <cell r="Y2583" t="str">
            <v>701.7421</v>
          </cell>
          <cell r="Z2583">
            <v>-1480265.43</v>
          </cell>
          <cell r="AA2583">
            <v>-9996.39</v>
          </cell>
          <cell r="AB2583">
            <v>-57.805</v>
          </cell>
        </row>
        <row r="2584">
          <cell r="A2584">
            <v>7082</v>
          </cell>
          <cell r="B2584">
            <v>9070</v>
          </cell>
          <cell r="C2584">
            <v>2040</v>
          </cell>
          <cell r="D2584" t="str">
            <v>ДИЗЕЛЬНОЕ ТОПЛИВО Л-02-40</v>
          </cell>
          <cell r="E2584">
            <v>221000035</v>
          </cell>
          <cell r="F2584" t="str">
            <v>20</v>
          </cell>
          <cell r="G2584" t="str">
            <v/>
          </cell>
          <cell r="H2584" t="str">
            <v/>
          </cell>
          <cell r="I2584" t="str">
            <v>387245</v>
          </cell>
          <cell r="J2584">
            <v>10001445</v>
          </cell>
          <cell r="K2584">
            <v>37930</v>
          </cell>
          <cell r="L2584">
            <v>37930</v>
          </cell>
          <cell r="M2584">
            <v>37930</v>
          </cell>
          <cell r="N2584">
            <v>10436.219999999999</v>
          </cell>
          <cell r="O2584">
            <v>57.978999999999999</v>
          </cell>
          <cell r="P2584">
            <v>0</v>
          </cell>
          <cell r="Q2584" t="str">
            <v>01_30_11</v>
          </cell>
          <cell r="R2584" t="str">
            <v>01_24</v>
          </cell>
          <cell r="S2584" t="str">
            <v>'301.0020</v>
          </cell>
          <cell r="T2584" t="str">
            <v>'701.7421</v>
          </cell>
          <cell r="U2584" t="str">
            <v>H</v>
          </cell>
          <cell r="V2584">
            <v>-10027.709999999999</v>
          </cell>
          <cell r="W2584">
            <v>-10027.709999999999</v>
          </cell>
          <cell r="X2584">
            <v>408.51000000000022</v>
          </cell>
          <cell r="Y2584" t="str">
            <v>701.7421</v>
          </cell>
          <cell r="Z2584">
            <v>-1484903.3</v>
          </cell>
          <cell r="AA2584">
            <v>-10027.709999999999</v>
          </cell>
          <cell r="AB2584">
            <v>-57.978999999999999</v>
          </cell>
        </row>
        <row r="2585">
          <cell r="A2585">
            <v>7083</v>
          </cell>
          <cell r="B2585">
            <v>9071</v>
          </cell>
          <cell r="C2585">
            <v>2040</v>
          </cell>
          <cell r="D2585" t="str">
            <v>ДИЗЕЛЬНОЕ ТОПЛИВО Л-02-40</v>
          </cell>
          <cell r="E2585">
            <v>221000035</v>
          </cell>
          <cell r="F2585" t="str">
            <v>20</v>
          </cell>
          <cell r="G2585" t="str">
            <v/>
          </cell>
          <cell r="H2585" t="str">
            <v/>
          </cell>
          <cell r="I2585" t="str">
            <v>387246</v>
          </cell>
          <cell r="J2585">
            <v>10001445</v>
          </cell>
          <cell r="K2585">
            <v>37930</v>
          </cell>
          <cell r="L2585">
            <v>37930</v>
          </cell>
          <cell r="M2585">
            <v>37930</v>
          </cell>
          <cell r="N2585">
            <v>10371.42</v>
          </cell>
          <cell r="O2585">
            <v>57.619</v>
          </cell>
          <cell r="P2585">
            <v>0</v>
          </cell>
          <cell r="Q2585" t="str">
            <v>01_30_11</v>
          </cell>
          <cell r="R2585" t="str">
            <v>01_24</v>
          </cell>
          <cell r="S2585" t="str">
            <v>'301.0020</v>
          </cell>
          <cell r="T2585" t="str">
            <v>'701.7421</v>
          </cell>
          <cell r="U2585" t="str">
            <v>H</v>
          </cell>
          <cell r="V2585">
            <v>-9962.91</v>
          </cell>
          <cell r="W2585">
            <v>-9962.91</v>
          </cell>
          <cell r="X2585">
            <v>408.51000000000022</v>
          </cell>
          <cell r="Y2585" t="str">
            <v>701.7421</v>
          </cell>
          <cell r="Z2585">
            <v>-1475307.71</v>
          </cell>
          <cell r="AA2585">
            <v>-9962.91</v>
          </cell>
          <cell r="AB2585">
            <v>-57.619</v>
          </cell>
        </row>
        <row r="2586">
          <cell r="A2586">
            <v>7084</v>
          </cell>
          <cell r="B2586">
            <v>9072</v>
          </cell>
          <cell r="C2586">
            <v>2040</v>
          </cell>
          <cell r="D2586" t="str">
            <v>ДИЗЕЛЬНОЕ ТОПЛИВО Л-02-40</v>
          </cell>
          <cell r="E2586">
            <v>221000035</v>
          </cell>
          <cell r="F2586" t="str">
            <v>20</v>
          </cell>
          <cell r="G2586" t="str">
            <v/>
          </cell>
          <cell r="H2586" t="str">
            <v/>
          </cell>
          <cell r="I2586" t="str">
            <v>387247</v>
          </cell>
          <cell r="J2586">
            <v>10001445</v>
          </cell>
          <cell r="K2586">
            <v>37930</v>
          </cell>
          <cell r="L2586">
            <v>37930</v>
          </cell>
          <cell r="M2586">
            <v>37930</v>
          </cell>
          <cell r="N2586">
            <v>10522.98</v>
          </cell>
          <cell r="O2586">
            <v>58.460999999999999</v>
          </cell>
          <cell r="P2586">
            <v>0</v>
          </cell>
          <cell r="Q2586" t="str">
            <v>01_30_11</v>
          </cell>
          <cell r="R2586" t="str">
            <v>01_24</v>
          </cell>
          <cell r="S2586" t="str">
            <v>'301.0020</v>
          </cell>
          <cell r="T2586" t="str">
            <v>'701.7421</v>
          </cell>
          <cell r="U2586" t="str">
            <v>H</v>
          </cell>
          <cell r="V2586">
            <v>-10107.43</v>
          </cell>
          <cell r="W2586">
            <v>-10107.43</v>
          </cell>
          <cell r="X2586">
            <v>415.54999999999927</v>
          </cell>
          <cell r="Y2586" t="str">
            <v>701.7421</v>
          </cell>
          <cell r="Z2586">
            <v>-1496708.23</v>
          </cell>
          <cell r="AA2586">
            <v>-10107.43</v>
          </cell>
          <cell r="AB2586">
            <v>-58.460999999999999</v>
          </cell>
        </row>
        <row r="2587">
          <cell r="A2587">
            <v>7085</v>
          </cell>
          <cell r="B2587">
            <v>9073</v>
          </cell>
          <cell r="C2587">
            <v>2040</v>
          </cell>
          <cell r="D2587" t="str">
            <v>ДИЗЕЛЬНОЕ ТОПЛИВО Л-02-40</v>
          </cell>
          <cell r="E2587">
            <v>221000035</v>
          </cell>
          <cell r="F2587" t="str">
            <v>20</v>
          </cell>
          <cell r="G2587" t="str">
            <v/>
          </cell>
          <cell r="H2587" t="str">
            <v/>
          </cell>
          <cell r="I2587" t="str">
            <v>387248</v>
          </cell>
          <cell r="J2587">
            <v>10001445</v>
          </cell>
          <cell r="K2587">
            <v>37930</v>
          </cell>
          <cell r="L2587">
            <v>37930</v>
          </cell>
          <cell r="M2587">
            <v>37930</v>
          </cell>
          <cell r="N2587">
            <v>8804.52</v>
          </cell>
          <cell r="O2587">
            <v>48.914000000000001</v>
          </cell>
          <cell r="P2587">
            <v>0</v>
          </cell>
          <cell r="Q2587" t="str">
            <v>01_30_11</v>
          </cell>
          <cell r="R2587" t="str">
            <v>01_24</v>
          </cell>
          <cell r="S2587" t="str">
            <v>'301.0020</v>
          </cell>
          <cell r="T2587" t="str">
            <v>'701.7421</v>
          </cell>
          <cell r="U2587" t="str">
            <v>H</v>
          </cell>
          <cell r="V2587">
            <v>-8459.4</v>
          </cell>
          <cell r="W2587">
            <v>-8459.4</v>
          </cell>
          <cell r="X2587">
            <v>345.1200000000008</v>
          </cell>
          <cell r="Y2587" t="str">
            <v>701.7421</v>
          </cell>
          <cell r="Z2587">
            <v>-1252667.95</v>
          </cell>
          <cell r="AA2587">
            <v>-8459.4</v>
          </cell>
          <cell r="AB2587">
            <v>-48.914000000000001</v>
          </cell>
        </row>
        <row r="2588">
          <cell r="A2588">
            <v>7086</v>
          </cell>
          <cell r="B2588">
            <v>9074</v>
          </cell>
          <cell r="C2588">
            <v>2040</v>
          </cell>
          <cell r="D2588" t="str">
            <v>ДИЗЕЛЬНОЕ ТОПЛИВО Л-02-40</v>
          </cell>
          <cell r="E2588">
            <v>221000035</v>
          </cell>
          <cell r="F2588" t="str">
            <v>20</v>
          </cell>
          <cell r="G2588" t="str">
            <v/>
          </cell>
          <cell r="H2588" t="str">
            <v/>
          </cell>
          <cell r="I2588" t="str">
            <v>387249</v>
          </cell>
          <cell r="J2588">
            <v>10001445</v>
          </cell>
          <cell r="K2588">
            <v>37930</v>
          </cell>
          <cell r="L2588">
            <v>37930</v>
          </cell>
          <cell r="M2588">
            <v>37930</v>
          </cell>
          <cell r="N2588">
            <v>10407.780000000001</v>
          </cell>
          <cell r="O2588">
            <v>57.820999999999998</v>
          </cell>
          <cell r="P2588">
            <v>0</v>
          </cell>
          <cell r="Q2588" t="str">
            <v>01_30_11</v>
          </cell>
          <cell r="R2588" t="str">
            <v>01_24</v>
          </cell>
          <cell r="S2588" t="str">
            <v>'301.0020</v>
          </cell>
          <cell r="T2588" t="str">
            <v>'701.7421</v>
          </cell>
          <cell r="U2588" t="str">
            <v>H</v>
          </cell>
          <cell r="V2588">
            <v>-9999.27</v>
          </cell>
          <cell r="W2588">
            <v>-9999.27</v>
          </cell>
          <cell r="X2588">
            <v>408.51000000000022</v>
          </cell>
          <cell r="Y2588" t="str">
            <v>701.7421</v>
          </cell>
          <cell r="Z2588">
            <v>-1480691.9</v>
          </cell>
          <cell r="AA2588">
            <v>-9999.27</v>
          </cell>
          <cell r="AB2588">
            <v>-57.820999999999998</v>
          </cell>
        </row>
        <row r="2589">
          <cell r="A2589">
            <v>7087</v>
          </cell>
          <cell r="B2589">
            <v>9075</v>
          </cell>
          <cell r="C2589">
            <v>2040</v>
          </cell>
          <cell r="D2589" t="str">
            <v>ДИЗЕЛЬНОЕ ТОПЛИВО Л-02-40</v>
          </cell>
          <cell r="E2589">
            <v>221000035</v>
          </cell>
          <cell r="F2589" t="str">
            <v>20</v>
          </cell>
          <cell r="G2589" t="str">
            <v/>
          </cell>
          <cell r="H2589" t="str">
            <v/>
          </cell>
          <cell r="I2589" t="str">
            <v>387250</v>
          </cell>
          <cell r="J2589">
            <v>10001445</v>
          </cell>
          <cell r="K2589">
            <v>37930</v>
          </cell>
          <cell r="L2589">
            <v>37930</v>
          </cell>
          <cell r="M2589">
            <v>37930</v>
          </cell>
          <cell r="N2589">
            <v>10427.4</v>
          </cell>
          <cell r="O2589">
            <v>57.93</v>
          </cell>
          <cell r="P2589">
            <v>0</v>
          </cell>
          <cell r="Q2589" t="str">
            <v>01_30_11</v>
          </cell>
          <cell r="R2589" t="str">
            <v>01_24</v>
          </cell>
          <cell r="S2589" t="str">
            <v>'301.0020</v>
          </cell>
          <cell r="T2589" t="str">
            <v>'701.7421</v>
          </cell>
          <cell r="U2589" t="str">
            <v>H</v>
          </cell>
          <cell r="V2589">
            <v>-10018.89</v>
          </cell>
          <cell r="W2589">
            <v>-10018.89</v>
          </cell>
          <cell r="X2589">
            <v>408.51000000000022</v>
          </cell>
          <cell r="Y2589" t="str">
            <v>701.7421</v>
          </cell>
          <cell r="Z2589">
            <v>-1483597.23</v>
          </cell>
          <cell r="AA2589">
            <v>-10018.89</v>
          </cell>
          <cell r="AB2589">
            <v>-57.93</v>
          </cell>
        </row>
        <row r="2590">
          <cell r="A2590">
            <v>7088</v>
          </cell>
          <cell r="B2590">
            <v>9076</v>
          </cell>
          <cell r="C2590">
            <v>2040</v>
          </cell>
          <cell r="D2590" t="str">
            <v>ДИЗЕЛЬНОЕ ТОПЛИВО Л-02-40</v>
          </cell>
          <cell r="E2590">
            <v>221000035</v>
          </cell>
          <cell r="F2590" t="str">
            <v>20</v>
          </cell>
          <cell r="G2590" t="str">
            <v/>
          </cell>
          <cell r="H2590" t="str">
            <v/>
          </cell>
          <cell r="I2590" t="str">
            <v>387251</v>
          </cell>
          <cell r="J2590">
            <v>10001445</v>
          </cell>
          <cell r="K2590">
            <v>37930</v>
          </cell>
          <cell r="L2590">
            <v>37930</v>
          </cell>
          <cell r="M2590">
            <v>37930</v>
          </cell>
          <cell r="N2590">
            <v>10446.299999999999</v>
          </cell>
          <cell r="O2590">
            <v>58.034999999999997</v>
          </cell>
          <cell r="P2590">
            <v>0</v>
          </cell>
          <cell r="Q2590" t="str">
            <v>01_30_11</v>
          </cell>
          <cell r="R2590" t="str">
            <v>01_24</v>
          </cell>
          <cell r="S2590" t="str">
            <v>'301.0020</v>
          </cell>
          <cell r="T2590" t="str">
            <v>'701.7421</v>
          </cell>
          <cell r="U2590" t="str">
            <v>H</v>
          </cell>
          <cell r="V2590">
            <v>-10030.75</v>
          </cell>
          <cell r="W2590">
            <v>-10030.75</v>
          </cell>
          <cell r="X2590">
            <v>415.54999999999927</v>
          </cell>
          <cell r="Y2590" t="str">
            <v>701.7421</v>
          </cell>
          <cell r="Z2590">
            <v>-1485353.46</v>
          </cell>
          <cell r="AA2590">
            <v>-10030.75</v>
          </cell>
          <cell r="AB2590">
            <v>-58.034999999999997</v>
          </cell>
        </row>
        <row r="2591">
          <cell r="A2591">
            <v>7089</v>
          </cell>
          <cell r="B2591">
            <v>9077</v>
          </cell>
          <cell r="C2591">
            <v>2040</v>
          </cell>
          <cell r="D2591" t="str">
            <v>ДИЗЕЛЬНОЕ ТОПЛИВО Л-02-40</v>
          </cell>
          <cell r="E2591">
            <v>221000035</v>
          </cell>
          <cell r="F2591" t="str">
            <v>20</v>
          </cell>
          <cell r="G2591" t="str">
            <v/>
          </cell>
          <cell r="H2591" t="str">
            <v/>
          </cell>
          <cell r="I2591" t="str">
            <v>387252</v>
          </cell>
          <cell r="J2591">
            <v>10001445</v>
          </cell>
          <cell r="K2591">
            <v>37930</v>
          </cell>
          <cell r="L2591">
            <v>37930</v>
          </cell>
          <cell r="M2591">
            <v>37930</v>
          </cell>
          <cell r="N2591">
            <v>10172.34</v>
          </cell>
          <cell r="O2591">
            <v>56.512999999999998</v>
          </cell>
          <cell r="P2591">
            <v>0</v>
          </cell>
          <cell r="Q2591" t="str">
            <v>01_30_11</v>
          </cell>
          <cell r="R2591" t="str">
            <v>01_24</v>
          </cell>
          <cell r="S2591" t="str">
            <v>'301.0020</v>
          </cell>
          <cell r="T2591" t="str">
            <v>'701.7421</v>
          </cell>
          <cell r="U2591" t="str">
            <v>H</v>
          </cell>
          <cell r="V2591">
            <v>-9770.8700000000008</v>
          </cell>
          <cell r="W2591">
            <v>-9770.8700000000008</v>
          </cell>
          <cell r="X2591">
            <v>401.46999999999935</v>
          </cell>
          <cell r="Y2591" t="str">
            <v>701.7421</v>
          </cell>
          <cell r="Z2591">
            <v>-1446870.43</v>
          </cell>
          <cell r="AA2591">
            <v>-9770.8700000000008</v>
          </cell>
          <cell r="AB2591">
            <v>-56.512999999999998</v>
          </cell>
        </row>
        <row r="2592">
          <cell r="A2592">
            <v>7090</v>
          </cell>
          <cell r="B2592">
            <v>9078</v>
          </cell>
          <cell r="C2592">
            <v>2040</v>
          </cell>
          <cell r="D2592" t="str">
            <v>ДИЗЕЛЬНОЕ ТОПЛИВО Л-02-40</v>
          </cell>
          <cell r="E2592">
            <v>221000035</v>
          </cell>
          <cell r="F2592" t="str">
            <v>20</v>
          </cell>
          <cell r="G2592" t="str">
            <v/>
          </cell>
          <cell r="H2592" t="str">
            <v/>
          </cell>
          <cell r="I2592" t="str">
            <v>387253</v>
          </cell>
          <cell r="J2592">
            <v>10001445</v>
          </cell>
          <cell r="K2592">
            <v>37930</v>
          </cell>
          <cell r="L2592">
            <v>37930</v>
          </cell>
          <cell r="M2592">
            <v>37930</v>
          </cell>
          <cell r="N2592">
            <v>10366.379999999999</v>
          </cell>
          <cell r="O2592">
            <v>57.591000000000001</v>
          </cell>
          <cell r="P2592">
            <v>0</v>
          </cell>
          <cell r="Q2592" t="str">
            <v>01_30_11</v>
          </cell>
          <cell r="R2592" t="str">
            <v>01_24</v>
          </cell>
          <cell r="S2592" t="str">
            <v>'301.0020</v>
          </cell>
          <cell r="T2592" t="str">
            <v>'701.7421</v>
          </cell>
          <cell r="U2592" t="str">
            <v>H</v>
          </cell>
          <cell r="V2592">
            <v>-9957.8700000000008</v>
          </cell>
          <cell r="W2592">
            <v>-9957.8700000000008</v>
          </cell>
          <cell r="X2592">
            <v>408.5099999999984</v>
          </cell>
          <cell r="Y2592" t="str">
            <v>701.7421</v>
          </cell>
          <cell r="Z2592">
            <v>-1474561.39</v>
          </cell>
          <cell r="AA2592">
            <v>-9957.8700000000008</v>
          </cell>
          <cell r="AB2592">
            <v>-57.591000000000001</v>
          </cell>
        </row>
        <row r="2593">
          <cell r="A2593">
            <v>7091</v>
          </cell>
          <cell r="B2593">
            <v>9079</v>
          </cell>
          <cell r="C2593">
            <v>2040</v>
          </cell>
          <cell r="D2593" t="str">
            <v>ДИЗЕЛЬНОЕ ТОПЛИВО Л-02-40</v>
          </cell>
          <cell r="E2593">
            <v>221000035</v>
          </cell>
          <cell r="F2593" t="str">
            <v>20</v>
          </cell>
          <cell r="G2593" t="str">
            <v/>
          </cell>
          <cell r="H2593" t="str">
            <v/>
          </cell>
          <cell r="I2593" t="str">
            <v>387254</v>
          </cell>
          <cell r="J2593">
            <v>10001445</v>
          </cell>
          <cell r="K2593">
            <v>37930</v>
          </cell>
          <cell r="L2593">
            <v>37930</v>
          </cell>
          <cell r="M2593">
            <v>37930</v>
          </cell>
          <cell r="N2593">
            <v>8775.5400000000009</v>
          </cell>
          <cell r="O2593">
            <v>48.753</v>
          </cell>
          <cell r="P2593">
            <v>0</v>
          </cell>
          <cell r="Q2593" t="str">
            <v>01_30_11</v>
          </cell>
          <cell r="R2593" t="str">
            <v>01_24</v>
          </cell>
          <cell r="S2593" t="str">
            <v>'301.0020</v>
          </cell>
          <cell r="T2593" t="str">
            <v>'701.7421</v>
          </cell>
          <cell r="U2593" t="str">
            <v>H</v>
          </cell>
          <cell r="V2593">
            <v>-8430.42</v>
          </cell>
          <cell r="W2593">
            <v>-8430.42</v>
          </cell>
          <cell r="X2593">
            <v>345.1200000000008</v>
          </cell>
          <cell r="Y2593" t="str">
            <v>701.7421</v>
          </cell>
          <cell r="Z2593">
            <v>-1248376.5900000001</v>
          </cell>
          <cell r="AA2593">
            <v>-8430.42</v>
          </cell>
          <cell r="AB2593">
            <v>-48.753</v>
          </cell>
        </row>
        <row r="2594">
          <cell r="A2594">
            <v>7092</v>
          </cell>
          <cell r="B2594">
            <v>9080</v>
          </cell>
          <cell r="C2594">
            <v>2040</v>
          </cell>
          <cell r="D2594" t="str">
            <v>ДИЗЕЛЬНОЕ ТОПЛИВО Л-02-40</v>
          </cell>
          <cell r="E2594">
            <v>221000035</v>
          </cell>
          <cell r="F2594" t="str">
            <v>20</v>
          </cell>
          <cell r="G2594" t="str">
            <v/>
          </cell>
          <cell r="H2594" t="str">
            <v/>
          </cell>
          <cell r="I2594" t="str">
            <v>387255</v>
          </cell>
          <cell r="J2594">
            <v>10001445</v>
          </cell>
          <cell r="K2594">
            <v>37930</v>
          </cell>
          <cell r="L2594">
            <v>37930</v>
          </cell>
          <cell r="M2594">
            <v>37930</v>
          </cell>
          <cell r="N2594">
            <v>8759.52</v>
          </cell>
          <cell r="O2594">
            <v>48.664000000000001</v>
          </cell>
          <cell r="P2594">
            <v>0</v>
          </cell>
          <cell r="Q2594" t="str">
            <v>01_30_11</v>
          </cell>
          <cell r="R2594" t="str">
            <v>01_24</v>
          </cell>
          <cell r="S2594" t="str">
            <v>'301.0020</v>
          </cell>
          <cell r="T2594" t="str">
            <v>'701.7421</v>
          </cell>
          <cell r="U2594" t="str">
            <v>H</v>
          </cell>
          <cell r="V2594">
            <v>-8414.4</v>
          </cell>
          <cell r="W2594">
            <v>-8414.4</v>
          </cell>
          <cell r="X2594">
            <v>345.1200000000008</v>
          </cell>
          <cell r="Y2594" t="str">
            <v>701.7421</v>
          </cell>
          <cell r="Z2594">
            <v>-1246004.3500000001</v>
          </cell>
          <cell r="AA2594">
            <v>-8414.4</v>
          </cell>
          <cell r="AB2594">
            <v>-48.664000000000001</v>
          </cell>
        </row>
        <row r="2595">
          <cell r="A2595">
            <v>7093</v>
          </cell>
          <cell r="B2595">
            <v>9081</v>
          </cell>
          <cell r="C2595">
            <v>2040</v>
          </cell>
          <cell r="D2595" t="str">
            <v>ДИЗЕЛЬНОЕ ТОПЛИВО Л-02-40</v>
          </cell>
          <cell r="E2595">
            <v>221000035</v>
          </cell>
          <cell r="F2595" t="str">
            <v>20</v>
          </cell>
          <cell r="G2595" t="str">
            <v/>
          </cell>
          <cell r="H2595" t="str">
            <v/>
          </cell>
          <cell r="I2595" t="str">
            <v>387256</v>
          </cell>
          <cell r="J2595">
            <v>10001445</v>
          </cell>
          <cell r="K2595">
            <v>37930</v>
          </cell>
          <cell r="L2595">
            <v>37930</v>
          </cell>
          <cell r="M2595">
            <v>37930</v>
          </cell>
          <cell r="N2595">
            <v>12153.24</v>
          </cell>
          <cell r="O2595">
            <v>67.518000000000001</v>
          </cell>
          <cell r="P2595">
            <v>0</v>
          </cell>
          <cell r="Q2595" t="str">
            <v>01_30_11</v>
          </cell>
          <cell r="R2595" t="str">
            <v>01_24</v>
          </cell>
          <cell r="S2595" t="str">
            <v>'301.0020</v>
          </cell>
          <cell r="T2595" t="str">
            <v>'701.7421</v>
          </cell>
          <cell r="U2595" t="str">
            <v>H</v>
          </cell>
          <cell r="V2595">
            <v>-11674.31</v>
          </cell>
          <cell r="W2595">
            <v>-11674.31</v>
          </cell>
          <cell r="X2595">
            <v>478.93000000000029</v>
          </cell>
          <cell r="Y2595" t="str">
            <v>701.7421</v>
          </cell>
          <cell r="Z2595">
            <v>-1728731.82</v>
          </cell>
          <cell r="AA2595">
            <v>-11674.31</v>
          </cell>
          <cell r="AB2595">
            <v>-67.518000000000001</v>
          </cell>
        </row>
        <row r="2596">
          <cell r="A2596">
            <v>7094</v>
          </cell>
          <cell r="B2596">
            <v>9082</v>
          </cell>
          <cell r="C2596">
            <v>2040</v>
          </cell>
          <cell r="D2596" t="str">
            <v>ДИЗЕЛЬНОЕ ТОПЛИВО Л-02-40</v>
          </cell>
          <cell r="E2596">
            <v>221000035</v>
          </cell>
          <cell r="F2596" t="str">
            <v>20</v>
          </cell>
          <cell r="G2596" t="str">
            <v/>
          </cell>
          <cell r="H2596" t="str">
            <v/>
          </cell>
          <cell r="I2596" t="str">
            <v>387257</v>
          </cell>
          <cell r="J2596">
            <v>10001445</v>
          </cell>
          <cell r="K2596">
            <v>37930</v>
          </cell>
          <cell r="L2596">
            <v>37930</v>
          </cell>
          <cell r="M2596">
            <v>37930</v>
          </cell>
          <cell r="N2596">
            <v>10427.4</v>
          </cell>
          <cell r="O2596">
            <v>57.93</v>
          </cell>
          <cell r="P2596">
            <v>0</v>
          </cell>
          <cell r="Q2596" t="str">
            <v>01_30_11</v>
          </cell>
          <cell r="R2596" t="str">
            <v>01_24</v>
          </cell>
          <cell r="S2596" t="str">
            <v>'301.0020</v>
          </cell>
          <cell r="T2596" t="str">
            <v>'701.7421</v>
          </cell>
          <cell r="U2596" t="str">
            <v>H</v>
          </cell>
          <cell r="V2596">
            <v>-10018.89</v>
          </cell>
          <cell r="W2596">
            <v>-10018.89</v>
          </cell>
          <cell r="X2596">
            <v>408.51000000000022</v>
          </cell>
          <cell r="Y2596" t="str">
            <v>701.7421</v>
          </cell>
          <cell r="Z2596">
            <v>-1483597.23</v>
          </cell>
          <cell r="AA2596">
            <v>-10018.89</v>
          </cell>
          <cell r="AB2596">
            <v>-57.93</v>
          </cell>
        </row>
        <row r="2597">
          <cell r="A2597">
            <v>7095</v>
          </cell>
          <cell r="B2597">
            <v>9086</v>
          </cell>
          <cell r="C2597">
            <v>2040</v>
          </cell>
          <cell r="D2597" t="str">
            <v>ДИЗЕЛЬНОЕ ТОПЛИВО Л-02-40</v>
          </cell>
          <cell r="E2597">
            <v>221000035</v>
          </cell>
          <cell r="F2597" t="str">
            <v>20</v>
          </cell>
          <cell r="G2597" t="str">
            <v/>
          </cell>
          <cell r="H2597" t="str">
            <v/>
          </cell>
          <cell r="I2597" t="str">
            <v>387258</v>
          </cell>
          <cell r="J2597">
            <v>10001445</v>
          </cell>
          <cell r="K2597">
            <v>37930</v>
          </cell>
          <cell r="L2597">
            <v>37930</v>
          </cell>
          <cell r="M2597">
            <v>37930</v>
          </cell>
          <cell r="N2597">
            <v>10479.780000000001</v>
          </cell>
          <cell r="O2597">
            <v>58.220999999999997</v>
          </cell>
          <cell r="P2597">
            <v>0</v>
          </cell>
          <cell r="Q2597" t="str">
            <v>01_30_11</v>
          </cell>
          <cell r="R2597" t="str">
            <v>01_24</v>
          </cell>
          <cell r="S2597" t="str">
            <v>'301.0020</v>
          </cell>
          <cell r="T2597" t="str">
            <v>'701.7421</v>
          </cell>
          <cell r="U2597" t="str">
            <v>H</v>
          </cell>
          <cell r="V2597">
            <v>-10064.23</v>
          </cell>
          <cell r="W2597">
            <v>-10064.23</v>
          </cell>
          <cell r="X2597">
            <v>415.55000000000109</v>
          </cell>
          <cell r="Y2597" t="str">
            <v>701.7421</v>
          </cell>
          <cell r="Z2597">
            <v>-1490311.18</v>
          </cell>
          <cell r="AA2597">
            <v>-10064.23</v>
          </cell>
          <cell r="AB2597">
            <v>-58.220999999999997</v>
          </cell>
        </row>
        <row r="2598">
          <cell r="A2598">
            <v>7096</v>
          </cell>
          <cell r="B2598">
            <v>9087</v>
          </cell>
          <cell r="C2598">
            <v>2040</v>
          </cell>
          <cell r="D2598" t="str">
            <v>ДИЗЕЛЬНОЕ ТОПЛИВО Л-02-40</v>
          </cell>
          <cell r="E2598">
            <v>221000035</v>
          </cell>
          <cell r="F2598" t="str">
            <v>20</v>
          </cell>
          <cell r="G2598" t="str">
            <v/>
          </cell>
          <cell r="H2598" t="str">
            <v/>
          </cell>
          <cell r="I2598" t="str">
            <v>387259</v>
          </cell>
          <cell r="J2598">
            <v>10001445</v>
          </cell>
          <cell r="K2598">
            <v>37930</v>
          </cell>
          <cell r="L2598">
            <v>37930</v>
          </cell>
          <cell r="M2598">
            <v>37930</v>
          </cell>
          <cell r="N2598">
            <v>10446.299999999999</v>
          </cell>
          <cell r="O2598">
            <v>58.034999999999997</v>
          </cell>
          <cell r="P2598">
            <v>0</v>
          </cell>
          <cell r="Q2598" t="str">
            <v>01_30_11</v>
          </cell>
          <cell r="R2598" t="str">
            <v>01_24</v>
          </cell>
          <cell r="S2598" t="str">
            <v>'301.0020</v>
          </cell>
          <cell r="T2598" t="str">
            <v>'701.7421</v>
          </cell>
          <cell r="U2598" t="str">
            <v>H</v>
          </cell>
          <cell r="V2598">
            <v>-10030.75</v>
          </cell>
          <cell r="W2598">
            <v>-10030.75</v>
          </cell>
          <cell r="X2598">
            <v>415.54999999999927</v>
          </cell>
          <cell r="Y2598" t="str">
            <v>701.7421</v>
          </cell>
          <cell r="Z2598">
            <v>-1485353.46</v>
          </cell>
          <cell r="AA2598">
            <v>-10030.75</v>
          </cell>
          <cell r="AB2598">
            <v>-58.034999999999997</v>
          </cell>
        </row>
        <row r="2599">
          <cell r="A2599">
            <v>7101</v>
          </cell>
          <cell r="B2599">
            <v>9093</v>
          </cell>
          <cell r="C2599">
            <v>2040</v>
          </cell>
          <cell r="D2599" t="str">
            <v>ДИЗЕЛЬНОЕ ТОПЛИВО Л-02-40</v>
          </cell>
          <cell r="E2599">
            <v>221000035</v>
          </cell>
          <cell r="F2599" t="str">
            <v>20</v>
          </cell>
          <cell r="G2599" t="str">
            <v/>
          </cell>
          <cell r="H2599" t="str">
            <v/>
          </cell>
          <cell r="I2599" t="str">
            <v>387260</v>
          </cell>
          <cell r="J2599">
            <v>10001445</v>
          </cell>
          <cell r="K2599">
            <v>37930</v>
          </cell>
          <cell r="L2599">
            <v>37930</v>
          </cell>
          <cell r="M2599">
            <v>37930</v>
          </cell>
          <cell r="N2599">
            <v>10506.24</v>
          </cell>
          <cell r="O2599">
            <v>58.368000000000002</v>
          </cell>
          <cell r="P2599">
            <v>0</v>
          </cell>
          <cell r="Q2599" t="str">
            <v>01_30_11</v>
          </cell>
          <cell r="R2599" t="str">
            <v>01_24</v>
          </cell>
          <cell r="S2599" t="str">
            <v>'301.0020</v>
          </cell>
          <cell r="T2599" t="str">
            <v>'701.7421</v>
          </cell>
          <cell r="U2599" t="str">
            <v>H</v>
          </cell>
          <cell r="V2599">
            <v>-10090.69</v>
          </cell>
          <cell r="W2599">
            <v>-10090.69</v>
          </cell>
          <cell r="X2599">
            <v>415.54999999999927</v>
          </cell>
          <cell r="Y2599" t="str">
            <v>701.7421</v>
          </cell>
          <cell r="Z2599">
            <v>-1494229.38</v>
          </cell>
          <cell r="AA2599">
            <v>-10090.69</v>
          </cell>
          <cell r="AB2599">
            <v>-58.368000000000002</v>
          </cell>
        </row>
        <row r="2600">
          <cell r="A2600">
            <v>7102</v>
          </cell>
          <cell r="B2600">
            <v>9094</v>
          </cell>
          <cell r="C2600">
            <v>2040</v>
          </cell>
          <cell r="D2600" t="str">
            <v>ДИЗЕЛЬНОЕ ТОПЛИВО Л-02-40</v>
          </cell>
          <cell r="E2600">
            <v>221000035</v>
          </cell>
          <cell r="F2600" t="str">
            <v>20</v>
          </cell>
          <cell r="G2600" t="str">
            <v/>
          </cell>
          <cell r="H2600" t="str">
            <v/>
          </cell>
          <cell r="I2600" t="str">
            <v>387261</v>
          </cell>
          <cell r="J2600">
            <v>10001445</v>
          </cell>
          <cell r="K2600">
            <v>37930</v>
          </cell>
          <cell r="L2600">
            <v>37930</v>
          </cell>
          <cell r="M2600">
            <v>37930</v>
          </cell>
          <cell r="N2600">
            <v>8775.5400000000009</v>
          </cell>
          <cell r="O2600">
            <v>48.753</v>
          </cell>
          <cell r="P2600">
            <v>0</v>
          </cell>
          <cell r="Q2600" t="str">
            <v>01_30_11</v>
          </cell>
          <cell r="R2600" t="str">
            <v>01_24</v>
          </cell>
          <cell r="S2600" t="str">
            <v>'301.0020</v>
          </cell>
          <cell r="T2600" t="str">
            <v>'701.7421</v>
          </cell>
          <cell r="U2600" t="str">
            <v>H</v>
          </cell>
          <cell r="V2600">
            <v>-8430.42</v>
          </cell>
          <cell r="W2600">
            <v>-8430.42</v>
          </cell>
          <cell r="X2600">
            <v>345.1200000000008</v>
          </cell>
          <cell r="Y2600" t="str">
            <v>701.7421</v>
          </cell>
          <cell r="Z2600">
            <v>-1248376.5900000001</v>
          </cell>
          <cell r="AA2600">
            <v>-8430.42</v>
          </cell>
          <cell r="AB2600">
            <v>-48.753</v>
          </cell>
        </row>
        <row r="2601">
          <cell r="A2601">
            <v>7103</v>
          </cell>
          <cell r="B2601">
            <v>9095</v>
          </cell>
          <cell r="C2601">
            <v>2040</v>
          </cell>
          <cell r="D2601" t="str">
            <v>ДИЗЕЛЬНОЕ ТОПЛИВО Л-02-40</v>
          </cell>
          <cell r="E2601">
            <v>221000035</v>
          </cell>
          <cell r="F2601" t="str">
            <v>20</v>
          </cell>
          <cell r="G2601" t="str">
            <v/>
          </cell>
          <cell r="H2601" t="str">
            <v/>
          </cell>
          <cell r="I2601" t="str">
            <v>387262</v>
          </cell>
          <cell r="J2601">
            <v>10001445</v>
          </cell>
          <cell r="K2601">
            <v>37930</v>
          </cell>
          <cell r="L2601">
            <v>37930</v>
          </cell>
          <cell r="M2601">
            <v>37930</v>
          </cell>
          <cell r="N2601">
            <v>10479.780000000001</v>
          </cell>
          <cell r="O2601">
            <v>58.220999999999997</v>
          </cell>
          <cell r="P2601">
            <v>0</v>
          </cell>
          <cell r="Q2601" t="str">
            <v>01_30_11</v>
          </cell>
          <cell r="R2601" t="str">
            <v>01_24</v>
          </cell>
          <cell r="S2601" t="str">
            <v>'301.0020</v>
          </cell>
          <cell r="T2601" t="str">
            <v>'701.7421</v>
          </cell>
          <cell r="U2601" t="str">
            <v>H</v>
          </cell>
          <cell r="V2601">
            <v>-10064.23</v>
          </cell>
          <cell r="W2601">
            <v>-10064.23</v>
          </cell>
          <cell r="X2601">
            <v>415.55000000000109</v>
          </cell>
          <cell r="Y2601" t="str">
            <v>701.7421</v>
          </cell>
          <cell r="Z2601">
            <v>-1490311.18</v>
          </cell>
          <cell r="AA2601">
            <v>-10064.23</v>
          </cell>
          <cell r="AB2601">
            <v>-58.220999999999997</v>
          </cell>
        </row>
        <row r="2602">
          <cell r="A2602">
            <v>7104</v>
          </cell>
          <cell r="B2602">
            <v>9096</v>
          </cell>
          <cell r="C2602">
            <v>2040</v>
          </cell>
          <cell r="D2602" t="str">
            <v>ДИЗЕЛЬНОЕ ТОПЛИВО Л-02-40</v>
          </cell>
          <cell r="E2602">
            <v>221000035</v>
          </cell>
          <cell r="F2602" t="str">
            <v>20</v>
          </cell>
          <cell r="G2602" t="str">
            <v/>
          </cell>
          <cell r="H2602" t="str">
            <v/>
          </cell>
          <cell r="I2602" t="str">
            <v>387263</v>
          </cell>
          <cell r="J2602">
            <v>10001445</v>
          </cell>
          <cell r="K2602">
            <v>37930</v>
          </cell>
          <cell r="L2602">
            <v>37930</v>
          </cell>
          <cell r="M2602">
            <v>37930</v>
          </cell>
          <cell r="N2602">
            <v>10465.200000000001</v>
          </cell>
          <cell r="O2602">
            <v>58.14</v>
          </cell>
          <cell r="P2602">
            <v>0</v>
          </cell>
          <cell r="Q2602" t="str">
            <v>01_30_11</v>
          </cell>
          <cell r="R2602" t="str">
            <v>01_24</v>
          </cell>
          <cell r="S2602" t="str">
            <v>'301.0020</v>
          </cell>
          <cell r="T2602" t="str">
            <v>'701.7421</v>
          </cell>
          <cell r="U2602" t="str">
            <v>H</v>
          </cell>
          <cell r="V2602">
            <v>-10049.65</v>
          </cell>
          <cell r="W2602">
            <v>-10049.65</v>
          </cell>
          <cell r="X2602">
            <v>415.55000000000109</v>
          </cell>
          <cell r="Y2602" t="str">
            <v>701.7421</v>
          </cell>
          <cell r="Z2602">
            <v>-1488152.17</v>
          </cell>
          <cell r="AA2602">
            <v>-10049.65</v>
          </cell>
          <cell r="AB2602">
            <v>-58.14</v>
          </cell>
        </row>
        <row r="2603">
          <cell r="A2603">
            <v>7105</v>
          </cell>
          <cell r="B2603">
            <v>9097</v>
          </cell>
          <cell r="C2603">
            <v>2040</v>
          </cell>
          <cell r="D2603" t="str">
            <v>ДИЗЕЛЬНОЕ ТОПЛИВО Л-02-40</v>
          </cell>
          <cell r="E2603">
            <v>221000035</v>
          </cell>
          <cell r="F2603" t="str">
            <v>20</v>
          </cell>
          <cell r="G2603" t="str">
            <v/>
          </cell>
          <cell r="H2603" t="str">
            <v/>
          </cell>
          <cell r="I2603" t="str">
            <v>387264</v>
          </cell>
          <cell r="J2603">
            <v>10001445</v>
          </cell>
          <cell r="K2603">
            <v>37930</v>
          </cell>
          <cell r="L2603">
            <v>37930</v>
          </cell>
          <cell r="M2603">
            <v>37930</v>
          </cell>
          <cell r="N2603">
            <v>8745.66</v>
          </cell>
          <cell r="O2603">
            <v>48.587000000000003</v>
          </cell>
          <cell r="P2603">
            <v>0</v>
          </cell>
          <cell r="Q2603" t="str">
            <v>01_30_11</v>
          </cell>
          <cell r="R2603" t="str">
            <v>01_24</v>
          </cell>
          <cell r="S2603" t="str">
            <v>'301.0020</v>
          </cell>
          <cell r="T2603" t="str">
            <v>'701.7421</v>
          </cell>
          <cell r="U2603" t="str">
            <v>H</v>
          </cell>
          <cell r="V2603">
            <v>-8400.5400000000009</v>
          </cell>
          <cell r="W2603">
            <v>-8400.5400000000009</v>
          </cell>
          <cell r="X2603">
            <v>345.11999999999898</v>
          </cell>
          <cell r="Y2603" t="str">
            <v>701.7421</v>
          </cell>
          <cell r="Z2603">
            <v>-1243951.96</v>
          </cell>
          <cell r="AA2603">
            <v>-8400.5400000000009</v>
          </cell>
          <cell r="AB2603">
            <v>-48.587000000000003</v>
          </cell>
        </row>
        <row r="2604">
          <cell r="A2604">
            <v>7106</v>
          </cell>
          <cell r="B2604">
            <v>9098</v>
          </cell>
          <cell r="C2604">
            <v>2040</v>
          </cell>
          <cell r="D2604" t="str">
            <v>ДИЗЕЛЬНОЕ ТОПЛИВО Л-02-40</v>
          </cell>
          <cell r="E2604">
            <v>221000035</v>
          </cell>
          <cell r="F2604" t="str">
            <v>20</v>
          </cell>
          <cell r="G2604" t="str">
            <v/>
          </cell>
          <cell r="H2604" t="str">
            <v/>
          </cell>
          <cell r="I2604" t="str">
            <v>387265</v>
          </cell>
          <cell r="J2604">
            <v>10001445</v>
          </cell>
          <cell r="K2604">
            <v>37930</v>
          </cell>
          <cell r="L2604">
            <v>37930</v>
          </cell>
          <cell r="M2604">
            <v>37930</v>
          </cell>
          <cell r="N2604">
            <v>10446.299999999999</v>
          </cell>
          <cell r="O2604">
            <v>58.034999999999997</v>
          </cell>
          <cell r="P2604">
            <v>0</v>
          </cell>
          <cell r="Q2604" t="str">
            <v>01_30_11</v>
          </cell>
          <cell r="R2604" t="str">
            <v>01_24</v>
          </cell>
          <cell r="S2604" t="str">
            <v>'301.0020</v>
          </cell>
          <cell r="T2604" t="str">
            <v>'701.7421</v>
          </cell>
          <cell r="U2604" t="str">
            <v>H</v>
          </cell>
          <cell r="V2604">
            <v>-10030.75</v>
          </cell>
          <cell r="W2604">
            <v>-10030.75</v>
          </cell>
          <cell r="X2604">
            <v>415.54999999999927</v>
          </cell>
          <cell r="Y2604" t="str">
            <v>701.7421</v>
          </cell>
          <cell r="Z2604">
            <v>-1485353.46</v>
          </cell>
          <cell r="AA2604">
            <v>-10030.75</v>
          </cell>
          <cell r="AB2604">
            <v>-58.034999999999997</v>
          </cell>
        </row>
        <row r="2605">
          <cell r="A2605">
            <v>7107</v>
          </cell>
          <cell r="B2605">
            <v>9099</v>
          </cell>
          <cell r="C2605">
            <v>2040</v>
          </cell>
          <cell r="D2605" t="str">
            <v>ДИЗЕЛЬНОЕ ТОПЛИВО Л-02-40</v>
          </cell>
          <cell r="E2605">
            <v>221000035</v>
          </cell>
          <cell r="F2605" t="str">
            <v>20</v>
          </cell>
          <cell r="G2605" t="str">
            <v/>
          </cell>
          <cell r="H2605" t="str">
            <v/>
          </cell>
          <cell r="I2605" t="str">
            <v>387266</v>
          </cell>
          <cell r="J2605">
            <v>10001445</v>
          </cell>
          <cell r="K2605">
            <v>37930</v>
          </cell>
          <cell r="L2605">
            <v>37930</v>
          </cell>
          <cell r="M2605">
            <v>37930</v>
          </cell>
          <cell r="N2605">
            <v>10465.200000000001</v>
          </cell>
          <cell r="O2605">
            <v>58.14</v>
          </cell>
          <cell r="P2605">
            <v>0</v>
          </cell>
          <cell r="Q2605" t="str">
            <v>01_30_11</v>
          </cell>
          <cell r="R2605" t="str">
            <v>01_24</v>
          </cell>
          <cell r="S2605" t="str">
            <v>'301.0020</v>
          </cell>
          <cell r="T2605" t="str">
            <v>'701.7421</v>
          </cell>
          <cell r="U2605" t="str">
            <v>H</v>
          </cell>
          <cell r="V2605">
            <v>-10049.65</v>
          </cell>
          <cell r="W2605">
            <v>-10049.65</v>
          </cell>
          <cell r="X2605">
            <v>415.55000000000109</v>
          </cell>
          <cell r="Y2605" t="str">
            <v>701.7421</v>
          </cell>
          <cell r="Z2605">
            <v>-1488152.17</v>
          </cell>
          <cell r="AA2605">
            <v>-10049.65</v>
          </cell>
          <cell r="AB2605">
            <v>-58.14</v>
          </cell>
        </row>
        <row r="2606">
          <cell r="A2606">
            <v>7109</v>
          </cell>
          <cell r="B2606">
            <v>9101</v>
          </cell>
          <cell r="C2606">
            <v>2040</v>
          </cell>
          <cell r="D2606" t="str">
            <v>ДИЗЕЛЬНОЕ ТОПЛИВО Л-02-40</v>
          </cell>
          <cell r="E2606">
            <v>222000035</v>
          </cell>
          <cell r="F2606" t="str">
            <v>20</v>
          </cell>
          <cell r="G2606" t="str">
            <v/>
          </cell>
          <cell r="H2606" t="str">
            <v/>
          </cell>
          <cell r="I2606" t="str">
            <v>387267</v>
          </cell>
          <cell r="J2606">
            <v>10001454</v>
          </cell>
          <cell r="K2606">
            <v>37930</v>
          </cell>
          <cell r="L2606">
            <v>37930</v>
          </cell>
          <cell r="M2606">
            <v>37930</v>
          </cell>
          <cell r="N2606">
            <v>10446.299999999999</v>
          </cell>
          <cell r="O2606">
            <v>58.034999999999997</v>
          </cell>
          <cell r="P2606">
            <v>0</v>
          </cell>
          <cell r="Q2606" t="str">
            <v>01_30_11</v>
          </cell>
          <cell r="R2606" t="str">
            <v>01_24</v>
          </cell>
          <cell r="S2606" t="str">
            <v>'301.0020</v>
          </cell>
          <cell r="T2606" t="str">
            <v>'702.7221</v>
          </cell>
          <cell r="U2606" t="str">
            <v>H</v>
          </cell>
          <cell r="V2606">
            <v>-10030.75</v>
          </cell>
          <cell r="W2606">
            <v>-10030.75</v>
          </cell>
          <cell r="X2606">
            <v>415.54999999999927</v>
          </cell>
          <cell r="Y2606" t="str">
            <v>702.7221</v>
          </cell>
          <cell r="Z2606">
            <v>-1485353.46</v>
          </cell>
          <cell r="AA2606">
            <v>-10030.75</v>
          </cell>
          <cell r="AB2606">
            <v>-58.034999999999997</v>
          </cell>
        </row>
        <row r="2607">
          <cell r="A2607">
            <v>7110</v>
          </cell>
          <cell r="B2607">
            <v>9102</v>
          </cell>
          <cell r="C2607">
            <v>2040</v>
          </cell>
          <cell r="D2607" t="str">
            <v>ДИЗЕЛЬНОЕ ТОПЛИВО Л-02-40</v>
          </cell>
          <cell r="E2607">
            <v>222000035</v>
          </cell>
          <cell r="F2607" t="str">
            <v>20</v>
          </cell>
          <cell r="G2607" t="str">
            <v/>
          </cell>
          <cell r="H2607" t="str">
            <v/>
          </cell>
          <cell r="I2607" t="str">
            <v>387477</v>
          </cell>
          <cell r="J2607">
            <v>10001454</v>
          </cell>
          <cell r="K2607">
            <v>37930</v>
          </cell>
          <cell r="L2607">
            <v>37930</v>
          </cell>
          <cell r="M2607">
            <v>37930</v>
          </cell>
          <cell r="N2607">
            <v>10532.34</v>
          </cell>
          <cell r="O2607">
            <v>58.512999999999998</v>
          </cell>
          <cell r="P2607">
            <v>0</v>
          </cell>
          <cell r="Q2607" t="str">
            <v>01_30_11</v>
          </cell>
          <cell r="R2607" t="str">
            <v>01_24</v>
          </cell>
          <cell r="S2607" t="str">
            <v>'301.0020</v>
          </cell>
          <cell r="T2607" t="str">
            <v>'702.7221</v>
          </cell>
          <cell r="U2607" t="str">
            <v>H</v>
          </cell>
          <cell r="V2607">
            <v>-10116.790000000001</v>
          </cell>
          <cell r="W2607">
            <v>-10116.790000000001</v>
          </cell>
          <cell r="X2607">
            <v>415.54999999999927</v>
          </cell>
          <cell r="Y2607" t="str">
            <v>702.7221</v>
          </cell>
          <cell r="Z2607">
            <v>-1498094.26</v>
          </cell>
          <cell r="AA2607">
            <v>-10116.790000000001</v>
          </cell>
          <cell r="AB2607">
            <v>-58.512999999999998</v>
          </cell>
        </row>
        <row r="2608">
          <cell r="A2608">
            <v>7111</v>
          </cell>
          <cell r="B2608">
            <v>9103</v>
          </cell>
          <cell r="C2608">
            <v>2040</v>
          </cell>
          <cell r="D2608" t="str">
            <v>ДИЗЕЛЬНОЕ ТОПЛИВО Л-02-40</v>
          </cell>
          <cell r="E2608">
            <v>222000035</v>
          </cell>
          <cell r="F2608" t="str">
            <v>20</v>
          </cell>
          <cell r="G2608" t="str">
            <v/>
          </cell>
          <cell r="H2608" t="str">
            <v/>
          </cell>
          <cell r="I2608" t="str">
            <v>387478</v>
          </cell>
          <cell r="J2608">
            <v>10001454</v>
          </cell>
          <cell r="K2608">
            <v>37930</v>
          </cell>
          <cell r="L2608">
            <v>37930</v>
          </cell>
          <cell r="M2608">
            <v>37930</v>
          </cell>
          <cell r="N2608">
            <v>10446.299999999999</v>
          </cell>
          <cell r="O2608">
            <v>58.034999999999997</v>
          </cell>
          <cell r="P2608">
            <v>0</v>
          </cell>
          <cell r="Q2608" t="str">
            <v>01_30_11</v>
          </cell>
          <cell r="R2608" t="str">
            <v>01_24</v>
          </cell>
          <cell r="S2608" t="str">
            <v>'301.0020</v>
          </cell>
          <cell r="T2608" t="str">
            <v>'702.7221</v>
          </cell>
          <cell r="U2608" t="str">
            <v>H</v>
          </cell>
          <cell r="V2608">
            <v>-10030.75</v>
          </cell>
          <cell r="W2608">
            <v>-10030.75</v>
          </cell>
          <cell r="X2608">
            <v>415.54999999999927</v>
          </cell>
          <cell r="Y2608" t="str">
            <v>702.7221</v>
          </cell>
          <cell r="Z2608">
            <v>-1485353.46</v>
          </cell>
          <cell r="AA2608">
            <v>-10030.75</v>
          </cell>
          <cell r="AB2608">
            <v>-58.034999999999997</v>
          </cell>
        </row>
        <row r="2609">
          <cell r="A2609">
            <v>7112</v>
          </cell>
          <cell r="B2609">
            <v>9104</v>
          </cell>
          <cell r="C2609">
            <v>2040</v>
          </cell>
          <cell r="D2609" t="str">
            <v>ДИЗЕЛЬНОЕ ТОПЛИВО Л-02-40</v>
          </cell>
          <cell r="E2609">
            <v>222000035</v>
          </cell>
          <cell r="F2609" t="str">
            <v>20</v>
          </cell>
          <cell r="G2609" t="str">
            <v/>
          </cell>
          <cell r="H2609" t="str">
            <v/>
          </cell>
          <cell r="I2609" t="str">
            <v>387479</v>
          </cell>
          <cell r="J2609">
            <v>10001454</v>
          </cell>
          <cell r="K2609">
            <v>37930</v>
          </cell>
          <cell r="L2609">
            <v>37930</v>
          </cell>
          <cell r="M2609">
            <v>37930</v>
          </cell>
          <cell r="N2609">
            <v>10130.58</v>
          </cell>
          <cell r="O2609">
            <v>56.280999999999999</v>
          </cell>
          <cell r="P2609">
            <v>0</v>
          </cell>
          <cell r="Q2609" t="str">
            <v>01_30_11</v>
          </cell>
          <cell r="R2609" t="str">
            <v>01_24</v>
          </cell>
          <cell r="S2609" t="str">
            <v>'301.0020</v>
          </cell>
          <cell r="T2609" t="str">
            <v>'702.7221</v>
          </cell>
          <cell r="U2609" t="str">
            <v>H</v>
          </cell>
          <cell r="V2609">
            <v>-9729.11</v>
          </cell>
          <cell r="W2609">
            <v>-9729.11</v>
          </cell>
          <cell r="X2609">
            <v>401.46999999999935</v>
          </cell>
          <cell r="Y2609" t="str">
            <v>702.7221</v>
          </cell>
          <cell r="Z2609">
            <v>-1440686.61</v>
          </cell>
          <cell r="AA2609">
            <v>-9729.11</v>
          </cell>
          <cell r="AB2609">
            <v>-56.280999999999999</v>
          </cell>
        </row>
        <row r="2610">
          <cell r="A2610">
            <v>7113</v>
          </cell>
          <cell r="B2610">
            <v>9105</v>
          </cell>
          <cell r="C2610">
            <v>2040</v>
          </cell>
          <cell r="D2610" t="str">
            <v>ДИЗЕЛЬНОЕ ТОПЛИВО Л-02-40</v>
          </cell>
          <cell r="E2610">
            <v>222000035</v>
          </cell>
          <cell r="F2610" t="str">
            <v>20</v>
          </cell>
          <cell r="G2610" t="str">
            <v/>
          </cell>
          <cell r="H2610" t="str">
            <v/>
          </cell>
          <cell r="I2610" t="str">
            <v>387480</v>
          </cell>
          <cell r="J2610">
            <v>10001454</v>
          </cell>
          <cell r="K2610">
            <v>37930</v>
          </cell>
          <cell r="L2610">
            <v>37930</v>
          </cell>
          <cell r="M2610">
            <v>37930</v>
          </cell>
          <cell r="N2610">
            <v>10130.58</v>
          </cell>
          <cell r="O2610">
            <v>56.280999999999999</v>
          </cell>
          <cell r="P2610">
            <v>0</v>
          </cell>
          <cell r="Q2610" t="str">
            <v>01_30_11</v>
          </cell>
          <cell r="R2610" t="str">
            <v>01_24</v>
          </cell>
          <cell r="S2610" t="str">
            <v>'301.0020</v>
          </cell>
          <cell r="T2610" t="str">
            <v>'702.7221</v>
          </cell>
          <cell r="U2610" t="str">
            <v>H</v>
          </cell>
          <cell r="V2610">
            <v>-9729.11</v>
          </cell>
          <cell r="W2610">
            <v>-9729.11</v>
          </cell>
          <cell r="X2610">
            <v>401.46999999999935</v>
          </cell>
          <cell r="Y2610" t="str">
            <v>702.7221</v>
          </cell>
          <cell r="Z2610">
            <v>-1440686.61</v>
          </cell>
          <cell r="AA2610">
            <v>-9729.11</v>
          </cell>
          <cell r="AB2610">
            <v>-56.280999999999999</v>
          </cell>
        </row>
        <row r="2611">
          <cell r="A2611">
            <v>7114</v>
          </cell>
          <cell r="B2611">
            <v>9106</v>
          </cell>
          <cell r="C2611">
            <v>2040</v>
          </cell>
          <cell r="D2611" t="str">
            <v>ДИЗЕЛЬНОЕ ТОПЛИВО Л-02-40</v>
          </cell>
          <cell r="E2611">
            <v>222000035</v>
          </cell>
          <cell r="F2611" t="str">
            <v>20</v>
          </cell>
          <cell r="G2611" t="str">
            <v/>
          </cell>
          <cell r="H2611" t="str">
            <v/>
          </cell>
          <cell r="I2611" t="str">
            <v>387481</v>
          </cell>
          <cell r="J2611">
            <v>10001454</v>
          </cell>
          <cell r="K2611">
            <v>37930</v>
          </cell>
          <cell r="L2611">
            <v>37930</v>
          </cell>
          <cell r="M2611">
            <v>37930</v>
          </cell>
          <cell r="N2611">
            <v>10479.780000000001</v>
          </cell>
          <cell r="O2611">
            <v>58.220999999999997</v>
          </cell>
          <cell r="P2611">
            <v>0</v>
          </cell>
          <cell r="Q2611" t="str">
            <v>01_30_11</v>
          </cell>
          <cell r="R2611" t="str">
            <v>01_24</v>
          </cell>
          <cell r="S2611" t="str">
            <v>'301.0020</v>
          </cell>
          <cell r="T2611" t="str">
            <v>'702.7221</v>
          </cell>
          <cell r="U2611" t="str">
            <v>H</v>
          </cell>
          <cell r="V2611">
            <v>-10064.23</v>
          </cell>
          <cell r="W2611">
            <v>-10064.23</v>
          </cell>
          <cell r="X2611">
            <v>415.55000000000109</v>
          </cell>
          <cell r="Y2611" t="str">
            <v>702.7221</v>
          </cell>
          <cell r="Z2611">
            <v>-1490311.18</v>
          </cell>
          <cell r="AA2611">
            <v>-10064.23</v>
          </cell>
          <cell r="AB2611">
            <v>-58.220999999999997</v>
          </cell>
        </row>
        <row r="2612">
          <cell r="A2612">
            <v>7115</v>
          </cell>
          <cell r="B2612">
            <v>9107</v>
          </cell>
          <cell r="C2612">
            <v>2040</v>
          </cell>
          <cell r="D2612" t="str">
            <v>ДИЗЕЛЬНОЕ ТОПЛИВО Л-02-40</v>
          </cell>
          <cell r="E2612">
            <v>222000035</v>
          </cell>
          <cell r="F2612" t="str">
            <v>20</v>
          </cell>
          <cell r="G2612" t="str">
            <v/>
          </cell>
          <cell r="H2612" t="str">
            <v/>
          </cell>
          <cell r="I2612" t="str">
            <v>387482</v>
          </cell>
          <cell r="J2612">
            <v>10001454</v>
          </cell>
          <cell r="K2612">
            <v>37930</v>
          </cell>
          <cell r="L2612">
            <v>37930</v>
          </cell>
          <cell r="M2612">
            <v>37930</v>
          </cell>
          <cell r="N2612">
            <v>10383.120000000001</v>
          </cell>
          <cell r="O2612">
            <v>57.683999999999997</v>
          </cell>
          <cell r="P2612">
            <v>0</v>
          </cell>
          <cell r="Q2612" t="str">
            <v>01_30_11</v>
          </cell>
          <cell r="R2612" t="str">
            <v>01_24</v>
          </cell>
          <cell r="S2612" t="str">
            <v>'301.0020</v>
          </cell>
          <cell r="T2612" t="str">
            <v>'702.7221</v>
          </cell>
          <cell r="U2612" t="str">
            <v>H</v>
          </cell>
          <cell r="V2612">
            <v>-9974.61</v>
          </cell>
          <cell r="W2612">
            <v>-9974.61</v>
          </cell>
          <cell r="X2612">
            <v>408.51000000000022</v>
          </cell>
          <cell r="Y2612" t="str">
            <v>702.7221</v>
          </cell>
          <cell r="Z2612">
            <v>-1477040.25</v>
          </cell>
          <cell r="AA2612">
            <v>-9974.61</v>
          </cell>
          <cell r="AB2612">
            <v>-57.683999999999997</v>
          </cell>
        </row>
        <row r="2613">
          <cell r="A2613">
            <v>7116</v>
          </cell>
          <cell r="B2613">
            <v>9108</v>
          </cell>
          <cell r="C2613">
            <v>2040</v>
          </cell>
          <cell r="D2613" t="str">
            <v>ДИЗЕЛЬНОЕ ТОПЛИВО Л-02-40</v>
          </cell>
          <cell r="E2613">
            <v>222000035</v>
          </cell>
          <cell r="F2613" t="str">
            <v>20</v>
          </cell>
          <cell r="G2613" t="str">
            <v/>
          </cell>
          <cell r="H2613" t="str">
            <v/>
          </cell>
          <cell r="I2613" t="str">
            <v>387483</v>
          </cell>
          <cell r="J2613">
            <v>10001454</v>
          </cell>
          <cell r="K2613">
            <v>37930</v>
          </cell>
          <cell r="L2613">
            <v>37930</v>
          </cell>
          <cell r="M2613">
            <v>37930</v>
          </cell>
          <cell r="N2613">
            <v>10397.700000000001</v>
          </cell>
          <cell r="O2613">
            <v>57.765000000000001</v>
          </cell>
          <cell r="P2613">
            <v>0</v>
          </cell>
          <cell r="Q2613" t="str">
            <v>01_30_11</v>
          </cell>
          <cell r="R2613" t="str">
            <v>01_24</v>
          </cell>
          <cell r="S2613" t="str">
            <v>'301.0020</v>
          </cell>
          <cell r="T2613" t="str">
            <v>'702.7221</v>
          </cell>
          <cell r="U2613" t="str">
            <v>H</v>
          </cell>
          <cell r="V2613">
            <v>-9989.19</v>
          </cell>
          <cell r="W2613">
            <v>-9989.19</v>
          </cell>
          <cell r="X2613">
            <v>408.51000000000022</v>
          </cell>
          <cell r="Y2613" t="str">
            <v>702.7221</v>
          </cell>
          <cell r="Z2613">
            <v>-1479199.26</v>
          </cell>
          <cell r="AA2613">
            <v>-9989.19</v>
          </cell>
          <cell r="AB2613">
            <v>-57.765000000000001</v>
          </cell>
        </row>
        <row r="2614">
          <cell r="A2614">
            <v>7118</v>
          </cell>
          <cell r="B2614">
            <v>9110</v>
          </cell>
          <cell r="C2614">
            <v>1160</v>
          </cell>
          <cell r="D2614" t="str">
            <v>БЕНЗИН АВТОМОБИЛЬНЫЙ АИ-80</v>
          </cell>
          <cell r="E2614">
            <v>222000001</v>
          </cell>
          <cell r="F2614" t="str">
            <v>10</v>
          </cell>
          <cell r="G2614" t="str">
            <v/>
          </cell>
          <cell r="H2614" t="str">
            <v/>
          </cell>
          <cell r="I2614" t="str">
            <v>171971</v>
          </cell>
          <cell r="J2614">
            <v>10001457</v>
          </cell>
          <cell r="K2614">
            <v>37930</v>
          </cell>
          <cell r="L2614">
            <v>37930</v>
          </cell>
          <cell r="M2614">
            <v>37930</v>
          </cell>
          <cell r="N2614">
            <v>7000925.9800000004</v>
          </cell>
          <cell r="O2614">
            <v>290.85899999999998</v>
          </cell>
          <cell r="P2614">
            <v>1120148.1599999999</v>
          </cell>
          <cell r="Q2614" t="str">
            <v>01_30_11</v>
          </cell>
          <cell r="R2614" t="str">
            <v>01_24</v>
          </cell>
          <cell r="S2614" t="str">
            <v>'301.0010</v>
          </cell>
          <cell r="T2614" t="str">
            <v>'702.7310</v>
          </cell>
          <cell r="U2614" t="str">
            <v>H</v>
          </cell>
          <cell r="V2614">
            <v>-7000925.9800000004</v>
          </cell>
          <cell r="W2614">
            <v>-47278</v>
          </cell>
          <cell r="X2614">
            <v>0</v>
          </cell>
          <cell r="Y2614" t="str">
            <v>702.7310</v>
          </cell>
          <cell r="Z2614">
            <v>-7000925.9800000004</v>
          </cell>
          <cell r="AA2614">
            <v>-47278</v>
          </cell>
          <cell r="AB2614">
            <v>-290.85899999999998</v>
          </cell>
        </row>
        <row r="2615">
          <cell r="A2615">
            <v>7119</v>
          </cell>
          <cell r="B2615">
            <v>9111</v>
          </cell>
          <cell r="C2615">
            <v>1160</v>
          </cell>
          <cell r="D2615" t="str">
            <v>БЕНЗИН АВТОМОБИЛЬНЫЙ АИ-80</v>
          </cell>
          <cell r="E2615">
            <v>222000001</v>
          </cell>
          <cell r="F2615" t="str">
            <v>10</v>
          </cell>
          <cell r="G2615" t="str">
            <v/>
          </cell>
          <cell r="H2615" t="str">
            <v/>
          </cell>
          <cell r="I2615" t="str">
            <v>171955</v>
          </cell>
          <cell r="J2615">
            <v>10001456</v>
          </cell>
          <cell r="K2615">
            <v>37930</v>
          </cell>
          <cell r="L2615">
            <v>37930</v>
          </cell>
          <cell r="M2615">
            <v>37930</v>
          </cell>
          <cell r="N2615">
            <v>4366748.12</v>
          </cell>
          <cell r="O2615">
            <v>181.42</v>
          </cell>
          <cell r="P2615">
            <v>698679.7</v>
          </cell>
          <cell r="Q2615" t="str">
            <v>01_30_11</v>
          </cell>
          <cell r="R2615" t="str">
            <v>01_24</v>
          </cell>
          <cell r="S2615" t="str">
            <v>'301.0010</v>
          </cell>
          <cell r="T2615" t="str">
            <v>'702.7310</v>
          </cell>
          <cell r="U2615" t="str">
            <v>H</v>
          </cell>
          <cell r="V2615">
            <v>-4366748.12</v>
          </cell>
          <cell r="W2615">
            <v>-29489.119999999999</v>
          </cell>
          <cell r="X2615">
            <v>0</v>
          </cell>
          <cell r="Y2615" t="str">
            <v>702.7310</v>
          </cell>
          <cell r="Z2615">
            <v>-4366748.12</v>
          </cell>
          <cell r="AA2615">
            <v>-29489.119999999999</v>
          </cell>
          <cell r="AB2615">
            <v>-181.42</v>
          </cell>
        </row>
        <row r="2616">
          <cell r="A2616">
            <v>7120</v>
          </cell>
          <cell r="B2616">
            <v>9112</v>
          </cell>
          <cell r="C2616">
            <v>1135</v>
          </cell>
          <cell r="D2616" t="str">
            <v>БЕНЗИН АВТОМОБИЛЬНЫЙ АИ-80</v>
          </cell>
          <cell r="E2616">
            <v>222000001</v>
          </cell>
          <cell r="F2616" t="str">
            <v>10</v>
          </cell>
          <cell r="G2616" t="str">
            <v/>
          </cell>
          <cell r="H2616" t="str">
            <v/>
          </cell>
          <cell r="I2616" t="str">
            <v>171956</v>
          </cell>
          <cell r="J2616">
            <v>10001458</v>
          </cell>
          <cell r="K2616">
            <v>37930</v>
          </cell>
          <cell r="L2616">
            <v>37930</v>
          </cell>
          <cell r="M2616">
            <v>37930</v>
          </cell>
          <cell r="N2616">
            <v>4895875.1399999997</v>
          </cell>
          <cell r="O2616">
            <v>203.40299999999999</v>
          </cell>
          <cell r="P2616">
            <v>783340.02</v>
          </cell>
          <cell r="Q2616" t="str">
            <v>01_30_11</v>
          </cell>
          <cell r="R2616" t="str">
            <v>01_24</v>
          </cell>
          <cell r="S2616" t="str">
            <v>'301.0010</v>
          </cell>
          <cell r="T2616" t="str">
            <v>'702.7310</v>
          </cell>
          <cell r="U2616" t="str">
            <v>H</v>
          </cell>
          <cell r="V2616">
            <v>-4895875.1399999997</v>
          </cell>
          <cell r="W2616">
            <v>-33062.370000000003</v>
          </cell>
          <cell r="X2616">
            <v>0</v>
          </cell>
          <cell r="Y2616" t="str">
            <v>702.7310</v>
          </cell>
          <cell r="Z2616">
            <v>-4895875.1399999997</v>
          </cell>
          <cell r="AA2616">
            <v>-33062.370000000003</v>
          </cell>
          <cell r="AB2616">
            <v>-203.40299999999999</v>
          </cell>
        </row>
        <row r="2617">
          <cell r="A2617">
            <v>7121</v>
          </cell>
          <cell r="B2617">
            <v>9113</v>
          </cell>
          <cell r="C2617">
            <v>1135</v>
          </cell>
          <cell r="D2617" t="str">
            <v>БЕНЗИН АВТОМОБИЛЬНЫЙ АИ-80</v>
          </cell>
          <cell r="E2617">
            <v>222000001</v>
          </cell>
          <cell r="F2617" t="str">
            <v>10</v>
          </cell>
          <cell r="G2617" t="str">
            <v/>
          </cell>
          <cell r="H2617" t="str">
            <v/>
          </cell>
          <cell r="I2617" t="str">
            <v>68234797</v>
          </cell>
          <cell r="J2617">
            <v>10001459</v>
          </cell>
          <cell r="K2617">
            <v>37930</v>
          </cell>
          <cell r="L2617">
            <v>37930</v>
          </cell>
          <cell r="M2617">
            <v>37930</v>
          </cell>
          <cell r="N2617">
            <v>1029322.1</v>
          </cell>
          <cell r="O2617">
            <v>42.764000000000003</v>
          </cell>
          <cell r="P2617">
            <v>164691.54</v>
          </cell>
          <cell r="Q2617" t="str">
            <v>01_30_11</v>
          </cell>
          <cell r="R2617" t="str">
            <v>01_24</v>
          </cell>
          <cell r="S2617" t="str">
            <v>'301.0010</v>
          </cell>
          <cell r="T2617" t="str">
            <v>'702.7310</v>
          </cell>
          <cell r="U2617" t="str">
            <v>H</v>
          </cell>
          <cell r="V2617">
            <v>-1029322.1</v>
          </cell>
          <cell r="W2617">
            <v>-6951.12</v>
          </cell>
          <cell r="X2617">
            <v>0</v>
          </cell>
          <cell r="Y2617" t="str">
            <v>702.7310</v>
          </cell>
          <cell r="Z2617">
            <v>-1029322.1</v>
          </cell>
          <cell r="AA2617">
            <v>-6951.12</v>
          </cell>
          <cell r="AB2617">
            <v>-42.764000000000003</v>
          </cell>
        </row>
        <row r="2618">
          <cell r="A2618">
            <v>7122</v>
          </cell>
          <cell r="B2618">
            <v>9114</v>
          </cell>
          <cell r="C2618">
            <v>2040</v>
          </cell>
          <cell r="D2618" t="str">
            <v>ДИЗЕЛЬНОЕ ТОПЛИВО Л-02-40</v>
          </cell>
          <cell r="E2618">
            <v>221000035</v>
          </cell>
          <cell r="F2618" t="str">
            <v>20</v>
          </cell>
          <cell r="G2618" t="str">
            <v/>
          </cell>
          <cell r="H2618" t="str">
            <v/>
          </cell>
          <cell r="I2618" t="str">
            <v>387484</v>
          </cell>
          <cell r="J2618">
            <v>10001445</v>
          </cell>
          <cell r="K2618">
            <v>37930</v>
          </cell>
          <cell r="L2618">
            <v>37930</v>
          </cell>
          <cell r="M2618">
            <v>37930</v>
          </cell>
          <cell r="N2618">
            <v>10331.459999999999</v>
          </cell>
          <cell r="O2618">
            <v>57.396999999999998</v>
          </cell>
          <cell r="P2618">
            <v>0</v>
          </cell>
          <cell r="Q2618" t="str">
            <v>01_30_11</v>
          </cell>
          <cell r="R2618" t="str">
            <v>01_24</v>
          </cell>
          <cell r="S2618" t="str">
            <v>'301.0020</v>
          </cell>
          <cell r="T2618" t="str">
            <v>'701.7421</v>
          </cell>
          <cell r="U2618" t="str">
            <v>H</v>
          </cell>
          <cell r="V2618">
            <v>-9922.9500000000007</v>
          </cell>
          <cell r="W2618">
            <v>-9922.9500000000007</v>
          </cell>
          <cell r="X2618">
            <v>408.5099999999984</v>
          </cell>
          <cell r="Y2618" t="str">
            <v>701.7421</v>
          </cell>
          <cell r="Z2618">
            <v>-1469390.44</v>
          </cell>
          <cell r="AA2618">
            <v>-9922.9500000000007</v>
          </cell>
          <cell r="AB2618">
            <v>-57.396999999999998</v>
          </cell>
        </row>
        <row r="2619">
          <cell r="A2619">
            <v>7123</v>
          </cell>
          <cell r="B2619">
            <v>9115</v>
          </cell>
          <cell r="C2619">
            <v>2040</v>
          </cell>
          <cell r="D2619" t="str">
            <v>ДИЗЕЛЬНОЕ ТОПЛИВО Л-02-40</v>
          </cell>
          <cell r="E2619">
            <v>221000035</v>
          </cell>
          <cell r="F2619" t="str">
            <v>20</v>
          </cell>
          <cell r="G2619" t="str">
            <v/>
          </cell>
          <cell r="H2619" t="str">
            <v/>
          </cell>
          <cell r="I2619" t="str">
            <v>387485</v>
          </cell>
          <cell r="J2619">
            <v>10001445</v>
          </cell>
          <cell r="K2619">
            <v>37930</v>
          </cell>
          <cell r="L2619">
            <v>37930</v>
          </cell>
          <cell r="M2619">
            <v>37930</v>
          </cell>
          <cell r="N2619">
            <v>10516.86</v>
          </cell>
          <cell r="O2619">
            <v>58.427</v>
          </cell>
          <cell r="P2619">
            <v>0</v>
          </cell>
          <cell r="Q2619" t="str">
            <v>01_30_11</v>
          </cell>
          <cell r="R2619" t="str">
            <v>01_24</v>
          </cell>
          <cell r="S2619" t="str">
            <v>'301.0020</v>
          </cell>
          <cell r="T2619" t="str">
            <v>'701.7421</v>
          </cell>
          <cell r="U2619" t="str">
            <v>H</v>
          </cell>
          <cell r="V2619">
            <v>-10101.31</v>
          </cell>
          <cell r="W2619">
            <v>-10101.31</v>
          </cell>
          <cell r="X2619">
            <v>415.55000000000109</v>
          </cell>
          <cell r="Y2619" t="str">
            <v>701.7421</v>
          </cell>
          <cell r="Z2619">
            <v>-1495801.98</v>
          </cell>
          <cell r="AA2619">
            <v>-10101.31</v>
          </cell>
          <cell r="AB2619">
            <v>-58.427</v>
          </cell>
        </row>
        <row r="2620">
          <cell r="A2620">
            <v>7124</v>
          </cell>
          <cell r="B2620">
            <v>9116</v>
          </cell>
          <cell r="C2620">
            <v>2040</v>
          </cell>
          <cell r="D2620" t="str">
            <v>ДИЗЕЛЬНОЕ ТОПЛИВО Л-02-40</v>
          </cell>
          <cell r="E2620">
            <v>221000035</v>
          </cell>
          <cell r="F2620" t="str">
            <v>20</v>
          </cell>
          <cell r="G2620" t="str">
            <v/>
          </cell>
          <cell r="H2620" t="str">
            <v/>
          </cell>
          <cell r="I2620" t="str">
            <v>387486</v>
          </cell>
          <cell r="J2620">
            <v>10001445</v>
          </cell>
          <cell r="K2620">
            <v>37930</v>
          </cell>
          <cell r="L2620">
            <v>37930</v>
          </cell>
          <cell r="M2620">
            <v>37930</v>
          </cell>
          <cell r="N2620">
            <v>10427.4</v>
          </cell>
          <cell r="O2620">
            <v>57.93</v>
          </cell>
          <cell r="P2620">
            <v>0</v>
          </cell>
          <cell r="Q2620" t="str">
            <v>01_30_11</v>
          </cell>
          <cell r="R2620" t="str">
            <v>01_24</v>
          </cell>
          <cell r="S2620" t="str">
            <v>'301.0020</v>
          </cell>
          <cell r="T2620" t="str">
            <v>'701.7421</v>
          </cell>
          <cell r="U2620" t="str">
            <v>H</v>
          </cell>
          <cell r="V2620">
            <v>-10018.89</v>
          </cell>
          <cell r="W2620">
            <v>-10018.89</v>
          </cell>
          <cell r="X2620">
            <v>408.51000000000022</v>
          </cell>
          <cell r="Y2620" t="str">
            <v>701.7421</v>
          </cell>
          <cell r="Z2620">
            <v>-1483597.23</v>
          </cell>
          <cell r="AA2620">
            <v>-10018.89</v>
          </cell>
          <cell r="AB2620">
            <v>-57.93</v>
          </cell>
        </row>
        <row r="2621">
          <cell r="A2621">
            <v>7125</v>
          </cell>
          <cell r="B2621">
            <v>9117</v>
          </cell>
          <cell r="C2621">
            <v>2040</v>
          </cell>
          <cell r="D2621" t="str">
            <v>ДИЗЕЛЬНОЕ ТОПЛИВО Л-02-40</v>
          </cell>
          <cell r="E2621">
            <v>221000035</v>
          </cell>
          <cell r="F2621" t="str">
            <v>20</v>
          </cell>
          <cell r="G2621" t="str">
            <v/>
          </cell>
          <cell r="H2621" t="str">
            <v/>
          </cell>
          <cell r="I2621" t="str">
            <v>387487</v>
          </cell>
          <cell r="J2621">
            <v>10001445</v>
          </cell>
          <cell r="K2621">
            <v>37930</v>
          </cell>
          <cell r="L2621">
            <v>37930</v>
          </cell>
          <cell r="M2621">
            <v>37930</v>
          </cell>
          <cell r="N2621">
            <v>10198.26</v>
          </cell>
          <cell r="O2621">
            <v>56.656999999999996</v>
          </cell>
          <cell r="P2621">
            <v>0</v>
          </cell>
          <cell r="Q2621" t="str">
            <v>01_30_11</v>
          </cell>
          <cell r="R2621" t="str">
            <v>01_24</v>
          </cell>
          <cell r="S2621" t="str">
            <v>'301.0020</v>
          </cell>
          <cell r="T2621" t="str">
            <v>'701.7421</v>
          </cell>
          <cell r="U2621" t="str">
            <v>H</v>
          </cell>
          <cell r="V2621">
            <v>-9796.7900000000009</v>
          </cell>
          <cell r="W2621">
            <v>-9796.7900000000009</v>
          </cell>
          <cell r="X2621">
            <v>401.46999999999935</v>
          </cell>
          <cell r="Y2621" t="str">
            <v>701.7421</v>
          </cell>
          <cell r="Z2621">
            <v>-1450708.66</v>
          </cell>
          <cell r="AA2621">
            <v>-9796.7900000000009</v>
          </cell>
          <cell r="AB2621">
            <v>-56.656999999999996</v>
          </cell>
        </row>
        <row r="2622">
          <cell r="A2622">
            <v>7126</v>
          </cell>
          <cell r="B2622">
            <v>9118</v>
          </cell>
          <cell r="C2622">
            <v>2040</v>
          </cell>
          <cell r="D2622" t="str">
            <v>ДИЗЕЛЬНОЕ ТОПЛИВО Л-02-40</v>
          </cell>
          <cell r="E2622">
            <v>221000035</v>
          </cell>
          <cell r="F2622" t="str">
            <v>20</v>
          </cell>
          <cell r="G2622" t="str">
            <v/>
          </cell>
          <cell r="H2622" t="str">
            <v/>
          </cell>
          <cell r="I2622" t="str">
            <v>387488</v>
          </cell>
          <cell r="J2622">
            <v>10001445</v>
          </cell>
          <cell r="K2622">
            <v>37930</v>
          </cell>
          <cell r="L2622">
            <v>37930</v>
          </cell>
          <cell r="M2622">
            <v>37930</v>
          </cell>
          <cell r="N2622">
            <v>10366.379999999999</v>
          </cell>
          <cell r="O2622">
            <v>57.591000000000001</v>
          </cell>
          <cell r="P2622">
            <v>0</v>
          </cell>
          <cell r="Q2622" t="str">
            <v>01_30_11</v>
          </cell>
          <cell r="R2622" t="str">
            <v>01_24</v>
          </cell>
          <cell r="S2622" t="str">
            <v>'301.0020</v>
          </cell>
          <cell r="T2622" t="str">
            <v>'701.7421</v>
          </cell>
          <cell r="U2622" t="str">
            <v>H</v>
          </cell>
          <cell r="V2622">
            <v>-9957.8700000000008</v>
          </cell>
          <cell r="W2622">
            <v>-9957.8700000000008</v>
          </cell>
          <cell r="X2622">
            <v>408.5099999999984</v>
          </cell>
          <cell r="Y2622" t="str">
            <v>701.7421</v>
          </cell>
          <cell r="Z2622">
            <v>-1474561.39</v>
          </cell>
          <cell r="AA2622">
            <v>-9957.8700000000008</v>
          </cell>
          <cell r="AB2622">
            <v>-57.591000000000001</v>
          </cell>
        </row>
        <row r="2623">
          <cell r="A2623">
            <v>7127</v>
          </cell>
          <cell r="B2623">
            <v>9119</v>
          </cell>
          <cell r="C2623">
            <v>2040</v>
          </cell>
          <cell r="D2623" t="str">
            <v>ДИЗЕЛЬНОЕ ТОПЛИВО Л-02-40</v>
          </cell>
          <cell r="E2623">
            <v>221000035</v>
          </cell>
          <cell r="F2623" t="str">
            <v>20</v>
          </cell>
          <cell r="G2623" t="str">
            <v/>
          </cell>
          <cell r="H2623" t="str">
            <v/>
          </cell>
          <cell r="I2623" t="str">
            <v>387489</v>
          </cell>
          <cell r="J2623">
            <v>10001445</v>
          </cell>
          <cell r="K2623">
            <v>37930</v>
          </cell>
          <cell r="L2623">
            <v>37930</v>
          </cell>
          <cell r="M2623">
            <v>37930</v>
          </cell>
          <cell r="N2623">
            <v>10465.200000000001</v>
          </cell>
          <cell r="O2623">
            <v>58.14</v>
          </cell>
          <cell r="P2623">
            <v>0</v>
          </cell>
          <cell r="Q2623" t="str">
            <v>01_30_11</v>
          </cell>
          <cell r="R2623" t="str">
            <v>01_24</v>
          </cell>
          <cell r="S2623" t="str">
            <v>'301.0020</v>
          </cell>
          <cell r="T2623" t="str">
            <v>'701.7421</v>
          </cell>
          <cell r="U2623" t="str">
            <v>H</v>
          </cell>
          <cell r="V2623">
            <v>-10049.65</v>
          </cell>
          <cell r="W2623">
            <v>-10049.65</v>
          </cell>
          <cell r="X2623">
            <v>415.55000000000109</v>
          </cell>
          <cell r="Y2623" t="str">
            <v>701.7421</v>
          </cell>
          <cell r="Z2623">
            <v>-1488152.17</v>
          </cell>
          <cell r="AA2623">
            <v>-10049.65</v>
          </cell>
          <cell r="AB2623">
            <v>-58.14</v>
          </cell>
        </row>
        <row r="2624">
          <cell r="A2624">
            <v>7128</v>
          </cell>
          <cell r="B2624">
            <v>9120</v>
          </cell>
          <cell r="C2624">
            <v>2040</v>
          </cell>
          <cell r="D2624" t="str">
            <v>ДИЗЕЛЬНОЕ ТОПЛИВО Л-02-40</v>
          </cell>
          <cell r="E2624">
            <v>221000035</v>
          </cell>
          <cell r="F2624" t="str">
            <v>20</v>
          </cell>
          <cell r="G2624" t="str">
            <v/>
          </cell>
          <cell r="H2624" t="str">
            <v/>
          </cell>
          <cell r="I2624" t="str">
            <v>387490</v>
          </cell>
          <cell r="J2624">
            <v>10001445</v>
          </cell>
          <cell r="K2624">
            <v>37930</v>
          </cell>
          <cell r="L2624">
            <v>37930</v>
          </cell>
          <cell r="M2624">
            <v>37930</v>
          </cell>
          <cell r="N2624">
            <v>8804.52</v>
          </cell>
          <cell r="O2624">
            <v>48.914000000000001</v>
          </cell>
          <cell r="P2624">
            <v>0</v>
          </cell>
          <cell r="Q2624" t="str">
            <v>01_30_11</v>
          </cell>
          <cell r="R2624" t="str">
            <v>01_24</v>
          </cell>
          <cell r="S2624" t="str">
            <v>'301.0020</v>
          </cell>
          <cell r="T2624" t="str">
            <v>'701.7421</v>
          </cell>
          <cell r="U2624" t="str">
            <v>H</v>
          </cell>
          <cell r="V2624">
            <v>-8459.4</v>
          </cell>
          <cell r="W2624">
            <v>-8459.4</v>
          </cell>
          <cell r="X2624">
            <v>345.1200000000008</v>
          </cell>
          <cell r="Y2624" t="str">
            <v>701.7421</v>
          </cell>
          <cell r="Z2624">
            <v>-1252667.95</v>
          </cell>
          <cell r="AA2624">
            <v>-8459.4</v>
          </cell>
          <cell r="AB2624">
            <v>-48.914000000000001</v>
          </cell>
        </row>
        <row r="2625">
          <cell r="A2625">
            <v>7129</v>
          </cell>
          <cell r="B2625">
            <v>9121</v>
          </cell>
          <cell r="C2625">
            <v>2040</v>
          </cell>
          <cell r="D2625" t="str">
            <v>ДИЗЕЛЬНОЕ ТОПЛИВО Л-02-40</v>
          </cell>
          <cell r="E2625">
            <v>221000035</v>
          </cell>
          <cell r="F2625" t="str">
            <v>20</v>
          </cell>
          <cell r="G2625" t="str">
            <v/>
          </cell>
          <cell r="H2625" t="str">
            <v/>
          </cell>
          <cell r="I2625" t="str">
            <v>387491</v>
          </cell>
          <cell r="J2625">
            <v>10001445</v>
          </cell>
          <cell r="K2625">
            <v>37930</v>
          </cell>
          <cell r="L2625">
            <v>37930</v>
          </cell>
          <cell r="M2625">
            <v>37930</v>
          </cell>
          <cell r="N2625">
            <v>10312.56</v>
          </cell>
          <cell r="O2625">
            <v>57.292000000000002</v>
          </cell>
          <cell r="P2625">
            <v>0</v>
          </cell>
          <cell r="Q2625" t="str">
            <v>01_30_11</v>
          </cell>
          <cell r="R2625" t="str">
            <v>01_24</v>
          </cell>
          <cell r="S2625" t="str">
            <v>'301.0020</v>
          </cell>
          <cell r="T2625" t="str">
            <v>'701.7421</v>
          </cell>
          <cell r="U2625" t="str">
            <v>H</v>
          </cell>
          <cell r="V2625">
            <v>-9904.0499999999993</v>
          </cell>
          <cell r="W2625">
            <v>-9904.0499999999993</v>
          </cell>
          <cell r="X2625">
            <v>408.51000000000022</v>
          </cell>
          <cell r="Y2625" t="str">
            <v>701.7421</v>
          </cell>
          <cell r="Z2625">
            <v>-1466591.72</v>
          </cell>
          <cell r="AA2625">
            <v>-9904.0499999999993</v>
          </cell>
          <cell r="AB2625">
            <v>-57.292000000000002</v>
          </cell>
        </row>
        <row r="2626">
          <cell r="A2626">
            <v>7130</v>
          </cell>
          <cell r="B2626">
            <v>9122</v>
          </cell>
          <cell r="C2626">
            <v>2040</v>
          </cell>
          <cell r="D2626" t="str">
            <v>ДИЗЕЛЬНОЕ ТОПЛИВО Л-02-40</v>
          </cell>
          <cell r="E2626">
            <v>221000035</v>
          </cell>
          <cell r="F2626" t="str">
            <v>20</v>
          </cell>
          <cell r="G2626" t="str">
            <v/>
          </cell>
          <cell r="H2626" t="str">
            <v/>
          </cell>
          <cell r="I2626" t="str">
            <v>387492</v>
          </cell>
          <cell r="J2626">
            <v>10001445</v>
          </cell>
          <cell r="K2626">
            <v>37930</v>
          </cell>
          <cell r="L2626">
            <v>37930</v>
          </cell>
          <cell r="M2626">
            <v>37930</v>
          </cell>
          <cell r="N2626">
            <v>10446.299999999999</v>
          </cell>
          <cell r="O2626">
            <v>58.034999999999997</v>
          </cell>
          <cell r="P2626">
            <v>0</v>
          </cell>
          <cell r="Q2626" t="str">
            <v>01_30_11</v>
          </cell>
          <cell r="R2626" t="str">
            <v>01_24</v>
          </cell>
          <cell r="S2626" t="str">
            <v>'301.0020</v>
          </cell>
          <cell r="T2626" t="str">
            <v>'701.7421</v>
          </cell>
          <cell r="U2626" t="str">
            <v>H</v>
          </cell>
          <cell r="V2626">
            <v>-10030.75</v>
          </cell>
          <cell r="W2626">
            <v>-10030.75</v>
          </cell>
          <cell r="X2626">
            <v>415.54999999999927</v>
          </cell>
          <cell r="Y2626" t="str">
            <v>701.7421</v>
          </cell>
          <cell r="Z2626">
            <v>-1485353.46</v>
          </cell>
          <cell r="AA2626">
            <v>-10030.75</v>
          </cell>
          <cell r="AB2626">
            <v>-58.034999999999997</v>
          </cell>
        </row>
        <row r="2627">
          <cell r="A2627">
            <v>7131</v>
          </cell>
          <cell r="B2627">
            <v>9123</v>
          </cell>
          <cell r="C2627">
            <v>2040</v>
          </cell>
          <cell r="D2627" t="str">
            <v>ДИЗЕЛЬНОЕ ТОПЛИВО Л-02-40</v>
          </cell>
          <cell r="E2627">
            <v>221000035</v>
          </cell>
          <cell r="F2627" t="str">
            <v>20</v>
          </cell>
          <cell r="G2627" t="str">
            <v/>
          </cell>
          <cell r="H2627" t="str">
            <v/>
          </cell>
          <cell r="I2627" t="str">
            <v>387493</v>
          </cell>
          <cell r="J2627">
            <v>10001445</v>
          </cell>
          <cell r="K2627">
            <v>37930</v>
          </cell>
          <cell r="L2627">
            <v>37930</v>
          </cell>
          <cell r="M2627">
            <v>37930</v>
          </cell>
          <cell r="N2627">
            <v>10446.299999999999</v>
          </cell>
          <cell r="O2627">
            <v>58.034999999999997</v>
          </cell>
          <cell r="P2627">
            <v>0</v>
          </cell>
          <cell r="Q2627" t="str">
            <v>01_30_11</v>
          </cell>
          <cell r="R2627" t="str">
            <v>01_24</v>
          </cell>
          <cell r="S2627" t="str">
            <v>'301.0020</v>
          </cell>
          <cell r="T2627" t="str">
            <v>'701.7421</v>
          </cell>
          <cell r="U2627" t="str">
            <v>H</v>
          </cell>
          <cell r="V2627">
            <v>-10030.75</v>
          </cell>
          <cell r="W2627">
            <v>-10030.75</v>
          </cell>
          <cell r="X2627">
            <v>415.54999999999927</v>
          </cell>
          <cell r="Y2627" t="str">
            <v>701.7421</v>
          </cell>
          <cell r="Z2627">
            <v>-1485353.46</v>
          </cell>
          <cell r="AA2627">
            <v>-10030.75</v>
          </cell>
          <cell r="AB2627">
            <v>-58.034999999999997</v>
          </cell>
        </row>
        <row r="2628">
          <cell r="A2628">
            <v>7132</v>
          </cell>
          <cell r="B2628">
            <v>9124</v>
          </cell>
          <cell r="C2628">
            <v>2040</v>
          </cell>
          <cell r="D2628" t="str">
            <v>ДИЗЕЛЬНОЕ ТОПЛИВО Л-02-40</v>
          </cell>
          <cell r="E2628">
            <v>221000035</v>
          </cell>
          <cell r="F2628" t="str">
            <v>20</v>
          </cell>
          <cell r="G2628" t="str">
            <v/>
          </cell>
          <cell r="H2628" t="str">
            <v/>
          </cell>
          <cell r="I2628" t="str">
            <v>387494</v>
          </cell>
          <cell r="J2628">
            <v>10001445</v>
          </cell>
          <cell r="K2628">
            <v>37930</v>
          </cell>
          <cell r="L2628">
            <v>37930</v>
          </cell>
          <cell r="M2628">
            <v>37930</v>
          </cell>
          <cell r="N2628">
            <v>10465.200000000001</v>
          </cell>
          <cell r="O2628">
            <v>58.14</v>
          </cell>
          <cell r="P2628">
            <v>0</v>
          </cell>
          <cell r="Q2628" t="str">
            <v>01_30_11</v>
          </cell>
          <cell r="R2628" t="str">
            <v>01_24</v>
          </cell>
          <cell r="S2628" t="str">
            <v>'301.0020</v>
          </cell>
          <cell r="T2628" t="str">
            <v>'701.7421</v>
          </cell>
          <cell r="U2628" t="str">
            <v>H</v>
          </cell>
          <cell r="V2628">
            <v>-10049.65</v>
          </cell>
          <cell r="W2628">
            <v>-10049.65</v>
          </cell>
          <cell r="X2628">
            <v>415.55000000000109</v>
          </cell>
          <cell r="Y2628" t="str">
            <v>701.7421</v>
          </cell>
          <cell r="Z2628">
            <v>-1488152.17</v>
          </cell>
          <cell r="AA2628">
            <v>-10049.65</v>
          </cell>
          <cell r="AB2628">
            <v>-58.14</v>
          </cell>
        </row>
        <row r="2629">
          <cell r="A2629">
            <v>7133</v>
          </cell>
          <cell r="B2629">
            <v>9125</v>
          </cell>
          <cell r="C2629">
            <v>2040</v>
          </cell>
          <cell r="D2629" t="str">
            <v>ДИЗЕЛЬНОЕ ТОПЛИВО Л-02-40</v>
          </cell>
          <cell r="E2629">
            <v>221000035</v>
          </cell>
          <cell r="F2629" t="str">
            <v>20</v>
          </cell>
          <cell r="G2629" t="str">
            <v/>
          </cell>
          <cell r="H2629" t="str">
            <v/>
          </cell>
          <cell r="I2629" t="str">
            <v>387495</v>
          </cell>
          <cell r="J2629">
            <v>10001445</v>
          </cell>
          <cell r="K2629">
            <v>37930</v>
          </cell>
          <cell r="L2629">
            <v>37930</v>
          </cell>
          <cell r="M2629">
            <v>37930</v>
          </cell>
          <cell r="N2629">
            <v>10479.780000000001</v>
          </cell>
          <cell r="O2629">
            <v>58.220999999999997</v>
          </cell>
          <cell r="P2629">
            <v>0</v>
          </cell>
          <cell r="Q2629" t="str">
            <v>01_30_11</v>
          </cell>
          <cell r="R2629" t="str">
            <v>01_24</v>
          </cell>
          <cell r="S2629" t="str">
            <v>'301.0020</v>
          </cell>
          <cell r="T2629" t="str">
            <v>'701.7421</v>
          </cell>
          <cell r="U2629" t="str">
            <v>H</v>
          </cell>
          <cell r="V2629">
            <v>-10064.23</v>
          </cell>
          <cell r="W2629">
            <v>-10064.23</v>
          </cell>
          <cell r="X2629">
            <v>415.55000000000109</v>
          </cell>
          <cell r="Y2629" t="str">
            <v>701.7421</v>
          </cell>
          <cell r="Z2629">
            <v>-1490311.18</v>
          </cell>
          <cell r="AA2629">
            <v>-10064.23</v>
          </cell>
          <cell r="AB2629">
            <v>-58.220999999999997</v>
          </cell>
        </row>
        <row r="2630">
          <cell r="A2630">
            <v>7134</v>
          </cell>
          <cell r="B2630">
            <v>9126</v>
          </cell>
          <cell r="C2630">
            <v>2040</v>
          </cell>
          <cell r="D2630" t="str">
            <v>ДИЗЕЛЬНОЕ ТОПЛИВО Л-02-40</v>
          </cell>
          <cell r="E2630">
            <v>221000035</v>
          </cell>
          <cell r="F2630" t="str">
            <v>20</v>
          </cell>
          <cell r="G2630" t="str">
            <v/>
          </cell>
          <cell r="H2630" t="str">
            <v/>
          </cell>
          <cell r="I2630" t="str">
            <v>387496</v>
          </cell>
          <cell r="J2630">
            <v>10001445</v>
          </cell>
          <cell r="K2630">
            <v>37930</v>
          </cell>
          <cell r="L2630">
            <v>37930</v>
          </cell>
          <cell r="M2630">
            <v>37930</v>
          </cell>
          <cell r="N2630">
            <v>10407.780000000001</v>
          </cell>
          <cell r="O2630">
            <v>57.820999999999998</v>
          </cell>
          <cell r="P2630">
            <v>0</v>
          </cell>
          <cell r="Q2630" t="str">
            <v>01_30_11</v>
          </cell>
          <cell r="R2630" t="str">
            <v>01_24</v>
          </cell>
          <cell r="S2630" t="str">
            <v>'301.0020</v>
          </cell>
          <cell r="T2630" t="str">
            <v>'701.7421</v>
          </cell>
          <cell r="U2630" t="str">
            <v>H</v>
          </cell>
          <cell r="V2630">
            <v>-9999.27</v>
          </cell>
          <cell r="W2630">
            <v>-9999.27</v>
          </cell>
          <cell r="X2630">
            <v>408.51000000000022</v>
          </cell>
          <cell r="Y2630" t="str">
            <v>701.7421</v>
          </cell>
          <cell r="Z2630">
            <v>-1480691.9</v>
          </cell>
          <cell r="AA2630">
            <v>-9999.27</v>
          </cell>
          <cell r="AB2630">
            <v>-57.820999999999998</v>
          </cell>
        </row>
        <row r="2631">
          <cell r="A2631">
            <v>7135</v>
          </cell>
          <cell r="B2631">
            <v>9127</v>
          </cell>
          <cell r="C2631">
            <v>2040</v>
          </cell>
          <cell r="D2631" t="str">
            <v>ДИЗЕЛЬНОЕ ТОПЛИВО Л-02-40</v>
          </cell>
          <cell r="E2631">
            <v>221000035</v>
          </cell>
          <cell r="F2631" t="str">
            <v>20</v>
          </cell>
          <cell r="G2631" t="str">
            <v/>
          </cell>
          <cell r="H2631" t="str">
            <v/>
          </cell>
          <cell r="I2631" t="str">
            <v>387497</v>
          </cell>
          <cell r="J2631">
            <v>10001445</v>
          </cell>
          <cell r="K2631">
            <v>37930</v>
          </cell>
          <cell r="L2631">
            <v>37930</v>
          </cell>
          <cell r="M2631">
            <v>37930</v>
          </cell>
          <cell r="N2631">
            <v>10479.780000000001</v>
          </cell>
          <cell r="O2631">
            <v>58.220999999999997</v>
          </cell>
          <cell r="P2631">
            <v>0</v>
          </cell>
          <cell r="Q2631" t="str">
            <v>01_30_11</v>
          </cell>
          <cell r="R2631" t="str">
            <v>01_24</v>
          </cell>
          <cell r="S2631" t="str">
            <v>'301.0020</v>
          </cell>
          <cell r="T2631" t="str">
            <v>'701.7421</v>
          </cell>
          <cell r="U2631" t="str">
            <v>H</v>
          </cell>
          <cell r="V2631">
            <v>-10064.23</v>
          </cell>
          <cell r="W2631">
            <v>-10064.23</v>
          </cell>
          <cell r="X2631">
            <v>415.55000000000109</v>
          </cell>
          <cell r="Y2631" t="str">
            <v>701.7421</v>
          </cell>
          <cell r="Z2631">
            <v>-1490311.18</v>
          </cell>
          <cell r="AA2631">
            <v>-10064.23</v>
          </cell>
          <cell r="AB2631">
            <v>-58.220999999999997</v>
          </cell>
        </row>
        <row r="2632">
          <cell r="A2632">
            <v>7136</v>
          </cell>
          <cell r="B2632">
            <v>9128</v>
          </cell>
          <cell r="C2632">
            <v>2040</v>
          </cell>
          <cell r="D2632" t="str">
            <v>ДИЗЕЛЬНОЕ ТОПЛИВО Л-02-40</v>
          </cell>
          <cell r="E2632">
            <v>221000035</v>
          </cell>
          <cell r="F2632" t="str">
            <v>20</v>
          </cell>
          <cell r="G2632" t="str">
            <v/>
          </cell>
          <cell r="H2632" t="str">
            <v/>
          </cell>
          <cell r="I2632" t="str">
            <v>387498</v>
          </cell>
          <cell r="J2632">
            <v>10001445</v>
          </cell>
          <cell r="K2632">
            <v>37930</v>
          </cell>
          <cell r="L2632">
            <v>37930</v>
          </cell>
          <cell r="M2632">
            <v>37930</v>
          </cell>
          <cell r="N2632">
            <v>10172.34</v>
          </cell>
          <cell r="O2632">
            <v>56.512999999999998</v>
          </cell>
          <cell r="P2632">
            <v>0</v>
          </cell>
          <cell r="Q2632" t="str">
            <v>01_30_11</v>
          </cell>
          <cell r="R2632" t="str">
            <v>01_24</v>
          </cell>
          <cell r="S2632" t="str">
            <v>'301.0020</v>
          </cell>
          <cell r="T2632" t="str">
            <v>'701.7421</v>
          </cell>
          <cell r="U2632" t="str">
            <v>H</v>
          </cell>
          <cell r="V2632">
            <v>-9770.8700000000008</v>
          </cell>
          <cell r="W2632">
            <v>-9770.8700000000008</v>
          </cell>
          <cell r="X2632">
            <v>401.46999999999935</v>
          </cell>
          <cell r="Y2632" t="str">
            <v>701.7421</v>
          </cell>
          <cell r="Z2632">
            <v>-1446870.43</v>
          </cell>
          <cell r="AA2632">
            <v>-9770.8700000000008</v>
          </cell>
          <cell r="AB2632">
            <v>-56.512999999999998</v>
          </cell>
        </row>
        <row r="2633">
          <cell r="A2633">
            <v>7137</v>
          </cell>
          <cell r="B2633">
            <v>9129</v>
          </cell>
          <cell r="C2633">
            <v>2040</v>
          </cell>
          <cell r="D2633" t="str">
            <v>ДИЗЕЛЬНОЕ ТОПЛИВО Л-02-40</v>
          </cell>
          <cell r="E2633">
            <v>221000035</v>
          </cell>
          <cell r="F2633" t="str">
            <v>20</v>
          </cell>
          <cell r="G2633" t="str">
            <v/>
          </cell>
          <cell r="H2633" t="str">
            <v/>
          </cell>
          <cell r="I2633" t="str">
            <v>387499</v>
          </cell>
          <cell r="J2633">
            <v>10001445</v>
          </cell>
          <cell r="K2633">
            <v>37930</v>
          </cell>
          <cell r="L2633">
            <v>37930</v>
          </cell>
          <cell r="M2633">
            <v>37930</v>
          </cell>
          <cell r="N2633">
            <v>10414.26</v>
          </cell>
          <cell r="O2633">
            <v>57.856999999999999</v>
          </cell>
          <cell r="P2633">
            <v>0</v>
          </cell>
          <cell r="Q2633" t="str">
            <v>01_30_11</v>
          </cell>
          <cell r="R2633" t="str">
            <v>01_24</v>
          </cell>
          <cell r="S2633" t="str">
            <v>'301.0020</v>
          </cell>
          <cell r="T2633" t="str">
            <v>'701.7421</v>
          </cell>
          <cell r="U2633" t="str">
            <v>H</v>
          </cell>
          <cell r="V2633">
            <v>-10005.75</v>
          </cell>
          <cell r="W2633">
            <v>-10005.75</v>
          </cell>
          <cell r="X2633">
            <v>408.51000000000022</v>
          </cell>
          <cell r="Y2633" t="str">
            <v>701.7421</v>
          </cell>
          <cell r="Z2633">
            <v>-1481651.46</v>
          </cell>
          <cell r="AA2633">
            <v>-10005.75</v>
          </cell>
          <cell r="AB2633">
            <v>-57.856999999999999</v>
          </cell>
        </row>
        <row r="2634">
          <cell r="A2634">
            <v>7138</v>
          </cell>
          <cell r="B2634">
            <v>9130</v>
          </cell>
          <cell r="C2634">
            <v>2040</v>
          </cell>
          <cell r="D2634" t="str">
            <v>ДИЗЕЛЬНОЕ ТОПЛИВО Л-02-40</v>
          </cell>
          <cell r="E2634">
            <v>221000035</v>
          </cell>
          <cell r="F2634" t="str">
            <v>20</v>
          </cell>
          <cell r="G2634" t="str">
            <v/>
          </cell>
          <cell r="H2634" t="str">
            <v/>
          </cell>
          <cell r="I2634" t="str">
            <v>387500</v>
          </cell>
          <cell r="J2634">
            <v>10001445</v>
          </cell>
          <cell r="K2634">
            <v>37930</v>
          </cell>
          <cell r="L2634">
            <v>37930</v>
          </cell>
          <cell r="M2634">
            <v>37930</v>
          </cell>
          <cell r="N2634">
            <v>10387.44</v>
          </cell>
          <cell r="O2634">
            <v>57.707999999999998</v>
          </cell>
          <cell r="P2634">
            <v>0</v>
          </cell>
          <cell r="Q2634" t="str">
            <v>01_30_11</v>
          </cell>
          <cell r="R2634" t="str">
            <v>01_24</v>
          </cell>
          <cell r="S2634" t="str">
            <v>'301.0020</v>
          </cell>
          <cell r="T2634" t="str">
            <v>'701.7421</v>
          </cell>
          <cell r="U2634" t="str">
            <v>H</v>
          </cell>
          <cell r="V2634">
            <v>-9978.93</v>
          </cell>
          <cell r="W2634">
            <v>-9978.93</v>
          </cell>
          <cell r="X2634">
            <v>408.51000000000022</v>
          </cell>
          <cell r="Y2634" t="str">
            <v>701.7421</v>
          </cell>
          <cell r="Z2634">
            <v>-1477679.95</v>
          </cell>
          <cell r="AA2634">
            <v>-9978.93</v>
          </cell>
          <cell r="AB2634">
            <v>-57.707999999999998</v>
          </cell>
        </row>
        <row r="2635">
          <cell r="A2635">
            <v>7152</v>
          </cell>
          <cell r="B2635">
            <v>9141</v>
          </cell>
          <cell r="C2635">
            <v>1135</v>
          </cell>
          <cell r="D2635" t="str">
            <v>БЕНЗИН АВТОМОБИЛЬНЫЙ АИ-80</v>
          </cell>
          <cell r="E2635">
            <v>221000001</v>
          </cell>
          <cell r="F2635" t="str">
            <v>10</v>
          </cell>
          <cell r="G2635" t="str">
            <v/>
          </cell>
          <cell r="H2635" t="str">
            <v/>
          </cell>
          <cell r="I2635" t="str">
            <v>171970</v>
          </cell>
          <cell r="J2635">
            <v>10001467</v>
          </cell>
          <cell r="K2635">
            <v>37930</v>
          </cell>
          <cell r="L2635">
            <v>37930</v>
          </cell>
          <cell r="M2635">
            <v>37930</v>
          </cell>
          <cell r="N2635">
            <v>4937371.53</v>
          </cell>
          <cell r="O2635">
            <v>205.12700000000001</v>
          </cell>
          <cell r="P2635">
            <v>789979.44</v>
          </cell>
          <cell r="Q2635" t="str">
            <v>01_30_11</v>
          </cell>
          <cell r="R2635" t="str">
            <v>01_24</v>
          </cell>
          <cell r="S2635" t="str">
            <v>'301.0010</v>
          </cell>
          <cell r="T2635" t="str">
            <v>'701.7510</v>
          </cell>
          <cell r="U2635" t="str">
            <v>H</v>
          </cell>
          <cell r="V2635">
            <v>-4937371.53</v>
          </cell>
          <cell r="W2635">
            <v>-33342.589999999997</v>
          </cell>
          <cell r="X2635">
            <v>0</v>
          </cell>
          <cell r="Y2635" t="str">
            <v>701.7510</v>
          </cell>
          <cell r="Z2635">
            <v>-4937371.53</v>
          </cell>
          <cell r="AA2635">
            <v>-33342.589999999997</v>
          </cell>
          <cell r="AB2635">
            <v>-205.12700000000001</v>
          </cell>
        </row>
        <row r="2636">
          <cell r="A2636">
            <v>7153</v>
          </cell>
          <cell r="B2636">
            <v>9142</v>
          </cell>
          <cell r="C2636">
            <v>1160</v>
          </cell>
          <cell r="D2636" t="str">
            <v>БЕНЗИН АВТОМОБИЛЬНЫЙ АИ-80</v>
          </cell>
          <cell r="E2636">
            <v>221000001</v>
          </cell>
          <cell r="F2636" t="str">
            <v>10</v>
          </cell>
          <cell r="G2636" t="str">
            <v/>
          </cell>
          <cell r="H2636" t="str">
            <v/>
          </cell>
          <cell r="I2636" t="str">
            <v>68234799</v>
          </cell>
          <cell r="J2636">
            <v>10001468</v>
          </cell>
          <cell r="K2636">
            <v>37930</v>
          </cell>
          <cell r="L2636">
            <v>37930</v>
          </cell>
          <cell r="M2636">
            <v>37930</v>
          </cell>
          <cell r="N2636">
            <v>1205537.32</v>
          </cell>
          <cell r="O2636">
            <v>50.085000000000001</v>
          </cell>
          <cell r="P2636">
            <v>192885.97</v>
          </cell>
          <cell r="Q2636" t="str">
            <v>01_30_11</v>
          </cell>
          <cell r="R2636" t="str">
            <v>01_24</v>
          </cell>
          <cell r="S2636" t="str">
            <v>'301.0010</v>
          </cell>
          <cell r="T2636" t="str">
            <v>'701.7510</v>
          </cell>
          <cell r="U2636" t="str">
            <v>H</v>
          </cell>
          <cell r="V2636">
            <v>-1205537.32</v>
          </cell>
          <cell r="W2636">
            <v>-8141.13</v>
          </cell>
          <cell r="X2636">
            <v>0</v>
          </cell>
          <cell r="Y2636" t="str">
            <v>701.7510</v>
          </cell>
          <cell r="Z2636">
            <v>-1205537.32</v>
          </cell>
          <cell r="AA2636">
            <v>-8141.13</v>
          </cell>
          <cell r="AB2636">
            <v>-50.085000000000001</v>
          </cell>
        </row>
        <row r="2637">
          <cell r="A2637">
            <v>7154</v>
          </cell>
          <cell r="B2637">
            <v>9143</v>
          </cell>
          <cell r="C2637">
            <v>1160</v>
          </cell>
          <cell r="D2637" t="str">
            <v>БЕНЗИН АВТОМОБИЛЬНЫЙ АИ-80</v>
          </cell>
          <cell r="E2637">
            <v>221000001</v>
          </cell>
          <cell r="F2637" t="str">
            <v>10</v>
          </cell>
          <cell r="G2637" t="str">
            <v/>
          </cell>
          <cell r="H2637" t="str">
            <v/>
          </cell>
          <cell r="I2637" t="str">
            <v>68234800</v>
          </cell>
          <cell r="J2637">
            <v>10001468</v>
          </cell>
          <cell r="K2637">
            <v>37930</v>
          </cell>
          <cell r="L2637">
            <v>37930</v>
          </cell>
          <cell r="M2637">
            <v>37930</v>
          </cell>
          <cell r="N2637">
            <v>1262414.32</v>
          </cell>
          <cell r="O2637">
            <v>52.448</v>
          </cell>
          <cell r="P2637">
            <v>201986.29</v>
          </cell>
          <cell r="Q2637" t="str">
            <v>01_30_11</v>
          </cell>
          <cell r="R2637" t="str">
            <v>01_24</v>
          </cell>
          <cell r="S2637" t="str">
            <v>'301.0010</v>
          </cell>
          <cell r="T2637" t="str">
            <v>'701.7510</v>
          </cell>
          <cell r="U2637" t="str">
            <v>H</v>
          </cell>
          <cell r="V2637">
            <v>-1262414.32</v>
          </cell>
          <cell r="W2637">
            <v>-8525.2199999999993</v>
          </cell>
          <cell r="X2637">
            <v>0</v>
          </cell>
          <cell r="Y2637" t="str">
            <v>701.7510</v>
          </cell>
          <cell r="Z2637">
            <v>-1262414.32</v>
          </cell>
          <cell r="AA2637">
            <v>-8525.2199999999993</v>
          </cell>
          <cell r="AB2637">
            <v>-52.448</v>
          </cell>
        </row>
        <row r="2638">
          <cell r="A2638">
            <v>7179</v>
          </cell>
          <cell r="B2638">
            <v>9172</v>
          </cell>
          <cell r="C2638">
            <v>1137</v>
          </cell>
          <cell r="D2638" t="str">
            <v>БЕНЗИН АВТОМОБИЛЬНЫЙ АИ-80</v>
          </cell>
          <cell r="E2638">
            <v>221000001</v>
          </cell>
          <cell r="F2638" t="str">
            <v>10</v>
          </cell>
          <cell r="G2638" t="str">
            <v/>
          </cell>
          <cell r="H2638" t="str">
            <v/>
          </cell>
          <cell r="I2638" t="str">
            <v>68234796</v>
          </cell>
          <cell r="J2638">
            <v>10001472</v>
          </cell>
          <cell r="K2638">
            <v>37930</v>
          </cell>
          <cell r="L2638">
            <v>37930</v>
          </cell>
          <cell r="M2638">
            <v>37930</v>
          </cell>
          <cell r="N2638">
            <v>1437377.9</v>
          </cell>
          <cell r="O2638">
            <v>59.716999999999999</v>
          </cell>
          <cell r="P2638">
            <v>229980.46</v>
          </cell>
          <cell r="Q2638" t="str">
            <v>01_30_11</v>
          </cell>
          <cell r="R2638" t="str">
            <v>01_24</v>
          </cell>
          <cell r="S2638" t="str">
            <v>'301.0010</v>
          </cell>
          <cell r="T2638" t="str">
            <v>'701.7510</v>
          </cell>
          <cell r="U2638" t="str">
            <v>H</v>
          </cell>
          <cell r="V2638">
            <v>-1437377.9</v>
          </cell>
          <cell r="W2638">
            <v>-9706.77</v>
          </cell>
          <cell r="X2638">
            <v>0</v>
          </cell>
          <cell r="Y2638" t="str">
            <v>701.7510</v>
          </cell>
          <cell r="Z2638">
            <v>-1437377.9</v>
          </cell>
          <cell r="AA2638">
            <v>-9706.77</v>
          </cell>
          <cell r="AB2638">
            <v>-59.716999999999999</v>
          </cell>
        </row>
        <row r="2639">
          <cell r="A2639">
            <v>7150</v>
          </cell>
          <cell r="B2639">
            <v>9139</v>
          </cell>
          <cell r="C2639">
            <v>1135</v>
          </cell>
          <cell r="D2639" t="str">
            <v>БЕНЗИН АВТОМОБИЛЬНЫЙ АИ-80</v>
          </cell>
          <cell r="E2639">
            <v>221000001</v>
          </cell>
          <cell r="F2639" t="str">
            <v>10</v>
          </cell>
          <cell r="G2639" t="str">
            <v/>
          </cell>
          <cell r="H2639" t="str">
            <v/>
          </cell>
          <cell r="I2639" t="str">
            <v>171984</v>
          </cell>
          <cell r="J2639">
            <v>10001465</v>
          </cell>
          <cell r="K2639">
            <v>37931</v>
          </cell>
          <cell r="L2639">
            <v>37931</v>
          </cell>
          <cell r="M2639">
            <v>37931</v>
          </cell>
          <cell r="N2639">
            <v>4719226.67</v>
          </cell>
          <cell r="O2639">
            <v>196.06399999999999</v>
          </cell>
          <cell r="P2639">
            <v>755076.27</v>
          </cell>
          <cell r="Q2639" t="str">
            <v>01_30_11</v>
          </cell>
          <cell r="R2639" t="str">
            <v>01_24</v>
          </cell>
          <cell r="S2639" t="str">
            <v>'301.0010</v>
          </cell>
          <cell r="T2639" t="str">
            <v>'701.7510</v>
          </cell>
          <cell r="U2639" t="str">
            <v>H</v>
          </cell>
          <cell r="V2639">
            <v>-4719226.67</v>
          </cell>
          <cell r="W2639">
            <v>-31938.47</v>
          </cell>
          <cell r="X2639">
            <v>0</v>
          </cell>
          <cell r="Y2639" t="str">
            <v>701.7510</v>
          </cell>
          <cell r="Z2639">
            <v>-4719226.67</v>
          </cell>
          <cell r="AA2639">
            <v>-31938.47</v>
          </cell>
          <cell r="AB2639">
            <v>-196.06399999999999</v>
          </cell>
        </row>
        <row r="2640">
          <cell r="A2640">
            <v>7155</v>
          </cell>
          <cell r="B2640">
            <v>9144</v>
          </cell>
          <cell r="C2640">
            <v>1135</v>
          </cell>
          <cell r="D2640" t="str">
            <v>БЕНЗИН АВТОМОБИЛЬНЫЙ АИ-80</v>
          </cell>
          <cell r="E2640">
            <v>221000001</v>
          </cell>
          <cell r="F2640" t="str">
            <v>10</v>
          </cell>
          <cell r="G2640" t="str">
            <v/>
          </cell>
          <cell r="H2640" t="str">
            <v/>
          </cell>
          <cell r="I2640" t="str">
            <v>187803</v>
          </cell>
          <cell r="J2640">
            <v>10001465</v>
          </cell>
          <cell r="K2640">
            <v>37931</v>
          </cell>
          <cell r="L2640">
            <v>37931</v>
          </cell>
          <cell r="M2640">
            <v>37931</v>
          </cell>
          <cell r="N2640">
            <v>7492672.5599999996</v>
          </cell>
          <cell r="O2640">
            <v>311.28899999999999</v>
          </cell>
          <cell r="P2640">
            <v>1198827.6100000001</v>
          </cell>
          <cell r="Q2640" t="str">
            <v>01_30_11</v>
          </cell>
          <cell r="R2640" t="str">
            <v>01_24</v>
          </cell>
          <cell r="S2640" t="str">
            <v>'301.0010</v>
          </cell>
          <cell r="T2640" t="str">
            <v>'701.7510</v>
          </cell>
          <cell r="U2640" t="str">
            <v>H</v>
          </cell>
          <cell r="V2640">
            <v>-7492672.5599999996</v>
          </cell>
          <cell r="W2640">
            <v>-50708.39</v>
          </cell>
          <cell r="X2640">
            <v>0</v>
          </cell>
          <cell r="Y2640" t="str">
            <v>701.7510</v>
          </cell>
          <cell r="Z2640">
            <v>-7492672.5599999996</v>
          </cell>
          <cell r="AA2640">
            <v>-50708.39</v>
          </cell>
          <cell r="AB2640">
            <v>-311.28899999999999</v>
          </cell>
        </row>
        <row r="2641">
          <cell r="A2641">
            <v>7156</v>
          </cell>
          <cell r="B2641">
            <v>9145</v>
          </cell>
          <cell r="C2641">
            <v>2040</v>
          </cell>
          <cell r="D2641" t="str">
            <v>ДИЗЕЛЬНОЕ ТОПЛИВО Л-02-40</v>
          </cell>
          <cell r="E2641">
            <v>221000035</v>
          </cell>
          <cell r="F2641" t="str">
            <v>20</v>
          </cell>
          <cell r="G2641" t="str">
            <v/>
          </cell>
          <cell r="H2641" t="str">
            <v/>
          </cell>
          <cell r="I2641" t="str">
            <v>387471</v>
          </cell>
          <cell r="J2641">
            <v>10001445</v>
          </cell>
          <cell r="K2641">
            <v>37931</v>
          </cell>
          <cell r="L2641">
            <v>37931</v>
          </cell>
          <cell r="M2641">
            <v>37931</v>
          </cell>
          <cell r="N2641">
            <v>10450.620000000001</v>
          </cell>
          <cell r="O2641">
            <v>58.058999999999997</v>
          </cell>
          <cell r="P2641">
            <v>0</v>
          </cell>
          <cell r="Q2641" t="str">
            <v>01_30_11</v>
          </cell>
          <cell r="R2641" t="str">
            <v>01_24</v>
          </cell>
          <cell r="S2641" t="str">
            <v>'301.0020</v>
          </cell>
          <cell r="T2641" t="str">
            <v>'701.7421</v>
          </cell>
          <cell r="U2641" t="str">
            <v>H</v>
          </cell>
          <cell r="V2641">
            <v>-10038.120000000001</v>
          </cell>
          <cell r="W2641">
            <v>-10038.120000000001</v>
          </cell>
          <cell r="X2641">
            <v>412.5</v>
          </cell>
          <cell r="Y2641" t="str">
            <v>701.7421</v>
          </cell>
          <cell r="Z2641">
            <v>-1483232.61</v>
          </cell>
          <cell r="AA2641">
            <v>-10038.120000000001</v>
          </cell>
          <cell r="AB2641">
            <v>-58.058999999999997</v>
          </cell>
        </row>
        <row r="2642">
          <cell r="A2642">
            <v>7157</v>
          </cell>
          <cell r="B2642">
            <v>9146</v>
          </cell>
          <cell r="C2642">
            <v>2040</v>
          </cell>
          <cell r="D2642" t="str">
            <v>ДИЗЕЛЬНОЕ ТОПЛИВО Л-02-40</v>
          </cell>
          <cell r="E2642">
            <v>221000035</v>
          </cell>
          <cell r="F2642" t="str">
            <v>20</v>
          </cell>
          <cell r="G2642" t="str">
            <v/>
          </cell>
          <cell r="H2642" t="str">
            <v/>
          </cell>
          <cell r="I2642" t="str">
            <v>387472</v>
          </cell>
          <cell r="J2642">
            <v>10001445</v>
          </cell>
          <cell r="K2642">
            <v>37931</v>
          </cell>
          <cell r="L2642">
            <v>37931</v>
          </cell>
          <cell r="M2642">
            <v>37931</v>
          </cell>
          <cell r="N2642">
            <v>10488.6</v>
          </cell>
          <cell r="O2642">
            <v>58.27</v>
          </cell>
          <cell r="P2642">
            <v>0</v>
          </cell>
          <cell r="Q2642" t="str">
            <v>01_30_11</v>
          </cell>
          <cell r="R2642" t="str">
            <v>01_24</v>
          </cell>
          <cell r="S2642" t="str">
            <v>'301.0020</v>
          </cell>
          <cell r="T2642" t="str">
            <v>'701.7421</v>
          </cell>
          <cell r="U2642" t="str">
            <v>H</v>
          </cell>
          <cell r="V2642">
            <v>-10076.1</v>
          </cell>
          <cell r="W2642">
            <v>-10076.1</v>
          </cell>
          <cell r="X2642">
            <v>412.5</v>
          </cell>
          <cell r="Y2642" t="str">
            <v>701.7421</v>
          </cell>
          <cell r="Z2642">
            <v>-1488844.54</v>
          </cell>
          <cell r="AA2642">
            <v>-10076.1</v>
          </cell>
          <cell r="AB2642">
            <v>-58.27</v>
          </cell>
        </row>
        <row r="2643">
          <cell r="A2643">
            <v>7158</v>
          </cell>
          <cell r="B2643">
            <v>9147</v>
          </cell>
          <cell r="C2643">
            <v>2040</v>
          </cell>
          <cell r="D2643" t="str">
            <v>ДИЗЕЛЬНОЕ ТОПЛИВО Л-02-40</v>
          </cell>
          <cell r="E2643">
            <v>221000035</v>
          </cell>
          <cell r="F2643" t="str">
            <v>20</v>
          </cell>
          <cell r="G2643" t="str">
            <v/>
          </cell>
          <cell r="H2643" t="str">
            <v/>
          </cell>
          <cell r="I2643" t="str">
            <v>387473</v>
          </cell>
          <cell r="J2643">
            <v>10001445</v>
          </cell>
          <cell r="K2643">
            <v>37931</v>
          </cell>
          <cell r="L2643">
            <v>37931</v>
          </cell>
          <cell r="M2643">
            <v>37931</v>
          </cell>
          <cell r="N2643">
            <v>10354.5</v>
          </cell>
          <cell r="O2643">
            <v>57.524999999999999</v>
          </cell>
          <cell r="P2643">
            <v>0</v>
          </cell>
          <cell r="Q2643" t="str">
            <v>01_30_11</v>
          </cell>
          <cell r="R2643" t="str">
            <v>01_24</v>
          </cell>
          <cell r="S2643" t="str">
            <v>'301.0020</v>
          </cell>
          <cell r="T2643" t="str">
            <v>'701.7421</v>
          </cell>
          <cell r="U2643" t="str">
            <v>H</v>
          </cell>
          <cell r="V2643">
            <v>-9949</v>
          </cell>
          <cell r="W2643">
            <v>-9949</v>
          </cell>
          <cell r="X2643">
            <v>405.5</v>
          </cell>
          <cell r="Y2643" t="str">
            <v>701.7421</v>
          </cell>
          <cell r="Z2643">
            <v>-1470064.24</v>
          </cell>
          <cell r="AA2643">
            <v>-9949</v>
          </cell>
          <cell r="AB2643">
            <v>-57.524999999999999</v>
          </cell>
        </row>
        <row r="2644">
          <cell r="A2644">
            <v>7159</v>
          </cell>
          <cell r="B2644">
            <v>9148</v>
          </cell>
          <cell r="C2644">
            <v>2040</v>
          </cell>
          <cell r="D2644" t="str">
            <v>ДИЗЕЛЬНОЕ ТОПЛИВО Л-02-40</v>
          </cell>
          <cell r="E2644">
            <v>221000035</v>
          </cell>
          <cell r="F2644" t="str">
            <v>20</v>
          </cell>
          <cell r="G2644" t="str">
            <v/>
          </cell>
          <cell r="H2644" t="str">
            <v/>
          </cell>
          <cell r="I2644" t="str">
            <v>387474</v>
          </cell>
          <cell r="J2644">
            <v>10001445</v>
          </cell>
          <cell r="K2644">
            <v>37931</v>
          </cell>
          <cell r="L2644">
            <v>37931</v>
          </cell>
          <cell r="M2644">
            <v>37931</v>
          </cell>
          <cell r="N2644">
            <v>10422.18</v>
          </cell>
          <cell r="O2644">
            <v>57.901000000000003</v>
          </cell>
          <cell r="P2644">
            <v>0</v>
          </cell>
          <cell r="Q2644" t="str">
            <v>01_30_11</v>
          </cell>
          <cell r="R2644" t="str">
            <v>01_24</v>
          </cell>
          <cell r="S2644" t="str">
            <v>'301.0020</v>
          </cell>
          <cell r="T2644" t="str">
            <v>'701.7421</v>
          </cell>
          <cell r="U2644" t="str">
            <v>H</v>
          </cell>
          <cell r="V2644">
            <v>-10016.68</v>
          </cell>
          <cell r="W2644">
            <v>-10016.68</v>
          </cell>
          <cell r="X2644">
            <v>405.5</v>
          </cell>
          <cell r="Y2644" t="str">
            <v>701.7421</v>
          </cell>
          <cell r="Z2644">
            <v>-1480064.64</v>
          </cell>
          <cell r="AA2644">
            <v>-10016.68</v>
          </cell>
          <cell r="AB2644">
            <v>-57.901000000000003</v>
          </cell>
        </row>
        <row r="2645">
          <cell r="A2645">
            <v>7160</v>
          </cell>
          <cell r="B2645">
            <v>9149</v>
          </cell>
          <cell r="C2645">
            <v>2040</v>
          </cell>
          <cell r="D2645" t="str">
            <v>ДИЗЕЛЬНОЕ ТОПЛИВО Л-02-40</v>
          </cell>
          <cell r="E2645">
            <v>221000035</v>
          </cell>
          <cell r="F2645" t="str">
            <v>20</v>
          </cell>
          <cell r="G2645" t="str">
            <v/>
          </cell>
          <cell r="H2645" t="str">
            <v/>
          </cell>
          <cell r="I2645" t="str">
            <v>387475</v>
          </cell>
          <cell r="J2645">
            <v>10001445</v>
          </cell>
          <cell r="K2645">
            <v>37931</v>
          </cell>
          <cell r="L2645">
            <v>37931</v>
          </cell>
          <cell r="M2645">
            <v>37931</v>
          </cell>
          <cell r="N2645">
            <v>8710.56</v>
          </cell>
          <cell r="O2645">
            <v>48.392000000000003</v>
          </cell>
          <cell r="P2645">
            <v>0</v>
          </cell>
          <cell r="Q2645" t="str">
            <v>01_30_11</v>
          </cell>
          <cell r="R2645" t="str">
            <v>01_24</v>
          </cell>
          <cell r="S2645" t="str">
            <v>'301.0020</v>
          </cell>
          <cell r="T2645" t="str">
            <v>'701.7421</v>
          </cell>
          <cell r="U2645" t="str">
            <v>H</v>
          </cell>
          <cell r="V2645">
            <v>-8367.98</v>
          </cell>
          <cell r="W2645">
            <v>-8367.98</v>
          </cell>
          <cell r="X2645">
            <v>342.57999999999993</v>
          </cell>
          <cell r="Y2645" t="str">
            <v>701.7421</v>
          </cell>
          <cell r="Z2645">
            <v>-1236452.72</v>
          </cell>
          <cell r="AA2645">
            <v>-8367.98</v>
          </cell>
          <cell r="AB2645">
            <v>-48.392000000000003</v>
          </cell>
        </row>
        <row r="2646">
          <cell r="A2646">
            <v>7161</v>
          </cell>
          <cell r="B2646">
            <v>9150</v>
          </cell>
          <cell r="C2646">
            <v>2040</v>
          </cell>
          <cell r="D2646" t="str">
            <v>ДИЗЕЛЬНОЕ ТОПЛИВО Л-02-40</v>
          </cell>
          <cell r="E2646">
            <v>221000035</v>
          </cell>
          <cell r="F2646" t="str">
            <v>20</v>
          </cell>
          <cell r="G2646" t="str">
            <v/>
          </cell>
          <cell r="H2646" t="str">
            <v/>
          </cell>
          <cell r="I2646" t="str">
            <v>387476</v>
          </cell>
          <cell r="J2646">
            <v>10001445</v>
          </cell>
          <cell r="K2646">
            <v>37931</v>
          </cell>
          <cell r="L2646">
            <v>37931</v>
          </cell>
          <cell r="M2646">
            <v>37931</v>
          </cell>
          <cell r="N2646">
            <v>10252.98</v>
          </cell>
          <cell r="O2646">
            <v>56.960999999999999</v>
          </cell>
          <cell r="P2646">
            <v>0</v>
          </cell>
          <cell r="Q2646" t="str">
            <v>01_30_11</v>
          </cell>
          <cell r="R2646" t="str">
            <v>01_24</v>
          </cell>
          <cell r="S2646" t="str">
            <v>'301.0020</v>
          </cell>
          <cell r="T2646" t="str">
            <v>'701.7421</v>
          </cell>
          <cell r="U2646" t="str">
            <v>H</v>
          </cell>
          <cell r="V2646">
            <v>-9854.4699999999993</v>
          </cell>
          <cell r="W2646">
            <v>-9854.4699999999993</v>
          </cell>
          <cell r="X2646">
            <v>398.51000000000022</v>
          </cell>
          <cell r="Y2646" t="str">
            <v>701.7421</v>
          </cell>
          <cell r="Z2646">
            <v>-1456096.49</v>
          </cell>
          <cell r="AA2646">
            <v>-9854.4699999999993</v>
          </cell>
          <cell r="AB2646">
            <v>-56.960999999999999</v>
          </cell>
        </row>
        <row r="2647">
          <cell r="A2647">
            <v>7162</v>
          </cell>
          <cell r="B2647">
            <v>9154</v>
          </cell>
          <cell r="C2647">
            <v>2040</v>
          </cell>
          <cell r="D2647" t="str">
            <v>ДИЗЕЛЬНОЕ ТОПЛИВО Л-02-40</v>
          </cell>
          <cell r="E2647">
            <v>221000035</v>
          </cell>
          <cell r="F2647" t="str">
            <v>20</v>
          </cell>
          <cell r="G2647" t="str">
            <v/>
          </cell>
          <cell r="H2647" t="str">
            <v/>
          </cell>
          <cell r="I2647" t="str">
            <v>425055</v>
          </cell>
          <cell r="J2647">
            <v>10001445</v>
          </cell>
          <cell r="K2647">
            <v>37931</v>
          </cell>
          <cell r="L2647">
            <v>37931</v>
          </cell>
          <cell r="M2647">
            <v>37931</v>
          </cell>
          <cell r="N2647">
            <v>10450.620000000001</v>
          </cell>
          <cell r="O2647">
            <v>58.058999999999997</v>
          </cell>
          <cell r="P2647">
            <v>0</v>
          </cell>
          <cell r="Q2647" t="str">
            <v>01_30_11</v>
          </cell>
          <cell r="R2647" t="str">
            <v>01_24</v>
          </cell>
          <cell r="S2647" t="str">
            <v>'301.0020</v>
          </cell>
          <cell r="T2647" t="str">
            <v>'701.7421</v>
          </cell>
          <cell r="U2647" t="str">
            <v>H</v>
          </cell>
          <cell r="V2647">
            <v>-10038.120000000001</v>
          </cell>
          <cell r="W2647">
            <v>-10038.120000000001</v>
          </cell>
          <cell r="X2647">
            <v>412.5</v>
          </cell>
          <cell r="Y2647" t="str">
            <v>701.7421</v>
          </cell>
          <cell r="Z2647">
            <v>-1483232.61</v>
          </cell>
          <cell r="AA2647">
            <v>-10038.120000000001</v>
          </cell>
          <cell r="AB2647">
            <v>-58.058999999999997</v>
          </cell>
        </row>
        <row r="2648">
          <cell r="A2648">
            <v>7163</v>
          </cell>
          <cell r="B2648">
            <v>9155</v>
          </cell>
          <cell r="C2648">
            <v>2040</v>
          </cell>
          <cell r="D2648" t="str">
            <v>ДИЗЕЛЬНОЕ ТОПЛИВО Л-02-40</v>
          </cell>
          <cell r="E2648">
            <v>221000035</v>
          </cell>
          <cell r="F2648" t="str">
            <v>20</v>
          </cell>
          <cell r="G2648" t="str">
            <v/>
          </cell>
          <cell r="H2648" t="str">
            <v/>
          </cell>
          <cell r="I2648" t="str">
            <v>425056</v>
          </cell>
          <cell r="J2648">
            <v>10001445</v>
          </cell>
          <cell r="K2648">
            <v>37931</v>
          </cell>
          <cell r="L2648">
            <v>37931</v>
          </cell>
          <cell r="M2648">
            <v>37931</v>
          </cell>
          <cell r="N2648">
            <v>10450.620000000001</v>
          </cell>
          <cell r="O2648">
            <v>58.058999999999997</v>
          </cell>
          <cell r="P2648">
            <v>0</v>
          </cell>
          <cell r="Q2648" t="str">
            <v>01_30_11</v>
          </cell>
          <cell r="R2648" t="str">
            <v>01_24</v>
          </cell>
          <cell r="S2648" t="str">
            <v>'301.0020</v>
          </cell>
          <cell r="T2648" t="str">
            <v>'701.7421</v>
          </cell>
          <cell r="U2648" t="str">
            <v>H</v>
          </cell>
          <cell r="V2648">
            <v>-10038.120000000001</v>
          </cell>
          <cell r="W2648">
            <v>-10038.120000000001</v>
          </cell>
          <cell r="X2648">
            <v>412.5</v>
          </cell>
          <cell r="Y2648" t="str">
            <v>701.7421</v>
          </cell>
          <cell r="Z2648">
            <v>-1483232.61</v>
          </cell>
          <cell r="AA2648">
            <v>-10038.120000000001</v>
          </cell>
          <cell r="AB2648">
            <v>-58.058999999999997</v>
          </cell>
        </row>
        <row r="2649">
          <cell r="A2649">
            <v>7164</v>
          </cell>
          <cell r="B2649">
            <v>9157</v>
          </cell>
          <cell r="C2649">
            <v>2040</v>
          </cell>
          <cell r="D2649" t="str">
            <v>ДИЗЕЛЬНОЕ ТОПЛИВО Л-02-40</v>
          </cell>
          <cell r="E2649">
            <v>221000035</v>
          </cell>
          <cell r="F2649" t="str">
            <v>20</v>
          </cell>
          <cell r="G2649" t="str">
            <v/>
          </cell>
          <cell r="H2649" t="str">
            <v/>
          </cell>
          <cell r="I2649" t="str">
            <v>425057</v>
          </cell>
          <cell r="J2649">
            <v>10001445</v>
          </cell>
          <cell r="K2649">
            <v>37931</v>
          </cell>
          <cell r="L2649">
            <v>37931</v>
          </cell>
          <cell r="M2649">
            <v>37931</v>
          </cell>
          <cell r="N2649">
            <v>10469.52</v>
          </cell>
          <cell r="O2649">
            <v>58.164000000000001</v>
          </cell>
          <cell r="P2649">
            <v>0</v>
          </cell>
          <cell r="Q2649" t="str">
            <v>01_30_11</v>
          </cell>
          <cell r="R2649" t="str">
            <v>01_24</v>
          </cell>
          <cell r="S2649" t="str">
            <v>'301.0020</v>
          </cell>
          <cell r="T2649" t="str">
            <v>'701.7421</v>
          </cell>
          <cell r="U2649" t="str">
            <v>H</v>
          </cell>
          <cell r="V2649">
            <v>-10057.02</v>
          </cell>
          <cell r="W2649">
            <v>-10057.02</v>
          </cell>
          <cell r="X2649">
            <v>412.5</v>
          </cell>
          <cell r="Y2649" t="str">
            <v>701.7421</v>
          </cell>
          <cell r="Z2649">
            <v>-1486025.28</v>
          </cell>
          <cell r="AA2649">
            <v>-10057.02</v>
          </cell>
          <cell r="AB2649">
            <v>-58.164000000000001</v>
          </cell>
        </row>
        <row r="2650">
          <cell r="A2650">
            <v>7165</v>
          </cell>
          <cell r="B2650">
            <v>9158</v>
          </cell>
          <cell r="C2650">
            <v>2040</v>
          </cell>
          <cell r="D2650" t="str">
            <v>ДИЗЕЛЬНОЕ ТОПЛИВО Л-02-40</v>
          </cell>
          <cell r="E2650">
            <v>221000035</v>
          </cell>
          <cell r="F2650" t="str">
            <v>20</v>
          </cell>
          <cell r="G2650" t="str">
            <v/>
          </cell>
          <cell r="H2650" t="str">
            <v/>
          </cell>
          <cell r="I2650" t="str">
            <v>425058</v>
          </cell>
          <cell r="J2650">
            <v>10001445</v>
          </cell>
          <cell r="K2650">
            <v>37931</v>
          </cell>
          <cell r="L2650">
            <v>37931</v>
          </cell>
          <cell r="M2650">
            <v>37931</v>
          </cell>
          <cell r="N2650">
            <v>10195.02</v>
          </cell>
          <cell r="O2650">
            <v>56.639000000000003</v>
          </cell>
          <cell r="P2650">
            <v>0</v>
          </cell>
          <cell r="Q2650" t="str">
            <v>01_30_11</v>
          </cell>
          <cell r="R2650" t="str">
            <v>01_24</v>
          </cell>
          <cell r="S2650" t="str">
            <v>'301.0020</v>
          </cell>
          <cell r="T2650" t="str">
            <v>'701.7421</v>
          </cell>
          <cell r="U2650" t="str">
            <v>H</v>
          </cell>
          <cell r="V2650">
            <v>-9796.51</v>
          </cell>
          <cell r="W2650">
            <v>-9796.51</v>
          </cell>
          <cell r="X2650">
            <v>398.51000000000022</v>
          </cell>
          <cell r="Y2650" t="str">
            <v>701.7421</v>
          </cell>
          <cell r="Z2650">
            <v>-1447532.32</v>
          </cell>
          <cell r="AA2650">
            <v>-9796.51</v>
          </cell>
          <cell r="AB2650">
            <v>-56.639000000000003</v>
          </cell>
        </row>
        <row r="2651">
          <cell r="A2651">
            <v>7166</v>
          </cell>
          <cell r="B2651">
            <v>9159</v>
          </cell>
          <cell r="C2651">
            <v>2040</v>
          </cell>
          <cell r="D2651" t="str">
            <v>ДИЗЕЛЬНОЕ ТОПЛИВО Л-02-40</v>
          </cell>
          <cell r="E2651">
            <v>221000035</v>
          </cell>
          <cell r="F2651" t="str">
            <v>20</v>
          </cell>
          <cell r="G2651" t="str">
            <v/>
          </cell>
          <cell r="H2651" t="str">
            <v/>
          </cell>
          <cell r="I2651" t="str">
            <v>425059</v>
          </cell>
          <cell r="J2651">
            <v>10001445</v>
          </cell>
          <cell r="K2651">
            <v>37931</v>
          </cell>
          <cell r="L2651">
            <v>37931</v>
          </cell>
          <cell r="M2651">
            <v>37931</v>
          </cell>
          <cell r="N2651">
            <v>8762.94</v>
          </cell>
          <cell r="O2651">
            <v>48.683</v>
          </cell>
          <cell r="P2651">
            <v>0</v>
          </cell>
          <cell r="Q2651" t="str">
            <v>01_30_11</v>
          </cell>
          <cell r="R2651" t="str">
            <v>01_24</v>
          </cell>
          <cell r="S2651" t="str">
            <v>'301.0020</v>
          </cell>
          <cell r="T2651" t="str">
            <v>'701.7421</v>
          </cell>
          <cell r="U2651" t="str">
            <v>H</v>
          </cell>
          <cell r="V2651">
            <v>-8420.36</v>
          </cell>
          <cell r="W2651">
            <v>-8420.36</v>
          </cell>
          <cell r="X2651">
            <v>342.57999999999993</v>
          </cell>
          <cell r="Y2651" t="str">
            <v>701.7421</v>
          </cell>
          <cell r="Z2651">
            <v>-1244192.3899999999</v>
          </cell>
          <cell r="AA2651">
            <v>-8420.36</v>
          </cell>
          <cell r="AB2651">
            <v>-48.683</v>
          </cell>
        </row>
        <row r="2652">
          <cell r="A2652">
            <v>7167</v>
          </cell>
          <cell r="B2652">
            <v>9160</v>
          </cell>
          <cell r="C2652">
            <v>2040</v>
          </cell>
          <cell r="D2652" t="str">
            <v>ДИЗЕЛЬНОЕ ТОПЛИВО Л-02-40</v>
          </cell>
          <cell r="E2652">
            <v>221000035</v>
          </cell>
          <cell r="F2652" t="str">
            <v>20</v>
          </cell>
          <cell r="G2652" t="str">
            <v/>
          </cell>
          <cell r="H2652" t="str">
            <v/>
          </cell>
          <cell r="I2652" t="str">
            <v>425060</v>
          </cell>
          <cell r="J2652">
            <v>10001445</v>
          </cell>
          <cell r="K2652">
            <v>37931</v>
          </cell>
          <cell r="L2652">
            <v>37931</v>
          </cell>
          <cell r="M2652">
            <v>37931</v>
          </cell>
          <cell r="N2652">
            <v>10086.84</v>
          </cell>
          <cell r="O2652">
            <v>56.037999999999997</v>
          </cell>
          <cell r="P2652">
            <v>0</v>
          </cell>
          <cell r="Q2652" t="str">
            <v>01_30_11</v>
          </cell>
          <cell r="R2652" t="str">
            <v>01_24</v>
          </cell>
          <cell r="S2652" t="str">
            <v>'301.0020</v>
          </cell>
          <cell r="T2652" t="str">
            <v>'701.7421</v>
          </cell>
          <cell r="U2652" t="str">
            <v>H</v>
          </cell>
          <cell r="V2652">
            <v>-9688.33</v>
          </cell>
          <cell r="W2652">
            <v>-9688.33</v>
          </cell>
          <cell r="X2652">
            <v>398.51000000000022</v>
          </cell>
          <cell r="Y2652" t="str">
            <v>701.7421</v>
          </cell>
          <cell r="Z2652">
            <v>-1431547.64</v>
          </cell>
          <cell r="AA2652">
            <v>-9688.33</v>
          </cell>
          <cell r="AB2652">
            <v>-56.037999999999997</v>
          </cell>
        </row>
        <row r="2653">
          <cell r="A2653">
            <v>7168</v>
          </cell>
          <cell r="B2653">
            <v>9161</v>
          </cell>
          <cell r="C2653">
            <v>2040</v>
          </cell>
          <cell r="D2653" t="str">
            <v>ДИЗЕЛЬНОЕ ТОПЛИВО Л-02-40</v>
          </cell>
          <cell r="E2653">
            <v>221000035</v>
          </cell>
          <cell r="F2653" t="str">
            <v>20</v>
          </cell>
          <cell r="G2653" t="str">
            <v/>
          </cell>
          <cell r="H2653" t="str">
            <v/>
          </cell>
          <cell r="I2653" t="str">
            <v>425061</v>
          </cell>
          <cell r="J2653">
            <v>10001445</v>
          </cell>
          <cell r="K2653">
            <v>37931</v>
          </cell>
          <cell r="L2653">
            <v>37931</v>
          </cell>
          <cell r="M2653">
            <v>37931</v>
          </cell>
          <cell r="N2653">
            <v>8794.98</v>
          </cell>
          <cell r="O2653">
            <v>48.860999999999997</v>
          </cell>
          <cell r="P2653">
            <v>0</v>
          </cell>
          <cell r="Q2653" t="str">
            <v>01_30_11</v>
          </cell>
          <cell r="R2653" t="str">
            <v>01_24</v>
          </cell>
          <cell r="S2653" t="str">
            <v>'301.0020</v>
          </cell>
          <cell r="T2653" t="str">
            <v>'701.7421</v>
          </cell>
          <cell r="U2653" t="str">
            <v>H</v>
          </cell>
          <cell r="V2653">
            <v>-8452.4</v>
          </cell>
          <cell r="W2653">
            <v>-8452.4</v>
          </cell>
          <cell r="X2653">
            <v>342.57999999999993</v>
          </cell>
          <cell r="Y2653" t="str">
            <v>701.7421</v>
          </cell>
          <cell r="Z2653">
            <v>-1248926.6200000001</v>
          </cell>
          <cell r="AA2653">
            <v>-8452.4</v>
          </cell>
          <cell r="AB2653">
            <v>-48.860999999999997</v>
          </cell>
        </row>
        <row r="2654">
          <cell r="A2654">
            <v>7169</v>
          </cell>
          <cell r="B2654">
            <v>9162</v>
          </cell>
          <cell r="C2654">
            <v>2040</v>
          </cell>
          <cell r="D2654" t="str">
            <v>ДИЗЕЛЬНОЕ ТОПЛИВО Л-02-40</v>
          </cell>
          <cell r="E2654">
            <v>221000035</v>
          </cell>
          <cell r="F2654" t="str">
            <v>20</v>
          </cell>
          <cell r="G2654" t="str">
            <v/>
          </cell>
          <cell r="H2654" t="str">
            <v/>
          </cell>
          <cell r="I2654" t="str">
            <v>425062</v>
          </cell>
          <cell r="J2654">
            <v>10001445</v>
          </cell>
          <cell r="K2654">
            <v>37931</v>
          </cell>
          <cell r="L2654">
            <v>37931</v>
          </cell>
          <cell r="M2654">
            <v>37931</v>
          </cell>
          <cell r="N2654">
            <v>10431</v>
          </cell>
          <cell r="O2654">
            <v>57.95</v>
          </cell>
          <cell r="P2654">
            <v>0</v>
          </cell>
          <cell r="Q2654" t="str">
            <v>01_30_11</v>
          </cell>
          <cell r="R2654" t="str">
            <v>01_24</v>
          </cell>
          <cell r="S2654" t="str">
            <v>'301.0020</v>
          </cell>
          <cell r="T2654" t="str">
            <v>'701.7421</v>
          </cell>
          <cell r="U2654" t="str">
            <v>H</v>
          </cell>
          <cell r="V2654">
            <v>-10025.5</v>
          </cell>
          <cell r="W2654">
            <v>-10025.5</v>
          </cell>
          <cell r="X2654">
            <v>405.5</v>
          </cell>
          <cell r="Y2654" t="str">
            <v>701.7421</v>
          </cell>
          <cell r="Z2654">
            <v>-1481367.88</v>
          </cell>
          <cell r="AA2654">
            <v>-10025.5</v>
          </cell>
          <cell r="AB2654">
            <v>-57.95</v>
          </cell>
        </row>
        <row r="2655">
          <cell r="A2655">
            <v>7170</v>
          </cell>
          <cell r="B2655">
            <v>9163</v>
          </cell>
          <cell r="C2655">
            <v>2040</v>
          </cell>
          <cell r="D2655" t="str">
            <v>ДИЗЕЛЬНОЕ ТОПЛИВО Л-02-40</v>
          </cell>
          <cell r="E2655">
            <v>221000035</v>
          </cell>
          <cell r="F2655" t="str">
            <v>20</v>
          </cell>
          <cell r="G2655" t="str">
            <v/>
          </cell>
          <cell r="H2655" t="str">
            <v/>
          </cell>
          <cell r="I2655" t="str">
            <v>425063</v>
          </cell>
          <cell r="J2655">
            <v>10001445</v>
          </cell>
          <cell r="K2655">
            <v>37931</v>
          </cell>
          <cell r="L2655">
            <v>37931</v>
          </cell>
          <cell r="M2655">
            <v>37931</v>
          </cell>
          <cell r="N2655">
            <v>10469.52</v>
          </cell>
          <cell r="O2655">
            <v>58.164000000000001</v>
          </cell>
          <cell r="P2655">
            <v>0</v>
          </cell>
          <cell r="Q2655" t="str">
            <v>01_30_11</v>
          </cell>
          <cell r="R2655" t="str">
            <v>01_24</v>
          </cell>
          <cell r="S2655" t="str">
            <v>'301.0020</v>
          </cell>
          <cell r="T2655" t="str">
            <v>'701.7421</v>
          </cell>
          <cell r="U2655" t="str">
            <v>H</v>
          </cell>
          <cell r="V2655">
            <v>-10057.02</v>
          </cell>
          <cell r="W2655">
            <v>-10057.02</v>
          </cell>
          <cell r="X2655">
            <v>412.5</v>
          </cell>
          <cell r="Y2655" t="str">
            <v>701.7421</v>
          </cell>
          <cell r="Z2655">
            <v>-1486025.28</v>
          </cell>
          <cell r="AA2655">
            <v>-10057.02</v>
          </cell>
          <cell r="AB2655">
            <v>-58.164000000000001</v>
          </cell>
        </row>
        <row r="2656">
          <cell r="A2656">
            <v>7172</v>
          </cell>
          <cell r="B2656">
            <v>9165</v>
          </cell>
          <cell r="C2656">
            <v>2040</v>
          </cell>
          <cell r="D2656" t="str">
            <v>ДИЗЕЛЬНОЕ ТОПЛИВО Л-02-40</v>
          </cell>
          <cell r="E2656">
            <v>221000035</v>
          </cell>
          <cell r="F2656" t="str">
            <v>20</v>
          </cell>
          <cell r="G2656" t="str">
            <v/>
          </cell>
          <cell r="H2656" t="str">
            <v/>
          </cell>
          <cell r="I2656" t="str">
            <v>425065</v>
          </cell>
          <cell r="J2656">
            <v>10001445</v>
          </cell>
          <cell r="K2656">
            <v>37931</v>
          </cell>
          <cell r="L2656">
            <v>37931</v>
          </cell>
          <cell r="M2656">
            <v>37931</v>
          </cell>
          <cell r="N2656">
            <v>10450.620000000001</v>
          </cell>
          <cell r="O2656">
            <v>58.058999999999997</v>
          </cell>
          <cell r="P2656">
            <v>0</v>
          </cell>
          <cell r="Q2656" t="str">
            <v>01_30_11</v>
          </cell>
          <cell r="R2656" t="str">
            <v>01_24</v>
          </cell>
          <cell r="S2656" t="str">
            <v>'301.0020</v>
          </cell>
          <cell r="T2656" t="str">
            <v>'701.7421</v>
          </cell>
          <cell r="U2656" t="str">
            <v>H</v>
          </cell>
          <cell r="V2656">
            <v>-10038.120000000001</v>
          </cell>
          <cell r="W2656">
            <v>-10038.120000000001</v>
          </cell>
          <cell r="X2656">
            <v>412.5</v>
          </cell>
          <cell r="Y2656" t="str">
            <v>701.7421</v>
          </cell>
          <cell r="Z2656">
            <v>-1483232.61</v>
          </cell>
          <cell r="AA2656">
            <v>-10038.120000000001</v>
          </cell>
          <cell r="AB2656">
            <v>-58.058999999999997</v>
          </cell>
        </row>
        <row r="2657">
          <cell r="A2657">
            <v>7173</v>
          </cell>
          <cell r="B2657">
            <v>9166</v>
          </cell>
          <cell r="C2657">
            <v>2040</v>
          </cell>
          <cell r="D2657" t="str">
            <v>ДИЗЕЛЬНОЕ ТОПЛИВО Л-02-40</v>
          </cell>
          <cell r="E2657">
            <v>221000035</v>
          </cell>
          <cell r="F2657" t="str">
            <v>20</v>
          </cell>
          <cell r="G2657" t="str">
            <v/>
          </cell>
          <cell r="H2657" t="str">
            <v/>
          </cell>
          <cell r="I2657" t="str">
            <v>425067</v>
          </cell>
          <cell r="J2657">
            <v>10001445</v>
          </cell>
          <cell r="K2657">
            <v>37931</v>
          </cell>
          <cell r="L2657">
            <v>37931</v>
          </cell>
          <cell r="M2657">
            <v>37931</v>
          </cell>
          <cell r="N2657">
            <v>10469.52</v>
          </cell>
          <cell r="O2657">
            <v>58.164000000000001</v>
          </cell>
          <cell r="P2657">
            <v>0</v>
          </cell>
          <cell r="Q2657" t="str">
            <v>01_30_11</v>
          </cell>
          <cell r="R2657" t="str">
            <v>01_24</v>
          </cell>
          <cell r="S2657" t="str">
            <v>'301.0020</v>
          </cell>
          <cell r="T2657" t="str">
            <v>'701.7421</v>
          </cell>
          <cell r="U2657" t="str">
            <v>H</v>
          </cell>
          <cell r="V2657">
            <v>-10057.02</v>
          </cell>
          <cell r="W2657">
            <v>-10057.02</v>
          </cell>
          <cell r="X2657">
            <v>412.5</v>
          </cell>
          <cell r="Y2657" t="str">
            <v>701.7421</v>
          </cell>
          <cell r="Z2657">
            <v>-1486025.28</v>
          </cell>
          <cell r="AA2657">
            <v>-10057.02</v>
          </cell>
          <cell r="AB2657">
            <v>-58.164000000000001</v>
          </cell>
        </row>
        <row r="2658">
          <cell r="A2658">
            <v>7180</v>
          </cell>
          <cell r="B2658">
            <v>9173</v>
          </cell>
          <cell r="C2658">
            <v>1137</v>
          </cell>
          <cell r="D2658" t="str">
            <v>БЕНЗИН АВТОМОБИЛЬНЫЙ АИ-80</v>
          </cell>
          <cell r="E2658">
            <v>221000001</v>
          </cell>
          <cell r="F2658" t="str">
            <v>10</v>
          </cell>
          <cell r="G2658" t="str">
            <v/>
          </cell>
          <cell r="H2658" t="str">
            <v/>
          </cell>
          <cell r="I2658" t="str">
            <v>187805</v>
          </cell>
          <cell r="J2658">
            <v>10001481</v>
          </cell>
          <cell r="K2658">
            <v>37931</v>
          </cell>
          <cell r="L2658">
            <v>37931</v>
          </cell>
          <cell r="M2658">
            <v>37931</v>
          </cell>
          <cell r="N2658">
            <v>3739969.81</v>
          </cell>
          <cell r="O2658">
            <v>155.38</v>
          </cell>
          <cell r="P2658">
            <v>598395.17000000004</v>
          </cell>
          <cell r="Q2658" t="str">
            <v>01_30_11</v>
          </cell>
          <cell r="R2658" t="str">
            <v>01_24</v>
          </cell>
          <cell r="S2658" t="str">
            <v>'301.0010</v>
          </cell>
          <cell r="T2658" t="str">
            <v>'701.7510</v>
          </cell>
          <cell r="U2658" t="str">
            <v>H</v>
          </cell>
          <cell r="V2658">
            <v>-3739969.81</v>
          </cell>
          <cell r="W2658">
            <v>-25311.11</v>
          </cell>
          <cell r="X2658">
            <v>0</v>
          </cell>
          <cell r="Y2658" t="str">
            <v>701.7510</v>
          </cell>
          <cell r="Z2658">
            <v>-3739969.81</v>
          </cell>
          <cell r="AA2658">
            <v>-25311.11</v>
          </cell>
          <cell r="AB2658">
            <v>-155.38</v>
          </cell>
        </row>
        <row r="2659">
          <cell r="A2659">
            <v>7181</v>
          </cell>
          <cell r="B2659">
            <v>9174</v>
          </cell>
          <cell r="C2659">
            <v>1137</v>
          </cell>
          <cell r="D2659" t="str">
            <v>БЕНЗИН АВТОМОБИЛЬНЫЙ АИ-80</v>
          </cell>
          <cell r="E2659">
            <v>221000001</v>
          </cell>
          <cell r="F2659" t="str">
            <v>10</v>
          </cell>
          <cell r="G2659" t="str">
            <v/>
          </cell>
          <cell r="H2659" t="str">
            <v/>
          </cell>
          <cell r="I2659" t="str">
            <v>187802</v>
          </cell>
          <cell r="J2659">
            <v>10001480</v>
          </cell>
          <cell r="K2659">
            <v>37931</v>
          </cell>
          <cell r="L2659">
            <v>37931</v>
          </cell>
          <cell r="M2659">
            <v>37931</v>
          </cell>
          <cell r="N2659">
            <v>14406754.6</v>
          </cell>
          <cell r="O2659">
            <v>598.54</v>
          </cell>
          <cell r="P2659">
            <v>2305080.7400000002</v>
          </cell>
          <cell r="Q2659" t="str">
            <v>01_30_11</v>
          </cell>
          <cell r="R2659" t="str">
            <v>01_24</v>
          </cell>
          <cell r="S2659" t="str">
            <v>'301.0010</v>
          </cell>
          <cell r="T2659" t="str">
            <v>'701.7510</v>
          </cell>
          <cell r="U2659" t="str">
            <v>H</v>
          </cell>
          <cell r="V2659">
            <v>-14406754.6</v>
          </cell>
          <cell r="W2659">
            <v>-97501.04</v>
          </cell>
          <cell r="X2659">
            <v>0</v>
          </cell>
          <cell r="Y2659" t="str">
            <v>701.7510</v>
          </cell>
          <cell r="Z2659">
            <v>-14406754.6</v>
          </cell>
          <cell r="AA2659">
            <v>-97501.04</v>
          </cell>
          <cell r="AB2659">
            <v>-598.54</v>
          </cell>
        </row>
        <row r="2660">
          <cell r="A2660">
            <v>7182</v>
          </cell>
          <cell r="B2660">
            <v>9175</v>
          </cell>
          <cell r="C2660">
            <v>1146</v>
          </cell>
          <cell r="D2660" t="str">
            <v>БЕНЗИН АВТОМОБИЛЬНЫЙ АИ-80</v>
          </cell>
          <cell r="E2660">
            <v>221000001</v>
          </cell>
          <cell r="F2660" t="str">
            <v>10</v>
          </cell>
          <cell r="G2660" t="str">
            <v/>
          </cell>
          <cell r="H2660" t="str">
            <v/>
          </cell>
          <cell r="I2660" t="str">
            <v>68234808</v>
          </cell>
          <cell r="J2660">
            <v>10001478</v>
          </cell>
          <cell r="K2660">
            <v>37931</v>
          </cell>
          <cell r="L2660">
            <v>37931</v>
          </cell>
          <cell r="M2660">
            <v>37931</v>
          </cell>
          <cell r="N2660">
            <v>1053223.45</v>
          </cell>
          <cell r="O2660">
            <v>43.756999999999998</v>
          </cell>
          <cell r="P2660">
            <v>168515.75</v>
          </cell>
          <cell r="Q2660" t="str">
            <v>01_30_11</v>
          </cell>
          <cell r="R2660" t="str">
            <v>01_24</v>
          </cell>
          <cell r="S2660" t="str">
            <v>'301.0010</v>
          </cell>
          <cell r="T2660" t="str">
            <v>'701.7510</v>
          </cell>
          <cell r="U2660" t="str">
            <v>H</v>
          </cell>
          <cell r="V2660">
            <v>-1053223.45</v>
          </cell>
          <cell r="W2660">
            <v>-7127.93</v>
          </cell>
          <cell r="X2660">
            <v>0</v>
          </cell>
          <cell r="Y2660" t="str">
            <v>701.7510</v>
          </cell>
          <cell r="Z2660">
            <v>-1053223.45</v>
          </cell>
          <cell r="AA2660">
            <v>-7127.93</v>
          </cell>
          <cell r="AB2660">
            <v>-43.756999999999998</v>
          </cell>
        </row>
        <row r="2661">
          <cell r="A2661">
            <v>7183</v>
          </cell>
          <cell r="B2661">
            <v>9176</v>
          </cell>
          <cell r="C2661">
            <v>1159</v>
          </cell>
          <cell r="D2661" t="str">
            <v>БЕНЗИН АВТОМОБИЛЬНЫЙ АИ-80</v>
          </cell>
          <cell r="E2661">
            <v>221000001</v>
          </cell>
          <cell r="F2661" t="str">
            <v>10</v>
          </cell>
          <cell r="G2661" t="str">
            <v/>
          </cell>
          <cell r="H2661" t="str">
            <v/>
          </cell>
          <cell r="I2661" t="str">
            <v>68234809</v>
          </cell>
          <cell r="J2661">
            <v>10001479</v>
          </cell>
          <cell r="K2661">
            <v>37931</v>
          </cell>
          <cell r="L2661">
            <v>37931</v>
          </cell>
          <cell r="M2661">
            <v>37931</v>
          </cell>
          <cell r="N2661">
            <v>1266072.93</v>
          </cell>
          <cell r="O2661">
            <v>52.6</v>
          </cell>
          <cell r="P2661">
            <v>202571.67</v>
          </cell>
          <cell r="Q2661" t="str">
            <v>01_30_11</v>
          </cell>
          <cell r="R2661" t="str">
            <v>01_24</v>
          </cell>
          <cell r="S2661" t="str">
            <v>'301.0010</v>
          </cell>
          <cell r="T2661" t="str">
            <v>'701.7510</v>
          </cell>
          <cell r="U2661" t="str">
            <v>H</v>
          </cell>
          <cell r="V2661">
            <v>-1266072.93</v>
          </cell>
          <cell r="W2661">
            <v>-8568.44</v>
          </cell>
          <cell r="X2661">
            <v>0</v>
          </cell>
          <cell r="Y2661" t="str">
            <v>701.7510</v>
          </cell>
          <cell r="Z2661">
            <v>-1266072.93</v>
          </cell>
          <cell r="AA2661">
            <v>-8568.44</v>
          </cell>
          <cell r="AB2661">
            <v>-52.6</v>
          </cell>
        </row>
        <row r="2662">
          <cell r="A2662">
            <v>7184</v>
          </cell>
          <cell r="B2662">
            <v>9177</v>
          </cell>
          <cell r="C2662">
            <v>1160</v>
          </cell>
          <cell r="D2662" t="str">
            <v>БЕНЗИН АВТОМОБИЛЬНЫЙ АИ-80</v>
          </cell>
          <cell r="E2662">
            <v>221000001</v>
          </cell>
          <cell r="F2662" t="str">
            <v>10</v>
          </cell>
          <cell r="G2662" t="str">
            <v/>
          </cell>
          <cell r="H2662" t="str">
            <v/>
          </cell>
          <cell r="I2662" t="str">
            <v>171982</v>
          </cell>
          <cell r="J2662">
            <v>10001473</v>
          </cell>
          <cell r="K2662">
            <v>37931</v>
          </cell>
          <cell r="L2662">
            <v>37931</v>
          </cell>
          <cell r="M2662">
            <v>37931</v>
          </cell>
          <cell r="N2662">
            <v>5824248.3899999997</v>
          </cell>
          <cell r="O2662">
            <v>241.97300000000001</v>
          </cell>
          <cell r="P2662">
            <v>931879.74</v>
          </cell>
          <cell r="Q2662" t="str">
            <v>01_30_11</v>
          </cell>
          <cell r="R2662" t="str">
            <v>01_24</v>
          </cell>
          <cell r="S2662" t="str">
            <v>'301.0010</v>
          </cell>
          <cell r="T2662" t="str">
            <v>'701.7510</v>
          </cell>
          <cell r="U2662" t="str">
            <v>H</v>
          </cell>
          <cell r="V2662">
            <v>-5824248.3899999997</v>
          </cell>
          <cell r="W2662">
            <v>-39416.949999999997</v>
          </cell>
          <cell r="X2662">
            <v>0</v>
          </cell>
          <cell r="Y2662" t="str">
            <v>701.7510</v>
          </cell>
          <cell r="Z2662">
            <v>-5824248.3899999997</v>
          </cell>
          <cell r="AA2662">
            <v>-39416.949999999997</v>
          </cell>
          <cell r="AB2662">
            <v>-241.97300000000001</v>
          </cell>
        </row>
        <row r="2663">
          <cell r="A2663">
            <v>7185</v>
          </cell>
          <cell r="B2663">
            <v>9178</v>
          </cell>
          <cell r="C2663">
            <v>1160</v>
          </cell>
          <cell r="D2663" t="str">
            <v>БЕНЗИН АВТОМОБИЛЬНЫЙ АИ-80</v>
          </cell>
          <cell r="E2663">
            <v>221000001</v>
          </cell>
          <cell r="F2663" t="str">
            <v>10</v>
          </cell>
          <cell r="G2663" t="str">
            <v/>
          </cell>
          <cell r="H2663" t="str">
            <v/>
          </cell>
          <cell r="I2663" t="str">
            <v>187804</v>
          </cell>
          <cell r="J2663">
            <v>10001477</v>
          </cell>
          <cell r="K2663">
            <v>37931</v>
          </cell>
          <cell r="L2663">
            <v>37931</v>
          </cell>
          <cell r="M2663">
            <v>37931</v>
          </cell>
          <cell r="N2663">
            <v>5018222.08</v>
          </cell>
          <cell r="O2663">
            <v>208.48599999999999</v>
          </cell>
          <cell r="P2663">
            <v>802915.53</v>
          </cell>
          <cell r="Q2663" t="str">
            <v>01_30_11</v>
          </cell>
          <cell r="R2663" t="str">
            <v>01_24</v>
          </cell>
          <cell r="S2663" t="str">
            <v>'301.0010</v>
          </cell>
          <cell r="T2663" t="str">
            <v>'701.7510</v>
          </cell>
          <cell r="U2663" t="str">
            <v>H</v>
          </cell>
          <cell r="V2663">
            <v>-5018222.08</v>
          </cell>
          <cell r="W2663">
            <v>-33961.97</v>
          </cell>
          <cell r="X2663">
            <v>0</v>
          </cell>
          <cell r="Y2663" t="str">
            <v>701.7510</v>
          </cell>
          <cell r="Z2663">
            <v>-5018222.08</v>
          </cell>
          <cell r="AA2663">
            <v>-33961.97</v>
          </cell>
          <cell r="AB2663">
            <v>-208.48599999999999</v>
          </cell>
        </row>
        <row r="2664">
          <cell r="A2664">
            <v>7186</v>
          </cell>
          <cell r="B2664">
            <v>9179</v>
          </cell>
          <cell r="C2664">
            <v>1160</v>
          </cell>
          <cell r="D2664" t="str">
            <v>БЕНЗИН АВТОМОБИЛЬНЫЙ АИ-80</v>
          </cell>
          <cell r="E2664">
            <v>221000001</v>
          </cell>
          <cell r="F2664" t="str">
            <v>10</v>
          </cell>
          <cell r="G2664" t="str">
            <v/>
          </cell>
          <cell r="H2664" t="str">
            <v/>
          </cell>
          <cell r="I2664" t="str">
            <v>68234810</v>
          </cell>
          <cell r="J2664">
            <v>10001477</v>
          </cell>
          <cell r="K2664">
            <v>37931</v>
          </cell>
          <cell r="L2664">
            <v>37931</v>
          </cell>
          <cell r="M2664">
            <v>37931</v>
          </cell>
          <cell r="N2664">
            <v>1275243.53</v>
          </cell>
          <cell r="O2664">
            <v>52.981000000000002</v>
          </cell>
          <cell r="P2664">
            <v>204038.97</v>
          </cell>
          <cell r="Q2664" t="str">
            <v>01_30_11</v>
          </cell>
          <cell r="R2664" t="str">
            <v>01_24</v>
          </cell>
          <cell r="S2664" t="str">
            <v>'301.0010</v>
          </cell>
          <cell r="T2664" t="str">
            <v>'701.7510</v>
          </cell>
          <cell r="U2664" t="str">
            <v>H</v>
          </cell>
          <cell r="V2664">
            <v>-1275243.53</v>
          </cell>
          <cell r="W2664">
            <v>-8630.5</v>
          </cell>
          <cell r="X2664">
            <v>0</v>
          </cell>
          <cell r="Y2664" t="str">
            <v>701.7510</v>
          </cell>
          <cell r="Z2664">
            <v>-1275243.53</v>
          </cell>
          <cell r="AA2664">
            <v>-8630.5</v>
          </cell>
          <cell r="AB2664">
            <v>-52.981000000000002</v>
          </cell>
        </row>
        <row r="2665">
          <cell r="A2665">
            <v>7187</v>
          </cell>
          <cell r="B2665">
            <v>9180</v>
          </cell>
          <cell r="C2665">
            <v>2040</v>
          </cell>
          <cell r="D2665" t="str">
            <v>ДИЗЕЛЬНОЕ ТОПЛИВО Л-02-40</v>
          </cell>
          <cell r="E2665">
            <v>221000035</v>
          </cell>
          <cell r="F2665" t="str">
            <v>20</v>
          </cell>
          <cell r="G2665" t="str">
            <v/>
          </cell>
          <cell r="H2665" t="str">
            <v/>
          </cell>
          <cell r="I2665" t="str">
            <v>425068</v>
          </cell>
          <cell r="J2665">
            <v>10001445</v>
          </cell>
          <cell r="K2665">
            <v>37931</v>
          </cell>
          <cell r="L2665">
            <v>37931</v>
          </cell>
          <cell r="M2665">
            <v>37931</v>
          </cell>
          <cell r="N2665">
            <v>10488.6</v>
          </cell>
          <cell r="O2665">
            <v>58.27</v>
          </cell>
          <cell r="P2665">
            <v>0</v>
          </cell>
          <cell r="Q2665" t="str">
            <v>01_30_11</v>
          </cell>
          <cell r="R2665" t="str">
            <v>01_24</v>
          </cell>
          <cell r="S2665" t="str">
            <v>'301.0020</v>
          </cell>
          <cell r="T2665" t="str">
            <v>'701.7421</v>
          </cell>
          <cell r="U2665" t="str">
            <v>H</v>
          </cell>
          <cell r="V2665">
            <v>-10076.1</v>
          </cell>
          <cell r="W2665">
            <v>-10076.1</v>
          </cell>
          <cell r="X2665">
            <v>412.5</v>
          </cell>
          <cell r="Y2665" t="str">
            <v>701.7421</v>
          </cell>
          <cell r="Z2665">
            <v>-1488844.54</v>
          </cell>
          <cell r="AA2665">
            <v>-10076.1</v>
          </cell>
          <cell r="AB2665">
            <v>-58.27</v>
          </cell>
        </row>
        <row r="2666">
          <cell r="A2666">
            <v>7188</v>
          </cell>
          <cell r="B2666">
            <v>9181</v>
          </cell>
          <cell r="C2666">
            <v>2040</v>
          </cell>
          <cell r="D2666" t="str">
            <v>ДИЗЕЛЬНОЕ ТОПЛИВО Л-02-40</v>
          </cell>
          <cell r="E2666">
            <v>221000035</v>
          </cell>
          <cell r="F2666" t="str">
            <v>20</v>
          </cell>
          <cell r="G2666" t="str">
            <v/>
          </cell>
          <cell r="H2666" t="str">
            <v/>
          </cell>
          <cell r="I2666" t="str">
            <v>425069</v>
          </cell>
          <cell r="J2666">
            <v>10001445</v>
          </cell>
          <cell r="K2666">
            <v>37931</v>
          </cell>
          <cell r="L2666">
            <v>37931</v>
          </cell>
          <cell r="M2666">
            <v>37931</v>
          </cell>
          <cell r="N2666">
            <v>10469.52</v>
          </cell>
          <cell r="O2666">
            <v>58.164000000000001</v>
          </cell>
          <cell r="P2666">
            <v>0</v>
          </cell>
          <cell r="Q2666" t="str">
            <v>01_30_11</v>
          </cell>
          <cell r="R2666" t="str">
            <v>01_24</v>
          </cell>
          <cell r="S2666" t="str">
            <v>'301.0020</v>
          </cell>
          <cell r="T2666" t="str">
            <v>'701.7421</v>
          </cell>
          <cell r="U2666" t="str">
            <v>H</v>
          </cell>
          <cell r="V2666">
            <v>-10057.02</v>
          </cell>
          <cell r="W2666">
            <v>-10057.02</v>
          </cell>
          <cell r="X2666">
            <v>412.5</v>
          </cell>
          <cell r="Y2666" t="str">
            <v>701.7421</v>
          </cell>
          <cell r="Z2666">
            <v>-1486025.28</v>
          </cell>
          <cell r="AA2666">
            <v>-10057.02</v>
          </cell>
          <cell r="AB2666">
            <v>-58.164000000000001</v>
          </cell>
        </row>
        <row r="2667">
          <cell r="A2667">
            <v>7189</v>
          </cell>
          <cell r="B2667">
            <v>9182</v>
          </cell>
          <cell r="C2667">
            <v>2040</v>
          </cell>
          <cell r="D2667" t="str">
            <v>ДИЗЕЛЬНОЕ ТОПЛИВО Л-02-40</v>
          </cell>
          <cell r="E2667">
            <v>221000035</v>
          </cell>
          <cell r="F2667" t="str">
            <v>20</v>
          </cell>
          <cell r="G2667" t="str">
            <v/>
          </cell>
          <cell r="H2667" t="str">
            <v/>
          </cell>
          <cell r="I2667" t="str">
            <v>425070</v>
          </cell>
          <cell r="J2667">
            <v>10001445</v>
          </cell>
          <cell r="K2667">
            <v>37931</v>
          </cell>
          <cell r="L2667">
            <v>37931</v>
          </cell>
          <cell r="M2667">
            <v>37931</v>
          </cell>
          <cell r="N2667">
            <v>10431</v>
          </cell>
          <cell r="O2667">
            <v>57.95</v>
          </cell>
          <cell r="P2667">
            <v>0</v>
          </cell>
          <cell r="Q2667" t="str">
            <v>01_30_11</v>
          </cell>
          <cell r="R2667" t="str">
            <v>01_24</v>
          </cell>
          <cell r="S2667" t="str">
            <v>'301.0020</v>
          </cell>
          <cell r="T2667" t="str">
            <v>'701.7421</v>
          </cell>
          <cell r="U2667" t="str">
            <v>H</v>
          </cell>
          <cell r="V2667">
            <v>-10025.5</v>
          </cell>
          <cell r="W2667">
            <v>-10025.5</v>
          </cell>
          <cell r="X2667">
            <v>405.5</v>
          </cell>
          <cell r="Y2667" t="str">
            <v>701.7421</v>
          </cell>
          <cell r="Z2667">
            <v>-1481367.88</v>
          </cell>
          <cell r="AA2667">
            <v>-10025.5</v>
          </cell>
          <cell r="AB2667">
            <v>-57.95</v>
          </cell>
        </row>
        <row r="2668">
          <cell r="A2668">
            <v>7190</v>
          </cell>
          <cell r="B2668">
            <v>9183</v>
          </cell>
          <cell r="C2668">
            <v>2040</v>
          </cell>
          <cell r="D2668" t="str">
            <v>ДИЗЕЛЬНОЕ ТОПЛИВО Л-02-40</v>
          </cell>
          <cell r="E2668">
            <v>221000035</v>
          </cell>
          <cell r="F2668" t="str">
            <v>20</v>
          </cell>
          <cell r="G2668" t="str">
            <v/>
          </cell>
          <cell r="H2668" t="str">
            <v/>
          </cell>
          <cell r="I2668" t="str">
            <v>0080004511</v>
          </cell>
          <cell r="J2668">
            <v>10001445</v>
          </cell>
          <cell r="K2668">
            <v>37931</v>
          </cell>
          <cell r="L2668">
            <v>37931</v>
          </cell>
          <cell r="M2668">
            <v>37931</v>
          </cell>
          <cell r="N2668">
            <v>10221.120000000001</v>
          </cell>
          <cell r="O2668">
            <v>56.783999999999999</v>
          </cell>
          <cell r="P2668">
            <v>0</v>
          </cell>
          <cell r="Q2668" t="str">
            <v>01_30_11</v>
          </cell>
          <cell r="R2668" t="str">
            <v>01_24</v>
          </cell>
          <cell r="S2668" t="str">
            <v>'301.0020</v>
          </cell>
          <cell r="T2668" t="str">
            <v>'701.7421</v>
          </cell>
          <cell r="U2668" t="str">
            <v>H</v>
          </cell>
          <cell r="V2668">
            <v>-9822.61</v>
          </cell>
          <cell r="W2668">
            <v>-9822.61</v>
          </cell>
          <cell r="X2668">
            <v>398.51000000000022</v>
          </cell>
          <cell r="Y2668" t="str">
            <v>701.7421</v>
          </cell>
          <cell r="Z2668">
            <v>-1451388.85</v>
          </cell>
          <cell r="AA2668">
            <v>-9822.61</v>
          </cell>
          <cell r="AB2668">
            <v>-56.783999999999999</v>
          </cell>
        </row>
        <row r="2669">
          <cell r="A2669">
            <v>7191</v>
          </cell>
          <cell r="B2669">
            <v>9184</v>
          </cell>
          <cell r="C2669">
            <v>2040</v>
          </cell>
          <cell r="D2669" t="str">
            <v>ДИЗЕЛЬНОЕ ТОПЛИВО Л-02-40</v>
          </cell>
          <cell r="E2669">
            <v>221000035</v>
          </cell>
          <cell r="F2669" t="str">
            <v>20</v>
          </cell>
          <cell r="G2669" t="str">
            <v/>
          </cell>
          <cell r="H2669" t="str">
            <v/>
          </cell>
          <cell r="I2669" t="str">
            <v>425072</v>
          </cell>
          <cell r="J2669">
            <v>10001445</v>
          </cell>
          <cell r="K2669">
            <v>37931</v>
          </cell>
          <cell r="L2669">
            <v>37931</v>
          </cell>
          <cell r="M2669">
            <v>37931</v>
          </cell>
          <cell r="N2669">
            <v>10524.24</v>
          </cell>
          <cell r="O2669">
            <v>58.468000000000004</v>
          </cell>
          <cell r="P2669">
            <v>0</v>
          </cell>
          <cell r="Q2669" t="str">
            <v>01_30_11</v>
          </cell>
          <cell r="R2669" t="str">
            <v>01_24</v>
          </cell>
          <cell r="S2669" t="str">
            <v>'301.0020</v>
          </cell>
          <cell r="T2669" t="str">
            <v>'701.7421</v>
          </cell>
          <cell r="U2669" t="str">
            <v>H</v>
          </cell>
          <cell r="V2669">
            <v>-10111.74</v>
          </cell>
          <cell r="W2669">
            <v>-10111.74</v>
          </cell>
          <cell r="X2669">
            <v>412.5</v>
          </cell>
          <cell r="Y2669" t="str">
            <v>701.7421</v>
          </cell>
          <cell r="Z2669">
            <v>-1494110.7</v>
          </cell>
          <cell r="AA2669">
            <v>-10111.74</v>
          </cell>
          <cell r="AB2669">
            <v>-58.468000000000004</v>
          </cell>
        </row>
        <row r="2670">
          <cell r="A2670">
            <v>7192</v>
          </cell>
          <cell r="B2670">
            <v>9185</v>
          </cell>
          <cell r="C2670">
            <v>2040</v>
          </cell>
          <cell r="D2670" t="str">
            <v>ДИЗЕЛЬНОЕ ТОПЛИВО Л-02-40</v>
          </cell>
          <cell r="E2670">
            <v>221000035</v>
          </cell>
          <cell r="F2670" t="str">
            <v>20</v>
          </cell>
          <cell r="G2670" t="str">
            <v/>
          </cell>
          <cell r="H2670" t="str">
            <v/>
          </cell>
          <cell r="I2670" t="str">
            <v>425073</v>
          </cell>
          <cell r="J2670">
            <v>10001445</v>
          </cell>
          <cell r="K2670">
            <v>37931</v>
          </cell>
          <cell r="L2670">
            <v>37931</v>
          </cell>
          <cell r="M2670">
            <v>37931</v>
          </cell>
          <cell r="N2670">
            <v>10104.299999999999</v>
          </cell>
          <cell r="O2670">
            <v>56.134999999999998</v>
          </cell>
          <cell r="P2670">
            <v>0</v>
          </cell>
          <cell r="Q2670" t="str">
            <v>01_30_11</v>
          </cell>
          <cell r="R2670" t="str">
            <v>01_24</v>
          </cell>
          <cell r="S2670" t="str">
            <v>'301.0020</v>
          </cell>
          <cell r="T2670" t="str">
            <v>'701.7421</v>
          </cell>
          <cell r="U2670" t="str">
            <v>H</v>
          </cell>
          <cell r="V2670">
            <v>-9705.7900000000009</v>
          </cell>
          <cell r="W2670">
            <v>-9705.7900000000009</v>
          </cell>
          <cell r="X2670">
            <v>398.5099999999984</v>
          </cell>
          <cell r="Y2670" t="str">
            <v>701.7421</v>
          </cell>
          <cell r="Z2670">
            <v>-1434127.53</v>
          </cell>
          <cell r="AA2670">
            <v>-9705.7900000000009</v>
          </cell>
          <cell r="AB2670">
            <v>-56.134999999999998</v>
          </cell>
        </row>
        <row r="2671">
          <cell r="A2671">
            <v>7193</v>
          </cell>
          <cell r="B2671">
            <v>9186</v>
          </cell>
          <cell r="C2671">
            <v>2040</v>
          </cell>
          <cell r="D2671" t="str">
            <v>ДИЗЕЛЬНОЕ ТОПЛИВО Л-02-40</v>
          </cell>
          <cell r="E2671">
            <v>221000035</v>
          </cell>
          <cell r="F2671" t="str">
            <v>20</v>
          </cell>
          <cell r="G2671" t="str">
            <v/>
          </cell>
          <cell r="H2671" t="str">
            <v/>
          </cell>
          <cell r="I2671" t="str">
            <v>425074</v>
          </cell>
          <cell r="J2671">
            <v>10001445</v>
          </cell>
          <cell r="K2671">
            <v>37931</v>
          </cell>
          <cell r="L2671">
            <v>37931</v>
          </cell>
          <cell r="M2671">
            <v>37931</v>
          </cell>
          <cell r="N2671">
            <v>10503.18</v>
          </cell>
          <cell r="O2671">
            <v>58.350999999999999</v>
          </cell>
          <cell r="P2671">
            <v>0</v>
          </cell>
          <cell r="Q2671" t="str">
            <v>01_30_11</v>
          </cell>
          <cell r="R2671" t="str">
            <v>01_24</v>
          </cell>
          <cell r="S2671" t="str">
            <v>'301.0020</v>
          </cell>
          <cell r="T2671" t="str">
            <v>'701.7421</v>
          </cell>
          <cell r="U2671" t="str">
            <v>H</v>
          </cell>
          <cell r="V2671">
            <v>-10090.68</v>
          </cell>
          <cell r="W2671">
            <v>-10090.68</v>
          </cell>
          <cell r="X2671">
            <v>412.5</v>
          </cell>
          <cell r="Y2671" t="str">
            <v>701.7421</v>
          </cell>
          <cell r="Z2671">
            <v>-1490998.88</v>
          </cell>
          <cell r="AA2671">
            <v>-10090.68</v>
          </cell>
          <cell r="AB2671">
            <v>-58.350999999999999</v>
          </cell>
        </row>
        <row r="2672">
          <cell r="A2672">
            <v>7194</v>
          </cell>
          <cell r="B2672">
            <v>9187</v>
          </cell>
          <cell r="C2672">
            <v>2040</v>
          </cell>
          <cell r="D2672" t="str">
            <v>ДИЗЕЛЬНОЕ ТОПЛИВО Л-02-40</v>
          </cell>
          <cell r="E2672">
            <v>221000035</v>
          </cell>
          <cell r="F2672" t="str">
            <v>20</v>
          </cell>
          <cell r="G2672" t="str">
            <v/>
          </cell>
          <cell r="H2672" t="str">
            <v/>
          </cell>
          <cell r="I2672" t="str">
            <v>425075</v>
          </cell>
          <cell r="J2672">
            <v>10001445</v>
          </cell>
          <cell r="K2672">
            <v>37931</v>
          </cell>
          <cell r="L2672">
            <v>37931</v>
          </cell>
          <cell r="M2672">
            <v>37931</v>
          </cell>
          <cell r="N2672">
            <v>10389.42</v>
          </cell>
          <cell r="O2672">
            <v>57.719000000000001</v>
          </cell>
          <cell r="P2672">
            <v>0</v>
          </cell>
          <cell r="Q2672" t="str">
            <v>01_30_11</v>
          </cell>
          <cell r="R2672" t="str">
            <v>01_24</v>
          </cell>
          <cell r="S2672" t="str">
            <v>'301.0020</v>
          </cell>
          <cell r="T2672" t="str">
            <v>'701.7421</v>
          </cell>
          <cell r="U2672" t="str">
            <v>H</v>
          </cell>
          <cell r="V2672">
            <v>-9983.92</v>
          </cell>
          <cell r="W2672">
            <v>-9983.92</v>
          </cell>
          <cell r="X2672">
            <v>405.5</v>
          </cell>
          <cell r="Y2672" t="str">
            <v>701.7421</v>
          </cell>
          <cell r="Z2672">
            <v>-1475224.02</v>
          </cell>
          <cell r="AA2672">
            <v>-9983.92</v>
          </cell>
          <cell r="AB2672">
            <v>-57.719000000000001</v>
          </cell>
        </row>
        <row r="2673">
          <cell r="A2673">
            <v>7195</v>
          </cell>
          <cell r="B2673">
            <v>9188</v>
          </cell>
          <cell r="C2673">
            <v>2040</v>
          </cell>
          <cell r="D2673" t="str">
            <v>ДИЗЕЛЬНОЕ ТОПЛИВО Л-02-40</v>
          </cell>
          <cell r="E2673">
            <v>221000035</v>
          </cell>
          <cell r="F2673" t="str">
            <v>20</v>
          </cell>
          <cell r="G2673" t="str">
            <v/>
          </cell>
          <cell r="H2673" t="str">
            <v/>
          </cell>
          <cell r="I2673" t="str">
            <v>425076</v>
          </cell>
          <cell r="J2673">
            <v>10001445</v>
          </cell>
          <cell r="K2673">
            <v>37931</v>
          </cell>
          <cell r="L2673">
            <v>37931</v>
          </cell>
          <cell r="M2673">
            <v>37931</v>
          </cell>
          <cell r="N2673">
            <v>8692.3799999999992</v>
          </cell>
          <cell r="O2673">
            <v>48.290999999999997</v>
          </cell>
          <cell r="P2673">
            <v>0</v>
          </cell>
          <cell r="Q2673" t="str">
            <v>01_30_11</v>
          </cell>
          <cell r="R2673" t="str">
            <v>01_24</v>
          </cell>
          <cell r="S2673" t="str">
            <v>'301.0020</v>
          </cell>
          <cell r="T2673" t="str">
            <v>'701.7421</v>
          </cell>
          <cell r="U2673" t="str">
            <v>H</v>
          </cell>
          <cell r="V2673">
            <v>-8349.7999999999993</v>
          </cell>
          <cell r="W2673">
            <v>-8349.7999999999993</v>
          </cell>
          <cell r="X2673">
            <v>342.57999999999993</v>
          </cell>
          <cell r="Y2673" t="str">
            <v>701.7421</v>
          </cell>
          <cell r="Z2673">
            <v>-1233766.45</v>
          </cell>
          <cell r="AA2673">
            <v>-8349.7999999999993</v>
          </cell>
          <cell r="AB2673">
            <v>-48.290999999999997</v>
          </cell>
        </row>
        <row r="2674">
          <cell r="A2674">
            <v>7196</v>
          </cell>
          <cell r="B2674">
            <v>9190</v>
          </cell>
          <cell r="C2674">
            <v>2040</v>
          </cell>
          <cell r="D2674" t="str">
            <v>ДИЗЕЛЬНОЕ ТОПЛИВО Л-02-40</v>
          </cell>
          <cell r="E2674">
            <v>221000035</v>
          </cell>
          <cell r="F2674" t="str">
            <v>20</v>
          </cell>
          <cell r="G2674" t="str">
            <v/>
          </cell>
          <cell r="H2674" t="str">
            <v/>
          </cell>
          <cell r="I2674" t="str">
            <v>425077</v>
          </cell>
          <cell r="J2674">
            <v>10001445</v>
          </cell>
          <cell r="K2674">
            <v>37931</v>
          </cell>
          <cell r="L2674">
            <v>37931</v>
          </cell>
          <cell r="M2674">
            <v>37931</v>
          </cell>
          <cell r="N2674">
            <v>10450.620000000001</v>
          </cell>
          <cell r="O2674">
            <v>58.058999999999997</v>
          </cell>
          <cell r="P2674">
            <v>0</v>
          </cell>
          <cell r="Q2674" t="str">
            <v>01_30_11</v>
          </cell>
          <cell r="R2674" t="str">
            <v>01_24</v>
          </cell>
          <cell r="S2674" t="str">
            <v>'301.0020</v>
          </cell>
          <cell r="T2674" t="str">
            <v>'701.7421</v>
          </cell>
          <cell r="U2674" t="str">
            <v>H</v>
          </cell>
          <cell r="V2674">
            <v>-10038.120000000001</v>
          </cell>
          <cell r="W2674">
            <v>-10038.120000000001</v>
          </cell>
          <cell r="X2674">
            <v>412.5</v>
          </cell>
          <cell r="Y2674" t="str">
            <v>701.7421</v>
          </cell>
          <cell r="Z2674">
            <v>-1483232.61</v>
          </cell>
          <cell r="AA2674">
            <v>-10038.120000000001</v>
          </cell>
          <cell r="AB2674">
            <v>-58.058999999999997</v>
          </cell>
        </row>
        <row r="2675">
          <cell r="A2675">
            <v>7197</v>
          </cell>
          <cell r="B2675">
            <v>9191</v>
          </cell>
          <cell r="C2675">
            <v>2040</v>
          </cell>
          <cell r="D2675" t="str">
            <v>ДИЗЕЛЬНОЕ ТОПЛИВО Л-02-40</v>
          </cell>
          <cell r="E2675">
            <v>221000035</v>
          </cell>
          <cell r="F2675" t="str">
            <v>20</v>
          </cell>
          <cell r="G2675" t="str">
            <v/>
          </cell>
          <cell r="H2675" t="str">
            <v/>
          </cell>
          <cell r="I2675" t="str">
            <v>425078</v>
          </cell>
          <cell r="J2675">
            <v>10001445</v>
          </cell>
          <cell r="K2675">
            <v>37931</v>
          </cell>
          <cell r="L2675">
            <v>37931</v>
          </cell>
          <cell r="M2675">
            <v>37931</v>
          </cell>
          <cell r="N2675">
            <v>8794.98</v>
          </cell>
          <cell r="O2675">
            <v>48.860999999999997</v>
          </cell>
          <cell r="P2675">
            <v>0</v>
          </cell>
          <cell r="Q2675" t="str">
            <v>01_30_11</v>
          </cell>
          <cell r="R2675" t="str">
            <v>01_24</v>
          </cell>
          <cell r="S2675" t="str">
            <v>'301.0020</v>
          </cell>
          <cell r="T2675" t="str">
            <v>'701.7421</v>
          </cell>
          <cell r="U2675" t="str">
            <v>H</v>
          </cell>
          <cell r="V2675">
            <v>-8452.4</v>
          </cell>
          <cell r="W2675">
            <v>-8452.4</v>
          </cell>
          <cell r="X2675">
            <v>342.57999999999993</v>
          </cell>
          <cell r="Y2675" t="str">
            <v>701.7421</v>
          </cell>
          <cell r="Z2675">
            <v>-1248926.6200000001</v>
          </cell>
          <cell r="AA2675">
            <v>-8452.4</v>
          </cell>
          <cell r="AB2675">
            <v>-48.860999999999997</v>
          </cell>
        </row>
        <row r="2676">
          <cell r="A2676">
            <v>7198</v>
          </cell>
          <cell r="B2676">
            <v>9192</v>
          </cell>
          <cell r="C2676">
            <v>2040</v>
          </cell>
          <cell r="D2676" t="str">
            <v>ДИЗЕЛЬНОЕ ТОПЛИВО Л-02-40</v>
          </cell>
          <cell r="E2676">
            <v>221000035</v>
          </cell>
          <cell r="F2676" t="str">
            <v>20</v>
          </cell>
          <cell r="G2676" t="str">
            <v/>
          </cell>
          <cell r="H2676" t="str">
            <v/>
          </cell>
          <cell r="I2676" t="str">
            <v>425079</v>
          </cell>
          <cell r="J2676">
            <v>10001445</v>
          </cell>
          <cell r="K2676">
            <v>37931</v>
          </cell>
          <cell r="L2676">
            <v>37931</v>
          </cell>
          <cell r="M2676">
            <v>37931</v>
          </cell>
          <cell r="N2676">
            <v>10389.42</v>
          </cell>
          <cell r="O2676">
            <v>57.719000000000001</v>
          </cell>
          <cell r="P2676">
            <v>0</v>
          </cell>
          <cell r="Q2676" t="str">
            <v>01_30_11</v>
          </cell>
          <cell r="R2676" t="str">
            <v>01_24</v>
          </cell>
          <cell r="S2676" t="str">
            <v>'301.0020</v>
          </cell>
          <cell r="T2676" t="str">
            <v>'701.7421</v>
          </cell>
          <cell r="U2676" t="str">
            <v>H</v>
          </cell>
          <cell r="V2676">
            <v>-9983.92</v>
          </cell>
          <cell r="W2676">
            <v>-9983.92</v>
          </cell>
          <cell r="X2676">
            <v>405.5</v>
          </cell>
          <cell r="Y2676" t="str">
            <v>701.7421</v>
          </cell>
          <cell r="Z2676">
            <v>-1475224.02</v>
          </cell>
          <cell r="AA2676">
            <v>-9983.92</v>
          </cell>
          <cell r="AB2676">
            <v>-57.719000000000001</v>
          </cell>
        </row>
        <row r="2677">
          <cell r="A2677">
            <v>7199</v>
          </cell>
          <cell r="B2677">
            <v>9193</v>
          </cell>
          <cell r="C2677">
            <v>2040</v>
          </cell>
          <cell r="D2677" t="str">
            <v>ДИЗЕЛЬНОЕ ТОПЛИВО Л-02-40</v>
          </cell>
          <cell r="E2677">
            <v>221000035</v>
          </cell>
          <cell r="F2677" t="str">
            <v>20</v>
          </cell>
          <cell r="G2677" t="str">
            <v/>
          </cell>
          <cell r="H2677" t="str">
            <v/>
          </cell>
          <cell r="I2677" t="str">
            <v>425080</v>
          </cell>
          <cell r="J2677">
            <v>10001445</v>
          </cell>
          <cell r="K2677">
            <v>37931</v>
          </cell>
          <cell r="L2677">
            <v>37931</v>
          </cell>
          <cell r="M2677">
            <v>37931</v>
          </cell>
          <cell r="N2677">
            <v>10450.620000000001</v>
          </cell>
          <cell r="O2677">
            <v>58.058999999999997</v>
          </cell>
          <cell r="P2677">
            <v>0</v>
          </cell>
          <cell r="Q2677" t="str">
            <v>01_30_11</v>
          </cell>
          <cell r="R2677" t="str">
            <v>01_24</v>
          </cell>
          <cell r="S2677" t="str">
            <v>'301.0020</v>
          </cell>
          <cell r="T2677" t="str">
            <v>'701.7421</v>
          </cell>
          <cell r="U2677" t="str">
            <v>H</v>
          </cell>
          <cell r="V2677">
            <v>-10038.120000000001</v>
          </cell>
          <cell r="W2677">
            <v>-10038.120000000001</v>
          </cell>
          <cell r="X2677">
            <v>412.5</v>
          </cell>
          <cell r="Y2677" t="str">
            <v>701.7421</v>
          </cell>
          <cell r="Z2677">
            <v>-1483232.61</v>
          </cell>
          <cell r="AA2677">
            <v>-10038.120000000001</v>
          </cell>
          <cell r="AB2677">
            <v>-58.058999999999997</v>
          </cell>
        </row>
        <row r="2678">
          <cell r="A2678">
            <v>7201</v>
          </cell>
          <cell r="B2678">
            <v>9195</v>
          </cell>
          <cell r="C2678">
            <v>2101</v>
          </cell>
          <cell r="D2678" t="str">
            <v>БЕНЗИН АВТОМОБИЛЬНЫЙ АИ-96</v>
          </cell>
          <cell r="E2678">
            <v>222000007</v>
          </cell>
          <cell r="F2678" t="str">
            <v>20</v>
          </cell>
          <cell r="G2678" t="str">
            <v/>
          </cell>
          <cell r="H2678" t="str">
            <v/>
          </cell>
          <cell r="I2678" t="str">
            <v>387303</v>
          </cell>
          <cell r="J2678">
            <v>10001476</v>
          </cell>
          <cell r="K2678">
            <v>37931</v>
          </cell>
          <cell r="L2678">
            <v>37931</v>
          </cell>
          <cell r="M2678">
            <v>37931</v>
          </cell>
          <cell r="N2678">
            <v>47115.81</v>
          </cell>
          <cell r="O2678">
            <v>174.50299999999999</v>
          </cell>
          <cell r="P2678">
            <v>0</v>
          </cell>
          <cell r="Q2678" t="str">
            <v>01_30_11</v>
          </cell>
          <cell r="R2678" t="str">
            <v>01_24</v>
          </cell>
          <cell r="S2678" t="str">
            <v>'301.0020</v>
          </cell>
          <cell r="T2678" t="str">
            <v>'702.7214</v>
          </cell>
          <cell r="U2678" t="str">
            <v>H</v>
          </cell>
          <cell r="V2678">
            <v>-45329</v>
          </cell>
          <cell r="W2678">
            <v>-45329</v>
          </cell>
          <cell r="X2678">
            <v>1786.8099999999977</v>
          </cell>
          <cell r="Y2678" t="str">
            <v>702.7214</v>
          </cell>
          <cell r="Z2678">
            <v>-6697813.04</v>
          </cell>
          <cell r="AA2678">
            <v>-45329</v>
          </cell>
          <cell r="AB2678">
            <v>-174.50299999999999</v>
          </cell>
        </row>
        <row r="2679">
          <cell r="A2679">
            <v>7380</v>
          </cell>
          <cell r="B2679">
            <v>9373</v>
          </cell>
          <cell r="C2679">
            <v>1140</v>
          </cell>
          <cell r="D2679" t="str">
            <v>БЕНЗИН АВТОМОБИЛЬНЫЙ АИ-80</v>
          </cell>
          <cell r="E2679">
            <v>221000001</v>
          </cell>
          <cell r="F2679" t="str">
            <v>10</v>
          </cell>
          <cell r="G2679" t="str">
            <v/>
          </cell>
          <cell r="H2679" t="str">
            <v/>
          </cell>
          <cell r="I2679" t="str">
            <v>171983</v>
          </cell>
          <cell r="J2679">
            <v>10001506</v>
          </cell>
          <cell r="K2679">
            <v>37931</v>
          </cell>
          <cell r="L2679">
            <v>37931</v>
          </cell>
          <cell r="M2679">
            <v>37931</v>
          </cell>
          <cell r="N2679">
            <v>3738694.11</v>
          </cell>
          <cell r="O2679">
            <v>155.327</v>
          </cell>
          <cell r="P2679">
            <v>598191.06000000006</v>
          </cell>
          <cell r="Q2679" t="str">
            <v>01_30_11</v>
          </cell>
          <cell r="R2679" t="str">
            <v>01_24</v>
          </cell>
          <cell r="S2679" t="str">
            <v>'301.0010</v>
          </cell>
          <cell r="T2679" t="str">
            <v>'701.7510</v>
          </cell>
          <cell r="U2679" t="str">
            <v>H</v>
          </cell>
          <cell r="V2679">
            <v>-3738694.11</v>
          </cell>
          <cell r="W2679">
            <v>-25302.48</v>
          </cell>
          <cell r="X2679">
            <v>0</v>
          </cell>
          <cell r="Y2679" t="str">
            <v>701.7510</v>
          </cell>
          <cell r="Z2679">
            <v>-3738694.11</v>
          </cell>
          <cell r="AA2679">
            <v>-25302.48</v>
          </cell>
          <cell r="AB2679">
            <v>-155.327</v>
          </cell>
        </row>
        <row r="2680">
          <cell r="A2680">
            <v>7397</v>
          </cell>
          <cell r="B2680">
            <v>9389</v>
          </cell>
          <cell r="C2680">
            <v>2100</v>
          </cell>
          <cell r="D2680" t="str">
            <v>ДИЗЕЛЬНОЕ ТОПЛИВО Л-02-40</v>
          </cell>
          <cell r="E2680">
            <v>221000035</v>
          </cell>
          <cell r="F2680" t="str">
            <v>20</v>
          </cell>
          <cell r="G2680" t="str">
            <v/>
          </cell>
          <cell r="H2680" t="str">
            <v/>
          </cell>
          <cell r="I2680" t="str">
            <v>387295</v>
          </cell>
          <cell r="J2680">
            <v>10001492</v>
          </cell>
          <cell r="K2680">
            <v>37931</v>
          </cell>
          <cell r="L2680">
            <v>37931</v>
          </cell>
          <cell r="M2680">
            <v>37931</v>
          </cell>
          <cell r="N2680">
            <v>33887.1</v>
          </cell>
          <cell r="O2680">
            <v>173.78</v>
          </cell>
          <cell r="P2680">
            <v>0</v>
          </cell>
          <cell r="Q2680" t="str">
            <v>01_30_11</v>
          </cell>
          <cell r="R2680" t="str">
            <v>01_24</v>
          </cell>
          <cell r="S2680" t="str">
            <v>'301.0020</v>
          </cell>
          <cell r="T2680" t="str">
            <v>'701.7421</v>
          </cell>
          <cell r="U2680" t="str">
            <v>H</v>
          </cell>
          <cell r="V2680">
            <v>-32112.86</v>
          </cell>
          <cell r="W2680">
            <v>-32112.86</v>
          </cell>
          <cell r="X2680">
            <v>1774.239999999998</v>
          </cell>
          <cell r="Y2680" t="str">
            <v>701.7421</v>
          </cell>
          <cell r="Z2680">
            <v>-4744996.1900000004</v>
          </cell>
          <cell r="AA2680">
            <v>-32112.86</v>
          </cell>
          <cell r="AB2680">
            <v>-173.78</v>
          </cell>
        </row>
        <row r="2681">
          <cell r="A2681">
            <v>7730</v>
          </cell>
          <cell r="B2681">
            <v>9699</v>
          </cell>
          <cell r="C2681">
            <v>2040</v>
          </cell>
          <cell r="D2681" t="str">
            <v>ДИЗЕЛЬНОЕ ТОПЛИВО Л-02-40</v>
          </cell>
          <cell r="E2681">
            <v>221000035</v>
          </cell>
          <cell r="F2681" t="str">
            <v>20</v>
          </cell>
          <cell r="G2681" t="str">
            <v/>
          </cell>
          <cell r="H2681" t="str">
            <v/>
          </cell>
          <cell r="I2681" t="str">
            <v>425064</v>
          </cell>
          <cell r="J2681">
            <v>10001445</v>
          </cell>
          <cell r="K2681">
            <v>37931</v>
          </cell>
          <cell r="L2681">
            <v>37931</v>
          </cell>
          <cell r="M2681">
            <v>37931</v>
          </cell>
          <cell r="N2681">
            <v>10246.86</v>
          </cell>
          <cell r="O2681">
            <v>56.927</v>
          </cell>
          <cell r="P2681">
            <v>0</v>
          </cell>
          <cell r="Q2681" t="str">
            <v>01_30_11</v>
          </cell>
          <cell r="R2681" t="str">
            <v>01_24</v>
          </cell>
          <cell r="S2681" t="str">
            <v>'301.0020</v>
          </cell>
          <cell r="T2681" t="str">
            <v>'701.7421</v>
          </cell>
          <cell r="U2681" t="str">
            <v>H</v>
          </cell>
          <cell r="V2681">
            <v>-9848.35</v>
          </cell>
          <cell r="W2681">
            <v>-9848.35</v>
          </cell>
          <cell r="X2681">
            <v>398.51000000000022</v>
          </cell>
          <cell r="Y2681" t="str">
            <v>701.7421</v>
          </cell>
          <cell r="Z2681">
            <v>-1455192.2</v>
          </cell>
          <cell r="AA2681">
            <v>-9848.35</v>
          </cell>
          <cell r="AB2681">
            <v>-56.927</v>
          </cell>
        </row>
        <row r="2682">
          <cell r="A2682">
            <v>7389</v>
          </cell>
          <cell r="B2682">
            <v>9375</v>
          </cell>
          <cell r="C2682">
            <v>2100</v>
          </cell>
          <cell r="D2682" t="str">
            <v>ГАЗЫ УГЛЕВОДОРОДНЫЕ СЖИЖЕННЫЕ СПБТ</v>
          </cell>
          <cell r="E2682">
            <v>221000063</v>
          </cell>
          <cell r="F2682" t="str">
            <v>20</v>
          </cell>
          <cell r="G2682" t="str">
            <v/>
          </cell>
          <cell r="H2682" t="str">
            <v/>
          </cell>
          <cell r="I2682" t="str">
            <v>0387269</v>
          </cell>
          <cell r="J2682">
            <v>10001475</v>
          </cell>
          <cell r="K2682">
            <v>37932</v>
          </cell>
          <cell r="L2682">
            <v>37932</v>
          </cell>
          <cell r="M2682">
            <v>37932</v>
          </cell>
          <cell r="N2682">
            <v>11268</v>
          </cell>
          <cell r="O2682">
            <v>93.9</v>
          </cell>
          <cell r="P2682">
            <v>0</v>
          </cell>
          <cell r="Q2682" t="str">
            <v>01_30_11</v>
          </cell>
          <cell r="R2682" t="str">
            <v>01_24</v>
          </cell>
          <cell r="S2682" t="str">
            <v>'301.0020</v>
          </cell>
          <cell r="T2682" t="str">
            <v>'701.7441</v>
          </cell>
          <cell r="U2682" t="str">
            <v>H</v>
          </cell>
          <cell r="V2682">
            <v>-11268</v>
          </cell>
          <cell r="W2682">
            <v>-11268</v>
          </cell>
          <cell r="X2682">
            <v>0</v>
          </cell>
          <cell r="Y2682" t="str">
            <v>701.7441</v>
          </cell>
          <cell r="Z2682">
            <v>-1662255.36</v>
          </cell>
          <cell r="AA2682">
            <v>-11268</v>
          </cell>
          <cell r="AB2682">
            <v>-93.9</v>
          </cell>
        </row>
        <row r="2683">
          <cell r="A2683">
            <v>7211</v>
          </cell>
          <cell r="B2683">
            <v>9203</v>
          </cell>
          <cell r="C2683">
            <v>2040</v>
          </cell>
          <cell r="D2683" t="str">
            <v>ДИЗЕЛЬНОЕ ТОПЛИВО Л-02-40</v>
          </cell>
          <cell r="E2683">
            <v>221000035</v>
          </cell>
          <cell r="F2683" t="str">
            <v>20</v>
          </cell>
          <cell r="G2683" t="str">
            <v/>
          </cell>
          <cell r="H2683" t="str">
            <v/>
          </cell>
          <cell r="I2683" t="str">
            <v>425081</v>
          </cell>
          <cell r="J2683">
            <v>10001445</v>
          </cell>
          <cell r="K2683">
            <v>37933</v>
          </cell>
          <cell r="L2683">
            <v>37933</v>
          </cell>
          <cell r="M2683">
            <v>37933</v>
          </cell>
          <cell r="N2683">
            <v>10437.66</v>
          </cell>
          <cell r="O2683">
            <v>57.987000000000002</v>
          </cell>
          <cell r="P2683">
            <v>0</v>
          </cell>
          <cell r="Q2683" t="str">
            <v>01_30_11</v>
          </cell>
          <cell r="R2683" t="str">
            <v>01_24</v>
          </cell>
          <cell r="S2683" t="str">
            <v>'301.0020</v>
          </cell>
          <cell r="T2683" t="str">
            <v>'701.7421</v>
          </cell>
          <cell r="U2683" t="str">
            <v>H</v>
          </cell>
          <cell r="V2683">
            <v>-10035.69</v>
          </cell>
          <cell r="W2683">
            <v>-10035.69</v>
          </cell>
          <cell r="X2683">
            <v>401.96999999999935</v>
          </cell>
          <cell r="Y2683" t="str">
            <v>701.7421</v>
          </cell>
          <cell r="Z2683">
            <v>-1477052.85</v>
          </cell>
          <cell r="AA2683">
            <v>-10035.69</v>
          </cell>
          <cell r="AB2683">
            <v>-57.987000000000002</v>
          </cell>
        </row>
        <row r="2684">
          <cell r="A2684">
            <v>7212</v>
          </cell>
          <cell r="B2684">
            <v>9204</v>
          </cell>
          <cell r="C2684">
            <v>2040</v>
          </cell>
          <cell r="D2684" t="str">
            <v>ДИЗЕЛЬНОЕ ТОПЛИВО Л-02-40</v>
          </cell>
          <cell r="E2684">
            <v>221000035</v>
          </cell>
          <cell r="F2684" t="str">
            <v>20</v>
          </cell>
          <cell r="G2684" t="str">
            <v/>
          </cell>
          <cell r="H2684" t="str">
            <v/>
          </cell>
          <cell r="I2684" t="str">
            <v>425082</v>
          </cell>
          <cell r="J2684">
            <v>10001445</v>
          </cell>
          <cell r="K2684">
            <v>37933</v>
          </cell>
          <cell r="L2684">
            <v>37933</v>
          </cell>
          <cell r="M2684">
            <v>37933</v>
          </cell>
          <cell r="N2684">
            <v>10456.74</v>
          </cell>
          <cell r="O2684">
            <v>58.093000000000004</v>
          </cell>
          <cell r="P2684">
            <v>0</v>
          </cell>
          <cell r="Q2684" t="str">
            <v>01_30_11</v>
          </cell>
          <cell r="R2684" t="str">
            <v>01_24</v>
          </cell>
          <cell r="S2684" t="str">
            <v>'301.0020</v>
          </cell>
          <cell r="T2684" t="str">
            <v>'701.7421</v>
          </cell>
          <cell r="U2684" t="str">
            <v>H</v>
          </cell>
          <cell r="V2684">
            <v>-10047.83</v>
          </cell>
          <cell r="W2684">
            <v>-10047.83</v>
          </cell>
          <cell r="X2684">
            <v>408.90999999999985</v>
          </cell>
          <cell r="Y2684" t="str">
            <v>701.7421</v>
          </cell>
          <cell r="Z2684">
            <v>-1478839.62</v>
          </cell>
          <cell r="AA2684">
            <v>-10047.83</v>
          </cell>
          <cell r="AB2684">
            <v>-58.093000000000004</v>
          </cell>
        </row>
        <row r="2685">
          <cell r="A2685">
            <v>7213</v>
          </cell>
          <cell r="B2685">
            <v>9205</v>
          </cell>
          <cell r="C2685">
            <v>2040</v>
          </cell>
          <cell r="D2685" t="str">
            <v>ДИЗЕЛЬНОЕ ТОПЛИВО Л-02-40</v>
          </cell>
          <cell r="E2685">
            <v>221000035</v>
          </cell>
          <cell r="F2685" t="str">
            <v>20</v>
          </cell>
          <cell r="G2685" t="str">
            <v/>
          </cell>
          <cell r="H2685" t="str">
            <v/>
          </cell>
          <cell r="I2685" t="str">
            <v>425083</v>
          </cell>
          <cell r="J2685">
            <v>10001445</v>
          </cell>
          <cell r="K2685">
            <v>37933</v>
          </cell>
          <cell r="L2685">
            <v>37933</v>
          </cell>
          <cell r="M2685">
            <v>37933</v>
          </cell>
          <cell r="N2685">
            <v>10418.040000000001</v>
          </cell>
          <cell r="O2685">
            <v>57.878</v>
          </cell>
          <cell r="P2685">
            <v>0</v>
          </cell>
          <cell r="Q2685" t="str">
            <v>01_30_11</v>
          </cell>
          <cell r="R2685" t="str">
            <v>01_24</v>
          </cell>
          <cell r="S2685" t="str">
            <v>'301.0020</v>
          </cell>
          <cell r="T2685" t="str">
            <v>'701.7421</v>
          </cell>
          <cell r="U2685" t="str">
            <v>H</v>
          </cell>
          <cell r="V2685">
            <v>-10016.07</v>
          </cell>
          <cell r="W2685">
            <v>-10016.07</v>
          </cell>
          <cell r="X2685">
            <v>401.97000000000116</v>
          </cell>
          <cell r="Y2685" t="str">
            <v>701.7421</v>
          </cell>
          <cell r="Z2685">
            <v>-1474165.18</v>
          </cell>
          <cell r="AA2685">
            <v>-10016.07</v>
          </cell>
          <cell r="AB2685">
            <v>-57.878</v>
          </cell>
        </row>
        <row r="2686">
          <cell r="A2686">
            <v>7214</v>
          </cell>
          <cell r="B2686">
            <v>9206</v>
          </cell>
          <cell r="C2686">
            <v>2040</v>
          </cell>
          <cell r="D2686" t="str">
            <v>ДИЗЕЛЬНОЕ ТОПЛИВО Л-02-40</v>
          </cell>
          <cell r="E2686">
            <v>221000035</v>
          </cell>
          <cell r="F2686" t="str">
            <v>20</v>
          </cell>
          <cell r="G2686" t="str">
            <v/>
          </cell>
          <cell r="H2686" t="str">
            <v/>
          </cell>
          <cell r="I2686" t="str">
            <v>425084</v>
          </cell>
          <cell r="J2686">
            <v>10001445</v>
          </cell>
          <cell r="K2686">
            <v>37933</v>
          </cell>
          <cell r="L2686">
            <v>37933</v>
          </cell>
          <cell r="M2686">
            <v>37933</v>
          </cell>
          <cell r="N2686">
            <v>10463.040000000001</v>
          </cell>
          <cell r="O2686">
            <v>58.128</v>
          </cell>
          <cell r="P2686">
            <v>0</v>
          </cell>
          <cell r="Q2686" t="str">
            <v>01_30_11</v>
          </cell>
          <cell r="R2686" t="str">
            <v>01_24</v>
          </cell>
          <cell r="S2686" t="str">
            <v>'301.0020</v>
          </cell>
          <cell r="T2686" t="str">
            <v>'701.7421</v>
          </cell>
          <cell r="U2686" t="str">
            <v>H</v>
          </cell>
          <cell r="V2686">
            <v>-10054.129999999999</v>
          </cell>
          <cell r="W2686">
            <v>-10054.129999999999</v>
          </cell>
          <cell r="X2686">
            <v>408.91000000000167</v>
          </cell>
          <cell r="Y2686" t="str">
            <v>701.7421</v>
          </cell>
          <cell r="Z2686">
            <v>-1479766.85</v>
          </cell>
          <cell r="AA2686">
            <v>-10054.129999999999</v>
          </cell>
          <cell r="AB2686">
            <v>-58.128</v>
          </cell>
        </row>
        <row r="2687">
          <cell r="A2687">
            <v>7215</v>
          </cell>
          <cell r="B2687">
            <v>9207</v>
          </cell>
          <cell r="C2687">
            <v>2040</v>
          </cell>
          <cell r="D2687" t="str">
            <v>ДИЗЕЛЬНОЕ ТОПЛИВО Л-02-40</v>
          </cell>
          <cell r="E2687">
            <v>221000035</v>
          </cell>
          <cell r="F2687" t="str">
            <v>20</v>
          </cell>
          <cell r="G2687" t="str">
            <v/>
          </cell>
          <cell r="H2687" t="str">
            <v/>
          </cell>
          <cell r="I2687" t="str">
            <v>425085</v>
          </cell>
          <cell r="J2687">
            <v>10001445</v>
          </cell>
          <cell r="K2687">
            <v>37933</v>
          </cell>
          <cell r="L2687">
            <v>37933</v>
          </cell>
          <cell r="M2687">
            <v>37933</v>
          </cell>
          <cell r="N2687">
            <v>8799.48</v>
          </cell>
          <cell r="O2687">
            <v>48.886000000000003</v>
          </cell>
          <cell r="P2687">
            <v>0</v>
          </cell>
          <cell r="Q2687" t="str">
            <v>01_30_11</v>
          </cell>
          <cell r="R2687" t="str">
            <v>01_24</v>
          </cell>
          <cell r="S2687" t="str">
            <v>'301.0020</v>
          </cell>
          <cell r="T2687" t="str">
            <v>'701.7421</v>
          </cell>
          <cell r="U2687" t="str">
            <v>H</v>
          </cell>
          <cell r="V2687">
            <v>-8459.8799999999992</v>
          </cell>
          <cell r="W2687">
            <v>-8459.8799999999992</v>
          </cell>
          <cell r="X2687">
            <v>339.60000000000036</v>
          </cell>
          <cell r="Y2687" t="str">
            <v>701.7421</v>
          </cell>
          <cell r="Z2687">
            <v>-1245125.1399999999</v>
          </cell>
          <cell r="AA2687">
            <v>-8459.8799999999992</v>
          </cell>
          <cell r="AB2687">
            <v>-48.886000000000003</v>
          </cell>
        </row>
        <row r="2688">
          <cell r="A2688">
            <v>7216</v>
          </cell>
          <cell r="B2688">
            <v>9208</v>
          </cell>
          <cell r="C2688">
            <v>2040</v>
          </cell>
          <cell r="D2688" t="str">
            <v>ДИЗЕЛЬНОЕ ТОПЛИВО Л-02-40</v>
          </cell>
          <cell r="E2688">
            <v>221000035</v>
          </cell>
          <cell r="F2688" t="str">
            <v>20</v>
          </cell>
          <cell r="G2688" t="str">
            <v/>
          </cell>
          <cell r="H2688" t="str">
            <v/>
          </cell>
          <cell r="I2688" t="str">
            <v>425086</v>
          </cell>
          <cell r="J2688">
            <v>10001445</v>
          </cell>
          <cell r="K2688">
            <v>37933</v>
          </cell>
          <cell r="L2688">
            <v>37933</v>
          </cell>
          <cell r="M2688">
            <v>37933</v>
          </cell>
          <cell r="N2688">
            <v>10376.64</v>
          </cell>
          <cell r="O2688">
            <v>57.648000000000003</v>
          </cell>
          <cell r="P2688">
            <v>0</v>
          </cell>
          <cell r="Q2688" t="str">
            <v>01_30_11</v>
          </cell>
          <cell r="R2688" t="str">
            <v>01_24</v>
          </cell>
          <cell r="S2688" t="str">
            <v>'301.0020</v>
          </cell>
          <cell r="T2688" t="str">
            <v>'701.7421</v>
          </cell>
          <cell r="U2688" t="str">
            <v>H</v>
          </cell>
          <cell r="V2688">
            <v>-9974.67</v>
          </cell>
          <cell r="W2688">
            <v>-9974.67</v>
          </cell>
          <cell r="X2688">
            <v>401.96999999999935</v>
          </cell>
          <cell r="Y2688" t="str">
            <v>701.7421</v>
          </cell>
          <cell r="Z2688">
            <v>-1468071.93</v>
          </cell>
          <cell r="AA2688">
            <v>-9974.67</v>
          </cell>
          <cell r="AB2688">
            <v>-57.648000000000003</v>
          </cell>
        </row>
        <row r="2689">
          <cell r="A2689">
            <v>7217</v>
          </cell>
          <cell r="B2689">
            <v>9209</v>
          </cell>
          <cell r="C2689">
            <v>2040</v>
          </cell>
          <cell r="D2689" t="str">
            <v>ДИЗЕЛЬНОЕ ТОПЛИВО Л-02-40</v>
          </cell>
          <cell r="E2689">
            <v>221000035</v>
          </cell>
          <cell r="F2689" t="str">
            <v>20</v>
          </cell>
          <cell r="G2689" t="str">
            <v/>
          </cell>
          <cell r="H2689" t="str">
            <v/>
          </cell>
          <cell r="I2689" t="str">
            <v>425087</v>
          </cell>
          <cell r="J2689">
            <v>10001445</v>
          </cell>
          <cell r="K2689">
            <v>37933</v>
          </cell>
          <cell r="L2689">
            <v>37933</v>
          </cell>
          <cell r="M2689">
            <v>37933</v>
          </cell>
          <cell r="N2689">
            <v>12095.82</v>
          </cell>
          <cell r="O2689">
            <v>67.198999999999998</v>
          </cell>
          <cell r="P2689">
            <v>0</v>
          </cell>
          <cell r="Q2689" t="str">
            <v>01_30_11</v>
          </cell>
          <cell r="R2689" t="str">
            <v>01_24</v>
          </cell>
          <cell r="S2689" t="str">
            <v>'301.0020</v>
          </cell>
          <cell r="T2689" t="str">
            <v>'701.7421</v>
          </cell>
          <cell r="U2689" t="str">
            <v>H</v>
          </cell>
          <cell r="V2689">
            <v>-11624.54</v>
          </cell>
          <cell r="W2689">
            <v>-11624.54</v>
          </cell>
          <cell r="X2689">
            <v>471.27999999999884</v>
          </cell>
          <cell r="Y2689" t="str">
            <v>701.7421</v>
          </cell>
          <cell r="Z2689">
            <v>-1710899.8</v>
          </cell>
          <cell r="AA2689">
            <v>-11624.54</v>
          </cell>
          <cell r="AB2689">
            <v>-67.198999999999998</v>
          </cell>
        </row>
        <row r="2690">
          <cell r="A2690">
            <v>7218</v>
          </cell>
          <cell r="B2690">
            <v>9210</v>
          </cell>
          <cell r="C2690">
            <v>2040</v>
          </cell>
          <cell r="D2690" t="str">
            <v>ДИЗЕЛЬНОЕ ТОПЛИВО Л-02-40</v>
          </cell>
          <cell r="E2690">
            <v>221000035</v>
          </cell>
          <cell r="F2690" t="str">
            <v>20</v>
          </cell>
          <cell r="G2690" t="str">
            <v/>
          </cell>
          <cell r="H2690" t="str">
            <v/>
          </cell>
          <cell r="I2690" t="str">
            <v>425088</v>
          </cell>
          <cell r="J2690">
            <v>10001445</v>
          </cell>
          <cell r="K2690">
            <v>37933</v>
          </cell>
          <cell r="L2690">
            <v>37933</v>
          </cell>
          <cell r="M2690">
            <v>37933</v>
          </cell>
          <cell r="N2690">
            <v>10116.540000000001</v>
          </cell>
          <cell r="O2690">
            <v>56.203000000000003</v>
          </cell>
          <cell r="P2690">
            <v>0</v>
          </cell>
          <cell r="Q2690" t="str">
            <v>01_30_11</v>
          </cell>
          <cell r="R2690" t="str">
            <v>01_24</v>
          </cell>
          <cell r="S2690" t="str">
            <v>'301.0020</v>
          </cell>
          <cell r="T2690" t="str">
            <v>'701.7421</v>
          </cell>
          <cell r="U2690" t="str">
            <v>H</v>
          </cell>
          <cell r="V2690">
            <v>-9721.5</v>
          </cell>
          <cell r="W2690">
            <v>-9721.5</v>
          </cell>
          <cell r="X2690">
            <v>395.04000000000087</v>
          </cell>
          <cell r="Y2690" t="str">
            <v>701.7421</v>
          </cell>
          <cell r="Z2690">
            <v>-1430810.37</v>
          </cell>
          <cell r="AA2690">
            <v>-9721.5</v>
          </cell>
          <cell r="AB2690">
            <v>-56.203000000000003</v>
          </cell>
        </row>
        <row r="2691">
          <cell r="A2691">
            <v>7219</v>
          </cell>
          <cell r="B2691">
            <v>9211</v>
          </cell>
          <cell r="C2691">
            <v>2040</v>
          </cell>
          <cell r="D2691" t="str">
            <v>ДИЗЕЛЬНОЕ ТОПЛИВО Л-02-40</v>
          </cell>
          <cell r="E2691">
            <v>221000035</v>
          </cell>
          <cell r="F2691" t="str">
            <v>20</v>
          </cell>
          <cell r="G2691" t="str">
            <v/>
          </cell>
          <cell r="H2691" t="str">
            <v/>
          </cell>
          <cell r="I2691" t="str">
            <v>425089</v>
          </cell>
          <cell r="J2691">
            <v>10001445</v>
          </cell>
          <cell r="K2691">
            <v>37933</v>
          </cell>
          <cell r="L2691">
            <v>37933</v>
          </cell>
          <cell r="M2691">
            <v>37933</v>
          </cell>
          <cell r="N2691">
            <v>10437.66</v>
          </cell>
          <cell r="O2691">
            <v>57.987000000000002</v>
          </cell>
          <cell r="P2691">
            <v>0</v>
          </cell>
          <cell r="Q2691" t="str">
            <v>01_30_11</v>
          </cell>
          <cell r="R2691" t="str">
            <v>01_24</v>
          </cell>
          <cell r="S2691" t="str">
            <v>'301.0020</v>
          </cell>
          <cell r="T2691" t="str">
            <v>'701.7421</v>
          </cell>
          <cell r="U2691" t="str">
            <v>H</v>
          </cell>
          <cell r="V2691">
            <v>-10035.69</v>
          </cell>
          <cell r="W2691">
            <v>-10035.69</v>
          </cell>
          <cell r="X2691">
            <v>401.96999999999935</v>
          </cell>
          <cell r="Y2691" t="str">
            <v>701.7421</v>
          </cell>
          <cell r="Z2691">
            <v>-1477052.85</v>
          </cell>
          <cell r="AA2691">
            <v>-10035.69</v>
          </cell>
          <cell r="AB2691">
            <v>-57.987000000000002</v>
          </cell>
        </row>
        <row r="2692">
          <cell r="A2692">
            <v>7220</v>
          </cell>
          <cell r="B2692">
            <v>9212</v>
          </cell>
          <cell r="C2692">
            <v>2040</v>
          </cell>
          <cell r="D2692" t="str">
            <v>ДИЗЕЛЬНОЕ ТОПЛИВО Л-02-40</v>
          </cell>
          <cell r="E2692">
            <v>221000035</v>
          </cell>
          <cell r="F2692" t="str">
            <v>20</v>
          </cell>
          <cell r="G2692" t="str">
            <v/>
          </cell>
          <cell r="H2692" t="str">
            <v/>
          </cell>
          <cell r="I2692" t="str">
            <v>425090</v>
          </cell>
          <cell r="J2692">
            <v>10001445</v>
          </cell>
          <cell r="K2692">
            <v>37933</v>
          </cell>
          <cell r="L2692">
            <v>37933</v>
          </cell>
          <cell r="M2692">
            <v>37933</v>
          </cell>
          <cell r="N2692">
            <v>10516.68</v>
          </cell>
          <cell r="O2692">
            <v>58.426000000000002</v>
          </cell>
          <cell r="P2692">
            <v>0</v>
          </cell>
          <cell r="Q2692" t="str">
            <v>01_30_11</v>
          </cell>
          <cell r="R2692" t="str">
            <v>01_24</v>
          </cell>
          <cell r="S2692" t="str">
            <v>'301.0020</v>
          </cell>
          <cell r="T2692" t="str">
            <v>'701.7421</v>
          </cell>
          <cell r="U2692" t="str">
            <v>H</v>
          </cell>
          <cell r="V2692">
            <v>-10107.77</v>
          </cell>
          <cell r="W2692">
            <v>-10107.77</v>
          </cell>
          <cell r="X2692">
            <v>408.90999999999985</v>
          </cell>
          <cell r="Y2692" t="str">
            <v>701.7421</v>
          </cell>
          <cell r="Z2692">
            <v>-1487661.59</v>
          </cell>
          <cell r="AA2692">
            <v>-10107.77</v>
          </cell>
          <cell r="AB2692">
            <v>-58.426000000000002</v>
          </cell>
        </row>
        <row r="2693">
          <cell r="A2693">
            <v>7221</v>
          </cell>
          <cell r="B2693">
            <v>9213</v>
          </cell>
          <cell r="C2693">
            <v>2040</v>
          </cell>
          <cell r="D2693" t="str">
            <v>ДИЗЕЛЬНОЕ ТОПЛИВО Л-02-40</v>
          </cell>
          <cell r="E2693">
            <v>221000035</v>
          </cell>
          <cell r="F2693" t="str">
            <v>20</v>
          </cell>
          <cell r="G2693" t="str">
            <v/>
          </cell>
          <cell r="H2693" t="str">
            <v/>
          </cell>
          <cell r="I2693" t="str">
            <v>425091</v>
          </cell>
          <cell r="J2693">
            <v>10001445</v>
          </cell>
          <cell r="K2693">
            <v>37933</v>
          </cell>
          <cell r="L2693">
            <v>37933</v>
          </cell>
          <cell r="M2693">
            <v>37933</v>
          </cell>
          <cell r="N2693">
            <v>8735.4</v>
          </cell>
          <cell r="O2693">
            <v>48.53</v>
          </cell>
          <cell r="P2693">
            <v>0</v>
          </cell>
          <cell r="Q2693" t="str">
            <v>01_30_11</v>
          </cell>
          <cell r="R2693" t="str">
            <v>01_24</v>
          </cell>
          <cell r="S2693" t="str">
            <v>'301.0020</v>
          </cell>
          <cell r="T2693" t="str">
            <v>'701.7421</v>
          </cell>
          <cell r="U2693" t="str">
            <v>H</v>
          </cell>
          <cell r="V2693">
            <v>-8395.7999999999993</v>
          </cell>
          <cell r="W2693">
            <v>-8395.7999999999993</v>
          </cell>
          <cell r="X2693">
            <v>339.60000000000036</v>
          </cell>
          <cell r="Y2693" t="str">
            <v>701.7421</v>
          </cell>
          <cell r="Z2693">
            <v>-1235693.8400000001</v>
          </cell>
          <cell r="AA2693">
            <v>-8395.7999999999993</v>
          </cell>
          <cell r="AB2693">
            <v>-48.53</v>
          </cell>
        </row>
        <row r="2694">
          <cell r="A2694">
            <v>7222</v>
          </cell>
          <cell r="B2694">
            <v>9214</v>
          </cell>
          <cell r="C2694">
            <v>2040</v>
          </cell>
          <cell r="D2694" t="str">
            <v>ДИЗЕЛЬНОЕ ТОПЛИВО Л-02-40</v>
          </cell>
          <cell r="E2694">
            <v>221000035</v>
          </cell>
          <cell r="F2694" t="str">
            <v>20</v>
          </cell>
          <cell r="G2694" t="str">
            <v/>
          </cell>
          <cell r="H2694" t="str">
            <v/>
          </cell>
          <cell r="I2694" t="str">
            <v>425092</v>
          </cell>
          <cell r="J2694">
            <v>10001445</v>
          </cell>
          <cell r="K2694">
            <v>37933</v>
          </cell>
          <cell r="L2694">
            <v>37933</v>
          </cell>
          <cell r="M2694">
            <v>37933</v>
          </cell>
          <cell r="N2694">
            <v>10376.64</v>
          </cell>
          <cell r="O2694">
            <v>57.648000000000003</v>
          </cell>
          <cell r="P2694">
            <v>0</v>
          </cell>
          <cell r="Q2694" t="str">
            <v>01_30_11</v>
          </cell>
          <cell r="R2694" t="str">
            <v>01_24</v>
          </cell>
          <cell r="S2694" t="str">
            <v>'301.0020</v>
          </cell>
          <cell r="T2694" t="str">
            <v>'701.7421</v>
          </cell>
          <cell r="U2694" t="str">
            <v>H</v>
          </cell>
          <cell r="V2694">
            <v>-9974.67</v>
          </cell>
          <cell r="W2694">
            <v>-9974.67</v>
          </cell>
          <cell r="X2694">
            <v>401.96999999999935</v>
          </cell>
          <cell r="Y2694" t="str">
            <v>701.7421</v>
          </cell>
          <cell r="Z2694">
            <v>-1468071.93</v>
          </cell>
          <cell r="AA2694">
            <v>-9974.67</v>
          </cell>
          <cell r="AB2694">
            <v>-57.648000000000003</v>
          </cell>
        </row>
        <row r="2695">
          <cell r="A2695">
            <v>7223</v>
          </cell>
          <cell r="B2695">
            <v>9215</v>
          </cell>
          <cell r="C2695">
            <v>2040</v>
          </cell>
          <cell r="D2695" t="str">
            <v>ДИЗЕЛЬНОЕ ТОПЛИВО Л-02-40</v>
          </cell>
          <cell r="E2695">
            <v>221000035</v>
          </cell>
          <cell r="F2695" t="str">
            <v>20</v>
          </cell>
          <cell r="G2695" t="str">
            <v/>
          </cell>
          <cell r="H2695" t="str">
            <v/>
          </cell>
          <cell r="I2695" t="str">
            <v>425093</v>
          </cell>
          <cell r="J2695">
            <v>10001445</v>
          </cell>
          <cell r="K2695">
            <v>37933</v>
          </cell>
          <cell r="L2695">
            <v>37933</v>
          </cell>
          <cell r="M2695">
            <v>37933</v>
          </cell>
          <cell r="N2695">
            <v>10263.959999999999</v>
          </cell>
          <cell r="O2695">
            <v>57.021999999999998</v>
          </cell>
          <cell r="P2695">
            <v>0</v>
          </cell>
          <cell r="Q2695" t="str">
            <v>01_30_11</v>
          </cell>
          <cell r="R2695" t="str">
            <v>01_24</v>
          </cell>
          <cell r="S2695" t="str">
            <v>'301.0020</v>
          </cell>
          <cell r="T2695" t="str">
            <v>'701.7421</v>
          </cell>
          <cell r="U2695" t="str">
            <v>H</v>
          </cell>
          <cell r="V2695">
            <v>-9861.99</v>
          </cell>
          <cell r="W2695">
            <v>-9861.99</v>
          </cell>
          <cell r="X2695">
            <v>401.96999999999935</v>
          </cell>
          <cell r="Y2695" t="str">
            <v>701.7421</v>
          </cell>
          <cell r="Z2695">
            <v>-1451487.69</v>
          </cell>
          <cell r="AA2695">
            <v>-9861.99</v>
          </cell>
          <cell r="AB2695">
            <v>-57.021999999999998</v>
          </cell>
        </row>
        <row r="2696">
          <cell r="A2696">
            <v>7224</v>
          </cell>
          <cell r="B2696">
            <v>9216</v>
          </cell>
          <cell r="C2696">
            <v>2040</v>
          </cell>
          <cell r="D2696" t="str">
            <v>ДИЗЕЛЬНОЕ ТОПЛИВО Л-02-40</v>
          </cell>
          <cell r="E2696">
            <v>221000035</v>
          </cell>
          <cell r="F2696" t="str">
            <v>20</v>
          </cell>
          <cell r="G2696" t="str">
            <v/>
          </cell>
          <cell r="H2696" t="str">
            <v/>
          </cell>
          <cell r="I2696" t="str">
            <v>425094</v>
          </cell>
          <cell r="J2696">
            <v>10001445</v>
          </cell>
          <cell r="K2696">
            <v>37933</v>
          </cell>
          <cell r="L2696">
            <v>37933</v>
          </cell>
          <cell r="M2696">
            <v>37933</v>
          </cell>
          <cell r="N2696">
            <v>10182.42</v>
          </cell>
          <cell r="O2696">
            <v>56.569000000000003</v>
          </cell>
          <cell r="P2696">
            <v>0</v>
          </cell>
          <cell r="Q2696" t="str">
            <v>01_30_11</v>
          </cell>
          <cell r="R2696" t="str">
            <v>01_24</v>
          </cell>
          <cell r="S2696" t="str">
            <v>'301.0020</v>
          </cell>
          <cell r="T2696" t="str">
            <v>'701.7421</v>
          </cell>
          <cell r="U2696" t="str">
            <v>H</v>
          </cell>
          <cell r="V2696">
            <v>-9787.3799999999992</v>
          </cell>
          <cell r="W2696">
            <v>-9787.3799999999992</v>
          </cell>
          <cell r="X2696">
            <v>395.04000000000087</v>
          </cell>
          <cell r="Y2696" t="str">
            <v>701.7421</v>
          </cell>
          <cell r="Z2696">
            <v>-1440506.59</v>
          </cell>
          <cell r="AA2696">
            <v>-9787.3799999999992</v>
          </cell>
          <cell r="AB2696">
            <v>-56.569000000000003</v>
          </cell>
        </row>
        <row r="2697">
          <cell r="A2697">
            <v>7225</v>
          </cell>
          <cell r="B2697">
            <v>9217</v>
          </cell>
          <cell r="C2697">
            <v>2040</v>
          </cell>
          <cell r="D2697" t="str">
            <v>ДИЗЕЛЬНОЕ ТОПЛИВО Л-02-40</v>
          </cell>
          <cell r="E2697">
            <v>221000035</v>
          </cell>
          <cell r="F2697" t="str">
            <v>20</v>
          </cell>
          <cell r="G2697" t="str">
            <v/>
          </cell>
          <cell r="H2697" t="str">
            <v/>
          </cell>
          <cell r="I2697" t="str">
            <v>425095</v>
          </cell>
          <cell r="J2697">
            <v>10001445</v>
          </cell>
          <cell r="K2697">
            <v>37933</v>
          </cell>
          <cell r="L2697">
            <v>37933</v>
          </cell>
          <cell r="M2697">
            <v>37933</v>
          </cell>
          <cell r="N2697">
            <v>10516.68</v>
          </cell>
          <cell r="O2697">
            <v>58.426000000000002</v>
          </cell>
          <cell r="P2697">
            <v>0</v>
          </cell>
          <cell r="Q2697" t="str">
            <v>01_30_11</v>
          </cell>
          <cell r="R2697" t="str">
            <v>01_24</v>
          </cell>
          <cell r="S2697" t="str">
            <v>'301.0020</v>
          </cell>
          <cell r="T2697" t="str">
            <v>'701.7421</v>
          </cell>
          <cell r="U2697" t="str">
            <v>H</v>
          </cell>
          <cell r="V2697">
            <v>-10107.77</v>
          </cell>
          <cell r="W2697">
            <v>-10107.77</v>
          </cell>
          <cell r="X2697">
            <v>408.90999999999985</v>
          </cell>
          <cell r="Y2697" t="str">
            <v>701.7421</v>
          </cell>
          <cell r="Z2697">
            <v>-1487661.59</v>
          </cell>
          <cell r="AA2697">
            <v>-10107.77</v>
          </cell>
          <cell r="AB2697">
            <v>-58.426000000000002</v>
          </cell>
        </row>
        <row r="2698">
          <cell r="A2698">
            <v>7226</v>
          </cell>
          <cell r="B2698">
            <v>9218</v>
          </cell>
          <cell r="C2698">
            <v>2040</v>
          </cell>
          <cell r="D2698" t="str">
            <v>ДИЗЕЛЬНОЕ ТОПЛИВО Л-02-40</v>
          </cell>
          <cell r="E2698">
            <v>221000035</v>
          </cell>
          <cell r="F2698" t="str">
            <v>20</v>
          </cell>
          <cell r="G2698" t="str">
            <v/>
          </cell>
          <cell r="H2698" t="str">
            <v/>
          </cell>
          <cell r="I2698" t="str">
            <v>425096</v>
          </cell>
          <cell r="J2698">
            <v>10001445</v>
          </cell>
          <cell r="K2698">
            <v>37933</v>
          </cell>
          <cell r="L2698">
            <v>37933</v>
          </cell>
          <cell r="M2698">
            <v>37933</v>
          </cell>
          <cell r="N2698">
            <v>10437.66</v>
          </cell>
          <cell r="O2698">
            <v>57.987000000000002</v>
          </cell>
          <cell r="P2698">
            <v>0</v>
          </cell>
          <cell r="Q2698" t="str">
            <v>01_30_11</v>
          </cell>
          <cell r="R2698" t="str">
            <v>01_24</v>
          </cell>
          <cell r="S2698" t="str">
            <v>'301.0020</v>
          </cell>
          <cell r="T2698" t="str">
            <v>'701.7421</v>
          </cell>
          <cell r="U2698" t="str">
            <v>H</v>
          </cell>
          <cell r="V2698">
            <v>-10035.69</v>
          </cell>
          <cell r="W2698">
            <v>-10035.69</v>
          </cell>
          <cell r="X2698">
            <v>401.96999999999935</v>
          </cell>
          <cell r="Y2698" t="str">
            <v>701.7421</v>
          </cell>
          <cell r="Z2698">
            <v>-1477052.85</v>
          </cell>
          <cell r="AA2698">
            <v>-10035.69</v>
          </cell>
          <cell r="AB2698">
            <v>-57.987000000000002</v>
          </cell>
        </row>
        <row r="2699">
          <cell r="A2699">
            <v>7227</v>
          </cell>
          <cell r="B2699">
            <v>9219</v>
          </cell>
          <cell r="C2699">
            <v>2040</v>
          </cell>
          <cell r="D2699" t="str">
            <v>ДИЗЕЛЬНОЕ ТОПЛИВО Л-02-40</v>
          </cell>
          <cell r="E2699">
            <v>221000035</v>
          </cell>
          <cell r="F2699" t="str">
            <v>20</v>
          </cell>
          <cell r="G2699" t="str">
            <v/>
          </cell>
          <cell r="H2699" t="str">
            <v/>
          </cell>
          <cell r="I2699" t="str">
            <v>425097</v>
          </cell>
          <cell r="J2699">
            <v>10001445</v>
          </cell>
          <cell r="K2699">
            <v>37933</v>
          </cell>
          <cell r="L2699">
            <v>37933</v>
          </cell>
          <cell r="M2699">
            <v>37933</v>
          </cell>
          <cell r="N2699">
            <v>10359.9</v>
          </cell>
          <cell r="O2699">
            <v>57.555</v>
          </cell>
          <cell r="P2699">
            <v>0</v>
          </cell>
          <cell r="Q2699" t="str">
            <v>01_30_11</v>
          </cell>
          <cell r="R2699" t="str">
            <v>01_24</v>
          </cell>
          <cell r="S2699" t="str">
            <v>'301.0020</v>
          </cell>
          <cell r="T2699" t="str">
            <v>'701.7421</v>
          </cell>
          <cell r="U2699" t="str">
            <v>H</v>
          </cell>
          <cell r="V2699">
            <v>-9957.93</v>
          </cell>
          <cell r="W2699">
            <v>-9957.93</v>
          </cell>
          <cell r="X2699">
            <v>401.96999999999935</v>
          </cell>
          <cell r="Y2699" t="str">
            <v>701.7421</v>
          </cell>
          <cell r="Z2699">
            <v>-1465608.14</v>
          </cell>
          <cell r="AA2699">
            <v>-9957.93</v>
          </cell>
          <cell r="AB2699">
            <v>-57.555</v>
          </cell>
        </row>
        <row r="2700">
          <cell r="A2700">
            <v>7228</v>
          </cell>
          <cell r="B2700">
            <v>9220</v>
          </cell>
          <cell r="C2700">
            <v>2040</v>
          </cell>
          <cell r="D2700" t="str">
            <v>ДИЗЕЛЬНОЕ ТОПЛИВО Л-02-40</v>
          </cell>
          <cell r="E2700">
            <v>221000035</v>
          </cell>
          <cell r="F2700" t="str">
            <v>20</v>
          </cell>
          <cell r="G2700" t="str">
            <v/>
          </cell>
          <cell r="H2700" t="str">
            <v/>
          </cell>
          <cell r="I2700" t="str">
            <v>425098</v>
          </cell>
          <cell r="J2700">
            <v>10001445</v>
          </cell>
          <cell r="K2700">
            <v>37933</v>
          </cell>
          <cell r="L2700">
            <v>37933</v>
          </cell>
          <cell r="M2700">
            <v>37933</v>
          </cell>
          <cell r="N2700">
            <v>10376.64</v>
          </cell>
          <cell r="O2700">
            <v>57.648000000000003</v>
          </cell>
          <cell r="P2700">
            <v>0</v>
          </cell>
          <cell r="Q2700" t="str">
            <v>01_30_11</v>
          </cell>
          <cell r="R2700" t="str">
            <v>01_24</v>
          </cell>
          <cell r="S2700" t="str">
            <v>'301.0020</v>
          </cell>
          <cell r="T2700" t="str">
            <v>'701.7421</v>
          </cell>
          <cell r="U2700" t="str">
            <v>H</v>
          </cell>
          <cell r="V2700">
            <v>-9974.67</v>
          </cell>
          <cell r="W2700">
            <v>-9974.67</v>
          </cell>
          <cell r="X2700">
            <v>401.96999999999935</v>
          </cell>
          <cell r="Y2700" t="str">
            <v>701.7421</v>
          </cell>
          <cell r="Z2700">
            <v>-1468071.93</v>
          </cell>
          <cell r="AA2700">
            <v>-9974.67</v>
          </cell>
          <cell r="AB2700">
            <v>-57.648000000000003</v>
          </cell>
        </row>
        <row r="2701">
          <cell r="A2701">
            <v>7229</v>
          </cell>
          <cell r="B2701">
            <v>9221</v>
          </cell>
          <cell r="C2701">
            <v>2040</v>
          </cell>
          <cell r="D2701" t="str">
            <v>ДИЗЕЛЬНОЕ ТОПЛИВО Л-02-40</v>
          </cell>
          <cell r="E2701">
            <v>221000035</v>
          </cell>
          <cell r="F2701" t="str">
            <v>20</v>
          </cell>
          <cell r="G2701" t="str">
            <v/>
          </cell>
          <cell r="H2701" t="str">
            <v/>
          </cell>
          <cell r="I2701" t="str">
            <v>425099</v>
          </cell>
          <cell r="J2701">
            <v>10001445</v>
          </cell>
          <cell r="K2701">
            <v>37933</v>
          </cell>
          <cell r="L2701">
            <v>37933</v>
          </cell>
          <cell r="M2701">
            <v>37933</v>
          </cell>
          <cell r="N2701">
            <v>10437.66</v>
          </cell>
          <cell r="O2701">
            <v>57.987000000000002</v>
          </cell>
          <cell r="P2701">
            <v>0</v>
          </cell>
          <cell r="Q2701" t="str">
            <v>01_30_11</v>
          </cell>
          <cell r="R2701" t="str">
            <v>01_24</v>
          </cell>
          <cell r="S2701" t="str">
            <v>'301.0020</v>
          </cell>
          <cell r="T2701" t="str">
            <v>'701.7421</v>
          </cell>
          <cell r="U2701" t="str">
            <v>H</v>
          </cell>
          <cell r="V2701">
            <v>-10035.69</v>
          </cell>
          <cell r="W2701">
            <v>-10035.69</v>
          </cell>
          <cell r="X2701">
            <v>401.96999999999935</v>
          </cell>
          <cell r="Y2701" t="str">
            <v>701.7421</v>
          </cell>
          <cell r="Z2701">
            <v>-1477052.85</v>
          </cell>
          <cell r="AA2701">
            <v>-10035.69</v>
          </cell>
          <cell r="AB2701">
            <v>-57.987000000000002</v>
          </cell>
        </row>
        <row r="2702">
          <cell r="A2702">
            <v>7230</v>
          </cell>
          <cell r="B2702">
            <v>9222</v>
          </cell>
          <cell r="C2702">
            <v>2040</v>
          </cell>
          <cell r="D2702" t="str">
            <v>ДИЗЕЛЬНОЕ ТОПЛИВО Л-02-40</v>
          </cell>
          <cell r="E2702">
            <v>221000035</v>
          </cell>
          <cell r="F2702" t="str">
            <v>20</v>
          </cell>
          <cell r="G2702" t="str">
            <v/>
          </cell>
          <cell r="H2702" t="str">
            <v/>
          </cell>
          <cell r="I2702" t="str">
            <v>425100</v>
          </cell>
          <cell r="J2702">
            <v>10001445</v>
          </cell>
          <cell r="K2702">
            <v>37933</v>
          </cell>
          <cell r="L2702">
            <v>37933</v>
          </cell>
          <cell r="M2702">
            <v>37933</v>
          </cell>
          <cell r="N2702">
            <v>10322.82</v>
          </cell>
          <cell r="O2702">
            <v>57.348999999999997</v>
          </cell>
          <cell r="P2702">
            <v>0</v>
          </cell>
          <cell r="Q2702" t="str">
            <v>01_30_11</v>
          </cell>
          <cell r="R2702" t="str">
            <v>01_24</v>
          </cell>
          <cell r="S2702" t="str">
            <v>'301.0020</v>
          </cell>
          <cell r="T2702" t="str">
            <v>'701.7421</v>
          </cell>
          <cell r="U2702" t="str">
            <v>H</v>
          </cell>
          <cell r="V2702">
            <v>-9920.85</v>
          </cell>
          <cell r="W2702">
            <v>-9920.85</v>
          </cell>
          <cell r="X2702">
            <v>401.96999999999935</v>
          </cell>
          <cell r="Y2702" t="str">
            <v>701.7421</v>
          </cell>
          <cell r="Z2702">
            <v>-1460150.7</v>
          </cell>
          <cell r="AA2702">
            <v>-9920.85</v>
          </cell>
          <cell r="AB2702">
            <v>-57.348999999999997</v>
          </cell>
        </row>
        <row r="2703">
          <cell r="A2703">
            <v>7231</v>
          </cell>
          <cell r="B2703">
            <v>9223</v>
          </cell>
          <cell r="C2703">
            <v>2040</v>
          </cell>
          <cell r="D2703" t="str">
            <v>ДИЗЕЛЬНОЕ ТОПЛИВО Л-02-40</v>
          </cell>
          <cell r="E2703">
            <v>221000035</v>
          </cell>
          <cell r="F2703" t="str">
            <v>20</v>
          </cell>
          <cell r="G2703" t="str">
            <v/>
          </cell>
          <cell r="H2703" t="str">
            <v/>
          </cell>
          <cell r="I2703" t="str">
            <v>425102</v>
          </cell>
          <cell r="J2703">
            <v>10001445</v>
          </cell>
          <cell r="K2703">
            <v>37933</v>
          </cell>
          <cell r="L2703">
            <v>37933</v>
          </cell>
          <cell r="M2703">
            <v>37933</v>
          </cell>
          <cell r="N2703">
            <v>10456.74</v>
          </cell>
          <cell r="O2703">
            <v>58.093000000000004</v>
          </cell>
          <cell r="P2703">
            <v>0</v>
          </cell>
          <cell r="Q2703" t="str">
            <v>01_30_11</v>
          </cell>
          <cell r="R2703" t="str">
            <v>01_24</v>
          </cell>
          <cell r="S2703" t="str">
            <v>'301.0020</v>
          </cell>
          <cell r="T2703" t="str">
            <v>'701.7421</v>
          </cell>
          <cell r="U2703" t="str">
            <v>H</v>
          </cell>
          <cell r="V2703">
            <v>-10047.83</v>
          </cell>
          <cell r="W2703">
            <v>-10047.83</v>
          </cell>
          <cell r="X2703">
            <v>408.90999999999985</v>
          </cell>
          <cell r="Y2703" t="str">
            <v>701.7421</v>
          </cell>
          <cell r="Z2703">
            <v>-1478839.62</v>
          </cell>
          <cell r="AA2703">
            <v>-10047.83</v>
          </cell>
          <cell r="AB2703">
            <v>-58.093000000000004</v>
          </cell>
        </row>
        <row r="2704">
          <cell r="A2704">
            <v>7232</v>
          </cell>
          <cell r="B2704">
            <v>9224</v>
          </cell>
          <cell r="C2704">
            <v>2040</v>
          </cell>
          <cell r="D2704" t="str">
            <v>ДИЗЕЛЬНОЕ ТОПЛИВО Л-02-40</v>
          </cell>
          <cell r="E2704">
            <v>221000035</v>
          </cell>
          <cell r="F2704" t="str">
            <v>20</v>
          </cell>
          <cell r="G2704" t="str">
            <v/>
          </cell>
          <cell r="H2704" t="str">
            <v/>
          </cell>
          <cell r="I2704" t="str">
            <v>425101</v>
          </cell>
          <cell r="J2704">
            <v>10001445</v>
          </cell>
          <cell r="K2704">
            <v>37933</v>
          </cell>
          <cell r="L2704">
            <v>37933</v>
          </cell>
          <cell r="M2704">
            <v>37933</v>
          </cell>
          <cell r="N2704">
            <v>8752.14</v>
          </cell>
          <cell r="O2704">
            <v>48.622999999999998</v>
          </cell>
          <cell r="P2704">
            <v>0</v>
          </cell>
          <cell r="Q2704" t="str">
            <v>01_30_11</v>
          </cell>
          <cell r="R2704" t="str">
            <v>01_24</v>
          </cell>
          <cell r="S2704" t="str">
            <v>'301.0020</v>
          </cell>
          <cell r="T2704" t="str">
            <v>'701.7421</v>
          </cell>
          <cell r="U2704" t="str">
            <v>H</v>
          </cell>
          <cell r="V2704">
            <v>-8412.5400000000009</v>
          </cell>
          <cell r="W2704">
            <v>-8412.5400000000009</v>
          </cell>
          <cell r="X2704">
            <v>339.59999999999854</v>
          </cell>
          <cell r="Y2704" t="str">
            <v>701.7421</v>
          </cell>
          <cell r="Z2704">
            <v>-1238157.6399999999</v>
          </cell>
          <cell r="AA2704">
            <v>-8412.5400000000009</v>
          </cell>
          <cell r="AB2704">
            <v>-48.622999999999998</v>
          </cell>
        </row>
        <row r="2705">
          <cell r="A2705">
            <v>7233</v>
          </cell>
          <cell r="B2705">
            <v>9225</v>
          </cell>
          <cell r="C2705">
            <v>2040</v>
          </cell>
          <cell r="D2705" t="str">
            <v>ДИЗЕЛЬНОЕ ТОПЛИВО Л-02-40</v>
          </cell>
          <cell r="E2705">
            <v>221000035</v>
          </cell>
          <cell r="F2705" t="str">
            <v>20</v>
          </cell>
          <cell r="G2705" t="str">
            <v/>
          </cell>
          <cell r="H2705" t="str">
            <v/>
          </cell>
          <cell r="I2705" t="str">
            <v>425103</v>
          </cell>
          <cell r="J2705">
            <v>10001445</v>
          </cell>
          <cell r="K2705">
            <v>37933</v>
          </cell>
          <cell r="L2705">
            <v>37933</v>
          </cell>
          <cell r="M2705">
            <v>37933</v>
          </cell>
          <cell r="N2705">
            <v>10376.64</v>
          </cell>
          <cell r="O2705">
            <v>57.648000000000003</v>
          </cell>
          <cell r="P2705">
            <v>0</v>
          </cell>
          <cell r="Q2705" t="str">
            <v>01_30_11</v>
          </cell>
          <cell r="R2705" t="str">
            <v>01_24</v>
          </cell>
          <cell r="S2705" t="str">
            <v>'301.0020</v>
          </cell>
          <cell r="T2705" t="str">
            <v>'701.7421</v>
          </cell>
          <cell r="U2705" t="str">
            <v>H</v>
          </cell>
          <cell r="V2705">
            <v>-9974.67</v>
          </cell>
          <cell r="W2705">
            <v>-9974.67</v>
          </cell>
          <cell r="X2705">
            <v>401.96999999999935</v>
          </cell>
          <cell r="Y2705" t="str">
            <v>701.7421</v>
          </cell>
          <cell r="Z2705">
            <v>-1468071.93</v>
          </cell>
          <cell r="AA2705">
            <v>-9974.67</v>
          </cell>
          <cell r="AB2705">
            <v>-57.648000000000003</v>
          </cell>
        </row>
        <row r="2706">
          <cell r="A2706">
            <v>7234</v>
          </cell>
          <cell r="B2706">
            <v>9226</v>
          </cell>
          <cell r="C2706">
            <v>2040</v>
          </cell>
          <cell r="D2706" t="str">
            <v>ДИЗЕЛЬНОЕ ТОПЛИВО Л-02-40</v>
          </cell>
          <cell r="E2706">
            <v>221000035</v>
          </cell>
          <cell r="F2706" t="str">
            <v>20</v>
          </cell>
          <cell r="G2706" t="str">
            <v/>
          </cell>
          <cell r="H2706" t="str">
            <v/>
          </cell>
          <cell r="I2706" t="str">
            <v>425104</v>
          </cell>
          <cell r="J2706">
            <v>10001445</v>
          </cell>
          <cell r="K2706">
            <v>37933</v>
          </cell>
          <cell r="L2706">
            <v>37933</v>
          </cell>
          <cell r="M2706">
            <v>37933</v>
          </cell>
          <cell r="N2706">
            <v>8768.16</v>
          </cell>
          <cell r="O2706">
            <v>48.712000000000003</v>
          </cell>
          <cell r="P2706">
            <v>0</v>
          </cell>
          <cell r="Q2706" t="str">
            <v>01_30_11</v>
          </cell>
          <cell r="R2706" t="str">
            <v>01_24</v>
          </cell>
          <cell r="S2706" t="str">
            <v>'301.0020</v>
          </cell>
          <cell r="T2706" t="str">
            <v>'701.7421</v>
          </cell>
          <cell r="U2706" t="str">
            <v>H</v>
          </cell>
          <cell r="V2706">
            <v>-8428.56</v>
          </cell>
          <cell r="W2706">
            <v>-8428.56</v>
          </cell>
          <cell r="X2706">
            <v>339.60000000000036</v>
          </cell>
          <cell r="Y2706" t="str">
            <v>701.7421</v>
          </cell>
          <cell r="Z2706">
            <v>-1240515.46</v>
          </cell>
          <cell r="AA2706">
            <v>-8428.56</v>
          </cell>
          <cell r="AB2706">
            <v>-48.712000000000003</v>
          </cell>
        </row>
        <row r="2707">
          <cell r="A2707">
            <v>7235</v>
          </cell>
          <cell r="B2707">
            <v>9227</v>
          </cell>
          <cell r="C2707">
            <v>2040</v>
          </cell>
          <cell r="D2707" t="str">
            <v>ДИЗЕЛЬНОЕ ТОПЛИВО Л-02-40</v>
          </cell>
          <cell r="E2707">
            <v>221000035</v>
          </cell>
          <cell r="F2707" t="str">
            <v>20</v>
          </cell>
          <cell r="G2707" t="str">
            <v/>
          </cell>
          <cell r="H2707" t="str">
            <v/>
          </cell>
          <cell r="I2707" t="str">
            <v>425105</v>
          </cell>
          <cell r="J2707">
            <v>10001445</v>
          </cell>
          <cell r="K2707">
            <v>37933</v>
          </cell>
          <cell r="L2707">
            <v>37933</v>
          </cell>
          <cell r="M2707">
            <v>37933</v>
          </cell>
          <cell r="N2707">
            <v>10140.66</v>
          </cell>
          <cell r="O2707">
            <v>56.337000000000003</v>
          </cell>
          <cell r="P2707">
            <v>0</v>
          </cell>
          <cell r="Q2707" t="str">
            <v>01_30_11</v>
          </cell>
          <cell r="R2707" t="str">
            <v>01_24</v>
          </cell>
          <cell r="S2707" t="str">
            <v>'301.0020</v>
          </cell>
          <cell r="T2707" t="str">
            <v>'701.7421</v>
          </cell>
          <cell r="U2707" t="str">
            <v>H</v>
          </cell>
          <cell r="V2707">
            <v>-9745.6200000000008</v>
          </cell>
          <cell r="W2707">
            <v>-9745.6200000000008</v>
          </cell>
          <cell r="X2707">
            <v>395.03999999999905</v>
          </cell>
          <cell r="Y2707" t="str">
            <v>701.7421</v>
          </cell>
          <cell r="Z2707">
            <v>-1434360.35</v>
          </cell>
          <cell r="AA2707">
            <v>-9745.6200000000008</v>
          </cell>
          <cell r="AB2707">
            <v>-56.337000000000003</v>
          </cell>
        </row>
        <row r="2708">
          <cell r="A2708">
            <v>7236</v>
          </cell>
          <cell r="B2708">
            <v>9228</v>
          </cell>
          <cell r="C2708">
            <v>2040</v>
          </cell>
          <cell r="D2708" t="str">
            <v>ДИЗЕЛЬНОЕ ТОПЛИВО Л-02-40</v>
          </cell>
          <cell r="E2708">
            <v>221000035</v>
          </cell>
          <cell r="F2708" t="str">
            <v>20</v>
          </cell>
          <cell r="G2708" t="str">
            <v/>
          </cell>
          <cell r="H2708" t="str">
            <v/>
          </cell>
          <cell r="I2708" t="str">
            <v>425106</v>
          </cell>
          <cell r="J2708">
            <v>10001445</v>
          </cell>
          <cell r="K2708">
            <v>37933</v>
          </cell>
          <cell r="L2708">
            <v>37933</v>
          </cell>
          <cell r="M2708">
            <v>37933</v>
          </cell>
          <cell r="N2708">
            <v>10182.42</v>
          </cell>
          <cell r="O2708">
            <v>56.569000000000003</v>
          </cell>
          <cell r="P2708">
            <v>0</v>
          </cell>
          <cell r="Q2708" t="str">
            <v>01_30_11</v>
          </cell>
          <cell r="R2708" t="str">
            <v>01_24</v>
          </cell>
          <cell r="S2708" t="str">
            <v>'301.0020</v>
          </cell>
          <cell r="T2708" t="str">
            <v>'701.7421</v>
          </cell>
          <cell r="U2708" t="str">
            <v>H</v>
          </cell>
          <cell r="V2708">
            <v>-9787.3799999999992</v>
          </cell>
          <cell r="W2708">
            <v>-9787.3799999999992</v>
          </cell>
          <cell r="X2708">
            <v>395.04000000000087</v>
          </cell>
          <cell r="Y2708" t="str">
            <v>701.7421</v>
          </cell>
          <cell r="Z2708">
            <v>-1440506.59</v>
          </cell>
          <cell r="AA2708">
            <v>-9787.3799999999992</v>
          </cell>
          <cell r="AB2708">
            <v>-56.569000000000003</v>
          </cell>
        </row>
        <row r="2709">
          <cell r="A2709">
            <v>7237</v>
          </cell>
          <cell r="B2709">
            <v>9229</v>
          </cell>
          <cell r="C2709">
            <v>2040</v>
          </cell>
          <cell r="D2709" t="str">
            <v>ДИЗЕЛЬНОЕ ТОПЛИВО Л-02-40</v>
          </cell>
          <cell r="E2709">
            <v>221000035</v>
          </cell>
          <cell r="F2709" t="str">
            <v>20</v>
          </cell>
          <cell r="G2709" t="str">
            <v/>
          </cell>
          <cell r="H2709" t="str">
            <v/>
          </cell>
          <cell r="I2709" t="str">
            <v>425107</v>
          </cell>
          <cell r="J2709">
            <v>10001445</v>
          </cell>
          <cell r="K2709">
            <v>37933</v>
          </cell>
          <cell r="L2709">
            <v>37933</v>
          </cell>
          <cell r="M2709">
            <v>37933</v>
          </cell>
          <cell r="N2709">
            <v>10437.66</v>
          </cell>
          <cell r="O2709">
            <v>57.987000000000002</v>
          </cell>
          <cell r="P2709">
            <v>0</v>
          </cell>
          <cell r="Q2709" t="str">
            <v>01_30_11</v>
          </cell>
          <cell r="R2709" t="str">
            <v>01_24</v>
          </cell>
          <cell r="S2709" t="str">
            <v>'301.0020</v>
          </cell>
          <cell r="T2709" t="str">
            <v>'701.7421</v>
          </cell>
          <cell r="U2709" t="str">
            <v>H</v>
          </cell>
          <cell r="V2709">
            <v>-10035.69</v>
          </cell>
          <cell r="W2709">
            <v>-10035.69</v>
          </cell>
          <cell r="X2709">
            <v>401.96999999999935</v>
          </cell>
          <cell r="Y2709" t="str">
            <v>701.7421</v>
          </cell>
          <cell r="Z2709">
            <v>-1477052.85</v>
          </cell>
          <cell r="AA2709">
            <v>-10035.69</v>
          </cell>
          <cell r="AB2709">
            <v>-57.987000000000002</v>
          </cell>
        </row>
        <row r="2710">
          <cell r="A2710">
            <v>7238</v>
          </cell>
          <cell r="B2710">
            <v>9230</v>
          </cell>
          <cell r="C2710">
            <v>2040</v>
          </cell>
          <cell r="D2710" t="str">
            <v>ДИЗЕЛЬНОЕ ТОПЛИВО Л-02-40</v>
          </cell>
          <cell r="E2710">
            <v>221000035</v>
          </cell>
          <cell r="F2710" t="str">
            <v>20</v>
          </cell>
          <cell r="G2710" t="str">
            <v/>
          </cell>
          <cell r="H2710" t="str">
            <v/>
          </cell>
          <cell r="I2710" t="str">
            <v>425108</v>
          </cell>
          <cell r="J2710">
            <v>10001445</v>
          </cell>
          <cell r="K2710">
            <v>37933</v>
          </cell>
          <cell r="L2710">
            <v>37933</v>
          </cell>
          <cell r="M2710">
            <v>37933</v>
          </cell>
          <cell r="N2710">
            <v>10091.879999999999</v>
          </cell>
          <cell r="O2710">
            <v>56.066000000000003</v>
          </cell>
          <cell r="P2710">
            <v>0</v>
          </cell>
          <cell r="Q2710" t="str">
            <v>01_30_11</v>
          </cell>
          <cell r="R2710" t="str">
            <v>01_24</v>
          </cell>
          <cell r="S2710" t="str">
            <v>'301.0020</v>
          </cell>
          <cell r="T2710" t="str">
            <v>'701.7421</v>
          </cell>
          <cell r="U2710" t="str">
            <v>H</v>
          </cell>
          <cell r="V2710">
            <v>-9696.84</v>
          </cell>
          <cell r="W2710">
            <v>-9696.84</v>
          </cell>
          <cell r="X2710">
            <v>395.03999999999905</v>
          </cell>
          <cell r="Y2710" t="str">
            <v>701.7421</v>
          </cell>
          <cell r="Z2710">
            <v>-1427180.91</v>
          </cell>
          <cell r="AA2710">
            <v>-9696.84</v>
          </cell>
          <cell r="AB2710">
            <v>-56.066000000000003</v>
          </cell>
        </row>
        <row r="2711">
          <cell r="A2711">
            <v>7239</v>
          </cell>
          <cell r="B2711">
            <v>9231</v>
          </cell>
          <cell r="C2711">
            <v>2040</v>
          </cell>
          <cell r="D2711" t="str">
            <v>ДИЗЕЛЬНОЕ ТОПЛИВО Л-02-40</v>
          </cell>
          <cell r="E2711">
            <v>221000035</v>
          </cell>
          <cell r="F2711" t="str">
            <v>20</v>
          </cell>
          <cell r="G2711" t="str">
            <v/>
          </cell>
          <cell r="H2711" t="str">
            <v/>
          </cell>
          <cell r="I2711" t="str">
            <v>425109</v>
          </cell>
          <cell r="J2711">
            <v>10001445</v>
          </cell>
          <cell r="K2711">
            <v>37933</v>
          </cell>
          <cell r="L2711">
            <v>37933</v>
          </cell>
          <cell r="M2711">
            <v>37933</v>
          </cell>
          <cell r="N2711">
            <v>10397.700000000001</v>
          </cell>
          <cell r="O2711">
            <v>57.765000000000001</v>
          </cell>
          <cell r="P2711">
            <v>0</v>
          </cell>
          <cell r="Q2711" t="str">
            <v>01_30_11</v>
          </cell>
          <cell r="R2711" t="str">
            <v>01_24</v>
          </cell>
          <cell r="S2711" t="str">
            <v>'301.0020</v>
          </cell>
          <cell r="T2711" t="str">
            <v>'701.7421</v>
          </cell>
          <cell r="U2711" t="str">
            <v>H</v>
          </cell>
          <cell r="V2711">
            <v>-9995.73</v>
          </cell>
          <cell r="W2711">
            <v>-9995.73</v>
          </cell>
          <cell r="X2711">
            <v>401.97000000000116</v>
          </cell>
          <cell r="Y2711" t="str">
            <v>701.7421</v>
          </cell>
          <cell r="Z2711">
            <v>-1471171.54</v>
          </cell>
          <cell r="AA2711">
            <v>-9995.73</v>
          </cell>
          <cell r="AB2711">
            <v>-57.765000000000001</v>
          </cell>
        </row>
        <row r="2712">
          <cell r="A2712">
            <v>7240</v>
          </cell>
          <cell r="B2712">
            <v>9232</v>
          </cell>
          <cell r="C2712">
            <v>1135</v>
          </cell>
          <cell r="D2712" t="str">
            <v>БЕНЗИН АВТОМОБИЛЬНЫЙ АИ-80</v>
          </cell>
          <cell r="E2712">
            <v>221000001</v>
          </cell>
          <cell r="F2712" t="str">
            <v>10</v>
          </cell>
          <cell r="G2712" t="str">
            <v/>
          </cell>
          <cell r="H2712" t="str">
            <v/>
          </cell>
          <cell r="I2712" t="str">
            <v>68234823</v>
          </cell>
          <cell r="J2712">
            <v>10001482</v>
          </cell>
          <cell r="K2712">
            <v>37933</v>
          </cell>
          <cell r="L2712">
            <v>37933</v>
          </cell>
          <cell r="M2712">
            <v>37933</v>
          </cell>
          <cell r="N2712">
            <v>2375330.94</v>
          </cell>
          <cell r="O2712">
            <v>98.685000000000002</v>
          </cell>
          <cell r="P2712">
            <v>380052.95</v>
          </cell>
          <cell r="Q2712" t="str">
            <v>01_30_11</v>
          </cell>
          <cell r="R2712" t="str">
            <v>01_24</v>
          </cell>
          <cell r="S2712" t="str">
            <v>'301.0010</v>
          </cell>
          <cell r="T2712" t="str">
            <v>'701.7510</v>
          </cell>
          <cell r="U2712" t="str">
            <v>H</v>
          </cell>
          <cell r="V2712">
            <v>-2375330.94</v>
          </cell>
          <cell r="W2712">
            <v>-16138.96</v>
          </cell>
          <cell r="X2712">
            <v>0</v>
          </cell>
          <cell r="Y2712" t="str">
            <v>701.7510</v>
          </cell>
          <cell r="Z2712">
            <v>-2375330.94</v>
          </cell>
          <cell r="AA2712">
            <v>-16138.96</v>
          </cell>
          <cell r="AB2712">
            <v>-98.685000000000002</v>
          </cell>
        </row>
        <row r="2713">
          <cell r="A2713">
            <v>7241</v>
          </cell>
          <cell r="B2713">
            <v>9233</v>
          </cell>
          <cell r="C2713">
            <v>2040</v>
          </cell>
          <cell r="D2713" t="str">
            <v>ДИЗЕЛЬНОЕ ТОПЛИВО Л-02-40</v>
          </cell>
          <cell r="E2713">
            <v>221000035</v>
          </cell>
          <cell r="F2713" t="str">
            <v>20</v>
          </cell>
          <cell r="G2713" t="str">
            <v/>
          </cell>
          <cell r="H2713" t="str">
            <v/>
          </cell>
          <cell r="I2713" t="str">
            <v>425110</v>
          </cell>
          <cell r="J2713">
            <v>10001445</v>
          </cell>
          <cell r="K2713">
            <v>37933</v>
          </cell>
          <cell r="L2713">
            <v>37933</v>
          </cell>
          <cell r="M2713">
            <v>37933</v>
          </cell>
          <cell r="N2713">
            <v>10457.64</v>
          </cell>
          <cell r="O2713">
            <v>58.097999999999999</v>
          </cell>
          <cell r="P2713">
            <v>0</v>
          </cell>
          <cell r="Q2713" t="str">
            <v>01_30_11</v>
          </cell>
          <cell r="R2713" t="str">
            <v>01_24</v>
          </cell>
          <cell r="S2713" t="str">
            <v>'301.0020</v>
          </cell>
          <cell r="T2713" t="str">
            <v>'701.7421</v>
          </cell>
          <cell r="U2713" t="str">
            <v>H</v>
          </cell>
          <cell r="V2713">
            <v>-10048.73</v>
          </cell>
          <cell r="W2713">
            <v>-10048.73</v>
          </cell>
          <cell r="X2713">
            <v>408.90999999999985</v>
          </cell>
          <cell r="Y2713" t="str">
            <v>701.7421</v>
          </cell>
          <cell r="Z2713">
            <v>-1478972.08</v>
          </cell>
          <cell r="AA2713">
            <v>-10048.73</v>
          </cell>
          <cell r="AB2713">
            <v>-58.097999999999999</v>
          </cell>
        </row>
        <row r="2714">
          <cell r="A2714">
            <v>7242</v>
          </cell>
          <cell r="B2714">
            <v>9234</v>
          </cell>
          <cell r="C2714">
            <v>2040</v>
          </cell>
          <cell r="D2714" t="str">
            <v>ДИЗЕЛЬНОЕ ТОПЛИВО Л-02-40</v>
          </cell>
          <cell r="E2714">
            <v>221000035</v>
          </cell>
          <cell r="F2714" t="str">
            <v>20</v>
          </cell>
          <cell r="G2714" t="str">
            <v/>
          </cell>
          <cell r="H2714" t="str">
            <v/>
          </cell>
          <cell r="I2714" t="str">
            <v>425111</v>
          </cell>
          <cell r="J2714">
            <v>10001445</v>
          </cell>
          <cell r="K2714">
            <v>37933</v>
          </cell>
          <cell r="L2714">
            <v>37933</v>
          </cell>
          <cell r="M2714">
            <v>37933</v>
          </cell>
          <cell r="N2714">
            <v>10502.28</v>
          </cell>
          <cell r="O2714">
            <v>58.345999999999997</v>
          </cell>
          <cell r="P2714">
            <v>0</v>
          </cell>
          <cell r="Q2714" t="str">
            <v>01_30_11</v>
          </cell>
          <cell r="R2714" t="str">
            <v>01_24</v>
          </cell>
          <cell r="S2714" t="str">
            <v>'301.0020</v>
          </cell>
          <cell r="T2714" t="str">
            <v>'701.7421</v>
          </cell>
          <cell r="U2714" t="str">
            <v>H</v>
          </cell>
          <cell r="V2714">
            <v>-10093.370000000001</v>
          </cell>
          <cell r="W2714">
            <v>-10093.370000000001</v>
          </cell>
          <cell r="X2714">
            <v>408.90999999999985</v>
          </cell>
          <cell r="Y2714" t="str">
            <v>701.7421</v>
          </cell>
          <cell r="Z2714">
            <v>-1485542.2</v>
          </cell>
          <cell r="AA2714">
            <v>-10093.370000000001</v>
          </cell>
          <cell r="AB2714">
            <v>-58.345999999999997</v>
          </cell>
        </row>
        <row r="2715">
          <cell r="A2715">
            <v>7243</v>
          </cell>
          <cell r="B2715">
            <v>9235</v>
          </cell>
          <cell r="C2715">
            <v>2040</v>
          </cell>
          <cell r="D2715" t="str">
            <v>ДИЗЕЛЬНОЕ ТОПЛИВО Л-02-40</v>
          </cell>
          <cell r="E2715">
            <v>221000035</v>
          </cell>
          <cell r="F2715" t="str">
            <v>20</v>
          </cell>
          <cell r="G2715" t="str">
            <v/>
          </cell>
          <cell r="H2715" t="str">
            <v/>
          </cell>
          <cell r="I2715" t="str">
            <v>425112</v>
          </cell>
          <cell r="J2715">
            <v>10001445</v>
          </cell>
          <cell r="K2715">
            <v>37933</v>
          </cell>
          <cell r="L2715">
            <v>37933</v>
          </cell>
          <cell r="M2715">
            <v>37933</v>
          </cell>
          <cell r="N2715">
            <v>10558.62</v>
          </cell>
          <cell r="O2715">
            <v>58.658999999999999</v>
          </cell>
          <cell r="P2715">
            <v>0</v>
          </cell>
          <cell r="Q2715" t="str">
            <v>01_30_11</v>
          </cell>
          <cell r="R2715" t="str">
            <v>01_24</v>
          </cell>
          <cell r="S2715" t="str">
            <v>'301.0020</v>
          </cell>
          <cell r="T2715" t="str">
            <v>'701.7421</v>
          </cell>
          <cell r="U2715" t="str">
            <v>H</v>
          </cell>
          <cell r="V2715">
            <v>-10149.709999999999</v>
          </cell>
          <cell r="W2715">
            <v>-10149.709999999999</v>
          </cell>
          <cell r="X2715">
            <v>408.91000000000167</v>
          </cell>
          <cell r="Y2715" t="str">
            <v>701.7421</v>
          </cell>
          <cell r="Z2715">
            <v>-1493834.32</v>
          </cell>
          <cell r="AA2715">
            <v>-10149.709999999999</v>
          </cell>
          <cell r="AB2715">
            <v>-58.658999999999999</v>
          </cell>
        </row>
        <row r="2716">
          <cell r="A2716">
            <v>7244</v>
          </cell>
          <cell r="B2716">
            <v>9236</v>
          </cell>
          <cell r="C2716">
            <v>2040</v>
          </cell>
          <cell r="D2716" t="str">
            <v>ДИЗЕЛЬНОЕ ТОПЛИВО Л-02-40</v>
          </cell>
          <cell r="E2716">
            <v>221000035</v>
          </cell>
          <cell r="F2716" t="str">
            <v>20</v>
          </cell>
          <cell r="G2716" t="str">
            <v/>
          </cell>
          <cell r="H2716" t="str">
            <v/>
          </cell>
          <cell r="I2716" t="str">
            <v>425113</v>
          </cell>
          <cell r="J2716">
            <v>10001445</v>
          </cell>
          <cell r="K2716">
            <v>37933</v>
          </cell>
          <cell r="L2716">
            <v>37933</v>
          </cell>
          <cell r="M2716">
            <v>37933</v>
          </cell>
          <cell r="N2716">
            <v>10502.28</v>
          </cell>
          <cell r="O2716">
            <v>58.345999999999997</v>
          </cell>
          <cell r="P2716">
            <v>0</v>
          </cell>
          <cell r="Q2716" t="str">
            <v>01_30_11</v>
          </cell>
          <cell r="R2716" t="str">
            <v>01_24</v>
          </cell>
          <cell r="S2716" t="str">
            <v>'301.0020</v>
          </cell>
          <cell r="T2716" t="str">
            <v>'701.7421</v>
          </cell>
          <cell r="U2716" t="str">
            <v>H</v>
          </cell>
          <cell r="V2716">
            <v>-10093.370000000001</v>
          </cell>
          <cell r="W2716">
            <v>-10093.370000000001</v>
          </cell>
          <cell r="X2716">
            <v>408.90999999999985</v>
          </cell>
          <cell r="Y2716" t="str">
            <v>701.7421</v>
          </cell>
          <cell r="Z2716">
            <v>-1485542.2</v>
          </cell>
          <cell r="AA2716">
            <v>-10093.370000000001</v>
          </cell>
          <cell r="AB2716">
            <v>-58.345999999999997</v>
          </cell>
        </row>
        <row r="2717">
          <cell r="A2717">
            <v>7245</v>
          </cell>
          <cell r="B2717">
            <v>9237</v>
          </cell>
          <cell r="C2717">
            <v>2040</v>
          </cell>
          <cell r="D2717" t="str">
            <v>ДИЗЕЛЬНОЕ ТОПЛИВО Л-02-40</v>
          </cell>
          <cell r="E2717">
            <v>221000035</v>
          </cell>
          <cell r="F2717" t="str">
            <v>20</v>
          </cell>
          <cell r="G2717" t="str">
            <v/>
          </cell>
          <cell r="H2717" t="str">
            <v/>
          </cell>
          <cell r="I2717" t="str">
            <v>425114</v>
          </cell>
          <cell r="J2717">
            <v>10001445</v>
          </cell>
          <cell r="K2717">
            <v>37933</v>
          </cell>
          <cell r="L2717">
            <v>37933</v>
          </cell>
          <cell r="M2717">
            <v>37933</v>
          </cell>
          <cell r="N2717">
            <v>8822.52</v>
          </cell>
          <cell r="O2717">
            <v>49.014000000000003</v>
          </cell>
          <cell r="P2717">
            <v>0</v>
          </cell>
          <cell r="Q2717" t="str">
            <v>01_30_11</v>
          </cell>
          <cell r="R2717" t="str">
            <v>01_24</v>
          </cell>
          <cell r="S2717" t="str">
            <v>'301.0020</v>
          </cell>
          <cell r="T2717" t="str">
            <v>'701.7421</v>
          </cell>
          <cell r="U2717" t="str">
            <v>H</v>
          </cell>
          <cell r="V2717">
            <v>-8475.99</v>
          </cell>
          <cell r="W2717">
            <v>-8475.99</v>
          </cell>
          <cell r="X2717">
            <v>346.53000000000065</v>
          </cell>
          <cell r="Y2717" t="str">
            <v>701.7421</v>
          </cell>
          <cell r="Z2717">
            <v>-1247496.21</v>
          </cell>
          <cell r="AA2717">
            <v>-8475.99</v>
          </cell>
          <cell r="AB2717">
            <v>-49.014000000000003</v>
          </cell>
        </row>
        <row r="2718">
          <cell r="A2718">
            <v>7246</v>
          </cell>
          <cell r="B2718">
            <v>9238</v>
          </cell>
          <cell r="C2718">
            <v>2040</v>
          </cell>
          <cell r="D2718" t="str">
            <v>ДИЗЕЛЬНОЕ ТОПЛИВО Л-02-40</v>
          </cell>
          <cell r="E2718">
            <v>221000035</v>
          </cell>
          <cell r="F2718" t="str">
            <v>20</v>
          </cell>
          <cell r="G2718" t="str">
            <v/>
          </cell>
          <cell r="H2718" t="str">
            <v/>
          </cell>
          <cell r="I2718" t="str">
            <v>425255</v>
          </cell>
          <cell r="J2718">
            <v>10001445</v>
          </cell>
          <cell r="K2718">
            <v>37933</v>
          </cell>
          <cell r="L2718">
            <v>37933</v>
          </cell>
          <cell r="M2718">
            <v>37933</v>
          </cell>
          <cell r="N2718">
            <v>10502.28</v>
          </cell>
          <cell r="O2718">
            <v>58.345999999999997</v>
          </cell>
          <cell r="P2718">
            <v>0</v>
          </cell>
          <cell r="Q2718" t="str">
            <v>01_30_11</v>
          </cell>
          <cell r="R2718" t="str">
            <v>01_24</v>
          </cell>
          <cell r="S2718" t="str">
            <v>'301.0020</v>
          </cell>
          <cell r="T2718" t="str">
            <v>'701.7421</v>
          </cell>
          <cell r="U2718" t="str">
            <v>H</v>
          </cell>
          <cell r="V2718">
            <v>-10093.370000000001</v>
          </cell>
          <cell r="W2718">
            <v>-10093.370000000001</v>
          </cell>
          <cell r="X2718">
            <v>408.90999999999985</v>
          </cell>
          <cell r="Y2718" t="str">
            <v>701.7421</v>
          </cell>
          <cell r="Z2718">
            <v>-1485542.2</v>
          </cell>
          <cell r="AA2718">
            <v>-10093.370000000001</v>
          </cell>
          <cell r="AB2718">
            <v>-58.345999999999997</v>
          </cell>
        </row>
        <row r="2719">
          <cell r="A2719">
            <v>7247</v>
          </cell>
          <cell r="B2719">
            <v>9239</v>
          </cell>
          <cell r="C2719">
            <v>2040</v>
          </cell>
          <cell r="D2719" t="str">
            <v>ДИЗЕЛЬНОЕ ТОПЛИВО Л-02-40</v>
          </cell>
          <cell r="E2719">
            <v>221000035</v>
          </cell>
          <cell r="F2719" t="str">
            <v>20</v>
          </cell>
          <cell r="G2719" t="str">
            <v/>
          </cell>
          <cell r="H2719" t="str">
            <v/>
          </cell>
          <cell r="I2719" t="str">
            <v>425256</v>
          </cell>
          <cell r="J2719">
            <v>10001445</v>
          </cell>
          <cell r="K2719">
            <v>37933</v>
          </cell>
          <cell r="L2719">
            <v>37933</v>
          </cell>
          <cell r="M2719">
            <v>37933</v>
          </cell>
          <cell r="N2719">
            <v>9986.58</v>
          </cell>
          <cell r="O2719">
            <v>55.481000000000002</v>
          </cell>
          <cell r="P2719">
            <v>0</v>
          </cell>
          <cell r="Q2719" t="str">
            <v>01_30_11</v>
          </cell>
          <cell r="R2719" t="str">
            <v>01_24</v>
          </cell>
          <cell r="S2719" t="str">
            <v>'301.0020</v>
          </cell>
          <cell r="T2719" t="str">
            <v>'701.7421</v>
          </cell>
          <cell r="U2719" t="str">
            <v>H</v>
          </cell>
          <cell r="V2719">
            <v>-9598.4599999999991</v>
          </cell>
          <cell r="W2719">
            <v>-9598.4599999999991</v>
          </cell>
          <cell r="X2719">
            <v>388.1200000000008</v>
          </cell>
          <cell r="Y2719" t="str">
            <v>701.7421</v>
          </cell>
          <cell r="Z2719">
            <v>-1412701.34</v>
          </cell>
          <cell r="AA2719">
            <v>-9598.4599999999991</v>
          </cell>
          <cell r="AB2719">
            <v>-55.481000000000002</v>
          </cell>
        </row>
        <row r="2720">
          <cell r="A2720">
            <v>7248</v>
          </cell>
          <cell r="B2720">
            <v>9240</v>
          </cell>
          <cell r="C2720">
            <v>2040</v>
          </cell>
          <cell r="D2720" t="str">
            <v>ДИЗЕЛЬНОЕ ТОПЛИВО Л-02-40</v>
          </cell>
          <cell r="E2720">
            <v>221000035</v>
          </cell>
          <cell r="F2720" t="str">
            <v>20</v>
          </cell>
          <cell r="G2720" t="str">
            <v/>
          </cell>
          <cell r="H2720" t="str">
            <v/>
          </cell>
          <cell r="I2720" t="str">
            <v>425257</v>
          </cell>
          <cell r="J2720">
            <v>10001445</v>
          </cell>
          <cell r="K2720">
            <v>37933</v>
          </cell>
          <cell r="L2720">
            <v>37933</v>
          </cell>
          <cell r="M2720">
            <v>37933</v>
          </cell>
          <cell r="N2720">
            <v>10271.52</v>
          </cell>
          <cell r="O2720">
            <v>57.064</v>
          </cell>
          <cell r="P2720">
            <v>0</v>
          </cell>
          <cell r="Q2720" t="str">
            <v>01_30_11</v>
          </cell>
          <cell r="R2720" t="str">
            <v>01_24</v>
          </cell>
          <cell r="S2720" t="str">
            <v>'301.0020</v>
          </cell>
          <cell r="T2720" t="str">
            <v>'701.7421</v>
          </cell>
          <cell r="U2720" t="str">
            <v>H</v>
          </cell>
          <cell r="V2720">
            <v>-9869.5499999999993</v>
          </cell>
          <cell r="W2720">
            <v>-9869.5499999999993</v>
          </cell>
          <cell r="X2720">
            <v>401.97000000000116</v>
          </cell>
          <cell r="Y2720" t="str">
            <v>701.7421</v>
          </cell>
          <cell r="Z2720">
            <v>-1452600.37</v>
          </cell>
          <cell r="AA2720">
            <v>-9869.5499999999993</v>
          </cell>
          <cell r="AB2720">
            <v>-57.064</v>
          </cell>
        </row>
        <row r="2721">
          <cell r="A2721">
            <v>7249</v>
          </cell>
          <cell r="B2721">
            <v>9241</v>
          </cell>
          <cell r="C2721">
            <v>1159</v>
          </cell>
          <cell r="D2721" t="str">
            <v>БЕНЗИН АВТОМОБИЛЬНЫЙ АИ-80</v>
          </cell>
          <cell r="E2721">
            <v>221000001</v>
          </cell>
          <cell r="F2721" t="str">
            <v>10</v>
          </cell>
          <cell r="G2721" t="str">
            <v/>
          </cell>
          <cell r="H2721" t="str">
            <v/>
          </cell>
          <cell r="I2721" t="str">
            <v>187833</v>
          </cell>
          <cell r="J2721">
            <v>10001483</v>
          </cell>
          <cell r="K2721">
            <v>37933</v>
          </cell>
          <cell r="L2721">
            <v>37933</v>
          </cell>
          <cell r="M2721">
            <v>37933</v>
          </cell>
          <cell r="N2721">
            <v>4746545.93</v>
          </cell>
          <cell r="O2721">
            <v>197.19900000000001</v>
          </cell>
          <cell r="P2721">
            <v>759447.35</v>
          </cell>
          <cell r="Q2721" t="str">
            <v>01_30_11</v>
          </cell>
          <cell r="R2721" t="str">
            <v>01_24</v>
          </cell>
          <cell r="S2721" t="str">
            <v>'301.0010</v>
          </cell>
          <cell r="T2721" t="str">
            <v>'701.7510</v>
          </cell>
          <cell r="U2721" t="str">
            <v>H</v>
          </cell>
          <cell r="V2721">
            <v>-4746545.93</v>
          </cell>
          <cell r="W2721">
            <v>-32249.94</v>
          </cell>
          <cell r="X2721">
            <v>0</v>
          </cell>
          <cell r="Y2721" t="str">
            <v>701.7510</v>
          </cell>
          <cell r="Z2721">
            <v>-4746545.93</v>
          </cell>
          <cell r="AA2721">
            <v>-32249.94</v>
          </cell>
          <cell r="AB2721">
            <v>-197.19900000000001</v>
          </cell>
        </row>
        <row r="2722">
          <cell r="A2722">
            <v>7250</v>
          </cell>
          <cell r="B2722">
            <v>9242</v>
          </cell>
          <cell r="C2722">
            <v>2040</v>
          </cell>
          <cell r="D2722" t="str">
            <v>ДИЗЕЛЬНОЕ ТОПЛИВО Л-02-40</v>
          </cell>
          <cell r="E2722">
            <v>221000035</v>
          </cell>
          <cell r="F2722" t="str">
            <v>20</v>
          </cell>
          <cell r="G2722" t="str">
            <v/>
          </cell>
          <cell r="H2722" t="str">
            <v/>
          </cell>
          <cell r="I2722" t="str">
            <v>425259</v>
          </cell>
          <cell r="J2722">
            <v>10001445</v>
          </cell>
          <cell r="K2722">
            <v>37933</v>
          </cell>
          <cell r="L2722">
            <v>37933</v>
          </cell>
          <cell r="M2722">
            <v>37933</v>
          </cell>
          <cell r="N2722">
            <v>10581.66</v>
          </cell>
          <cell r="O2722">
            <v>58.786999999999999</v>
          </cell>
          <cell r="P2722">
            <v>0</v>
          </cell>
          <cell r="Q2722" t="str">
            <v>01_30_11</v>
          </cell>
          <cell r="R2722" t="str">
            <v>01_24</v>
          </cell>
          <cell r="S2722" t="str">
            <v>'301.0020</v>
          </cell>
          <cell r="T2722" t="str">
            <v>'701.7421</v>
          </cell>
          <cell r="U2722" t="str">
            <v>H</v>
          </cell>
          <cell r="V2722">
            <v>-10172.75</v>
          </cell>
          <cell r="W2722">
            <v>-10172.75</v>
          </cell>
          <cell r="X2722">
            <v>408.90999999999985</v>
          </cell>
          <cell r="Y2722" t="str">
            <v>701.7421</v>
          </cell>
          <cell r="Z2722">
            <v>-1497225.35</v>
          </cell>
          <cell r="AA2722">
            <v>-10172.75</v>
          </cell>
          <cell r="AB2722">
            <v>-58.786999999999999</v>
          </cell>
        </row>
        <row r="2723">
          <cell r="A2723">
            <v>7251</v>
          </cell>
          <cell r="B2723">
            <v>9243</v>
          </cell>
          <cell r="C2723">
            <v>2040</v>
          </cell>
          <cell r="D2723" t="str">
            <v>ДИЗЕЛЬНОЕ ТОПЛИВО Л-02-40</v>
          </cell>
          <cell r="E2723">
            <v>221000035</v>
          </cell>
          <cell r="F2723" t="str">
            <v>20</v>
          </cell>
          <cell r="G2723" t="str">
            <v/>
          </cell>
          <cell r="H2723" t="str">
            <v/>
          </cell>
          <cell r="I2723" t="str">
            <v>425258</v>
          </cell>
          <cell r="J2723">
            <v>10001445</v>
          </cell>
          <cell r="K2723">
            <v>37933</v>
          </cell>
          <cell r="L2723">
            <v>37933</v>
          </cell>
          <cell r="M2723">
            <v>37933</v>
          </cell>
          <cell r="N2723">
            <v>12146.04</v>
          </cell>
          <cell r="O2723">
            <v>67.477999999999994</v>
          </cell>
          <cell r="P2723">
            <v>0</v>
          </cell>
          <cell r="Q2723" t="str">
            <v>01_30_11</v>
          </cell>
          <cell r="R2723" t="str">
            <v>01_24</v>
          </cell>
          <cell r="S2723" t="str">
            <v>'301.0020</v>
          </cell>
          <cell r="T2723" t="str">
            <v>'701.7421</v>
          </cell>
          <cell r="U2723" t="str">
            <v>H</v>
          </cell>
          <cell r="V2723">
            <v>-11674.76</v>
          </cell>
          <cell r="W2723">
            <v>-11674.76</v>
          </cell>
          <cell r="X2723">
            <v>471.28000000000065</v>
          </cell>
          <cell r="Y2723" t="str">
            <v>701.7421</v>
          </cell>
          <cell r="Z2723">
            <v>-1718291.18</v>
          </cell>
          <cell r="AA2723">
            <v>-11674.76</v>
          </cell>
          <cell r="AB2723">
            <v>-67.477999999999994</v>
          </cell>
        </row>
        <row r="2724">
          <cell r="A2724">
            <v>7252</v>
          </cell>
          <cell r="B2724">
            <v>9244</v>
          </cell>
          <cell r="C2724">
            <v>2040</v>
          </cell>
          <cell r="D2724" t="str">
            <v>ДИЗЕЛЬНОЕ ТОПЛИВО Л-02-40</v>
          </cell>
          <cell r="E2724">
            <v>221000035</v>
          </cell>
          <cell r="F2724" t="str">
            <v>20</v>
          </cell>
          <cell r="G2724" t="str">
            <v/>
          </cell>
          <cell r="H2724" t="str">
            <v/>
          </cell>
          <cell r="I2724" t="str">
            <v>425260</v>
          </cell>
          <cell r="J2724">
            <v>10001445</v>
          </cell>
          <cell r="K2724">
            <v>37933</v>
          </cell>
          <cell r="L2724">
            <v>37933</v>
          </cell>
          <cell r="M2724">
            <v>37933</v>
          </cell>
          <cell r="N2724">
            <v>10558.62</v>
          </cell>
          <cell r="O2724">
            <v>58.658999999999999</v>
          </cell>
          <cell r="P2724">
            <v>0</v>
          </cell>
          <cell r="Q2724" t="str">
            <v>01_30_11</v>
          </cell>
          <cell r="R2724" t="str">
            <v>01_24</v>
          </cell>
          <cell r="S2724" t="str">
            <v>'301.0020</v>
          </cell>
          <cell r="T2724" t="str">
            <v>'701.7421</v>
          </cell>
          <cell r="U2724" t="str">
            <v>H</v>
          </cell>
          <cell r="V2724">
            <v>-10149.709999999999</v>
          </cell>
          <cell r="W2724">
            <v>-10149.709999999999</v>
          </cell>
          <cell r="X2724">
            <v>408.91000000000167</v>
          </cell>
          <cell r="Y2724" t="str">
            <v>701.7421</v>
          </cell>
          <cell r="Z2724">
            <v>-1493834.32</v>
          </cell>
          <cell r="AA2724">
            <v>-10149.709999999999</v>
          </cell>
          <cell r="AB2724">
            <v>-58.658999999999999</v>
          </cell>
        </row>
        <row r="2725">
          <cell r="A2725">
            <v>7253</v>
          </cell>
          <cell r="B2725">
            <v>9245</v>
          </cell>
          <cell r="C2725">
            <v>1160</v>
          </cell>
          <cell r="D2725" t="str">
            <v>БЕНЗИН АВТОМОБИЛЬНЫЙ АИ-80</v>
          </cell>
          <cell r="E2725">
            <v>221000001</v>
          </cell>
          <cell r="F2725" t="str">
            <v>10</v>
          </cell>
          <cell r="G2725" t="str">
            <v/>
          </cell>
          <cell r="H2725" t="str">
            <v/>
          </cell>
          <cell r="I2725" t="str">
            <v>68234825</v>
          </cell>
          <cell r="J2725">
            <v>10001484</v>
          </cell>
          <cell r="K2725">
            <v>37933</v>
          </cell>
          <cell r="L2725">
            <v>37933</v>
          </cell>
          <cell r="M2725">
            <v>37933</v>
          </cell>
          <cell r="N2725">
            <v>2741457.09</v>
          </cell>
          <cell r="O2725">
            <v>113.896</v>
          </cell>
          <cell r="P2725">
            <v>438633.13</v>
          </cell>
          <cell r="Q2725" t="str">
            <v>01_30_11</v>
          </cell>
          <cell r="R2725" t="str">
            <v>01_24</v>
          </cell>
          <cell r="S2725" t="str">
            <v>'301.0010</v>
          </cell>
          <cell r="T2725" t="str">
            <v>'701.7510</v>
          </cell>
          <cell r="U2725" t="str">
            <v>H</v>
          </cell>
          <cell r="V2725">
            <v>-2741457.09</v>
          </cell>
          <cell r="W2725">
            <v>-18626.55</v>
          </cell>
          <cell r="X2725">
            <v>0</v>
          </cell>
          <cell r="Y2725" t="str">
            <v>701.7510</v>
          </cell>
          <cell r="Z2725">
            <v>-2741457.09</v>
          </cell>
          <cell r="AA2725">
            <v>-18626.55</v>
          </cell>
          <cell r="AB2725">
            <v>-113.896</v>
          </cell>
        </row>
        <row r="2726">
          <cell r="A2726">
            <v>7254</v>
          </cell>
          <cell r="B2726">
            <v>9247</v>
          </cell>
          <cell r="C2726">
            <v>2040</v>
          </cell>
          <cell r="D2726" t="str">
            <v>ДИЗЕЛЬНОЕ ТОПЛИВО Л-02-40</v>
          </cell>
          <cell r="E2726">
            <v>221000035</v>
          </cell>
          <cell r="F2726" t="str">
            <v>20</v>
          </cell>
          <cell r="G2726" t="str">
            <v/>
          </cell>
          <cell r="H2726" t="str">
            <v/>
          </cell>
          <cell r="I2726" t="str">
            <v>425261</v>
          </cell>
          <cell r="J2726">
            <v>10001445</v>
          </cell>
          <cell r="K2726">
            <v>37933</v>
          </cell>
          <cell r="L2726">
            <v>37933</v>
          </cell>
          <cell r="M2726">
            <v>37933</v>
          </cell>
          <cell r="N2726">
            <v>10227.06</v>
          </cell>
          <cell r="O2726">
            <v>56.817</v>
          </cell>
          <cell r="P2726">
            <v>0</v>
          </cell>
          <cell r="Q2726" t="str">
            <v>01_30_11</v>
          </cell>
          <cell r="R2726" t="str">
            <v>01_24</v>
          </cell>
          <cell r="S2726" t="str">
            <v>'301.0020</v>
          </cell>
          <cell r="T2726" t="str">
            <v>'701.7421</v>
          </cell>
          <cell r="U2726" t="str">
            <v>H</v>
          </cell>
          <cell r="V2726">
            <v>-9832.02</v>
          </cell>
          <cell r="W2726">
            <v>-9832.02</v>
          </cell>
          <cell r="X2726">
            <v>395.03999999999905</v>
          </cell>
          <cell r="Y2726" t="str">
            <v>701.7421</v>
          </cell>
          <cell r="Z2726">
            <v>-1447076.7</v>
          </cell>
          <cell r="AA2726">
            <v>-9832.02</v>
          </cell>
          <cell r="AB2726">
            <v>-56.817</v>
          </cell>
        </row>
        <row r="2727">
          <cell r="A2727">
            <v>7255</v>
          </cell>
          <cell r="B2727">
            <v>9248</v>
          </cell>
          <cell r="C2727">
            <v>2040</v>
          </cell>
          <cell r="D2727" t="str">
            <v>ДИЗЕЛЬНОЕ ТОПЛИВО Л-02-40</v>
          </cell>
          <cell r="E2727">
            <v>221000035</v>
          </cell>
          <cell r="F2727" t="str">
            <v>20</v>
          </cell>
          <cell r="G2727" t="str">
            <v/>
          </cell>
          <cell r="H2727" t="str">
            <v/>
          </cell>
          <cell r="I2727" t="str">
            <v>425262</v>
          </cell>
          <cell r="J2727">
            <v>10001445</v>
          </cell>
          <cell r="K2727">
            <v>37933</v>
          </cell>
          <cell r="L2727">
            <v>37933</v>
          </cell>
          <cell r="M2727">
            <v>37933</v>
          </cell>
          <cell r="N2727">
            <v>10540.44</v>
          </cell>
          <cell r="O2727">
            <v>58.558</v>
          </cell>
          <cell r="P2727">
            <v>0</v>
          </cell>
          <cell r="Q2727" t="str">
            <v>01_30_11</v>
          </cell>
          <cell r="R2727" t="str">
            <v>01_24</v>
          </cell>
          <cell r="S2727" t="str">
            <v>'301.0020</v>
          </cell>
          <cell r="T2727" t="str">
            <v>'701.7421</v>
          </cell>
          <cell r="U2727" t="str">
            <v>H</v>
          </cell>
          <cell r="V2727">
            <v>-10131.530000000001</v>
          </cell>
          <cell r="W2727">
            <v>-10131.530000000001</v>
          </cell>
          <cell r="X2727">
            <v>408.90999999999985</v>
          </cell>
          <cell r="Y2727" t="str">
            <v>701.7421</v>
          </cell>
          <cell r="Z2727">
            <v>-1491158.59</v>
          </cell>
          <cell r="AA2727">
            <v>-10131.530000000001</v>
          </cell>
          <cell r="AB2727">
            <v>-58.558</v>
          </cell>
        </row>
        <row r="2728">
          <cell r="A2728">
            <v>7256</v>
          </cell>
          <cell r="B2728">
            <v>9249</v>
          </cell>
          <cell r="C2728">
            <v>2040</v>
          </cell>
          <cell r="D2728" t="str">
            <v>ДИЗЕЛЬНОЕ ТОПЛИВО Л-02-40</v>
          </cell>
          <cell r="E2728">
            <v>221000035</v>
          </cell>
          <cell r="F2728" t="str">
            <v>20</v>
          </cell>
          <cell r="G2728" t="str">
            <v/>
          </cell>
          <cell r="H2728" t="str">
            <v/>
          </cell>
          <cell r="I2728" t="str">
            <v>425263</v>
          </cell>
          <cell r="J2728">
            <v>10001445</v>
          </cell>
          <cell r="K2728">
            <v>37933</v>
          </cell>
          <cell r="L2728">
            <v>37933</v>
          </cell>
          <cell r="M2728">
            <v>37933</v>
          </cell>
          <cell r="N2728">
            <v>11784.06</v>
          </cell>
          <cell r="O2728">
            <v>65.466999999999999</v>
          </cell>
          <cell r="P2728">
            <v>0</v>
          </cell>
          <cell r="Q2728" t="str">
            <v>01_30_11</v>
          </cell>
          <cell r="R2728" t="str">
            <v>01_24</v>
          </cell>
          <cell r="S2728" t="str">
            <v>'301.0020</v>
          </cell>
          <cell r="T2728" t="str">
            <v>'701.7421</v>
          </cell>
          <cell r="U2728" t="str">
            <v>H</v>
          </cell>
          <cell r="V2728">
            <v>-11326.64</v>
          </cell>
          <cell r="W2728">
            <v>-11326.64</v>
          </cell>
          <cell r="X2728">
            <v>457.42000000000007</v>
          </cell>
          <cell r="Y2728" t="str">
            <v>701.7421</v>
          </cell>
          <cell r="Z2728">
            <v>-1667054.88</v>
          </cell>
          <cell r="AA2728">
            <v>-11326.64</v>
          </cell>
          <cell r="AB2728">
            <v>-65.466999999999999</v>
          </cell>
        </row>
        <row r="2729">
          <cell r="A2729">
            <v>7257</v>
          </cell>
          <cell r="B2729">
            <v>9250</v>
          </cell>
          <cell r="C2729">
            <v>1145</v>
          </cell>
          <cell r="D2729" t="str">
            <v>БЕНЗИН АВТОМОБИЛЬНЫЙ АИ-80</v>
          </cell>
          <cell r="E2729">
            <v>221000001</v>
          </cell>
          <cell r="F2729" t="str">
            <v>10</v>
          </cell>
          <cell r="G2729" t="str">
            <v/>
          </cell>
          <cell r="H2729" t="str">
            <v/>
          </cell>
          <cell r="I2729" t="str">
            <v>187832</v>
          </cell>
          <cell r="J2729">
            <v>10001485</v>
          </cell>
          <cell r="K2729">
            <v>37933</v>
          </cell>
          <cell r="L2729">
            <v>37933</v>
          </cell>
          <cell r="M2729">
            <v>37933</v>
          </cell>
          <cell r="N2729">
            <v>5082488.5199999996</v>
          </cell>
          <cell r="O2729">
            <v>211.15600000000001</v>
          </cell>
          <cell r="P2729">
            <v>813198.16</v>
          </cell>
          <cell r="Q2729" t="str">
            <v>01_30_11</v>
          </cell>
          <cell r="R2729" t="str">
            <v>01_24</v>
          </cell>
          <cell r="S2729" t="str">
            <v>'301.0010</v>
          </cell>
          <cell r="T2729" t="str">
            <v>'701.7510</v>
          </cell>
          <cell r="U2729" t="str">
            <v>H</v>
          </cell>
          <cell r="V2729">
            <v>-5082488.5199999996</v>
          </cell>
          <cell r="W2729">
            <v>-34532.47</v>
          </cell>
          <cell r="X2729">
            <v>0</v>
          </cell>
          <cell r="Y2729" t="str">
            <v>701.7510</v>
          </cell>
          <cell r="Z2729">
            <v>-5082488.5199999996</v>
          </cell>
          <cell r="AA2729">
            <v>-34532.47</v>
          </cell>
          <cell r="AB2729">
            <v>-211.15600000000001</v>
          </cell>
        </row>
        <row r="2730">
          <cell r="A2730">
            <v>7258</v>
          </cell>
          <cell r="B2730">
            <v>9251</v>
          </cell>
          <cell r="C2730">
            <v>2040</v>
          </cell>
          <cell r="D2730" t="str">
            <v>ДИЗЕЛЬНОЕ ТОПЛИВО Л-02-40</v>
          </cell>
          <cell r="E2730">
            <v>221000035</v>
          </cell>
          <cell r="F2730" t="str">
            <v>20</v>
          </cell>
          <cell r="G2730" t="str">
            <v/>
          </cell>
          <cell r="H2730" t="str">
            <v/>
          </cell>
          <cell r="I2730" t="str">
            <v>425264</v>
          </cell>
          <cell r="J2730">
            <v>10001445</v>
          </cell>
          <cell r="K2730">
            <v>37933</v>
          </cell>
          <cell r="L2730">
            <v>37933</v>
          </cell>
          <cell r="M2730">
            <v>37933</v>
          </cell>
          <cell r="N2730">
            <v>10271.52</v>
          </cell>
          <cell r="O2730">
            <v>57.064</v>
          </cell>
          <cell r="P2730">
            <v>0</v>
          </cell>
          <cell r="Q2730" t="str">
            <v>01_30_11</v>
          </cell>
          <cell r="R2730" t="str">
            <v>01_24</v>
          </cell>
          <cell r="S2730" t="str">
            <v>'301.0020</v>
          </cell>
          <cell r="T2730" t="str">
            <v>'701.7421</v>
          </cell>
          <cell r="U2730" t="str">
            <v>H</v>
          </cell>
          <cell r="V2730">
            <v>-10271.52</v>
          </cell>
          <cell r="W2730">
            <v>-10271.52</v>
          </cell>
          <cell r="X2730">
            <v>0</v>
          </cell>
          <cell r="Y2730" t="str">
            <v>701.7421</v>
          </cell>
          <cell r="Z2730">
            <v>-1511762.31</v>
          </cell>
          <cell r="AA2730">
            <v>-10271.52</v>
          </cell>
          <cell r="AB2730">
            <v>-57.064</v>
          </cell>
        </row>
        <row r="2731">
          <cell r="A2731">
            <v>7259</v>
          </cell>
          <cell r="B2731">
            <v>9253</v>
          </cell>
          <cell r="C2731">
            <v>2040</v>
          </cell>
          <cell r="D2731" t="str">
            <v>ДИЗЕЛЬНОЕ ТОПЛИВО Л-02-40</v>
          </cell>
          <cell r="E2731">
            <v>221000035</v>
          </cell>
          <cell r="F2731" t="str">
            <v>20</v>
          </cell>
          <cell r="G2731" t="str">
            <v/>
          </cell>
          <cell r="H2731" t="str">
            <v/>
          </cell>
          <cell r="I2731" t="str">
            <v>425265</v>
          </cell>
          <cell r="J2731">
            <v>10001445</v>
          </cell>
          <cell r="K2731">
            <v>37933</v>
          </cell>
          <cell r="L2731">
            <v>37933</v>
          </cell>
          <cell r="M2731">
            <v>37933</v>
          </cell>
          <cell r="N2731">
            <v>12217.86</v>
          </cell>
          <cell r="O2731">
            <v>67.876999999999995</v>
          </cell>
          <cell r="P2731">
            <v>0</v>
          </cell>
          <cell r="Q2731" t="str">
            <v>01_30_11</v>
          </cell>
          <cell r="R2731" t="str">
            <v>01_24</v>
          </cell>
          <cell r="S2731" t="str">
            <v>'301.0020</v>
          </cell>
          <cell r="T2731" t="str">
            <v>'701.7421</v>
          </cell>
          <cell r="U2731" t="str">
            <v>H</v>
          </cell>
          <cell r="V2731">
            <v>-11746.58</v>
          </cell>
          <cell r="W2731">
            <v>-11746.58</v>
          </cell>
          <cell r="X2731">
            <v>471.28000000000065</v>
          </cell>
          <cell r="Y2731" t="str">
            <v>701.7421</v>
          </cell>
          <cell r="Z2731">
            <v>-1728861.64</v>
          </cell>
          <cell r="AA2731">
            <v>-11746.58</v>
          </cell>
          <cell r="AB2731">
            <v>-67.876999999999995</v>
          </cell>
        </row>
        <row r="2732">
          <cell r="A2732">
            <v>7260</v>
          </cell>
          <cell r="B2732">
            <v>9254</v>
          </cell>
          <cell r="C2732">
            <v>2040</v>
          </cell>
          <cell r="D2732" t="str">
            <v>ДИЗЕЛЬНОЕ ТОПЛИВО Л-02-40</v>
          </cell>
          <cell r="E2732">
            <v>221000035</v>
          </cell>
          <cell r="F2732" t="str">
            <v>20</v>
          </cell>
          <cell r="G2732" t="str">
            <v/>
          </cell>
          <cell r="H2732" t="str">
            <v/>
          </cell>
          <cell r="I2732" t="str">
            <v>425266</v>
          </cell>
          <cell r="J2732">
            <v>10001445</v>
          </cell>
          <cell r="K2732">
            <v>37933</v>
          </cell>
          <cell r="L2732">
            <v>37933</v>
          </cell>
          <cell r="M2732">
            <v>37933</v>
          </cell>
          <cell r="N2732">
            <v>12146.04</v>
          </cell>
          <cell r="O2732">
            <v>67.477999999999994</v>
          </cell>
          <cell r="P2732">
            <v>0</v>
          </cell>
          <cell r="Q2732" t="str">
            <v>01_30_11</v>
          </cell>
          <cell r="R2732" t="str">
            <v>01_24</v>
          </cell>
          <cell r="S2732" t="str">
            <v>'301.0020</v>
          </cell>
          <cell r="T2732" t="str">
            <v>'701.7421</v>
          </cell>
          <cell r="U2732" t="str">
            <v>H</v>
          </cell>
          <cell r="V2732">
            <v>-11674.76</v>
          </cell>
          <cell r="W2732">
            <v>-11674.76</v>
          </cell>
          <cell r="X2732">
            <v>471.28000000000065</v>
          </cell>
          <cell r="Y2732" t="str">
            <v>701.7421</v>
          </cell>
          <cell r="Z2732">
            <v>-1718291.18</v>
          </cell>
          <cell r="AA2732">
            <v>-11674.76</v>
          </cell>
          <cell r="AB2732">
            <v>-67.477999999999994</v>
          </cell>
        </row>
        <row r="2733">
          <cell r="A2733">
            <v>7261</v>
          </cell>
          <cell r="B2733">
            <v>9255</v>
          </cell>
          <cell r="C2733">
            <v>2040</v>
          </cell>
          <cell r="D2733" t="str">
            <v>ДИЗЕЛЬНОЕ ТОПЛИВО Л-02-40</v>
          </cell>
          <cell r="E2733">
            <v>221000035</v>
          </cell>
          <cell r="F2733" t="str">
            <v>20</v>
          </cell>
          <cell r="G2733" t="str">
            <v/>
          </cell>
          <cell r="H2733" t="str">
            <v/>
          </cell>
          <cell r="I2733" t="str">
            <v>425267</v>
          </cell>
          <cell r="J2733">
            <v>10001445</v>
          </cell>
          <cell r="K2733">
            <v>37933</v>
          </cell>
          <cell r="L2733">
            <v>37933</v>
          </cell>
          <cell r="M2733">
            <v>37933</v>
          </cell>
          <cell r="N2733">
            <v>10576.26</v>
          </cell>
          <cell r="O2733">
            <v>58.756999999999998</v>
          </cell>
          <cell r="P2733">
            <v>0</v>
          </cell>
          <cell r="Q2733" t="str">
            <v>01_30_11</v>
          </cell>
          <cell r="R2733" t="str">
            <v>01_24</v>
          </cell>
          <cell r="S2733" t="str">
            <v>'301.0020</v>
          </cell>
          <cell r="T2733" t="str">
            <v>'701.7421</v>
          </cell>
          <cell r="U2733" t="str">
            <v>H</v>
          </cell>
          <cell r="V2733">
            <v>-10167.35</v>
          </cell>
          <cell r="W2733">
            <v>-10167.35</v>
          </cell>
          <cell r="X2733">
            <v>408.90999999999985</v>
          </cell>
          <cell r="Y2733" t="str">
            <v>701.7421</v>
          </cell>
          <cell r="Z2733">
            <v>-1496430.57</v>
          </cell>
          <cell r="AA2733">
            <v>-10167.35</v>
          </cell>
          <cell r="AB2733">
            <v>-58.756999999999998</v>
          </cell>
        </row>
        <row r="2734">
          <cell r="A2734">
            <v>7262</v>
          </cell>
          <cell r="B2734">
            <v>9256</v>
          </cell>
          <cell r="C2734">
            <v>2040</v>
          </cell>
          <cell r="D2734" t="str">
            <v>ДИЗЕЛЬНОЕ ТОПЛИВО Л-02-40</v>
          </cell>
          <cell r="E2734">
            <v>221000035</v>
          </cell>
          <cell r="F2734" t="str">
            <v>20</v>
          </cell>
          <cell r="G2734" t="str">
            <v/>
          </cell>
          <cell r="H2734" t="str">
            <v/>
          </cell>
          <cell r="I2734" t="str">
            <v>425268</v>
          </cell>
          <cell r="J2734">
            <v>10001445</v>
          </cell>
          <cell r="K2734">
            <v>37933</v>
          </cell>
          <cell r="L2734">
            <v>37933</v>
          </cell>
          <cell r="M2734">
            <v>37933</v>
          </cell>
          <cell r="N2734">
            <v>10423.98</v>
          </cell>
          <cell r="O2734">
            <v>57.911000000000001</v>
          </cell>
          <cell r="P2734">
            <v>0</v>
          </cell>
          <cell r="Q2734" t="str">
            <v>01_30_11</v>
          </cell>
          <cell r="R2734" t="str">
            <v>01_24</v>
          </cell>
          <cell r="S2734" t="str">
            <v>'301.0020</v>
          </cell>
          <cell r="T2734" t="str">
            <v>'701.7421</v>
          </cell>
          <cell r="U2734" t="str">
            <v>H</v>
          </cell>
          <cell r="V2734">
            <v>-10022.01</v>
          </cell>
          <cell r="W2734">
            <v>-10022.01</v>
          </cell>
          <cell r="X2734">
            <v>401.96999999999935</v>
          </cell>
          <cell r="Y2734" t="str">
            <v>701.7421</v>
          </cell>
          <cell r="Z2734">
            <v>-1475039.43</v>
          </cell>
          <cell r="AA2734">
            <v>-10022.01</v>
          </cell>
          <cell r="AB2734">
            <v>-57.911000000000001</v>
          </cell>
        </row>
        <row r="2735">
          <cell r="A2735">
            <v>7263</v>
          </cell>
          <cell r="B2735">
            <v>9257</v>
          </cell>
          <cell r="C2735">
            <v>2040</v>
          </cell>
          <cell r="D2735" t="str">
            <v>ДИЗЕЛЬНОЕ ТОПЛИВО Л-02-40</v>
          </cell>
          <cell r="E2735">
            <v>221000035</v>
          </cell>
          <cell r="F2735" t="str">
            <v>20</v>
          </cell>
          <cell r="G2735" t="str">
            <v/>
          </cell>
          <cell r="H2735" t="str">
            <v/>
          </cell>
          <cell r="I2735" t="str">
            <v>425269</v>
          </cell>
          <cell r="J2735">
            <v>10001445</v>
          </cell>
          <cell r="K2735">
            <v>37933</v>
          </cell>
          <cell r="L2735">
            <v>37933</v>
          </cell>
          <cell r="M2735">
            <v>37933</v>
          </cell>
          <cell r="N2735">
            <v>10482.48</v>
          </cell>
          <cell r="O2735">
            <v>58.235999999999997</v>
          </cell>
          <cell r="P2735">
            <v>0</v>
          </cell>
          <cell r="Q2735" t="str">
            <v>01_30_11</v>
          </cell>
          <cell r="R2735" t="str">
            <v>01_24</v>
          </cell>
          <cell r="S2735" t="str">
            <v>'301.0020</v>
          </cell>
          <cell r="T2735" t="str">
            <v>'701.7421</v>
          </cell>
          <cell r="U2735" t="str">
            <v>H</v>
          </cell>
          <cell r="V2735">
            <v>-10073.57</v>
          </cell>
          <cell r="W2735">
            <v>-10073.57</v>
          </cell>
          <cell r="X2735">
            <v>408.90999999999985</v>
          </cell>
          <cell r="Y2735" t="str">
            <v>701.7421</v>
          </cell>
          <cell r="Z2735">
            <v>-1482628.03</v>
          </cell>
          <cell r="AA2735">
            <v>-10073.57</v>
          </cell>
          <cell r="AB2735">
            <v>-58.235999999999997</v>
          </cell>
        </row>
        <row r="2736">
          <cell r="A2736">
            <v>7353</v>
          </cell>
          <cell r="B2736">
            <v>9333</v>
          </cell>
          <cell r="C2736">
            <v>2100</v>
          </cell>
          <cell r="D2736" t="str">
            <v>ДИЗЕЛЬНОЕ ТОПЛИВО Л-02-40</v>
          </cell>
          <cell r="E2736">
            <v>221000035</v>
          </cell>
          <cell r="F2736" t="str">
            <v>20</v>
          </cell>
          <cell r="G2736" t="str">
            <v/>
          </cell>
          <cell r="H2736" t="str">
            <v/>
          </cell>
          <cell r="I2736" t="str">
            <v>387296</v>
          </cell>
          <cell r="J2736">
            <v>10001492</v>
          </cell>
          <cell r="K2736">
            <v>37933</v>
          </cell>
          <cell r="L2736">
            <v>37933</v>
          </cell>
          <cell r="M2736">
            <v>37933</v>
          </cell>
          <cell r="N2736">
            <v>44967.59</v>
          </cell>
          <cell r="O2736">
            <v>230.60300000000001</v>
          </cell>
          <cell r="P2736">
            <v>0</v>
          </cell>
          <cell r="Q2736" t="str">
            <v>01_30_11</v>
          </cell>
          <cell r="R2736" t="str">
            <v>01_24</v>
          </cell>
          <cell r="S2736" t="str">
            <v>'301.0020</v>
          </cell>
          <cell r="T2736" t="str">
            <v>'701.7421</v>
          </cell>
          <cell r="U2736" t="str">
            <v>H</v>
          </cell>
          <cell r="V2736">
            <v>-42635.91</v>
          </cell>
          <cell r="W2736">
            <v>-42635.91</v>
          </cell>
          <cell r="X2736">
            <v>2331.679999999993</v>
          </cell>
          <cell r="Y2736" t="str">
            <v>701.7421</v>
          </cell>
          <cell r="Z2736">
            <v>-6275153.2300000004</v>
          </cell>
          <cell r="AA2736">
            <v>-42635.91</v>
          </cell>
          <cell r="AB2736">
            <v>-230.60300000000001</v>
          </cell>
        </row>
        <row r="2737">
          <cell r="A2737">
            <v>7354</v>
          </cell>
          <cell r="B2737">
            <v>9334</v>
          </cell>
          <cell r="C2737">
            <v>2101</v>
          </cell>
          <cell r="D2737" t="str">
            <v>ДИЗЕЛЬНОЕ ТОПЛИВО Л-02-40</v>
          </cell>
          <cell r="E2737">
            <v>221000035</v>
          </cell>
          <cell r="F2737" t="str">
            <v>20</v>
          </cell>
          <cell r="G2737" t="str">
            <v/>
          </cell>
          <cell r="H2737" t="str">
            <v/>
          </cell>
          <cell r="I2737" t="str">
            <v>387292</v>
          </cell>
          <cell r="J2737">
            <v>10001494</v>
          </cell>
          <cell r="K2737">
            <v>37933</v>
          </cell>
          <cell r="L2737">
            <v>37933</v>
          </cell>
          <cell r="M2737">
            <v>37933</v>
          </cell>
          <cell r="N2737">
            <v>28538.25</v>
          </cell>
          <cell r="O2737">
            <v>146.35</v>
          </cell>
          <cell r="P2737">
            <v>0</v>
          </cell>
          <cell r="Q2737" t="str">
            <v>01_30_11</v>
          </cell>
          <cell r="R2737" t="str">
            <v>01_24</v>
          </cell>
          <cell r="S2737" t="str">
            <v>'301.0020</v>
          </cell>
          <cell r="T2737" t="str">
            <v>'701.7421</v>
          </cell>
          <cell r="U2737" t="str">
            <v>H</v>
          </cell>
          <cell r="V2737">
            <v>-27050.799999999999</v>
          </cell>
          <cell r="W2737">
            <v>-27050.799999999999</v>
          </cell>
          <cell r="X2737">
            <v>1487.4500000000007</v>
          </cell>
          <cell r="Y2737" t="str">
            <v>701.7421</v>
          </cell>
          <cell r="Z2737">
            <v>-3981336.74</v>
          </cell>
          <cell r="AA2737">
            <v>-27050.799999999999</v>
          </cell>
          <cell r="AB2737">
            <v>-146.35</v>
          </cell>
        </row>
        <row r="2738">
          <cell r="A2738">
            <v>7357</v>
          </cell>
          <cell r="B2738">
            <v>9337</v>
          </cell>
          <cell r="C2738">
            <v>1160</v>
          </cell>
          <cell r="D2738" t="str">
            <v>БЕНЗИН АВТОМОБИЛЬНЫЙ АИ-80</v>
          </cell>
          <cell r="E2738">
            <v>221000001</v>
          </cell>
          <cell r="F2738" t="str">
            <v>10</v>
          </cell>
          <cell r="G2738" t="str">
            <v/>
          </cell>
          <cell r="H2738" t="str">
            <v/>
          </cell>
          <cell r="I2738" t="str">
            <v>68234824</v>
          </cell>
          <cell r="J2738">
            <v>10001495</v>
          </cell>
          <cell r="K2738">
            <v>37933</v>
          </cell>
          <cell r="L2738">
            <v>37933</v>
          </cell>
          <cell r="M2738">
            <v>37933</v>
          </cell>
          <cell r="N2738">
            <v>2717627.96</v>
          </cell>
          <cell r="O2738">
            <v>112.90600000000001</v>
          </cell>
          <cell r="P2738">
            <v>434820.47</v>
          </cell>
          <cell r="Q2738" t="str">
            <v>01_30_11</v>
          </cell>
          <cell r="R2738" t="str">
            <v>01_24</v>
          </cell>
          <cell r="S2738" t="str">
            <v>'301.0010</v>
          </cell>
          <cell r="T2738" t="str">
            <v>'701.7510</v>
          </cell>
          <cell r="U2738" t="str">
            <v>H</v>
          </cell>
          <cell r="V2738">
            <v>-2717627.96</v>
          </cell>
          <cell r="W2738">
            <v>-18464.66</v>
          </cell>
          <cell r="X2738">
            <v>0</v>
          </cell>
          <cell r="Y2738" t="str">
            <v>701.7510</v>
          </cell>
          <cell r="Z2738">
            <v>-2717627.96</v>
          </cell>
          <cell r="AA2738">
            <v>-18464.66</v>
          </cell>
          <cell r="AB2738">
            <v>-112.90600000000001</v>
          </cell>
        </row>
        <row r="2739">
          <cell r="A2739">
            <v>7363</v>
          </cell>
          <cell r="B2739">
            <v>9356</v>
          </cell>
          <cell r="C2739">
            <v>1135</v>
          </cell>
          <cell r="D2739" t="str">
            <v>БЕНЗИН АВТОМОБИЛЬНЫЙ АИ-80</v>
          </cell>
          <cell r="E2739">
            <v>221000001</v>
          </cell>
          <cell r="F2739" t="str">
            <v>10</v>
          </cell>
          <cell r="G2739" t="str">
            <v/>
          </cell>
          <cell r="H2739" t="str">
            <v/>
          </cell>
          <cell r="I2739" t="str">
            <v>68234827</v>
          </cell>
          <cell r="J2739">
            <v>10001498</v>
          </cell>
          <cell r="K2739">
            <v>37933</v>
          </cell>
          <cell r="L2739">
            <v>37933</v>
          </cell>
          <cell r="M2739">
            <v>37933</v>
          </cell>
          <cell r="N2739">
            <v>2722682.62</v>
          </cell>
          <cell r="O2739">
            <v>113.116</v>
          </cell>
          <cell r="P2739">
            <v>435629.22</v>
          </cell>
          <cell r="Q2739" t="str">
            <v>01_30_11</v>
          </cell>
          <cell r="R2739" t="str">
            <v>01_24</v>
          </cell>
          <cell r="S2739" t="str">
            <v>'301.0010</v>
          </cell>
          <cell r="T2739" t="str">
            <v>'701.7510</v>
          </cell>
          <cell r="U2739" t="str">
            <v>H</v>
          </cell>
          <cell r="V2739">
            <v>-2722682.62</v>
          </cell>
          <cell r="W2739">
            <v>-18499</v>
          </cell>
          <cell r="X2739">
            <v>0</v>
          </cell>
          <cell r="Y2739" t="str">
            <v>701.7510</v>
          </cell>
          <cell r="Z2739">
            <v>-2722682.62</v>
          </cell>
          <cell r="AA2739">
            <v>-18499</v>
          </cell>
          <cell r="AB2739">
            <v>-113.116</v>
          </cell>
        </row>
        <row r="2740">
          <cell r="A2740">
            <v>7364</v>
          </cell>
          <cell r="B2740">
            <v>9357</v>
          </cell>
          <cell r="C2740">
            <v>1135</v>
          </cell>
          <cell r="D2740" t="str">
            <v>БЕНЗИН АВТОМОБИЛЬНЫЙ АИ-80</v>
          </cell>
          <cell r="E2740">
            <v>221000001</v>
          </cell>
          <cell r="F2740" t="str">
            <v>10</v>
          </cell>
          <cell r="G2740" t="str">
            <v/>
          </cell>
          <cell r="H2740" t="str">
            <v/>
          </cell>
          <cell r="I2740" t="str">
            <v>68234822</v>
          </cell>
          <cell r="J2740">
            <v>10001497</v>
          </cell>
          <cell r="K2740">
            <v>37933</v>
          </cell>
          <cell r="L2740">
            <v>37933</v>
          </cell>
          <cell r="M2740">
            <v>37933</v>
          </cell>
          <cell r="N2740">
            <v>2366906.5</v>
          </cell>
          <cell r="O2740">
            <v>98.334999999999994</v>
          </cell>
          <cell r="P2740">
            <v>378705.04</v>
          </cell>
          <cell r="Q2740" t="str">
            <v>01_30_11</v>
          </cell>
          <cell r="R2740" t="str">
            <v>01_24</v>
          </cell>
          <cell r="S2740" t="str">
            <v>'301.0010</v>
          </cell>
          <cell r="T2740" t="str">
            <v>'701.7510</v>
          </cell>
          <cell r="U2740" t="str">
            <v>H</v>
          </cell>
          <cell r="V2740">
            <v>-2366906.5</v>
          </cell>
          <cell r="W2740">
            <v>-16081.72</v>
          </cell>
          <cell r="X2740">
            <v>0</v>
          </cell>
          <cell r="Y2740" t="str">
            <v>701.7510</v>
          </cell>
          <cell r="Z2740">
            <v>-2366906.5</v>
          </cell>
          <cell r="AA2740">
            <v>-16081.72</v>
          </cell>
          <cell r="AB2740">
            <v>-98.334999999999994</v>
          </cell>
        </row>
        <row r="2741">
          <cell r="A2741">
            <v>7365</v>
          </cell>
          <cell r="B2741">
            <v>9358</v>
          </cell>
          <cell r="C2741">
            <v>1159</v>
          </cell>
          <cell r="D2741" t="str">
            <v>БЕНЗИН АВТОМОБИЛЬНЫЙ АИ-80</v>
          </cell>
          <cell r="E2741">
            <v>221000001</v>
          </cell>
          <cell r="F2741" t="str">
            <v>10</v>
          </cell>
          <cell r="G2741" t="str">
            <v/>
          </cell>
          <cell r="H2741" t="str">
            <v/>
          </cell>
          <cell r="I2741" t="str">
            <v>68234826</v>
          </cell>
          <cell r="J2741">
            <v>10001499</v>
          </cell>
          <cell r="K2741">
            <v>37933</v>
          </cell>
          <cell r="L2741">
            <v>37933</v>
          </cell>
          <cell r="M2741">
            <v>37933</v>
          </cell>
          <cell r="N2741">
            <v>2717627.96</v>
          </cell>
          <cell r="O2741">
            <v>112.90600000000001</v>
          </cell>
          <cell r="P2741">
            <v>434820.47</v>
          </cell>
          <cell r="Q2741" t="str">
            <v>01_30_11</v>
          </cell>
          <cell r="R2741" t="str">
            <v>01_24</v>
          </cell>
          <cell r="S2741" t="str">
            <v>'301.0010</v>
          </cell>
          <cell r="T2741" t="str">
            <v>'701.7510</v>
          </cell>
          <cell r="U2741" t="str">
            <v>H</v>
          </cell>
          <cell r="V2741">
            <v>-2717627.96</v>
          </cell>
          <cell r="W2741">
            <v>-18464.66</v>
          </cell>
          <cell r="X2741">
            <v>0</v>
          </cell>
          <cell r="Y2741" t="str">
            <v>701.7510</v>
          </cell>
          <cell r="Z2741">
            <v>-2717627.96</v>
          </cell>
          <cell r="AA2741">
            <v>-18464.66</v>
          </cell>
          <cell r="AB2741">
            <v>-112.90600000000001</v>
          </cell>
        </row>
        <row r="2742">
          <cell r="A2742">
            <v>7366</v>
          </cell>
          <cell r="B2742">
            <v>9359</v>
          </cell>
          <cell r="C2742">
            <v>1160</v>
          </cell>
          <cell r="D2742" t="str">
            <v>БЕНЗИН АВТОМОБИЛЬНЫЙ АИ-80</v>
          </cell>
          <cell r="E2742">
            <v>221000001</v>
          </cell>
          <cell r="F2742" t="str">
            <v>10</v>
          </cell>
          <cell r="G2742" t="str">
            <v/>
          </cell>
          <cell r="H2742" t="str">
            <v/>
          </cell>
          <cell r="I2742" t="str">
            <v>187831</v>
          </cell>
          <cell r="J2742">
            <v>10001493</v>
          </cell>
          <cell r="K2742">
            <v>37933</v>
          </cell>
          <cell r="L2742">
            <v>37933</v>
          </cell>
          <cell r="M2742">
            <v>37933</v>
          </cell>
          <cell r="N2742">
            <v>5424400.4100000001</v>
          </cell>
          <cell r="O2742">
            <v>225.36099999999999</v>
          </cell>
          <cell r="P2742">
            <v>867904.07</v>
          </cell>
          <cell r="Q2742" t="str">
            <v>01_30_11</v>
          </cell>
          <cell r="R2742" t="str">
            <v>01_24</v>
          </cell>
          <cell r="S2742" t="str">
            <v>'301.0010</v>
          </cell>
          <cell r="T2742" t="str">
            <v>'701.7510</v>
          </cell>
          <cell r="U2742" t="str">
            <v>H</v>
          </cell>
          <cell r="V2742">
            <v>-5424400.4100000001</v>
          </cell>
          <cell r="W2742">
            <v>-36855.550000000003</v>
          </cell>
          <cell r="X2742">
            <v>0</v>
          </cell>
          <cell r="Y2742" t="str">
            <v>701.7510</v>
          </cell>
          <cell r="Z2742">
            <v>-5424400.4100000001</v>
          </cell>
          <cell r="AA2742">
            <v>-36855.550000000003</v>
          </cell>
          <cell r="AB2742">
            <v>-225.36099999999999</v>
          </cell>
        </row>
        <row r="2743">
          <cell r="A2743">
            <v>7394</v>
          </cell>
          <cell r="B2743">
            <v>9386</v>
          </cell>
          <cell r="C2743">
            <v>2100</v>
          </cell>
          <cell r="D2743" t="str">
            <v>ГАЗЫ УГЛЕВОДОРОДНЫЕ СЖИЖЕННЫЕ СПБТ</v>
          </cell>
          <cell r="E2743">
            <v>221000063</v>
          </cell>
          <cell r="F2743" t="str">
            <v>20</v>
          </cell>
          <cell r="G2743" t="str">
            <v/>
          </cell>
          <cell r="H2743" t="str">
            <v/>
          </cell>
          <cell r="I2743" t="str">
            <v>0387300</v>
          </cell>
          <cell r="J2743">
            <v>10001511</v>
          </cell>
          <cell r="K2743">
            <v>37933</v>
          </cell>
          <cell r="L2743">
            <v>37933</v>
          </cell>
          <cell r="M2743">
            <v>37933</v>
          </cell>
          <cell r="N2743">
            <v>11316</v>
          </cell>
          <cell r="O2743">
            <v>94.3</v>
          </cell>
          <cell r="P2743">
            <v>0</v>
          </cell>
          <cell r="Q2743" t="str">
            <v>01_30_11</v>
          </cell>
          <cell r="R2743" t="str">
            <v>01_24</v>
          </cell>
          <cell r="S2743" t="str">
            <v>'301.0020</v>
          </cell>
          <cell r="T2743" t="str">
            <v>'701.7441</v>
          </cell>
          <cell r="U2743" t="str">
            <v>H</v>
          </cell>
          <cell r="V2743">
            <v>-11316</v>
          </cell>
          <cell r="W2743">
            <v>-11316</v>
          </cell>
          <cell r="X2743">
            <v>0</v>
          </cell>
          <cell r="Y2743" t="str">
            <v>701.7441</v>
          </cell>
          <cell r="Z2743">
            <v>-1665488.88</v>
          </cell>
          <cell r="AA2743">
            <v>-11316</v>
          </cell>
          <cell r="AB2743">
            <v>-94.3</v>
          </cell>
        </row>
        <row r="2744">
          <cell r="A2744">
            <v>7398</v>
          </cell>
          <cell r="B2744">
            <v>9390</v>
          </cell>
          <cell r="C2744">
            <v>2100</v>
          </cell>
          <cell r="D2744" t="str">
            <v>ГАЗЫ УГЛЕВОДОРОДНЫЕ СЖИЖЕННЫЕ СПБТ</v>
          </cell>
          <cell r="E2744">
            <v>221000063</v>
          </cell>
          <cell r="F2744" t="str">
            <v>20</v>
          </cell>
          <cell r="G2744" t="str">
            <v/>
          </cell>
          <cell r="H2744" t="str">
            <v/>
          </cell>
          <cell r="I2744" t="str">
            <v>0387299</v>
          </cell>
          <cell r="J2744">
            <v>10001511</v>
          </cell>
          <cell r="K2744">
            <v>37933</v>
          </cell>
          <cell r="L2744">
            <v>37933</v>
          </cell>
          <cell r="M2744">
            <v>37933</v>
          </cell>
          <cell r="N2744">
            <v>5724</v>
          </cell>
          <cell r="O2744">
            <v>47.7</v>
          </cell>
          <cell r="P2744">
            <v>0</v>
          </cell>
          <cell r="Q2744" t="str">
            <v>01_30_11</v>
          </cell>
          <cell r="R2744" t="str">
            <v>01_24</v>
          </cell>
          <cell r="S2744" t="str">
            <v>'301.0020</v>
          </cell>
          <cell r="T2744" t="str">
            <v>'701.7441</v>
          </cell>
          <cell r="U2744" t="str">
            <v>H</v>
          </cell>
          <cell r="V2744">
            <v>-5724</v>
          </cell>
          <cell r="W2744">
            <v>-5724</v>
          </cell>
          <cell r="X2744">
            <v>0</v>
          </cell>
          <cell r="Y2744" t="str">
            <v>701.7441</v>
          </cell>
          <cell r="Z2744">
            <v>-842458.32</v>
          </cell>
          <cell r="AA2744">
            <v>-5724</v>
          </cell>
          <cell r="AB2744">
            <v>-47.7</v>
          </cell>
        </row>
        <row r="2745">
          <cell r="A2745">
            <v>7399</v>
          </cell>
          <cell r="B2745">
            <v>9391</v>
          </cell>
          <cell r="C2745">
            <v>2100</v>
          </cell>
          <cell r="D2745" t="str">
            <v>ГАЗЫ УГЛЕВОДОРОДНЫЕ СЖИЖЕННЫЕ СПБТ</v>
          </cell>
          <cell r="E2745">
            <v>221000063</v>
          </cell>
          <cell r="F2745" t="str">
            <v>20</v>
          </cell>
          <cell r="G2745" t="str">
            <v/>
          </cell>
          <cell r="H2745" t="str">
            <v/>
          </cell>
          <cell r="I2745" t="str">
            <v>0387301</v>
          </cell>
          <cell r="J2745">
            <v>10001512</v>
          </cell>
          <cell r="K2745">
            <v>37933</v>
          </cell>
          <cell r="L2745">
            <v>37933</v>
          </cell>
          <cell r="M2745">
            <v>37933</v>
          </cell>
          <cell r="N2745">
            <v>5772</v>
          </cell>
          <cell r="O2745">
            <v>48.1</v>
          </cell>
          <cell r="P2745">
            <v>0</v>
          </cell>
          <cell r="Q2745" t="str">
            <v>01_30_11</v>
          </cell>
          <cell r="R2745" t="str">
            <v>01_24</v>
          </cell>
          <cell r="S2745" t="str">
            <v>'301.0020</v>
          </cell>
          <cell r="T2745" t="str">
            <v>'701.7441</v>
          </cell>
          <cell r="U2745" t="str">
            <v>H</v>
          </cell>
          <cell r="V2745">
            <v>-5772</v>
          </cell>
          <cell r="W2745">
            <v>-5772</v>
          </cell>
          <cell r="X2745">
            <v>0</v>
          </cell>
          <cell r="Y2745" t="str">
            <v>701.7441</v>
          </cell>
          <cell r="Z2745">
            <v>-849522.96</v>
          </cell>
          <cell r="AA2745">
            <v>-5772</v>
          </cell>
          <cell r="AB2745">
            <v>-48.1</v>
          </cell>
        </row>
        <row r="2746">
          <cell r="A2746">
            <v>7264</v>
          </cell>
          <cell r="B2746">
            <v>9258</v>
          </cell>
          <cell r="C2746">
            <v>1135</v>
          </cell>
          <cell r="D2746" t="str">
            <v>БЕНЗИН АВТОМОБИЛЬНЫЙ АИ-80</v>
          </cell>
          <cell r="E2746">
            <v>221000001</v>
          </cell>
          <cell r="F2746" t="str">
            <v>10</v>
          </cell>
          <cell r="G2746" t="str">
            <v/>
          </cell>
          <cell r="H2746" t="str">
            <v/>
          </cell>
          <cell r="I2746" t="str">
            <v>68234836</v>
          </cell>
          <cell r="J2746">
            <v>10001482</v>
          </cell>
          <cell r="K2746">
            <v>37934</v>
          </cell>
          <cell r="L2746">
            <v>37934</v>
          </cell>
          <cell r="M2746">
            <v>37934</v>
          </cell>
          <cell r="N2746">
            <v>1240318.22</v>
          </cell>
          <cell r="O2746">
            <v>51.53</v>
          </cell>
          <cell r="P2746">
            <v>198450.91</v>
          </cell>
          <cell r="Q2746" t="str">
            <v>01_30_11</v>
          </cell>
          <cell r="R2746" t="str">
            <v>01_24</v>
          </cell>
          <cell r="S2746" t="str">
            <v>'301.0010</v>
          </cell>
          <cell r="T2746" t="str">
            <v>'701.7510</v>
          </cell>
          <cell r="U2746" t="str">
            <v>H</v>
          </cell>
          <cell r="V2746">
            <v>-1240318.22</v>
          </cell>
          <cell r="W2746">
            <v>-8427.2099999999991</v>
          </cell>
          <cell r="X2746">
            <v>0</v>
          </cell>
          <cell r="Y2746" t="str">
            <v>701.7510</v>
          </cell>
          <cell r="Z2746">
            <v>-1240318.22</v>
          </cell>
          <cell r="AA2746">
            <v>-8427.2099999999991</v>
          </cell>
          <cell r="AB2746">
            <v>-51.53</v>
          </cell>
        </row>
        <row r="2747">
          <cell r="A2747">
            <v>7265</v>
          </cell>
          <cell r="B2747">
            <v>9259</v>
          </cell>
          <cell r="C2747">
            <v>2040</v>
          </cell>
          <cell r="D2747" t="str">
            <v>ДИЗЕЛЬНОЕ ТОПЛИВО Л-02-40</v>
          </cell>
          <cell r="E2747">
            <v>221000035</v>
          </cell>
          <cell r="F2747" t="str">
            <v>20</v>
          </cell>
          <cell r="G2747" t="str">
            <v/>
          </cell>
          <cell r="H2747" t="str">
            <v/>
          </cell>
          <cell r="I2747" t="str">
            <v>425270</v>
          </cell>
          <cell r="J2747">
            <v>10001445</v>
          </cell>
          <cell r="K2747">
            <v>37934</v>
          </cell>
          <cell r="L2747">
            <v>37934</v>
          </cell>
          <cell r="M2747">
            <v>37934</v>
          </cell>
          <cell r="N2747">
            <v>10471.32</v>
          </cell>
          <cell r="O2747">
            <v>58.173999999999999</v>
          </cell>
          <cell r="P2747">
            <v>0</v>
          </cell>
          <cell r="Q2747" t="str">
            <v>01_30_11</v>
          </cell>
          <cell r="R2747" t="str">
            <v>01_24</v>
          </cell>
          <cell r="S2747" t="str">
            <v>'301.0020</v>
          </cell>
          <cell r="T2747" t="str">
            <v>'701.7421</v>
          </cell>
          <cell r="U2747" t="str">
            <v>H</v>
          </cell>
          <cell r="V2747">
            <v>-10062.41</v>
          </cell>
          <cell r="W2747">
            <v>-10062.41</v>
          </cell>
          <cell r="X2747">
            <v>408.90999999999985</v>
          </cell>
          <cell r="Y2747" t="str">
            <v>701.7421</v>
          </cell>
          <cell r="Z2747">
            <v>-1480985.5</v>
          </cell>
          <cell r="AA2747">
            <v>-10062.41</v>
          </cell>
          <cell r="AB2747">
            <v>-58.173999999999999</v>
          </cell>
        </row>
        <row r="2748">
          <cell r="A2748">
            <v>7266</v>
          </cell>
          <cell r="B2748">
            <v>9260</v>
          </cell>
          <cell r="C2748">
            <v>2040</v>
          </cell>
          <cell r="D2748" t="str">
            <v>ДИЗЕЛЬНОЕ ТОПЛИВО Л-02-40</v>
          </cell>
          <cell r="E2748">
            <v>221000035</v>
          </cell>
          <cell r="F2748" t="str">
            <v>20</v>
          </cell>
          <cell r="G2748" t="str">
            <v/>
          </cell>
          <cell r="H2748" t="str">
            <v/>
          </cell>
          <cell r="I2748" t="str">
            <v>425271</v>
          </cell>
          <cell r="J2748">
            <v>10001445</v>
          </cell>
          <cell r="K2748">
            <v>37934</v>
          </cell>
          <cell r="L2748">
            <v>37934</v>
          </cell>
          <cell r="M2748">
            <v>37934</v>
          </cell>
          <cell r="N2748">
            <v>10471.32</v>
          </cell>
          <cell r="O2748">
            <v>58.173999999999999</v>
          </cell>
          <cell r="P2748">
            <v>0</v>
          </cell>
          <cell r="Q2748" t="str">
            <v>01_30_11</v>
          </cell>
          <cell r="R2748" t="str">
            <v>01_24</v>
          </cell>
          <cell r="S2748" t="str">
            <v>'301.0020</v>
          </cell>
          <cell r="T2748" t="str">
            <v>'701.7421</v>
          </cell>
          <cell r="U2748" t="str">
            <v>H</v>
          </cell>
          <cell r="V2748">
            <v>-10062.41</v>
          </cell>
          <cell r="W2748">
            <v>-10062.41</v>
          </cell>
          <cell r="X2748">
            <v>408.90999999999985</v>
          </cell>
          <cell r="Y2748" t="str">
            <v>701.7421</v>
          </cell>
          <cell r="Z2748">
            <v>-1480985.5</v>
          </cell>
          <cell r="AA2748">
            <v>-10062.41</v>
          </cell>
          <cell r="AB2748">
            <v>-58.173999999999999</v>
          </cell>
        </row>
        <row r="2749">
          <cell r="A2749">
            <v>7267</v>
          </cell>
          <cell r="B2749">
            <v>9261</v>
          </cell>
          <cell r="C2749">
            <v>2040</v>
          </cell>
          <cell r="D2749" t="str">
            <v>ДИЗЕЛЬНОЕ ТОПЛИВО Л-02-40</v>
          </cell>
          <cell r="E2749">
            <v>221000035</v>
          </cell>
          <cell r="F2749" t="str">
            <v>20</v>
          </cell>
          <cell r="G2749" t="str">
            <v/>
          </cell>
          <cell r="H2749" t="str">
            <v/>
          </cell>
          <cell r="I2749" t="str">
            <v>425272</v>
          </cell>
          <cell r="J2749">
            <v>10001445</v>
          </cell>
          <cell r="K2749">
            <v>37934</v>
          </cell>
          <cell r="L2749">
            <v>37934</v>
          </cell>
          <cell r="M2749">
            <v>37934</v>
          </cell>
          <cell r="N2749">
            <v>7220.7</v>
          </cell>
          <cell r="O2749">
            <v>40.115000000000002</v>
          </cell>
          <cell r="P2749">
            <v>0</v>
          </cell>
          <cell r="Q2749" t="str">
            <v>01_30_11</v>
          </cell>
          <cell r="R2749" t="str">
            <v>01_24</v>
          </cell>
          <cell r="S2749" t="str">
            <v>'301.0020</v>
          </cell>
          <cell r="T2749" t="str">
            <v>'701.7421</v>
          </cell>
          <cell r="U2749" t="str">
            <v>H</v>
          </cell>
          <cell r="V2749">
            <v>-6936.55</v>
          </cell>
          <cell r="W2749">
            <v>-6936.55</v>
          </cell>
          <cell r="X2749">
            <v>284.14999999999964</v>
          </cell>
          <cell r="Y2749" t="str">
            <v>701.7421</v>
          </cell>
          <cell r="Z2749">
            <v>-1020921.43</v>
          </cell>
          <cell r="AA2749">
            <v>-6936.55</v>
          </cell>
          <cell r="AB2749">
            <v>-40.115000000000002</v>
          </cell>
        </row>
        <row r="2750">
          <cell r="A2750">
            <v>7268</v>
          </cell>
          <cell r="B2750">
            <v>9262</v>
          </cell>
          <cell r="C2750">
            <v>2040</v>
          </cell>
          <cell r="D2750" t="str">
            <v>ДИЗЕЛЬНОЕ ТОПЛИВО Л-02-40</v>
          </cell>
          <cell r="E2750">
            <v>221000035</v>
          </cell>
          <cell r="F2750" t="str">
            <v>20</v>
          </cell>
          <cell r="G2750" t="str">
            <v/>
          </cell>
          <cell r="H2750" t="str">
            <v/>
          </cell>
          <cell r="I2750" t="str">
            <v>425273</v>
          </cell>
          <cell r="J2750">
            <v>10001445</v>
          </cell>
          <cell r="K2750">
            <v>37934</v>
          </cell>
          <cell r="L2750">
            <v>37934</v>
          </cell>
          <cell r="M2750">
            <v>37934</v>
          </cell>
          <cell r="N2750">
            <v>10215.18</v>
          </cell>
          <cell r="O2750">
            <v>56.750999999999998</v>
          </cell>
          <cell r="P2750">
            <v>0</v>
          </cell>
          <cell r="Q2750" t="str">
            <v>01_30_11</v>
          </cell>
          <cell r="R2750" t="str">
            <v>01_24</v>
          </cell>
          <cell r="S2750" t="str">
            <v>'301.0020</v>
          </cell>
          <cell r="T2750" t="str">
            <v>'701.7421</v>
          </cell>
          <cell r="U2750" t="str">
            <v>H</v>
          </cell>
          <cell r="V2750">
            <v>-9820.14</v>
          </cell>
          <cell r="W2750">
            <v>-9820.14</v>
          </cell>
          <cell r="X2750">
            <v>395.04000000000087</v>
          </cell>
          <cell r="Y2750" t="str">
            <v>701.7421</v>
          </cell>
          <cell r="Z2750">
            <v>-1445328.21</v>
          </cell>
          <cell r="AA2750">
            <v>-9820.14</v>
          </cell>
          <cell r="AB2750">
            <v>-56.750999999999998</v>
          </cell>
        </row>
        <row r="2751">
          <cell r="A2751">
            <v>7270</v>
          </cell>
          <cell r="B2751">
            <v>9264</v>
          </cell>
          <cell r="C2751">
            <v>2040</v>
          </cell>
          <cell r="D2751" t="str">
            <v>ДИЗЕЛЬНОЕ ТОПЛИВО Л-02-40</v>
          </cell>
          <cell r="E2751">
            <v>221000035</v>
          </cell>
          <cell r="F2751" t="str">
            <v>20</v>
          </cell>
          <cell r="G2751" t="str">
            <v/>
          </cell>
          <cell r="H2751" t="str">
            <v/>
          </cell>
          <cell r="I2751" t="str">
            <v>425274</v>
          </cell>
          <cell r="J2751">
            <v>10001445</v>
          </cell>
          <cell r="K2751">
            <v>37934</v>
          </cell>
          <cell r="L2751">
            <v>37934</v>
          </cell>
          <cell r="M2751">
            <v>37934</v>
          </cell>
          <cell r="N2751">
            <v>10490.22</v>
          </cell>
          <cell r="O2751">
            <v>58.279000000000003</v>
          </cell>
          <cell r="P2751">
            <v>0</v>
          </cell>
          <cell r="Q2751" t="str">
            <v>01_30_11</v>
          </cell>
          <cell r="R2751" t="str">
            <v>01_24</v>
          </cell>
          <cell r="S2751" t="str">
            <v>'301.0020</v>
          </cell>
          <cell r="T2751" t="str">
            <v>'701.7421</v>
          </cell>
          <cell r="U2751" t="str">
            <v>H</v>
          </cell>
          <cell r="V2751">
            <v>-10081.31</v>
          </cell>
          <cell r="W2751">
            <v>-10081.31</v>
          </cell>
          <cell r="X2751">
            <v>408.90999999999985</v>
          </cell>
          <cell r="Y2751" t="str">
            <v>701.7421</v>
          </cell>
          <cell r="Z2751">
            <v>-1483767.21</v>
          </cell>
          <cell r="AA2751">
            <v>-10081.31</v>
          </cell>
          <cell r="AB2751">
            <v>-58.279000000000003</v>
          </cell>
        </row>
        <row r="2752">
          <cell r="A2752">
            <v>7271</v>
          </cell>
          <cell r="B2752">
            <v>9265</v>
          </cell>
          <cell r="C2752">
            <v>2040</v>
          </cell>
          <cell r="D2752" t="str">
            <v>ДИЗЕЛЬНОЕ ТОПЛИВО Л-02-40</v>
          </cell>
          <cell r="E2752">
            <v>221000035</v>
          </cell>
          <cell r="F2752" t="str">
            <v>20</v>
          </cell>
          <cell r="G2752" t="str">
            <v/>
          </cell>
          <cell r="H2752" t="str">
            <v/>
          </cell>
          <cell r="I2752" t="str">
            <v>425275</v>
          </cell>
          <cell r="J2752">
            <v>10001445</v>
          </cell>
          <cell r="K2752">
            <v>37934</v>
          </cell>
          <cell r="L2752">
            <v>37934</v>
          </cell>
          <cell r="M2752">
            <v>37934</v>
          </cell>
          <cell r="N2752">
            <v>10490.22</v>
          </cell>
          <cell r="O2752">
            <v>58.279000000000003</v>
          </cell>
          <cell r="P2752">
            <v>0</v>
          </cell>
          <cell r="Q2752" t="str">
            <v>01_30_11</v>
          </cell>
          <cell r="R2752" t="str">
            <v>01_24</v>
          </cell>
          <cell r="S2752" t="str">
            <v>'301.0020</v>
          </cell>
          <cell r="T2752" t="str">
            <v>'701.7421</v>
          </cell>
          <cell r="U2752" t="str">
            <v>H</v>
          </cell>
          <cell r="V2752">
            <v>-10081.31</v>
          </cell>
          <cell r="W2752">
            <v>-10081.31</v>
          </cell>
          <cell r="X2752">
            <v>408.90999999999985</v>
          </cell>
          <cell r="Y2752" t="str">
            <v>701.7421</v>
          </cell>
          <cell r="Z2752">
            <v>-1483767.21</v>
          </cell>
          <cell r="AA2752">
            <v>-10081.31</v>
          </cell>
          <cell r="AB2752">
            <v>-58.279000000000003</v>
          </cell>
        </row>
        <row r="2753">
          <cell r="A2753">
            <v>7272</v>
          </cell>
          <cell r="B2753">
            <v>9266</v>
          </cell>
          <cell r="C2753">
            <v>2040</v>
          </cell>
          <cell r="D2753" t="str">
            <v>ДИЗЕЛЬНОЕ ТОПЛИВО Л-02-40</v>
          </cell>
          <cell r="E2753">
            <v>221000035</v>
          </cell>
          <cell r="F2753" t="str">
            <v>20</v>
          </cell>
          <cell r="G2753" t="str">
            <v/>
          </cell>
          <cell r="H2753" t="str">
            <v/>
          </cell>
          <cell r="I2753" t="str">
            <v>425276</v>
          </cell>
          <cell r="J2753">
            <v>10001445</v>
          </cell>
          <cell r="K2753">
            <v>37934</v>
          </cell>
          <cell r="L2753">
            <v>37934</v>
          </cell>
          <cell r="M2753">
            <v>37934</v>
          </cell>
          <cell r="N2753">
            <v>10576.62</v>
          </cell>
          <cell r="O2753">
            <v>58.759</v>
          </cell>
          <cell r="P2753">
            <v>0</v>
          </cell>
          <cell r="Q2753" t="str">
            <v>01_30_11</v>
          </cell>
          <cell r="R2753" t="str">
            <v>01_24</v>
          </cell>
          <cell r="S2753" t="str">
            <v>'301.0020</v>
          </cell>
          <cell r="T2753" t="str">
            <v>'701.7421</v>
          </cell>
          <cell r="U2753" t="str">
            <v>H</v>
          </cell>
          <cell r="V2753">
            <v>-10167.709999999999</v>
          </cell>
          <cell r="W2753">
            <v>-10167.709999999999</v>
          </cell>
          <cell r="X2753">
            <v>408.91000000000167</v>
          </cell>
          <cell r="Y2753" t="str">
            <v>701.7421</v>
          </cell>
          <cell r="Z2753">
            <v>-1496483.56</v>
          </cell>
          <cell r="AA2753">
            <v>-10167.709999999999</v>
          </cell>
          <cell r="AB2753">
            <v>-58.759</v>
          </cell>
        </row>
        <row r="2754">
          <cell r="A2754">
            <v>7273</v>
          </cell>
          <cell r="B2754">
            <v>9267</v>
          </cell>
          <cell r="C2754">
            <v>2040</v>
          </cell>
          <cell r="D2754" t="str">
            <v>ДИЗЕЛЬНОЕ ТОПЛИВО Л-02-40</v>
          </cell>
          <cell r="E2754">
            <v>221000035</v>
          </cell>
          <cell r="F2754" t="str">
            <v>20</v>
          </cell>
          <cell r="G2754" t="str">
            <v/>
          </cell>
          <cell r="H2754" t="str">
            <v/>
          </cell>
          <cell r="I2754" t="str">
            <v>425277</v>
          </cell>
          <cell r="J2754">
            <v>10001445</v>
          </cell>
          <cell r="K2754">
            <v>37934</v>
          </cell>
          <cell r="L2754">
            <v>37934</v>
          </cell>
          <cell r="M2754">
            <v>37934</v>
          </cell>
          <cell r="N2754">
            <v>10337.040000000001</v>
          </cell>
          <cell r="O2754">
            <v>57.427999999999997</v>
          </cell>
          <cell r="P2754">
            <v>0</v>
          </cell>
          <cell r="Q2754" t="str">
            <v>01_30_11</v>
          </cell>
          <cell r="R2754" t="str">
            <v>01_24</v>
          </cell>
          <cell r="S2754" t="str">
            <v>'301.0020</v>
          </cell>
          <cell r="T2754" t="str">
            <v>'701.7421</v>
          </cell>
          <cell r="U2754" t="str">
            <v>H</v>
          </cell>
          <cell r="V2754">
            <v>-9935.07</v>
          </cell>
          <cell r="W2754">
            <v>-9935.07</v>
          </cell>
          <cell r="X2754">
            <v>401.97000000000116</v>
          </cell>
          <cell r="Y2754" t="str">
            <v>701.7421</v>
          </cell>
          <cell r="Z2754">
            <v>-1462243.6</v>
          </cell>
          <cell r="AA2754">
            <v>-9935.07</v>
          </cell>
          <cell r="AB2754">
            <v>-57.427999999999997</v>
          </cell>
        </row>
        <row r="2755">
          <cell r="A2755">
            <v>7274</v>
          </cell>
          <cell r="B2755">
            <v>9268</v>
          </cell>
          <cell r="C2755">
            <v>2098</v>
          </cell>
          <cell r="D2755" t="str">
            <v>БЕНЗИН АВТОМОБИЛЬНЫЙ АИ-80</v>
          </cell>
          <cell r="E2755">
            <v>221000001</v>
          </cell>
          <cell r="F2755" t="str">
            <v>20</v>
          </cell>
          <cell r="G2755" t="str">
            <v/>
          </cell>
          <cell r="H2755" t="str">
            <v/>
          </cell>
          <cell r="I2755" t="str">
            <v>387353</v>
          </cell>
          <cell r="J2755">
            <v>10001487</v>
          </cell>
          <cell r="K2755">
            <v>37934</v>
          </cell>
          <cell r="L2755">
            <v>37934</v>
          </cell>
          <cell r="M2755">
            <v>37934</v>
          </cell>
          <cell r="N2755">
            <v>13059.86</v>
          </cell>
          <cell r="O2755">
            <v>51.62</v>
          </cell>
          <cell r="P2755">
            <v>0</v>
          </cell>
          <cell r="Q2755" t="str">
            <v>01_30_11</v>
          </cell>
          <cell r="R2755" t="str">
            <v>01_24</v>
          </cell>
          <cell r="S2755" t="str">
            <v>'301.0020</v>
          </cell>
          <cell r="T2755" t="str">
            <v>'701.7410</v>
          </cell>
          <cell r="U2755" t="str">
            <v>H</v>
          </cell>
          <cell r="V2755">
            <v>-12698.78</v>
          </cell>
          <cell r="W2755">
            <v>-12698.78</v>
          </cell>
          <cell r="X2755">
            <v>361.07999999999993</v>
          </cell>
          <cell r="Y2755" t="str">
            <v>701.7410</v>
          </cell>
          <cell r="Z2755">
            <v>-1869006.44</v>
          </cell>
          <cell r="AA2755">
            <v>-12698.78</v>
          </cell>
          <cell r="AB2755">
            <v>-51.62</v>
          </cell>
        </row>
        <row r="2756">
          <cell r="A2756">
            <v>7275</v>
          </cell>
          <cell r="B2756">
            <v>9269</v>
          </cell>
          <cell r="C2756">
            <v>2040</v>
          </cell>
          <cell r="D2756" t="str">
            <v>ДИЗЕЛЬНОЕ ТОПЛИВО Л-02-40</v>
          </cell>
          <cell r="E2756">
            <v>221000035</v>
          </cell>
          <cell r="F2756" t="str">
            <v>20</v>
          </cell>
          <cell r="G2756" t="str">
            <v/>
          </cell>
          <cell r="H2756" t="str">
            <v/>
          </cell>
          <cell r="I2756" t="str">
            <v>425278</v>
          </cell>
          <cell r="J2756">
            <v>10001445</v>
          </cell>
          <cell r="K2756">
            <v>37934</v>
          </cell>
          <cell r="L2756">
            <v>37934</v>
          </cell>
          <cell r="M2756">
            <v>37934</v>
          </cell>
          <cell r="N2756">
            <v>12085.38</v>
          </cell>
          <cell r="O2756">
            <v>67.141000000000005</v>
          </cell>
          <cell r="P2756">
            <v>0</v>
          </cell>
          <cell r="Q2756" t="str">
            <v>01_30_11</v>
          </cell>
          <cell r="R2756" t="str">
            <v>01_24</v>
          </cell>
          <cell r="S2756" t="str">
            <v>'301.0020</v>
          </cell>
          <cell r="T2756" t="str">
            <v>'701.7421</v>
          </cell>
          <cell r="U2756" t="str">
            <v>H</v>
          </cell>
          <cell r="V2756">
            <v>-11614.1</v>
          </cell>
          <cell r="W2756">
            <v>-11614.1</v>
          </cell>
          <cell r="X2756">
            <v>471.27999999999884</v>
          </cell>
          <cell r="Y2756" t="str">
            <v>701.7421</v>
          </cell>
          <cell r="Z2756">
            <v>-1709363.24</v>
          </cell>
          <cell r="AA2756">
            <v>-11614.1</v>
          </cell>
          <cell r="AB2756">
            <v>-67.141000000000005</v>
          </cell>
        </row>
        <row r="2757">
          <cell r="A2757">
            <v>7276</v>
          </cell>
          <cell r="B2757">
            <v>9270</v>
          </cell>
          <cell r="C2757">
            <v>2098</v>
          </cell>
          <cell r="D2757" t="str">
            <v>БЕНЗИН АВТОМОБИЛЬНЫЙ АИ-80</v>
          </cell>
          <cell r="E2757">
            <v>221000001</v>
          </cell>
          <cell r="F2757" t="str">
            <v>20</v>
          </cell>
          <cell r="G2757" t="str">
            <v/>
          </cell>
          <cell r="H2757" t="str">
            <v/>
          </cell>
          <cell r="I2757" t="str">
            <v>387354</v>
          </cell>
          <cell r="J2757">
            <v>10001487</v>
          </cell>
          <cell r="K2757">
            <v>37934</v>
          </cell>
          <cell r="L2757">
            <v>37934</v>
          </cell>
          <cell r="M2757">
            <v>37934</v>
          </cell>
          <cell r="N2757">
            <v>13059.86</v>
          </cell>
          <cell r="O2757">
            <v>51.62</v>
          </cell>
          <cell r="P2757">
            <v>0</v>
          </cell>
          <cell r="Q2757" t="str">
            <v>01_30_11</v>
          </cell>
          <cell r="R2757" t="str">
            <v>01_24</v>
          </cell>
          <cell r="S2757" t="str">
            <v>'301.0020</v>
          </cell>
          <cell r="T2757" t="str">
            <v>'701.7410</v>
          </cell>
          <cell r="U2757" t="str">
            <v>H</v>
          </cell>
          <cell r="V2757">
            <v>-12698.78</v>
          </cell>
          <cell r="W2757">
            <v>-12698.78</v>
          </cell>
          <cell r="X2757">
            <v>361.07999999999993</v>
          </cell>
          <cell r="Y2757" t="str">
            <v>701.7410</v>
          </cell>
          <cell r="Z2757">
            <v>-1869006.44</v>
          </cell>
          <cell r="AA2757">
            <v>-12698.78</v>
          </cell>
          <cell r="AB2757">
            <v>-51.62</v>
          </cell>
        </row>
        <row r="2758">
          <cell r="A2758">
            <v>7277</v>
          </cell>
          <cell r="B2758">
            <v>9271</v>
          </cell>
          <cell r="C2758">
            <v>2040</v>
          </cell>
          <cell r="D2758" t="str">
            <v>ДИЗЕЛЬНОЕ ТОПЛИВО Л-02-40</v>
          </cell>
          <cell r="E2758">
            <v>221000035</v>
          </cell>
          <cell r="F2758" t="str">
            <v>20</v>
          </cell>
          <cell r="G2758" t="str">
            <v/>
          </cell>
          <cell r="H2758" t="str">
            <v/>
          </cell>
          <cell r="I2758" t="str">
            <v>425279</v>
          </cell>
          <cell r="J2758">
            <v>10001445</v>
          </cell>
          <cell r="K2758">
            <v>37934</v>
          </cell>
          <cell r="L2758">
            <v>37934</v>
          </cell>
          <cell r="M2758">
            <v>37934</v>
          </cell>
          <cell r="N2758">
            <v>8827.74</v>
          </cell>
          <cell r="O2758">
            <v>49.042999999999999</v>
          </cell>
          <cell r="P2758">
            <v>0</v>
          </cell>
          <cell r="Q2758" t="str">
            <v>01_30_11</v>
          </cell>
          <cell r="R2758" t="str">
            <v>01_24</v>
          </cell>
          <cell r="S2758" t="str">
            <v>'301.0020</v>
          </cell>
          <cell r="T2758" t="str">
            <v>'701.7421</v>
          </cell>
          <cell r="U2758" t="str">
            <v>H</v>
          </cell>
          <cell r="V2758">
            <v>-8481.2099999999991</v>
          </cell>
          <cell r="W2758">
            <v>-8481.2099999999991</v>
          </cell>
          <cell r="X2758">
            <v>346.53000000000065</v>
          </cell>
          <cell r="Y2758" t="str">
            <v>701.7421</v>
          </cell>
          <cell r="Z2758">
            <v>-1248264.49</v>
          </cell>
          <cell r="AA2758">
            <v>-8481.2099999999991</v>
          </cell>
          <cell r="AB2758">
            <v>-49.042999999999999</v>
          </cell>
        </row>
        <row r="2759">
          <cell r="A2759">
            <v>7278</v>
          </cell>
          <cell r="B2759">
            <v>9272</v>
          </cell>
          <cell r="C2759">
            <v>2098</v>
          </cell>
          <cell r="D2759" t="str">
            <v>БЕНЗИН АВТОМОБИЛЬНЫЙ АИ-80</v>
          </cell>
          <cell r="E2759">
            <v>221000001</v>
          </cell>
          <cell r="F2759" t="str">
            <v>20</v>
          </cell>
          <cell r="G2759" t="str">
            <v/>
          </cell>
          <cell r="H2759" t="str">
            <v/>
          </cell>
          <cell r="I2759" t="str">
            <v>387355</v>
          </cell>
          <cell r="J2759">
            <v>10001487</v>
          </cell>
          <cell r="K2759">
            <v>37934</v>
          </cell>
          <cell r="L2759">
            <v>37934</v>
          </cell>
          <cell r="M2759">
            <v>37934</v>
          </cell>
          <cell r="N2759">
            <v>13055.31</v>
          </cell>
          <cell r="O2759">
            <v>51.601999999999997</v>
          </cell>
          <cell r="P2759">
            <v>0</v>
          </cell>
          <cell r="Q2759" t="str">
            <v>01_30_11</v>
          </cell>
          <cell r="R2759" t="str">
            <v>01_24</v>
          </cell>
          <cell r="S2759" t="str">
            <v>'301.0020</v>
          </cell>
          <cell r="T2759" t="str">
            <v>'701.7410</v>
          </cell>
          <cell r="U2759" t="str">
            <v>H</v>
          </cell>
          <cell r="V2759">
            <v>-12694.23</v>
          </cell>
          <cell r="W2759">
            <v>-12694.23</v>
          </cell>
          <cell r="X2759">
            <v>361.07999999999993</v>
          </cell>
          <cell r="Y2759" t="str">
            <v>701.7410</v>
          </cell>
          <cell r="Z2759">
            <v>-1868336.77</v>
          </cell>
          <cell r="AA2759">
            <v>-12694.23</v>
          </cell>
          <cell r="AB2759">
            <v>-51.601999999999997</v>
          </cell>
        </row>
        <row r="2760">
          <cell r="A2760">
            <v>7279</v>
          </cell>
          <cell r="B2760">
            <v>9273</v>
          </cell>
          <cell r="C2760">
            <v>2040</v>
          </cell>
          <cell r="D2760" t="str">
            <v>ДИЗЕЛЬНОЕ ТОПЛИВО Л-02-40</v>
          </cell>
          <cell r="E2760">
            <v>221000035</v>
          </cell>
          <cell r="F2760" t="str">
            <v>20</v>
          </cell>
          <cell r="G2760" t="str">
            <v/>
          </cell>
          <cell r="H2760" t="str">
            <v/>
          </cell>
          <cell r="I2760" t="str">
            <v>425280</v>
          </cell>
          <cell r="J2760">
            <v>10001445</v>
          </cell>
          <cell r="K2760">
            <v>37934</v>
          </cell>
          <cell r="L2760">
            <v>37934</v>
          </cell>
          <cell r="M2760">
            <v>37934</v>
          </cell>
          <cell r="N2760">
            <v>10451.52</v>
          </cell>
          <cell r="O2760">
            <v>58.064</v>
          </cell>
          <cell r="P2760">
            <v>0</v>
          </cell>
          <cell r="Q2760" t="str">
            <v>01_30_11</v>
          </cell>
          <cell r="R2760" t="str">
            <v>01_24</v>
          </cell>
          <cell r="S2760" t="str">
            <v>'301.0020</v>
          </cell>
          <cell r="T2760" t="str">
            <v>'701.7421</v>
          </cell>
          <cell r="U2760" t="str">
            <v>H</v>
          </cell>
          <cell r="V2760">
            <v>-10042.61</v>
          </cell>
          <cell r="W2760">
            <v>-10042.61</v>
          </cell>
          <cell r="X2760">
            <v>408.90999999999985</v>
          </cell>
          <cell r="Y2760" t="str">
            <v>701.7421</v>
          </cell>
          <cell r="Z2760">
            <v>-1478071.34</v>
          </cell>
          <cell r="AA2760">
            <v>-10042.61</v>
          </cell>
          <cell r="AB2760">
            <v>-58.064</v>
          </cell>
        </row>
        <row r="2761">
          <cell r="A2761">
            <v>7280</v>
          </cell>
          <cell r="B2761">
            <v>9274</v>
          </cell>
          <cell r="C2761">
            <v>2040</v>
          </cell>
          <cell r="D2761" t="str">
            <v>ДИЗЕЛЬНОЕ ТОПЛИВО Л-02-40</v>
          </cell>
          <cell r="E2761">
            <v>221000035</v>
          </cell>
          <cell r="F2761" t="str">
            <v>20</v>
          </cell>
          <cell r="G2761" t="str">
            <v/>
          </cell>
          <cell r="H2761" t="str">
            <v/>
          </cell>
          <cell r="I2761" t="str">
            <v>425281</v>
          </cell>
          <cell r="J2761">
            <v>10001445</v>
          </cell>
          <cell r="K2761">
            <v>37934</v>
          </cell>
          <cell r="L2761">
            <v>37934</v>
          </cell>
          <cell r="M2761">
            <v>37934</v>
          </cell>
          <cell r="N2761">
            <v>10471.32</v>
          </cell>
          <cell r="O2761">
            <v>58.173999999999999</v>
          </cell>
          <cell r="P2761">
            <v>0</v>
          </cell>
          <cell r="Q2761" t="str">
            <v>01_30_11</v>
          </cell>
          <cell r="R2761" t="str">
            <v>01_24</v>
          </cell>
          <cell r="S2761" t="str">
            <v>'301.0020</v>
          </cell>
          <cell r="T2761" t="str">
            <v>'701.7421</v>
          </cell>
          <cell r="U2761" t="str">
            <v>H</v>
          </cell>
          <cell r="V2761">
            <v>-10062.41</v>
          </cell>
          <cell r="W2761">
            <v>-10062.41</v>
          </cell>
          <cell r="X2761">
            <v>408.90999999999985</v>
          </cell>
          <cell r="Y2761" t="str">
            <v>701.7421</v>
          </cell>
          <cell r="Z2761">
            <v>-1480985.5</v>
          </cell>
          <cell r="AA2761">
            <v>-10062.41</v>
          </cell>
          <cell r="AB2761">
            <v>-58.173999999999999</v>
          </cell>
        </row>
        <row r="2762">
          <cell r="A2762">
            <v>7281</v>
          </cell>
          <cell r="B2762">
            <v>9275</v>
          </cell>
          <cell r="C2762">
            <v>2040</v>
          </cell>
          <cell r="D2762" t="str">
            <v>ДИЗЕЛЬНОЕ ТОПЛИВО Л-02-40</v>
          </cell>
          <cell r="E2762">
            <v>221000035</v>
          </cell>
          <cell r="F2762" t="str">
            <v>20</v>
          </cell>
          <cell r="G2762" t="str">
            <v/>
          </cell>
          <cell r="H2762" t="str">
            <v/>
          </cell>
          <cell r="I2762" t="str">
            <v>425282</v>
          </cell>
          <cell r="J2762">
            <v>10001445</v>
          </cell>
          <cell r="K2762">
            <v>37934</v>
          </cell>
          <cell r="L2762">
            <v>37934</v>
          </cell>
          <cell r="M2762">
            <v>37934</v>
          </cell>
          <cell r="N2762">
            <v>12158.46</v>
          </cell>
          <cell r="O2762">
            <v>67.546999999999997</v>
          </cell>
          <cell r="P2762">
            <v>0</v>
          </cell>
          <cell r="Q2762" t="str">
            <v>01_30_11</v>
          </cell>
          <cell r="R2762" t="str">
            <v>01_24</v>
          </cell>
          <cell r="S2762" t="str">
            <v>'301.0020</v>
          </cell>
          <cell r="T2762" t="str">
            <v>'701.7421</v>
          </cell>
          <cell r="U2762" t="str">
            <v>H</v>
          </cell>
          <cell r="V2762">
            <v>-11687.18</v>
          </cell>
          <cell r="W2762">
            <v>-11687.18</v>
          </cell>
          <cell r="X2762">
            <v>471.27999999999884</v>
          </cell>
          <cell r="Y2762" t="str">
            <v>701.7421</v>
          </cell>
          <cell r="Z2762">
            <v>-1720119.15</v>
          </cell>
          <cell r="AA2762">
            <v>-11687.18</v>
          </cell>
          <cell r="AB2762">
            <v>-67.546999999999997</v>
          </cell>
        </row>
        <row r="2763">
          <cell r="A2763">
            <v>7282</v>
          </cell>
          <cell r="B2763">
            <v>9276</v>
          </cell>
          <cell r="C2763">
            <v>2040</v>
          </cell>
          <cell r="D2763" t="str">
            <v>ДИЗЕЛЬНОЕ ТОПЛИВО Л-02-40</v>
          </cell>
          <cell r="E2763">
            <v>221000035</v>
          </cell>
          <cell r="F2763" t="str">
            <v>20</v>
          </cell>
          <cell r="G2763" t="str">
            <v/>
          </cell>
          <cell r="H2763" t="str">
            <v/>
          </cell>
          <cell r="I2763" t="str">
            <v>425283</v>
          </cell>
          <cell r="J2763">
            <v>10001445</v>
          </cell>
          <cell r="K2763">
            <v>37934</v>
          </cell>
          <cell r="L2763">
            <v>37934</v>
          </cell>
          <cell r="M2763">
            <v>37934</v>
          </cell>
          <cell r="N2763">
            <v>10550.34</v>
          </cell>
          <cell r="O2763">
            <v>58.613</v>
          </cell>
          <cell r="P2763">
            <v>0</v>
          </cell>
          <cell r="Q2763" t="str">
            <v>01_30_11</v>
          </cell>
          <cell r="R2763" t="str">
            <v>01_24</v>
          </cell>
          <cell r="S2763" t="str">
            <v>'301.0020</v>
          </cell>
          <cell r="T2763" t="str">
            <v>'701.7421</v>
          </cell>
          <cell r="U2763" t="str">
            <v>H</v>
          </cell>
          <cell r="V2763">
            <v>-10141.43</v>
          </cell>
          <cell r="W2763">
            <v>-10141.43</v>
          </cell>
          <cell r="X2763">
            <v>408.90999999999985</v>
          </cell>
          <cell r="Y2763" t="str">
            <v>701.7421</v>
          </cell>
          <cell r="Z2763">
            <v>-1492615.67</v>
          </cell>
          <cell r="AA2763">
            <v>-10141.43</v>
          </cell>
          <cell r="AB2763">
            <v>-58.613</v>
          </cell>
        </row>
        <row r="2764">
          <cell r="A2764">
            <v>7283</v>
          </cell>
          <cell r="B2764">
            <v>9277</v>
          </cell>
          <cell r="C2764">
            <v>2040</v>
          </cell>
          <cell r="D2764" t="str">
            <v>ДИЗЕЛЬНОЕ ТОПЛИВО Л-02-40</v>
          </cell>
          <cell r="E2764">
            <v>221000035</v>
          </cell>
          <cell r="F2764" t="str">
            <v>20</v>
          </cell>
          <cell r="G2764" t="str">
            <v/>
          </cell>
          <cell r="H2764" t="str">
            <v/>
          </cell>
          <cell r="I2764" t="str">
            <v>425285</v>
          </cell>
          <cell r="J2764">
            <v>10001445</v>
          </cell>
          <cell r="K2764">
            <v>37934</v>
          </cell>
          <cell r="L2764">
            <v>37934</v>
          </cell>
          <cell r="M2764">
            <v>37934</v>
          </cell>
          <cell r="N2764">
            <v>10544.94</v>
          </cell>
          <cell r="O2764">
            <v>58.582999999999998</v>
          </cell>
          <cell r="P2764">
            <v>0</v>
          </cell>
          <cell r="Q2764" t="str">
            <v>01_30_11</v>
          </cell>
          <cell r="R2764" t="str">
            <v>01_24</v>
          </cell>
          <cell r="S2764" t="str">
            <v>'301.0020</v>
          </cell>
          <cell r="T2764" t="str">
            <v>'701.7421</v>
          </cell>
          <cell r="U2764" t="str">
            <v>H</v>
          </cell>
          <cell r="V2764">
            <v>-10136.030000000001</v>
          </cell>
          <cell r="W2764">
            <v>-10136.030000000001</v>
          </cell>
          <cell r="X2764">
            <v>408.90999999999985</v>
          </cell>
          <cell r="Y2764" t="str">
            <v>701.7421</v>
          </cell>
          <cell r="Z2764">
            <v>-1491820.9</v>
          </cell>
          <cell r="AA2764">
            <v>-10136.030000000001</v>
          </cell>
          <cell r="AB2764">
            <v>-58.582999999999998</v>
          </cell>
        </row>
        <row r="2765">
          <cell r="A2765">
            <v>7284</v>
          </cell>
          <cell r="B2765">
            <v>9278</v>
          </cell>
          <cell r="C2765">
            <v>2098</v>
          </cell>
          <cell r="D2765" t="str">
            <v>БЕНЗИН АВТОМОБИЛЬНЫЙ АИ-80</v>
          </cell>
          <cell r="E2765">
            <v>221000001</v>
          </cell>
          <cell r="F2765" t="str">
            <v>20</v>
          </cell>
          <cell r="G2765" t="str">
            <v/>
          </cell>
          <cell r="H2765" t="str">
            <v/>
          </cell>
          <cell r="I2765" t="str">
            <v>425049</v>
          </cell>
          <cell r="J2765">
            <v>10001488</v>
          </cell>
          <cell r="K2765">
            <v>37934</v>
          </cell>
          <cell r="L2765">
            <v>37934</v>
          </cell>
          <cell r="M2765">
            <v>37934</v>
          </cell>
          <cell r="N2765">
            <v>13152.71</v>
          </cell>
          <cell r="O2765">
            <v>51.987000000000002</v>
          </cell>
          <cell r="P2765">
            <v>0</v>
          </cell>
          <cell r="Q2765" t="str">
            <v>01_30_11</v>
          </cell>
          <cell r="R2765" t="str">
            <v>01_24</v>
          </cell>
          <cell r="S2765" t="str">
            <v>'301.0020</v>
          </cell>
          <cell r="T2765" t="str">
            <v>'701.7410</v>
          </cell>
          <cell r="U2765" t="str">
            <v>H</v>
          </cell>
          <cell r="V2765">
            <v>-12791.63</v>
          </cell>
          <cell r="W2765">
            <v>-12791.63</v>
          </cell>
          <cell r="X2765">
            <v>361.07999999999993</v>
          </cell>
          <cell r="Y2765" t="str">
            <v>701.7410</v>
          </cell>
          <cell r="Z2765">
            <v>-1882672.1</v>
          </cell>
          <cell r="AA2765">
            <v>-12791.63</v>
          </cell>
          <cell r="AB2765">
            <v>-51.987000000000002</v>
          </cell>
        </row>
        <row r="2766">
          <cell r="A2766">
            <v>7285</v>
          </cell>
          <cell r="B2766">
            <v>9279</v>
          </cell>
          <cell r="C2766">
            <v>2098</v>
          </cell>
          <cell r="D2766" t="str">
            <v>БЕНЗИН АВТОМОБИЛЬНЫЙ АИ-80</v>
          </cell>
          <cell r="E2766">
            <v>221000001</v>
          </cell>
          <cell r="F2766" t="str">
            <v>20</v>
          </cell>
          <cell r="G2766" t="str">
            <v/>
          </cell>
          <cell r="H2766" t="str">
            <v/>
          </cell>
          <cell r="I2766" t="str">
            <v>425050</v>
          </cell>
          <cell r="J2766">
            <v>10001488</v>
          </cell>
          <cell r="K2766">
            <v>37934</v>
          </cell>
          <cell r="L2766">
            <v>37934</v>
          </cell>
          <cell r="M2766">
            <v>37934</v>
          </cell>
          <cell r="N2766">
            <v>13059.86</v>
          </cell>
          <cell r="O2766">
            <v>51.62</v>
          </cell>
          <cell r="P2766">
            <v>0</v>
          </cell>
          <cell r="Q2766" t="str">
            <v>01_30_11</v>
          </cell>
          <cell r="R2766" t="str">
            <v>01_24</v>
          </cell>
          <cell r="S2766" t="str">
            <v>'301.0020</v>
          </cell>
          <cell r="T2766" t="str">
            <v>'701.7410</v>
          </cell>
          <cell r="U2766" t="str">
            <v>H</v>
          </cell>
          <cell r="V2766">
            <v>-12698.78</v>
          </cell>
          <cell r="W2766">
            <v>-12698.78</v>
          </cell>
          <cell r="X2766">
            <v>361.07999999999993</v>
          </cell>
          <cell r="Y2766" t="str">
            <v>701.7410</v>
          </cell>
          <cell r="Z2766">
            <v>-1869006.44</v>
          </cell>
          <cell r="AA2766">
            <v>-12698.78</v>
          </cell>
          <cell r="AB2766">
            <v>-51.62</v>
          </cell>
        </row>
        <row r="2767">
          <cell r="A2767">
            <v>7286</v>
          </cell>
          <cell r="B2767">
            <v>9280</v>
          </cell>
          <cell r="C2767">
            <v>2098</v>
          </cell>
          <cell r="D2767" t="str">
            <v>БЕНЗИН АВТОМОБИЛЬНЫЙ АИ-80</v>
          </cell>
          <cell r="E2767">
            <v>221000001</v>
          </cell>
          <cell r="F2767" t="str">
            <v>20</v>
          </cell>
          <cell r="G2767" t="str">
            <v/>
          </cell>
          <cell r="H2767" t="str">
            <v/>
          </cell>
          <cell r="I2767" t="str">
            <v>425051</v>
          </cell>
          <cell r="J2767">
            <v>10001488</v>
          </cell>
          <cell r="K2767">
            <v>37934</v>
          </cell>
          <cell r="L2767">
            <v>37934</v>
          </cell>
          <cell r="M2767">
            <v>37934</v>
          </cell>
          <cell r="N2767">
            <v>13088.2</v>
          </cell>
          <cell r="O2767">
            <v>51.731999999999999</v>
          </cell>
          <cell r="P2767">
            <v>0</v>
          </cell>
          <cell r="Q2767" t="str">
            <v>01_30_11</v>
          </cell>
          <cell r="R2767" t="str">
            <v>01_24</v>
          </cell>
          <cell r="S2767" t="str">
            <v>'301.0020</v>
          </cell>
          <cell r="T2767" t="str">
            <v>'701.7410</v>
          </cell>
          <cell r="U2767" t="str">
            <v>H</v>
          </cell>
          <cell r="V2767">
            <v>-12727.12</v>
          </cell>
          <cell r="W2767">
            <v>-12727.12</v>
          </cell>
          <cell r="X2767">
            <v>361.07999999999993</v>
          </cell>
          <cell r="Y2767" t="str">
            <v>701.7410</v>
          </cell>
          <cell r="Z2767">
            <v>-1873177.52</v>
          </cell>
          <cell r="AA2767">
            <v>-12727.12</v>
          </cell>
          <cell r="AB2767">
            <v>-51.731999999999999</v>
          </cell>
        </row>
        <row r="2768">
          <cell r="A2768">
            <v>7287</v>
          </cell>
          <cell r="B2768">
            <v>9281</v>
          </cell>
          <cell r="C2768">
            <v>2040</v>
          </cell>
          <cell r="D2768" t="str">
            <v>ДИЗЕЛЬНОЕ ТОПЛИВО Л-02-40</v>
          </cell>
          <cell r="E2768">
            <v>221000035</v>
          </cell>
          <cell r="F2768" t="str">
            <v>20</v>
          </cell>
          <cell r="G2768" t="str">
            <v/>
          </cell>
          <cell r="H2768" t="str">
            <v/>
          </cell>
          <cell r="I2768" t="str">
            <v>425303</v>
          </cell>
          <cell r="J2768">
            <v>10001445</v>
          </cell>
          <cell r="K2768">
            <v>37934</v>
          </cell>
          <cell r="L2768">
            <v>37934</v>
          </cell>
          <cell r="M2768">
            <v>37934</v>
          </cell>
          <cell r="N2768">
            <v>10471.32</v>
          </cell>
          <cell r="O2768">
            <v>58.173999999999999</v>
          </cell>
          <cell r="P2768">
            <v>0</v>
          </cell>
          <cell r="Q2768" t="str">
            <v>01_30_11</v>
          </cell>
          <cell r="R2768" t="str">
            <v>01_24</v>
          </cell>
          <cell r="S2768" t="str">
            <v>'301.0020</v>
          </cell>
          <cell r="T2768" t="str">
            <v>'701.7421</v>
          </cell>
          <cell r="U2768" t="str">
            <v>H</v>
          </cell>
          <cell r="V2768">
            <v>-10062.41</v>
          </cell>
          <cell r="W2768">
            <v>-10062.41</v>
          </cell>
          <cell r="X2768">
            <v>408.90999999999985</v>
          </cell>
          <cell r="Y2768" t="str">
            <v>701.7421</v>
          </cell>
          <cell r="Z2768">
            <v>-1480985.5</v>
          </cell>
          <cell r="AA2768">
            <v>-10062.41</v>
          </cell>
          <cell r="AB2768">
            <v>-58.173999999999999</v>
          </cell>
        </row>
        <row r="2769">
          <cell r="A2769">
            <v>7288</v>
          </cell>
          <cell r="B2769">
            <v>9282</v>
          </cell>
          <cell r="C2769">
            <v>2040</v>
          </cell>
          <cell r="D2769" t="str">
            <v>ДИЗЕЛЬНОЕ ТОПЛИВО Л-02-40</v>
          </cell>
          <cell r="E2769">
            <v>221000035</v>
          </cell>
          <cell r="F2769" t="str">
            <v>20</v>
          </cell>
          <cell r="G2769" t="str">
            <v/>
          </cell>
          <cell r="H2769" t="str">
            <v/>
          </cell>
          <cell r="I2769" t="str">
            <v>425304</v>
          </cell>
          <cell r="J2769">
            <v>10001445</v>
          </cell>
          <cell r="K2769">
            <v>37934</v>
          </cell>
          <cell r="L2769">
            <v>37934</v>
          </cell>
          <cell r="M2769">
            <v>37934</v>
          </cell>
          <cell r="N2769">
            <v>10220.219999999999</v>
          </cell>
          <cell r="O2769">
            <v>56.779000000000003</v>
          </cell>
          <cell r="P2769">
            <v>0</v>
          </cell>
          <cell r="Q2769" t="str">
            <v>01_30_11</v>
          </cell>
          <cell r="R2769" t="str">
            <v>01_24</v>
          </cell>
          <cell r="S2769" t="str">
            <v>'301.0020</v>
          </cell>
          <cell r="T2769" t="str">
            <v>'701.7421</v>
          </cell>
          <cell r="U2769" t="str">
            <v>H</v>
          </cell>
          <cell r="V2769">
            <v>-9825.18</v>
          </cell>
          <cell r="W2769">
            <v>-9825.18</v>
          </cell>
          <cell r="X2769">
            <v>395.03999999999905</v>
          </cell>
          <cell r="Y2769" t="str">
            <v>701.7421</v>
          </cell>
          <cell r="Z2769">
            <v>-1446069.99</v>
          </cell>
          <cell r="AA2769">
            <v>-9825.18</v>
          </cell>
          <cell r="AB2769">
            <v>-56.779000000000003</v>
          </cell>
        </row>
        <row r="2770">
          <cell r="A2770">
            <v>7289</v>
          </cell>
          <cell r="B2770">
            <v>9283</v>
          </cell>
          <cell r="C2770">
            <v>2098</v>
          </cell>
          <cell r="D2770" t="str">
            <v>БЕНЗИН АВТОМОБИЛЬНЫЙ АИ-80</v>
          </cell>
          <cell r="E2770">
            <v>221000001</v>
          </cell>
          <cell r="F2770" t="str">
            <v>20</v>
          </cell>
          <cell r="G2770" t="str">
            <v/>
          </cell>
          <cell r="H2770" t="str">
            <v/>
          </cell>
          <cell r="I2770" t="str">
            <v>425052</v>
          </cell>
          <cell r="J2770">
            <v>10001488</v>
          </cell>
          <cell r="K2770">
            <v>37934</v>
          </cell>
          <cell r="L2770">
            <v>37934</v>
          </cell>
          <cell r="M2770">
            <v>37934</v>
          </cell>
          <cell r="N2770">
            <v>13088.2</v>
          </cell>
          <cell r="O2770">
            <v>51.731999999999999</v>
          </cell>
          <cell r="P2770">
            <v>0</v>
          </cell>
          <cell r="Q2770" t="str">
            <v>01_30_11</v>
          </cell>
          <cell r="R2770" t="str">
            <v>01_24</v>
          </cell>
          <cell r="S2770" t="str">
            <v>'301.0020</v>
          </cell>
          <cell r="T2770" t="str">
            <v>'701.7410</v>
          </cell>
          <cell r="U2770" t="str">
            <v>H</v>
          </cell>
          <cell r="V2770">
            <v>-12727.12</v>
          </cell>
          <cell r="W2770">
            <v>-12727.12</v>
          </cell>
          <cell r="X2770">
            <v>361.07999999999993</v>
          </cell>
          <cell r="Y2770" t="str">
            <v>701.7410</v>
          </cell>
          <cell r="Z2770">
            <v>-1873177.52</v>
          </cell>
          <cell r="AA2770">
            <v>-12727.12</v>
          </cell>
          <cell r="AB2770">
            <v>-51.731999999999999</v>
          </cell>
        </row>
        <row r="2771">
          <cell r="A2771">
            <v>7290</v>
          </cell>
          <cell r="B2771">
            <v>9284</v>
          </cell>
          <cell r="C2771">
            <v>2040</v>
          </cell>
          <cell r="D2771" t="str">
            <v>ДИЗЕЛЬНОЕ ТОПЛИВО Л-02-40</v>
          </cell>
          <cell r="E2771">
            <v>221000035</v>
          </cell>
          <cell r="F2771" t="str">
            <v>20</v>
          </cell>
          <cell r="G2771" t="str">
            <v/>
          </cell>
          <cell r="H2771" t="str">
            <v/>
          </cell>
          <cell r="I2771" t="str">
            <v>425305</v>
          </cell>
          <cell r="J2771">
            <v>10001445</v>
          </cell>
          <cell r="K2771">
            <v>37934</v>
          </cell>
          <cell r="L2771">
            <v>37934</v>
          </cell>
          <cell r="M2771">
            <v>37934</v>
          </cell>
          <cell r="N2771">
            <v>10523.88</v>
          </cell>
          <cell r="O2771">
            <v>58.466000000000001</v>
          </cell>
          <cell r="P2771">
            <v>0</v>
          </cell>
          <cell r="Q2771" t="str">
            <v>01_30_11</v>
          </cell>
          <cell r="R2771" t="str">
            <v>01_24</v>
          </cell>
          <cell r="S2771" t="str">
            <v>'301.0020</v>
          </cell>
          <cell r="T2771" t="str">
            <v>'701.7421</v>
          </cell>
          <cell r="U2771" t="str">
            <v>H</v>
          </cell>
          <cell r="V2771">
            <v>-10114.969999999999</v>
          </cell>
          <cell r="W2771">
            <v>-10114.969999999999</v>
          </cell>
          <cell r="X2771">
            <v>408.90999999999985</v>
          </cell>
          <cell r="Y2771" t="str">
            <v>701.7421</v>
          </cell>
          <cell r="Z2771">
            <v>-1488721.28</v>
          </cell>
          <cell r="AA2771">
            <v>-10114.969999999999</v>
          </cell>
          <cell r="AB2771">
            <v>-58.466000000000001</v>
          </cell>
        </row>
        <row r="2772">
          <cell r="A2772">
            <v>7291</v>
          </cell>
          <cell r="B2772">
            <v>9285</v>
          </cell>
          <cell r="C2772">
            <v>2040</v>
          </cell>
          <cell r="D2772" t="str">
            <v>ДИЗЕЛЬНОЕ ТОПЛИВО Л-02-40</v>
          </cell>
          <cell r="E2772">
            <v>221000035</v>
          </cell>
          <cell r="F2772" t="str">
            <v>20</v>
          </cell>
          <cell r="G2772" t="str">
            <v/>
          </cell>
          <cell r="H2772" t="str">
            <v/>
          </cell>
          <cell r="I2772" t="str">
            <v>425306</v>
          </cell>
          <cell r="J2772">
            <v>10001445</v>
          </cell>
          <cell r="K2772">
            <v>37934</v>
          </cell>
          <cell r="L2772">
            <v>37934</v>
          </cell>
          <cell r="M2772">
            <v>37934</v>
          </cell>
          <cell r="N2772">
            <v>10188.540000000001</v>
          </cell>
          <cell r="O2772">
            <v>56.603000000000002</v>
          </cell>
          <cell r="P2772">
            <v>0</v>
          </cell>
          <cell r="Q2772" t="str">
            <v>01_30_11</v>
          </cell>
          <cell r="R2772" t="str">
            <v>01_24</v>
          </cell>
          <cell r="S2772" t="str">
            <v>'301.0020</v>
          </cell>
          <cell r="T2772" t="str">
            <v>'701.7421</v>
          </cell>
          <cell r="U2772" t="str">
            <v>H</v>
          </cell>
          <cell r="V2772">
            <v>-9793.5</v>
          </cell>
          <cell r="W2772">
            <v>-9793.5</v>
          </cell>
          <cell r="X2772">
            <v>395.04000000000087</v>
          </cell>
          <cell r="Y2772" t="str">
            <v>701.7421</v>
          </cell>
          <cell r="Z2772">
            <v>-1441407.33</v>
          </cell>
          <cell r="AA2772">
            <v>-9793.5</v>
          </cell>
          <cell r="AB2772">
            <v>-56.603000000000002</v>
          </cell>
        </row>
        <row r="2773">
          <cell r="A2773">
            <v>7314</v>
          </cell>
          <cell r="B2773">
            <v>9286</v>
          </cell>
          <cell r="C2773">
            <v>2040</v>
          </cell>
          <cell r="D2773" t="str">
            <v>ДИЗЕЛЬНОЕ ТОПЛИВО Л-02-40</v>
          </cell>
          <cell r="E2773">
            <v>221000035</v>
          </cell>
          <cell r="F2773" t="str">
            <v>20</v>
          </cell>
          <cell r="G2773" t="str">
            <v/>
          </cell>
          <cell r="H2773" t="str">
            <v/>
          </cell>
          <cell r="I2773" t="str">
            <v>425307</v>
          </cell>
          <cell r="J2773">
            <v>10001445</v>
          </cell>
          <cell r="K2773">
            <v>37934</v>
          </cell>
          <cell r="L2773">
            <v>37934</v>
          </cell>
          <cell r="M2773">
            <v>37934</v>
          </cell>
          <cell r="N2773">
            <v>10337.040000000001</v>
          </cell>
          <cell r="O2773">
            <v>57.427999999999997</v>
          </cell>
          <cell r="P2773">
            <v>0</v>
          </cell>
          <cell r="Q2773" t="str">
            <v>01_30_11</v>
          </cell>
          <cell r="R2773" t="str">
            <v>01_24</v>
          </cell>
          <cell r="S2773" t="str">
            <v>'301.0020</v>
          </cell>
          <cell r="T2773" t="str">
            <v>'701.7421</v>
          </cell>
          <cell r="U2773" t="str">
            <v>H</v>
          </cell>
          <cell r="V2773">
            <v>-9935.07</v>
          </cell>
          <cell r="W2773">
            <v>-9935.07</v>
          </cell>
          <cell r="X2773">
            <v>401.97000000000116</v>
          </cell>
          <cell r="Y2773" t="str">
            <v>701.7421</v>
          </cell>
          <cell r="Z2773">
            <v>-1462243.6</v>
          </cell>
          <cell r="AA2773">
            <v>-9935.07</v>
          </cell>
          <cell r="AB2773">
            <v>-57.427999999999997</v>
          </cell>
        </row>
        <row r="2774">
          <cell r="A2774">
            <v>7315</v>
          </cell>
          <cell r="B2774">
            <v>9287</v>
          </cell>
          <cell r="C2774">
            <v>2040</v>
          </cell>
          <cell r="D2774" t="str">
            <v>ДИЗЕЛЬНОЕ ТОПЛИВО Л-02-40</v>
          </cell>
          <cell r="E2774">
            <v>221000035</v>
          </cell>
          <cell r="F2774" t="str">
            <v>20</v>
          </cell>
          <cell r="G2774" t="str">
            <v/>
          </cell>
          <cell r="H2774" t="str">
            <v/>
          </cell>
          <cell r="I2774" t="str">
            <v>425308</v>
          </cell>
          <cell r="J2774">
            <v>10001445</v>
          </cell>
          <cell r="K2774">
            <v>37934</v>
          </cell>
          <cell r="L2774">
            <v>37934</v>
          </cell>
          <cell r="M2774">
            <v>37934</v>
          </cell>
          <cell r="N2774">
            <v>10469.34</v>
          </cell>
          <cell r="O2774">
            <v>58.162999999999997</v>
          </cell>
          <cell r="P2774">
            <v>0</v>
          </cell>
          <cell r="Q2774" t="str">
            <v>01_30_11</v>
          </cell>
          <cell r="R2774" t="str">
            <v>01_24</v>
          </cell>
          <cell r="S2774" t="str">
            <v>'301.0020</v>
          </cell>
          <cell r="T2774" t="str">
            <v>'701.7421</v>
          </cell>
          <cell r="U2774" t="str">
            <v>H</v>
          </cell>
          <cell r="V2774">
            <v>-10060.43</v>
          </cell>
          <cell r="W2774">
            <v>-10060.43</v>
          </cell>
          <cell r="X2774">
            <v>408.90999999999985</v>
          </cell>
          <cell r="Y2774" t="str">
            <v>701.7421</v>
          </cell>
          <cell r="Z2774">
            <v>-1480694.09</v>
          </cell>
          <cell r="AA2774">
            <v>-10060.43</v>
          </cell>
          <cell r="AB2774">
            <v>-58.162999999999997</v>
          </cell>
        </row>
        <row r="2775">
          <cell r="A2775">
            <v>7316</v>
          </cell>
          <cell r="B2775">
            <v>9288</v>
          </cell>
          <cell r="C2775">
            <v>2098</v>
          </cell>
          <cell r="D2775" t="str">
            <v>БЕНЗИН АВТОМОБИЛЬНЫЙ АИ-80</v>
          </cell>
          <cell r="E2775">
            <v>221000001</v>
          </cell>
          <cell r="F2775" t="str">
            <v>20</v>
          </cell>
          <cell r="G2775" t="str">
            <v/>
          </cell>
          <cell r="H2775" t="str">
            <v/>
          </cell>
          <cell r="I2775" t="str">
            <v>387356</v>
          </cell>
          <cell r="J2775">
            <v>10001489</v>
          </cell>
          <cell r="K2775">
            <v>37934</v>
          </cell>
          <cell r="L2775">
            <v>37934</v>
          </cell>
          <cell r="M2775">
            <v>37934</v>
          </cell>
          <cell r="N2775">
            <v>13088.2</v>
          </cell>
          <cell r="O2775">
            <v>51.731999999999999</v>
          </cell>
          <cell r="P2775">
            <v>0</v>
          </cell>
          <cell r="Q2775" t="str">
            <v>01_30_11</v>
          </cell>
          <cell r="R2775" t="str">
            <v>01_24</v>
          </cell>
          <cell r="S2775" t="str">
            <v>'301.0020</v>
          </cell>
          <cell r="T2775" t="str">
            <v>'701.7410</v>
          </cell>
          <cell r="U2775" t="str">
            <v>H</v>
          </cell>
          <cell r="V2775">
            <v>-12727.12</v>
          </cell>
          <cell r="W2775">
            <v>-12727.12</v>
          </cell>
          <cell r="X2775">
            <v>361.07999999999993</v>
          </cell>
          <cell r="Y2775" t="str">
            <v>701.7410</v>
          </cell>
          <cell r="Z2775">
            <v>-1873177.52</v>
          </cell>
          <cell r="AA2775">
            <v>-12727.12</v>
          </cell>
          <cell r="AB2775">
            <v>-51.731999999999999</v>
          </cell>
        </row>
        <row r="2776">
          <cell r="A2776">
            <v>7317</v>
          </cell>
          <cell r="B2776">
            <v>9289</v>
          </cell>
          <cell r="C2776">
            <v>2040</v>
          </cell>
          <cell r="D2776" t="str">
            <v>ДИЗЕЛЬНОЕ ТОПЛИВО Л-02-40</v>
          </cell>
          <cell r="E2776">
            <v>221000035</v>
          </cell>
          <cell r="F2776" t="str">
            <v>20</v>
          </cell>
          <cell r="G2776" t="str">
            <v/>
          </cell>
          <cell r="H2776" t="str">
            <v/>
          </cell>
          <cell r="I2776" t="str">
            <v>425309</v>
          </cell>
          <cell r="J2776">
            <v>10001445</v>
          </cell>
          <cell r="K2776">
            <v>37934</v>
          </cell>
          <cell r="L2776">
            <v>37934</v>
          </cell>
          <cell r="M2776">
            <v>37934</v>
          </cell>
          <cell r="N2776">
            <v>10509.3</v>
          </cell>
          <cell r="O2776">
            <v>58.384999999999998</v>
          </cell>
          <cell r="P2776">
            <v>0</v>
          </cell>
          <cell r="Q2776" t="str">
            <v>01_30_11</v>
          </cell>
          <cell r="R2776" t="str">
            <v>01_24</v>
          </cell>
          <cell r="S2776" t="str">
            <v>'301.0020</v>
          </cell>
          <cell r="T2776" t="str">
            <v>'701.7421</v>
          </cell>
          <cell r="U2776" t="str">
            <v>H</v>
          </cell>
          <cell r="V2776">
            <v>-10100.39</v>
          </cell>
          <cell r="W2776">
            <v>-10100.39</v>
          </cell>
          <cell r="X2776">
            <v>408.90999999999985</v>
          </cell>
          <cell r="Y2776" t="str">
            <v>701.7421</v>
          </cell>
          <cell r="Z2776">
            <v>-1486575.4</v>
          </cell>
          <cell r="AA2776">
            <v>-10100.39</v>
          </cell>
          <cell r="AB2776">
            <v>-58.384999999999998</v>
          </cell>
        </row>
        <row r="2777">
          <cell r="A2777">
            <v>7318</v>
          </cell>
          <cell r="B2777">
            <v>9290</v>
          </cell>
          <cell r="C2777">
            <v>2040</v>
          </cell>
          <cell r="D2777" t="str">
            <v>ДИЗЕЛЬНОЕ ТОПЛИВО Л-02-40</v>
          </cell>
          <cell r="E2777">
            <v>221000035</v>
          </cell>
          <cell r="F2777" t="str">
            <v>20</v>
          </cell>
          <cell r="G2777" t="str">
            <v/>
          </cell>
          <cell r="H2777" t="str">
            <v/>
          </cell>
          <cell r="I2777" t="str">
            <v>425310</v>
          </cell>
          <cell r="J2777">
            <v>10001445</v>
          </cell>
          <cell r="K2777">
            <v>37934</v>
          </cell>
          <cell r="L2777">
            <v>37934</v>
          </cell>
          <cell r="M2777">
            <v>37934</v>
          </cell>
          <cell r="N2777">
            <v>10512</v>
          </cell>
          <cell r="O2777">
            <v>58.4</v>
          </cell>
          <cell r="P2777">
            <v>0</v>
          </cell>
          <cell r="Q2777" t="str">
            <v>01_30_11</v>
          </cell>
          <cell r="R2777" t="str">
            <v>01_24</v>
          </cell>
          <cell r="S2777" t="str">
            <v>'301.0020</v>
          </cell>
          <cell r="T2777" t="str">
            <v>'701.7421</v>
          </cell>
          <cell r="U2777" t="str">
            <v>H</v>
          </cell>
          <cell r="V2777">
            <v>-10103.09</v>
          </cell>
          <cell r="W2777">
            <v>-10103.09</v>
          </cell>
          <cell r="X2777">
            <v>408.90999999999985</v>
          </cell>
          <cell r="Y2777" t="str">
            <v>701.7421</v>
          </cell>
          <cell r="Z2777">
            <v>-1486972.79</v>
          </cell>
          <cell r="AA2777">
            <v>-10103.09</v>
          </cell>
          <cell r="AB2777">
            <v>-58.4</v>
          </cell>
        </row>
        <row r="2778">
          <cell r="A2778">
            <v>7319</v>
          </cell>
          <cell r="B2778">
            <v>9291</v>
          </cell>
          <cell r="C2778">
            <v>2040</v>
          </cell>
          <cell r="D2778" t="str">
            <v>ДИЗЕЛЬНОЕ ТОПЛИВО Л-02-40</v>
          </cell>
          <cell r="E2778">
            <v>221000035</v>
          </cell>
          <cell r="F2778" t="str">
            <v>20</v>
          </cell>
          <cell r="G2778" t="str">
            <v/>
          </cell>
          <cell r="H2778" t="str">
            <v/>
          </cell>
          <cell r="I2778" t="str">
            <v>425311</v>
          </cell>
          <cell r="J2778">
            <v>10001445</v>
          </cell>
          <cell r="K2778">
            <v>37934</v>
          </cell>
          <cell r="L2778">
            <v>37934</v>
          </cell>
          <cell r="M2778">
            <v>37934</v>
          </cell>
          <cell r="N2778">
            <v>10534.86</v>
          </cell>
          <cell r="O2778">
            <v>58.527000000000001</v>
          </cell>
          <cell r="P2778">
            <v>0</v>
          </cell>
          <cell r="Q2778" t="str">
            <v>01_30_11</v>
          </cell>
          <cell r="R2778" t="str">
            <v>01_24</v>
          </cell>
          <cell r="S2778" t="str">
            <v>'301.0020</v>
          </cell>
          <cell r="T2778" t="str">
            <v>'701.7421</v>
          </cell>
          <cell r="U2778" t="str">
            <v>H</v>
          </cell>
          <cell r="V2778">
            <v>-10125.950000000001</v>
          </cell>
          <cell r="W2778">
            <v>-10125.950000000001</v>
          </cell>
          <cell r="X2778">
            <v>408.90999999999985</v>
          </cell>
          <cell r="Y2778" t="str">
            <v>701.7421</v>
          </cell>
          <cell r="Z2778">
            <v>-1490337.32</v>
          </cell>
          <cell r="AA2778">
            <v>-10125.950000000001</v>
          </cell>
          <cell r="AB2778">
            <v>-58.527000000000001</v>
          </cell>
        </row>
        <row r="2779">
          <cell r="A2779">
            <v>7320</v>
          </cell>
          <cell r="B2779">
            <v>9292</v>
          </cell>
          <cell r="C2779">
            <v>2040</v>
          </cell>
          <cell r="D2779" t="str">
            <v>ДИЗЕЛЬНОЕ ТОПЛИВО Л-02-40</v>
          </cell>
          <cell r="E2779">
            <v>221000035</v>
          </cell>
          <cell r="F2779" t="str">
            <v>20</v>
          </cell>
          <cell r="G2779" t="str">
            <v/>
          </cell>
          <cell r="H2779" t="str">
            <v/>
          </cell>
          <cell r="I2779" t="str">
            <v>425312</v>
          </cell>
          <cell r="J2779">
            <v>10001445</v>
          </cell>
          <cell r="K2779">
            <v>37934</v>
          </cell>
          <cell r="L2779">
            <v>37934</v>
          </cell>
          <cell r="M2779">
            <v>37934</v>
          </cell>
          <cell r="N2779">
            <v>10508.22</v>
          </cell>
          <cell r="O2779">
            <v>58.378999999999998</v>
          </cell>
          <cell r="P2779">
            <v>0</v>
          </cell>
          <cell r="Q2779" t="str">
            <v>01_30_11</v>
          </cell>
          <cell r="R2779" t="str">
            <v>01_24</v>
          </cell>
          <cell r="S2779" t="str">
            <v>'301.0020</v>
          </cell>
          <cell r="T2779" t="str">
            <v>'701.7421</v>
          </cell>
          <cell r="U2779" t="str">
            <v>H</v>
          </cell>
          <cell r="V2779">
            <v>-10099.31</v>
          </cell>
          <cell r="W2779">
            <v>-10099.31</v>
          </cell>
          <cell r="X2779">
            <v>408.90999999999985</v>
          </cell>
          <cell r="Y2779" t="str">
            <v>701.7421</v>
          </cell>
          <cell r="Z2779">
            <v>-1486416.45</v>
          </cell>
          <cell r="AA2779">
            <v>-10099.31</v>
          </cell>
          <cell r="AB2779">
            <v>-58.378999999999998</v>
          </cell>
        </row>
        <row r="2780">
          <cell r="A2780">
            <v>7321</v>
          </cell>
          <cell r="B2780">
            <v>9293</v>
          </cell>
          <cell r="C2780">
            <v>2098</v>
          </cell>
          <cell r="D2780" t="str">
            <v>БЕНЗИН АВТОМОБИЛЬНЫЙ АИ-80</v>
          </cell>
          <cell r="E2780">
            <v>221000001</v>
          </cell>
          <cell r="F2780" t="str">
            <v>20</v>
          </cell>
          <cell r="G2780" t="str">
            <v/>
          </cell>
          <cell r="H2780" t="str">
            <v/>
          </cell>
          <cell r="I2780" t="str">
            <v>387357</v>
          </cell>
          <cell r="J2780">
            <v>10001489</v>
          </cell>
          <cell r="K2780">
            <v>37934</v>
          </cell>
          <cell r="L2780">
            <v>37934</v>
          </cell>
          <cell r="M2780">
            <v>37934</v>
          </cell>
          <cell r="N2780">
            <v>13013.56</v>
          </cell>
          <cell r="O2780">
            <v>51.436999999999998</v>
          </cell>
          <cell r="P2780">
            <v>0</v>
          </cell>
          <cell r="Q2780" t="str">
            <v>01_30_11</v>
          </cell>
          <cell r="R2780" t="str">
            <v>01_24</v>
          </cell>
          <cell r="S2780" t="str">
            <v>'301.0020</v>
          </cell>
          <cell r="T2780" t="str">
            <v>'701.7410</v>
          </cell>
          <cell r="U2780" t="str">
            <v>H</v>
          </cell>
          <cell r="V2780">
            <v>-12652.48</v>
          </cell>
          <cell r="W2780">
            <v>-12652.48</v>
          </cell>
          <cell r="X2780">
            <v>361.07999999999993</v>
          </cell>
          <cell r="Y2780" t="str">
            <v>701.7410</v>
          </cell>
          <cell r="Z2780">
            <v>-1862192.01</v>
          </cell>
          <cell r="AA2780">
            <v>-12652.48</v>
          </cell>
          <cell r="AB2780">
            <v>-51.436999999999998</v>
          </cell>
        </row>
        <row r="2781">
          <cell r="A2781">
            <v>7322</v>
          </cell>
          <cell r="B2781">
            <v>9294</v>
          </cell>
          <cell r="C2781">
            <v>2098</v>
          </cell>
          <cell r="D2781" t="str">
            <v>БЕНЗИН АВТОМОБИЛЬНЫЙ АИ-80</v>
          </cell>
          <cell r="E2781">
            <v>221000001</v>
          </cell>
          <cell r="F2781" t="str">
            <v>20</v>
          </cell>
          <cell r="G2781" t="str">
            <v/>
          </cell>
          <cell r="H2781" t="str">
            <v/>
          </cell>
          <cell r="I2781" t="str">
            <v>387358</v>
          </cell>
          <cell r="J2781">
            <v>10001489</v>
          </cell>
          <cell r="K2781">
            <v>37934</v>
          </cell>
          <cell r="L2781">
            <v>37934</v>
          </cell>
          <cell r="M2781">
            <v>37934</v>
          </cell>
          <cell r="N2781">
            <v>13037.09</v>
          </cell>
          <cell r="O2781">
            <v>51.53</v>
          </cell>
          <cell r="P2781">
            <v>0</v>
          </cell>
          <cell r="Q2781" t="str">
            <v>01_30_11</v>
          </cell>
          <cell r="R2781" t="str">
            <v>01_24</v>
          </cell>
          <cell r="S2781" t="str">
            <v>'301.0020</v>
          </cell>
          <cell r="T2781" t="str">
            <v>'701.7410</v>
          </cell>
          <cell r="U2781" t="str">
            <v>H</v>
          </cell>
          <cell r="V2781">
            <v>-12676.01</v>
          </cell>
          <cell r="W2781">
            <v>-12676.01</v>
          </cell>
          <cell r="X2781">
            <v>361.07999999999993</v>
          </cell>
          <cell r="Y2781" t="str">
            <v>701.7410</v>
          </cell>
          <cell r="Z2781">
            <v>-1865655.15</v>
          </cell>
          <cell r="AA2781">
            <v>-12676.01</v>
          </cell>
          <cell r="AB2781">
            <v>-51.53</v>
          </cell>
        </row>
        <row r="2782">
          <cell r="A2782">
            <v>7323</v>
          </cell>
          <cell r="B2782">
            <v>9295</v>
          </cell>
          <cell r="C2782">
            <v>2098</v>
          </cell>
          <cell r="D2782" t="str">
            <v>БЕНЗИН АВТОМОБИЛЬНЫЙ АИ-80</v>
          </cell>
          <cell r="E2782">
            <v>221000001</v>
          </cell>
          <cell r="F2782" t="str">
            <v>20</v>
          </cell>
          <cell r="G2782" t="str">
            <v/>
          </cell>
          <cell r="H2782" t="str">
            <v/>
          </cell>
          <cell r="I2782" t="str">
            <v>387359</v>
          </cell>
          <cell r="J2782">
            <v>10001489</v>
          </cell>
          <cell r="K2782">
            <v>37934</v>
          </cell>
          <cell r="L2782">
            <v>37934</v>
          </cell>
          <cell r="M2782">
            <v>37934</v>
          </cell>
          <cell r="N2782">
            <v>13037.09</v>
          </cell>
          <cell r="O2782">
            <v>51.53</v>
          </cell>
          <cell r="P2782">
            <v>0</v>
          </cell>
          <cell r="Q2782" t="str">
            <v>01_30_11</v>
          </cell>
          <cell r="R2782" t="str">
            <v>01_24</v>
          </cell>
          <cell r="S2782" t="str">
            <v>'301.0020</v>
          </cell>
          <cell r="T2782" t="str">
            <v>'701.7410</v>
          </cell>
          <cell r="U2782" t="str">
            <v>H</v>
          </cell>
          <cell r="V2782">
            <v>-12676.01</v>
          </cell>
          <cell r="W2782">
            <v>-12676.01</v>
          </cell>
          <cell r="X2782">
            <v>361.07999999999993</v>
          </cell>
          <cell r="Y2782" t="str">
            <v>701.7410</v>
          </cell>
          <cell r="Z2782">
            <v>-1865655.15</v>
          </cell>
          <cell r="AA2782">
            <v>-12676.01</v>
          </cell>
          <cell r="AB2782">
            <v>-51.53</v>
          </cell>
        </row>
        <row r="2783">
          <cell r="A2783">
            <v>7324</v>
          </cell>
          <cell r="B2783">
            <v>9296</v>
          </cell>
          <cell r="C2783">
            <v>2098</v>
          </cell>
          <cell r="D2783" t="str">
            <v>БЕНЗИН АВТОМОБИЛЬНЫЙ АИ-80</v>
          </cell>
          <cell r="E2783">
            <v>221000001</v>
          </cell>
          <cell r="F2783" t="str">
            <v>20</v>
          </cell>
          <cell r="G2783" t="str">
            <v/>
          </cell>
          <cell r="H2783" t="str">
            <v/>
          </cell>
          <cell r="I2783" t="str">
            <v>387360</v>
          </cell>
          <cell r="J2783">
            <v>10001489</v>
          </cell>
          <cell r="K2783">
            <v>37934</v>
          </cell>
          <cell r="L2783">
            <v>37934</v>
          </cell>
          <cell r="M2783">
            <v>37934</v>
          </cell>
          <cell r="N2783">
            <v>13120.83</v>
          </cell>
          <cell r="O2783">
            <v>51.860999999999997</v>
          </cell>
          <cell r="P2783">
            <v>0</v>
          </cell>
          <cell r="Q2783" t="str">
            <v>01_30_11</v>
          </cell>
          <cell r="R2783" t="str">
            <v>01_24</v>
          </cell>
          <cell r="S2783" t="str">
            <v>'301.0020</v>
          </cell>
          <cell r="T2783" t="str">
            <v>'701.7410</v>
          </cell>
          <cell r="U2783" t="str">
            <v>H</v>
          </cell>
          <cell r="V2783">
            <v>-12759.75</v>
          </cell>
          <cell r="W2783">
            <v>-12759.75</v>
          </cell>
          <cell r="X2783">
            <v>361.07999999999993</v>
          </cell>
          <cell r="Y2783" t="str">
            <v>701.7410</v>
          </cell>
          <cell r="Z2783">
            <v>-1877980.01</v>
          </cell>
          <cell r="AA2783">
            <v>-12759.75</v>
          </cell>
          <cell r="AB2783">
            <v>-51.860999999999997</v>
          </cell>
        </row>
        <row r="2784">
          <cell r="A2784">
            <v>7326</v>
          </cell>
          <cell r="B2784">
            <v>9306</v>
          </cell>
          <cell r="C2784">
            <v>2040</v>
          </cell>
          <cell r="D2784" t="str">
            <v>ДИЗЕЛЬНОЕ ТОПЛИВО Л-02-40</v>
          </cell>
          <cell r="E2784">
            <v>221000035</v>
          </cell>
          <cell r="F2784" t="str">
            <v>20</v>
          </cell>
          <cell r="G2784" t="str">
            <v/>
          </cell>
          <cell r="H2784" t="str">
            <v/>
          </cell>
          <cell r="I2784" t="str">
            <v>425313</v>
          </cell>
          <cell r="J2784">
            <v>10001445</v>
          </cell>
          <cell r="K2784">
            <v>37934</v>
          </cell>
          <cell r="L2784">
            <v>37934</v>
          </cell>
          <cell r="M2784">
            <v>37934</v>
          </cell>
          <cell r="N2784">
            <v>12116.7</v>
          </cell>
          <cell r="O2784">
            <v>67.314999999999998</v>
          </cell>
          <cell r="P2784">
            <v>0</v>
          </cell>
          <cell r="Q2784" t="str">
            <v>01_30_11</v>
          </cell>
          <cell r="R2784" t="str">
            <v>01_24</v>
          </cell>
          <cell r="S2784" t="str">
            <v>'301.0020</v>
          </cell>
          <cell r="T2784" t="str">
            <v>'701.7421</v>
          </cell>
          <cell r="U2784" t="str">
            <v>H</v>
          </cell>
          <cell r="V2784">
            <v>-11645.42</v>
          </cell>
          <cell r="W2784">
            <v>-11645.42</v>
          </cell>
          <cell r="X2784">
            <v>471.28000000000065</v>
          </cell>
          <cell r="Y2784" t="str">
            <v>701.7421</v>
          </cell>
          <cell r="Z2784">
            <v>-1713972.92</v>
          </cell>
          <cell r="AA2784">
            <v>-11645.42</v>
          </cell>
          <cell r="AB2784">
            <v>-67.314999999999998</v>
          </cell>
        </row>
        <row r="2785">
          <cell r="A2785">
            <v>7327</v>
          </cell>
          <cell r="B2785">
            <v>9307</v>
          </cell>
          <cell r="C2785">
            <v>2040</v>
          </cell>
          <cell r="D2785" t="str">
            <v>ДИЗЕЛЬНОЕ ТОПЛИВО Л-02-40</v>
          </cell>
          <cell r="E2785">
            <v>221000035</v>
          </cell>
          <cell r="F2785" t="str">
            <v>20</v>
          </cell>
          <cell r="G2785" t="str">
            <v/>
          </cell>
          <cell r="H2785" t="str">
            <v/>
          </cell>
          <cell r="I2785" t="str">
            <v>425314</v>
          </cell>
          <cell r="J2785">
            <v>10001445</v>
          </cell>
          <cell r="K2785">
            <v>37934</v>
          </cell>
          <cell r="L2785">
            <v>37934</v>
          </cell>
          <cell r="M2785">
            <v>37934</v>
          </cell>
          <cell r="N2785">
            <v>10512</v>
          </cell>
          <cell r="O2785">
            <v>58.4</v>
          </cell>
          <cell r="P2785">
            <v>0</v>
          </cell>
          <cell r="Q2785" t="str">
            <v>01_30_11</v>
          </cell>
          <cell r="R2785" t="str">
            <v>01_24</v>
          </cell>
          <cell r="S2785" t="str">
            <v>'301.0020</v>
          </cell>
          <cell r="T2785" t="str">
            <v>'701.7421</v>
          </cell>
          <cell r="U2785" t="str">
            <v>H</v>
          </cell>
          <cell r="V2785">
            <v>-10103.09</v>
          </cell>
          <cell r="W2785">
            <v>-10103.09</v>
          </cell>
          <cell r="X2785">
            <v>408.90999999999985</v>
          </cell>
          <cell r="Y2785" t="str">
            <v>701.7421</v>
          </cell>
          <cell r="Z2785">
            <v>-1486972.79</v>
          </cell>
          <cell r="AA2785">
            <v>-10103.09</v>
          </cell>
          <cell r="AB2785">
            <v>-58.4</v>
          </cell>
        </row>
        <row r="2786">
          <cell r="A2786">
            <v>7328</v>
          </cell>
          <cell r="B2786">
            <v>9308</v>
          </cell>
          <cell r="C2786">
            <v>2040</v>
          </cell>
          <cell r="D2786" t="str">
            <v>ДИЗЕЛЬНОЕ ТОПЛИВО Л-02-40</v>
          </cell>
          <cell r="E2786">
            <v>221000035</v>
          </cell>
          <cell r="F2786" t="str">
            <v>20</v>
          </cell>
          <cell r="G2786" t="str">
            <v/>
          </cell>
          <cell r="H2786" t="str">
            <v/>
          </cell>
          <cell r="I2786" t="str">
            <v>425315</v>
          </cell>
          <cell r="J2786">
            <v>10001445</v>
          </cell>
          <cell r="K2786">
            <v>37934</v>
          </cell>
          <cell r="L2786">
            <v>37934</v>
          </cell>
          <cell r="M2786">
            <v>37934</v>
          </cell>
          <cell r="N2786">
            <v>10455.84</v>
          </cell>
          <cell r="O2786">
            <v>58.088000000000001</v>
          </cell>
          <cell r="P2786">
            <v>0</v>
          </cell>
          <cell r="Q2786" t="str">
            <v>01_30_11</v>
          </cell>
          <cell r="R2786" t="str">
            <v>01_24</v>
          </cell>
          <cell r="S2786" t="str">
            <v>'301.0020</v>
          </cell>
          <cell r="T2786" t="str">
            <v>'701.7421</v>
          </cell>
          <cell r="U2786" t="str">
            <v>H</v>
          </cell>
          <cell r="V2786">
            <v>-10046.93</v>
          </cell>
          <cell r="W2786">
            <v>-10046.93</v>
          </cell>
          <cell r="X2786">
            <v>408.90999999999985</v>
          </cell>
          <cell r="Y2786" t="str">
            <v>701.7421</v>
          </cell>
          <cell r="Z2786">
            <v>-1478707.16</v>
          </cell>
          <cell r="AA2786">
            <v>-10046.93</v>
          </cell>
          <cell r="AB2786">
            <v>-58.088000000000001</v>
          </cell>
        </row>
        <row r="2787">
          <cell r="A2787">
            <v>7329</v>
          </cell>
          <cell r="B2787">
            <v>9309</v>
          </cell>
          <cell r="C2787">
            <v>2040</v>
          </cell>
          <cell r="D2787" t="str">
            <v>ДИЗЕЛЬНОЕ ТОПЛИВО Л-02-40</v>
          </cell>
          <cell r="E2787">
            <v>221000035</v>
          </cell>
          <cell r="F2787" t="str">
            <v>20</v>
          </cell>
          <cell r="G2787" t="str">
            <v/>
          </cell>
          <cell r="H2787" t="str">
            <v/>
          </cell>
          <cell r="I2787" t="str">
            <v>425316</v>
          </cell>
          <cell r="J2787">
            <v>10001445</v>
          </cell>
          <cell r="K2787">
            <v>37934</v>
          </cell>
          <cell r="L2787">
            <v>37934</v>
          </cell>
          <cell r="M2787">
            <v>37934</v>
          </cell>
          <cell r="N2787">
            <v>10534.86</v>
          </cell>
          <cell r="O2787">
            <v>58.527000000000001</v>
          </cell>
          <cell r="P2787">
            <v>0</v>
          </cell>
          <cell r="Q2787" t="str">
            <v>01_30_11</v>
          </cell>
          <cell r="R2787" t="str">
            <v>01_24</v>
          </cell>
          <cell r="S2787" t="str">
            <v>'301.0020</v>
          </cell>
          <cell r="T2787" t="str">
            <v>'701.7421</v>
          </cell>
          <cell r="U2787" t="str">
            <v>H</v>
          </cell>
          <cell r="V2787">
            <v>-10125.950000000001</v>
          </cell>
          <cell r="W2787">
            <v>-10125.950000000001</v>
          </cell>
          <cell r="X2787">
            <v>408.90999999999985</v>
          </cell>
          <cell r="Y2787" t="str">
            <v>701.7421</v>
          </cell>
          <cell r="Z2787">
            <v>-1490337.32</v>
          </cell>
          <cell r="AA2787">
            <v>-10125.950000000001</v>
          </cell>
          <cell r="AB2787">
            <v>-58.527000000000001</v>
          </cell>
        </row>
        <row r="2788">
          <cell r="A2788">
            <v>7330</v>
          </cell>
          <cell r="B2788">
            <v>9310</v>
          </cell>
          <cell r="C2788">
            <v>2040</v>
          </cell>
          <cell r="D2788" t="str">
            <v>ДИЗЕЛЬНОЕ ТОПЛИВО Л-02-40</v>
          </cell>
          <cell r="E2788">
            <v>221000035</v>
          </cell>
          <cell r="F2788" t="str">
            <v>20</v>
          </cell>
          <cell r="G2788" t="str">
            <v/>
          </cell>
          <cell r="H2788" t="str">
            <v/>
          </cell>
          <cell r="I2788" t="str">
            <v>425317</v>
          </cell>
          <cell r="J2788">
            <v>10001445</v>
          </cell>
          <cell r="K2788">
            <v>37934</v>
          </cell>
          <cell r="L2788">
            <v>37934</v>
          </cell>
          <cell r="M2788">
            <v>37934</v>
          </cell>
          <cell r="N2788">
            <v>10493.64</v>
          </cell>
          <cell r="O2788">
            <v>58.298000000000002</v>
          </cell>
          <cell r="P2788">
            <v>0</v>
          </cell>
          <cell r="Q2788" t="str">
            <v>01_30_11</v>
          </cell>
          <cell r="R2788" t="str">
            <v>01_24</v>
          </cell>
          <cell r="S2788" t="str">
            <v>'301.0020</v>
          </cell>
          <cell r="T2788" t="str">
            <v>'701.7421</v>
          </cell>
          <cell r="U2788" t="str">
            <v>H</v>
          </cell>
          <cell r="V2788">
            <v>-10084.73</v>
          </cell>
          <cell r="W2788">
            <v>-10084.73</v>
          </cell>
          <cell r="X2788">
            <v>408.90999999999985</v>
          </cell>
          <cell r="Y2788" t="str">
            <v>701.7421</v>
          </cell>
          <cell r="Z2788">
            <v>-1484270.56</v>
          </cell>
          <cell r="AA2788">
            <v>-10084.73</v>
          </cell>
          <cell r="AB2788">
            <v>-58.298000000000002</v>
          </cell>
        </row>
        <row r="2789">
          <cell r="A2789">
            <v>7331</v>
          </cell>
          <cell r="B2789">
            <v>9311</v>
          </cell>
          <cell r="C2789">
            <v>2040</v>
          </cell>
          <cell r="D2789" t="str">
            <v>ДИЗЕЛЬНОЕ ТОПЛИВО Л-02-40</v>
          </cell>
          <cell r="E2789">
            <v>221000035</v>
          </cell>
          <cell r="F2789" t="str">
            <v>20</v>
          </cell>
          <cell r="G2789" t="str">
            <v/>
          </cell>
          <cell r="H2789" t="str">
            <v/>
          </cell>
          <cell r="I2789" t="str">
            <v>425318</v>
          </cell>
          <cell r="J2789">
            <v>10001445</v>
          </cell>
          <cell r="K2789">
            <v>37934</v>
          </cell>
          <cell r="L2789">
            <v>37934</v>
          </cell>
          <cell r="M2789">
            <v>37934</v>
          </cell>
          <cell r="N2789">
            <v>10474.74</v>
          </cell>
          <cell r="O2789">
            <v>58.192999999999998</v>
          </cell>
          <cell r="P2789">
            <v>0</v>
          </cell>
          <cell r="Q2789" t="str">
            <v>01_30_11</v>
          </cell>
          <cell r="R2789" t="str">
            <v>01_24</v>
          </cell>
          <cell r="S2789" t="str">
            <v>'301.0020</v>
          </cell>
          <cell r="T2789" t="str">
            <v>'701.7421</v>
          </cell>
          <cell r="U2789" t="str">
            <v>H</v>
          </cell>
          <cell r="V2789">
            <v>-10065.83</v>
          </cell>
          <cell r="W2789">
            <v>-10065.83</v>
          </cell>
          <cell r="X2789">
            <v>408.90999999999985</v>
          </cell>
          <cell r="Y2789" t="str">
            <v>701.7421</v>
          </cell>
          <cell r="Z2789">
            <v>-1481488.86</v>
          </cell>
          <cell r="AA2789">
            <v>-10065.83</v>
          </cell>
          <cell r="AB2789">
            <v>-58.192999999999998</v>
          </cell>
        </row>
        <row r="2790">
          <cell r="A2790">
            <v>7332</v>
          </cell>
          <cell r="B2790">
            <v>9312</v>
          </cell>
          <cell r="C2790">
            <v>2040</v>
          </cell>
          <cell r="D2790" t="str">
            <v>ДИЗЕЛЬНОЕ ТОПЛИВО Л-02-40</v>
          </cell>
          <cell r="E2790">
            <v>221000035</v>
          </cell>
          <cell r="F2790" t="str">
            <v>20</v>
          </cell>
          <cell r="G2790" t="str">
            <v/>
          </cell>
          <cell r="H2790" t="str">
            <v/>
          </cell>
          <cell r="I2790" t="str">
            <v>425319</v>
          </cell>
          <cell r="J2790">
            <v>10001445</v>
          </cell>
          <cell r="K2790">
            <v>37934</v>
          </cell>
          <cell r="L2790">
            <v>37934</v>
          </cell>
          <cell r="M2790">
            <v>37934</v>
          </cell>
          <cell r="N2790">
            <v>10394.64</v>
          </cell>
          <cell r="O2790">
            <v>57.747999999999998</v>
          </cell>
          <cell r="P2790">
            <v>0</v>
          </cell>
          <cell r="Q2790" t="str">
            <v>01_30_11</v>
          </cell>
          <cell r="R2790" t="str">
            <v>01_24</v>
          </cell>
          <cell r="S2790" t="str">
            <v>'301.0020</v>
          </cell>
          <cell r="T2790" t="str">
            <v>'701.7421</v>
          </cell>
          <cell r="U2790" t="str">
            <v>H</v>
          </cell>
          <cell r="V2790">
            <v>-9992.67</v>
          </cell>
          <cell r="W2790">
            <v>-9992.67</v>
          </cell>
          <cell r="X2790">
            <v>401.96999999999935</v>
          </cell>
          <cell r="Y2790" t="str">
            <v>701.7421</v>
          </cell>
          <cell r="Z2790">
            <v>-1470721.17</v>
          </cell>
          <cell r="AA2790">
            <v>-9992.67</v>
          </cell>
          <cell r="AB2790">
            <v>-57.747999999999998</v>
          </cell>
        </row>
        <row r="2791">
          <cell r="A2791">
            <v>7333</v>
          </cell>
          <cell r="B2791">
            <v>9313</v>
          </cell>
          <cell r="C2791">
            <v>2040</v>
          </cell>
          <cell r="D2791" t="str">
            <v>ДИЗЕЛЬНОЕ ТОПЛИВО Л-02-40</v>
          </cell>
          <cell r="E2791">
            <v>221000035</v>
          </cell>
          <cell r="F2791" t="str">
            <v>20</v>
          </cell>
          <cell r="G2791" t="str">
            <v/>
          </cell>
          <cell r="H2791" t="str">
            <v/>
          </cell>
          <cell r="I2791" t="str">
            <v>425320</v>
          </cell>
          <cell r="J2791">
            <v>10001445</v>
          </cell>
          <cell r="K2791">
            <v>37934</v>
          </cell>
          <cell r="L2791">
            <v>37934</v>
          </cell>
          <cell r="M2791">
            <v>37934</v>
          </cell>
          <cell r="N2791">
            <v>10455.84</v>
          </cell>
          <cell r="O2791">
            <v>58.088000000000001</v>
          </cell>
          <cell r="P2791">
            <v>0</v>
          </cell>
          <cell r="Q2791" t="str">
            <v>01_30_11</v>
          </cell>
          <cell r="R2791" t="str">
            <v>01_24</v>
          </cell>
          <cell r="S2791" t="str">
            <v>'301.0020</v>
          </cell>
          <cell r="T2791" t="str">
            <v>'701.7421</v>
          </cell>
          <cell r="U2791" t="str">
            <v>H</v>
          </cell>
          <cell r="V2791">
            <v>-10046.93</v>
          </cell>
          <cell r="W2791">
            <v>-10046.93</v>
          </cell>
          <cell r="X2791">
            <v>408.90999999999985</v>
          </cell>
          <cell r="Y2791" t="str">
            <v>701.7421</v>
          </cell>
          <cell r="Z2791">
            <v>-1478707.16</v>
          </cell>
          <cell r="AA2791">
            <v>-10046.93</v>
          </cell>
          <cell r="AB2791">
            <v>-58.088000000000001</v>
          </cell>
        </row>
        <row r="2792">
          <cell r="A2792">
            <v>7334</v>
          </cell>
          <cell r="B2792">
            <v>9314</v>
          </cell>
          <cell r="C2792">
            <v>2040</v>
          </cell>
          <cell r="D2792" t="str">
            <v>ДИЗЕЛЬНОЕ ТОПЛИВО Л-02-40</v>
          </cell>
          <cell r="E2792">
            <v>221000035</v>
          </cell>
          <cell r="F2792" t="str">
            <v>20</v>
          </cell>
          <cell r="G2792" t="str">
            <v/>
          </cell>
          <cell r="H2792" t="str">
            <v/>
          </cell>
          <cell r="I2792" t="str">
            <v>425321</v>
          </cell>
          <cell r="J2792">
            <v>10001445</v>
          </cell>
          <cell r="K2792">
            <v>37934</v>
          </cell>
          <cell r="L2792">
            <v>37934</v>
          </cell>
          <cell r="M2792">
            <v>37934</v>
          </cell>
          <cell r="N2792">
            <v>10493.64</v>
          </cell>
          <cell r="O2792">
            <v>58.298000000000002</v>
          </cell>
          <cell r="P2792">
            <v>0</v>
          </cell>
          <cell r="Q2792" t="str">
            <v>01_30_11</v>
          </cell>
          <cell r="R2792" t="str">
            <v>01_24</v>
          </cell>
          <cell r="S2792" t="str">
            <v>'301.0020</v>
          </cell>
          <cell r="T2792" t="str">
            <v>'701.7421</v>
          </cell>
          <cell r="U2792" t="str">
            <v>H</v>
          </cell>
          <cell r="V2792">
            <v>-10084.73</v>
          </cell>
          <cell r="W2792">
            <v>-10084.73</v>
          </cell>
          <cell r="X2792">
            <v>408.90999999999985</v>
          </cell>
          <cell r="Y2792" t="str">
            <v>701.7421</v>
          </cell>
          <cell r="Z2792">
            <v>-1484270.56</v>
          </cell>
          <cell r="AA2792">
            <v>-10084.73</v>
          </cell>
          <cell r="AB2792">
            <v>-58.298000000000002</v>
          </cell>
        </row>
        <row r="2793">
          <cell r="A2793">
            <v>7335</v>
          </cell>
          <cell r="B2793">
            <v>9315</v>
          </cell>
          <cell r="C2793">
            <v>2040</v>
          </cell>
          <cell r="D2793" t="str">
            <v>ДИЗЕЛЬНОЕ ТОПЛИВО Л-02-40</v>
          </cell>
          <cell r="E2793">
            <v>221000035</v>
          </cell>
          <cell r="F2793" t="str">
            <v>20</v>
          </cell>
          <cell r="G2793" t="str">
            <v/>
          </cell>
          <cell r="H2793" t="str">
            <v/>
          </cell>
          <cell r="I2793" t="str">
            <v>425322</v>
          </cell>
          <cell r="J2793">
            <v>10001445</v>
          </cell>
          <cell r="K2793">
            <v>37934</v>
          </cell>
          <cell r="L2793">
            <v>37934</v>
          </cell>
          <cell r="M2793">
            <v>37934</v>
          </cell>
          <cell r="N2793">
            <v>10134</v>
          </cell>
          <cell r="O2793">
            <v>56.3</v>
          </cell>
          <cell r="P2793">
            <v>0</v>
          </cell>
          <cell r="Q2793" t="str">
            <v>01_30_11</v>
          </cell>
          <cell r="R2793" t="str">
            <v>01_24</v>
          </cell>
          <cell r="S2793" t="str">
            <v>'301.0020</v>
          </cell>
          <cell r="T2793" t="str">
            <v>'701.7421</v>
          </cell>
          <cell r="U2793" t="str">
            <v>H</v>
          </cell>
          <cell r="V2793">
            <v>-9738.9599999999991</v>
          </cell>
          <cell r="W2793">
            <v>-9738.9599999999991</v>
          </cell>
          <cell r="X2793">
            <v>395.04000000000087</v>
          </cell>
          <cell r="Y2793" t="str">
            <v>701.7421</v>
          </cell>
          <cell r="Z2793">
            <v>-1433380.13</v>
          </cell>
          <cell r="AA2793">
            <v>-9738.9599999999991</v>
          </cell>
          <cell r="AB2793">
            <v>-56.3</v>
          </cell>
        </row>
        <row r="2794">
          <cell r="A2794">
            <v>7336</v>
          </cell>
          <cell r="B2794">
            <v>9316</v>
          </cell>
          <cell r="C2794">
            <v>2040</v>
          </cell>
          <cell r="D2794" t="str">
            <v>ДИЗЕЛЬНОЕ ТОПЛИВО Л-02-40</v>
          </cell>
          <cell r="E2794">
            <v>221000035</v>
          </cell>
          <cell r="F2794" t="str">
            <v>20</v>
          </cell>
          <cell r="G2794" t="str">
            <v/>
          </cell>
          <cell r="H2794" t="str">
            <v/>
          </cell>
          <cell r="I2794" t="str">
            <v>425323</v>
          </cell>
          <cell r="J2794">
            <v>10001445</v>
          </cell>
          <cell r="K2794">
            <v>37934</v>
          </cell>
          <cell r="L2794">
            <v>37934</v>
          </cell>
          <cell r="M2794">
            <v>37934</v>
          </cell>
          <cell r="N2794">
            <v>10508.22</v>
          </cell>
          <cell r="O2794">
            <v>58.378999999999998</v>
          </cell>
          <cell r="P2794">
            <v>0</v>
          </cell>
          <cell r="Q2794" t="str">
            <v>01_30_11</v>
          </cell>
          <cell r="R2794" t="str">
            <v>01_24</v>
          </cell>
          <cell r="S2794" t="str">
            <v>'301.0020</v>
          </cell>
          <cell r="T2794" t="str">
            <v>'701.7421</v>
          </cell>
          <cell r="U2794" t="str">
            <v>H</v>
          </cell>
          <cell r="V2794">
            <v>-10099.31</v>
          </cell>
          <cell r="W2794">
            <v>-10099.31</v>
          </cell>
          <cell r="X2794">
            <v>408.90999999999985</v>
          </cell>
          <cell r="Y2794" t="str">
            <v>701.7421</v>
          </cell>
          <cell r="Z2794">
            <v>-1486416.45</v>
          </cell>
          <cell r="AA2794">
            <v>-10099.31</v>
          </cell>
          <cell r="AB2794">
            <v>-58.378999999999998</v>
          </cell>
        </row>
        <row r="2795">
          <cell r="A2795">
            <v>7337</v>
          </cell>
          <cell r="B2795">
            <v>9317</v>
          </cell>
          <cell r="C2795">
            <v>2040</v>
          </cell>
          <cell r="D2795" t="str">
            <v>ДИЗЕЛЬНОЕ ТОПЛИВО Л-02-40</v>
          </cell>
          <cell r="E2795">
            <v>221000035</v>
          </cell>
          <cell r="F2795" t="str">
            <v>20</v>
          </cell>
          <cell r="G2795" t="str">
            <v/>
          </cell>
          <cell r="H2795" t="str">
            <v/>
          </cell>
          <cell r="I2795" t="str">
            <v>425324</v>
          </cell>
          <cell r="J2795">
            <v>10001445</v>
          </cell>
          <cell r="K2795">
            <v>37934</v>
          </cell>
          <cell r="L2795">
            <v>37934</v>
          </cell>
          <cell r="M2795">
            <v>37934</v>
          </cell>
          <cell r="N2795">
            <v>10377.9</v>
          </cell>
          <cell r="O2795">
            <v>57.655000000000001</v>
          </cell>
          <cell r="P2795">
            <v>0</v>
          </cell>
          <cell r="Q2795" t="str">
            <v>01_30_11</v>
          </cell>
          <cell r="R2795" t="str">
            <v>01_24</v>
          </cell>
          <cell r="S2795" t="str">
            <v>'301.0020</v>
          </cell>
          <cell r="T2795" t="str">
            <v>'701.7421</v>
          </cell>
          <cell r="U2795" t="str">
            <v>H</v>
          </cell>
          <cell r="V2795">
            <v>-9975.93</v>
          </cell>
          <cell r="W2795">
            <v>-9975.93</v>
          </cell>
          <cell r="X2795">
            <v>401.96999999999935</v>
          </cell>
          <cell r="Y2795" t="str">
            <v>701.7421</v>
          </cell>
          <cell r="Z2795">
            <v>-1468257.38</v>
          </cell>
          <cell r="AA2795">
            <v>-9975.93</v>
          </cell>
          <cell r="AB2795">
            <v>-57.655000000000001</v>
          </cell>
        </row>
        <row r="2796">
          <cell r="A2796">
            <v>7338</v>
          </cell>
          <cell r="B2796">
            <v>9318</v>
          </cell>
          <cell r="C2796">
            <v>2040</v>
          </cell>
          <cell r="D2796" t="str">
            <v>ДИЗЕЛЬНОЕ ТОПЛИВО Л-02-40</v>
          </cell>
          <cell r="E2796">
            <v>221000035</v>
          </cell>
          <cell r="F2796" t="str">
            <v>20</v>
          </cell>
          <cell r="G2796" t="str">
            <v/>
          </cell>
          <cell r="H2796" t="str">
            <v/>
          </cell>
          <cell r="I2796" t="str">
            <v>425325</v>
          </cell>
          <cell r="J2796">
            <v>10001445</v>
          </cell>
          <cell r="K2796">
            <v>37934</v>
          </cell>
          <cell r="L2796">
            <v>37934</v>
          </cell>
          <cell r="M2796">
            <v>37934</v>
          </cell>
          <cell r="N2796">
            <v>10455.84</v>
          </cell>
          <cell r="O2796">
            <v>58.088000000000001</v>
          </cell>
          <cell r="P2796">
            <v>0</v>
          </cell>
          <cell r="Q2796" t="str">
            <v>01_30_11</v>
          </cell>
          <cell r="R2796" t="str">
            <v>01_24</v>
          </cell>
          <cell r="S2796" t="str">
            <v>'301.0020</v>
          </cell>
          <cell r="T2796" t="str">
            <v>'701.7421</v>
          </cell>
          <cell r="U2796" t="str">
            <v>H</v>
          </cell>
          <cell r="V2796">
            <v>-10046.93</v>
          </cell>
          <cell r="W2796">
            <v>-10046.93</v>
          </cell>
          <cell r="X2796">
            <v>408.90999999999985</v>
          </cell>
          <cell r="Y2796" t="str">
            <v>701.7421</v>
          </cell>
          <cell r="Z2796">
            <v>-1478707.16</v>
          </cell>
          <cell r="AA2796">
            <v>-10046.93</v>
          </cell>
          <cell r="AB2796">
            <v>-58.088000000000001</v>
          </cell>
        </row>
        <row r="2797">
          <cell r="A2797">
            <v>7339</v>
          </cell>
          <cell r="B2797">
            <v>9319</v>
          </cell>
          <cell r="C2797">
            <v>2040</v>
          </cell>
          <cell r="D2797" t="str">
            <v>ДИЗЕЛЬНОЕ ТОПЛИВО Л-02-40</v>
          </cell>
          <cell r="E2797">
            <v>221000035</v>
          </cell>
          <cell r="F2797" t="str">
            <v>20</v>
          </cell>
          <cell r="G2797" t="str">
            <v/>
          </cell>
          <cell r="H2797" t="str">
            <v/>
          </cell>
          <cell r="I2797" t="str">
            <v>425326</v>
          </cell>
          <cell r="J2797">
            <v>10001445</v>
          </cell>
          <cell r="K2797">
            <v>37934</v>
          </cell>
          <cell r="L2797">
            <v>37934</v>
          </cell>
          <cell r="M2797">
            <v>37934</v>
          </cell>
          <cell r="N2797">
            <v>10455.84</v>
          </cell>
          <cell r="O2797">
            <v>58.088000000000001</v>
          </cell>
          <cell r="P2797">
            <v>0</v>
          </cell>
          <cell r="Q2797" t="str">
            <v>01_30_11</v>
          </cell>
          <cell r="R2797" t="str">
            <v>01_24</v>
          </cell>
          <cell r="S2797" t="str">
            <v>'301.0020</v>
          </cell>
          <cell r="T2797" t="str">
            <v>'701.7421</v>
          </cell>
          <cell r="U2797" t="str">
            <v>H</v>
          </cell>
          <cell r="V2797">
            <v>-10046.93</v>
          </cell>
          <cell r="W2797">
            <v>-10046.93</v>
          </cell>
          <cell r="X2797">
            <v>408.90999999999985</v>
          </cell>
          <cell r="Y2797" t="str">
            <v>701.7421</v>
          </cell>
          <cell r="Z2797">
            <v>-1478707.16</v>
          </cell>
          <cell r="AA2797">
            <v>-10046.93</v>
          </cell>
          <cell r="AB2797">
            <v>-58.088000000000001</v>
          </cell>
        </row>
        <row r="2798">
          <cell r="A2798">
            <v>7340</v>
          </cell>
          <cell r="B2798">
            <v>9320</v>
          </cell>
          <cell r="C2798">
            <v>2098</v>
          </cell>
          <cell r="D2798" t="str">
            <v>БЕНЗИН АВТОМОБИЛЬНЫЙ АИ-92</v>
          </cell>
          <cell r="E2798">
            <v>222000004</v>
          </cell>
          <cell r="F2798" t="str">
            <v>20</v>
          </cell>
          <cell r="G2798" t="str">
            <v/>
          </cell>
          <cell r="H2798" t="str">
            <v/>
          </cell>
          <cell r="I2798" t="str">
            <v>386398</v>
          </cell>
          <cell r="J2798">
            <v>10001408</v>
          </cell>
          <cell r="K2798">
            <v>37934</v>
          </cell>
          <cell r="L2798">
            <v>37934</v>
          </cell>
          <cell r="M2798">
            <v>37934</v>
          </cell>
          <cell r="N2798">
            <v>14084.48</v>
          </cell>
          <cell r="O2798">
            <v>54.591000000000001</v>
          </cell>
          <cell r="P2798">
            <v>0</v>
          </cell>
          <cell r="Q2798" t="str">
            <v>01_30_11</v>
          </cell>
          <cell r="R2798" t="str">
            <v>01_24</v>
          </cell>
          <cell r="S2798" t="str">
            <v>'301.0020</v>
          </cell>
          <cell r="T2798" t="str">
            <v>'702.7212</v>
          </cell>
          <cell r="U2798" t="str">
            <v>H</v>
          </cell>
          <cell r="V2798">
            <v>-13701.17</v>
          </cell>
          <cell r="W2798">
            <v>-13701.17</v>
          </cell>
          <cell r="X2798">
            <v>383.30999999999949</v>
          </cell>
          <cell r="Y2798" t="str">
            <v>702.7212</v>
          </cell>
          <cell r="Z2798">
            <v>-2016538.2</v>
          </cell>
          <cell r="AA2798">
            <v>-13701.17</v>
          </cell>
          <cell r="AB2798">
            <v>-54.591000000000001</v>
          </cell>
        </row>
        <row r="2799">
          <cell r="A2799">
            <v>7341</v>
          </cell>
          <cell r="B2799">
            <v>9321</v>
          </cell>
          <cell r="C2799">
            <v>2115</v>
          </cell>
          <cell r="D2799" t="str">
            <v>ТОПЛИВО САМОЛЕТНОЕ ТС-1 ВКК</v>
          </cell>
          <cell r="E2799">
            <v>222000043</v>
          </cell>
          <cell r="F2799" t="str">
            <v>20</v>
          </cell>
          <cell r="G2799" t="str">
            <v/>
          </cell>
          <cell r="H2799" t="str">
            <v/>
          </cell>
          <cell r="I2799" t="str">
            <v>387283</v>
          </cell>
          <cell r="J2799">
            <v>10001490</v>
          </cell>
          <cell r="K2799">
            <v>37934</v>
          </cell>
          <cell r="L2799">
            <v>37934</v>
          </cell>
          <cell r="M2799">
            <v>37934</v>
          </cell>
          <cell r="N2799">
            <v>75466.45</v>
          </cell>
          <cell r="O2799">
            <v>328.11500000000001</v>
          </cell>
          <cell r="P2799">
            <v>0</v>
          </cell>
          <cell r="Q2799" t="str">
            <v>01_30_11</v>
          </cell>
          <cell r="R2799" t="str">
            <v>01_24</v>
          </cell>
          <cell r="S2799" t="str">
            <v>'301.0020</v>
          </cell>
          <cell r="T2799" t="str">
            <v>'702.7250</v>
          </cell>
          <cell r="U2799" t="str">
            <v>H</v>
          </cell>
          <cell r="V2799">
            <v>-72514.67</v>
          </cell>
          <cell r="W2799">
            <v>-72514.67</v>
          </cell>
          <cell r="X2799">
            <v>2951.7799999999988</v>
          </cell>
          <cell r="Y2799" t="str">
            <v>702.7250</v>
          </cell>
          <cell r="Z2799">
            <v>-10672709.130000001</v>
          </cell>
          <cell r="AA2799">
            <v>-72514.67</v>
          </cell>
          <cell r="AB2799">
            <v>-328.11500000000001</v>
          </cell>
        </row>
        <row r="2800">
          <cell r="A2800">
            <v>7342</v>
          </cell>
          <cell r="B2800">
            <v>9322</v>
          </cell>
          <cell r="C2800">
            <v>2115</v>
          </cell>
          <cell r="D2800" t="str">
            <v>ТОПЛИВО САМОЛЕТНОЕ ТС-1 ВКК</v>
          </cell>
          <cell r="E2800">
            <v>222000043</v>
          </cell>
          <cell r="F2800" t="str">
            <v>20</v>
          </cell>
          <cell r="G2800" t="str">
            <v/>
          </cell>
          <cell r="H2800" t="str">
            <v/>
          </cell>
          <cell r="I2800" t="str">
            <v>387280</v>
          </cell>
          <cell r="J2800">
            <v>10001491</v>
          </cell>
          <cell r="K2800">
            <v>37934</v>
          </cell>
          <cell r="L2800">
            <v>37934</v>
          </cell>
          <cell r="M2800">
            <v>37934</v>
          </cell>
          <cell r="N2800">
            <v>74346.350000000006</v>
          </cell>
          <cell r="O2800">
            <v>323.245</v>
          </cell>
          <cell r="P2800">
            <v>0</v>
          </cell>
          <cell r="Q2800" t="str">
            <v>01_30_11</v>
          </cell>
          <cell r="R2800" t="str">
            <v>01_24</v>
          </cell>
          <cell r="S2800" t="str">
            <v>'301.0020</v>
          </cell>
          <cell r="T2800" t="str">
            <v>'702.7250</v>
          </cell>
          <cell r="U2800" t="str">
            <v>H</v>
          </cell>
          <cell r="V2800">
            <v>-71439.3</v>
          </cell>
          <cell r="W2800">
            <v>-71439.3</v>
          </cell>
          <cell r="X2800">
            <v>2907.0500000000029</v>
          </cell>
          <cell r="Y2800" t="str">
            <v>702.7250</v>
          </cell>
          <cell r="Z2800">
            <v>-10514436.17</v>
          </cell>
          <cell r="AA2800">
            <v>-71439.3</v>
          </cell>
          <cell r="AB2800">
            <v>-323.245</v>
          </cell>
        </row>
        <row r="2801">
          <cell r="A2801">
            <v>7344</v>
          </cell>
          <cell r="B2801">
            <v>9324</v>
          </cell>
          <cell r="C2801">
            <v>2040</v>
          </cell>
          <cell r="D2801" t="str">
            <v>ДИЗЕЛЬНОЕ ТОПЛИВО Л-02-40</v>
          </cell>
          <cell r="E2801">
            <v>221000035</v>
          </cell>
          <cell r="F2801" t="str">
            <v>20</v>
          </cell>
          <cell r="G2801" t="str">
            <v/>
          </cell>
          <cell r="H2801" t="str">
            <v/>
          </cell>
          <cell r="I2801" t="str">
            <v>425328</v>
          </cell>
          <cell r="J2801">
            <v>10001445</v>
          </cell>
          <cell r="K2801">
            <v>37934</v>
          </cell>
          <cell r="L2801">
            <v>37934</v>
          </cell>
          <cell r="M2801">
            <v>37934</v>
          </cell>
          <cell r="N2801">
            <v>10496.7</v>
          </cell>
          <cell r="O2801">
            <v>58.314999999999998</v>
          </cell>
          <cell r="P2801">
            <v>0</v>
          </cell>
          <cell r="Q2801" t="str">
            <v>01_30_11</v>
          </cell>
          <cell r="R2801" t="str">
            <v>01_24</v>
          </cell>
          <cell r="S2801" t="str">
            <v>'301.0020</v>
          </cell>
          <cell r="T2801" t="str">
            <v>'701.7421</v>
          </cell>
          <cell r="U2801" t="str">
            <v>H</v>
          </cell>
          <cell r="V2801">
            <v>-10087.790000000001</v>
          </cell>
          <cell r="W2801">
            <v>-10087.790000000001</v>
          </cell>
          <cell r="X2801">
            <v>408.90999999999985</v>
          </cell>
          <cell r="Y2801" t="str">
            <v>701.7421</v>
          </cell>
          <cell r="Z2801">
            <v>-1484720.93</v>
          </cell>
          <cell r="AA2801">
            <v>-10087.790000000001</v>
          </cell>
          <cell r="AB2801">
            <v>-58.314999999999998</v>
          </cell>
        </row>
        <row r="2802">
          <cell r="A2802">
            <v>7345</v>
          </cell>
          <cell r="B2802">
            <v>9325</v>
          </cell>
          <cell r="C2802">
            <v>2040</v>
          </cell>
          <cell r="D2802" t="str">
            <v>ДИЗЕЛЬНОЕ ТОПЛИВО Л-02-40</v>
          </cell>
          <cell r="E2802">
            <v>221000035</v>
          </cell>
          <cell r="F2802" t="str">
            <v>20</v>
          </cell>
          <cell r="G2802" t="str">
            <v/>
          </cell>
          <cell r="H2802" t="str">
            <v/>
          </cell>
          <cell r="I2802" t="str">
            <v>425329</v>
          </cell>
          <cell r="J2802">
            <v>10001445</v>
          </cell>
          <cell r="K2802">
            <v>37934</v>
          </cell>
          <cell r="L2802">
            <v>37934</v>
          </cell>
          <cell r="M2802">
            <v>37934</v>
          </cell>
          <cell r="N2802">
            <v>10490.22</v>
          </cell>
          <cell r="O2802">
            <v>58.279000000000003</v>
          </cell>
          <cell r="P2802">
            <v>0</v>
          </cell>
          <cell r="Q2802" t="str">
            <v>01_30_11</v>
          </cell>
          <cell r="R2802" t="str">
            <v>01_24</v>
          </cell>
          <cell r="S2802" t="str">
            <v>'301.0020</v>
          </cell>
          <cell r="T2802" t="str">
            <v>'701.7421</v>
          </cell>
          <cell r="U2802" t="str">
            <v>H</v>
          </cell>
          <cell r="V2802">
            <v>-10081.31</v>
          </cell>
          <cell r="W2802">
            <v>-10081.31</v>
          </cell>
          <cell r="X2802">
            <v>408.90999999999985</v>
          </cell>
          <cell r="Y2802" t="str">
            <v>701.7421</v>
          </cell>
          <cell r="Z2802">
            <v>-1483767.21</v>
          </cell>
          <cell r="AA2802">
            <v>-10081.31</v>
          </cell>
          <cell r="AB2802">
            <v>-58.279000000000003</v>
          </cell>
        </row>
        <row r="2803">
          <cell r="A2803">
            <v>7346</v>
          </cell>
          <cell r="B2803">
            <v>9326</v>
          </cell>
          <cell r="C2803">
            <v>2040</v>
          </cell>
          <cell r="D2803" t="str">
            <v>ДИЗЕЛЬНОЕ ТОПЛИВО Л-02-40</v>
          </cell>
          <cell r="E2803">
            <v>221000035</v>
          </cell>
          <cell r="F2803" t="str">
            <v>20</v>
          </cell>
          <cell r="G2803" t="str">
            <v/>
          </cell>
          <cell r="H2803" t="str">
            <v/>
          </cell>
          <cell r="I2803" t="str">
            <v>425330</v>
          </cell>
          <cell r="J2803">
            <v>10001445</v>
          </cell>
          <cell r="K2803">
            <v>37934</v>
          </cell>
          <cell r="L2803">
            <v>37934</v>
          </cell>
          <cell r="M2803">
            <v>37934</v>
          </cell>
          <cell r="N2803">
            <v>10251.9</v>
          </cell>
          <cell r="O2803">
            <v>56.954999999999998</v>
          </cell>
          <cell r="P2803">
            <v>0</v>
          </cell>
          <cell r="Q2803" t="str">
            <v>01_30_11</v>
          </cell>
          <cell r="R2803" t="str">
            <v>01_24</v>
          </cell>
          <cell r="S2803" t="str">
            <v>'301.0020</v>
          </cell>
          <cell r="T2803" t="str">
            <v>'701.7421</v>
          </cell>
          <cell r="U2803" t="str">
            <v>H</v>
          </cell>
          <cell r="V2803">
            <v>-9856.86</v>
          </cell>
          <cell r="W2803">
            <v>-9856.86</v>
          </cell>
          <cell r="X2803">
            <v>395.03999999999905</v>
          </cell>
          <cell r="Y2803" t="str">
            <v>701.7421</v>
          </cell>
          <cell r="Z2803">
            <v>-1450732.65</v>
          </cell>
          <cell r="AA2803">
            <v>-9856.86</v>
          </cell>
          <cell r="AB2803">
            <v>-56.954999999999998</v>
          </cell>
        </row>
        <row r="2804">
          <cell r="A2804">
            <v>7347</v>
          </cell>
          <cell r="B2804">
            <v>9327</v>
          </cell>
          <cell r="C2804">
            <v>2040</v>
          </cell>
          <cell r="D2804" t="str">
            <v>ДИЗЕЛЬНОЕ ТОПЛИВО Л-02-40</v>
          </cell>
          <cell r="E2804">
            <v>221000035</v>
          </cell>
          <cell r="F2804" t="str">
            <v>20</v>
          </cell>
          <cell r="G2804" t="str">
            <v/>
          </cell>
          <cell r="H2804" t="str">
            <v/>
          </cell>
          <cell r="I2804" t="str">
            <v>425331</v>
          </cell>
          <cell r="J2804">
            <v>10001445</v>
          </cell>
          <cell r="K2804">
            <v>37934</v>
          </cell>
          <cell r="L2804">
            <v>37934</v>
          </cell>
          <cell r="M2804">
            <v>37934</v>
          </cell>
          <cell r="N2804">
            <v>8799.48</v>
          </cell>
          <cell r="O2804">
            <v>48.886000000000003</v>
          </cell>
          <cell r="P2804">
            <v>0</v>
          </cell>
          <cell r="Q2804" t="str">
            <v>01_30_11</v>
          </cell>
          <cell r="R2804" t="str">
            <v>01_24</v>
          </cell>
          <cell r="S2804" t="str">
            <v>'301.0020</v>
          </cell>
          <cell r="T2804" t="str">
            <v>'701.7421</v>
          </cell>
          <cell r="U2804" t="str">
            <v>H</v>
          </cell>
          <cell r="V2804">
            <v>-8459.8799999999992</v>
          </cell>
          <cell r="W2804">
            <v>-8459.8799999999992</v>
          </cell>
          <cell r="X2804">
            <v>339.60000000000036</v>
          </cell>
          <cell r="Y2804" t="str">
            <v>701.7421</v>
          </cell>
          <cell r="Z2804">
            <v>-1245125.1399999999</v>
          </cell>
          <cell r="AA2804">
            <v>-8459.8799999999992</v>
          </cell>
          <cell r="AB2804">
            <v>-48.886000000000003</v>
          </cell>
        </row>
        <row r="2805">
          <cell r="A2805">
            <v>7348</v>
          </cell>
          <cell r="B2805">
            <v>9328</v>
          </cell>
          <cell r="C2805">
            <v>2040</v>
          </cell>
          <cell r="D2805" t="str">
            <v>ДИЗЕЛЬНОЕ ТОПЛИВО Л-02-40</v>
          </cell>
          <cell r="E2805">
            <v>221000035</v>
          </cell>
          <cell r="F2805" t="str">
            <v>20</v>
          </cell>
          <cell r="G2805" t="str">
            <v/>
          </cell>
          <cell r="H2805" t="str">
            <v/>
          </cell>
          <cell r="I2805" t="str">
            <v>425332</v>
          </cell>
          <cell r="J2805">
            <v>10001445</v>
          </cell>
          <cell r="K2805">
            <v>37934</v>
          </cell>
          <cell r="L2805">
            <v>37934</v>
          </cell>
          <cell r="M2805">
            <v>37934</v>
          </cell>
          <cell r="N2805">
            <v>10455.84</v>
          </cell>
          <cell r="O2805">
            <v>58.088000000000001</v>
          </cell>
          <cell r="P2805">
            <v>0</v>
          </cell>
          <cell r="Q2805" t="str">
            <v>01_30_11</v>
          </cell>
          <cell r="R2805" t="str">
            <v>01_24</v>
          </cell>
          <cell r="S2805" t="str">
            <v>'301.0020</v>
          </cell>
          <cell r="T2805" t="str">
            <v>'701.7421</v>
          </cell>
          <cell r="U2805" t="str">
            <v>H</v>
          </cell>
          <cell r="V2805">
            <v>-10046.93</v>
          </cell>
          <cell r="W2805">
            <v>-10046.93</v>
          </cell>
          <cell r="X2805">
            <v>408.90999999999985</v>
          </cell>
          <cell r="Y2805" t="str">
            <v>701.7421</v>
          </cell>
          <cell r="Z2805">
            <v>-1478707.16</v>
          </cell>
          <cell r="AA2805">
            <v>-10046.93</v>
          </cell>
          <cell r="AB2805">
            <v>-58.088000000000001</v>
          </cell>
        </row>
        <row r="2806">
          <cell r="A2806">
            <v>7349</v>
          </cell>
          <cell r="B2806">
            <v>9329</v>
          </cell>
          <cell r="C2806">
            <v>2040</v>
          </cell>
          <cell r="D2806" t="str">
            <v>ДИЗЕЛЬНОЕ ТОПЛИВО Л-02-40</v>
          </cell>
          <cell r="E2806">
            <v>221000035</v>
          </cell>
          <cell r="F2806" t="str">
            <v>20</v>
          </cell>
          <cell r="G2806" t="str">
            <v/>
          </cell>
          <cell r="H2806" t="str">
            <v/>
          </cell>
          <cell r="I2806" t="str">
            <v>425333</v>
          </cell>
          <cell r="J2806">
            <v>10001445</v>
          </cell>
          <cell r="K2806">
            <v>37934</v>
          </cell>
          <cell r="L2806">
            <v>37934</v>
          </cell>
          <cell r="M2806">
            <v>37934</v>
          </cell>
          <cell r="N2806">
            <v>10394.64</v>
          </cell>
          <cell r="O2806">
            <v>57.747999999999998</v>
          </cell>
          <cell r="P2806">
            <v>0</v>
          </cell>
          <cell r="Q2806" t="str">
            <v>01_30_11</v>
          </cell>
          <cell r="R2806" t="str">
            <v>01_24</v>
          </cell>
          <cell r="S2806" t="str">
            <v>'301.0020</v>
          </cell>
          <cell r="T2806" t="str">
            <v>'701.7421</v>
          </cell>
          <cell r="U2806" t="str">
            <v>H</v>
          </cell>
          <cell r="V2806">
            <v>-9992.67</v>
          </cell>
          <cell r="W2806">
            <v>-9992.67</v>
          </cell>
          <cell r="X2806">
            <v>401.96999999999935</v>
          </cell>
          <cell r="Y2806" t="str">
            <v>701.7421</v>
          </cell>
          <cell r="Z2806">
            <v>-1470721.17</v>
          </cell>
          <cell r="AA2806">
            <v>-9992.67</v>
          </cell>
          <cell r="AB2806">
            <v>-57.747999999999998</v>
          </cell>
        </row>
        <row r="2807">
          <cell r="A2807">
            <v>7350</v>
          </cell>
          <cell r="B2807">
            <v>9330</v>
          </cell>
          <cell r="C2807">
            <v>2040</v>
          </cell>
          <cell r="D2807" t="str">
            <v>ДИЗЕЛЬНОЕ ТОПЛИВО Л-02-40</v>
          </cell>
          <cell r="E2807">
            <v>221000035</v>
          </cell>
          <cell r="F2807" t="str">
            <v>20</v>
          </cell>
          <cell r="G2807" t="str">
            <v/>
          </cell>
          <cell r="H2807" t="str">
            <v/>
          </cell>
          <cell r="I2807" t="str">
            <v>425334</v>
          </cell>
          <cell r="J2807">
            <v>10001445</v>
          </cell>
          <cell r="K2807">
            <v>37934</v>
          </cell>
          <cell r="L2807">
            <v>37934</v>
          </cell>
          <cell r="M2807">
            <v>37934</v>
          </cell>
          <cell r="N2807">
            <v>10251.9</v>
          </cell>
          <cell r="O2807">
            <v>56.954999999999998</v>
          </cell>
          <cell r="P2807">
            <v>0</v>
          </cell>
          <cell r="Q2807" t="str">
            <v>01_30_11</v>
          </cell>
          <cell r="R2807" t="str">
            <v>01_24</v>
          </cell>
          <cell r="S2807" t="str">
            <v>'301.0020</v>
          </cell>
          <cell r="T2807" t="str">
            <v>'701.7421</v>
          </cell>
          <cell r="U2807" t="str">
            <v>H</v>
          </cell>
          <cell r="V2807">
            <v>-9856.86</v>
          </cell>
          <cell r="W2807">
            <v>-9856.86</v>
          </cell>
          <cell r="X2807">
            <v>395.03999999999905</v>
          </cell>
          <cell r="Y2807" t="str">
            <v>701.7421</v>
          </cell>
          <cell r="Z2807">
            <v>-1450732.65</v>
          </cell>
          <cell r="AA2807">
            <v>-9856.86</v>
          </cell>
          <cell r="AB2807">
            <v>-56.954999999999998</v>
          </cell>
        </row>
        <row r="2808">
          <cell r="A2808">
            <v>7351</v>
          </cell>
          <cell r="B2808">
            <v>9331</v>
          </cell>
          <cell r="C2808">
            <v>2040</v>
          </cell>
          <cell r="D2808" t="str">
            <v>ДИЗЕЛЬНОЕ ТОПЛИВО Л-02-40</v>
          </cell>
          <cell r="E2808">
            <v>221000035</v>
          </cell>
          <cell r="F2808" t="str">
            <v>20</v>
          </cell>
          <cell r="G2808" t="str">
            <v/>
          </cell>
          <cell r="H2808" t="str">
            <v/>
          </cell>
          <cell r="I2808" t="str">
            <v>425335</v>
          </cell>
          <cell r="J2808">
            <v>10001445</v>
          </cell>
          <cell r="K2808">
            <v>37934</v>
          </cell>
          <cell r="L2808">
            <v>37934</v>
          </cell>
          <cell r="M2808">
            <v>37934</v>
          </cell>
          <cell r="N2808">
            <v>10508.22</v>
          </cell>
          <cell r="O2808">
            <v>58.378999999999998</v>
          </cell>
          <cell r="P2808">
            <v>0</v>
          </cell>
          <cell r="Q2808" t="str">
            <v>01_30_11</v>
          </cell>
          <cell r="R2808" t="str">
            <v>01_24</v>
          </cell>
          <cell r="S2808" t="str">
            <v>'301.0020</v>
          </cell>
          <cell r="T2808" t="str">
            <v>'701.7421</v>
          </cell>
          <cell r="U2808" t="str">
            <v>H</v>
          </cell>
          <cell r="V2808">
            <v>-10099.31</v>
          </cell>
          <cell r="W2808">
            <v>-10099.31</v>
          </cell>
          <cell r="X2808">
            <v>408.90999999999985</v>
          </cell>
          <cell r="Y2808" t="str">
            <v>701.7421</v>
          </cell>
          <cell r="Z2808">
            <v>-1486416.45</v>
          </cell>
          <cell r="AA2808">
            <v>-10099.31</v>
          </cell>
          <cell r="AB2808">
            <v>-58.378999999999998</v>
          </cell>
        </row>
        <row r="2809">
          <cell r="A2809">
            <v>7352</v>
          </cell>
          <cell r="B2809">
            <v>9332</v>
          </cell>
          <cell r="C2809">
            <v>2040</v>
          </cell>
          <cell r="D2809" t="str">
            <v>ДИЗЕЛЬНОЕ ТОПЛИВО Л-02-40</v>
          </cell>
          <cell r="E2809">
            <v>221000035</v>
          </cell>
          <cell r="F2809" t="str">
            <v>20</v>
          </cell>
          <cell r="G2809" t="str">
            <v/>
          </cell>
          <cell r="H2809" t="str">
            <v/>
          </cell>
          <cell r="I2809" t="str">
            <v>425336</v>
          </cell>
          <cell r="J2809">
            <v>10001445</v>
          </cell>
          <cell r="K2809">
            <v>37934</v>
          </cell>
          <cell r="L2809">
            <v>37934</v>
          </cell>
          <cell r="M2809">
            <v>37934</v>
          </cell>
          <cell r="N2809">
            <v>10251.9</v>
          </cell>
          <cell r="O2809">
            <v>56.954999999999998</v>
          </cell>
          <cell r="P2809">
            <v>0</v>
          </cell>
          <cell r="Q2809" t="str">
            <v>01_30_11</v>
          </cell>
          <cell r="R2809" t="str">
            <v>01_24</v>
          </cell>
          <cell r="S2809" t="str">
            <v>'301.0020</v>
          </cell>
          <cell r="T2809" t="str">
            <v>'701.7421</v>
          </cell>
          <cell r="U2809" t="str">
            <v>H</v>
          </cell>
          <cell r="V2809">
            <v>-9856.86</v>
          </cell>
          <cell r="W2809">
            <v>-9856.86</v>
          </cell>
          <cell r="X2809">
            <v>395.03999999999905</v>
          </cell>
          <cell r="Y2809" t="str">
            <v>701.7421</v>
          </cell>
          <cell r="Z2809">
            <v>-1450732.65</v>
          </cell>
          <cell r="AA2809">
            <v>-9856.86</v>
          </cell>
          <cell r="AB2809">
            <v>-56.954999999999998</v>
          </cell>
        </row>
        <row r="2810">
          <cell r="A2810">
            <v>7355</v>
          </cell>
          <cell r="B2810">
            <v>9335</v>
          </cell>
          <cell r="C2810">
            <v>1160</v>
          </cell>
          <cell r="D2810" t="str">
            <v>БЕНЗИН АВТОМОБИЛЬНЫЙ АИ-80</v>
          </cell>
          <cell r="E2810">
            <v>221000001</v>
          </cell>
          <cell r="F2810" t="str">
            <v>10</v>
          </cell>
          <cell r="G2810" t="str">
            <v/>
          </cell>
          <cell r="H2810" t="str">
            <v/>
          </cell>
          <cell r="I2810" t="str">
            <v>68234837</v>
          </cell>
          <cell r="J2810">
            <v>10001493</v>
          </cell>
          <cell r="K2810">
            <v>37934</v>
          </cell>
          <cell r="L2810">
            <v>37934</v>
          </cell>
          <cell r="M2810">
            <v>37934</v>
          </cell>
          <cell r="N2810">
            <v>1240318.22</v>
          </cell>
          <cell r="O2810">
            <v>51.53</v>
          </cell>
          <cell r="P2810">
            <v>198450.91</v>
          </cell>
          <cell r="Q2810" t="str">
            <v>01_30_11</v>
          </cell>
          <cell r="R2810" t="str">
            <v>01_24</v>
          </cell>
          <cell r="S2810" t="str">
            <v>'301.0010</v>
          </cell>
          <cell r="T2810" t="str">
            <v>'701.7510</v>
          </cell>
          <cell r="U2810" t="str">
            <v>H</v>
          </cell>
          <cell r="V2810">
            <v>-1240318.22</v>
          </cell>
          <cell r="W2810">
            <v>-8427.2099999999991</v>
          </cell>
          <cell r="X2810">
            <v>0</v>
          </cell>
          <cell r="Y2810" t="str">
            <v>701.7510</v>
          </cell>
          <cell r="Z2810">
            <v>-1240318.22</v>
          </cell>
          <cell r="AA2810">
            <v>-8427.2099999999991</v>
          </cell>
          <cell r="AB2810">
            <v>-51.53</v>
          </cell>
        </row>
        <row r="2811">
          <cell r="A2811">
            <v>7356</v>
          </cell>
          <cell r="B2811">
            <v>9336</v>
          </cell>
          <cell r="C2811">
            <v>1160</v>
          </cell>
          <cell r="D2811" t="str">
            <v>БЕНЗИН АВТОМОБИЛЬНЫЙ АИ-80</v>
          </cell>
          <cell r="E2811">
            <v>221000001</v>
          </cell>
          <cell r="F2811" t="str">
            <v>10</v>
          </cell>
          <cell r="G2811" t="str">
            <v/>
          </cell>
          <cell r="H2811" t="str">
            <v/>
          </cell>
          <cell r="I2811" t="str">
            <v>68234838</v>
          </cell>
          <cell r="J2811">
            <v>10001495</v>
          </cell>
          <cell r="K2811">
            <v>37934</v>
          </cell>
          <cell r="L2811">
            <v>37934</v>
          </cell>
          <cell r="M2811">
            <v>37934</v>
          </cell>
          <cell r="N2811">
            <v>1242484.5</v>
          </cell>
          <cell r="O2811">
            <v>51.62</v>
          </cell>
          <cell r="P2811">
            <v>198797.52</v>
          </cell>
          <cell r="Q2811" t="str">
            <v>01_30_11</v>
          </cell>
          <cell r="R2811" t="str">
            <v>01_24</v>
          </cell>
          <cell r="S2811" t="str">
            <v>'301.0010</v>
          </cell>
          <cell r="T2811" t="str">
            <v>'701.7510</v>
          </cell>
          <cell r="U2811" t="str">
            <v>H</v>
          </cell>
          <cell r="V2811">
            <v>-1242484.5</v>
          </cell>
          <cell r="W2811">
            <v>-8441.9500000000007</v>
          </cell>
          <cell r="X2811">
            <v>0</v>
          </cell>
          <cell r="Y2811" t="str">
            <v>701.7510</v>
          </cell>
          <cell r="Z2811">
            <v>-1242484.5</v>
          </cell>
          <cell r="AA2811">
            <v>-8441.9500000000007</v>
          </cell>
          <cell r="AB2811">
            <v>-51.62</v>
          </cell>
        </row>
        <row r="2812">
          <cell r="A2812">
            <v>7358</v>
          </cell>
          <cell r="B2812">
            <v>9339</v>
          </cell>
          <cell r="C2812">
            <v>2098</v>
          </cell>
          <cell r="D2812" t="str">
            <v>БЕНЗИН АВТОМОБИЛЬНЫЙ АИ-80</v>
          </cell>
          <cell r="E2812">
            <v>221000001</v>
          </cell>
          <cell r="F2812" t="str">
            <v>20</v>
          </cell>
          <cell r="G2812" t="str">
            <v/>
          </cell>
          <cell r="H2812" t="str">
            <v/>
          </cell>
          <cell r="I2812" t="str">
            <v>425043</v>
          </cell>
          <cell r="J2812">
            <v>10001496</v>
          </cell>
          <cell r="K2812">
            <v>37934</v>
          </cell>
          <cell r="L2812">
            <v>37934</v>
          </cell>
          <cell r="M2812">
            <v>37934</v>
          </cell>
          <cell r="N2812">
            <v>12954.87</v>
          </cell>
          <cell r="O2812">
            <v>51.204999999999998</v>
          </cell>
          <cell r="P2812">
            <v>0</v>
          </cell>
          <cell r="Q2812" t="str">
            <v>01_30_11</v>
          </cell>
          <cell r="R2812" t="str">
            <v>01_24</v>
          </cell>
          <cell r="S2812" t="str">
            <v>'301.0020</v>
          </cell>
          <cell r="T2812" t="str">
            <v>'701.7410</v>
          </cell>
          <cell r="U2812" t="str">
            <v>H</v>
          </cell>
          <cell r="V2812">
            <v>-12594.48</v>
          </cell>
          <cell r="W2812">
            <v>-12594.48</v>
          </cell>
          <cell r="X2812">
            <v>360.39000000000124</v>
          </cell>
          <cell r="Y2812" t="str">
            <v>701.7410</v>
          </cell>
          <cell r="Z2812">
            <v>-1853655.57</v>
          </cell>
          <cell r="AA2812">
            <v>-12594.48</v>
          </cell>
          <cell r="AB2812">
            <v>-51.204999999999998</v>
          </cell>
        </row>
        <row r="2813">
          <cell r="A2813">
            <v>7359</v>
          </cell>
          <cell r="B2813">
            <v>9341</v>
          </cell>
          <cell r="C2813">
            <v>2098</v>
          </cell>
          <cell r="D2813" t="str">
            <v>БЕНЗИН АВТОМОБИЛЬНЫЙ АИ-80</v>
          </cell>
          <cell r="E2813">
            <v>221000001</v>
          </cell>
          <cell r="F2813" t="str">
            <v>20</v>
          </cell>
          <cell r="G2813" t="str">
            <v/>
          </cell>
          <cell r="H2813" t="str">
            <v/>
          </cell>
          <cell r="I2813" t="str">
            <v>425045</v>
          </cell>
          <cell r="J2813">
            <v>10001496</v>
          </cell>
          <cell r="K2813">
            <v>37934</v>
          </cell>
          <cell r="L2813">
            <v>37934</v>
          </cell>
          <cell r="M2813">
            <v>37934</v>
          </cell>
          <cell r="N2813">
            <v>13081.62</v>
          </cell>
          <cell r="O2813">
            <v>51.706000000000003</v>
          </cell>
          <cell r="P2813">
            <v>0</v>
          </cell>
          <cell r="Q2813" t="str">
            <v>01_30_11</v>
          </cell>
          <cell r="R2813" t="str">
            <v>01_24</v>
          </cell>
          <cell r="S2813" t="str">
            <v>'301.0020</v>
          </cell>
          <cell r="T2813" t="str">
            <v>'701.7410</v>
          </cell>
          <cell r="U2813" t="str">
            <v>H</v>
          </cell>
          <cell r="V2813">
            <v>-12721.23</v>
          </cell>
          <cell r="W2813">
            <v>-12721.23</v>
          </cell>
          <cell r="X2813">
            <v>360.39000000000124</v>
          </cell>
          <cell r="Y2813" t="str">
            <v>701.7410</v>
          </cell>
          <cell r="Z2813">
            <v>-1872310.63</v>
          </cell>
          <cell r="AA2813">
            <v>-12721.23</v>
          </cell>
          <cell r="AB2813">
            <v>-51.706000000000003</v>
          </cell>
        </row>
        <row r="2814">
          <cell r="A2814">
            <v>7360</v>
          </cell>
          <cell r="B2814">
            <v>9342</v>
          </cell>
          <cell r="C2814">
            <v>2098</v>
          </cell>
          <cell r="D2814" t="str">
            <v>БЕНЗИН АВТОМОБИЛЬНЫЙ АИ-80</v>
          </cell>
          <cell r="E2814">
            <v>221000001</v>
          </cell>
          <cell r="F2814" t="str">
            <v>20</v>
          </cell>
          <cell r="G2814" t="str">
            <v/>
          </cell>
          <cell r="H2814" t="str">
            <v/>
          </cell>
          <cell r="I2814" t="str">
            <v>425046</v>
          </cell>
          <cell r="J2814">
            <v>10001496</v>
          </cell>
          <cell r="K2814">
            <v>37934</v>
          </cell>
          <cell r="L2814">
            <v>37934</v>
          </cell>
          <cell r="M2814">
            <v>37934</v>
          </cell>
          <cell r="N2814">
            <v>13037.09</v>
          </cell>
          <cell r="O2814">
            <v>51.53</v>
          </cell>
          <cell r="P2814">
            <v>0</v>
          </cell>
          <cell r="Q2814" t="str">
            <v>01_30_11</v>
          </cell>
          <cell r="R2814" t="str">
            <v>01_24</v>
          </cell>
          <cell r="S2814" t="str">
            <v>'301.0020</v>
          </cell>
          <cell r="T2814" t="str">
            <v>'701.7410</v>
          </cell>
          <cell r="U2814" t="str">
            <v>H</v>
          </cell>
          <cell r="V2814">
            <v>-12676.7</v>
          </cell>
          <cell r="W2814">
            <v>-12676.7</v>
          </cell>
          <cell r="X2814">
            <v>360.38999999999942</v>
          </cell>
          <cell r="Y2814" t="str">
            <v>701.7410</v>
          </cell>
          <cell r="Z2814">
            <v>-1865756.71</v>
          </cell>
          <cell r="AA2814">
            <v>-12676.7</v>
          </cell>
          <cell r="AB2814">
            <v>-51.53</v>
          </cell>
        </row>
        <row r="2815">
          <cell r="A2815">
            <v>7361</v>
          </cell>
          <cell r="B2815">
            <v>9343</v>
          </cell>
          <cell r="C2815">
            <v>2098</v>
          </cell>
          <cell r="D2815" t="str">
            <v>БЕНЗИН АВТОМОБИЛЬНЫЙ АИ-80</v>
          </cell>
          <cell r="E2815">
            <v>221000001</v>
          </cell>
          <cell r="F2815" t="str">
            <v>20</v>
          </cell>
          <cell r="G2815" t="str">
            <v/>
          </cell>
          <cell r="H2815" t="str">
            <v/>
          </cell>
          <cell r="I2815" t="str">
            <v>425047</v>
          </cell>
          <cell r="J2815">
            <v>10001496</v>
          </cell>
          <cell r="K2815">
            <v>37934</v>
          </cell>
          <cell r="L2815">
            <v>37934</v>
          </cell>
          <cell r="M2815">
            <v>37934</v>
          </cell>
          <cell r="N2815">
            <v>10932.13</v>
          </cell>
          <cell r="O2815">
            <v>43.21</v>
          </cell>
          <cell r="P2815">
            <v>0</v>
          </cell>
          <cell r="Q2815" t="str">
            <v>01_30_11</v>
          </cell>
          <cell r="R2815" t="str">
            <v>01_24</v>
          </cell>
          <cell r="S2815" t="str">
            <v>'301.0020</v>
          </cell>
          <cell r="T2815" t="str">
            <v>'701.7410</v>
          </cell>
          <cell r="U2815" t="str">
            <v>H</v>
          </cell>
          <cell r="V2815">
            <v>-10627.19</v>
          </cell>
          <cell r="W2815">
            <v>-10627.19</v>
          </cell>
          <cell r="X2815">
            <v>304.93999999999869</v>
          </cell>
          <cell r="Y2815" t="str">
            <v>701.7410</v>
          </cell>
          <cell r="Z2815">
            <v>-1564109.82</v>
          </cell>
          <cell r="AA2815">
            <v>-10627.19</v>
          </cell>
          <cell r="AB2815">
            <v>-43.21</v>
          </cell>
        </row>
        <row r="2816">
          <cell r="A2816">
            <v>7362</v>
          </cell>
          <cell r="B2816">
            <v>9344</v>
          </cell>
          <cell r="C2816">
            <v>2098</v>
          </cell>
          <cell r="D2816" t="str">
            <v>БЕНЗИН АВТОМОБИЛЬНЫЙ АИ-80</v>
          </cell>
          <cell r="E2816">
            <v>221000001</v>
          </cell>
          <cell r="F2816" t="str">
            <v>20</v>
          </cell>
          <cell r="G2816" t="str">
            <v/>
          </cell>
          <cell r="H2816" t="str">
            <v/>
          </cell>
          <cell r="I2816" t="str">
            <v>425048</v>
          </cell>
          <cell r="J2816">
            <v>10001496</v>
          </cell>
          <cell r="K2816">
            <v>37934</v>
          </cell>
          <cell r="L2816">
            <v>37934</v>
          </cell>
          <cell r="M2816">
            <v>37934</v>
          </cell>
          <cell r="N2816">
            <v>12649.75</v>
          </cell>
          <cell r="O2816">
            <v>49.999000000000002</v>
          </cell>
          <cell r="P2816">
            <v>0</v>
          </cell>
          <cell r="Q2816" t="str">
            <v>01_30_11</v>
          </cell>
          <cell r="R2816" t="str">
            <v>01_24</v>
          </cell>
          <cell r="S2816" t="str">
            <v>'301.0020</v>
          </cell>
          <cell r="T2816" t="str">
            <v>'701.7410</v>
          </cell>
          <cell r="U2816" t="str">
            <v>H</v>
          </cell>
          <cell r="V2816">
            <v>-12303.22</v>
          </cell>
          <cell r="W2816">
            <v>-12303.22</v>
          </cell>
          <cell r="X2816">
            <v>346.53000000000065</v>
          </cell>
          <cell r="Y2816" t="str">
            <v>701.7410</v>
          </cell>
          <cell r="Z2816">
            <v>-1810787.92</v>
          </cell>
          <cell r="AA2816">
            <v>-12303.22</v>
          </cell>
          <cell r="AB2816">
            <v>-49.999000000000002</v>
          </cell>
        </row>
        <row r="2817">
          <cell r="A2817">
            <v>7367</v>
          </cell>
          <cell r="B2817">
            <v>9360</v>
          </cell>
          <cell r="C2817">
            <v>1159</v>
          </cell>
          <cell r="D2817" t="str">
            <v>БЕНЗИН АВТОМОБИЛЬНЫЙ АИ-80</v>
          </cell>
          <cell r="E2817">
            <v>221000001</v>
          </cell>
          <cell r="F2817" t="str">
            <v>10</v>
          </cell>
          <cell r="G2817" t="str">
            <v/>
          </cell>
          <cell r="H2817" t="str">
            <v/>
          </cell>
          <cell r="I2817" t="str">
            <v>68234839</v>
          </cell>
          <cell r="J2817">
            <v>10001499</v>
          </cell>
          <cell r="K2817">
            <v>37934</v>
          </cell>
          <cell r="L2817">
            <v>37934</v>
          </cell>
          <cell r="M2817">
            <v>37934</v>
          </cell>
          <cell r="N2817">
            <v>1244554.51</v>
          </cell>
          <cell r="O2817">
            <v>51.706000000000003</v>
          </cell>
          <cell r="P2817">
            <v>199128.72</v>
          </cell>
          <cell r="Q2817" t="str">
            <v>01_30_11</v>
          </cell>
          <cell r="R2817" t="str">
            <v>01_24</v>
          </cell>
          <cell r="S2817" t="str">
            <v>'301.0010</v>
          </cell>
          <cell r="T2817" t="str">
            <v>'701.7510</v>
          </cell>
          <cell r="U2817" t="str">
            <v>H</v>
          </cell>
          <cell r="V2817">
            <v>-1244554.51</v>
          </cell>
          <cell r="W2817">
            <v>-8456</v>
          </cell>
          <cell r="X2817">
            <v>0</v>
          </cell>
          <cell r="Y2817" t="str">
            <v>701.7510</v>
          </cell>
          <cell r="Z2817">
            <v>-1244554.51</v>
          </cell>
          <cell r="AA2817">
            <v>-8456</v>
          </cell>
          <cell r="AB2817">
            <v>-51.706000000000003</v>
          </cell>
        </row>
        <row r="2818">
          <cell r="A2818">
            <v>7372</v>
          </cell>
          <cell r="B2818">
            <v>9365</v>
          </cell>
          <cell r="C2818">
            <v>2115</v>
          </cell>
          <cell r="D2818" t="str">
            <v>ТОПЛИВО САМОЛЕТНОЕ ТС-1 ВКК</v>
          </cell>
          <cell r="E2818">
            <v>222000043</v>
          </cell>
          <cell r="F2818" t="str">
            <v>20</v>
          </cell>
          <cell r="G2818" t="str">
            <v/>
          </cell>
          <cell r="H2818" t="str">
            <v/>
          </cell>
          <cell r="I2818" t="str">
            <v>387279</v>
          </cell>
          <cell r="J2818">
            <v>10001502</v>
          </cell>
          <cell r="K2818">
            <v>37934</v>
          </cell>
          <cell r="L2818">
            <v>37934</v>
          </cell>
          <cell r="M2818">
            <v>37934</v>
          </cell>
          <cell r="N2818">
            <v>29926.45</v>
          </cell>
          <cell r="O2818">
            <v>130.11500000000001</v>
          </cell>
          <cell r="P2818">
            <v>0</v>
          </cell>
          <cell r="Q2818" t="str">
            <v>01_30_11</v>
          </cell>
          <cell r="R2818" t="str">
            <v>01_24</v>
          </cell>
          <cell r="S2818" t="str">
            <v>'301.0020</v>
          </cell>
          <cell r="T2818" t="str">
            <v>'702.7250</v>
          </cell>
          <cell r="U2818" t="str">
            <v>H</v>
          </cell>
          <cell r="V2818">
            <v>-28761.06</v>
          </cell>
          <cell r="W2818">
            <v>-28761.06</v>
          </cell>
          <cell r="X2818">
            <v>1165.3899999999994</v>
          </cell>
          <cell r="Y2818" t="str">
            <v>702.7250</v>
          </cell>
          <cell r="Z2818">
            <v>-4233052.8099999996</v>
          </cell>
          <cell r="AA2818">
            <v>-28761.06</v>
          </cell>
          <cell r="AB2818">
            <v>-130.11500000000001</v>
          </cell>
        </row>
        <row r="2819">
          <cell r="A2819">
            <v>7723</v>
          </cell>
          <cell r="B2819">
            <v>9692</v>
          </cell>
          <cell r="C2819">
            <v>2098</v>
          </cell>
          <cell r="D2819" t="str">
            <v>БЕНЗИН АВТОМОБИЛЬНЫЙ АИ-80</v>
          </cell>
          <cell r="E2819">
            <v>221000001</v>
          </cell>
          <cell r="F2819" t="str">
            <v>20</v>
          </cell>
          <cell r="G2819" t="str">
            <v/>
          </cell>
          <cell r="H2819" t="str">
            <v/>
          </cell>
          <cell r="I2819" t="str">
            <v>387288</v>
          </cell>
          <cell r="J2819">
            <v>10001500</v>
          </cell>
          <cell r="K2819">
            <v>37934</v>
          </cell>
          <cell r="L2819">
            <v>37934</v>
          </cell>
          <cell r="M2819">
            <v>37934</v>
          </cell>
          <cell r="N2819">
            <v>10968.56</v>
          </cell>
          <cell r="O2819">
            <v>43.353999999999999</v>
          </cell>
          <cell r="P2819">
            <v>0</v>
          </cell>
          <cell r="Q2819" t="str">
            <v>01_30_11</v>
          </cell>
          <cell r="R2819" t="str">
            <v>01_24</v>
          </cell>
          <cell r="S2819" t="str">
            <v>'301.0020</v>
          </cell>
          <cell r="T2819" t="str">
            <v>'701.7410</v>
          </cell>
          <cell r="U2819" t="str">
            <v>H</v>
          </cell>
          <cell r="V2819">
            <v>-10663.04</v>
          </cell>
          <cell r="W2819">
            <v>-10663.04</v>
          </cell>
          <cell r="X2819">
            <v>305.51999999999862</v>
          </cell>
          <cell r="Y2819" t="str">
            <v>701.7410</v>
          </cell>
          <cell r="Z2819">
            <v>-1569386.23</v>
          </cell>
          <cell r="AA2819">
            <v>-10663.04</v>
          </cell>
          <cell r="AB2819">
            <v>-43.353999999999999</v>
          </cell>
        </row>
        <row r="2820">
          <cell r="A2820">
            <v>7724</v>
          </cell>
          <cell r="B2820">
            <v>9693</v>
          </cell>
          <cell r="C2820">
            <v>2098</v>
          </cell>
          <cell r="D2820" t="str">
            <v>БЕНЗИН АВТОМОБИЛЬНЫЙ АИ-80</v>
          </cell>
          <cell r="E2820">
            <v>221000001</v>
          </cell>
          <cell r="F2820" t="str">
            <v>20</v>
          </cell>
          <cell r="G2820" t="str">
            <v/>
          </cell>
          <cell r="H2820" t="str">
            <v/>
          </cell>
          <cell r="I2820" t="str">
            <v>387289</v>
          </cell>
          <cell r="J2820">
            <v>10001500</v>
          </cell>
          <cell r="K2820">
            <v>37934</v>
          </cell>
          <cell r="L2820">
            <v>37934</v>
          </cell>
          <cell r="M2820">
            <v>37934</v>
          </cell>
          <cell r="N2820">
            <v>12649.75</v>
          </cell>
          <cell r="O2820">
            <v>49.999000000000002</v>
          </cell>
          <cell r="P2820">
            <v>0</v>
          </cell>
          <cell r="Q2820" t="str">
            <v>01_30_11</v>
          </cell>
          <cell r="R2820" t="str">
            <v>01_24</v>
          </cell>
          <cell r="S2820" t="str">
            <v>'301.0020</v>
          </cell>
          <cell r="T2820" t="str">
            <v>'701.7410</v>
          </cell>
          <cell r="U2820" t="str">
            <v>H</v>
          </cell>
          <cell r="V2820">
            <v>-12302.56</v>
          </cell>
          <cell r="W2820">
            <v>-12302.56</v>
          </cell>
          <cell r="X2820">
            <v>347.19000000000051</v>
          </cell>
          <cell r="Y2820" t="str">
            <v>701.7410</v>
          </cell>
          <cell r="Z2820">
            <v>-1810690.78</v>
          </cell>
          <cell r="AA2820">
            <v>-12302.56</v>
          </cell>
          <cell r="AB2820">
            <v>-49.999000000000002</v>
          </cell>
        </row>
        <row r="2821">
          <cell r="A2821">
            <v>7725</v>
          </cell>
          <cell r="B2821">
            <v>9694</v>
          </cell>
          <cell r="C2821">
            <v>2098</v>
          </cell>
          <cell r="D2821" t="str">
            <v>БЕНЗИН АВТОМОБИЛЬНЫЙ АИ-80</v>
          </cell>
          <cell r="E2821">
            <v>221000001</v>
          </cell>
          <cell r="F2821" t="str">
            <v>20</v>
          </cell>
          <cell r="G2821" t="str">
            <v/>
          </cell>
          <cell r="H2821" t="str">
            <v/>
          </cell>
          <cell r="I2821" t="str">
            <v>387290</v>
          </cell>
          <cell r="J2821">
            <v>10001500</v>
          </cell>
          <cell r="K2821">
            <v>37934</v>
          </cell>
          <cell r="L2821">
            <v>37934</v>
          </cell>
          <cell r="M2821">
            <v>37934</v>
          </cell>
          <cell r="N2821">
            <v>13088.2</v>
          </cell>
          <cell r="O2821">
            <v>51.731999999999999</v>
          </cell>
          <cell r="P2821">
            <v>0</v>
          </cell>
          <cell r="Q2821" t="str">
            <v>01_30_11</v>
          </cell>
          <cell r="R2821" t="str">
            <v>01_24</v>
          </cell>
          <cell r="S2821" t="str">
            <v>'301.0020</v>
          </cell>
          <cell r="T2821" t="str">
            <v>'701.7410</v>
          </cell>
          <cell r="U2821" t="str">
            <v>H</v>
          </cell>
          <cell r="V2821">
            <v>-12727.12</v>
          </cell>
          <cell r="W2821">
            <v>-12727.12</v>
          </cell>
          <cell r="X2821">
            <v>361.07999999999993</v>
          </cell>
          <cell r="Y2821" t="str">
            <v>701.7410</v>
          </cell>
          <cell r="Z2821">
            <v>-1873177.52</v>
          </cell>
          <cell r="AA2821">
            <v>-12727.12</v>
          </cell>
          <cell r="AB2821">
            <v>-51.731999999999999</v>
          </cell>
        </row>
        <row r="2822">
          <cell r="A2822">
            <v>7731</v>
          </cell>
          <cell r="B2822">
            <v>9705</v>
          </cell>
          <cell r="C2822">
            <v>2098</v>
          </cell>
          <cell r="D2822" t="str">
            <v>БЕНЗИН АВТОМОБИЛЬНЫЙ АИ-80</v>
          </cell>
          <cell r="E2822">
            <v>221000001</v>
          </cell>
          <cell r="F2822" t="str">
            <v>20</v>
          </cell>
          <cell r="G2822" t="str">
            <v/>
          </cell>
          <cell r="H2822" t="str">
            <v/>
          </cell>
          <cell r="I2822" t="str">
            <v>387291</v>
          </cell>
          <cell r="J2822">
            <v>10001500</v>
          </cell>
          <cell r="K2822">
            <v>37934</v>
          </cell>
          <cell r="L2822">
            <v>37934</v>
          </cell>
          <cell r="M2822">
            <v>37934</v>
          </cell>
          <cell r="N2822">
            <v>12704.65</v>
          </cell>
          <cell r="O2822">
            <v>50.216000000000001</v>
          </cell>
          <cell r="P2822">
            <v>0</v>
          </cell>
          <cell r="Q2822" t="str">
            <v>01_30_11</v>
          </cell>
          <cell r="R2822" t="str">
            <v>01_24</v>
          </cell>
          <cell r="S2822" t="str">
            <v>'301.0020</v>
          </cell>
          <cell r="T2822" t="str">
            <v>'701.7410</v>
          </cell>
          <cell r="U2822" t="str">
            <v>H</v>
          </cell>
          <cell r="V2822">
            <v>-12350.52</v>
          </cell>
          <cell r="W2822">
            <v>-12350.52</v>
          </cell>
          <cell r="X2822">
            <v>354.1299999999992</v>
          </cell>
          <cell r="Y2822" t="str">
            <v>701.7410</v>
          </cell>
          <cell r="Z2822">
            <v>-1817749.53</v>
          </cell>
          <cell r="AA2822">
            <v>-12350.52</v>
          </cell>
          <cell r="AB2822">
            <v>-50.216000000000001</v>
          </cell>
        </row>
        <row r="2823">
          <cell r="A2823">
            <v>7373</v>
          </cell>
          <cell r="B2823">
            <v>9366</v>
          </cell>
          <cell r="C2823">
            <v>1145</v>
          </cell>
          <cell r="D2823" t="str">
            <v>БЕНЗИН АВТОМОБИЛЬНЫЙ АИ-80</v>
          </cell>
          <cell r="E2823">
            <v>221000001</v>
          </cell>
          <cell r="F2823" t="str">
            <v>10</v>
          </cell>
          <cell r="G2823" t="str">
            <v/>
          </cell>
          <cell r="H2823" t="str">
            <v/>
          </cell>
          <cell r="I2823" t="str">
            <v>187887</v>
          </cell>
          <cell r="J2823">
            <v>10001505</v>
          </cell>
          <cell r="K2823">
            <v>37935</v>
          </cell>
          <cell r="L2823">
            <v>37935</v>
          </cell>
          <cell r="M2823">
            <v>37935</v>
          </cell>
          <cell r="N2823">
            <v>6352653.3200000003</v>
          </cell>
          <cell r="O2823">
            <v>263.92599999999999</v>
          </cell>
          <cell r="P2823">
            <v>1016424.53</v>
          </cell>
          <cell r="Q2823" t="str">
            <v>01_30_11</v>
          </cell>
          <cell r="R2823" t="str">
            <v>01_24</v>
          </cell>
          <cell r="S2823" t="str">
            <v>'301.0010</v>
          </cell>
          <cell r="T2823" t="str">
            <v>'701.7510</v>
          </cell>
          <cell r="U2823" t="str">
            <v>H</v>
          </cell>
          <cell r="V2823">
            <v>-6352653.3200000003</v>
          </cell>
          <cell r="W2823">
            <v>-43162.47</v>
          </cell>
          <cell r="X2823">
            <v>0</v>
          </cell>
          <cell r="Y2823" t="str">
            <v>701.7510</v>
          </cell>
          <cell r="Z2823">
            <v>-6352653.3200000003</v>
          </cell>
          <cell r="AA2823">
            <v>-43162.47</v>
          </cell>
          <cell r="AB2823">
            <v>-263.92599999999999</v>
          </cell>
        </row>
        <row r="2824">
          <cell r="A2824">
            <v>7374</v>
          </cell>
          <cell r="B2824">
            <v>9367</v>
          </cell>
          <cell r="C2824">
            <v>1146</v>
          </cell>
          <cell r="D2824" t="str">
            <v>БЕНЗИН АВТОМОБИЛЬНЫЙ АИ-80</v>
          </cell>
          <cell r="E2824">
            <v>221000001</v>
          </cell>
          <cell r="F2824" t="str">
            <v>10</v>
          </cell>
          <cell r="G2824" t="str">
            <v/>
          </cell>
          <cell r="H2824" t="str">
            <v/>
          </cell>
          <cell r="I2824" t="str">
            <v>187893</v>
          </cell>
          <cell r="J2824">
            <v>10001501</v>
          </cell>
          <cell r="K2824">
            <v>37935</v>
          </cell>
          <cell r="L2824">
            <v>37935</v>
          </cell>
          <cell r="M2824">
            <v>37935</v>
          </cell>
          <cell r="N2824">
            <v>11252331.49</v>
          </cell>
          <cell r="O2824">
            <v>467.48700000000002</v>
          </cell>
          <cell r="P2824">
            <v>1800373.04</v>
          </cell>
          <cell r="Q2824" t="str">
            <v>01_30_11</v>
          </cell>
          <cell r="R2824" t="str">
            <v>01_24</v>
          </cell>
          <cell r="S2824" t="str">
            <v>'301.0010</v>
          </cell>
          <cell r="T2824" t="str">
            <v>'701.7510</v>
          </cell>
          <cell r="U2824" t="str">
            <v>H</v>
          </cell>
          <cell r="V2824">
            <v>-11252331.49</v>
          </cell>
          <cell r="W2824">
            <v>-76452.850000000006</v>
          </cell>
          <cell r="X2824">
            <v>0</v>
          </cell>
          <cell r="Y2824" t="str">
            <v>701.7510</v>
          </cell>
          <cell r="Z2824">
            <v>-11252331.49</v>
          </cell>
          <cell r="AA2824">
            <v>-76452.850000000006</v>
          </cell>
          <cell r="AB2824">
            <v>-467.48700000000002</v>
          </cell>
        </row>
        <row r="2825">
          <cell r="A2825">
            <v>7375</v>
          </cell>
          <cell r="B2825">
            <v>9368</v>
          </cell>
          <cell r="C2825">
            <v>1159</v>
          </cell>
          <cell r="D2825" t="str">
            <v>БЕНЗИН АВТОМОБИЛЬНЫЙ АИ-80</v>
          </cell>
          <cell r="E2825">
            <v>221000001</v>
          </cell>
          <cell r="F2825" t="str">
            <v>10</v>
          </cell>
          <cell r="G2825" t="str">
            <v/>
          </cell>
          <cell r="H2825" t="str">
            <v/>
          </cell>
          <cell r="I2825" t="str">
            <v>187891</v>
          </cell>
          <cell r="J2825">
            <v>10001499</v>
          </cell>
          <cell r="K2825">
            <v>37935</v>
          </cell>
          <cell r="L2825">
            <v>37935</v>
          </cell>
          <cell r="M2825">
            <v>37935</v>
          </cell>
          <cell r="N2825">
            <v>3497731.07</v>
          </cell>
          <cell r="O2825">
            <v>145.316</v>
          </cell>
          <cell r="P2825">
            <v>559636.97</v>
          </cell>
          <cell r="Q2825" t="str">
            <v>01_30_11</v>
          </cell>
          <cell r="R2825" t="str">
            <v>01_24</v>
          </cell>
          <cell r="S2825" t="str">
            <v>'301.0010</v>
          </cell>
          <cell r="T2825" t="str">
            <v>'701.7510</v>
          </cell>
          <cell r="U2825" t="str">
            <v>H</v>
          </cell>
          <cell r="V2825">
            <v>-3497731.07</v>
          </cell>
          <cell r="W2825">
            <v>-23764.99</v>
          </cell>
          <cell r="X2825">
            <v>0</v>
          </cell>
          <cell r="Y2825" t="str">
            <v>701.7510</v>
          </cell>
          <cell r="Z2825">
            <v>-3497731.07</v>
          </cell>
          <cell r="AA2825">
            <v>-23764.99</v>
          </cell>
          <cell r="AB2825">
            <v>-145.316</v>
          </cell>
        </row>
        <row r="2826">
          <cell r="A2826">
            <v>7376</v>
          </cell>
          <cell r="B2826">
            <v>9369</v>
          </cell>
          <cell r="C2826">
            <v>1159</v>
          </cell>
          <cell r="D2826" t="str">
            <v>БЕНЗИН АВТОМОБИЛЬНЫЙ АИ-80</v>
          </cell>
          <cell r="E2826">
            <v>221000001</v>
          </cell>
          <cell r="F2826" t="str">
            <v>10</v>
          </cell>
          <cell r="G2826" t="str">
            <v/>
          </cell>
          <cell r="H2826" t="str">
            <v/>
          </cell>
          <cell r="I2826" t="str">
            <v>187886</v>
          </cell>
          <cell r="J2826">
            <v>10001504</v>
          </cell>
          <cell r="K2826">
            <v>37935</v>
          </cell>
          <cell r="L2826">
            <v>37935</v>
          </cell>
          <cell r="M2826">
            <v>37935</v>
          </cell>
          <cell r="N2826">
            <v>2470647.46</v>
          </cell>
          <cell r="O2826">
            <v>102.645</v>
          </cell>
          <cell r="P2826">
            <v>395303.59</v>
          </cell>
          <cell r="Q2826" t="str">
            <v>01_30_11</v>
          </cell>
          <cell r="R2826" t="str">
            <v>01_24</v>
          </cell>
          <cell r="S2826" t="str">
            <v>'301.0010</v>
          </cell>
          <cell r="T2826" t="str">
            <v>'701.7510</v>
          </cell>
          <cell r="U2826" t="str">
            <v>H</v>
          </cell>
          <cell r="V2826">
            <v>-2470647.46</v>
          </cell>
          <cell r="W2826">
            <v>-16786.57</v>
          </cell>
          <cell r="X2826">
            <v>0</v>
          </cell>
          <cell r="Y2826" t="str">
            <v>701.7510</v>
          </cell>
          <cell r="Z2826">
            <v>-2470647.46</v>
          </cell>
          <cell r="AA2826">
            <v>-16786.57</v>
          </cell>
          <cell r="AB2826">
            <v>-102.645</v>
          </cell>
        </row>
        <row r="2827">
          <cell r="A2827">
            <v>7377</v>
          </cell>
          <cell r="B2827">
            <v>9370</v>
          </cell>
          <cell r="C2827">
            <v>1160</v>
          </cell>
          <cell r="D2827" t="str">
            <v>БЕНЗИН АВТОМОБИЛЬНЫЙ АИ-80</v>
          </cell>
          <cell r="E2827">
            <v>221000001</v>
          </cell>
          <cell r="F2827" t="str">
            <v>10</v>
          </cell>
          <cell r="G2827" t="str">
            <v/>
          </cell>
          <cell r="H2827" t="str">
            <v/>
          </cell>
          <cell r="I2827" t="str">
            <v>187892</v>
          </cell>
          <cell r="J2827">
            <v>10001503</v>
          </cell>
          <cell r="K2827">
            <v>37935</v>
          </cell>
          <cell r="L2827">
            <v>37935</v>
          </cell>
          <cell r="M2827">
            <v>37935</v>
          </cell>
          <cell r="N2827">
            <v>4139769.65</v>
          </cell>
          <cell r="O2827">
            <v>171.99</v>
          </cell>
          <cell r="P2827">
            <v>662363.14</v>
          </cell>
          <cell r="Q2827" t="str">
            <v>01_30_11</v>
          </cell>
          <cell r="R2827" t="str">
            <v>01_24</v>
          </cell>
          <cell r="S2827" t="str">
            <v>'301.0010</v>
          </cell>
          <cell r="T2827" t="str">
            <v>'701.7510</v>
          </cell>
          <cell r="U2827" t="str">
            <v>H</v>
          </cell>
          <cell r="V2827">
            <v>-4139769.65</v>
          </cell>
          <cell r="W2827">
            <v>-28127.26</v>
          </cell>
          <cell r="X2827">
            <v>0</v>
          </cell>
          <cell r="Y2827" t="str">
            <v>701.7510</v>
          </cell>
          <cell r="Z2827">
            <v>-4139769.65</v>
          </cell>
          <cell r="AA2827">
            <v>-28127.26</v>
          </cell>
          <cell r="AB2827">
            <v>-171.99</v>
          </cell>
        </row>
        <row r="2828">
          <cell r="A2828">
            <v>7378</v>
          </cell>
          <cell r="B2828">
            <v>9371</v>
          </cell>
          <cell r="C2828">
            <v>2115</v>
          </cell>
          <cell r="D2828" t="str">
            <v>ТОПЛИВО САМОЛЕТНОЕ ТС-1 ВКК</v>
          </cell>
          <cell r="E2828">
            <v>222000043</v>
          </cell>
          <cell r="F2828" t="str">
            <v>20</v>
          </cell>
          <cell r="G2828" t="str">
            <v/>
          </cell>
          <cell r="H2828" t="str">
            <v/>
          </cell>
          <cell r="I2828" t="str">
            <v>387277</v>
          </cell>
          <cell r="J2828">
            <v>10001502</v>
          </cell>
          <cell r="K2828">
            <v>37935</v>
          </cell>
          <cell r="L2828">
            <v>37935</v>
          </cell>
          <cell r="M2828">
            <v>37935</v>
          </cell>
          <cell r="N2828">
            <v>43071.64</v>
          </cell>
          <cell r="O2828">
            <v>187.268</v>
          </cell>
          <cell r="P2828">
            <v>0</v>
          </cell>
          <cell r="Q2828" t="str">
            <v>01_30_11</v>
          </cell>
          <cell r="R2828" t="str">
            <v>01_24</v>
          </cell>
          <cell r="S2828" t="str">
            <v>'301.0020</v>
          </cell>
          <cell r="T2828" t="str">
            <v>'702.7250</v>
          </cell>
          <cell r="U2828" t="str">
            <v>H</v>
          </cell>
          <cell r="V2828">
            <v>-41381.39</v>
          </cell>
          <cell r="W2828">
            <v>-41381.39</v>
          </cell>
          <cell r="X2828">
            <v>1690.25</v>
          </cell>
          <cell r="Y2828" t="str">
            <v>702.7250</v>
          </cell>
          <cell r="Z2828">
            <v>-6090512.9800000004</v>
          </cell>
          <cell r="AA2828">
            <v>-41381.39</v>
          </cell>
          <cell r="AB2828">
            <v>-187.268</v>
          </cell>
        </row>
        <row r="2829">
          <cell r="A2829">
            <v>7379</v>
          </cell>
          <cell r="B2829">
            <v>9372</v>
          </cell>
          <cell r="C2829">
            <v>2115</v>
          </cell>
          <cell r="D2829" t="str">
            <v>ТОПЛИВО САМОЛЕТНОЕ ТС-1 ВКК</v>
          </cell>
          <cell r="E2829">
            <v>222000043</v>
          </cell>
          <cell r="F2829" t="str">
            <v>20</v>
          </cell>
          <cell r="G2829" t="str">
            <v/>
          </cell>
          <cell r="H2829" t="str">
            <v/>
          </cell>
          <cell r="I2829" t="str">
            <v>387278</v>
          </cell>
          <cell r="J2829">
            <v>10001502</v>
          </cell>
          <cell r="K2829">
            <v>37935</v>
          </cell>
          <cell r="L2829">
            <v>37935</v>
          </cell>
          <cell r="M2829">
            <v>37935</v>
          </cell>
          <cell r="N2829">
            <v>104188.16</v>
          </cell>
          <cell r="O2829">
            <v>452.99200000000002</v>
          </cell>
          <cell r="P2829">
            <v>0</v>
          </cell>
          <cell r="Q2829" t="str">
            <v>01_30_11</v>
          </cell>
          <cell r="R2829" t="str">
            <v>01_24</v>
          </cell>
          <cell r="S2829" t="str">
            <v>'301.0020</v>
          </cell>
          <cell r="T2829" t="str">
            <v>'702.7250</v>
          </cell>
          <cell r="U2829" t="str">
            <v>H</v>
          </cell>
          <cell r="V2829">
            <v>-100122.68</v>
          </cell>
          <cell r="W2829">
            <v>-100122.68</v>
          </cell>
          <cell r="X2829">
            <v>4065.4800000000105</v>
          </cell>
          <cell r="Y2829" t="str">
            <v>702.7250</v>
          </cell>
          <cell r="Z2829">
            <v>-14736056.039999999</v>
          </cell>
          <cell r="AA2829">
            <v>-100122.68</v>
          </cell>
          <cell r="AB2829">
            <v>-452.99200000000002</v>
          </cell>
        </row>
        <row r="2830">
          <cell r="A2830">
            <v>7390</v>
          </cell>
          <cell r="B2830">
            <v>9376</v>
          </cell>
          <cell r="C2830">
            <v>1130</v>
          </cell>
          <cell r="D2830" t="str">
            <v>МАЗУТ М-100</v>
          </cell>
          <cell r="E2830">
            <v>221000083</v>
          </cell>
          <cell r="F2830" t="str">
            <v>10</v>
          </cell>
          <cell r="G2830" t="str">
            <v/>
          </cell>
          <cell r="H2830" t="str">
            <v/>
          </cell>
          <cell r="I2830" t="str">
            <v>Акт купли-продаж</v>
          </cell>
          <cell r="J2830">
            <v>10001508</v>
          </cell>
          <cell r="K2830">
            <v>37936</v>
          </cell>
          <cell r="L2830">
            <v>37936</v>
          </cell>
          <cell r="M2830">
            <v>37936</v>
          </cell>
          <cell r="N2830">
            <v>11289655.17</v>
          </cell>
          <cell r="O2830">
            <v>2000</v>
          </cell>
          <cell r="P2830">
            <v>1806344.83</v>
          </cell>
          <cell r="Q2830" t="str">
            <v>01_30_11</v>
          </cell>
          <cell r="R2830" t="str">
            <v>01_24</v>
          </cell>
          <cell r="S2830" t="str">
            <v>'301.0010</v>
          </cell>
          <cell r="T2830" t="str">
            <v>'701.7530</v>
          </cell>
          <cell r="U2830" t="str">
            <v>H</v>
          </cell>
          <cell r="V2830">
            <v>-11289655.17</v>
          </cell>
          <cell r="W2830">
            <v>-76441.570000000007</v>
          </cell>
          <cell r="X2830">
            <v>0</v>
          </cell>
          <cell r="Y2830" t="str">
            <v>701.7530</v>
          </cell>
          <cell r="Z2830">
            <v>-11289655.17</v>
          </cell>
          <cell r="AA2830">
            <v>-76441.570000000007</v>
          </cell>
          <cell r="AB2830">
            <v>-2000</v>
          </cell>
        </row>
        <row r="2831">
          <cell r="A2831">
            <v>7391</v>
          </cell>
          <cell r="B2831">
            <v>9377</v>
          </cell>
          <cell r="C2831">
            <v>1131</v>
          </cell>
          <cell r="D2831" t="str">
            <v>МАЗУТ М-100</v>
          </cell>
          <cell r="E2831">
            <v>221000083</v>
          </cell>
          <cell r="F2831" t="str">
            <v>10</v>
          </cell>
          <cell r="G2831" t="str">
            <v/>
          </cell>
          <cell r="H2831" t="str">
            <v/>
          </cell>
          <cell r="I2831" t="str">
            <v>Акт купли-продаж</v>
          </cell>
          <cell r="J2831">
            <v>10001507</v>
          </cell>
          <cell r="K2831">
            <v>37936</v>
          </cell>
          <cell r="L2831">
            <v>37936</v>
          </cell>
          <cell r="M2831">
            <v>37936</v>
          </cell>
          <cell r="N2831">
            <v>28224137.93</v>
          </cell>
          <cell r="O2831">
            <v>5000</v>
          </cell>
          <cell r="P2831">
            <v>4515862.07</v>
          </cell>
          <cell r="Q2831" t="str">
            <v>01_30_11</v>
          </cell>
          <cell r="R2831" t="str">
            <v>01_24</v>
          </cell>
          <cell r="S2831" t="str">
            <v>'301.0010</v>
          </cell>
          <cell r="T2831" t="str">
            <v>'701.7530</v>
          </cell>
          <cell r="U2831" t="str">
            <v>H</v>
          </cell>
          <cell r="V2831">
            <v>-28224137.93</v>
          </cell>
          <cell r="W2831">
            <v>-191103.92</v>
          </cell>
          <cell r="X2831">
            <v>0</v>
          </cell>
          <cell r="Y2831" t="str">
            <v>701.7530</v>
          </cell>
          <cell r="Z2831">
            <v>-28224137.93</v>
          </cell>
          <cell r="AA2831">
            <v>-191103.92</v>
          </cell>
          <cell r="AB2831">
            <v>-5000</v>
          </cell>
        </row>
        <row r="2832">
          <cell r="A2832">
            <v>7392</v>
          </cell>
          <cell r="B2832">
            <v>9379</v>
          </cell>
          <cell r="C2832">
            <v>2098</v>
          </cell>
          <cell r="D2832" t="str">
            <v>БЕНЗИН АВТОМОБИЛЬНЫЙ АИ-92</v>
          </cell>
          <cell r="E2832">
            <v>222000004</v>
          </cell>
          <cell r="F2832" t="str">
            <v>20</v>
          </cell>
          <cell r="G2832" t="str">
            <v/>
          </cell>
          <cell r="H2832" t="str">
            <v/>
          </cell>
          <cell r="I2832" t="str">
            <v>425288</v>
          </cell>
          <cell r="J2832">
            <v>10001509</v>
          </cell>
          <cell r="K2832">
            <v>37936</v>
          </cell>
          <cell r="L2832">
            <v>37936</v>
          </cell>
          <cell r="M2832">
            <v>37936</v>
          </cell>
          <cell r="N2832">
            <v>29225.13</v>
          </cell>
          <cell r="O2832">
            <v>103.26900000000001</v>
          </cell>
          <cell r="P2832">
            <v>0</v>
          </cell>
          <cell r="Q2832" t="str">
            <v>01_30_11</v>
          </cell>
          <cell r="R2832" t="str">
            <v>01_24</v>
          </cell>
          <cell r="S2832" t="str">
            <v>'301.0020</v>
          </cell>
          <cell r="T2832" t="str">
            <v>'702.7212</v>
          </cell>
          <cell r="U2832" t="str">
            <v>H</v>
          </cell>
          <cell r="V2832">
            <v>-28498.16</v>
          </cell>
          <cell r="W2832">
            <v>-28498.16</v>
          </cell>
          <cell r="X2832">
            <v>726.97000000000116</v>
          </cell>
          <cell r="Y2832" t="str">
            <v>702.7212</v>
          </cell>
          <cell r="Z2832">
            <v>-4208893.25</v>
          </cell>
          <cell r="AA2832">
            <v>-28498.16</v>
          </cell>
          <cell r="AB2832">
            <v>-103.26900000000001</v>
          </cell>
        </row>
        <row r="2833">
          <cell r="A2833">
            <v>7393</v>
          </cell>
          <cell r="B2833">
            <v>9384</v>
          </cell>
          <cell r="C2833">
            <v>2098</v>
          </cell>
          <cell r="D2833" t="str">
            <v>БЕНЗИН АВТОМОБИЛЬНЫЙ АИ-92</v>
          </cell>
          <cell r="E2833">
            <v>222000004</v>
          </cell>
          <cell r="F2833" t="str">
            <v>20</v>
          </cell>
          <cell r="G2833" t="str">
            <v/>
          </cell>
          <cell r="H2833" t="str">
            <v/>
          </cell>
          <cell r="I2833" t="str">
            <v>425290</v>
          </cell>
          <cell r="J2833">
            <v>10001510</v>
          </cell>
          <cell r="K2833">
            <v>37936</v>
          </cell>
          <cell r="L2833">
            <v>37936</v>
          </cell>
          <cell r="M2833">
            <v>37936</v>
          </cell>
          <cell r="N2833">
            <v>29170.79</v>
          </cell>
          <cell r="O2833">
            <v>103.077</v>
          </cell>
          <cell r="P2833">
            <v>0</v>
          </cell>
          <cell r="Q2833" t="str">
            <v>01_30_11</v>
          </cell>
          <cell r="R2833" t="str">
            <v>01_24</v>
          </cell>
          <cell r="S2833" t="str">
            <v>'301.0020</v>
          </cell>
          <cell r="T2833" t="str">
            <v>'702.7212</v>
          </cell>
          <cell r="U2833" t="str">
            <v>H</v>
          </cell>
          <cell r="V2833">
            <v>-28443.67</v>
          </cell>
          <cell r="W2833">
            <v>-28443.67</v>
          </cell>
          <cell r="X2833">
            <v>727.12000000000262</v>
          </cell>
          <cell r="Y2833" t="str">
            <v>702.7212</v>
          </cell>
          <cell r="Z2833">
            <v>-4200845.62</v>
          </cell>
          <cell r="AA2833">
            <v>-28443.67</v>
          </cell>
          <cell r="AB2833">
            <v>-103.077</v>
          </cell>
        </row>
        <row r="2834">
          <cell r="A2834">
            <v>7449</v>
          </cell>
          <cell r="B2834">
            <v>9441</v>
          </cell>
          <cell r="C2834" t="str">
            <v>DO80</v>
          </cell>
          <cell r="D2834" t="str">
            <v>МАЗУТ М-100</v>
          </cell>
          <cell r="E2834">
            <v>221000083</v>
          </cell>
          <cell r="F2834" t="str">
            <v>10</v>
          </cell>
          <cell r="G2834" t="str">
            <v/>
          </cell>
          <cell r="H2834" t="str">
            <v/>
          </cell>
          <cell r="I2834" t="str">
            <v>Акт купли-продаж</v>
          </cell>
          <cell r="J2834">
            <v>10001518</v>
          </cell>
          <cell r="K2834">
            <v>37936</v>
          </cell>
          <cell r="L2834">
            <v>37936</v>
          </cell>
          <cell r="M2834">
            <v>37936</v>
          </cell>
          <cell r="N2834">
            <v>112896551.72</v>
          </cell>
          <cell r="O2834">
            <v>20000</v>
          </cell>
          <cell r="P2834">
            <v>18063448.280000001</v>
          </cell>
          <cell r="Q2834" t="str">
            <v>01_30_11</v>
          </cell>
          <cell r="R2834" t="str">
            <v>01_24</v>
          </cell>
          <cell r="S2834" t="str">
            <v>'322.0010</v>
          </cell>
          <cell r="T2834" t="str">
            <v>'701.7530</v>
          </cell>
          <cell r="U2834" t="str">
            <v>H</v>
          </cell>
          <cell r="V2834">
            <v>-112896551.72</v>
          </cell>
          <cell r="W2834">
            <v>-764415.68</v>
          </cell>
          <cell r="X2834">
            <v>0</v>
          </cell>
          <cell r="Y2834" t="str">
            <v>701.7530</v>
          </cell>
          <cell r="Z2834">
            <v>-112896551.72</v>
          </cell>
          <cell r="AA2834">
            <v>-764415.68</v>
          </cell>
          <cell r="AB2834">
            <v>-20000</v>
          </cell>
        </row>
        <row r="2835">
          <cell r="A2835">
            <v>7455</v>
          </cell>
          <cell r="B2835">
            <v>9442</v>
          </cell>
          <cell r="C2835">
            <v>2098</v>
          </cell>
          <cell r="D2835" t="str">
            <v>БЕНЗИН АВТОМОБИЛЬНЫЙ АИ-92</v>
          </cell>
          <cell r="E2835">
            <v>222000004</v>
          </cell>
          <cell r="F2835" t="str">
            <v>20</v>
          </cell>
          <cell r="G2835" t="str">
            <v/>
          </cell>
          <cell r="H2835" t="str">
            <v/>
          </cell>
          <cell r="I2835" t="str">
            <v>425291</v>
          </cell>
          <cell r="J2835">
            <v>10001510</v>
          </cell>
          <cell r="K2835">
            <v>37936</v>
          </cell>
          <cell r="L2835">
            <v>37936</v>
          </cell>
          <cell r="M2835">
            <v>37936</v>
          </cell>
          <cell r="N2835">
            <v>29225.13</v>
          </cell>
          <cell r="O2835">
            <v>103.26900000000001</v>
          </cell>
          <cell r="P2835">
            <v>0</v>
          </cell>
          <cell r="Q2835" t="str">
            <v>01_30_11</v>
          </cell>
          <cell r="R2835" t="str">
            <v>01_24</v>
          </cell>
          <cell r="S2835" t="str">
            <v>'301.0020</v>
          </cell>
          <cell r="T2835" t="str">
            <v>'702.7212</v>
          </cell>
          <cell r="U2835" t="str">
            <v>H</v>
          </cell>
          <cell r="V2835">
            <v>-28498.01</v>
          </cell>
          <cell r="W2835">
            <v>-28498.01</v>
          </cell>
          <cell r="X2835">
            <v>727.12000000000262</v>
          </cell>
          <cell r="Y2835" t="str">
            <v>702.7212</v>
          </cell>
          <cell r="Z2835">
            <v>-4208871.0999999996</v>
          </cell>
          <cell r="AA2835">
            <v>-28498.01</v>
          </cell>
          <cell r="AB2835">
            <v>-103.26900000000001</v>
          </cell>
        </row>
        <row r="2836">
          <cell r="A2836">
            <v>7456</v>
          </cell>
          <cell r="B2836">
            <v>9445</v>
          </cell>
          <cell r="C2836">
            <v>2098</v>
          </cell>
          <cell r="D2836" t="str">
            <v>БЕНЗИН АВТОМОБИЛЬНЫЙ АИ-92</v>
          </cell>
          <cell r="E2836">
            <v>222000004</v>
          </cell>
          <cell r="F2836" t="str">
            <v>20</v>
          </cell>
          <cell r="G2836" t="str">
            <v/>
          </cell>
          <cell r="H2836" t="str">
            <v/>
          </cell>
          <cell r="I2836" t="str">
            <v>425284</v>
          </cell>
          <cell r="J2836">
            <v>10001523</v>
          </cell>
          <cell r="K2836">
            <v>37936</v>
          </cell>
          <cell r="L2836">
            <v>37936</v>
          </cell>
          <cell r="M2836">
            <v>37936</v>
          </cell>
          <cell r="N2836">
            <v>33954.620000000003</v>
          </cell>
          <cell r="O2836">
            <v>119.98099999999999</v>
          </cell>
          <cell r="P2836">
            <v>0</v>
          </cell>
          <cell r="Q2836" t="str">
            <v>01_30_11</v>
          </cell>
          <cell r="R2836" t="str">
            <v>01_24</v>
          </cell>
          <cell r="S2836" t="str">
            <v>'301.0020</v>
          </cell>
          <cell r="T2836" t="str">
            <v>'702.7212</v>
          </cell>
          <cell r="U2836" t="str">
            <v>H</v>
          </cell>
          <cell r="V2836">
            <v>-33115.629999999997</v>
          </cell>
          <cell r="W2836">
            <v>-33115.629999999997</v>
          </cell>
          <cell r="X2836">
            <v>838.99000000000524</v>
          </cell>
          <cell r="Y2836" t="str">
            <v>702.7212</v>
          </cell>
          <cell r="Z2836">
            <v>-4890847.3899999997</v>
          </cell>
          <cell r="AA2836">
            <v>-33115.629999999997</v>
          </cell>
          <cell r="AB2836">
            <v>-119.98099999999999</v>
          </cell>
        </row>
        <row r="2837">
          <cell r="A2837">
            <v>7487</v>
          </cell>
          <cell r="B2837">
            <v>9478</v>
          </cell>
          <cell r="C2837">
            <v>1130</v>
          </cell>
          <cell r="D2837" t="str">
            <v>МАЗУТ М-100</v>
          </cell>
          <cell r="E2837">
            <v>221000083</v>
          </cell>
          <cell r="F2837" t="str">
            <v>10</v>
          </cell>
          <cell r="G2837" t="str">
            <v/>
          </cell>
          <cell r="H2837" t="str">
            <v/>
          </cell>
          <cell r="I2837" t="str">
            <v>Акт купли-продаж</v>
          </cell>
          <cell r="J2837">
            <v>10001525</v>
          </cell>
          <cell r="K2837">
            <v>37936</v>
          </cell>
          <cell r="L2837">
            <v>37936</v>
          </cell>
          <cell r="M2837">
            <v>37936</v>
          </cell>
          <cell r="N2837">
            <v>5644827.5899999999</v>
          </cell>
          <cell r="O2837">
            <v>1000</v>
          </cell>
          <cell r="P2837">
            <v>903172.41</v>
          </cell>
          <cell r="Q2837" t="str">
            <v>01_30_11</v>
          </cell>
          <cell r="R2837" t="str">
            <v>01_24</v>
          </cell>
          <cell r="S2837" t="str">
            <v>'301.0010</v>
          </cell>
          <cell r="T2837" t="str">
            <v>'701.7530</v>
          </cell>
          <cell r="U2837" t="str">
            <v>H</v>
          </cell>
          <cell r="V2837">
            <v>-5644827.5899999999</v>
          </cell>
          <cell r="W2837">
            <v>-38220.78</v>
          </cell>
          <cell r="X2837">
            <v>0</v>
          </cell>
          <cell r="Y2837" t="str">
            <v>701.7530</v>
          </cell>
          <cell r="Z2837">
            <v>-5644827.5899999999</v>
          </cell>
          <cell r="AA2837">
            <v>-38220.78</v>
          </cell>
          <cell r="AB2837">
            <v>-1000</v>
          </cell>
        </row>
        <row r="2838">
          <cell r="A2838">
            <v>7818</v>
          </cell>
          <cell r="B2838">
            <v>9796</v>
          </cell>
          <cell r="C2838">
            <v>1131</v>
          </cell>
          <cell r="D2838" t="str">
            <v>ДИЗЕЛЬНОЕ ТОПЛИВО Л-02-40</v>
          </cell>
          <cell r="E2838">
            <v>221000035</v>
          </cell>
          <cell r="F2838" t="str">
            <v>10</v>
          </cell>
          <cell r="G2838" t="str">
            <v/>
          </cell>
          <cell r="H2838" t="str">
            <v/>
          </cell>
          <cell r="I2838" t="str">
            <v>Акт купли-продаж</v>
          </cell>
          <cell r="J2838">
            <v>10001526</v>
          </cell>
          <cell r="K2838">
            <v>37936</v>
          </cell>
          <cell r="L2838">
            <v>37936</v>
          </cell>
          <cell r="M2838">
            <v>37936</v>
          </cell>
          <cell r="N2838">
            <v>50968965.520000003</v>
          </cell>
          <cell r="O2838">
            <v>3000</v>
          </cell>
          <cell r="P2838">
            <v>8155034.4800000004</v>
          </cell>
          <cell r="Q2838" t="str">
            <v>01_30_11</v>
          </cell>
          <cell r="R2838" t="str">
            <v>01_24</v>
          </cell>
          <cell r="S2838" t="str">
            <v>'301.0010</v>
          </cell>
          <cell r="T2838" t="str">
            <v>'701.7521</v>
          </cell>
          <cell r="U2838" t="str">
            <v>H</v>
          </cell>
          <cell r="V2838">
            <v>-50968965.520000003</v>
          </cell>
          <cell r="W2838">
            <v>-345810.2</v>
          </cell>
          <cell r="X2838">
            <v>0</v>
          </cell>
          <cell r="Y2838" t="str">
            <v>701.7521</v>
          </cell>
          <cell r="Z2838">
            <v>-50968965.520000003</v>
          </cell>
          <cell r="AA2838">
            <v>-345810.2</v>
          </cell>
          <cell r="AB2838">
            <v>-3000</v>
          </cell>
        </row>
        <row r="2839">
          <cell r="A2839">
            <v>7400</v>
          </cell>
          <cell r="B2839">
            <v>9392</v>
          </cell>
          <cell r="C2839">
            <v>2040</v>
          </cell>
          <cell r="D2839" t="str">
            <v>ДИЗЕЛЬНОЕ ТОПЛИВО Л-02-40</v>
          </cell>
          <cell r="E2839">
            <v>221000035</v>
          </cell>
          <cell r="F2839" t="str">
            <v>20</v>
          </cell>
          <cell r="G2839" t="str">
            <v/>
          </cell>
          <cell r="H2839" t="str">
            <v/>
          </cell>
          <cell r="I2839" t="str">
            <v>425343</v>
          </cell>
          <cell r="J2839">
            <v>10001445</v>
          </cell>
          <cell r="K2839">
            <v>37937</v>
          </cell>
          <cell r="L2839">
            <v>37937</v>
          </cell>
          <cell r="M2839">
            <v>37937</v>
          </cell>
          <cell r="N2839">
            <v>10400.94</v>
          </cell>
          <cell r="O2839">
            <v>57.783000000000001</v>
          </cell>
          <cell r="P2839">
            <v>0</v>
          </cell>
          <cell r="Q2839" t="str">
            <v>01_30_11</v>
          </cell>
          <cell r="R2839" t="str">
            <v>01_24</v>
          </cell>
          <cell r="S2839" t="str">
            <v>'301.0020</v>
          </cell>
          <cell r="T2839" t="str">
            <v>'701.7421</v>
          </cell>
          <cell r="U2839" t="str">
            <v>H</v>
          </cell>
          <cell r="V2839">
            <v>-9994.91</v>
          </cell>
          <cell r="W2839">
            <v>-9994.91</v>
          </cell>
          <cell r="X2839">
            <v>406.03000000000065</v>
          </cell>
          <cell r="Y2839" t="str">
            <v>701.7421</v>
          </cell>
          <cell r="Z2839">
            <v>-1476248.21</v>
          </cell>
          <cell r="AA2839">
            <v>-9994.91</v>
          </cell>
          <cell r="AB2839">
            <v>-57.783000000000001</v>
          </cell>
        </row>
        <row r="2840">
          <cell r="A2840">
            <v>7401</v>
          </cell>
          <cell r="B2840">
            <v>9393</v>
          </cell>
          <cell r="C2840">
            <v>2040</v>
          </cell>
          <cell r="D2840" t="str">
            <v>ДИЗЕЛЬНОЕ ТОПЛИВО Л-02-40</v>
          </cell>
          <cell r="E2840">
            <v>221000035</v>
          </cell>
          <cell r="F2840" t="str">
            <v>20</v>
          </cell>
          <cell r="G2840" t="str">
            <v/>
          </cell>
          <cell r="H2840" t="str">
            <v/>
          </cell>
          <cell r="I2840" t="str">
            <v>425344</v>
          </cell>
          <cell r="J2840">
            <v>10001445</v>
          </cell>
          <cell r="K2840">
            <v>37937</v>
          </cell>
          <cell r="L2840">
            <v>37937</v>
          </cell>
          <cell r="M2840">
            <v>37937</v>
          </cell>
          <cell r="N2840">
            <v>10541.34</v>
          </cell>
          <cell r="O2840">
            <v>58.563000000000002</v>
          </cell>
          <cell r="P2840">
            <v>0</v>
          </cell>
          <cell r="Q2840" t="str">
            <v>01_30_11</v>
          </cell>
          <cell r="R2840" t="str">
            <v>01_24</v>
          </cell>
          <cell r="S2840" t="str">
            <v>'301.0020</v>
          </cell>
          <cell r="T2840" t="str">
            <v>'701.7421</v>
          </cell>
          <cell r="U2840" t="str">
            <v>H</v>
          </cell>
          <cell r="V2840">
            <v>-10128.31</v>
          </cell>
          <cell r="W2840">
            <v>-10128.31</v>
          </cell>
          <cell r="X2840">
            <v>413.03000000000065</v>
          </cell>
          <cell r="Y2840" t="str">
            <v>701.7421</v>
          </cell>
          <cell r="Z2840">
            <v>-1495951.39</v>
          </cell>
          <cell r="AA2840">
            <v>-10128.31</v>
          </cell>
          <cell r="AB2840">
            <v>-58.563000000000002</v>
          </cell>
        </row>
        <row r="2841">
          <cell r="A2841">
            <v>7402</v>
          </cell>
          <cell r="B2841">
            <v>9394</v>
          </cell>
          <cell r="C2841">
            <v>2040</v>
          </cell>
          <cell r="D2841" t="str">
            <v>ДИЗЕЛЬНОЕ ТОПЛИВО Л-02-40</v>
          </cell>
          <cell r="E2841">
            <v>221000035</v>
          </cell>
          <cell r="F2841" t="str">
            <v>20</v>
          </cell>
          <cell r="G2841" t="str">
            <v/>
          </cell>
          <cell r="H2841" t="str">
            <v/>
          </cell>
          <cell r="I2841" t="str">
            <v>425345</v>
          </cell>
          <cell r="J2841">
            <v>10001445</v>
          </cell>
          <cell r="K2841">
            <v>37937</v>
          </cell>
          <cell r="L2841">
            <v>37937</v>
          </cell>
          <cell r="M2841">
            <v>37937</v>
          </cell>
          <cell r="N2841">
            <v>10462.32</v>
          </cell>
          <cell r="O2841">
            <v>58.124000000000002</v>
          </cell>
          <cell r="P2841">
            <v>0</v>
          </cell>
          <cell r="Q2841" t="str">
            <v>01_30_11</v>
          </cell>
          <cell r="R2841" t="str">
            <v>01_24</v>
          </cell>
          <cell r="S2841" t="str">
            <v>'301.0020</v>
          </cell>
          <cell r="T2841" t="str">
            <v>'701.7421</v>
          </cell>
          <cell r="U2841" t="str">
            <v>H</v>
          </cell>
          <cell r="V2841">
            <v>-10049.290000000001</v>
          </cell>
          <cell r="W2841">
            <v>-10049.290000000001</v>
          </cell>
          <cell r="X2841">
            <v>413.02999999999884</v>
          </cell>
          <cell r="Y2841" t="str">
            <v>701.7421</v>
          </cell>
          <cell r="Z2841">
            <v>-1484280.13</v>
          </cell>
          <cell r="AA2841">
            <v>-10049.290000000001</v>
          </cell>
          <cell r="AB2841">
            <v>-58.124000000000002</v>
          </cell>
        </row>
        <row r="2842">
          <cell r="A2842">
            <v>7403</v>
          </cell>
          <cell r="B2842">
            <v>9395</v>
          </cell>
          <cell r="C2842">
            <v>2040</v>
          </cell>
          <cell r="D2842" t="str">
            <v>ДИЗЕЛЬНОЕ ТОПЛИВО Л-02-40</v>
          </cell>
          <cell r="E2842">
            <v>221000035</v>
          </cell>
          <cell r="F2842" t="str">
            <v>20</v>
          </cell>
          <cell r="G2842" t="str">
            <v/>
          </cell>
          <cell r="H2842" t="str">
            <v/>
          </cell>
          <cell r="I2842" t="str">
            <v>425346</v>
          </cell>
          <cell r="J2842">
            <v>10001445</v>
          </cell>
          <cell r="K2842">
            <v>37937</v>
          </cell>
          <cell r="L2842">
            <v>37937</v>
          </cell>
          <cell r="M2842">
            <v>37937</v>
          </cell>
          <cell r="N2842">
            <v>10442.52</v>
          </cell>
          <cell r="O2842">
            <v>58.014000000000003</v>
          </cell>
          <cell r="P2842">
            <v>0</v>
          </cell>
          <cell r="Q2842" t="str">
            <v>01_30_11</v>
          </cell>
          <cell r="R2842" t="str">
            <v>01_24</v>
          </cell>
          <cell r="S2842" t="str">
            <v>'301.0020</v>
          </cell>
          <cell r="T2842" t="str">
            <v>'701.7421</v>
          </cell>
          <cell r="U2842" t="str">
            <v>H</v>
          </cell>
          <cell r="V2842">
            <v>-10029.49</v>
          </cell>
          <cell r="W2842">
            <v>-10029.49</v>
          </cell>
          <cell r="X2842">
            <v>413.03000000000065</v>
          </cell>
          <cell r="Y2842" t="str">
            <v>701.7421</v>
          </cell>
          <cell r="Z2842">
            <v>-1481355.67</v>
          </cell>
          <cell r="AA2842">
            <v>-10029.49</v>
          </cell>
          <cell r="AB2842">
            <v>-58.014000000000003</v>
          </cell>
        </row>
        <row r="2843">
          <cell r="A2843">
            <v>7404</v>
          </cell>
          <cell r="B2843">
            <v>9396</v>
          </cell>
          <cell r="C2843">
            <v>2040</v>
          </cell>
          <cell r="D2843" t="str">
            <v>ДИЗЕЛЬНОЕ ТОПЛИВО Л-02-40</v>
          </cell>
          <cell r="E2843">
            <v>221000035</v>
          </cell>
          <cell r="F2843" t="str">
            <v>20</v>
          </cell>
          <cell r="G2843" t="str">
            <v/>
          </cell>
          <cell r="H2843" t="str">
            <v/>
          </cell>
          <cell r="I2843" t="str">
            <v>425347</v>
          </cell>
          <cell r="J2843">
            <v>10001445</v>
          </cell>
          <cell r="K2843">
            <v>37937</v>
          </cell>
          <cell r="L2843">
            <v>37937</v>
          </cell>
          <cell r="M2843">
            <v>37937</v>
          </cell>
          <cell r="N2843">
            <v>12124.26</v>
          </cell>
          <cell r="O2843">
            <v>67.356999999999999</v>
          </cell>
          <cell r="P2843">
            <v>0</v>
          </cell>
          <cell r="Q2843" t="str">
            <v>01_30_11</v>
          </cell>
          <cell r="R2843" t="str">
            <v>01_24</v>
          </cell>
          <cell r="S2843" t="str">
            <v>'301.0020</v>
          </cell>
          <cell r="T2843" t="str">
            <v>'701.7421</v>
          </cell>
          <cell r="U2843" t="str">
            <v>H</v>
          </cell>
          <cell r="V2843">
            <v>-11648.23</v>
          </cell>
          <cell r="W2843">
            <v>-11648.23</v>
          </cell>
          <cell r="X2843">
            <v>476.03000000000065</v>
          </cell>
          <cell r="Y2843" t="str">
            <v>701.7421</v>
          </cell>
          <cell r="Z2843">
            <v>-1720443.57</v>
          </cell>
          <cell r="AA2843">
            <v>-11648.23</v>
          </cell>
          <cell r="AB2843">
            <v>-67.356999999999999</v>
          </cell>
        </row>
        <row r="2844">
          <cell r="A2844">
            <v>7405</v>
          </cell>
          <cell r="B2844">
            <v>9397</v>
          </cell>
          <cell r="C2844">
            <v>2040</v>
          </cell>
          <cell r="D2844" t="str">
            <v>ДИЗЕЛЬНОЕ ТОПЛИВО Л-02-40</v>
          </cell>
          <cell r="E2844">
            <v>221000035</v>
          </cell>
          <cell r="F2844" t="str">
            <v>20</v>
          </cell>
          <cell r="G2844" t="str">
            <v/>
          </cell>
          <cell r="H2844" t="str">
            <v/>
          </cell>
          <cell r="I2844" t="str">
            <v>425348</v>
          </cell>
          <cell r="J2844">
            <v>10001445</v>
          </cell>
          <cell r="K2844">
            <v>37937</v>
          </cell>
          <cell r="L2844">
            <v>37937</v>
          </cell>
          <cell r="M2844">
            <v>37937</v>
          </cell>
          <cell r="N2844">
            <v>10541.34</v>
          </cell>
          <cell r="O2844">
            <v>58.563000000000002</v>
          </cell>
          <cell r="P2844">
            <v>0</v>
          </cell>
          <cell r="Q2844" t="str">
            <v>01_30_11</v>
          </cell>
          <cell r="R2844" t="str">
            <v>01_24</v>
          </cell>
          <cell r="S2844" t="str">
            <v>'301.0020</v>
          </cell>
          <cell r="T2844" t="str">
            <v>'701.7421</v>
          </cell>
          <cell r="U2844" t="str">
            <v>H</v>
          </cell>
          <cell r="V2844">
            <v>-10128.31</v>
          </cell>
          <cell r="W2844">
            <v>-10128.31</v>
          </cell>
          <cell r="X2844">
            <v>413.03000000000065</v>
          </cell>
          <cell r="Y2844" t="str">
            <v>701.7421</v>
          </cell>
          <cell r="Z2844">
            <v>-1495951.39</v>
          </cell>
          <cell r="AA2844">
            <v>-10128.31</v>
          </cell>
          <cell r="AB2844">
            <v>-58.563000000000002</v>
          </cell>
        </row>
        <row r="2845">
          <cell r="A2845">
            <v>7406</v>
          </cell>
          <cell r="B2845">
            <v>9398</v>
          </cell>
          <cell r="C2845">
            <v>2040</v>
          </cell>
          <cell r="D2845" t="str">
            <v>ДИЗЕЛЬНОЕ ТОПЛИВО Л-02-40</v>
          </cell>
          <cell r="E2845">
            <v>221000035</v>
          </cell>
          <cell r="F2845" t="str">
            <v>20</v>
          </cell>
          <cell r="G2845" t="str">
            <v/>
          </cell>
          <cell r="H2845" t="str">
            <v/>
          </cell>
          <cell r="I2845" t="str">
            <v>425349</v>
          </cell>
          <cell r="J2845">
            <v>10001445</v>
          </cell>
          <cell r="K2845">
            <v>37937</v>
          </cell>
          <cell r="L2845">
            <v>37937</v>
          </cell>
          <cell r="M2845">
            <v>37937</v>
          </cell>
          <cell r="N2845">
            <v>10400.94</v>
          </cell>
          <cell r="O2845">
            <v>57.783000000000001</v>
          </cell>
          <cell r="P2845">
            <v>0</v>
          </cell>
          <cell r="Q2845" t="str">
            <v>01_30_11</v>
          </cell>
          <cell r="R2845" t="str">
            <v>01_24</v>
          </cell>
          <cell r="S2845" t="str">
            <v>'301.0020</v>
          </cell>
          <cell r="T2845" t="str">
            <v>'701.7421</v>
          </cell>
          <cell r="U2845" t="str">
            <v>H</v>
          </cell>
          <cell r="V2845">
            <v>-9994.91</v>
          </cell>
          <cell r="W2845">
            <v>-9994.91</v>
          </cell>
          <cell r="X2845">
            <v>406.03000000000065</v>
          </cell>
          <cell r="Y2845" t="str">
            <v>701.7421</v>
          </cell>
          <cell r="Z2845">
            <v>-1476248.21</v>
          </cell>
          <cell r="AA2845">
            <v>-9994.91</v>
          </cell>
          <cell r="AB2845">
            <v>-57.783000000000001</v>
          </cell>
        </row>
        <row r="2846">
          <cell r="A2846">
            <v>7407</v>
          </cell>
          <cell r="B2846">
            <v>9399</v>
          </cell>
          <cell r="C2846">
            <v>2040</v>
          </cell>
          <cell r="D2846" t="str">
            <v>ДИЗЕЛЬНОЕ ТОПЛИВО Л-02-40</v>
          </cell>
          <cell r="E2846">
            <v>221000035</v>
          </cell>
          <cell r="F2846" t="str">
            <v>20</v>
          </cell>
          <cell r="G2846" t="str">
            <v/>
          </cell>
          <cell r="H2846" t="str">
            <v/>
          </cell>
          <cell r="I2846" t="str">
            <v>425350</v>
          </cell>
          <cell r="J2846">
            <v>10001445</v>
          </cell>
          <cell r="K2846">
            <v>37937</v>
          </cell>
          <cell r="L2846">
            <v>37937</v>
          </cell>
          <cell r="M2846">
            <v>37937</v>
          </cell>
          <cell r="N2846">
            <v>10462.32</v>
          </cell>
          <cell r="O2846">
            <v>58.124000000000002</v>
          </cell>
          <cell r="P2846">
            <v>0</v>
          </cell>
          <cell r="Q2846" t="str">
            <v>01_30_11</v>
          </cell>
          <cell r="R2846" t="str">
            <v>01_24</v>
          </cell>
          <cell r="S2846" t="str">
            <v>'301.0020</v>
          </cell>
          <cell r="T2846" t="str">
            <v>'701.7421</v>
          </cell>
          <cell r="U2846" t="str">
            <v>H</v>
          </cell>
          <cell r="V2846">
            <v>-10049.290000000001</v>
          </cell>
          <cell r="W2846">
            <v>-10049.290000000001</v>
          </cell>
          <cell r="X2846">
            <v>413.02999999999884</v>
          </cell>
          <cell r="Y2846" t="str">
            <v>701.7421</v>
          </cell>
          <cell r="Z2846">
            <v>-1484280.13</v>
          </cell>
          <cell r="AA2846">
            <v>-10049.290000000001</v>
          </cell>
          <cell r="AB2846">
            <v>-58.124000000000002</v>
          </cell>
        </row>
        <row r="2847">
          <cell r="A2847">
            <v>7408</v>
          </cell>
          <cell r="B2847">
            <v>9400</v>
          </cell>
          <cell r="C2847">
            <v>2040</v>
          </cell>
          <cell r="D2847" t="str">
            <v>ДИЗЕЛЬНОЕ ТОПЛИВО Л-02-40</v>
          </cell>
          <cell r="E2847">
            <v>221000035</v>
          </cell>
          <cell r="F2847" t="str">
            <v>20</v>
          </cell>
          <cell r="G2847" t="str">
            <v/>
          </cell>
          <cell r="H2847" t="str">
            <v/>
          </cell>
          <cell r="I2847" t="str">
            <v>425351</v>
          </cell>
          <cell r="J2847">
            <v>10001445</v>
          </cell>
          <cell r="K2847">
            <v>37937</v>
          </cell>
          <cell r="L2847">
            <v>37937</v>
          </cell>
          <cell r="M2847">
            <v>37937</v>
          </cell>
          <cell r="N2847">
            <v>10433.879999999999</v>
          </cell>
          <cell r="O2847">
            <v>57.966000000000001</v>
          </cell>
          <cell r="P2847">
            <v>0</v>
          </cell>
          <cell r="Q2847" t="str">
            <v>01_30_11</v>
          </cell>
          <cell r="R2847" t="str">
            <v>01_24</v>
          </cell>
          <cell r="S2847" t="str">
            <v>'301.0020</v>
          </cell>
          <cell r="T2847" t="str">
            <v>'701.7421</v>
          </cell>
          <cell r="U2847" t="str">
            <v>H</v>
          </cell>
          <cell r="V2847">
            <v>-10027.85</v>
          </cell>
          <cell r="W2847">
            <v>-10027.85</v>
          </cell>
          <cell r="X2847">
            <v>406.02999999999884</v>
          </cell>
          <cell r="Y2847" t="str">
            <v>701.7421</v>
          </cell>
          <cell r="Z2847">
            <v>-1481113.45</v>
          </cell>
          <cell r="AA2847">
            <v>-10027.85</v>
          </cell>
          <cell r="AB2847">
            <v>-57.966000000000001</v>
          </cell>
        </row>
        <row r="2848">
          <cell r="A2848">
            <v>7409</v>
          </cell>
          <cell r="B2848">
            <v>9401</v>
          </cell>
          <cell r="C2848">
            <v>2040</v>
          </cell>
          <cell r="D2848" t="str">
            <v>ДИЗЕЛЬНОЕ ТОПЛИВО Л-02-40</v>
          </cell>
          <cell r="E2848">
            <v>221000035</v>
          </cell>
          <cell r="F2848" t="str">
            <v>20</v>
          </cell>
          <cell r="G2848" t="str">
            <v/>
          </cell>
          <cell r="H2848" t="str">
            <v/>
          </cell>
          <cell r="I2848" t="str">
            <v>425352</v>
          </cell>
          <cell r="J2848">
            <v>10001445</v>
          </cell>
          <cell r="K2848">
            <v>37937</v>
          </cell>
          <cell r="L2848">
            <v>37937</v>
          </cell>
          <cell r="M2848">
            <v>37937</v>
          </cell>
          <cell r="N2848">
            <v>10384.200000000001</v>
          </cell>
          <cell r="O2848">
            <v>57.69</v>
          </cell>
          <cell r="P2848">
            <v>0</v>
          </cell>
          <cell r="Q2848" t="str">
            <v>01_30_11</v>
          </cell>
          <cell r="R2848" t="str">
            <v>01_24</v>
          </cell>
          <cell r="S2848" t="str">
            <v>'301.0020</v>
          </cell>
          <cell r="T2848" t="str">
            <v>'701.7421</v>
          </cell>
          <cell r="U2848" t="str">
            <v>H</v>
          </cell>
          <cell r="V2848">
            <v>-9978.17</v>
          </cell>
          <cell r="W2848">
            <v>-9978.17</v>
          </cell>
          <cell r="X2848">
            <v>406.03000000000065</v>
          </cell>
          <cell r="Y2848" t="str">
            <v>701.7421</v>
          </cell>
          <cell r="Z2848">
            <v>-1473775.71</v>
          </cell>
          <cell r="AA2848">
            <v>-9978.17</v>
          </cell>
          <cell r="AB2848">
            <v>-57.69</v>
          </cell>
        </row>
        <row r="2849">
          <cell r="A2849">
            <v>7410</v>
          </cell>
          <cell r="B2849">
            <v>9402</v>
          </cell>
          <cell r="C2849">
            <v>2040</v>
          </cell>
          <cell r="D2849" t="str">
            <v>ДИЗЕЛЬНОЕ ТОПЛИВО Л-02-40</v>
          </cell>
          <cell r="E2849">
            <v>221000035</v>
          </cell>
          <cell r="F2849" t="str">
            <v>20</v>
          </cell>
          <cell r="G2849" t="str">
            <v/>
          </cell>
          <cell r="H2849" t="str">
            <v/>
          </cell>
          <cell r="I2849" t="str">
            <v>425353</v>
          </cell>
          <cell r="J2849">
            <v>10001445</v>
          </cell>
          <cell r="K2849">
            <v>37937</v>
          </cell>
          <cell r="L2849">
            <v>37937</v>
          </cell>
          <cell r="M2849">
            <v>37937</v>
          </cell>
          <cell r="N2849">
            <v>10232.459999999999</v>
          </cell>
          <cell r="O2849">
            <v>56.847000000000001</v>
          </cell>
          <cell r="P2849">
            <v>0</v>
          </cell>
          <cell r="Q2849" t="str">
            <v>01_30_11</v>
          </cell>
          <cell r="R2849" t="str">
            <v>01_24</v>
          </cell>
          <cell r="S2849" t="str">
            <v>'301.0020</v>
          </cell>
          <cell r="T2849" t="str">
            <v>'701.7421</v>
          </cell>
          <cell r="U2849" t="str">
            <v>H</v>
          </cell>
          <cell r="V2849">
            <v>-9833.43</v>
          </cell>
          <cell r="W2849">
            <v>-9833.43</v>
          </cell>
          <cell r="X2849">
            <v>399.02999999999884</v>
          </cell>
          <cell r="Y2849" t="str">
            <v>701.7421</v>
          </cell>
          <cell r="Z2849">
            <v>-1452397.61</v>
          </cell>
          <cell r="AA2849">
            <v>-9833.43</v>
          </cell>
          <cell r="AB2849">
            <v>-56.847000000000001</v>
          </cell>
        </row>
        <row r="2850">
          <cell r="A2850">
            <v>7411</v>
          </cell>
          <cell r="B2850">
            <v>9403</v>
          </cell>
          <cell r="C2850">
            <v>2098</v>
          </cell>
          <cell r="D2850" t="str">
            <v>БЕНЗИН АВТОМОБИЛЬНЫЙ АИ-85</v>
          </cell>
          <cell r="E2850">
            <v>222000002</v>
          </cell>
          <cell r="F2850" t="str">
            <v>20</v>
          </cell>
          <cell r="G2850" t="str">
            <v/>
          </cell>
          <cell r="H2850" t="str">
            <v/>
          </cell>
          <cell r="I2850" t="str">
            <v>387376</v>
          </cell>
          <cell r="J2850">
            <v>10001513</v>
          </cell>
          <cell r="K2850">
            <v>37937</v>
          </cell>
          <cell r="L2850">
            <v>37937</v>
          </cell>
          <cell r="M2850">
            <v>37937</v>
          </cell>
          <cell r="N2850">
            <v>26188.36</v>
          </cell>
          <cell r="O2850">
            <v>98.823999999999998</v>
          </cell>
          <cell r="P2850">
            <v>0</v>
          </cell>
          <cell r="Q2850" t="str">
            <v>01_30_11</v>
          </cell>
          <cell r="R2850" t="str">
            <v>01_24</v>
          </cell>
          <cell r="S2850" t="str">
            <v>'301.0020</v>
          </cell>
          <cell r="T2850" t="str">
            <v>'702.7211</v>
          </cell>
          <cell r="U2850" t="str">
            <v>H</v>
          </cell>
          <cell r="V2850">
            <v>-25493.99</v>
          </cell>
          <cell r="W2850">
            <v>-25493.99</v>
          </cell>
          <cell r="X2850">
            <v>694.36999999999898</v>
          </cell>
          <cell r="Y2850" t="str">
            <v>702.7211</v>
          </cell>
          <cell r="Z2850">
            <v>-3765462.32</v>
          </cell>
          <cell r="AA2850">
            <v>-25493.99</v>
          </cell>
          <cell r="AB2850">
            <v>-98.823999999999998</v>
          </cell>
        </row>
        <row r="2851">
          <cell r="A2851">
            <v>7412</v>
          </cell>
          <cell r="B2851">
            <v>9404</v>
          </cell>
          <cell r="C2851">
            <v>2098</v>
          </cell>
          <cell r="D2851" t="str">
            <v>БЕНЗИН АВТОМОБИЛЬНЫЙ АИ-85</v>
          </cell>
          <cell r="E2851">
            <v>222000002</v>
          </cell>
          <cell r="F2851" t="str">
            <v>20</v>
          </cell>
          <cell r="G2851" t="str">
            <v/>
          </cell>
          <cell r="H2851" t="str">
            <v/>
          </cell>
          <cell r="I2851" t="str">
            <v>387377</v>
          </cell>
          <cell r="J2851">
            <v>10001513</v>
          </cell>
          <cell r="K2851">
            <v>37937</v>
          </cell>
          <cell r="L2851">
            <v>37937</v>
          </cell>
          <cell r="M2851">
            <v>37937</v>
          </cell>
          <cell r="N2851">
            <v>30288.18</v>
          </cell>
          <cell r="O2851">
            <v>114.295</v>
          </cell>
          <cell r="P2851">
            <v>0</v>
          </cell>
          <cell r="Q2851" t="str">
            <v>01_30_11</v>
          </cell>
          <cell r="R2851" t="str">
            <v>01_24</v>
          </cell>
          <cell r="S2851" t="str">
            <v>'301.0020</v>
          </cell>
          <cell r="T2851" t="str">
            <v>'702.7211</v>
          </cell>
          <cell r="U2851" t="str">
            <v>H</v>
          </cell>
          <cell r="V2851">
            <v>-29481.599999999999</v>
          </cell>
          <cell r="W2851">
            <v>-29481.599999999999</v>
          </cell>
          <cell r="X2851">
            <v>806.58000000000175</v>
          </cell>
          <cell r="Y2851" t="str">
            <v>702.7211</v>
          </cell>
          <cell r="Z2851">
            <v>-4354432.32</v>
          </cell>
          <cell r="AA2851">
            <v>-29481.599999999999</v>
          </cell>
          <cell r="AB2851">
            <v>-114.295</v>
          </cell>
        </row>
        <row r="2852">
          <cell r="A2852">
            <v>7413</v>
          </cell>
          <cell r="B2852">
            <v>9405</v>
          </cell>
          <cell r="C2852">
            <v>2098</v>
          </cell>
          <cell r="D2852" t="str">
            <v>БЕНЗИН АВТОМОБИЛЬНЫЙ АИ-85</v>
          </cell>
          <cell r="E2852">
            <v>222000002</v>
          </cell>
          <cell r="F2852" t="str">
            <v>20</v>
          </cell>
          <cell r="G2852" t="str">
            <v/>
          </cell>
          <cell r="H2852" t="str">
            <v/>
          </cell>
          <cell r="I2852" t="str">
            <v>387380</v>
          </cell>
          <cell r="J2852">
            <v>10001514</v>
          </cell>
          <cell r="K2852">
            <v>37937</v>
          </cell>
          <cell r="L2852">
            <v>37937</v>
          </cell>
          <cell r="M2852">
            <v>37937</v>
          </cell>
          <cell r="N2852">
            <v>26237.119999999999</v>
          </cell>
          <cell r="O2852">
            <v>99.007999999999996</v>
          </cell>
          <cell r="P2852">
            <v>0</v>
          </cell>
          <cell r="Q2852" t="str">
            <v>01_30_11</v>
          </cell>
          <cell r="R2852" t="str">
            <v>01_24</v>
          </cell>
          <cell r="S2852" t="str">
            <v>'301.0020</v>
          </cell>
          <cell r="T2852" t="str">
            <v>'702.7211</v>
          </cell>
          <cell r="U2852" t="str">
            <v>H</v>
          </cell>
          <cell r="V2852">
            <v>-25537.07</v>
          </cell>
          <cell r="W2852">
            <v>-25537.07</v>
          </cell>
          <cell r="X2852">
            <v>700.04999999999927</v>
          </cell>
          <cell r="Y2852" t="str">
            <v>702.7211</v>
          </cell>
          <cell r="Z2852">
            <v>-3771825.24</v>
          </cell>
          <cell r="AA2852">
            <v>-25537.07</v>
          </cell>
          <cell r="AB2852">
            <v>-99.007999999999996</v>
          </cell>
        </row>
        <row r="2853">
          <cell r="A2853">
            <v>7414</v>
          </cell>
          <cell r="B2853">
            <v>9406</v>
          </cell>
          <cell r="C2853">
            <v>2098</v>
          </cell>
          <cell r="D2853" t="str">
            <v>БЕНЗИН АВТОМОБИЛЬНЫЙ АИ-85</v>
          </cell>
          <cell r="E2853">
            <v>222000002</v>
          </cell>
          <cell r="F2853" t="str">
            <v>20</v>
          </cell>
          <cell r="G2853" t="str">
            <v/>
          </cell>
          <cell r="H2853" t="str">
            <v/>
          </cell>
          <cell r="I2853" t="str">
            <v>387381</v>
          </cell>
          <cell r="J2853">
            <v>10001514</v>
          </cell>
          <cell r="K2853">
            <v>37937</v>
          </cell>
          <cell r="L2853">
            <v>37937</v>
          </cell>
          <cell r="M2853">
            <v>37937</v>
          </cell>
          <cell r="N2853">
            <v>30235.439999999999</v>
          </cell>
          <cell r="O2853">
            <v>114.096</v>
          </cell>
          <cell r="P2853">
            <v>0</v>
          </cell>
          <cell r="Q2853" t="str">
            <v>01_30_11</v>
          </cell>
          <cell r="R2853" t="str">
            <v>01_24</v>
          </cell>
          <cell r="S2853" t="str">
            <v>'301.0020</v>
          </cell>
          <cell r="T2853" t="str">
            <v>'702.7211</v>
          </cell>
          <cell r="U2853" t="str">
            <v>H</v>
          </cell>
          <cell r="V2853">
            <v>-29430.38</v>
          </cell>
          <cell r="W2853">
            <v>-29430.38</v>
          </cell>
          <cell r="X2853">
            <v>805.05999999999767</v>
          </cell>
          <cell r="Y2853" t="str">
            <v>702.7211</v>
          </cell>
          <cell r="Z2853">
            <v>-4346867.13</v>
          </cell>
          <cell r="AA2853">
            <v>-29430.38</v>
          </cell>
          <cell r="AB2853">
            <v>-114.096</v>
          </cell>
        </row>
        <row r="2854">
          <cell r="A2854">
            <v>7415</v>
          </cell>
          <cell r="B2854">
            <v>9407</v>
          </cell>
          <cell r="C2854">
            <v>2100</v>
          </cell>
          <cell r="D2854" t="str">
            <v>ДИЗЕЛЬНОЕ ТОПЛИВО Л-02-40</v>
          </cell>
          <cell r="E2854">
            <v>221000035</v>
          </cell>
          <cell r="F2854" t="str">
            <v>20</v>
          </cell>
          <cell r="G2854" t="str">
            <v/>
          </cell>
          <cell r="H2854" t="str">
            <v/>
          </cell>
          <cell r="I2854" t="str">
            <v>387297</v>
          </cell>
          <cell r="J2854">
            <v>10001492</v>
          </cell>
          <cell r="K2854">
            <v>37937</v>
          </cell>
          <cell r="L2854">
            <v>37937</v>
          </cell>
          <cell r="M2854">
            <v>37937</v>
          </cell>
          <cell r="N2854">
            <v>113492.54</v>
          </cell>
          <cell r="O2854">
            <v>582.01300000000003</v>
          </cell>
          <cell r="P2854">
            <v>0</v>
          </cell>
          <cell r="Q2854" t="str">
            <v>01_30_11</v>
          </cell>
          <cell r="R2854" t="str">
            <v>01_24</v>
          </cell>
          <cell r="S2854" t="str">
            <v>'301.0020</v>
          </cell>
          <cell r="T2854" t="str">
            <v>'701.7421</v>
          </cell>
          <cell r="U2854" t="str">
            <v>H</v>
          </cell>
          <cell r="V2854">
            <v>-107533.48</v>
          </cell>
          <cell r="W2854">
            <v>-107533.48</v>
          </cell>
          <cell r="X2854">
            <v>5959.0599999999977</v>
          </cell>
          <cell r="Y2854" t="str">
            <v>701.7421</v>
          </cell>
          <cell r="Z2854">
            <v>-15882695</v>
          </cell>
          <cell r="AA2854">
            <v>-107533.48</v>
          </cell>
          <cell r="AB2854">
            <v>-582.01300000000003</v>
          </cell>
        </row>
        <row r="2855">
          <cell r="A2855">
            <v>7420</v>
          </cell>
          <cell r="B2855">
            <v>9411</v>
          </cell>
          <cell r="C2855">
            <v>1131</v>
          </cell>
          <cell r="D2855" t="str">
            <v>МАЗУТ М-100</v>
          </cell>
          <cell r="E2855">
            <v>221000083</v>
          </cell>
          <cell r="F2855" t="str">
            <v>10</v>
          </cell>
          <cell r="G2855" t="str">
            <v/>
          </cell>
          <cell r="H2855" t="str">
            <v/>
          </cell>
          <cell r="I2855" t="str">
            <v>Акт купли-продаж</v>
          </cell>
          <cell r="J2855">
            <v>10001519</v>
          </cell>
          <cell r="K2855">
            <v>37938</v>
          </cell>
          <cell r="L2855">
            <v>37938</v>
          </cell>
          <cell r="M2855">
            <v>37938</v>
          </cell>
          <cell r="N2855">
            <v>16934482.760000002</v>
          </cell>
          <cell r="O2855">
            <v>3000</v>
          </cell>
          <cell r="P2855">
            <v>2709517.24</v>
          </cell>
          <cell r="Q2855" t="str">
            <v>01_30_11</v>
          </cell>
          <cell r="R2855" t="str">
            <v>01_24</v>
          </cell>
          <cell r="S2855" t="str">
            <v>'301.0010</v>
          </cell>
          <cell r="T2855" t="str">
            <v>'701.7530</v>
          </cell>
          <cell r="U2855" t="str">
            <v>H</v>
          </cell>
          <cell r="V2855">
            <v>-16934482.710000001</v>
          </cell>
          <cell r="W2855">
            <v>-114763.37</v>
          </cell>
          <cell r="X2855">
            <v>5.000000074505806E-2</v>
          </cell>
          <cell r="Y2855" t="str">
            <v>701.7530</v>
          </cell>
          <cell r="Z2855">
            <v>-16934482.710000001</v>
          </cell>
          <cell r="AA2855">
            <v>-114763.37</v>
          </cell>
          <cell r="AB2855">
            <v>-3000</v>
          </cell>
        </row>
        <row r="2856">
          <cell r="A2856">
            <v>7421</v>
          </cell>
          <cell r="B2856">
            <v>9413</v>
          </cell>
          <cell r="C2856">
            <v>2040</v>
          </cell>
          <cell r="D2856" t="str">
            <v>ДИЗЕЛЬНОЕ ТОПЛИВО Л-02-40</v>
          </cell>
          <cell r="E2856">
            <v>221000035</v>
          </cell>
          <cell r="F2856" t="str">
            <v>20</v>
          </cell>
          <cell r="G2856" t="str">
            <v/>
          </cell>
          <cell r="H2856" t="str">
            <v/>
          </cell>
          <cell r="I2856" t="str">
            <v>425354</v>
          </cell>
          <cell r="J2856">
            <v>10001521</v>
          </cell>
          <cell r="K2856">
            <v>37938</v>
          </cell>
          <cell r="L2856">
            <v>37938</v>
          </cell>
          <cell r="M2856">
            <v>37938</v>
          </cell>
          <cell r="N2856">
            <v>10498.14</v>
          </cell>
          <cell r="O2856">
            <v>58.323</v>
          </cell>
          <cell r="P2856">
            <v>0</v>
          </cell>
          <cell r="Q2856" t="str">
            <v>01_30_11</v>
          </cell>
          <cell r="R2856" t="str">
            <v>01_24</v>
          </cell>
          <cell r="S2856" t="str">
            <v>'301.0020</v>
          </cell>
          <cell r="T2856" t="str">
            <v>'701.7421</v>
          </cell>
          <cell r="U2856" t="str">
            <v>H</v>
          </cell>
          <cell r="V2856">
            <v>-10080.93</v>
          </cell>
          <cell r="W2856">
            <v>-10080.93</v>
          </cell>
          <cell r="X2856">
            <v>417.20999999999913</v>
          </cell>
          <cell r="Y2856" t="str">
            <v>701.7421</v>
          </cell>
          <cell r="Z2856">
            <v>-1487542.03</v>
          </cell>
          <cell r="AA2856">
            <v>-10080.93</v>
          </cell>
          <cell r="AB2856">
            <v>-58.323</v>
          </cell>
        </row>
        <row r="2857">
          <cell r="A2857">
            <v>7422</v>
          </cell>
          <cell r="B2857">
            <v>9414</v>
          </cell>
          <cell r="C2857">
            <v>2040</v>
          </cell>
          <cell r="D2857" t="str">
            <v>ДИЗЕЛЬНОЕ ТОПЛИВО Л-02-40</v>
          </cell>
          <cell r="E2857">
            <v>221000035</v>
          </cell>
          <cell r="F2857" t="str">
            <v>20</v>
          </cell>
          <cell r="G2857" t="str">
            <v/>
          </cell>
          <cell r="H2857" t="str">
            <v/>
          </cell>
          <cell r="I2857" t="str">
            <v>425355</v>
          </cell>
          <cell r="J2857">
            <v>10001521</v>
          </cell>
          <cell r="K2857">
            <v>37938</v>
          </cell>
          <cell r="L2857">
            <v>37938</v>
          </cell>
          <cell r="M2857">
            <v>37938</v>
          </cell>
          <cell r="N2857">
            <v>10327.86</v>
          </cell>
          <cell r="O2857">
            <v>57.377000000000002</v>
          </cell>
          <cell r="P2857">
            <v>0</v>
          </cell>
          <cell r="Q2857" t="str">
            <v>01_30_11</v>
          </cell>
          <cell r="R2857" t="str">
            <v>01_24</v>
          </cell>
          <cell r="S2857" t="str">
            <v>'301.0020</v>
          </cell>
          <cell r="T2857" t="str">
            <v>'701.7421</v>
          </cell>
          <cell r="U2857" t="str">
            <v>H</v>
          </cell>
          <cell r="V2857">
            <v>-9917.7199999999993</v>
          </cell>
          <cell r="W2857">
            <v>-9917.7199999999993</v>
          </cell>
          <cell r="X2857">
            <v>410.14000000000124</v>
          </cell>
          <cell r="Y2857" t="str">
            <v>701.7421</v>
          </cell>
          <cell r="Z2857">
            <v>-1463458.76</v>
          </cell>
          <cell r="AA2857">
            <v>-9917.7199999999993</v>
          </cell>
          <cell r="AB2857">
            <v>-57.377000000000002</v>
          </cell>
        </row>
        <row r="2858">
          <cell r="A2858">
            <v>7423</v>
          </cell>
          <cell r="B2858">
            <v>9415</v>
          </cell>
          <cell r="C2858">
            <v>2040</v>
          </cell>
          <cell r="D2858" t="str">
            <v>ДИЗЕЛЬНОЕ ТОПЛИВО Л-02-40</v>
          </cell>
          <cell r="E2858">
            <v>221000035</v>
          </cell>
          <cell r="F2858" t="str">
            <v>20</v>
          </cell>
          <cell r="G2858" t="str">
            <v/>
          </cell>
          <cell r="H2858" t="str">
            <v/>
          </cell>
          <cell r="I2858" t="str">
            <v>425356</v>
          </cell>
          <cell r="J2858">
            <v>10001521</v>
          </cell>
          <cell r="K2858">
            <v>37938</v>
          </cell>
          <cell r="L2858">
            <v>37938</v>
          </cell>
          <cell r="M2858">
            <v>37938</v>
          </cell>
          <cell r="N2858">
            <v>10114.200000000001</v>
          </cell>
          <cell r="O2858">
            <v>56.19</v>
          </cell>
          <cell r="P2858">
            <v>0</v>
          </cell>
          <cell r="Q2858" t="str">
            <v>01_30_11</v>
          </cell>
          <cell r="R2858" t="str">
            <v>01_24</v>
          </cell>
          <cell r="S2858" t="str">
            <v>'301.0020</v>
          </cell>
          <cell r="T2858" t="str">
            <v>'701.7421</v>
          </cell>
          <cell r="U2858" t="str">
            <v>H</v>
          </cell>
          <cell r="V2858">
            <v>-9711.1299999999992</v>
          </cell>
          <cell r="W2858">
            <v>-9711.1299999999992</v>
          </cell>
          <cell r="X2858">
            <v>403.07000000000153</v>
          </cell>
          <cell r="Y2858" t="str">
            <v>701.7421</v>
          </cell>
          <cell r="Z2858">
            <v>-1432974.34</v>
          </cell>
          <cell r="AA2858">
            <v>-9711.1299999999992</v>
          </cell>
          <cell r="AB2858">
            <v>-56.19</v>
          </cell>
        </row>
        <row r="2859">
          <cell r="A2859">
            <v>7424</v>
          </cell>
          <cell r="B2859">
            <v>9416</v>
          </cell>
          <cell r="C2859">
            <v>2040</v>
          </cell>
          <cell r="D2859" t="str">
            <v>ДИЗЕЛЬНОЕ ТОПЛИВО Л-02-40</v>
          </cell>
          <cell r="E2859">
            <v>221000035</v>
          </cell>
          <cell r="F2859" t="str">
            <v>20</v>
          </cell>
          <cell r="G2859" t="str">
            <v/>
          </cell>
          <cell r="H2859" t="str">
            <v/>
          </cell>
          <cell r="I2859" t="str">
            <v>425357</v>
          </cell>
          <cell r="J2859">
            <v>10001521</v>
          </cell>
          <cell r="K2859">
            <v>37938</v>
          </cell>
          <cell r="L2859">
            <v>37938</v>
          </cell>
          <cell r="M2859">
            <v>37938</v>
          </cell>
          <cell r="N2859">
            <v>10517.04</v>
          </cell>
          <cell r="O2859">
            <v>58.427999999999997</v>
          </cell>
          <cell r="P2859">
            <v>0</v>
          </cell>
          <cell r="Q2859" t="str">
            <v>01_30_11</v>
          </cell>
          <cell r="R2859" t="str">
            <v>01_24</v>
          </cell>
          <cell r="S2859" t="str">
            <v>'301.0020</v>
          </cell>
          <cell r="T2859" t="str">
            <v>'701.7421</v>
          </cell>
          <cell r="U2859" t="str">
            <v>H</v>
          </cell>
          <cell r="V2859">
            <v>-10099.83</v>
          </cell>
          <cell r="W2859">
            <v>-10099.83</v>
          </cell>
          <cell r="X2859">
            <v>417.21000000000095</v>
          </cell>
          <cell r="Y2859" t="str">
            <v>701.7421</v>
          </cell>
          <cell r="Z2859">
            <v>-1490330.91</v>
          </cell>
          <cell r="AA2859">
            <v>-10099.83</v>
          </cell>
          <cell r="AB2859">
            <v>-58.427999999999997</v>
          </cell>
        </row>
        <row r="2860">
          <cell r="A2860">
            <v>7425</v>
          </cell>
          <cell r="B2860">
            <v>9417</v>
          </cell>
          <cell r="C2860">
            <v>2040</v>
          </cell>
          <cell r="D2860" t="str">
            <v>ДИЗЕЛЬНОЕ ТОПЛИВО Л-02-40</v>
          </cell>
          <cell r="E2860">
            <v>221000035</v>
          </cell>
          <cell r="F2860" t="str">
            <v>20</v>
          </cell>
          <cell r="G2860" t="str">
            <v/>
          </cell>
          <cell r="H2860" t="str">
            <v/>
          </cell>
          <cell r="I2860" t="str">
            <v>425358</v>
          </cell>
          <cell r="J2860">
            <v>10001521</v>
          </cell>
          <cell r="K2860">
            <v>37938</v>
          </cell>
          <cell r="L2860">
            <v>37938</v>
          </cell>
          <cell r="M2860">
            <v>37938</v>
          </cell>
          <cell r="N2860">
            <v>10395.719999999999</v>
          </cell>
          <cell r="O2860">
            <v>57.753999999999998</v>
          </cell>
          <cell r="P2860">
            <v>0</v>
          </cell>
          <cell r="Q2860" t="str">
            <v>01_30_11</v>
          </cell>
          <cell r="R2860" t="str">
            <v>01_24</v>
          </cell>
          <cell r="S2860" t="str">
            <v>'301.0020</v>
          </cell>
          <cell r="T2860" t="str">
            <v>'701.7421</v>
          </cell>
          <cell r="U2860" t="str">
            <v>H</v>
          </cell>
          <cell r="V2860">
            <v>-9985.58</v>
          </cell>
          <cell r="W2860">
            <v>-9985.58</v>
          </cell>
          <cell r="X2860">
            <v>410.13999999999942</v>
          </cell>
          <cell r="Y2860" t="str">
            <v>701.7421</v>
          </cell>
          <cell r="Z2860">
            <v>-1473472.18</v>
          </cell>
          <cell r="AA2860">
            <v>-9985.58</v>
          </cell>
          <cell r="AB2860">
            <v>-57.753999999999998</v>
          </cell>
        </row>
        <row r="2861">
          <cell r="A2861">
            <v>7426</v>
          </cell>
          <cell r="B2861">
            <v>9418</v>
          </cell>
          <cell r="C2861">
            <v>2040</v>
          </cell>
          <cell r="D2861" t="str">
            <v>ДИЗЕЛЬНОЕ ТОПЛИВО Л-02-40</v>
          </cell>
          <cell r="E2861">
            <v>221000035</v>
          </cell>
          <cell r="F2861" t="str">
            <v>20</v>
          </cell>
          <cell r="G2861" t="str">
            <v/>
          </cell>
          <cell r="H2861" t="str">
            <v/>
          </cell>
          <cell r="I2861" t="str">
            <v>425359</v>
          </cell>
          <cell r="J2861">
            <v>10001521</v>
          </cell>
          <cell r="K2861">
            <v>37938</v>
          </cell>
          <cell r="L2861">
            <v>37938</v>
          </cell>
          <cell r="M2861">
            <v>37938</v>
          </cell>
          <cell r="N2861">
            <v>10459.26</v>
          </cell>
          <cell r="O2861">
            <v>58.106999999999999</v>
          </cell>
          <cell r="P2861">
            <v>0</v>
          </cell>
          <cell r="Q2861" t="str">
            <v>01_30_11</v>
          </cell>
          <cell r="R2861" t="str">
            <v>01_24</v>
          </cell>
          <cell r="S2861" t="str">
            <v>'301.0020</v>
          </cell>
          <cell r="T2861" t="str">
            <v>'701.7421</v>
          </cell>
          <cell r="U2861" t="str">
            <v>H</v>
          </cell>
          <cell r="V2861">
            <v>-10042.049999999999</v>
          </cell>
          <cell r="W2861">
            <v>-10042.049999999999</v>
          </cell>
          <cell r="X2861">
            <v>417.21000000000095</v>
          </cell>
          <cell r="Y2861" t="str">
            <v>701.7421</v>
          </cell>
          <cell r="Z2861">
            <v>-1481804.9</v>
          </cell>
          <cell r="AA2861">
            <v>-10042.049999999999</v>
          </cell>
          <cell r="AB2861">
            <v>-58.106999999999999</v>
          </cell>
        </row>
        <row r="2862">
          <cell r="A2862">
            <v>7427</v>
          </cell>
          <cell r="B2862">
            <v>9419</v>
          </cell>
          <cell r="C2862">
            <v>2040</v>
          </cell>
          <cell r="D2862" t="str">
            <v>ДИЗЕЛЬНОЕ ТОПЛИВО Л-02-40</v>
          </cell>
          <cell r="E2862">
            <v>221000035</v>
          </cell>
          <cell r="F2862" t="str">
            <v>20</v>
          </cell>
          <cell r="G2862" t="str">
            <v/>
          </cell>
          <cell r="H2862" t="str">
            <v/>
          </cell>
          <cell r="I2862" t="str">
            <v>425360</v>
          </cell>
          <cell r="J2862">
            <v>10001521</v>
          </cell>
          <cell r="K2862">
            <v>37938</v>
          </cell>
          <cell r="L2862">
            <v>37938</v>
          </cell>
          <cell r="M2862">
            <v>37938</v>
          </cell>
          <cell r="N2862">
            <v>10131.84</v>
          </cell>
          <cell r="O2862">
            <v>56.287999999999997</v>
          </cell>
          <cell r="P2862">
            <v>0</v>
          </cell>
          <cell r="Q2862" t="str">
            <v>01_30_11</v>
          </cell>
          <cell r="R2862" t="str">
            <v>01_24</v>
          </cell>
          <cell r="S2862" t="str">
            <v>'301.0020</v>
          </cell>
          <cell r="T2862" t="str">
            <v>'701.7421</v>
          </cell>
          <cell r="U2862" t="str">
            <v>H</v>
          </cell>
          <cell r="V2862">
            <v>-9728.77</v>
          </cell>
          <cell r="W2862">
            <v>-9728.77</v>
          </cell>
          <cell r="X2862">
            <v>403.06999999999971</v>
          </cell>
          <cell r="Y2862" t="str">
            <v>701.7421</v>
          </cell>
          <cell r="Z2862">
            <v>-1435577.3</v>
          </cell>
          <cell r="AA2862">
            <v>-9728.77</v>
          </cell>
          <cell r="AB2862">
            <v>-56.287999999999997</v>
          </cell>
        </row>
        <row r="2863">
          <cell r="A2863">
            <v>7428</v>
          </cell>
          <cell r="B2863">
            <v>9420</v>
          </cell>
          <cell r="C2863">
            <v>2040</v>
          </cell>
          <cell r="D2863" t="str">
            <v>ДИЗЕЛЬНОЕ ТОПЛИВО Л-02-40</v>
          </cell>
          <cell r="E2863">
            <v>221000035</v>
          </cell>
          <cell r="F2863" t="str">
            <v>20</v>
          </cell>
          <cell r="G2863" t="str">
            <v/>
          </cell>
          <cell r="H2863" t="str">
            <v/>
          </cell>
          <cell r="I2863" t="str">
            <v>425361</v>
          </cell>
          <cell r="J2863">
            <v>10001521</v>
          </cell>
          <cell r="K2863">
            <v>37938</v>
          </cell>
          <cell r="L2863">
            <v>37938</v>
          </cell>
          <cell r="M2863">
            <v>37938</v>
          </cell>
          <cell r="N2863">
            <v>10373.94</v>
          </cell>
          <cell r="O2863">
            <v>57.633000000000003</v>
          </cell>
          <cell r="P2863">
            <v>0</v>
          </cell>
          <cell r="Q2863" t="str">
            <v>01_30_11</v>
          </cell>
          <cell r="R2863" t="str">
            <v>01_24</v>
          </cell>
          <cell r="S2863" t="str">
            <v>'301.0020</v>
          </cell>
          <cell r="T2863" t="str">
            <v>'701.7421</v>
          </cell>
          <cell r="U2863" t="str">
            <v>H</v>
          </cell>
          <cell r="V2863">
            <v>-9963.7999999999993</v>
          </cell>
          <cell r="W2863">
            <v>-9963.7999999999993</v>
          </cell>
          <cell r="X2863">
            <v>410.14000000000124</v>
          </cell>
          <cell r="Y2863" t="str">
            <v>701.7421</v>
          </cell>
          <cell r="Z2863">
            <v>-1470258.33</v>
          </cell>
          <cell r="AA2863">
            <v>-9963.7999999999993</v>
          </cell>
          <cell r="AB2863">
            <v>-57.633000000000003</v>
          </cell>
        </row>
        <row r="2864">
          <cell r="A2864">
            <v>7429</v>
          </cell>
          <cell r="B2864">
            <v>9421</v>
          </cell>
          <cell r="C2864">
            <v>2040</v>
          </cell>
          <cell r="D2864" t="str">
            <v>ДИЗЕЛЬНОЕ ТОПЛИВО Л-02-40</v>
          </cell>
          <cell r="E2864">
            <v>221000035</v>
          </cell>
          <cell r="F2864" t="str">
            <v>20</v>
          </cell>
          <cell r="G2864" t="str">
            <v/>
          </cell>
          <cell r="H2864" t="str">
            <v/>
          </cell>
          <cell r="I2864" t="str">
            <v>425362</v>
          </cell>
          <cell r="J2864">
            <v>10001521</v>
          </cell>
          <cell r="K2864">
            <v>37938</v>
          </cell>
          <cell r="L2864">
            <v>37938</v>
          </cell>
          <cell r="M2864">
            <v>37938</v>
          </cell>
          <cell r="N2864">
            <v>10283.4</v>
          </cell>
          <cell r="O2864">
            <v>57.13</v>
          </cell>
          <cell r="P2864">
            <v>0</v>
          </cell>
          <cell r="Q2864" t="str">
            <v>01_30_11</v>
          </cell>
          <cell r="R2864" t="str">
            <v>01_24</v>
          </cell>
          <cell r="S2864" t="str">
            <v>'301.0020</v>
          </cell>
          <cell r="T2864" t="str">
            <v>'701.7421</v>
          </cell>
          <cell r="U2864" t="str">
            <v>H</v>
          </cell>
          <cell r="V2864">
            <v>-9873.26</v>
          </cell>
          <cell r="W2864">
            <v>-9873.26</v>
          </cell>
          <cell r="X2864">
            <v>410.13999999999942</v>
          </cell>
          <cell r="Y2864" t="str">
            <v>701.7421</v>
          </cell>
          <cell r="Z2864">
            <v>-1456898.25</v>
          </cell>
          <cell r="AA2864">
            <v>-9873.26</v>
          </cell>
          <cell r="AB2864">
            <v>-57.13</v>
          </cell>
        </row>
        <row r="2865">
          <cell r="A2865">
            <v>7430</v>
          </cell>
          <cell r="B2865">
            <v>9422</v>
          </cell>
          <cell r="C2865">
            <v>2040</v>
          </cell>
          <cell r="D2865" t="str">
            <v>ДИЗЕЛЬНОЕ ТОПЛИВО Л-02-40</v>
          </cell>
          <cell r="E2865">
            <v>221000035</v>
          </cell>
          <cell r="F2865" t="str">
            <v>20</v>
          </cell>
          <cell r="G2865" t="str">
            <v/>
          </cell>
          <cell r="H2865" t="str">
            <v/>
          </cell>
          <cell r="I2865" t="str">
            <v>425363</v>
          </cell>
          <cell r="J2865">
            <v>10001521</v>
          </cell>
          <cell r="K2865">
            <v>37938</v>
          </cell>
          <cell r="L2865">
            <v>37938</v>
          </cell>
          <cell r="M2865">
            <v>37938</v>
          </cell>
          <cell r="N2865">
            <v>10504.44</v>
          </cell>
          <cell r="O2865">
            <v>58.357999999999997</v>
          </cell>
          <cell r="P2865">
            <v>0</v>
          </cell>
          <cell r="Q2865" t="str">
            <v>01_30_11</v>
          </cell>
          <cell r="R2865" t="str">
            <v>01_24</v>
          </cell>
          <cell r="S2865" t="str">
            <v>'301.0020</v>
          </cell>
          <cell r="T2865" t="str">
            <v>'701.7421</v>
          </cell>
          <cell r="U2865" t="str">
            <v>H</v>
          </cell>
          <cell r="V2865">
            <v>-10087.23</v>
          </cell>
          <cell r="W2865">
            <v>-10087.23</v>
          </cell>
          <cell r="X2865">
            <v>417.21000000000095</v>
          </cell>
          <cell r="Y2865" t="str">
            <v>701.7421</v>
          </cell>
          <cell r="Z2865">
            <v>-1488471.66</v>
          </cell>
          <cell r="AA2865">
            <v>-10087.23</v>
          </cell>
          <cell r="AB2865">
            <v>-58.357999999999997</v>
          </cell>
        </row>
        <row r="2866">
          <cell r="A2866">
            <v>7431</v>
          </cell>
          <cell r="B2866">
            <v>9423</v>
          </cell>
          <cell r="C2866">
            <v>2098</v>
          </cell>
          <cell r="D2866" t="str">
            <v>БЕНЗИН АВТОМОБИЛЬНЫЙ АИ-85</v>
          </cell>
          <cell r="E2866">
            <v>222000002</v>
          </cell>
          <cell r="F2866" t="str">
            <v>20</v>
          </cell>
          <cell r="G2866" t="str">
            <v/>
          </cell>
          <cell r="H2866" t="str">
            <v/>
          </cell>
          <cell r="I2866" t="str">
            <v>425037</v>
          </cell>
          <cell r="J2866">
            <v>10001520</v>
          </cell>
          <cell r="K2866">
            <v>37938</v>
          </cell>
          <cell r="L2866">
            <v>37938</v>
          </cell>
          <cell r="M2866">
            <v>37938</v>
          </cell>
          <cell r="N2866">
            <v>13691.76</v>
          </cell>
          <cell r="O2866">
            <v>51.667000000000002</v>
          </cell>
          <cell r="P2866">
            <v>0</v>
          </cell>
          <cell r="Q2866" t="str">
            <v>01_30_11</v>
          </cell>
          <cell r="R2866" t="str">
            <v>01_24</v>
          </cell>
          <cell r="S2866" t="str">
            <v>'301.0020</v>
          </cell>
          <cell r="T2866" t="str">
            <v>'702.7211</v>
          </cell>
          <cell r="U2866" t="str">
            <v>H</v>
          </cell>
          <cell r="V2866">
            <v>-13325.51</v>
          </cell>
          <cell r="W2866">
            <v>-13325.51</v>
          </cell>
          <cell r="X2866">
            <v>366.25</v>
          </cell>
          <cell r="Y2866" t="str">
            <v>702.7211</v>
          </cell>
          <cell r="Z2866">
            <v>-1966312.26</v>
          </cell>
          <cell r="AA2866">
            <v>-13325.51</v>
          </cell>
          <cell r="AB2866">
            <v>-51.667000000000002</v>
          </cell>
        </row>
        <row r="2867">
          <cell r="A2867">
            <v>7432</v>
          </cell>
          <cell r="B2867">
            <v>9424</v>
          </cell>
          <cell r="C2867">
            <v>2098</v>
          </cell>
          <cell r="D2867" t="str">
            <v>БЕНЗИН АВТОМОБИЛЬНЫЙ АИ-85</v>
          </cell>
          <cell r="E2867">
            <v>222000002</v>
          </cell>
          <cell r="F2867" t="str">
            <v>20</v>
          </cell>
          <cell r="G2867" t="str">
            <v/>
          </cell>
          <cell r="H2867" t="str">
            <v/>
          </cell>
          <cell r="I2867" t="str">
            <v>425038</v>
          </cell>
          <cell r="J2867">
            <v>10001520</v>
          </cell>
          <cell r="K2867">
            <v>37938</v>
          </cell>
          <cell r="L2867">
            <v>37938</v>
          </cell>
          <cell r="M2867">
            <v>37938</v>
          </cell>
          <cell r="N2867">
            <v>13763.31</v>
          </cell>
          <cell r="O2867">
            <v>51.936999999999998</v>
          </cell>
          <cell r="P2867">
            <v>0</v>
          </cell>
          <cell r="Q2867" t="str">
            <v>01_30_11</v>
          </cell>
          <cell r="R2867" t="str">
            <v>01_24</v>
          </cell>
          <cell r="S2867" t="str">
            <v>'301.0020</v>
          </cell>
          <cell r="T2867" t="str">
            <v>'702.7211</v>
          </cell>
          <cell r="U2867" t="str">
            <v>H</v>
          </cell>
          <cell r="V2867">
            <v>-13397.06</v>
          </cell>
          <cell r="W2867">
            <v>-13397.06</v>
          </cell>
          <cell r="X2867">
            <v>366.25</v>
          </cell>
          <cell r="Y2867" t="str">
            <v>702.7211</v>
          </cell>
          <cell r="Z2867">
            <v>-1976870.17</v>
          </cell>
          <cell r="AA2867">
            <v>-13397.06</v>
          </cell>
          <cell r="AB2867">
            <v>-51.936999999999998</v>
          </cell>
        </row>
        <row r="2868">
          <cell r="A2868">
            <v>7433</v>
          </cell>
          <cell r="B2868">
            <v>9425</v>
          </cell>
          <cell r="C2868">
            <v>2098</v>
          </cell>
          <cell r="D2868" t="str">
            <v>БЕНЗИН АВТОМОБИЛЬНЫЙ АИ-85</v>
          </cell>
          <cell r="E2868">
            <v>222000002</v>
          </cell>
          <cell r="F2868" t="str">
            <v>20</v>
          </cell>
          <cell r="G2868" t="str">
            <v/>
          </cell>
          <cell r="H2868" t="str">
            <v/>
          </cell>
          <cell r="I2868" t="str">
            <v>425039</v>
          </cell>
          <cell r="J2868">
            <v>10001520</v>
          </cell>
          <cell r="K2868">
            <v>37938</v>
          </cell>
          <cell r="L2868">
            <v>37938</v>
          </cell>
          <cell r="M2868">
            <v>37938</v>
          </cell>
          <cell r="N2868">
            <v>13262.99</v>
          </cell>
          <cell r="O2868">
            <v>50.048999999999999</v>
          </cell>
          <cell r="P2868">
            <v>0</v>
          </cell>
          <cell r="Q2868" t="str">
            <v>01_30_11</v>
          </cell>
          <cell r="R2868" t="str">
            <v>01_24</v>
          </cell>
          <cell r="S2868" t="str">
            <v>'301.0020</v>
          </cell>
          <cell r="T2868" t="str">
            <v>'702.7211</v>
          </cell>
          <cell r="U2868" t="str">
            <v>H</v>
          </cell>
          <cell r="V2868">
            <v>-12903.78</v>
          </cell>
          <cell r="W2868">
            <v>-12903.78</v>
          </cell>
          <cell r="X2868">
            <v>359.20999999999913</v>
          </cell>
          <cell r="Y2868" t="str">
            <v>702.7211</v>
          </cell>
          <cell r="Z2868">
            <v>-1904081.78</v>
          </cell>
          <cell r="AA2868">
            <v>-12903.78</v>
          </cell>
          <cell r="AB2868">
            <v>-50.048999999999999</v>
          </cell>
        </row>
        <row r="2869">
          <cell r="A2869">
            <v>7434</v>
          </cell>
          <cell r="B2869">
            <v>9426</v>
          </cell>
          <cell r="C2869">
            <v>2098</v>
          </cell>
          <cell r="D2869" t="str">
            <v>БЕНЗИН АВТОМОБИЛЬНЫЙ АИ-85</v>
          </cell>
          <cell r="E2869">
            <v>222000002</v>
          </cell>
          <cell r="F2869" t="str">
            <v>20</v>
          </cell>
          <cell r="G2869" t="str">
            <v/>
          </cell>
          <cell r="H2869" t="str">
            <v/>
          </cell>
          <cell r="I2869" t="str">
            <v>425040</v>
          </cell>
          <cell r="J2869">
            <v>10001520</v>
          </cell>
          <cell r="K2869">
            <v>37938</v>
          </cell>
          <cell r="L2869">
            <v>37938</v>
          </cell>
          <cell r="M2869">
            <v>37938</v>
          </cell>
          <cell r="N2869">
            <v>13614.64</v>
          </cell>
          <cell r="O2869">
            <v>51.375999999999998</v>
          </cell>
          <cell r="P2869">
            <v>0</v>
          </cell>
          <cell r="Q2869" t="str">
            <v>01_30_11</v>
          </cell>
          <cell r="R2869" t="str">
            <v>01_24</v>
          </cell>
          <cell r="S2869" t="str">
            <v>'301.0020</v>
          </cell>
          <cell r="T2869" t="str">
            <v>'702.7211</v>
          </cell>
          <cell r="U2869" t="str">
            <v>H</v>
          </cell>
          <cell r="V2869">
            <v>-13248.39</v>
          </cell>
          <cell r="W2869">
            <v>-13248.39</v>
          </cell>
          <cell r="X2869">
            <v>366.25</v>
          </cell>
          <cell r="Y2869" t="str">
            <v>702.7211</v>
          </cell>
          <cell r="Z2869">
            <v>-1954932.43</v>
          </cell>
          <cell r="AA2869">
            <v>-13248.39</v>
          </cell>
          <cell r="AB2869">
            <v>-51.375999999999998</v>
          </cell>
        </row>
        <row r="2870">
          <cell r="A2870">
            <v>7435</v>
          </cell>
          <cell r="B2870">
            <v>9427</v>
          </cell>
          <cell r="C2870">
            <v>2098</v>
          </cell>
          <cell r="D2870" t="str">
            <v>БЕНЗИН АВТОМОБИЛЬНЫЙ АИ-85</v>
          </cell>
          <cell r="E2870">
            <v>222000002</v>
          </cell>
          <cell r="F2870" t="str">
            <v>20</v>
          </cell>
          <cell r="G2870" t="str">
            <v/>
          </cell>
          <cell r="H2870" t="str">
            <v/>
          </cell>
          <cell r="I2870" t="str">
            <v>425041</v>
          </cell>
          <cell r="J2870">
            <v>10001520</v>
          </cell>
          <cell r="K2870">
            <v>37938</v>
          </cell>
          <cell r="L2870">
            <v>37938</v>
          </cell>
          <cell r="M2870">
            <v>37938</v>
          </cell>
          <cell r="N2870">
            <v>13101.07</v>
          </cell>
          <cell r="O2870">
            <v>49.438000000000002</v>
          </cell>
          <cell r="P2870">
            <v>0</v>
          </cell>
          <cell r="Q2870" t="str">
            <v>01_30_11</v>
          </cell>
          <cell r="R2870" t="str">
            <v>01_24</v>
          </cell>
          <cell r="S2870" t="str">
            <v>'301.0020</v>
          </cell>
          <cell r="T2870" t="str">
            <v>'702.7211</v>
          </cell>
          <cell r="U2870" t="str">
            <v>H</v>
          </cell>
          <cell r="V2870">
            <v>-12748.91</v>
          </cell>
          <cell r="W2870">
            <v>-12748.91</v>
          </cell>
          <cell r="X2870">
            <v>352.15999999999985</v>
          </cell>
          <cell r="Y2870" t="str">
            <v>702.7211</v>
          </cell>
          <cell r="Z2870">
            <v>-1881229.16</v>
          </cell>
          <cell r="AA2870">
            <v>-12748.91</v>
          </cell>
          <cell r="AB2870">
            <v>-49.438000000000002</v>
          </cell>
        </row>
        <row r="2871">
          <cell r="A2871">
            <v>7436</v>
          </cell>
          <cell r="B2871">
            <v>9428</v>
          </cell>
          <cell r="C2871">
            <v>2098</v>
          </cell>
          <cell r="D2871" t="str">
            <v>БЕНЗИН АВТОМОБИЛЬНЫЙ АИ-85</v>
          </cell>
          <cell r="E2871">
            <v>222000002</v>
          </cell>
          <cell r="F2871" t="str">
            <v>20</v>
          </cell>
          <cell r="G2871" t="str">
            <v/>
          </cell>
          <cell r="H2871" t="str">
            <v/>
          </cell>
          <cell r="I2871" t="str">
            <v>425042</v>
          </cell>
          <cell r="J2871">
            <v>10001520</v>
          </cell>
          <cell r="K2871">
            <v>37938</v>
          </cell>
          <cell r="L2871">
            <v>37938</v>
          </cell>
          <cell r="M2871">
            <v>37938</v>
          </cell>
          <cell r="N2871">
            <v>13716.67</v>
          </cell>
          <cell r="O2871">
            <v>51.761000000000003</v>
          </cell>
          <cell r="P2871">
            <v>0</v>
          </cell>
          <cell r="Q2871" t="str">
            <v>01_30_11</v>
          </cell>
          <cell r="R2871" t="str">
            <v>01_24</v>
          </cell>
          <cell r="S2871" t="str">
            <v>'301.0020</v>
          </cell>
          <cell r="T2871" t="str">
            <v>'702.7211</v>
          </cell>
          <cell r="U2871" t="str">
            <v>H</v>
          </cell>
          <cell r="V2871">
            <v>-13350.42</v>
          </cell>
          <cell r="W2871">
            <v>-13350.42</v>
          </cell>
          <cell r="X2871">
            <v>366.25</v>
          </cell>
          <cell r="Y2871" t="str">
            <v>702.7211</v>
          </cell>
          <cell r="Z2871">
            <v>-1969987.98</v>
          </cell>
          <cell r="AA2871">
            <v>-13350.42</v>
          </cell>
          <cell r="AB2871">
            <v>-51.761000000000003</v>
          </cell>
        </row>
        <row r="2872">
          <cell r="A2872">
            <v>7437</v>
          </cell>
          <cell r="B2872">
            <v>9429</v>
          </cell>
          <cell r="C2872">
            <v>2098</v>
          </cell>
          <cell r="D2872" t="str">
            <v>БЕНЗИН АВТОМОБИЛЬНЫЙ АИ-85</v>
          </cell>
          <cell r="E2872">
            <v>222000002</v>
          </cell>
          <cell r="F2872" t="str">
            <v>20</v>
          </cell>
          <cell r="G2872" t="str">
            <v/>
          </cell>
          <cell r="H2872" t="str">
            <v/>
          </cell>
          <cell r="I2872" t="str">
            <v>425044</v>
          </cell>
          <cell r="J2872">
            <v>10001520</v>
          </cell>
          <cell r="K2872">
            <v>37938</v>
          </cell>
          <cell r="L2872">
            <v>37938</v>
          </cell>
          <cell r="M2872">
            <v>37938</v>
          </cell>
          <cell r="N2872">
            <v>13735.75</v>
          </cell>
          <cell r="O2872">
            <v>51.832999999999998</v>
          </cell>
          <cell r="P2872">
            <v>0</v>
          </cell>
          <cell r="Q2872" t="str">
            <v>01_30_11</v>
          </cell>
          <cell r="R2872" t="str">
            <v>01_24</v>
          </cell>
          <cell r="S2872" t="str">
            <v>'301.0020</v>
          </cell>
          <cell r="T2872" t="str">
            <v>'702.7211</v>
          </cell>
          <cell r="U2872" t="str">
            <v>H</v>
          </cell>
          <cell r="V2872">
            <v>-13369.5</v>
          </cell>
          <cell r="W2872">
            <v>-13369.5</v>
          </cell>
          <cell r="X2872">
            <v>366.25</v>
          </cell>
          <cell r="Y2872" t="str">
            <v>702.7211</v>
          </cell>
          <cell r="Z2872">
            <v>-1972803.42</v>
          </cell>
          <cell r="AA2872">
            <v>-13369.5</v>
          </cell>
          <cell r="AB2872">
            <v>-51.832999999999998</v>
          </cell>
        </row>
        <row r="2873">
          <cell r="A2873">
            <v>7438</v>
          </cell>
          <cell r="B2873">
            <v>9430</v>
          </cell>
          <cell r="C2873">
            <v>2098</v>
          </cell>
          <cell r="D2873" t="str">
            <v>БЕНЗИН АВТОМОБИЛЬНЫЙ АИ-85</v>
          </cell>
          <cell r="E2873">
            <v>222000002</v>
          </cell>
          <cell r="F2873" t="str">
            <v>20</v>
          </cell>
          <cell r="G2873" t="str">
            <v/>
          </cell>
          <cell r="H2873" t="str">
            <v/>
          </cell>
          <cell r="I2873" t="str">
            <v>425053</v>
          </cell>
          <cell r="J2873">
            <v>10001520</v>
          </cell>
          <cell r="K2873">
            <v>37938</v>
          </cell>
          <cell r="L2873">
            <v>37938</v>
          </cell>
          <cell r="M2873">
            <v>37938</v>
          </cell>
          <cell r="N2873">
            <v>13691.76</v>
          </cell>
          <cell r="O2873">
            <v>51.667000000000002</v>
          </cell>
          <cell r="P2873">
            <v>0</v>
          </cell>
          <cell r="Q2873" t="str">
            <v>01_30_11</v>
          </cell>
          <cell r="R2873" t="str">
            <v>01_24</v>
          </cell>
          <cell r="S2873" t="str">
            <v>'301.0020</v>
          </cell>
          <cell r="T2873" t="str">
            <v>'702.7211</v>
          </cell>
          <cell r="U2873" t="str">
            <v>H</v>
          </cell>
          <cell r="V2873">
            <v>-13325.51</v>
          </cell>
          <cell r="W2873">
            <v>-13325.51</v>
          </cell>
          <cell r="X2873">
            <v>366.25</v>
          </cell>
          <cell r="Y2873" t="str">
            <v>702.7211</v>
          </cell>
          <cell r="Z2873">
            <v>-1966312.26</v>
          </cell>
          <cell r="AA2873">
            <v>-13325.51</v>
          </cell>
          <cell r="AB2873">
            <v>-51.667000000000002</v>
          </cell>
        </row>
        <row r="2874">
          <cell r="A2874">
            <v>7439</v>
          </cell>
          <cell r="B2874">
            <v>9431</v>
          </cell>
          <cell r="C2874">
            <v>2098</v>
          </cell>
          <cell r="D2874" t="str">
            <v>БЕНЗИН АВТОМОБИЛЬНЫЙ АИ-85</v>
          </cell>
          <cell r="E2874">
            <v>222000002</v>
          </cell>
          <cell r="F2874" t="str">
            <v>20</v>
          </cell>
          <cell r="G2874" t="str">
            <v/>
          </cell>
          <cell r="H2874" t="str">
            <v/>
          </cell>
          <cell r="I2874" t="str">
            <v>425054</v>
          </cell>
          <cell r="J2874">
            <v>10001520</v>
          </cell>
          <cell r="K2874">
            <v>37938</v>
          </cell>
          <cell r="L2874">
            <v>37938</v>
          </cell>
          <cell r="M2874">
            <v>37938</v>
          </cell>
          <cell r="N2874">
            <v>13246.56</v>
          </cell>
          <cell r="O2874">
            <v>49.987000000000002</v>
          </cell>
          <cell r="P2874">
            <v>0</v>
          </cell>
          <cell r="Q2874" t="str">
            <v>01_30_11</v>
          </cell>
          <cell r="R2874" t="str">
            <v>01_24</v>
          </cell>
          <cell r="S2874" t="str">
            <v>'301.0020</v>
          </cell>
          <cell r="T2874" t="str">
            <v>'702.7211</v>
          </cell>
          <cell r="U2874" t="str">
            <v>H</v>
          </cell>
          <cell r="V2874">
            <v>-12894.4</v>
          </cell>
          <cell r="W2874">
            <v>-12894.4</v>
          </cell>
          <cell r="X2874">
            <v>352.15999999999985</v>
          </cell>
          <cell r="Y2874" t="str">
            <v>702.7211</v>
          </cell>
          <cell r="Z2874">
            <v>-1902697.66</v>
          </cell>
          <cell r="AA2874">
            <v>-12894.4</v>
          </cell>
          <cell r="AB2874">
            <v>-49.987000000000002</v>
          </cell>
        </row>
        <row r="2875">
          <cell r="A2875">
            <v>7440</v>
          </cell>
          <cell r="B2875">
            <v>9432</v>
          </cell>
          <cell r="C2875">
            <v>2098</v>
          </cell>
          <cell r="D2875" t="str">
            <v>БЕНЗИН АВТОМОБИЛЬНЫЙ АИ-85</v>
          </cell>
          <cell r="E2875">
            <v>222000002</v>
          </cell>
          <cell r="F2875" t="str">
            <v>20</v>
          </cell>
          <cell r="G2875" t="str">
            <v/>
          </cell>
          <cell r="H2875" t="str">
            <v/>
          </cell>
          <cell r="I2875" t="str">
            <v>425445</v>
          </cell>
          <cell r="J2875">
            <v>10001520</v>
          </cell>
          <cell r="K2875">
            <v>37938</v>
          </cell>
          <cell r="L2875">
            <v>37938</v>
          </cell>
          <cell r="M2875">
            <v>37938</v>
          </cell>
          <cell r="N2875">
            <v>13246.56</v>
          </cell>
          <cell r="O2875">
            <v>49.987000000000002</v>
          </cell>
          <cell r="P2875">
            <v>0</v>
          </cell>
          <cell r="Q2875" t="str">
            <v>01_30_11</v>
          </cell>
          <cell r="R2875" t="str">
            <v>01_24</v>
          </cell>
          <cell r="S2875" t="str">
            <v>'301.0020</v>
          </cell>
          <cell r="T2875" t="str">
            <v>'702.7211</v>
          </cell>
          <cell r="U2875" t="str">
            <v>H</v>
          </cell>
          <cell r="V2875">
            <v>-12894.4</v>
          </cell>
          <cell r="W2875">
            <v>-12894.4</v>
          </cell>
          <cell r="X2875">
            <v>352.15999999999985</v>
          </cell>
          <cell r="Y2875" t="str">
            <v>702.7211</v>
          </cell>
          <cell r="Z2875">
            <v>-1902697.66</v>
          </cell>
          <cell r="AA2875">
            <v>-12894.4</v>
          </cell>
          <cell r="AB2875">
            <v>-49.987000000000002</v>
          </cell>
        </row>
        <row r="2876">
          <cell r="A2876">
            <v>7441</v>
          </cell>
          <cell r="B2876">
            <v>9433</v>
          </cell>
          <cell r="C2876">
            <v>2098</v>
          </cell>
          <cell r="D2876" t="str">
            <v>БЕНЗИН АВТОМОБИЛЬНЫЙ АИ-85</v>
          </cell>
          <cell r="E2876">
            <v>222000002</v>
          </cell>
          <cell r="F2876" t="str">
            <v>20</v>
          </cell>
          <cell r="G2876" t="str">
            <v/>
          </cell>
          <cell r="H2876" t="str">
            <v/>
          </cell>
          <cell r="I2876" t="str">
            <v>425446</v>
          </cell>
          <cell r="J2876">
            <v>10001520</v>
          </cell>
          <cell r="K2876">
            <v>37938</v>
          </cell>
          <cell r="L2876">
            <v>37938</v>
          </cell>
          <cell r="M2876">
            <v>37938</v>
          </cell>
          <cell r="N2876">
            <v>13366.87</v>
          </cell>
          <cell r="O2876">
            <v>50.441000000000003</v>
          </cell>
          <cell r="P2876">
            <v>0</v>
          </cell>
          <cell r="Q2876" t="str">
            <v>01_30_11</v>
          </cell>
          <cell r="R2876" t="str">
            <v>01_24</v>
          </cell>
          <cell r="S2876" t="str">
            <v>'301.0020</v>
          </cell>
          <cell r="T2876" t="str">
            <v>'702.7211</v>
          </cell>
          <cell r="U2876" t="str">
            <v>H</v>
          </cell>
          <cell r="V2876">
            <v>-13007.66</v>
          </cell>
          <cell r="W2876">
            <v>-13007.66</v>
          </cell>
          <cell r="X2876">
            <v>359.21000000000095</v>
          </cell>
          <cell r="Y2876" t="str">
            <v>702.7211</v>
          </cell>
          <cell r="Z2876">
            <v>-1919410.31</v>
          </cell>
          <cell r="AA2876">
            <v>-13007.66</v>
          </cell>
          <cell r="AB2876">
            <v>-50.441000000000003</v>
          </cell>
        </row>
        <row r="2877">
          <cell r="A2877">
            <v>7442</v>
          </cell>
          <cell r="B2877">
            <v>9434</v>
          </cell>
          <cell r="C2877">
            <v>2098</v>
          </cell>
          <cell r="D2877" t="str">
            <v>БЕНЗИН АВТОМОБИЛЬНЫЙ АИ-85</v>
          </cell>
          <cell r="E2877">
            <v>222000002</v>
          </cell>
          <cell r="F2877" t="str">
            <v>20</v>
          </cell>
          <cell r="G2877" t="str">
            <v/>
          </cell>
          <cell r="H2877" t="str">
            <v/>
          </cell>
          <cell r="I2877" t="str">
            <v>387361</v>
          </cell>
          <cell r="J2877">
            <v>10001522</v>
          </cell>
          <cell r="K2877">
            <v>37938</v>
          </cell>
          <cell r="L2877">
            <v>37938</v>
          </cell>
          <cell r="M2877">
            <v>37938</v>
          </cell>
          <cell r="N2877">
            <v>13630.01</v>
          </cell>
          <cell r="O2877">
            <v>51.433999999999997</v>
          </cell>
          <cell r="P2877">
            <v>0</v>
          </cell>
          <cell r="Q2877" t="str">
            <v>01_30_11</v>
          </cell>
          <cell r="R2877" t="str">
            <v>01_24</v>
          </cell>
          <cell r="S2877" t="str">
            <v>'301.0020</v>
          </cell>
          <cell r="T2877" t="str">
            <v>'702.7211</v>
          </cell>
          <cell r="U2877" t="str">
            <v>H</v>
          </cell>
          <cell r="V2877">
            <v>-13263.06</v>
          </cell>
          <cell r="W2877">
            <v>-13263.06</v>
          </cell>
          <cell r="X2877">
            <v>366.95000000000073</v>
          </cell>
          <cell r="Y2877" t="str">
            <v>702.7211</v>
          </cell>
          <cell r="Z2877">
            <v>-1957097.13</v>
          </cell>
          <cell r="AA2877">
            <v>-13263.06</v>
          </cell>
          <cell r="AB2877">
            <v>-51.433999999999997</v>
          </cell>
        </row>
        <row r="2878">
          <cell r="A2878">
            <v>7443</v>
          </cell>
          <cell r="B2878">
            <v>9435</v>
          </cell>
          <cell r="C2878">
            <v>2098</v>
          </cell>
          <cell r="D2878" t="str">
            <v>БЕНЗИН АВТОМОБИЛЬНЫЙ АИ-85</v>
          </cell>
          <cell r="E2878">
            <v>222000002</v>
          </cell>
          <cell r="F2878" t="str">
            <v>20</v>
          </cell>
          <cell r="G2878" t="str">
            <v/>
          </cell>
          <cell r="H2878" t="str">
            <v/>
          </cell>
          <cell r="I2878" t="str">
            <v>387362</v>
          </cell>
          <cell r="J2878">
            <v>10001522</v>
          </cell>
          <cell r="K2878">
            <v>37938</v>
          </cell>
          <cell r="L2878">
            <v>37938</v>
          </cell>
          <cell r="M2878">
            <v>37938</v>
          </cell>
          <cell r="N2878">
            <v>11502.06</v>
          </cell>
          <cell r="O2878">
            <v>43.404000000000003</v>
          </cell>
          <cell r="P2878">
            <v>0</v>
          </cell>
          <cell r="Q2878" t="str">
            <v>01_30_11</v>
          </cell>
          <cell r="R2878" t="str">
            <v>01_24</v>
          </cell>
          <cell r="S2878" t="str">
            <v>'301.0020</v>
          </cell>
          <cell r="T2878" t="str">
            <v>'702.7211</v>
          </cell>
          <cell r="U2878" t="str">
            <v>H</v>
          </cell>
          <cell r="V2878">
            <v>-11191.57</v>
          </cell>
          <cell r="W2878">
            <v>-11191.57</v>
          </cell>
          <cell r="X2878">
            <v>310.48999999999978</v>
          </cell>
          <cell r="Y2878" t="str">
            <v>702.7211</v>
          </cell>
          <cell r="Z2878">
            <v>-1651428.07</v>
          </cell>
          <cell r="AA2878">
            <v>-11191.57</v>
          </cell>
          <cell r="AB2878">
            <v>-43.404000000000003</v>
          </cell>
        </row>
        <row r="2879">
          <cell r="A2879">
            <v>7444</v>
          </cell>
          <cell r="B2879">
            <v>9436</v>
          </cell>
          <cell r="C2879">
            <v>2115</v>
          </cell>
          <cell r="D2879" t="str">
            <v>ТОПЛИВО САМОЛЕТНОЕ ТС-1 ВКК</v>
          </cell>
          <cell r="E2879">
            <v>222000043</v>
          </cell>
          <cell r="F2879" t="str">
            <v>20</v>
          </cell>
          <cell r="G2879" t="str">
            <v/>
          </cell>
          <cell r="H2879" t="str">
            <v/>
          </cell>
          <cell r="I2879" t="str">
            <v>387273</v>
          </cell>
          <cell r="J2879">
            <v>10001502</v>
          </cell>
          <cell r="K2879">
            <v>37938</v>
          </cell>
          <cell r="L2879">
            <v>37938</v>
          </cell>
          <cell r="M2879">
            <v>37938</v>
          </cell>
          <cell r="N2879">
            <v>147757.75</v>
          </cell>
          <cell r="O2879">
            <v>642.42499999999995</v>
          </cell>
          <cell r="P2879">
            <v>0</v>
          </cell>
          <cell r="Q2879" t="str">
            <v>01_30_11</v>
          </cell>
          <cell r="R2879" t="str">
            <v>01_24</v>
          </cell>
          <cell r="S2879" t="str">
            <v>'301.0020</v>
          </cell>
          <cell r="T2879" t="str">
            <v>'702.7250</v>
          </cell>
          <cell r="U2879" t="str">
            <v>H</v>
          </cell>
          <cell r="V2879">
            <v>-141899.46</v>
          </cell>
          <cell r="W2879">
            <v>-141899.46</v>
          </cell>
          <cell r="X2879">
            <v>5858.2900000000081</v>
          </cell>
          <cell r="Y2879" t="str">
            <v>702.7250</v>
          </cell>
          <cell r="Z2879">
            <v>-20938684.32</v>
          </cell>
          <cell r="AA2879">
            <v>-141899.46</v>
          </cell>
          <cell r="AB2879">
            <v>-642.42499999999995</v>
          </cell>
        </row>
        <row r="2880">
          <cell r="A2880">
            <v>7445</v>
          </cell>
          <cell r="B2880">
            <v>9437</v>
          </cell>
          <cell r="C2880">
            <v>2115</v>
          </cell>
          <cell r="D2880" t="str">
            <v>ТОПЛИВО САМОЛЕТНОЕ ТС-1 ВКК</v>
          </cell>
          <cell r="E2880">
            <v>222000043</v>
          </cell>
          <cell r="F2880" t="str">
            <v>20</v>
          </cell>
          <cell r="G2880" t="str">
            <v/>
          </cell>
          <cell r="H2880" t="str">
            <v/>
          </cell>
          <cell r="I2880" t="str">
            <v>387274</v>
          </cell>
          <cell r="J2880">
            <v>10001502</v>
          </cell>
          <cell r="K2880">
            <v>37938</v>
          </cell>
          <cell r="L2880">
            <v>37938</v>
          </cell>
          <cell r="M2880">
            <v>37938</v>
          </cell>
          <cell r="N2880">
            <v>145804.59</v>
          </cell>
          <cell r="O2880">
            <v>633.93299999999999</v>
          </cell>
          <cell r="P2880">
            <v>0</v>
          </cell>
          <cell r="Q2880" t="str">
            <v>01_30_11</v>
          </cell>
          <cell r="R2880" t="str">
            <v>01_24</v>
          </cell>
          <cell r="S2880" t="str">
            <v>'301.0020</v>
          </cell>
          <cell r="T2880" t="str">
            <v>'702.7250</v>
          </cell>
          <cell r="U2880" t="str">
            <v>H</v>
          </cell>
          <cell r="V2880">
            <v>-140045.74</v>
          </cell>
          <cell r="W2880">
            <v>-140045.74</v>
          </cell>
          <cell r="X2880">
            <v>5758.8500000000058</v>
          </cell>
          <cell r="Y2880" t="str">
            <v>702.7250</v>
          </cell>
          <cell r="Z2880">
            <v>-20665149.390000001</v>
          </cell>
          <cell r="AA2880">
            <v>-140045.74</v>
          </cell>
          <cell r="AB2880">
            <v>-633.93299999999999</v>
          </cell>
        </row>
        <row r="2881">
          <cell r="A2881">
            <v>7446</v>
          </cell>
          <cell r="B2881">
            <v>9438</v>
          </cell>
          <cell r="C2881">
            <v>2115</v>
          </cell>
          <cell r="D2881" t="str">
            <v>ТОПЛИВО САМОЛЕТНОЕ ТС-1 ВКК</v>
          </cell>
          <cell r="E2881">
            <v>222000043</v>
          </cell>
          <cell r="F2881" t="str">
            <v>20</v>
          </cell>
          <cell r="G2881" t="str">
            <v/>
          </cell>
          <cell r="H2881" t="str">
            <v/>
          </cell>
          <cell r="I2881" t="str">
            <v>387275</v>
          </cell>
          <cell r="J2881">
            <v>10001502</v>
          </cell>
          <cell r="K2881">
            <v>37938</v>
          </cell>
          <cell r="L2881">
            <v>37938</v>
          </cell>
          <cell r="M2881">
            <v>37938</v>
          </cell>
          <cell r="N2881">
            <v>144342.48000000001</v>
          </cell>
          <cell r="O2881">
            <v>627.57600000000002</v>
          </cell>
          <cell r="P2881">
            <v>0</v>
          </cell>
          <cell r="Q2881" t="str">
            <v>01_30_11</v>
          </cell>
          <cell r="R2881" t="str">
            <v>01_24</v>
          </cell>
          <cell r="S2881" t="str">
            <v>'301.0020</v>
          </cell>
          <cell r="T2881" t="str">
            <v>'702.7250</v>
          </cell>
          <cell r="U2881" t="str">
            <v>H</v>
          </cell>
          <cell r="V2881">
            <v>-138601.68</v>
          </cell>
          <cell r="W2881">
            <v>-138601.68</v>
          </cell>
          <cell r="X2881">
            <v>5740.8000000000175</v>
          </cell>
          <cell r="Y2881" t="str">
            <v>702.7250</v>
          </cell>
          <cell r="Z2881">
            <v>-20452063.899999999</v>
          </cell>
          <cell r="AA2881">
            <v>-138601.68</v>
          </cell>
          <cell r="AB2881">
            <v>-627.57600000000002</v>
          </cell>
        </row>
        <row r="2882">
          <cell r="A2882">
            <v>7447</v>
          </cell>
          <cell r="B2882">
            <v>9439</v>
          </cell>
          <cell r="C2882">
            <v>2115</v>
          </cell>
          <cell r="D2882" t="str">
            <v>ТОПЛИВО САМОЛЕТНОЕ ТС-1 ВКК</v>
          </cell>
          <cell r="E2882">
            <v>222000043</v>
          </cell>
          <cell r="F2882" t="str">
            <v>20</v>
          </cell>
          <cell r="G2882" t="str">
            <v/>
          </cell>
          <cell r="H2882" t="str">
            <v/>
          </cell>
          <cell r="I2882" t="str">
            <v>387276</v>
          </cell>
          <cell r="J2882">
            <v>10001502</v>
          </cell>
          <cell r="K2882">
            <v>37938</v>
          </cell>
          <cell r="L2882">
            <v>37938</v>
          </cell>
          <cell r="M2882">
            <v>37938</v>
          </cell>
          <cell r="N2882">
            <v>59673.5</v>
          </cell>
          <cell r="O2882">
            <v>259.45</v>
          </cell>
          <cell r="P2882">
            <v>0</v>
          </cell>
          <cell r="Q2882" t="str">
            <v>01_30_11</v>
          </cell>
          <cell r="R2882" t="str">
            <v>01_24</v>
          </cell>
          <cell r="S2882" t="str">
            <v>'301.0020</v>
          </cell>
          <cell r="T2882" t="str">
            <v>'702.7250</v>
          </cell>
          <cell r="U2882" t="str">
            <v>H</v>
          </cell>
          <cell r="V2882">
            <v>-57313.91</v>
          </cell>
          <cell r="W2882">
            <v>-57313.91</v>
          </cell>
          <cell r="X2882">
            <v>2359.5899999999965</v>
          </cell>
          <cell r="Y2882" t="str">
            <v>702.7250</v>
          </cell>
          <cell r="Z2882">
            <v>-8457240.5600000005</v>
          </cell>
          <cell r="AA2882">
            <v>-57313.91</v>
          </cell>
          <cell r="AB2882">
            <v>-259.45</v>
          </cell>
        </row>
        <row r="2883">
          <cell r="A2883">
            <v>7448</v>
          </cell>
          <cell r="B2883">
            <v>9440</v>
          </cell>
          <cell r="C2883">
            <v>2115</v>
          </cell>
          <cell r="D2883" t="str">
            <v>ТОПЛИВО САМОЛЕТНОЕ ТС-1 ВКК</v>
          </cell>
          <cell r="E2883">
            <v>222000043</v>
          </cell>
          <cell r="F2883" t="str">
            <v>20</v>
          </cell>
          <cell r="G2883" t="str">
            <v/>
          </cell>
          <cell r="H2883" t="str">
            <v/>
          </cell>
          <cell r="I2883" t="str">
            <v>425447</v>
          </cell>
          <cell r="J2883">
            <v>10001502</v>
          </cell>
          <cell r="K2883">
            <v>37938</v>
          </cell>
          <cell r="L2883">
            <v>37938</v>
          </cell>
          <cell r="M2883">
            <v>37938</v>
          </cell>
          <cell r="N2883">
            <v>14809.93</v>
          </cell>
          <cell r="O2883">
            <v>64.391000000000005</v>
          </cell>
          <cell r="P2883">
            <v>0</v>
          </cell>
          <cell r="Q2883" t="str">
            <v>01_30_11</v>
          </cell>
          <cell r="R2883" t="str">
            <v>01_24</v>
          </cell>
          <cell r="S2883" t="str">
            <v>'301.0020</v>
          </cell>
          <cell r="T2883" t="str">
            <v>'702.7250</v>
          </cell>
          <cell r="U2883" t="str">
            <v>H</v>
          </cell>
          <cell r="V2883">
            <v>-14222.29</v>
          </cell>
          <cell r="W2883">
            <v>-14222.29</v>
          </cell>
          <cell r="X2883">
            <v>587.63999999999942</v>
          </cell>
          <cell r="Y2883" t="str">
            <v>702.7250</v>
          </cell>
          <cell r="Z2883">
            <v>-2098641.11</v>
          </cell>
          <cell r="AA2883">
            <v>-14222.29</v>
          </cell>
          <cell r="AB2883">
            <v>-64.391000000000005</v>
          </cell>
        </row>
        <row r="2884">
          <cell r="A2884">
            <v>7489</v>
          </cell>
          <cell r="B2884">
            <v>9480</v>
          </cell>
          <cell r="C2884">
            <v>2098</v>
          </cell>
          <cell r="D2884" t="str">
            <v>БЕНЗИН АВТОМОБИЛЬНЫЙ АИ-85</v>
          </cell>
          <cell r="E2884">
            <v>222000002</v>
          </cell>
          <cell r="F2884" t="str">
            <v>20</v>
          </cell>
          <cell r="G2884" t="str">
            <v/>
          </cell>
          <cell r="H2884" t="str">
            <v/>
          </cell>
          <cell r="I2884" t="str">
            <v>387363</v>
          </cell>
          <cell r="J2884">
            <v>10001522</v>
          </cell>
          <cell r="K2884">
            <v>37938</v>
          </cell>
          <cell r="L2884">
            <v>37938</v>
          </cell>
          <cell r="M2884">
            <v>37938</v>
          </cell>
          <cell r="N2884">
            <v>11418.06</v>
          </cell>
          <cell r="O2884">
            <v>43.087000000000003</v>
          </cell>
          <cell r="P2884">
            <v>0</v>
          </cell>
          <cell r="Q2884" t="str">
            <v>01_30_11</v>
          </cell>
          <cell r="R2884" t="str">
            <v>01_24</v>
          </cell>
          <cell r="S2884" t="str">
            <v>'301.0020</v>
          </cell>
          <cell r="T2884" t="str">
            <v>'702.7211</v>
          </cell>
          <cell r="U2884" t="str">
            <v>H</v>
          </cell>
          <cell r="V2884">
            <v>-11107.57</v>
          </cell>
          <cell r="W2884">
            <v>-11107.57</v>
          </cell>
          <cell r="X2884">
            <v>310.48999999999978</v>
          </cell>
          <cell r="Y2884" t="str">
            <v>702.7211</v>
          </cell>
          <cell r="Z2884">
            <v>-1639033.03</v>
          </cell>
          <cell r="AA2884">
            <v>-11107.57</v>
          </cell>
          <cell r="AB2884">
            <v>-43.087000000000003</v>
          </cell>
        </row>
        <row r="2885">
          <cell r="A2885">
            <v>7457</v>
          </cell>
          <cell r="B2885">
            <v>9448</v>
          </cell>
          <cell r="C2885">
            <v>2040</v>
          </cell>
          <cell r="D2885" t="str">
            <v>ДИЗЕЛЬНОЕ ТОПЛИВО Л-02-40</v>
          </cell>
          <cell r="E2885">
            <v>221000035</v>
          </cell>
          <cell r="F2885" t="str">
            <v>20</v>
          </cell>
          <cell r="G2885" t="str">
            <v/>
          </cell>
          <cell r="H2885" t="str">
            <v/>
          </cell>
          <cell r="I2885" t="str">
            <v>425364</v>
          </cell>
          <cell r="J2885">
            <v>10001521</v>
          </cell>
          <cell r="K2885">
            <v>37939</v>
          </cell>
          <cell r="L2885">
            <v>37939</v>
          </cell>
          <cell r="M2885">
            <v>37939</v>
          </cell>
          <cell r="N2885">
            <v>10168.200000000001</v>
          </cell>
          <cell r="O2885">
            <v>56.49</v>
          </cell>
          <cell r="P2885">
            <v>0</v>
          </cell>
          <cell r="Q2885" t="str">
            <v>01_30_11</v>
          </cell>
          <cell r="R2885" t="str">
            <v>01_24</v>
          </cell>
          <cell r="S2885" t="str">
            <v>'301.0020</v>
          </cell>
          <cell r="T2885" t="str">
            <v>'701.7421</v>
          </cell>
          <cell r="U2885" t="str">
            <v>H</v>
          </cell>
          <cell r="V2885">
            <v>-9762.31</v>
          </cell>
          <cell r="W2885">
            <v>-9762.31</v>
          </cell>
          <cell r="X2885">
            <v>405.89000000000124</v>
          </cell>
          <cell r="Y2885" t="str">
            <v>701.7421</v>
          </cell>
          <cell r="Z2885">
            <v>-1438281.13</v>
          </cell>
          <cell r="AA2885">
            <v>-9762.31</v>
          </cell>
          <cell r="AB2885">
            <v>-56.49</v>
          </cell>
        </row>
        <row r="2886">
          <cell r="A2886">
            <v>7458</v>
          </cell>
          <cell r="B2886">
            <v>9449</v>
          </cell>
          <cell r="C2886">
            <v>2040</v>
          </cell>
          <cell r="D2886" t="str">
            <v>ДИЗЕЛЬНОЕ ТОПЛИВО Л-02-40</v>
          </cell>
          <cell r="E2886">
            <v>221000035</v>
          </cell>
          <cell r="F2886" t="str">
            <v>20</v>
          </cell>
          <cell r="G2886" t="str">
            <v/>
          </cell>
          <cell r="H2886" t="str">
            <v/>
          </cell>
          <cell r="I2886" t="str">
            <v>425365</v>
          </cell>
          <cell r="J2886">
            <v>10001521</v>
          </cell>
          <cell r="K2886">
            <v>37939</v>
          </cell>
          <cell r="L2886">
            <v>37939</v>
          </cell>
          <cell r="M2886">
            <v>37939</v>
          </cell>
          <cell r="N2886">
            <v>10485.18</v>
          </cell>
          <cell r="O2886">
            <v>58.250999999999998</v>
          </cell>
          <cell r="P2886">
            <v>0</v>
          </cell>
          <cell r="Q2886" t="str">
            <v>01_30_11</v>
          </cell>
          <cell r="R2886" t="str">
            <v>01_24</v>
          </cell>
          <cell r="S2886" t="str">
            <v>'301.0020</v>
          </cell>
          <cell r="T2886" t="str">
            <v>'701.7421</v>
          </cell>
          <cell r="U2886" t="str">
            <v>H</v>
          </cell>
          <cell r="V2886">
            <v>-10065.049999999999</v>
          </cell>
          <cell r="W2886">
            <v>-10065.049999999999</v>
          </cell>
          <cell r="X2886">
            <v>420.13000000000102</v>
          </cell>
          <cell r="Y2886" t="str">
            <v>701.7421</v>
          </cell>
          <cell r="Z2886">
            <v>-1482883.82</v>
          </cell>
          <cell r="AA2886">
            <v>-10065.049999999999</v>
          </cell>
          <cell r="AB2886">
            <v>-58.250999999999998</v>
          </cell>
        </row>
        <row r="2887">
          <cell r="A2887">
            <v>7459</v>
          </cell>
          <cell r="B2887">
            <v>9450</v>
          </cell>
          <cell r="C2887">
            <v>2040</v>
          </cell>
          <cell r="D2887" t="str">
            <v>ДИЗЕЛЬНОЕ ТОПЛИВО Л-02-40</v>
          </cell>
          <cell r="E2887">
            <v>221000035</v>
          </cell>
          <cell r="F2887" t="str">
            <v>20</v>
          </cell>
          <cell r="G2887" t="str">
            <v/>
          </cell>
          <cell r="H2887" t="str">
            <v/>
          </cell>
          <cell r="I2887" t="str">
            <v>425366</v>
          </cell>
          <cell r="J2887">
            <v>10001521</v>
          </cell>
          <cell r="K2887">
            <v>37939</v>
          </cell>
          <cell r="L2887">
            <v>37939</v>
          </cell>
          <cell r="M2887">
            <v>37939</v>
          </cell>
          <cell r="N2887">
            <v>10522.26</v>
          </cell>
          <cell r="O2887">
            <v>58.457000000000001</v>
          </cell>
          <cell r="P2887">
            <v>0</v>
          </cell>
          <cell r="Q2887" t="str">
            <v>01_30_11</v>
          </cell>
          <cell r="R2887" t="str">
            <v>01_24</v>
          </cell>
          <cell r="S2887" t="str">
            <v>'301.0020</v>
          </cell>
          <cell r="T2887" t="str">
            <v>'701.7421</v>
          </cell>
          <cell r="U2887" t="str">
            <v>H</v>
          </cell>
          <cell r="V2887">
            <v>-10102.129999999999</v>
          </cell>
          <cell r="W2887">
            <v>-10102.129999999999</v>
          </cell>
          <cell r="X2887">
            <v>420.13000000000102</v>
          </cell>
          <cell r="Y2887" t="str">
            <v>701.7421</v>
          </cell>
          <cell r="Z2887">
            <v>-1488346.81</v>
          </cell>
          <cell r="AA2887">
            <v>-10102.129999999999</v>
          </cell>
          <cell r="AB2887">
            <v>-58.457000000000001</v>
          </cell>
        </row>
        <row r="2888">
          <cell r="A2888">
            <v>7460</v>
          </cell>
          <cell r="B2888">
            <v>9451</v>
          </cell>
          <cell r="C2888">
            <v>2040</v>
          </cell>
          <cell r="D2888" t="str">
            <v>ДИЗЕЛЬНОЕ ТОПЛИВО Л-02-40</v>
          </cell>
          <cell r="E2888">
            <v>221000035</v>
          </cell>
          <cell r="F2888" t="str">
            <v>20</v>
          </cell>
          <cell r="G2888" t="str">
            <v/>
          </cell>
          <cell r="H2888" t="str">
            <v/>
          </cell>
          <cell r="I2888" t="str">
            <v>425367</v>
          </cell>
          <cell r="J2888">
            <v>10001521</v>
          </cell>
          <cell r="K2888">
            <v>37939</v>
          </cell>
          <cell r="L2888">
            <v>37939</v>
          </cell>
          <cell r="M2888">
            <v>37939</v>
          </cell>
          <cell r="N2888">
            <v>12220.56</v>
          </cell>
          <cell r="O2888">
            <v>67.891999999999996</v>
          </cell>
          <cell r="P2888">
            <v>0</v>
          </cell>
          <cell r="Q2888" t="str">
            <v>01_30_11</v>
          </cell>
          <cell r="R2888" t="str">
            <v>01_24</v>
          </cell>
          <cell r="S2888" t="str">
            <v>'301.0020</v>
          </cell>
          <cell r="T2888" t="str">
            <v>'701.7421</v>
          </cell>
          <cell r="U2888" t="str">
            <v>H</v>
          </cell>
          <cell r="V2888">
            <v>-11736.35</v>
          </cell>
          <cell r="W2888">
            <v>-11736.35</v>
          </cell>
          <cell r="X2888">
            <v>484.20999999999913</v>
          </cell>
          <cell r="Y2888" t="str">
            <v>701.7421</v>
          </cell>
          <cell r="Z2888">
            <v>-1729116.45</v>
          </cell>
          <cell r="AA2888">
            <v>-11736.35</v>
          </cell>
          <cell r="AB2888">
            <v>-67.891999999999996</v>
          </cell>
        </row>
        <row r="2889">
          <cell r="A2889">
            <v>7461</v>
          </cell>
          <cell r="B2889">
            <v>9452</v>
          </cell>
          <cell r="C2889">
            <v>2040</v>
          </cell>
          <cell r="D2889" t="str">
            <v>ДИЗЕЛЬНОЕ ТОПЛИВО Л-02-40</v>
          </cell>
          <cell r="E2889">
            <v>221000035</v>
          </cell>
          <cell r="F2889" t="str">
            <v>20</v>
          </cell>
          <cell r="G2889" t="str">
            <v/>
          </cell>
          <cell r="H2889" t="str">
            <v/>
          </cell>
          <cell r="I2889" t="str">
            <v>425368</v>
          </cell>
          <cell r="J2889">
            <v>10001521</v>
          </cell>
          <cell r="K2889">
            <v>37939</v>
          </cell>
          <cell r="L2889">
            <v>37939</v>
          </cell>
          <cell r="M2889">
            <v>37939</v>
          </cell>
          <cell r="N2889">
            <v>10407.959999999999</v>
          </cell>
          <cell r="O2889">
            <v>57.822000000000003</v>
          </cell>
          <cell r="P2889">
            <v>0</v>
          </cell>
          <cell r="Q2889" t="str">
            <v>01_30_11</v>
          </cell>
          <cell r="R2889" t="str">
            <v>01_24</v>
          </cell>
          <cell r="S2889" t="str">
            <v>'301.0020</v>
          </cell>
          <cell r="T2889" t="str">
            <v>'701.7421</v>
          </cell>
          <cell r="U2889" t="str">
            <v>H</v>
          </cell>
          <cell r="V2889">
            <v>-9994.9599999999991</v>
          </cell>
          <cell r="W2889">
            <v>-9994.9599999999991</v>
          </cell>
          <cell r="X2889">
            <v>413</v>
          </cell>
          <cell r="Y2889" t="str">
            <v>701.7421</v>
          </cell>
          <cell r="Z2889">
            <v>-1472557.46</v>
          </cell>
          <cell r="AA2889">
            <v>-9994.9599999999991</v>
          </cell>
          <cell r="AB2889">
            <v>-57.822000000000003</v>
          </cell>
        </row>
        <row r="2890">
          <cell r="A2890">
            <v>7462</v>
          </cell>
          <cell r="B2890">
            <v>9453</v>
          </cell>
          <cell r="C2890">
            <v>2040</v>
          </cell>
          <cell r="D2890" t="str">
            <v>ДИЗЕЛЬНОЕ ТОПЛИВО Л-02-40</v>
          </cell>
          <cell r="E2890">
            <v>221000035</v>
          </cell>
          <cell r="F2890" t="str">
            <v>20</v>
          </cell>
          <cell r="G2890" t="str">
            <v/>
          </cell>
          <cell r="H2890" t="str">
            <v/>
          </cell>
          <cell r="I2890" t="str">
            <v>425369</v>
          </cell>
          <cell r="J2890">
            <v>10001521</v>
          </cell>
          <cell r="K2890">
            <v>37939</v>
          </cell>
          <cell r="L2890">
            <v>37939</v>
          </cell>
          <cell r="M2890">
            <v>37939</v>
          </cell>
          <cell r="N2890">
            <v>10388.16</v>
          </cell>
          <cell r="O2890">
            <v>57.712000000000003</v>
          </cell>
          <cell r="P2890">
            <v>0</v>
          </cell>
          <cell r="Q2890" t="str">
            <v>01_30_11</v>
          </cell>
          <cell r="R2890" t="str">
            <v>01_24</v>
          </cell>
          <cell r="S2890" t="str">
            <v>'301.0020</v>
          </cell>
          <cell r="T2890" t="str">
            <v>'701.7421</v>
          </cell>
          <cell r="U2890" t="str">
            <v>H</v>
          </cell>
          <cell r="V2890">
            <v>-9975.16</v>
          </cell>
          <cell r="W2890">
            <v>-9975.16</v>
          </cell>
          <cell r="X2890">
            <v>413</v>
          </cell>
          <cell r="Y2890" t="str">
            <v>701.7421</v>
          </cell>
          <cell r="Z2890">
            <v>-1469640.32</v>
          </cell>
          <cell r="AA2890">
            <v>-9975.16</v>
          </cell>
          <cell r="AB2890">
            <v>-57.712000000000003</v>
          </cell>
        </row>
        <row r="2891">
          <cell r="A2891">
            <v>7463</v>
          </cell>
          <cell r="B2891">
            <v>9454</v>
          </cell>
          <cell r="C2891">
            <v>2040</v>
          </cell>
          <cell r="D2891" t="str">
            <v>ДИЗЕЛЬНОЕ ТОПЛИВО Л-02-40</v>
          </cell>
          <cell r="E2891">
            <v>221000035</v>
          </cell>
          <cell r="F2891" t="str">
            <v>20</v>
          </cell>
          <cell r="G2891" t="str">
            <v/>
          </cell>
          <cell r="H2891" t="str">
            <v/>
          </cell>
          <cell r="I2891" t="str">
            <v>425370</v>
          </cell>
          <cell r="J2891">
            <v>10001521</v>
          </cell>
          <cell r="K2891">
            <v>37939</v>
          </cell>
          <cell r="L2891">
            <v>37939</v>
          </cell>
          <cell r="M2891">
            <v>37939</v>
          </cell>
          <cell r="N2891">
            <v>10388.16</v>
          </cell>
          <cell r="O2891">
            <v>57.712000000000003</v>
          </cell>
          <cell r="P2891">
            <v>0</v>
          </cell>
          <cell r="Q2891" t="str">
            <v>01_30_11</v>
          </cell>
          <cell r="R2891" t="str">
            <v>01_24</v>
          </cell>
          <cell r="S2891" t="str">
            <v>'301.0020</v>
          </cell>
          <cell r="T2891" t="str">
            <v>'701.7421</v>
          </cell>
          <cell r="U2891" t="str">
            <v>H</v>
          </cell>
          <cell r="V2891">
            <v>-9975.16</v>
          </cell>
          <cell r="W2891">
            <v>-9975.16</v>
          </cell>
          <cell r="X2891">
            <v>413</v>
          </cell>
          <cell r="Y2891" t="str">
            <v>701.7421</v>
          </cell>
          <cell r="Z2891">
            <v>-1469640.32</v>
          </cell>
          <cell r="AA2891">
            <v>-9975.16</v>
          </cell>
          <cell r="AB2891">
            <v>-57.712000000000003</v>
          </cell>
        </row>
        <row r="2892">
          <cell r="A2892">
            <v>7464</v>
          </cell>
          <cell r="B2892">
            <v>9455</v>
          </cell>
          <cell r="C2892">
            <v>2040</v>
          </cell>
          <cell r="D2892" t="str">
            <v>ДИЗЕЛЬНОЕ ТОПЛИВО Л-02-40</v>
          </cell>
          <cell r="E2892">
            <v>221000035</v>
          </cell>
          <cell r="F2892" t="str">
            <v>20</v>
          </cell>
          <cell r="G2892" t="str">
            <v/>
          </cell>
          <cell r="H2892" t="str">
            <v/>
          </cell>
          <cell r="I2892" t="str">
            <v>425371</v>
          </cell>
          <cell r="J2892">
            <v>10001521</v>
          </cell>
          <cell r="K2892">
            <v>37939</v>
          </cell>
          <cell r="L2892">
            <v>37939</v>
          </cell>
          <cell r="M2892">
            <v>37939</v>
          </cell>
          <cell r="N2892">
            <v>10446.48</v>
          </cell>
          <cell r="O2892">
            <v>58.036000000000001</v>
          </cell>
          <cell r="P2892">
            <v>0</v>
          </cell>
          <cell r="Q2892" t="str">
            <v>01_30_11</v>
          </cell>
          <cell r="R2892" t="str">
            <v>01_24</v>
          </cell>
          <cell r="S2892" t="str">
            <v>'301.0020</v>
          </cell>
          <cell r="T2892" t="str">
            <v>'701.7421</v>
          </cell>
          <cell r="U2892" t="str">
            <v>H</v>
          </cell>
          <cell r="V2892">
            <v>-10026.35</v>
          </cell>
          <cell r="W2892">
            <v>-10026.35</v>
          </cell>
          <cell r="X2892">
            <v>420.1299999999992</v>
          </cell>
          <cell r="Y2892" t="str">
            <v>701.7421</v>
          </cell>
          <cell r="Z2892">
            <v>-1477182.15</v>
          </cell>
          <cell r="AA2892">
            <v>-10026.35</v>
          </cell>
          <cell r="AB2892">
            <v>-58.036000000000001</v>
          </cell>
        </row>
        <row r="2893">
          <cell r="A2893">
            <v>7465</v>
          </cell>
          <cell r="B2893">
            <v>9456</v>
          </cell>
          <cell r="C2893">
            <v>2040</v>
          </cell>
          <cell r="D2893" t="str">
            <v>ДИЗЕЛЬНОЕ ТОПЛИВО Л-02-40</v>
          </cell>
          <cell r="E2893">
            <v>221000035</v>
          </cell>
          <cell r="F2893" t="str">
            <v>20</v>
          </cell>
          <cell r="G2893" t="str">
            <v/>
          </cell>
          <cell r="H2893" t="str">
            <v/>
          </cell>
          <cell r="I2893" t="str">
            <v>425372</v>
          </cell>
          <cell r="J2893">
            <v>10001521</v>
          </cell>
          <cell r="K2893">
            <v>37939</v>
          </cell>
          <cell r="L2893">
            <v>37939</v>
          </cell>
          <cell r="M2893">
            <v>37939</v>
          </cell>
          <cell r="N2893">
            <v>10361.16</v>
          </cell>
          <cell r="O2893">
            <v>57.561999999999998</v>
          </cell>
          <cell r="P2893">
            <v>0</v>
          </cell>
          <cell r="Q2893" t="str">
            <v>01_30_11</v>
          </cell>
          <cell r="R2893" t="str">
            <v>01_24</v>
          </cell>
          <cell r="S2893" t="str">
            <v>'301.0020</v>
          </cell>
          <cell r="T2893" t="str">
            <v>'701.7421</v>
          </cell>
          <cell r="U2893" t="str">
            <v>H</v>
          </cell>
          <cell r="V2893">
            <v>-9948.16</v>
          </cell>
          <cell r="W2893">
            <v>-9948.16</v>
          </cell>
          <cell r="X2893">
            <v>413</v>
          </cell>
          <cell r="Y2893" t="str">
            <v>701.7421</v>
          </cell>
          <cell r="Z2893">
            <v>-1465662.41</v>
          </cell>
          <cell r="AA2893">
            <v>-9948.16</v>
          </cell>
          <cell r="AB2893">
            <v>-57.561999999999998</v>
          </cell>
        </row>
        <row r="2894">
          <cell r="A2894">
            <v>7466</v>
          </cell>
          <cell r="B2894">
            <v>9457</v>
          </cell>
          <cell r="C2894">
            <v>2040</v>
          </cell>
          <cell r="D2894" t="str">
            <v>ДИЗЕЛЬНОЕ ТОПЛИВО Л-02-40</v>
          </cell>
          <cell r="E2894">
            <v>221000035</v>
          </cell>
          <cell r="F2894" t="str">
            <v>20</v>
          </cell>
          <cell r="G2894" t="str">
            <v/>
          </cell>
          <cell r="H2894" t="str">
            <v/>
          </cell>
          <cell r="I2894" t="str">
            <v>425373</v>
          </cell>
          <cell r="J2894">
            <v>10001521</v>
          </cell>
          <cell r="K2894">
            <v>37939</v>
          </cell>
          <cell r="L2894">
            <v>37939</v>
          </cell>
          <cell r="M2894">
            <v>37939</v>
          </cell>
          <cell r="N2894">
            <v>10404.9</v>
          </cell>
          <cell r="O2894">
            <v>57.805</v>
          </cell>
          <cell r="P2894">
            <v>0</v>
          </cell>
          <cell r="Q2894" t="str">
            <v>01_30_11</v>
          </cell>
          <cell r="R2894" t="str">
            <v>01_24</v>
          </cell>
          <cell r="S2894" t="str">
            <v>'301.0020</v>
          </cell>
          <cell r="T2894" t="str">
            <v>'701.7421</v>
          </cell>
          <cell r="U2894" t="str">
            <v>H</v>
          </cell>
          <cell r="V2894">
            <v>-9991.9</v>
          </cell>
          <cell r="W2894">
            <v>-9991.9</v>
          </cell>
          <cell r="X2894">
            <v>413</v>
          </cell>
          <cell r="Y2894" t="str">
            <v>701.7421</v>
          </cell>
          <cell r="Z2894">
            <v>-1472106.63</v>
          </cell>
          <cell r="AA2894">
            <v>-9991.9</v>
          </cell>
          <cell r="AB2894">
            <v>-57.805</v>
          </cell>
        </row>
        <row r="2895">
          <cell r="A2895">
            <v>7467</v>
          </cell>
          <cell r="B2895">
            <v>9458</v>
          </cell>
          <cell r="C2895">
            <v>2040</v>
          </cell>
          <cell r="D2895" t="str">
            <v>ДИЗЕЛЬНОЕ ТОПЛИВО Л-02-40</v>
          </cell>
          <cell r="E2895">
            <v>221000035</v>
          </cell>
          <cell r="F2895" t="str">
            <v>20</v>
          </cell>
          <cell r="G2895" t="str">
            <v/>
          </cell>
          <cell r="H2895" t="str">
            <v/>
          </cell>
          <cell r="I2895" t="str">
            <v>425374</v>
          </cell>
          <cell r="J2895">
            <v>10001521</v>
          </cell>
          <cell r="K2895">
            <v>37939</v>
          </cell>
          <cell r="L2895">
            <v>37939</v>
          </cell>
          <cell r="M2895">
            <v>37939</v>
          </cell>
          <cell r="N2895">
            <v>10129.32</v>
          </cell>
          <cell r="O2895">
            <v>56.274000000000001</v>
          </cell>
          <cell r="P2895">
            <v>0</v>
          </cell>
          <cell r="Q2895" t="str">
            <v>01_30_11</v>
          </cell>
          <cell r="R2895" t="str">
            <v>01_24</v>
          </cell>
          <cell r="S2895" t="str">
            <v>'301.0020</v>
          </cell>
          <cell r="T2895" t="str">
            <v>'701.7421</v>
          </cell>
          <cell r="U2895" t="str">
            <v>H</v>
          </cell>
          <cell r="V2895">
            <v>-9723.43</v>
          </cell>
          <cell r="W2895">
            <v>-9723.43</v>
          </cell>
          <cell r="X2895">
            <v>405.88999999999942</v>
          </cell>
          <cell r="Y2895" t="str">
            <v>701.7421</v>
          </cell>
          <cell r="Z2895">
            <v>-1432552.94</v>
          </cell>
          <cell r="AA2895">
            <v>-9723.43</v>
          </cell>
          <cell r="AB2895">
            <v>-56.274000000000001</v>
          </cell>
        </row>
        <row r="2896">
          <cell r="A2896">
            <v>7468</v>
          </cell>
          <cell r="B2896">
            <v>9459</v>
          </cell>
          <cell r="C2896">
            <v>2040</v>
          </cell>
          <cell r="D2896" t="str">
            <v>ДИЗЕЛЬНОЕ ТОПЛИВО Л-02-40</v>
          </cell>
          <cell r="E2896">
            <v>221000035</v>
          </cell>
          <cell r="F2896" t="str">
            <v>20</v>
          </cell>
          <cell r="G2896" t="str">
            <v/>
          </cell>
          <cell r="H2896" t="str">
            <v/>
          </cell>
          <cell r="I2896" t="str">
            <v>425375</v>
          </cell>
          <cell r="J2896">
            <v>10001521</v>
          </cell>
          <cell r="K2896">
            <v>37939</v>
          </cell>
          <cell r="L2896">
            <v>37939</v>
          </cell>
          <cell r="M2896">
            <v>37939</v>
          </cell>
          <cell r="N2896">
            <v>19824.84</v>
          </cell>
          <cell r="O2896">
            <v>110.13800000000001</v>
          </cell>
          <cell r="P2896">
            <v>0</v>
          </cell>
          <cell r="Q2896" t="str">
            <v>01_30_11</v>
          </cell>
          <cell r="R2896" t="str">
            <v>01_24</v>
          </cell>
          <cell r="S2896" t="str">
            <v>'301.0020</v>
          </cell>
          <cell r="T2896" t="str">
            <v>'701.7421</v>
          </cell>
          <cell r="U2896" t="str">
            <v>H</v>
          </cell>
          <cell r="V2896">
            <v>-19034.43</v>
          </cell>
          <cell r="W2896">
            <v>-19034.43</v>
          </cell>
          <cell r="X2896">
            <v>790.40999999999985</v>
          </cell>
          <cell r="Y2896" t="str">
            <v>701.7421</v>
          </cell>
          <cell r="Z2896">
            <v>-2804342.57</v>
          </cell>
          <cell r="AA2896">
            <v>-19034.43</v>
          </cell>
          <cell r="AB2896">
            <v>-110.13800000000001</v>
          </cell>
        </row>
        <row r="2897">
          <cell r="A2897">
            <v>7469</v>
          </cell>
          <cell r="B2897">
            <v>9460</v>
          </cell>
          <cell r="C2897">
            <v>2040</v>
          </cell>
          <cell r="D2897" t="str">
            <v>ДИЗЕЛЬНОЕ ТОПЛИВО Л-02-40</v>
          </cell>
          <cell r="E2897">
            <v>221000035</v>
          </cell>
          <cell r="F2897" t="str">
            <v>20</v>
          </cell>
          <cell r="G2897" t="str">
            <v/>
          </cell>
          <cell r="H2897" t="str">
            <v/>
          </cell>
          <cell r="I2897" t="str">
            <v>425376</v>
          </cell>
          <cell r="J2897">
            <v>10001521</v>
          </cell>
          <cell r="K2897">
            <v>37939</v>
          </cell>
          <cell r="L2897">
            <v>37939</v>
          </cell>
          <cell r="M2897">
            <v>37939</v>
          </cell>
          <cell r="N2897">
            <v>21771.54</v>
          </cell>
          <cell r="O2897">
            <v>120.953</v>
          </cell>
          <cell r="P2897">
            <v>0</v>
          </cell>
          <cell r="Q2897" t="str">
            <v>01_30_11</v>
          </cell>
          <cell r="R2897" t="str">
            <v>01_24</v>
          </cell>
          <cell r="S2897" t="str">
            <v>'301.0020</v>
          </cell>
          <cell r="T2897" t="str">
            <v>'701.7421</v>
          </cell>
          <cell r="U2897" t="str">
            <v>H</v>
          </cell>
          <cell r="V2897">
            <v>-20909.919999999998</v>
          </cell>
          <cell r="W2897">
            <v>-20909.919999999998</v>
          </cell>
          <cell r="X2897">
            <v>861.62000000000262</v>
          </cell>
          <cell r="Y2897" t="str">
            <v>701.7421</v>
          </cell>
          <cell r="Z2897">
            <v>-3080658.51</v>
          </cell>
          <cell r="AA2897">
            <v>-20909.919999999998</v>
          </cell>
          <cell r="AB2897">
            <v>-120.953</v>
          </cell>
        </row>
        <row r="2898">
          <cell r="A2898">
            <v>7470</v>
          </cell>
          <cell r="B2898">
            <v>9461</v>
          </cell>
          <cell r="C2898">
            <v>2040</v>
          </cell>
          <cell r="D2898" t="str">
            <v>ДИЗЕЛЬНОЕ ТОПЛИВО Л-02-40</v>
          </cell>
          <cell r="E2898">
            <v>221000035</v>
          </cell>
          <cell r="F2898" t="str">
            <v>20</v>
          </cell>
          <cell r="G2898" t="str">
            <v/>
          </cell>
          <cell r="H2898" t="str">
            <v/>
          </cell>
          <cell r="I2898" t="str">
            <v>425377</v>
          </cell>
          <cell r="J2898">
            <v>10001521</v>
          </cell>
          <cell r="K2898">
            <v>37939</v>
          </cell>
          <cell r="L2898">
            <v>37939</v>
          </cell>
          <cell r="M2898">
            <v>37939</v>
          </cell>
          <cell r="N2898">
            <v>19865.52</v>
          </cell>
          <cell r="O2898">
            <v>110.364</v>
          </cell>
          <cell r="P2898">
            <v>0</v>
          </cell>
          <cell r="Q2898" t="str">
            <v>01_30_11</v>
          </cell>
          <cell r="R2898" t="str">
            <v>01_24</v>
          </cell>
          <cell r="S2898" t="str">
            <v>'301.0020</v>
          </cell>
          <cell r="T2898" t="str">
            <v>'701.7421</v>
          </cell>
          <cell r="U2898" t="str">
            <v>H</v>
          </cell>
          <cell r="V2898">
            <v>-19075.11</v>
          </cell>
          <cell r="W2898">
            <v>-19075.11</v>
          </cell>
          <cell r="X2898">
            <v>790.40999999999985</v>
          </cell>
          <cell r="Y2898" t="str">
            <v>701.7421</v>
          </cell>
          <cell r="Z2898">
            <v>-2810335.96</v>
          </cell>
          <cell r="AA2898">
            <v>-19075.11</v>
          </cell>
          <cell r="AB2898">
            <v>-110.364</v>
          </cell>
        </row>
        <row r="2899">
          <cell r="A2899">
            <v>7471</v>
          </cell>
          <cell r="B2899">
            <v>9462</v>
          </cell>
          <cell r="C2899">
            <v>2040</v>
          </cell>
          <cell r="D2899" t="str">
            <v>ДИЗЕЛЬНОЕ ТОПЛИВО Л-02-40</v>
          </cell>
          <cell r="E2899">
            <v>221000035</v>
          </cell>
          <cell r="F2899" t="str">
            <v>20</v>
          </cell>
          <cell r="G2899" t="str">
            <v/>
          </cell>
          <cell r="H2899" t="str">
            <v/>
          </cell>
          <cell r="I2899" t="str">
            <v>425378</v>
          </cell>
          <cell r="J2899">
            <v>10001521</v>
          </cell>
          <cell r="K2899">
            <v>37939</v>
          </cell>
          <cell r="L2899">
            <v>37939</v>
          </cell>
          <cell r="M2899">
            <v>37939</v>
          </cell>
          <cell r="N2899">
            <v>22071.599999999999</v>
          </cell>
          <cell r="O2899">
            <v>122.62</v>
          </cell>
          <cell r="P2899">
            <v>0</v>
          </cell>
          <cell r="Q2899" t="str">
            <v>01_30_11</v>
          </cell>
          <cell r="R2899" t="str">
            <v>01_24</v>
          </cell>
          <cell r="S2899" t="str">
            <v>'301.0020</v>
          </cell>
          <cell r="T2899" t="str">
            <v>'701.7421</v>
          </cell>
          <cell r="U2899" t="str">
            <v>H</v>
          </cell>
          <cell r="V2899">
            <v>-21195.75</v>
          </cell>
          <cell r="W2899">
            <v>-21195.75</v>
          </cell>
          <cell r="X2899">
            <v>875.84999999999854</v>
          </cell>
          <cell r="Y2899" t="str">
            <v>701.7421</v>
          </cell>
          <cell r="Z2899">
            <v>-3122769.85</v>
          </cell>
          <cell r="AA2899">
            <v>-21195.75</v>
          </cell>
          <cell r="AB2899">
            <v>-122.62</v>
          </cell>
        </row>
        <row r="2900">
          <cell r="A2900">
            <v>7472</v>
          </cell>
          <cell r="B2900">
            <v>9463</v>
          </cell>
          <cell r="C2900">
            <v>2040</v>
          </cell>
          <cell r="D2900" t="str">
            <v>ДИЗЕЛЬНОЕ ТОПЛИВО Л-02-40</v>
          </cell>
          <cell r="E2900">
            <v>221000035</v>
          </cell>
          <cell r="F2900" t="str">
            <v>20</v>
          </cell>
          <cell r="G2900" t="str">
            <v/>
          </cell>
          <cell r="H2900" t="str">
            <v/>
          </cell>
          <cell r="I2900" t="str">
            <v>425379</v>
          </cell>
          <cell r="J2900">
            <v>10001521</v>
          </cell>
          <cell r="K2900">
            <v>37939</v>
          </cell>
          <cell r="L2900">
            <v>37939</v>
          </cell>
          <cell r="M2900">
            <v>37939</v>
          </cell>
          <cell r="N2900">
            <v>20052.36</v>
          </cell>
          <cell r="O2900">
            <v>111.402</v>
          </cell>
          <cell r="P2900">
            <v>0</v>
          </cell>
          <cell r="Q2900" t="str">
            <v>01_30_11</v>
          </cell>
          <cell r="R2900" t="str">
            <v>01_24</v>
          </cell>
          <cell r="S2900" t="str">
            <v>'301.0020</v>
          </cell>
          <cell r="T2900" t="str">
            <v>'701.7421</v>
          </cell>
          <cell r="U2900" t="str">
            <v>H</v>
          </cell>
          <cell r="V2900">
            <v>-19254.830000000002</v>
          </cell>
          <cell r="W2900">
            <v>-19254.830000000002</v>
          </cell>
          <cell r="X2900">
            <v>797.52999999999884</v>
          </cell>
          <cell r="Y2900" t="str">
            <v>701.7421</v>
          </cell>
          <cell r="Z2900">
            <v>-2836814.1</v>
          </cell>
          <cell r="AA2900">
            <v>-19254.830000000002</v>
          </cell>
          <cell r="AB2900">
            <v>-111.402</v>
          </cell>
        </row>
        <row r="2901">
          <cell r="A2901">
            <v>7473</v>
          </cell>
          <cell r="B2901">
            <v>9464</v>
          </cell>
          <cell r="C2901">
            <v>2040</v>
          </cell>
          <cell r="D2901" t="str">
            <v>ДИЗЕЛЬНОЕ ТОПЛИВО Л-02-40</v>
          </cell>
          <cell r="E2901">
            <v>221000035</v>
          </cell>
          <cell r="F2901" t="str">
            <v>20</v>
          </cell>
          <cell r="G2901" t="str">
            <v/>
          </cell>
          <cell r="H2901" t="str">
            <v/>
          </cell>
          <cell r="I2901" t="str">
            <v>425380</v>
          </cell>
          <cell r="J2901">
            <v>10001521</v>
          </cell>
          <cell r="K2901">
            <v>37939</v>
          </cell>
          <cell r="L2901">
            <v>37939</v>
          </cell>
          <cell r="M2901">
            <v>37939</v>
          </cell>
          <cell r="N2901">
            <v>10448.82</v>
          </cell>
          <cell r="O2901">
            <v>58.048999999999999</v>
          </cell>
          <cell r="P2901">
            <v>0</v>
          </cell>
          <cell r="Q2901" t="str">
            <v>01_30_11</v>
          </cell>
          <cell r="R2901" t="str">
            <v>01_24</v>
          </cell>
          <cell r="S2901" t="str">
            <v>'301.0020</v>
          </cell>
          <cell r="T2901" t="str">
            <v>'701.7421</v>
          </cell>
          <cell r="U2901" t="str">
            <v>H</v>
          </cell>
          <cell r="V2901">
            <v>-10028.69</v>
          </cell>
          <cell r="W2901">
            <v>-10028.69</v>
          </cell>
          <cell r="X2901">
            <v>420.1299999999992</v>
          </cell>
          <cell r="Y2901" t="str">
            <v>701.7421</v>
          </cell>
          <cell r="Z2901">
            <v>-1477526.9</v>
          </cell>
          <cell r="AA2901">
            <v>-10028.69</v>
          </cell>
          <cell r="AB2901">
            <v>-58.048999999999999</v>
          </cell>
        </row>
        <row r="2902">
          <cell r="A2902">
            <v>7498</v>
          </cell>
          <cell r="B2902">
            <v>9489</v>
          </cell>
          <cell r="C2902">
            <v>2101</v>
          </cell>
          <cell r="D2902" t="str">
            <v>ДИЗЕЛЬНОЕ ТОПЛИВО Л-02-40</v>
          </cell>
          <cell r="E2902">
            <v>221000035</v>
          </cell>
          <cell r="F2902" t="str">
            <v>20</v>
          </cell>
          <cell r="G2902" t="str">
            <v/>
          </cell>
          <cell r="H2902" t="str">
            <v/>
          </cell>
          <cell r="I2902" t="str">
            <v>425424</v>
          </cell>
          <cell r="J2902">
            <v>10001524</v>
          </cell>
          <cell r="K2902">
            <v>37939</v>
          </cell>
          <cell r="L2902">
            <v>37939</v>
          </cell>
          <cell r="M2902">
            <v>37939</v>
          </cell>
          <cell r="N2902">
            <v>25234.85</v>
          </cell>
          <cell r="O2902">
            <v>124.925</v>
          </cell>
          <cell r="P2902">
            <v>0</v>
          </cell>
          <cell r="Q2902" t="str">
            <v>01_30_11</v>
          </cell>
          <cell r="R2902" t="str">
            <v>01_24</v>
          </cell>
          <cell r="S2902" t="str">
            <v>'301.0020</v>
          </cell>
          <cell r="T2902" t="str">
            <v>'701.7421</v>
          </cell>
          <cell r="U2902" t="str">
            <v>H</v>
          </cell>
          <cell r="V2902">
            <v>-23938.85</v>
          </cell>
          <cell r="W2902">
            <v>-23938.85</v>
          </cell>
          <cell r="X2902">
            <v>1296</v>
          </cell>
          <cell r="Y2902" t="str">
            <v>701.7421</v>
          </cell>
          <cell r="Z2902">
            <v>-3526910.77</v>
          </cell>
          <cell r="AA2902">
            <v>-23938.85</v>
          </cell>
          <cell r="AB2902">
            <v>-124.925</v>
          </cell>
        </row>
        <row r="2903">
          <cell r="A2903">
            <v>7583</v>
          </cell>
          <cell r="B2903">
            <v>9574</v>
          </cell>
          <cell r="C2903">
            <v>1135</v>
          </cell>
          <cell r="D2903" t="str">
            <v>БЕНЗИН АВТОМОБИЛЬНЫЙ АИ-80</v>
          </cell>
          <cell r="E2903">
            <v>221000001</v>
          </cell>
          <cell r="F2903" t="str">
            <v>10</v>
          </cell>
          <cell r="G2903" t="str">
            <v/>
          </cell>
          <cell r="H2903" t="str">
            <v/>
          </cell>
          <cell r="I2903" t="str">
            <v>187905</v>
          </cell>
          <cell r="J2903">
            <v>10001541</v>
          </cell>
          <cell r="K2903">
            <v>37939</v>
          </cell>
          <cell r="L2903">
            <v>37939</v>
          </cell>
          <cell r="M2903">
            <v>37939</v>
          </cell>
          <cell r="N2903">
            <v>3495612.92</v>
          </cell>
          <cell r="O2903">
            <v>145.22800000000001</v>
          </cell>
          <cell r="P2903">
            <v>559298.06999999995</v>
          </cell>
          <cell r="Q2903" t="str">
            <v>01_30_11</v>
          </cell>
          <cell r="R2903" t="str">
            <v>01_24</v>
          </cell>
          <cell r="S2903" t="str">
            <v>'301.0010</v>
          </cell>
          <cell r="T2903" t="str">
            <v>'701.7510</v>
          </cell>
          <cell r="U2903" t="str">
            <v>H</v>
          </cell>
          <cell r="V2903">
            <v>-3495612.92</v>
          </cell>
          <cell r="W2903">
            <v>-23726.41</v>
          </cell>
          <cell r="X2903">
            <v>0</v>
          </cell>
          <cell r="Y2903" t="str">
            <v>701.7510</v>
          </cell>
          <cell r="Z2903">
            <v>-3495612.92</v>
          </cell>
          <cell r="AA2903">
            <v>-23726.41</v>
          </cell>
          <cell r="AB2903">
            <v>-145.22800000000001</v>
          </cell>
        </row>
        <row r="2904">
          <cell r="A2904">
            <v>7584</v>
          </cell>
          <cell r="B2904">
            <v>9575</v>
          </cell>
          <cell r="C2904">
            <v>1140</v>
          </cell>
          <cell r="D2904" t="str">
            <v>БЕНЗИН АВТОМОБИЛЬНЫЙ АИ-80</v>
          </cell>
          <cell r="E2904">
            <v>221000001</v>
          </cell>
          <cell r="F2904" t="str">
            <v>10</v>
          </cell>
          <cell r="G2904" t="str">
            <v/>
          </cell>
          <cell r="H2904" t="str">
            <v/>
          </cell>
          <cell r="I2904" t="str">
            <v>68234881</v>
          </cell>
          <cell r="J2904">
            <v>10001545</v>
          </cell>
          <cell r="K2904">
            <v>37939</v>
          </cell>
          <cell r="L2904">
            <v>37939</v>
          </cell>
          <cell r="M2904">
            <v>37939</v>
          </cell>
          <cell r="N2904">
            <v>1233939.72</v>
          </cell>
          <cell r="O2904">
            <v>51.265000000000001</v>
          </cell>
          <cell r="P2904">
            <v>197430.35</v>
          </cell>
          <cell r="Q2904" t="str">
            <v>01_30_11</v>
          </cell>
          <cell r="R2904" t="str">
            <v>01_24</v>
          </cell>
          <cell r="S2904" t="str">
            <v>'301.0010</v>
          </cell>
          <cell r="T2904" t="str">
            <v>'701.7510</v>
          </cell>
          <cell r="U2904" t="str">
            <v>H</v>
          </cell>
          <cell r="V2904">
            <v>-1233939.72</v>
          </cell>
          <cell r="W2904">
            <v>-8375.34</v>
          </cell>
          <cell r="X2904">
            <v>0</v>
          </cell>
          <cell r="Y2904" t="str">
            <v>701.7510</v>
          </cell>
          <cell r="Z2904">
            <v>-1233939.72</v>
          </cell>
          <cell r="AA2904">
            <v>-8375.34</v>
          </cell>
          <cell r="AB2904">
            <v>-51.265000000000001</v>
          </cell>
        </row>
        <row r="2905">
          <cell r="A2905">
            <v>7585</v>
          </cell>
          <cell r="B2905">
            <v>9576</v>
          </cell>
          <cell r="C2905">
            <v>1140</v>
          </cell>
          <cell r="D2905" t="str">
            <v>БЕНЗИН АВТОМОБИЛЬНЫЙ АИ-80</v>
          </cell>
          <cell r="E2905">
            <v>221000001</v>
          </cell>
          <cell r="F2905" t="str">
            <v>10</v>
          </cell>
          <cell r="G2905" t="str">
            <v/>
          </cell>
          <cell r="H2905" t="str">
            <v/>
          </cell>
          <cell r="I2905" t="str">
            <v>187903</v>
          </cell>
          <cell r="J2905">
            <v>10001553</v>
          </cell>
          <cell r="K2905">
            <v>37939</v>
          </cell>
          <cell r="L2905">
            <v>37939</v>
          </cell>
          <cell r="M2905">
            <v>37939</v>
          </cell>
          <cell r="N2905">
            <v>7201186.9500000002</v>
          </cell>
          <cell r="O2905">
            <v>299.17899999999997</v>
          </cell>
          <cell r="P2905">
            <v>1152189.9099999999</v>
          </cell>
          <cell r="Q2905" t="str">
            <v>01_30_11</v>
          </cell>
          <cell r="R2905" t="str">
            <v>01_24</v>
          </cell>
          <cell r="S2905" t="str">
            <v>'301.0010</v>
          </cell>
          <cell r="T2905" t="str">
            <v>'701.7510</v>
          </cell>
          <cell r="U2905" t="str">
            <v>H</v>
          </cell>
          <cell r="V2905">
            <v>-7201186.9500000002</v>
          </cell>
          <cell r="W2905">
            <v>-48877.94</v>
          </cell>
          <cell r="X2905">
            <v>0</v>
          </cell>
          <cell r="Y2905" t="str">
            <v>701.7510</v>
          </cell>
          <cell r="Z2905">
            <v>-7201186.9500000002</v>
          </cell>
          <cell r="AA2905">
            <v>-48877.94</v>
          </cell>
          <cell r="AB2905">
            <v>-299.17899999999997</v>
          </cell>
        </row>
        <row r="2906">
          <cell r="A2906">
            <v>7586</v>
          </cell>
          <cell r="B2906">
            <v>9577</v>
          </cell>
          <cell r="C2906">
            <v>1145</v>
          </cell>
          <cell r="D2906" t="str">
            <v>БЕНЗИН АВТОМОБИЛЬНЫЙ АИ-80</v>
          </cell>
          <cell r="E2906">
            <v>221000001</v>
          </cell>
          <cell r="F2906" t="str">
            <v>10</v>
          </cell>
          <cell r="G2906" t="str">
            <v/>
          </cell>
          <cell r="H2906" t="str">
            <v/>
          </cell>
          <cell r="I2906" t="str">
            <v>187904</v>
          </cell>
          <cell r="J2906">
            <v>10001552</v>
          </cell>
          <cell r="K2906">
            <v>37939</v>
          </cell>
          <cell r="L2906">
            <v>37939</v>
          </cell>
          <cell r="M2906">
            <v>37939</v>
          </cell>
          <cell r="N2906">
            <v>3695031.44</v>
          </cell>
          <cell r="O2906">
            <v>153.51300000000001</v>
          </cell>
          <cell r="P2906">
            <v>591205.03</v>
          </cell>
          <cell r="Q2906" t="str">
            <v>01_30_11</v>
          </cell>
          <cell r="R2906" t="str">
            <v>01_24</v>
          </cell>
          <cell r="S2906" t="str">
            <v>'301.0010</v>
          </cell>
          <cell r="T2906" t="str">
            <v>'701.7510</v>
          </cell>
          <cell r="U2906" t="str">
            <v>H</v>
          </cell>
          <cell r="V2906">
            <v>-3695031.44</v>
          </cell>
          <cell r="W2906">
            <v>-25079.97</v>
          </cell>
          <cell r="X2906">
            <v>0</v>
          </cell>
          <cell r="Y2906" t="str">
            <v>701.7510</v>
          </cell>
          <cell r="Z2906">
            <v>-3695031.44</v>
          </cell>
          <cell r="AA2906">
            <v>-25079.97</v>
          </cell>
          <cell r="AB2906">
            <v>-153.51300000000001</v>
          </cell>
        </row>
        <row r="2907">
          <cell r="A2907">
            <v>7587</v>
          </cell>
          <cell r="B2907">
            <v>9578</v>
          </cell>
          <cell r="C2907">
            <v>1145</v>
          </cell>
          <cell r="D2907" t="str">
            <v>БЕНЗИН АВТОМОБИЛЬНЫЙ АИ-80</v>
          </cell>
          <cell r="E2907">
            <v>221000001</v>
          </cell>
          <cell r="F2907" t="str">
            <v>10</v>
          </cell>
          <cell r="G2907" t="str">
            <v/>
          </cell>
          <cell r="H2907" t="str">
            <v/>
          </cell>
          <cell r="I2907" t="str">
            <v>68234871</v>
          </cell>
          <cell r="J2907">
            <v>10001547</v>
          </cell>
          <cell r="K2907">
            <v>37939</v>
          </cell>
          <cell r="L2907">
            <v>37939</v>
          </cell>
          <cell r="M2907">
            <v>37939</v>
          </cell>
          <cell r="N2907">
            <v>1241305.08</v>
          </cell>
          <cell r="O2907">
            <v>51.570999999999998</v>
          </cell>
          <cell r="P2907">
            <v>198608.81</v>
          </cell>
          <cell r="Q2907" t="str">
            <v>01_30_11</v>
          </cell>
          <cell r="R2907" t="str">
            <v>01_24</v>
          </cell>
          <cell r="S2907" t="str">
            <v>'301.0010</v>
          </cell>
          <cell r="T2907" t="str">
            <v>'701.7510</v>
          </cell>
          <cell r="U2907" t="str">
            <v>H</v>
          </cell>
          <cell r="V2907">
            <v>-1241305.08</v>
          </cell>
          <cell r="W2907">
            <v>-8425.34</v>
          </cell>
          <cell r="X2907">
            <v>0</v>
          </cell>
          <cell r="Y2907" t="str">
            <v>701.7510</v>
          </cell>
          <cell r="Z2907">
            <v>-1241305.08</v>
          </cell>
          <cell r="AA2907">
            <v>-8425.34</v>
          </cell>
          <cell r="AB2907">
            <v>-51.570999999999998</v>
          </cell>
        </row>
        <row r="2908">
          <cell r="A2908">
            <v>7588</v>
          </cell>
          <cell r="B2908">
            <v>9579</v>
          </cell>
          <cell r="C2908">
            <v>1145</v>
          </cell>
          <cell r="D2908" t="str">
            <v>БЕНЗИН АВТОМОБИЛЬНЫЙ АИ-80</v>
          </cell>
          <cell r="E2908">
            <v>221000001</v>
          </cell>
          <cell r="F2908" t="str">
            <v>10</v>
          </cell>
          <cell r="G2908" t="str">
            <v/>
          </cell>
          <cell r="H2908" t="str">
            <v/>
          </cell>
          <cell r="I2908" t="str">
            <v>68234872</v>
          </cell>
          <cell r="J2908">
            <v>10001547</v>
          </cell>
          <cell r="K2908">
            <v>37939</v>
          </cell>
          <cell r="L2908">
            <v>37939</v>
          </cell>
          <cell r="M2908">
            <v>37939</v>
          </cell>
          <cell r="N2908">
            <v>1432900.91</v>
          </cell>
          <cell r="O2908">
            <v>59.530999999999999</v>
          </cell>
          <cell r="P2908">
            <v>229264.14</v>
          </cell>
          <cell r="Q2908" t="str">
            <v>01_30_11</v>
          </cell>
          <cell r="R2908" t="str">
            <v>01_24</v>
          </cell>
          <cell r="S2908" t="str">
            <v>'301.0010</v>
          </cell>
          <cell r="T2908" t="str">
            <v>'701.7510</v>
          </cell>
          <cell r="U2908" t="str">
            <v>H</v>
          </cell>
          <cell r="V2908">
            <v>-1432900.91</v>
          </cell>
          <cell r="W2908">
            <v>-9725.7800000000007</v>
          </cell>
          <cell r="X2908">
            <v>0</v>
          </cell>
          <cell r="Y2908" t="str">
            <v>701.7510</v>
          </cell>
          <cell r="Z2908">
            <v>-1432900.91</v>
          </cell>
          <cell r="AA2908">
            <v>-9725.7800000000007</v>
          </cell>
          <cell r="AB2908">
            <v>-59.530999999999999</v>
          </cell>
        </row>
        <row r="2909">
          <cell r="A2909">
            <v>7589</v>
          </cell>
          <cell r="B2909">
            <v>9580</v>
          </cell>
          <cell r="C2909">
            <v>1146</v>
          </cell>
          <cell r="D2909" t="str">
            <v>БЕНЗИН АВТОМОБИЛЬНЫЙ АИ-80</v>
          </cell>
          <cell r="E2909">
            <v>221000001</v>
          </cell>
          <cell r="F2909" t="str">
            <v>10</v>
          </cell>
          <cell r="G2909" t="str">
            <v/>
          </cell>
          <cell r="H2909" t="str">
            <v/>
          </cell>
          <cell r="I2909" t="str">
            <v>187908</v>
          </cell>
          <cell r="J2909">
            <v>10001478</v>
          </cell>
          <cell r="K2909">
            <v>37939</v>
          </cell>
          <cell r="L2909">
            <v>37939</v>
          </cell>
          <cell r="M2909">
            <v>37939</v>
          </cell>
          <cell r="N2909">
            <v>3716910.91</v>
          </cell>
          <cell r="O2909">
            <v>154.422</v>
          </cell>
          <cell r="P2909">
            <v>594705.75</v>
          </cell>
          <cell r="Q2909" t="str">
            <v>01_30_11</v>
          </cell>
          <cell r="R2909" t="str">
            <v>01_24</v>
          </cell>
          <cell r="S2909" t="str">
            <v>'301.0010</v>
          </cell>
          <cell r="T2909" t="str">
            <v>'701.7510</v>
          </cell>
          <cell r="U2909" t="str">
            <v>H</v>
          </cell>
          <cell r="V2909">
            <v>-3716910.91</v>
          </cell>
          <cell r="W2909">
            <v>-25228.46</v>
          </cell>
          <cell r="X2909">
            <v>0</v>
          </cell>
          <cell r="Y2909" t="str">
            <v>701.7510</v>
          </cell>
          <cell r="Z2909">
            <v>-3716910.91</v>
          </cell>
          <cell r="AA2909">
            <v>-25228.46</v>
          </cell>
          <cell r="AB2909">
            <v>-154.422</v>
          </cell>
        </row>
        <row r="2910">
          <cell r="A2910">
            <v>7590</v>
          </cell>
          <cell r="B2910">
            <v>9581</v>
          </cell>
          <cell r="C2910">
            <v>1146</v>
          </cell>
          <cell r="D2910" t="str">
            <v>БЕНЗИН АВТОМОБИЛЬНЫЙ АИ-80</v>
          </cell>
          <cell r="E2910">
            <v>221000001</v>
          </cell>
          <cell r="F2910" t="str">
            <v>10</v>
          </cell>
          <cell r="G2910" t="str">
            <v/>
          </cell>
          <cell r="H2910" t="str">
            <v/>
          </cell>
          <cell r="I2910" t="str">
            <v>187909</v>
          </cell>
          <cell r="J2910">
            <v>10001558</v>
          </cell>
          <cell r="K2910">
            <v>37939</v>
          </cell>
          <cell r="L2910">
            <v>37939</v>
          </cell>
          <cell r="M2910">
            <v>37939</v>
          </cell>
          <cell r="N2910">
            <v>2881447.2</v>
          </cell>
          <cell r="O2910">
            <v>119.712</v>
          </cell>
          <cell r="P2910">
            <v>461031.55</v>
          </cell>
          <cell r="Q2910" t="str">
            <v>01_30_11</v>
          </cell>
          <cell r="R2910" t="str">
            <v>01_24</v>
          </cell>
          <cell r="S2910" t="str">
            <v>'301.0010</v>
          </cell>
          <cell r="T2910" t="str">
            <v>'701.7510</v>
          </cell>
          <cell r="U2910" t="str">
            <v>H</v>
          </cell>
          <cell r="V2910">
            <v>-2881447.2</v>
          </cell>
          <cell r="W2910">
            <v>-19557.78</v>
          </cell>
          <cell r="X2910">
            <v>0</v>
          </cell>
          <cell r="Y2910" t="str">
            <v>701.7510</v>
          </cell>
          <cell r="Z2910">
            <v>-2881447.2</v>
          </cell>
          <cell r="AA2910">
            <v>-19557.78</v>
          </cell>
          <cell r="AB2910">
            <v>-119.712</v>
          </cell>
        </row>
        <row r="2911">
          <cell r="A2911">
            <v>7591</v>
          </cell>
          <cell r="B2911">
            <v>9582</v>
          </cell>
          <cell r="C2911">
            <v>1160</v>
          </cell>
          <cell r="D2911" t="str">
            <v>БЕНЗИН АВТОМОБИЛЬНЫЙ АИ-80</v>
          </cell>
          <cell r="E2911">
            <v>221000001</v>
          </cell>
          <cell r="F2911" t="str">
            <v>10</v>
          </cell>
          <cell r="G2911" t="str">
            <v/>
          </cell>
          <cell r="H2911" t="str">
            <v/>
          </cell>
          <cell r="I2911" t="str">
            <v>187906</v>
          </cell>
          <cell r="J2911">
            <v>10001550</v>
          </cell>
          <cell r="K2911">
            <v>37939</v>
          </cell>
          <cell r="L2911">
            <v>37939</v>
          </cell>
          <cell r="M2911">
            <v>37939</v>
          </cell>
          <cell r="N2911">
            <v>4921172.53</v>
          </cell>
          <cell r="O2911">
            <v>204.45400000000001</v>
          </cell>
          <cell r="P2911">
            <v>787387.6</v>
          </cell>
          <cell r="Q2911" t="str">
            <v>01_30_11</v>
          </cell>
          <cell r="R2911" t="str">
            <v>01_24</v>
          </cell>
          <cell r="S2911" t="str">
            <v>'301.0010</v>
          </cell>
          <cell r="T2911" t="str">
            <v>'701.7510</v>
          </cell>
          <cell r="U2911" t="str">
            <v>H</v>
          </cell>
          <cell r="V2911">
            <v>-4921172.53</v>
          </cell>
          <cell r="W2911">
            <v>-33402.379999999997</v>
          </cell>
          <cell r="X2911">
            <v>0</v>
          </cell>
          <cell r="Y2911" t="str">
            <v>701.7510</v>
          </cell>
          <cell r="Z2911">
            <v>-4921172.53</v>
          </cell>
          <cell r="AA2911">
            <v>-33402.379999999997</v>
          </cell>
          <cell r="AB2911">
            <v>-204.45400000000001</v>
          </cell>
        </row>
        <row r="2912">
          <cell r="A2912">
            <v>7592</v>
          </cell>
          <cell r="B2912">
            <v>9583</v>
          </cell>
          <cell r="C2912">
            <v>1160</v>
          </cell>
          <cell r="D2912" t="str">
            <v>БЕНЗИН АВТОМОБИЛЬНЫЙ АИ-80</v>
          </cell>
          <cell r="E2912">
            <v>221000001</v>
          </cell>
          <cell r="F2912" t="str">
            <v>10</v>
          </cell>
          <cell r="G2912" t="str">
            <v/>
          </cell>
          <cell r="H2912" t="str">
            <v/>
          </cell>
          <cell r="I2912" t="str">
            <v>187907</v>
          </cell>
          <cell r="J2912">
            <v>10001555</v>
          </cell>
          <cell r="K2912">
            <v>37939</v>
          </cell>
          <cell r="L2912">
            <v>37939</v>
          </cell>
          <cell r="M2912">
            <v>37939</v>
          </cell>
          <cell r="N2912">
            <v>3680709.9</v>
          </cell>
          <cell r="O2912">
            <v>152.91800000000001</v>
          </cell>
          <cell r="P2912">
            <v>588913.57999999996</v>
          </cell>
          <cell r="Q2912" t="str">
            <v>01_30_11</v>
          </cell>
          <cell r="R2912" t="str">
            <v>01_24</v>
          </cell>
          <cell r="S2912" t="str">
            <v>'301.0010</v>
          </cell>
          <cell r="T2912" t="str">
            <v>'701.7510</v>
          </cell>
          <cell r="U2912" t="str">
            <v>H</v>
          </cell>
          <cell r="V2912">
            <v>-3680709.9</v>
          </cell>
          <cell r="W2912">
            <v>-24982.77</v>
          </cell>
          <cell r="X2912">
            <v>0</v>
          </cell>
          <cell r="Y2912" t="str">
            <v>701.7510</v>
          </cell>
          <cell r="Z2912">
            <v>-3680709.9</v>
          </cell>
          <cell r="AA2912">
            <v>-24982.77</v>
          </cell>
          <cell r="AB2912">
            <v>-152.91800000000001</v>
          </cell>
        </row>
        <row r="2913">
          <cell r="A2913">
            <v>7474</v>
          </cell>
          <cell r="B2913">
            <v>9465</v>
          </cell>
          <cell r="C2913">
            <v>1135</v>
          </cell>
          <cell r="D2913" t="str">
            <v>БЕНЗИН АВТОМОБИЛЬНЫЙ АИ-80</v>
          </cell>
          <cell r="E2913">
            <v>221000001</v>
          </cell>
          <cell r="F2913" t="str">
            <v>10</v>
          </cell>
          <cell r="G2913" t="str">
            <v/>
          </cell>
          <cell r="H2913" t="str">
            <v/>
          </cell>
          <cell r="I2913" t="str">
            <v>68234888</v>
          </cell>
          <cell r="J2913">
            <v>10001497</v>
          </cell>
          <cell r="K2913">
            <v>37940</v>
          </cell>
          <cell r="L2913">
            <v>37940</v>
          </cell>
          <cell r="M2913">
            <v>37940</v>
          </cell>
          <cell r="N2913">
            <v>1248020.56</v>
          </cell>
          <cell r="O2913">
            <v>51.85</v>
          </cell>
          <cell r="P2913">
            <v>199683.29</v>
          </cell>
          <cell r="Q2913" t="str">
            <v>01_30_11</v>
          </cell>
          <cell r="R2913" t="str">
            <v>01_24</v>
          </cell>
          <cell r="S2913" t="str">
            <v>'301.0010</v>
          </cell>
          <cell r="T2913" t="str">
            <v>'701.7510</v>
          </cell>
          <cell r="U2913" t="str">
            <v>H</v>
          </cell>
          <cell r="V2913">
            <v>-1248020.56</v>
          </cell>
          <cell r="W2913">
            <v>-8483.59</v>
          </cell>
          <cell r="X2913">
            <v>0</v>
          </cell>
          <cell r="Y2913" t="str">
            <v>701.7510</v>
          </cell>
          <cell r="Z2913">
            <v>-1248020.56</v>
          </cell>
          <cell r="AA2913">
            <v>-8483.59</v>
          </cell>
          <cell r="AB2913">
            <v>-51.85</v>
          </cell>
        </row>
        <row r="2914">
          <cell r="A2914">
            <v>7475</v>
          </cell>
          <cell r="B2914">
            <v>9466</v>
          </cell>
          <cell r="C2914">
            <v>2040</v>
          </cell>
          <cell r="D2914" t="str">
            <v>ДИЗЕЛЬНОЕ ТОПЛИВО Л-02-40</v>
          </cell>
          <cell r="E2914">
            <v>221000035</v>
          </cell>
          <cell r="F2914" t="str">
            <v>20</v>
          </cell>
          <cell r="G2914" t="str">
            <v/>
          </cell>
          <cell r="H2914" t="str">
            <v/>
          </cell>
          <cell r="I2914" t="str">
            <v>425381</v>
          </cell>
          <cell r="J2914">
            <v>10001521</v>
          </cell>
          <cell r="K2914">
            <v>37940</v>
          </cell>
          <cell r="L2914">
            <v>37940</v>
          </cell>
          <cell r="M2914">
            <v>37940</v>
          </cell>
          <cell r="N2914">
            <v>10410.299999999999</v>
          </cell>
          <cell r="O2914">
            <v>57.835000000000001</v>
          </cell>
          <cell r="P2914">
            <v>0</v>
          </cell>
          <cell r="Q2914" t="str">
            <v>01_30_11</v>
          </cell>
          <cell r="R2914" t="str">
            <v>01_24</v>
          </cell>
          <cell r="S2914" t="str">
            <v>'301.0020</v>
          </cell>
          <cell r="T2914" t="str">
            <v>'701.7421</v>
          </cell>
          <cell r="U2914" t="str">
            <v>H</v>
          </cell>
          <cell r="V2914">
            <v>-9993.9</v>
          </cell>
          <cell r="W2914">
            <v>-9993.9</v>
          </cell>
          <cell r="X2914">
            <v>416.39999999999964</v>
          </cell>
          <cell r="Y2914" t="str">
            <v>701.7421</v>
          </cell>
          <cell r="Z2914">
            <v>-1470202.63</v>
          </cell>
          <cell r="AA2914">
            <v>-9993.9</v>
          </cell>
          <cell r="AB2914">
            <v>-57.835000000000001</v>
          </cell>
        </row>
        <row r="2915">
          <cell r="A2915">
            <v>7476</v>
          </cell>
          <cell r="B2915">
            <v>9467</v>
          </cell>
          <cell r="C2915">
            <v>2040</v>
          </cell>
          <cell r="D2915" t="str">
            <v>ДИЗЕЛЬНОЕ ТОПЛИВО Л-02-40</v>
          </cell>
          <cell r="E2915">
            <v>221000035</v>
          </cell>
          <cell r="F2915" t="str">
            <v>20</v>
          </cell>
          <cell r="G2915" t="str">
            <v/>
          </cell>
          <cell r="H2915" t="str">
            <v/>
          </cell>
          <cell r="I2915" t="str">
            <v>425382</v>
          </cell>
          <cell r="J2915">
            <v>10001521</v>
          </cell>
          <cell r="K2915">
            <v>37940</v>
          </cell>
          <cell r="L2915">
            <v>37940</v>
          </cell>
          <cell r="M2915">
            <v>37940</v>
          </cell>
          <cell r="N2915">
            <v>10368.9</v>
          </cell>
          <cell r="O2915">
            <v>57.604999999999997</v>
          </cell>
          <cell r="P2915">
            <v>0</v>
          </cell>
          <cell r="Q2915" t="str">
            <v>01_30_11</v>
          </cell>
          <cell r="R2915" t="str">
            <v>01_24</v>
          </cell>
          <cell r="S2915" t="str">
            <v>'301.0020</v>
          </cell>
          <cell r="T2915" t="str">
            <v>'701.7421</v>
          </cell>
          <cell r="U2915" t="str">
            <v>H</v>
          </cell>
          <cell r="V2915">
            <v>-9952.5</v>
          </cell>
          <cell r="W2915">
            <v>-9952.5</v>
          </cell>
          <cell r="X2915">
            <v>416.39999999999964</v>
          </cell>
          <cell r="Y2915" t="str">
            <v>701.7421</v>
          </cell>
          <cell r="Z2915">
            <v>-1464112.28</v>
          </cell>
          <cell r="AA2915">
            <v>-9952.5</v>
          </cell>
          <cell r="AB2915">
            <v>-57.604999999999997</v>
          </cell>
        </row>
        <row r="2916">
          <cell r="A2916">
            <v>7477</v>
          </cell>
          <cell r="B2916">
            <v>9468</v>
          </cell>
          <cell r="C2916">
            <v>2040</v>
          </cell>
          <cell r="D2916" t="str">
            <v>ДИЗЕЛЬНОЕ ТОПЛИВО Л-02-40</v>
          </cell>
          <cell r="E2916">
            <v>221000035</v>
          </cell>
          <cell r="F2916" t="str">
            <v>20</v>
          </cell>
          <cell r="G2916" t="str">
            <v/>
          </cell>
          <cell r="H2916" t="str">
            <v/>
          </cell>
          <cell r="I2916" t="str">
            <v>425383</v>
          </cell>
          <cell r="J2916">
            <v>10001521</v>
          </cell>
          <cell r="K2916">
            <v>37940</v>
          </cell>
          <cell r="L2916">
            <v>37940</v>
          </cell>
          <cell r="M2916">
            <v>37940</v>
          </cell>
          <cell r="N2916">
            <v>10148.4</v>
          </cell>
          <cell r="O2916">
            <v>56.38</v>
          </cell>
          <cell r="P2916">
            <v>0</v>
          </cell>
          <cell r="Q2916" t="str">
            <v>01_30_11</v>
          </cell>
          <cell r="R2916" t="str">
            <v>01_24</v>
          </cell>
          <cell r="S2916" t="str">
            <v>'301.0020</v>
          </cell>
          <cell r="T2916" t="str">
            <v>'701.7421</v>
          </cell>
          <cell r="U2916" t="str">
            <v>H</v>
          </cell>
          <cell r="V2916">
            <v>-9739.17</v>
          </cell>
          <cell r="W2916">
            <v>-9739.17</v>
          </cell>
          <cell r="X2916">
            <v>409.22999999999956</v>
          </cell>
          <cell r="Y2916" t="str">
            <v>701.7421</v>
          </cell>
          <cell r="Z2916">
            <v>-1432729.3</v>
          </cell>
          <cell r="AA2916">
            <v>-9739.17</v>
          </cell>
          <cell r="AB2916">
            <v>-56.38</v>
          </cell>
        </row>
        <row r="2917">
          <cell r="A2917">
            <v>7478</v>
          </cell>
          <cell r="B2917">
            <v>9469</v>
          </cell>
          <cell r="C2917">
            <v>2040</v>
          </cell>
          <cell r="D2917" t="str">
            <v>ДИЗЕЛЬНОЕ ТОПЛИВО Л-02-40</v>
          </cell>
          <cell r="E2917">
            <v>221000035</v>
          </cell>
          <cell r="F2917" t="str">
            <v>20</v>
          </cell>
          <cell r="G2917" t="str">
            <v/>
          </cell>
          <cell r="H2917" t="str">
            <v/>
          </cell>
          <cell r="I2917" t="str">
            <v>425384</v>
          </cell>
          <cell r="J2917">
            <v>10001521</v>
          </cell>
          <cell r="K2917">
            <v>37940</v>
          </cell>
          <cell r="L2917">
            <v>37940</v>
          </cell>
          <cell r="M2917">
            <v>37940</v>
          </cell>
          <cell r="N2917">
            <v>10133.1</v>
          </cell>
          <cell r="O2917">
            <v>56.295000000000002</v>
          </cell>
          <cell r="P2917">
            <v>0</v>
          </cell>
          <cell r="Q2917" t="str">
            <v>01_30_11</v>
          </cell>
          <cell r="R2917" t="str">
            <v>01_24</v>
          </cell>
          <cell r="S2917" t="str">
            <v>'301.0020</v>
          </cell>
          <cell r="T2917" t="str">
            <v>'701.7421</v>
          </cell>
          <cell r="U2917" t="str">
            <v>H</v>
          </cell>
          <cell r="V2917">
            <v>-9723.8700000000008</v>
          </cell>
          <cell r="W2917">
            <v>-9723.8700000000008</v>
          </cell>
          <cell r="X2917">
            <v>409.22999999999956</v>
          </cell>
          <cell r="Y2917" t="str">
            <v>701.7421</v>
          </cell>
          <cell r="Z2917">
            <v>-1430478.52</v>
          </cell>
          <cell r="AA2917">
            <v>-9723.8700000000008</v>
          </cell>
          <cell r="AB2917">
            <v>-56.295000000000002</v>
          </cell>
        </row>
        <row r="2918">
          <cell r="A2918">
            <v>7479</v>
          </cell>
          <cell r="B2918">
            <v>9470</v>
          </cell>
          <cell r="C2918">
            <v>2040</v>
          </cell>
          <cell r="D2918" t="str">
            <v>ДИЗЕЛЬНОЕ ТОПЛИВО Л-02-40</v>
          </cell>
          <cell r="E2918">
            <v>221000035</v>
          </cell>
          <cell r="F2918" t="str">
            <v>20</v>
          </cell>
          <cell r="G2918" t="str">
            <v/>
          </cell>
          <cell r="H2918" t="str">
            <v/>
          </cell>
          <cell r="I2918" t="str">
            <v>425385</v>
          </cell>
          <cell r="J2918">
            <v>10001521</v>
          </cell>
          <cell r="K2918">
            <v>37940</v>
          </cell>
          <cell r="L2918">
            <v>37940</v>
          </cell>
          <cell r="M2918">
            <v>37940</v>
          </cell>
          <cell r="N2918">
            <v>10084.32</v>
          </cell>
          <cell r="O2918">
            <v>56.024000000000001</v>
          </cell>
          <cell r="P2918">
            <v>0</v>
          </cell>
          <cell r="Q2918" t="str">
            <v>01_30_11</v>
          </cell>
          <cell r="R2918" t="str">
            <v>01_24</v>
          </cell>
          <cell r="S2918" t="str">
            <v>'301.0020</v>
          </cell>
          <cell r="T2918" t="str">
            <v>'701.7421</v>
          </cell>
          <cell r="U2918" t="str">
            <v>H</v>
          </cell>
          <cell r="V2918">
            <v>-9675.09</v>
          </cell>
          <cell r="W2918">
            <v>-9675.09</v>
          </cell>
          <cell r="X2918">
            <v>409.22999999999956</v>
          </cell>
          <cell r="Y2918" t="str">
            <v>701.7421</v>
          </cell>
          <cell r="Z2918">
            <v>-1423302.49</v>
          </cell>
          <cell r="AA2918">
            <v>-9675.09</v>
          </cell>
          <cell r="AB2918">
            <v>-56.024000000000001</v>
          </cell>
        </row>
        <row r="2919">
          <cell r="A2919">
            <v>7480</v>
          </cell>
          <cell r="B2919">
            <v>9471</v>
          </cell>
          <cell r="C2919">
            <v>2040</v>
          </cell>
          <cell r="D2919" t="str">
            <v>ДИЗЕЛЬНОЕ ТОПЛИВО Л-02-40</v>
          </cell>
          <cell r="E2919">
            <v>221000035</v>
          </cell>
          <cell r="F2919" t="str">
            <v>20</v>
          </cell>
          <cell r="G2919" t="str">
            <v/>
          </cell>
          <cell r="H2919" t="str">
            <v/>
          </cell>
          <cell r="I2919" t="str">
            <v>425386</v>
          </cell>
          <cell r="J2919">
            <v>10001521</v>
          </cell>
          <cell r="K2919">
            <v>37940</v>
          </cell>
          <cell r="L2919">
            <v>37940</v>
          </cell>
          <cell r="M2919">
            <v>37940</v>
          </cell>
          <cell r="N2919">
            <v>10368.9</v>
          </cell>
          <cell r="O2919">
            <v>57.604999999999997</v>
          </cell>
          <cell r="P2919">
            <v>0</v>
          </cell>
          <cell r="Q2919" t="str">
            <v>01_30_11</v>
          </cell>
          <cell r="R2919" t="str">
            <v>01_24</v>
          </cell>
          <cell r="S2919" t="str">
            <v>'301.0020</v>
          </cell>
          <cell r="T2919" t="str">
            <v>'701.7421</v>
          </cell>
          <cell r="U2919" t="str">
            <v>H</v>
          </cell>
          <cell r="V2919">
            <v>-9952.5</v>
          </cell>
          <cell r="W2919">
            <v>-9952.5</v>
          </cell>
          <cell r="X2919">
            <v>416.39999999999964</v>
          </cell>
          <cell r="Y2919" t="str">
            <v>701.7421</v>
          </cell>
          <cell r="Z2919">
            <v>-1464112.28</v>
          </cell>
          <cell r="AA2919">
            <v>-9952.5</v>
          </cell>
          <cell r="AB2919">
            <v>-57.604999999999997</v>
          </cell>
        </row>
        <row r="2920">
          <cell r="A2920">
            <v>7481</v>
          </cell>
          <cell r="B2920">
            <v>9472</v>
          </cell>
          <cell r="C2920">
            <v>2040</v>
          </cell>
          <cell r="D2920" t="str">
            <v>ДИЗЕЛЬНОЕ ТОПЛИВО Л-02-40</v>
          </cell>
          <cell r="E2920">
            <v>221000035</v>
          </cell>
          <cell r="F2920" t="str">
            <v>20</v>
          </cell>
          <cell r="G2920" t="str">
            <v/>
          </cell>
          <cell r="H2920" t="str">
            <v/>
          </cell>
          <cell r="I2920" t="str">
            <v>425387</v>
          </cell>
          <cell r="J2920">
            <v>10001521</v>
          </cell>
          <cell r="K2920">
            <v>37940</v>
          </cell>
          <cell r="L2920">
            <v>37940</v>
          </cell>
          <cell r="M2920">
            <v>37940</v>
          </cell>
          <cell r="N2920">
            <v>10429.92</v>
          </cell>
          <cell r="O2920">
            <v>57.944000000000003</v>
          </cell>
          <cell r="P2920">
            <v>0</v>
          </cell>
          <cell r="Q2920" t="str">
            <v>01_30_11</v>
          </cell>
          <cell r="R2920" t="str">
            <v>01_24</v>
          </cell>
          <cell r="S2920" t="str">
            <v>'301.0020</v>
          </cell>
          <cell r="T2920" t="str">
            <v>'701.7421</v>
          </cell>
          <cell r="U2920" t="str">
            <v>H</v>
          </cell>
          <cell r="V2920">
            <v>-10013.52</v>
          </cell>
          <cell r="W2920">
            <v>-10013.52</v>
          </cell>
          <cell r="X2920">
            <v>416.39999999999964</v>
          </cell>
          <cell r="Y2920" t="str">
            <v>701.7421</v>
          </cell>
          <cell r="Z2920">
            <v>-1473088.93</v>
          </cell>
          <cell r="AA2920">
            <v>-10013.52</v>
          </cell>
          <cell r="AB2920">
            <v>-57.944000000000003</v>
          </cell>
        </row>
        <row r="2921">
          <cell r="A2921">
            <v>7482</v>
          </cell>
          <cell r="B2921">
            <v>9473</v>
          </cell>
          <cell r="C2921">
            <v>2040</v>
          </cell>
          <cell r="D2921" t="str">
            <v>ДИЗЕЛЬНОЕ ТОПЛИВО Л-02-40</v>
          </cell>
          <cell r="E2921">
            <v>221000035</v>
          </cell>
          <cell r="F2921" t="str">
            <v>20</v>
          </cell>
          <cell r="G2921" t="str">
            <v/>
          </cell>
          <cell r="H2921" t="str">
            <v/>
          </cell>
          <cell r="I2921" t="str">
            <v>425388</v>
          </cell>
          <cell r="J2921">
            <v>10001521</v>
          </cell>
          <cell r="K2921">
            <v>37940</v>
          </cell>
          <cell r="L2921">
            <v>37940</v>
          </cell>
          <cell r="M2921">
            <v>37940</v>
          </cell>
          <cell r="N2921">
            <v>8777.8799999999992</v>
          </cell>
          <cell r="O2921">
            <v>48.765999999999998</v>
          </cell>
          <cell r="P2921">
            <v>0</v>
          </cell>
          <cell r="Q2921" t="str">
            <v>01_30_11</v>
          </cell>
          <cell r="R2921" t="str">
            <v>01_24</v>
          </cell>
          <cell r="S2921" t="str">
            <v>'301.0020</v>
          </cell>
          <cell r="T2921" t="str">
            <v>'701.7421</v>
          </cell>
          <cell r="U2921" t="str">
            <v>H</v>
          </cell>
          <cell r="V2921">
            <v>-8426.1</v>
          </cell>
          <cell r="W2921">
            <v>-8426.1</v>
          </cell>
          <cell r="X2921">
            <v>351.77999999999884</v>
          </cell>
          <cell r="Y2921" t="str">
            <v>701.7421</v>
          </cell>
          <cell r="Z2921">
            <v>-1239563.57</v>
          </cell>
          <cell r="AA2921">
            <v>-8426.1</v>
          </cell>
          <cell r="AB2921">
            <v>-48.765999999999998</v>
          </cell>
        </row>
        <row r="2922">
          <cell r="A2922">
            <v>7483</v>
          </cell>
          <cell r="B2922">
            <v>9474</v>
          </cell>
          <cell r="C2922">
            <v>2040</v>
          </cell>
          <cell r="D2922" t="str">
            <v>ДИЗЕЛЬНОЕ ТОПЛИВО Л-02-40</v>
          </cell>
          <cell r="E2922">
            <v>221000035</v>
          </cell>
          <cell r="F2922" t="str">
            <v>20</v>
          </cell>
          <cell r="G2922" t="str">
            <v/>
          </cell>
          <cell r="H2922" t="str">
            <v/>
          </cell>
          <cell r="I2922" t="str">
            <v>425389</v>
          </cell>
          <cell r="J2922">
            <v>10001521</v>
          </cell>
          <cell r="K2922">
            <v>37940</v>
          </cell>
          <cell r="L2922">
            <v>37940</v>
          </cell>
          <cell r="M2922">
            <v>37940</v>
          </cell>
          <cell r="N2922">
            <v>10429.74</v>
          </cell>
          <cell r="O2922">
            <v>57.942999999999998</v>
          </cell>
          <cell r="P2922">
            <v>0</v>
          </cell>
          <cell r="Q2922" t="str">
            <v>01_30_11</v>
          </cell>
          <cell r="R2922" t="str">
            <v>01_24</v>
          </cell>
          <cell r="S2922" t="str">
            <v>'301.0020</v>
          </cell>
          <cell r="T2922" t="str">
            <v>'701.7421</v>
          </cell>
          <cell r="U2922" t="str">
            <v>H</v>
          </cell>
          <cell r="V2922">
            <v>-10013.34</v>
          </cell>
          <cell r="W2922">
            <v>-10013.34</v>
          </cell>
          <cell r="X2922">
            <v>416.39999999999964</v>
          </cell>
          <cell r="Y2922" t="str">
            <v>701.7421</v>
          </cell>
          <cell r="Z2922">
            <v>-1473062.45</v>
          </cell>
          <cell r="AA2922">
            <v>-10013.34</v>
          </cell>
          <cell r="AB2922">
            <v>-57.942999999999998</v>
          </cell>
        </row>
        <row r="2923">
          <cell r="A2923">
            <v>7484</v>
          </cell>
          <cell r="B2923">
            <v>9475</v>
          </cell>
          <cell r="C2923">
            <v>2040</v>
          </cell>
          <cell r="D2923" t="str">
            <v>ДИЗЕЛЬНОЕ ТОПЛИВО Л-02-40</v>
          </cell>
          <cell r="E2923">
            <v>221000035</v>
          </cell>
          <cell r="F2923" t="str">
            <v>20</v>
          </cell>
          <cell r="G2923" t="str">
            <v/>
          </cell>
          <cell r="H2923" t="str">
            <v/>
          </cell>
          <cell r="I2923" t="str">
            <v>425390</v>
          </cell>
          <cell r="J2923">
            <v>10001521</v>
          </cell>
          <cell r="K2923">
            <v>37940</v>
          </cell>
          <cell r="L2923">
            <v>37940</v>
          </cell>
          <cell r="M2923">
            <v>37940</v>
          </cell>
          <cell r="N2923">
            <v>10554.48</v>
          </cell>
          <cell r="O2923">
            <v>58.636000000000003</v>
          </cell>
          <cell r="P2923">
            <v>0</v>
          </cell>
          <cell r="Q2923" t="str">
            <v>01_30_11</v>
          </cell>
          <cell r="R2923" t="str">
            <v>01_24</v>
          </cell>
          <cell r="S2923" t="str">
            <v>'301.0020</v>
          </cell>
          <cell r="T2923" t="str">
            <v>'701.7421</v>
          </cell>
          <cell r="U2923" t="str">
            <v>H</v>
          </cell>
          <cell r="V2923">
            <v>-10130.9</v>
          </cell>
          <cell r="W2923">
            <v>-10130.9</v>
          </cell>
          <cell r="X2923">
            <v>423.57999999999993</v>
          </cell>
          <cell r="Y2923" t="str">
            <v>701.7421</v>
          </cell>
          <cell r="Z2923">
            <v>-1490356.7</v>
          </cell>
          <cell r="AA2923">
            <v>-10130.9</v>
          </cell>
          <cell r="AB2923">
            <v>-58.636000000000003</v>
          </cell>
        </row>
        <row r="2924">
          <cell r="A2924">
            <v>7485</v>
          </cell>
          <cell r="B2924">
            <v>9476</v>
          </cell>
          <cell r="C2924">
            <v>2040</v>
          </cell>
          <cell r="D2924" t="str">
            <v>ДИЗЕЛЬНОЕ ТОПЛИВО Л-02-40</v>
          </cell>
          <cell r="E2924">
            <v>221000035</v>
          </cell>
          <cell r="F2924" t="str">
            <v>20</v>
          </cell>
          <cell r="G2924" t="str">
            <v/>
          </cell>
          <cell r="H2924" t="str">
            <v/>
          </cell>
          <cell r="I2924" t="str">
            <v>425391</v>
          </cell>
          <cell r="J2924">
            <v>10001521</v>
          </cell>
          <cell r="K2924">
            <v>37940</v>
          </cell>
          <cell r="L2924">
            <v>37940</v>
          </cell>
          <cell r="M2924">
            <v>37940</v>
          </cell>
          <cell r="N2924">
            <v>12060</v>
          </cell>
          <cell r="O2924">
            <v>67</v>
          </cell>
          <cell r="P2924">
            <v>0</v>
          </cell>
          <cell r="Q2924" t="str">
            <v>01_30_11</v>
          </cell>
          <cell r="R2924" t="str">
            <v>01_24</v>
          </cell>
          <cell r="S2924" t="str">
            <v>'301.0020</v>
          </cell>
          <cell r="T2924" t="str">
            <v>'701.7421</v>
          </cell>
          <cell r="U2924" t="str">
            <v>H</v>
          </cell>
          <cell r="V2924">
            <v>-11578.98</v>
          </cell>
          <cell r="W2924">
            <v>-11578.98</v>
          </cell>
          <cell r="X2924">
            <v>481.02000000000044</v>
          </cell>
          <cell r="Y2924" t="str">
            <v>701.7421</v>
          </cell>
          <cell r="Z2924">
            <v>-1703383.75</v>
          </cell>
          <cell r="AA2924">
            <v>-11578.98</v>
          </cell>
          <cell r="AB2924">
            <v>-67</v>
          </cell>
        </row>
        <row r="2925">
          <cell r="A2925">
            <v>7486</v>
          </cell>
          <cell r="B2925">
            <v>9477</v>
          </cell>
          <cell r="C2925">
            <v>2040</v>
          </cell>
          <cell r="D2925" t="str">
            <v>ДИЗЕЛЬНОЕ ТОПЛИВО Л-02-40</v>
          </cell>
          <cell r="E2925">
            <v>221000035</v>
          </cell>
          <cell r="F2925" t="str">
            <v>20</v>
          </cell>
          <cell r="G2925" t="str">
            <v/>
          </cell>
          <cell r="H2925" t="str">
            <v/>
          </cell>
          <cell r="I2925" t="str">
            <v>425392</v>
          </cell>
          <cell r="J2925">
            <v>10001521</v>
          </cell>
          <cell r="K2925">
            <v>37940</v>
          </cell>
          <cell r="L2925">
            <v>37940</v>
          </cell>
          <cell r="M2925">
            <v>37940</v>
          </cell>
          <cell r="N2925">
            <v>10528.38</v>
          </cell>
          <cell r="O2925">
            <v>58.491</v>
          </cell>
          <cell r="P2925">
            <v>0</v>
          </cell>
          <cell r="Q2925" t="str">
            <v>01_30_11</v>
          </cell>
          <cell r="R2925" t="str">
            <v>01_24</v>
          </cell>
          <cell r="S2925" t="str">
            <v>'301.0020</v>
          </cell>
          <cell r="T2925" t="str">
            <v>'701.7421</v>
          </cell>
          <cell r="U2925" t="str">
            <v>H</v>
          </cell>
          <cell r="V2925">
            <v>-10104.799999999999</v>
          </cell>
          <cell r="W2925">
            <v>-10104.799999999999</v>
          </cell>
          <cell r="X2925">
            <v>423.57999999999993</v>
          </cell>
          <cell r="Y2925" t="str">
            <v>701.7421</v>
          </cell>
          <cell r="Z2925">
            <v>-1486517.13</v>
          </cell>
          <cell r="AA2925">
            <v>-10104.799999999999</v>
          </cell>
          <cell r="AB2925">
            <v>-58.491</v>
          </cell>
        </row>
        <row r="2926">
          <cell r="A2926">
            <v>7490</v>
          </cell>
          <cell r="B2926">
            <v>9481</v>
          </cell>
          <cell r="C2926">
            <v>1145</v>
          </cell>
          <cell r="D2926" t="str">
            <v>БЕНЗИН АВТОМОБИЛЬНЫЙ АИ-80</v>
          </cell>
          <cell r="E2926">
            <v>221000001</v>
          </cell>
          <cell r="F2926" t="str">
            <v>10</v>
          </cell>
          <cell r="G2926" t="str">
            <v/>
          </cell>
          <cell r="H2926" t="str">
            <v/>
          </cell>
          <cell r="I2926" t="str">
            <v>68234890</v>
          </cell>
          <cell r="J2926">
            <v>10001536</v>
          </cell>
          <cell r="K2926">
            <v>37940</v>
          </cell>
          <cell r="L2926">
            <v>37940</v>
          </cell>
          <cell r="M2926">
            <v>37940</v>
          </cell>
          <cell r="N2926">
            <v>1245950.55</v>
          </cell>
          <cell r="O2926">
            <v>51.764000000000003</v>
          </cell>
          <cell r="P2926">
            <v>199352.09</v>
          </cell>
          <cell r="Q2926" t="str">
            <v>01_30_11</v>
          </cell>
          <cell r="R2926" t="str">
            <v>01_24</v>
          </cell>
          <cell r="S2926" t="str">
            <v>'301.0010</v>
          </cell>
          <cell r="T2926" t="str">
            <v>'701.7510</v>
          </cell>
          <cell r="U2926" t="str">
            <v>H</v>
          </cell>
          <cell r="V2926">
            <v>-1245950.55</v>
          </cell>
          <cell r="W2926">
            <v>-8469.5300000000007</v>
          </cell>
          <cell r="X2926">
            <v>0</v>
          </cell>
          <cell r="Y2926" t="str">
            <v>701.7510</v>
          </cell>
          <cell r="Z2926">
            <v>-1245950.55</v>
          </cell>
          <cell r="AA2926">
            <v>-8469.5300000000007</v>
          </cell>
          <cell r="AB2926">
            <v>-51.764000000000003</v>
          </cell>
        </row>
        <row r="2927">
          <cell r="A2927">
            <v>7491</v>
          </cell>
          <cell r="B2927">
            <v>9482</v>
          </cell>
          <cell r="C2927">
            <v>2040</v>
          </cell>
          <cell r="D2927" t="str">
            <v>ДИЗЕЛЬНОЕ ТОПЛИВО Л-02-40</v>
          </cell>
          <cell r="E2927">
            <v>221000035</v>
          </cell>
          <cell r="F2927" t="str">
            <v>20</v>
          </cell>
          <cell r="G2927" t="str">
            <v/>
          </cell>
          <cell r="H2927" t="str">
            <v/>
          </cell>
          <cell r="I2927" t="str">
            <v>425466</v>
          </cell>
          <cell r="J2927">
            <v>10001521</v>
          </cell>
          <cell r="K2927">
            <v>37940</v>
          </cell>
          <cell r="L2927">
            <v>37940</v>
          </cell>
          <cell r="M2927">
            <v>37940</v>
          </cell>
          <cell r="N2927">
            <v>10000.44</v>
          </cell>
          <cell r="O2927">
            <v>55.558</v>
          </cell>
          <cell r="P2927">
            <v>0</v>
          </cell>
          <cell r="Q2927" t="str">
            <v>01_30_11</v>
          </cell>
          <cell r="R2927" t="str">
            <v>01_24</v>
          </cell>
          <cell r="S2927" t="str">
            <v>'301.0020</v>
          </cell>
          <cell r="T2927" t="str">
            <v>'701.7421</v>
          </cell>
          <cell r="U2927" t="str">
            <v>H</v>
          </cell>
          <cell r="V2927">
            <v>-9598.4</v>
          </cell>
          <cell r="W2927">
            <v>-9598.4</v>
          </cell>
          <cell r="X2927">
            <v>402.04000000000087</v>
          </cell>
          <cell r="Y2927" t="str">
            <v>701.7421</v>
          </cell>
          <cell r="Z2927">
            <v>-1412020.62</v>
          </cell>
          <cell r="AA2927">
            <v>-9598.4</v>
          </cell>
          <cell r="AB2927">
            <v>-55.558</v>
          </cell>
        </row>
        <row r="2928">
          <cell r="A2928">
            <v>7492</v>
          </cell>
          <cell r="B2928">
            <v>9483</v>
          </cell>
          <cell r="C2928">
            <v>2040</v>
          </cell>
          <cell r="D2928" t="str">
            <v>ДИЗЕЛЬНОЕ ТОПЛИВО Л-02-40</v>
          </cell>
          <cell r="E2928">
            <v>221000035</v>
          </cell>
          <cell r="F2928" t="str">
            <v>20</v>
          </cell>
          <cell r="G2928" t="str">
            <v/>
          </cell>
          <cell r="H2928" t="str">
            <v/>
          </cell>
          <cell r="I2928" t="str">
            <v>425467</v>
          </cell>
          <cell r="J2928">
            <v>10001521</v>
          </cell>
          <cell r="K2928">
            <v>37940</v>
          </cell>
          <cell r="L2928">
            <v>37940</v>
          </cell>
          <cell r="M2928">
            <v>37940</v>
          </cell>
          <cell r="N2928">
            <v>10353.24</v>
          </cell>
          <cell r="O2928">
            <v>57.518000000000001</v>
          </cell>
          <cell r="P2928">
            <v>0</v>
          </cell>
          <cell r="Q2928" t="str">
            <v>01_30_11</v>
          </cell>
          <cell r="R2928" t="str">
            <v>01_24</v>
          </cell>
          <cell r="S2928" t="str">
            <v>'301.0020</v>
          </cell>
          <cell r="T2928" t="str">
            <v>'701.7421</v>
          </cell>
          <cell r="U2928" t="str">
            <v>H</v>
          </cell>
          <cell r="V2928">
            <v>-9936.84</v>
          </cell>
          <cell r="W2928">
            <v>-9936.84</v>
          </cell>
          <cell r="X2928">
            <v>416.39999999999964</v>
          </cell>
          <cell r="Y2928" t="str">
            <v>701.7421</v>
          </cell>
          <cell r="Z2928">
            <v>-1461808.53</v>
          </cell>
          <cell r="AA2928">
            <v>-9936.84</v>
          </cell>
          <cell r="AB2928">
            <v>-57.518000000000001</v>
          </cell>
        </row>
        <row r="2929">
          <cell r="A2929">
            <v>7493</v>
          </cell>
          <cell r="B2929">
            <v>9484</v>
          </cell>
          <cell r="C2929">
            <v>2040</v>
          </cell>
          <cell r="D2929" t="str">
            <v>ДИЗЕЛЬНОЕ ТОПЛИВО Л-02-40</v>
          </cell>
          <cell r="E2929">
            <v>221000035</v>
          </cell>
          <cell r="F2929" t="str">
            <v>20</v>
          </cell>
          <cell r="G2929" t="str">
            <v/>
          </cell>
          <cell r="H2929" t="str">
            <v/>
          </cell>
          <cell r="I2929" t="str">
            <v>425468</v>
          </cell>
          <cell r="J2929">
            <v>10001521</v>
          </cell>
          <cell r="K2929">
            <v>37940</v>
          </cell>
          <cell r="L2929">
            <v>37940</v>
          </cell>
          <cell r="M2929">
            <v>37940</v>
          </cell>
          <cell r="N2929">
            <v>10275.299999999999</v>
          </cell>
          <cell r="O2929">
            <v>57.085000000000001</v>
          </cell>
          <cell r="P2929">
            <v>0</v>
          </cell>
          <cell r="Q2929" t="str">
            <v>01_30_11</v>
          </cell>
          <cell r="R2929" t="str">
            <v>01_24</v>
          </cell>
          <cell r="S2929" t="str">
            <v>'301.0020</v>
          </cell>
          <cell r="T2929" t="str">
            <v>'701.7421</v>
          </cell>
          <cell r="U2929" t="str">
            <v>H</v>
          </cell>
          <cell r="V2929">
            <v>-9858.9</v>
          </cell>
          <cell r="W2929">
            <v>-9858.9</v>
          </cell>
          <cell r="X2929">
            <v>416.39999999999964</v>
          </cell>
          <cell r="Y2929" t="str">
            <v>701.7421</v>
          </cell>
          <cell r="Z2929">
            <v>-1450342.78</v>
          </cell>
          <cell r="AA2929">
            <v>-9858.9</v>
          </cell>
          <cell r="AB2929">
            <v>-57.085000000000001</v>
          </cell>
        </row>
        <row r="2930">
          <cell r="A2930">
            <v>7494</v>
          </cell>
          <cell r="B2930">
            <v>9485</v>
          </cell>
          <cell r="C2930">
            <v>2040</v>
          </cell>
          <cell r="D2930" t="str">
            <v>ДИЗЕЛЬНОЕ ТОПЛИВО Л-02-40</v>
          </cell>
          <cell r="E2930">
            <v>221000035</v>
          </cell>
          <cell r="F2930" t="str">
            <v>20</v>
          </cell>
          <cell r="G2930" t="str">
            <v/>
          </cell>
          <cell r="H2930" t="str">
            <v/>
          </cell>
          <cell r="I2930" t="str">
            <v>425469</v>
          </cell>
          <cell r="J2930">
            <v>10001521</v>
          </cell>
          <cell r="K2930">
            <v>37940</v>
          </cell>
          <cell r="L2930">
            <v>37940</v>
          </cell>
          <cell r="M2930">
            <v>37940</v>
          </cell>
          <cell r="N2930">
            <v>10487.16</v>
          </cell>
          <cell r="O2930">
            <v>58.262</v>
          </cell>
          <cell r="P2930">
            <v>0</v>
          </cell>
          <cell r="Q2930" t="str">
            <v>01_30_11</v>
          </cell>
          <cell r="R2930" t="str">
            <v>01_24</v>
          </cell>
          <cell r="S2930" t="str">
            <v>'301.0020</v>
          </cell>
          <cell r="T2930" t="str">
            <v>'701.7421</v>
          </cell>
          <cell r="U2930" t="str">
            <v>H</v>
          </cell>
          <cell r="V2930">
            <v>-10063.58</v>
          </cell>
          <cell r="W2930">
            <v>-10063.58</v>
          </cell>
          <cell r="X2930">
            <v>423.57999999999993</v>
          </cell>
          <cell r="Y2930" t="str">
            <v>701.7421</v>
          </cell>
          <cell r="Z2930">
            <v>-1480453.25</v>
          </cell>
          <cell r="AA2930">
            <v>-10063.58</v>
          </cell>
          <cell r="AB2930">
            <v>-58.262</v>
          </cell>
        </row>
        <row r="2931">
          <cell r="A2931">
            <v>7495</v>
          </cell>
          <cell r="B2931">
            <v>9486</v>
          </cell>
          <cell r="C2931">
            <v>2040</v>
          </cell>
          <cell r="D2931" t="str">
            <v>ДИЗЕЛЬНОЕ ТОПЛИВО Л-02-40</v>
          </cell>
          <cell r="E2931">
            <v>221000035</v>
          </cell>
          <cell r="F2931" t="str">
            <v>20</v>
          </cell>
          <cell r="G2931" t="str">
            <v/>
          </cell>
          <cell r="H2931" t="str">
            <v/>
          </cell>
          <cell r="I2931" t="str">
            <v>425470</v>
          </cell>
          <cell r="J2931">
            <v>10001521</v>
          </cell>
          <cell r="K2931">
            <v>37940</v>
          </cell>
          <cell r="L2931">
            <v>37940</v>
          </cell>
          <cell r="M2931">
            <v>37940</v>
          </cell>
          <cell r="N2931">
            <v>10633.68</v>
          </cell>
          <cell r="O2931">
            <v>59.076000000000001</v>
          </cell>
          <cell r="P2931">
            <v>0</v>
          </cell>
          <cell r="Q2931" t="str">
            <v>01_30_11</v>
          </cell>
          <cell r="R2931" t="str">
            <v>01_24</v>
          </cell>
          <cell r="S2931" t="str">
            <v>'301.0020</v>
          </cell>
          <cell r="T2931" t="str">
            <v>'701.7421</v>
          </cell>
          <cell r="U2931" t="str">
            <v>H</v>
          </cell>
          <cell r="V2931">
            <v>-10202.92</v>
          </cell>
          <cell r="W2931">
            <v>-10202.92</v>
          </cell>
          <cell r="X2931">
            <v>430.76000000000022</v>
          </cell>
          <cell r="Y2931" t="str">
            <v>701.7421</v>
          </cell>
          <cell r="Z2931">
            <v>-1500951.56</v>
          </cell>
          <cell r="AA2931">
            <v>-10202.92</v>
          </cell>
          <cell r="AB2931">
            <v>-59.076000000000001</v>
          </cell>
        </row>
        <row r="2932">
          <cell r="A2932">
            <v>7496</v>
          </cell>
          <cell r="B2932">
            <v>9487</v>
          </cell>
          <cell r="C2932">
            <v>2040</v>
          </cell>
          <cell r="D2932" t="str">
            <v>ДИЗЕЛЬНОЕ ТОПЛИВО Л-02-40</v>
          </cell>
          <cell r="E2932">
            <v>221000035</v>
          </cell>
          <cell r="F2932" t="str">
            <v>20</v>
          </cell>
          <cell r="G2932" t="str">
            <v/>
          </cell>
          <cell r="H2932" t="str">
            <v/>
          </cell>
          <cell r="I2932" t="str">
            <v>425471</v>
          </cell>
          <cell r="J2932">
            <v>10001521</v>
          </cell>
          <cell r="K2932">
            <v>37940</v>
          </cell>
          <cell r="L2932">
            <v>37940</v>
          </cell>
          <cell r="M2932">
            <v>37940</v>
          </cell>
          <cell r="N2932">
            <v>10429.74</v>
          </cell>
          <cell r="O2932">
            <v>57.942999999999998</v>
          </cell>
          <cell r="P2932">
            <v>0</v>
          </cell>
          <cell r="Q2932" t="str">
            <v>01_30_11</v>
          </cell>
          <cell r="R2932" t="str">
            <v>01_24</v>
          </cell>
          <cell r="S2932" t="str">
            <v>'301.0020</v>
          </cell>
          <cell r="T2932" t="str">
            <v>'701.7421</v>
          </cell>
          <cell r="U2932" t="str">
            <v>H</v>
          </cell>
          <cell r="V2932">
            <v>-10013.34</v>
          </cell>
          <cell r="W2932">
            <v>-10013.34</v>
          </cell>
          <cell r="X2932">
            <v>416.39999999999964</v>
          </cell>
          <cell r="Y2932" t="str">
            <v>701.7421</v>
          </cell>
          <cell r="Z2932">
            <v>-1473062.45</v>
          </cell>
          <cell r="AA2932">
            <v>-10013.34</v>
          </cell>
          <cell r="AB2932">
            <v>-57.942999999999998</v>
          </cell>
        </row>
        <row r="2933">
          <cell r="A2933">
            <v>7499</v>
          </cell>
          <cell r="B2933">
            <v>9490</v>
          </cell>
          <cell r="C2933">
            <v>1135</v>
          </cell>
          <cell r="D2933" t="str">
            <v>БЕНЗИН АВТОМОБИЛЬНЫЙ АИ-80</v>
          </cell>
          <cell r="E2933">
            <v>221000001</v>
          </cell>
          <cell r="F2933" t="str">
            <v>10</v>
          </cell>
          <cell r="G2933" t="str">
            <v/>
          </cell>
          <cell r="H2933" t="str">
            <v/>
          </cell>
          <cell r="I2933" t="str">
            <v>187920</v>
          </cell>
          <cell r="J2933">
            <v>10001541</v>
          </cell>
          <cell r="K2933">
            <v>37940</v>
          </cell>
          <cell r="L2933">
            <v>37940</v>
          </cell>
          <cell r="M2933">
            <v>37940</v>
          </cell>
          <cell r="N2933">
            <v>10265757.4</v>
          </cell>
          <cell r="O2933">
            <v>426.49900000000002</v>
          </cell>
          <cell r="P2933">
            <v>1642521.18</v>
          </cell>
          <cell r="Q2933" t="str">
            <v>01_30_11</v>
          </cell>
          <cell r="R2933" t="str">
            <v>01_24</v>
          </cell>
          <cell r="S2933" t="str">
            <v>'301.0010</v>
          </cell>
          <cell r="T2933" t="str">
            <v>'701.7510</v>
          </cell>
          <cell r="U2933" t="str">
            <v>H</v>
          </cell>
          <cell r="V2933">
            <v>-10265757.4</v>
          </cell>
          <cell r="W2933">
            <v>-69782.86</v>
          </cell>
          <cell r="X2933">
            <v>0</v>
          </cell>
          <cell r="Y2933" t="str">
            <v>701.7510</v>
          </cell>
          <cell r="Z2933">
            <v>-10265757.4</v>
          </cell>
          <cell r="AA2933">
            <v>-69782.86</v>
          </cell>
          <cell r="AB2933">
            <v>-426.49900000000002</v>
          </cell>
        </row>
        <row r="2934">
          <cell r="A2934">
            <v>7500</v>
          </cell>
          <cell r="B2934">
            <v>9491</v>
          </cell>
          <cell r="C2934">
            <v>1137</v>
          </cell>
          <cell r="D2934" t="str">
            <v>БЕНЗИН АВТОМОБИЛЬНЫЙ АИ-80</v>
          </cell>
          <cell r="E2934">
            <v>221000001</v>
          </cell>
          <cell r="F2934" t="str">
            <v>10</v>
          </cell>
          <cell r="G2934" t="str">
            <v/>
          </cell>
          <cell r="H2934" t="str">
            <v/>
          </cell>
          <cell r="I2934" t="str">
            <v>187925</v>
          </cell>
          <cell r="J2934">
            <v>10001546</v>
          </cell>
          <cell r="K2934">
            <v>37940</v>
          </cell>
          <cell r="L2934">
            <v>37940</v>
          </cell>
          <cell r="M2934">
            <v>37940</v>
          </cell>
          <cell r="N2934">
            <v>5452875.0199999996</v>
          </cell>
          <cell r="O2934">
            <v>226.54400000000001</v>
          </cell>
          <cell r="P2934">
            <v>872460</v>
          </cell>
          <cell r="Q2934" t="str">
            <v>01_30_11</v>
          </cell>
          <cell r="R2934" t="str">
            <v>01_24</v>
          </cell>
          <cell r="S2934" t="str">
            <v>'301.0010</v>
          </cell>
          <cell r="T2934" t="str">
            <v>'701.7510</v>
          </cell>
          <cell r="U2934" t="str">
            <v>H</v>
          </cell>
          <cell r="V2934">
            <v>-5452875.0199999996</v>
          </cell>
          <cell r="W2934">
            <v>-37066.660000000003</v>
          </cell>
          <cell r="X2934">
            <v>0</v>
          </cell>
          <cell r="Y2934" t="str">
            <v>701.7510</v>
          </cell>
          <cell r="Z2934">
            <v>-5452875.0199999996</v>
          </cell>
          <cell r="AA2934">
            <v>-37066.660000000003</v>
          </cell>
          <cell r="AB2934">
            <v>-226.54400000000001</v>
          </cell>
        </row>
        <row r="2935">
          <cell r="A2935">
            <v>7501</v>
          </cell>
          <cell r="B2935">
            <v>9492</v>
          </cell>
          <cell r="C2935">
            <v>1140</v>
          </cell>
          <cell r="D2935" t="str">
            <v>БЕНЗИН АВТОМОБИЛЬНЫЙ АИ-80</v>
          </cell>
          <cell r="E2935">
            <v>221000001</v>
          </cell>
          <cell r="F2935" t="str">
            <v>10</v>
          </cell>
          <cell r="G2935" t="str">
            <v/>
          </cell>
          <cell r="H2935" t="str">
            <v/>
          </cell>
          <cell r="I2935" t="str">
            <v>68234885</v>
          </cell>
          <cell r="J2935">
            <v>10001538</v>
          </cell>
          <cell r="K2935">
            <v>37940</v>
          </cell>
          <cell r="L2935">
            <v>37940</v>
          </cell>
          <cell r="M2935">
            <v>37940</v>
          </cell>
          <cell r="N2935">
            <v>2728820.42</v>
          </cell>
          <cell r="O2935">
            <v>113.371</v>
          </cell>
          <cell r="P2935">
            <v>436611.27</v>
          </cell>
          <cell r="Q2935" t="str">
            <v>01_30_11</v>
          </cell>
          <cell r="R2935" t="str">
            <v>01_24</v>
          </cell>
          <cell r="S2935" t="str">
            <v>'301.0010</v>
          </cell>
          <cell r="T2935" t="str">
            <v>'701.7510</v>
          </cell>
          <cell r="U2935" t="str">
            <v>H</v>
          </cell>
          <cell r="V2935">
            <v>-2728820.42</v>
          </cell>
          <cell r="W2935">
            <v>-18549.53</v>
          </cell>
          <cell r="X2935">
            <v>0</v>
          </cell>
          <cell r="Y2935" t="str">
            <v>701.7510</v>
          </cell>
          <cell r="Z2935">
            <v>-2728820.42</v>
          </cell>
          <cell r="AA2935">
            <v>-18549.53</v>
          </cell>
          <cell r="AB2935">
            <v>-113.371</v>
          </cell>
        </row>
        <row r="2936">
          <cell r="A2936">
            <v>7502</v>
          </cell>
          <cell r="B2936">
            <v>9493</v>
          </cell>
          <cell r="C2936">
            <v>1140</v>
          </cell>
          <cell r="D2936" t="str">
            <v>БЕНЗИН АВТОМОБИЛЬНЫЙ АИ-80</v>
          </cell>
          <cell r="E2936">
            <v>221000001</v>
          </cell>
          <cell r="F2936" t="str">
            <v>10</v>
          </cell>
          <cell r="G2936" t="str">
            <v/>
          </cell>
          <cell r="H2936" t="str">
            <v/>
          </cell>
          <cell r="I2936" t="str">
            <v>68234889</v>
          </cell>
          <cell r="J2936">
            <v>10001538</v>
          </cell>
          <cell r="K2936">
            <v>37940</v>
          </cell>
          <cell r="L2936">
            <v>37940</v>
          </cell>
          <cell r="M2936">
            <v>37940</v>
          </cell>
          <cell r="N2936">
            <v>1243784.27</v>
          </cell>
          <cell r="O2936">
            <v>51.673999999999999</v>
          </cell>
          <cell r="P2936">
            <v>199005.48</v>
          </cell>
          <cell r="Q2936" t="str">
            <v>01_30_11</v>
          </cell>
          <cell r="R2936" t="str">
            <v>01_24</v>
          </cell>
          <cell r="S2936" t="str">
            <v>'301.0010</v>
          </cell>
          <cell r="T2936" t="str">
            <v>'701.7510</v>
          </cell>
          <cell r="U2936" t="str">
            <v>H</v>
          </cell>
          <cell r="V2936">
            <v>-1243784.27</v>
          </cell>
          <cell r="W2936">
            <v>-8454.7900000000009</v>
          </cell>
          <cell r="X2936">
            <v>0</v>
          </cell>
          <cell r="Y2936" t="str">
            <v>701.7510</v>
          </cell>
          <cell r="Z2936">
            <v>-1243784.27</v>
          </cell>
          <cell r="AA2936">
            <v>-8454.7900000000009</v>
          </cell>
          <cell r="AB2936">
            <v>-51.673999999999999</v>
          </cell>
        </row>
        <row r="2937">
          <cell r="A2937">
            <v>7503</v>
          </cell>
          <cell r="B2937">
            <v>9494</v>
          </cell>
          <cell r="C2937">
            <v>1140</v>
          </cell>
          <cell r="D2937" t="str">
            <v>БЕНЗИН АВТОМОБИЛЬНЫЙ АИ-80</v>
          </cell>
          <cell r="E2937">
            <v>221000001</v>
          </cell>
          <cell r="F2937" t="str">
            <v>10</v>
          </cell>
          <cell r="G2937" t="str">
            <v/>
          </cell>
          <cell r="H2937" t="str">
            <v/>
          </cell>
          <cell r="I2937" t="str">
            <v>68234883</v>
          </cell>
          <cell r="J2937">
            <v>10001545</v>
          </cell>
          <cell r="K2937">
            <v>37940</v>
          </cell>
          <cell r="L2937">
            <v>37940</v>
          </cell>
          <cell r="M2937">
            <v>37940</v>
          </cell>
          <cell r="N2937">
            <v>2728820.42</v>
          </cell>
          <cell r="O2937">
            <v>113.371</v>
          </cell>
          <cell r="P2937">
            <v>436611.27</v>
          </cell>
          <cell r="Q2937" t="str">
            <v>01_30_11</v>
          </cell>
          <cell r="R2937" t="str">
            <v>01_24</v>
          </cell>
          <cell r="S2937" t="str">
            <v>'301.0010</v>
          </cell>
          <cell r="T2937" t="str">
            <v>'701.7510</v>
          </cell>
          <cell r="U2937" t="str">
            <v>H</v>
          </cell>
          <cell r="V2937">
            <v>-2728820.42</v>
          </cell>
          <cell r="W2937">
            <v>-18549.52</v>
          </cell>
          <cell r="X2937">
            <v>0</v>
          </cell>
          <cell r="Y2937" t="str">
            <v>701.7510</v>
          </cell>
          <cell r="Z2937">
            <v>-2728820.42</v>
          </cell>
          <cell r="AA2937">
            <v>-18549.52</v>
          </cell>
          <cell r="AB2937">
            <v>-113.371</v>
          </cell>
        </row>
        <row r="2938">
          <cell r="A2938">
            <v>7504</v>
          </cell>
          <cell r="B2938">
            <v>9495</v>
          </cell>
          <cell r="C2938">
            <v>1145</v>
          </cell>
          <cell r="D2938" t="str">
            <v>БЕНЗИН АВТОМОБИЛЬНЫЙ АИ-80</v>
          </cell>
          <cell r="E2938">
            <v>221000001</v>
          </cell>
          <cell r="F2938" t="str">
            <v>10</v>
          </cell>
          <cell r="G2938" t="str">
            <v/>
          </cell>
          <cell r="H2938" t="str">
            <v/>
          </cell>
          <cell r="I2938" t="str">
            <v>68234884</v>
          </cell>
          <cell r="J2938">
            <v>10001536</v>
          </cell>
          <cell r="K2938">
            <v>37940</v>
          </cell>
          <cell r="L2938">
            <v>37940</v>
          </cell>
          <cell r="M2938">
            <v>37940</v>
          </cell>
          <cell r="N2938">
            <v>2715004.34</v>
          </cell>
          <cell r="O2938">
            <v>112.797</v>
          </cell>
          <cell r="P2938">
            <v>434400.7</v>
          </cell>
          <cell r="Q2938" t="str">
            <v>01_30_11</v>
          </cell>
          <cell r="R2938" t="str">
            <v>01_24</v>
          </cell>
          <cell r="S2938" t="str">
            <v>'301.0010</v>
          </cell>
          <cell r="T2938" t="str">
            <v>'701.7510</v>
          </cell>
          <cell r="U2938" t="str">
            <v>H</v>
          </cell>
          <cell r="V2938">
            <v>-2715004.34</v>
          </cell>
          <cell r="W2938">
            <v>-18455.61</v>
          </cell>
          <cell r="X2938">
            <v>0</v>
          </cell>
          <cell r="Y2938" t="str">
            <v>701.7510</v>
          </cell>
          <cell r="Z2938">
            <v>-2715004.34</v>
          </cell>
          <cell r="AA2938">
            <v>-18455.61</v>
          </cell>
          <cell r="AB2938">
            <v>-112.797</v>
          </cell>
        </row>
        <row r="2939">
          <cell r="A2939">
            <v>7505</v>
          </cell>
          <cell r="B2939">
            <v>9496</v>
          </cell>
          <cell r="C2939">
            <v>1145</v>
          </cell>
          <cell r="D2939" t="str">
            <v>БЕНЗИН АВТОМОБИЛЬНЫЙ АИ-80</v>
          </cell>
          <cell r="E2939">
            <v>221000001</v>
          </cell>
          <cell r="F2939" t="str">
            <v>10</v>
          </cell>
          <cell r="G2939" t="str">
            <v/>
          </cell>
          <cell r="H2939" t="str">
            <v/>
          </cell>
          <cell r="I2939" t="str">
            <v>187922</v>
          </cell>
          <cell r="J2939">
            <v>10001542</v>
          </cell>
          <cell r="K2939">
            <v>37940</v>
          </cell>
          <cell r="L2939">
            <v>37940</v>
          </cell>
          <cell r="M2939">
            <v>37940</v>
          </cell>
          <cell r="N2939">
            <v>7436252.8899999997</v>
          </cell>
          <cell r="O2939">
            <v>308.94499999999999</v>
          </cell>
          <cell r="P2939">
            <v>1189800.46</v>
          </cell>
          <cell r="Q2939" t="str">
            <v>01_30_11</v>
          </cell>
          <cell r="R2939" t="str">
            <v>01_24</v>
          </cell>
          <cell r="S2939" t="str">
            <v>'301.0010</v>
          </cell>
          <cell r="T2939" t="str">
            <v>'701.7510</v>
          </cell>
          <cell r="U2939" t="str">
            <v>H</v>
          </cell>
          <cell r="V2939">
            <v>-7436252.8899999997</v>
          </cell>
          <cell r="W2939">
            <v>-50548.93</v>
          </cell>
          <cell r="X2939">
            <v>0</v>
          </cell>
          <cell r="Y2939" t="str">
            <v>701.7510</v>
          </cell>
          <cell r="Z2939">
            <v>-7436252.8899999997</v>
          </cell>
          <cell r="AA2939">
            <v>-50548.93</v>
          </cell>
          <cell r="AB2939">
            <v>-308.94499999999999</v>
          </cell>
        </row>
        <row r="2940">
          <cell r="A2940">
            <v>7529</v>
          </cell>
          <cell r="B2940">
            <v>9520</v>
          </cell>
          <cell r="C2940">
            <v>1145</v>
          </cell>
          <cell r="D2940" t="str">
            <v>БЕНЗИН АВТОМОБИЛЬНЫЙ АИ-80</v>
          </cell>
          <cell r="E2940">
            <v>221000001</v>
          </cell>
          <cell r="F2940" t="str">
            <v>10</v>
          </cell>
          <cell r="G2940" t="str">
            <v/>
          </cell>
          <cell r="H2940" t="str">
            <v/>
          </cell>
          <cell r="I2940" t="str">
            <v>68234891</v>
          </cell>
          <cell r="J2940">
            <v>10001547</v>
          </cell>
          <cell r="K2940">
            <v>37940</v>
          </cell>
          <cell r="L2940">
            <v>37940</v>
          </cell>
          <cell r="M2940">
            <v>37940</v>
          </cell>
          <cell r="N2940">
            <v>1442625.12</v>
          </cell>
          <cell r="O2940">
            <v>59.935000000000002</v>
          </cell>
          <cell r="P2940">
            <v>230820.02</v>
          </cell>
          <cell r="Q2940" t="str">
            <v>01_30_11</v>
          </cell>
          <cell r="R2940" t="str">
            <v>01_24</v>
          </cell>
          <cell r="S2940" t="str">
            <v>'301.0010</v>
          </cell>
          <cell r="T2940" t="str">
            <v>'701.7510</v>
          </cell>
          <cell r="U2940" t="str">
            <v>H</v>
          </cell>
          <cell r="V2940">
            <v>-1442625.12</v>
          </cell>
          <cell r="W2940">
            <v>-9806.43</v>
          </cell>
          <cell r="X2940">
            <v>0</v>
          </cell>
          <cell r="Y2940" t="str">
            <v>701.7510</v>
          </cell>
          <cell r="Z2940">
            <v>-1442625.12</v>
          </cell>
          <cell r="AA2940">
            <v>-9806.43</v>
          </cell>
          <cell r="AB2940">
            <v>-59.935000000000002</v>
          </cell>
        </row>
        <row r="2941">
          <cell r="A2941">
            <v>7531</v>
          </cell>
          <cell r="B2941">
            <v>9522</v>
          </cell>
          <cell r="C2941">
            <v>1159</v>
          </cell>
          <cell r="D2941" t="str">
            <v>БЕНЗИН АВТОМОБИЛЬНЫЙ АИ-80</v>
          </cell>
          <cell r="E2941">
            <v>221000001</v>
          </cell>
          <cell r="F2941" t="str">
            <v>10</v>
          </cell>
          <cell r="G2941" t="str">
            <v/>
          </cell>
          <cell r="H2941" t="str">
            <v/>
          </cell>
          <cell r="I2941" t="str">
            <v>187923</v>
          </cell>
          <cell r="J2941">
            <v>10001534</v>
          </cell>
          <cell r="K2941">
            <v>37940</v>
          </cell>
          <cell r="L2941">
            <v>37940</v>
          </cell>
          <cell r="M2941">
            <v>37940</v>
          </cell>
          <cell r="N2941">
            <v>5429864.2699999996</v>
          </cell>
          <cell r="O2941">
            <v>225.58799999999999</v>
          </cell>
          <cell r="P2941">
            <v>868778.28</v>
          </cell>
          <cell r="Q2941" t="str">
            <v>01_30_11</v>
          </cell>
          <cell r="R2941" t="str">
            <v>01_24</v>
          </cell>
          <cell r="S2941" t="str">
            <v>'301.0010</v>
          </cell>
          <cell r="T2941" t="str">
            <v>'701.7510</v>
          </cell>
          <cell r="U2941" t="str">
            <v>H</v>
          </cell>
          <cell r="V2941">
            <v>-5429864.2699999996</v>
          </cell>
          <cell r="W2941">
            <v>-36910.230000000003</v>
          </cell>
          <cell r="X2941">
            <v>0</v>
          </cell>
          <cell r="Y2941" t="str">
            <v>701.7510</v>
          </cell>
          <cell r="Z2941">
            <v>-5429864.2699999996</v>
          </cell>
          <cell r="AA2941">
            <v>-36910.230000000003</v>
          </cell>
          <cell r="AB2941">
            <v>-225.58799999999999</v>
          </cell>
        </row>
        <row r="2942">
          <cell r="A2942">
            <v>7532</v>
          </cell>
          <cell r="B2942">
            <v>9523</v>
          </cell>
          <cell r="C2942">
            <v>1159</v>
          </cell>
          <cell r="D2942" t="str">
            <v>БЕНЗИН АВТОМОБИЛЬНЫЙ АИ-80</v>
          </cell>
          <cell r="E2942">
            <v>221000001</v>
          </cell>
          <cell r="F2942" t="str">
            <v>10</v>
          </cell>
          <cell r="G2942" t="str">
            <v/>
          </cell>
          <cell r="H2942" t="str">
            <v/>
          </cell>
          <cell r="I2942" t="str">
            <v>187932</v>
          </cell>
          <cell r="J2942">
            <v>10001543</v>
          </cell>
          <cell r="K2942">
            <v>37940</v>
          </cell>
          <cell r="L2942">
            <v>37940</v>
          </cell>
          <cell r="M2942">
            <v>37940</v>
          </cell>
          <cell r="N2942">
            <v>2458227.42</v>
          </cell>
          <cell r="O2942">
            <v>102.129</v>
          </cell>
          <cell r="P2942">
            <v>393316.39</v>
          </cell>
          <cell r="Q2942" t="str">
            <v>01_30_11</v>
          </cell>
          <cell r="R2942" t="str">
            <v>01_24</v>
          </cell>
          <cell r="S2942" t="str">
            <v>'301.0010</v>
          </cell>
          <cell r="T2942" t="str">
            <v>'701.7510</v>
          </cell>
          <cell r="U2942" t="str">
            <v>H</v>
          </cell>
          <cell r="V2942">
            <v>-2458227.42</v>
          </cell>
          <cell r="W2942">
            <v>-16710.14</v>
          </cell>
          <cell r="X2942">
            <v>0</v>
          </cell>
          <cell r="Y2942" t="str">
            <v>701.7510</v>
          </cell>
          <cell r="Z2942">
            <v>-2458227.42</v>
          </cell>
          <cell r="AA2942">
            <v>-16710.14</v>
          </cell>
          <cell r="AB2942">
            <v>-102.129</v>
          </cell>
        </row>
        <row r="2943">
          <cell r="A2943">
            <v>7533</v>
          </cell>
          <cell r="B2943">
            <v>9524</v>
          </cell>
          <cell r="C2943">
            <v>2101</v>
          </cell>
          <cell r="D2943" t="str">
            <v>ДИЗЕЛЬНОЕ ТОПЛИВО Л-02-40</v>
          </cell>
          <cell r="E2943">
            <v>221000035</v>
          </cell>
          <cell r="F2943" t="str">
            <v>20</v>
          </cell>
          <cell r="G2943" t="str">
            <v/>
          </cell>
          <cell r="H2943" t="str">
            <v/>
          </cell>
          <cell r="I2943" t="str">
            <v>425425</v>
          </cell>
          <cell r="J2943">
            <v>10001524</v>
          </cell>
          <cell r="K2943">
            <v>37940</v>
          </cell>
          <cell r="L2943">
            <v>37940</v>
          </cell>
          <cell r="M2943">
            <v>37940</v>
          </cell>
          <cell r="N2943">
            <v>35004.58</v>
          </cell>
          <cell r="O2943">
            <v>173.29</v>
          </cell>
          <cell r="P2943">
            <v>0</v>
          </cell>
          <cell r="Q2943" t="str">
            <v>01_30_11</v>
          </cell>
          <cell r="R2943" t="str">
            <v>01_24</v>
          </cell>
          <cell r="S2943" t="str">
            <v>'301.0020</v>
          </cell>
          <cell r="T2943" t="str">
            <v>'701.7421</v>
          </cell>
          <cell r="U2943" t="str">
            <v>H</v>
          </cell>
          <cell r="V2943">
            <v>-33200.17</v>
          </cell>
          <cell r="W2943">
            <v>-33200.17</v>
          </cell>
          <cell r="X2943">
            <v>1804.4100000000035</v>
          </cell>
          <cell r="Y2943" t="str">
            <v>701.7421</v>
          </cell>
          <cell r="Z2943">
            <v>-4884077.01</v>
          </cell>
          <cell r="AA2943">
            <v>-33200.17</v>
          </cell>
          <cell r="AB2943">
            <v>-173.29</v>
          </cell>
        </row>
        <row r="2944">
          <cell r="A2944">
            <v>7537</v>
          </cell>
          <cell r="B2944">
            <v>9528</v>
          </cell>
          <cell r="C2944">
            <v>1160</v>
          </cell>
          <cell r="D2944" t="str">
            <v>БЕНЗИН АВТОМОБИЛЬНЫЙ АИ-80</v>
          </cell>
          <cell r="E2944">
            <v>221000001</v>
          </cell>
          <cell r="F2944" t="str">
            <v>10</v>
          </cell>
          <cell r="G2944" t="str">
            <v/>
          </cell>
          <cell r="H2944" t="str">
            <v/>
          </cell>
          <cell r="I2944" t="str">
            <v>187924</v>
          </cell>
          <cell r="J2944">
            <v>10001550</v>
          </cell>
          <cell r="K2944">
            <v>37940</v>
          </cell>
          <cell r="L2944">
            <v>37940</v>
          </cell>
          <cell r="M2944">
            <v>37940</v>
          </cell>
          <cell r="N2944">
            <v>9410387.9299999997</v>
          </cell>
          <cell r="O2944">
            <v>390.96199999999999</v>
          </cell>
          <cell r="P2944">
            <v>1505662.07</v>
          </cell>
          <cell r="Q2944" t="str">
            <v>01_30_11</v>
          </cell>
          <cell r="R2944" t="str">
            <v>01_24</v>
          </cell>
          <cell r="S2944" t="str">
            <v>'301.0010</v>
          </cell>
          <cell r="T2944" t="str">
            <v>'701.7510</v>
          </cell>
          <cell r="U2944" t="str">
            <v>H</v>
          </cell>
          <cell r="V2944">
            <v>-9410387.9299999997</v>
          </cell>
          <cell r="W2944">
            <v>-63968.38</v>
          </cell>
          <cell r="X2944">
            <v>0</v>
          </cell>
          <cell r="Y2944" t="str">
            <v>701.7510</v>
          </cell>
          <cell r="Z2944">
            <v>-9410387.9299999997</v>
          </cell>
          <cell r="AA2944">
            <v>-63968.38</v>
          </cell>
          <cell r="AB2944">
            <v>-390.96199999999999</v>
          </cell>
        </row>
        <row r="2945">
          <cell r="A2945">
            <v>7538</v>
          </cell>
          <cell r="B2945">
            <v>9529</v>
          </cell>
          <cell r="C2945">
            <v>1160</v>
          </cell>
          <cell r="D2945" t="str">
            <v>БЕНЗИН АВТОМОБИЛЬНЫЙ АИ-80</v>
          </cell>
          <cell r="E2945">
            <v>221000001</v>
          </cell>
          <cell r="F2945" t="str">
            <v>10</v>
          </cell>
          <cell r="G2945" t="str">
            <v/>
          </cell>
          <cell r="H2945" t="str">
            <v/>
          </cell>
          <cell r="I2945" t="str">
            <v>187933</v>
          </cell>
          <cell r="J2945">
            <v>10001550</v>
          </cell>
          <cell r="K2945">
            <v>37940</v>
          </cell>
          <cell r="L2945">
            <v>37940</v>
          </cell>
          <cell r="M2945">
            <v>37940</v>
          </cell>
          <cell r="N2945">
            <v>4164176.45</v>
          </cell>
          <cell r="O2945">
            <v>173.00399999999999</v>
          </cell>
          <cell r="P2945">
            <v>666268.23</v>
          </cell>
          <cell r="Q2945" t="str">
            <v>01_30_11</v>
          </cell>
          <cell r="R2945" t="str">
            <v>01_24</v>
          </cell>
          <cell r="S2945" t="str">
            <v>'301.0010</v>
          </cell>
          <cell r="T2945" t="str">
            <v>'701.7510</v>
          </cell>
          <cell r="U2945" t="str">
            <v>H</v>
          </cell>
          <cell r="V2945">
            <v>-4164176.45</v>
          </cell>
          <cell r="W2945">
            <v>-28306.54</v>
          </cell>
          <cell r="X2945">
            <v>0</v>
          </cell>
          <cell r="Y2945" t="str">
            <v>701.7510</v>
          </cell>
          <cell r="Z2945">
            <v>-4164176.45</v>
          </cell>
          <cell r="AA2945">
            <v>-28306.54</v>
          </cell>
          <cell r="AB2945">
            <v>-173.00399999999999</v>
          </cell>
        </row>
        <row r="2946">
          <cell r="A2946">
            <v>7543</v>
          </cell>
          <cell r="B2946">
            <v>9534</v>
          </cell>
          <cell r="C2946">
            <v>2115</v>
          </cell>
          <cell r="D2946" t="str">
            <v>ТОПЛИВО САМОЛЕТНОЕ ТС-1 ВКК</v>
          </cell>
          <cell r="E2946">
            <v>222000043</v>
          </cell>
          <cell r="F2946" t="str">
            <v>20</v>
          </cell>
          <cell r="G2946" t="str">
            <v/>
          </cell>
          <cell r="H2946" t="str">
            <v/>
          </cell>
          <cell r="I2946" t="str">
            <v>425500</v>
          </cell>
          <cell r="J2946">
            <v>10001530</v>
          </cell>
          <cell r="K2946">
            <v>37940</v>
          </cell>
          <cell r="L2946">
            <v>37940</v>
          </cell>
          <cell r="M2946">
            <v>37940</v>
          </cell>
          <cell r="N2946">
            <v>74479.06</v>
          </cell>
          <cell r="O2946">
            <v>323.822</v>
          </cell>
          <cell r="P2946">
            <v>0</v>
          </cell>
          <cell r="Q2946" t="str">
            <v>01_30_11</v>
          </cell>
          <cell r="R2946" t="str">
            <v>01_24</v>
          </cell>
          <cell r="S2946" t="str">
            <v>'301.0020</v>
          </cell>
          <cell r="T2946" t="str">
            <v>'702.7250</v>
          </cell>
          <cell r="U2946" t="str">
            <v>H</v>
          </cell>
          <cell r="V2946">
            <v>-71461.02</v>
          </cell>
          <cell r="W2946">
            <v>-71461.02</v>
          </cell>
          <cell r="X2946">
            <v>3018.0399999999936</v>
          </cell>
          <cell r="Y2946" t="str">
            <v>702.7250</v>
          </cell>
          <cell r="Z2946">
            <v>-10512630.65</v>
          </cell>
          <cell r="AA2946">
            <v>-71461.02</v>
          </cell>
          <cell r="AB2946">
            <v>-323.822</v>
          </cell>
        </row>
        <row r="2947">
          <cell r="A2947">
            <v>7571</v>
          </cell>
          <cell r="B2947">
            <v>9562</v>
          </cell>
          <cell r="C2947">
            <v>1146</v>
          </cell>
          <cell r="D2947" t="str">
            <v>БЕНЗИН АВТОМОБИЛЬНЫЙ АИ-80</v>
          </cell>
          <cell r="E2947">
            <v>221000001</v>
          </cell>
          <cell r="F2947" t="str">
            <v>10</v>
          </cell>
          <cell r="G2947" t="str">
            <v/>
          </cell>
          <cell r="H2947" t="str">
            <v/>
          </cell>
          <cell r="I2947" t="str">
            <v>68234886</v>
          </cell>
          <cell r="J2947">
            <v>10001533</v>
          </cell>
          <cell r="K2947">
            <v>37940</v>
          </cell>
          <cell r="L2947">
            <v>37940</v>
          </cell>
          <cell r="M2947">
            <v>37940</v>
          </cell>
          <cell r="N2947">
            <v>2375860.4700000002</v>
          </cell>
          <cell r="O2947">
            <v>98.706999999999994</v>
          </cell>
          <cell r="P2947">
            <v>380137.68</v>
          </cell>
          <cell r="Q2947" t="str">
            <v>01_30_11</v>
          </cell>
          <cell r="R2947" t="str">
            <v>01_24</v>
          </cell>
          <cell r="S2947" t="str">
            <v>'301.0010</v>
          </cell>
          <cell r="T2947" t="str">
            <v>'701.7510</v>
          </cell>
          <cell r="U2947" t="str">
            <v>H</v>
          </cell>
          <cell r="V2947">
            <v>-2375860.4700000002</v>
          </cell>
          <cell r="W2947">
            <v>-16150.23</v>
          </cell>
          <cell r="X2947">
            <v>0</v>
          </cell>
          <cell r="Y2947" t="str">
            <v>701.7510</v>
          </cell>
          <cell r="Z2947">
            <v>-2375860.4700000002</v>
          </cell>
          <cell r="AA2947">
            <v>-16150.23</v>
          </cell>
          <cell r="AB2947">
            <v>-98.706999999999994</v>
          </cell>
        </row>
        <row r="2948">
          <cell r="A2948">
            <v>8693</v>
          </cell>
          <cell r="B2948">
            <v>10696</v>
          </cell>
          <cell r="C2948">
            <v>2100</v>
          </cell>
          <cell r="D2948" t="str">
            <v>ТОПЛИВО САМОЛЕТНОЕ ТС-1 ВКК</v>
          </cell>
          <cell r="E2948">
            <v>222000043</v>
          </cell>
          <cell r="F2948" t="str">
            <v>20</v>
          </cell>
          <cell r="G2948" t="str">
            <v/>
          </cell>
          <cell r="H2948" t="str">
            <v/>
          </cell>
          <cell r="I2948" t="str">
            <v>425448</v>
          </cell>
          <cell r="J2948">
            <v>10001706</v>
          </cell>
          <cell r="K2948">
            <v>37940</v>
          </cell>
          <cell r="L2948">
            <v>37940</v>
          </cell>
          <cell r="M2948">
            <v>37940</v>
          </cell>
          <cell r="N2948">
            <v>141289.69</v>
          </cell>
          <cell r="O2948">
            <v>614.303</v>
          </cell>
          <cell r="P2948">
            <v>0</v>
          </cell>
          <cell r="Q2948" t="str">
            <v>01_30_11</v>
          </cell>
          <cell r="R2948" t="str">
            <v>01_24</v>
          </cell>
          <cell r="S2948" t="str">
            <v>'301.0020</v>
          </cell>
          <cell r="T2948" t="str">
            <v>'702.7250</v>
          </cell>
          <cell r="U2948" t="str">
            <v>H</v>
          </cell>
          <cell r="V2948">
            <v>-135592.76</v>
          </cell>
          <cell r="W2948">
            <v>-135592.76</v>
          </cell>
          <cell r="X2948">
            <v>5696.929999999993</v>
          </cell>
          <cell r="Y2948" t="str">
            <v>702.7250</v>
          </cell>
          <cell r="Z2948">
            <v>-19947050.920000002</v>
          </cell>
          <cell r="AA2948">
            <v>-135592.76</v>
          </cell>
          <cell r="AB2948">
            <v>-614.303</v>
          </cell>
        </row>
        <row r="2949">
          <cell r="A2949">
            <v>8694</v>
          </cell>
          <cell r="B2949">
            <v>10697</v>
          </cell>
          <cell r="C2949">
            <v>2100</v>
          </cell>
          <cell r="D2949" t="str">
            <v>ТОПЛИВО САМОЛЕТНОЕ ТС-1 ВКК</v>
          </cell>
          <cell r="E2949">
            <v>222000043</v>
          </cell>
          <cell r="F2949" t="str">
            <v>20</v>
          </cell>
          <cell r="G2949" t="str">
            <v/>
          </cell>
          <cell r="H2949" t="str">
            <v/>
          </cell>
          <cell r="I2949" t="str">
            <v>425449</v>
          </cell>
          <cell r="J2949">
            <v>10001706</v>
          </cell>
          <cell r="K2949">
            <v>37940</v>
          </cell>
          <cell r="L2949">
            <v>37940</v>
          </cell>
          <cell r="M2949">
            <v>37940</v>
          </cell>
          <cell r="N2949">
            <v>87396.09</v>
          </cell>
          <cell r="O2949">
            <v>379.983</v>
          </cell>
          <cell r="P2949">
            <v>0</v>
          </cell>
          <cell r="Q2949" t="str">
            <v>01_30_11</v>
          </cell>
          <cell r="R2949" t="str">
            <v>01_24</v>
          </cell>
          <cell r="S2949" t="str">
            <v>'301.0020</v>
          </cell>
          <cell r="T2949" t="str">
            <v>'702.7250</v>
          </cell>
          <cell r="U2949" t="str">
            <v>H</v>
          </cell>
          <cell r="V2949">
            <v>-83868.98</v>
          </cell>
          <cell r="W2949">
            <v>-83868.98</v>
          </cell>
          <cell r="X2949">
            <v>3527.1100000000006</v>
          </cell>
          <cell r="Y2949" t="str">
            <v>702.7250</v>
          </cell>
          <cell r="Z2949">
            <v>-12337965.65</v>
          </cell>
          <cell r="AA2949">
            <v>-83868.98</v>
          </cell>
          <cell r="AB2949">
            <v>-379.983</v>
          </cell>
        </row>
        <row r="2950">
          <cell r="A2950">
            <v>7535</v>
          </cell>
          <cell r="B2950">
            <v>9526</v>
          </cell>
          <cell r="C2950">
            <v>1140</v>
          </cell>
          <cell r="D2950" t="str">
            <v>БЕНЗИН АВТОМОБИЛЬНЫЙ АИ-80</v>
          </cell>
          <cell r="E2950">
            <v>221000001</v>
          </cell>
          <cell r="F2950" t="str">
            <v>10</v>
          </cell>
          <cell r="G2950" t="str">
            <v/>
          </cell>
          <cell r="H2950" t="str">
            <v/>
          </cell>
          <cell r="I2950" t="str">
            <v>68234894</v>
          </cell>
          <cell r="J2950">
            <v>10001527</v>
          </cell>
          <cell r="K2950">
            <v>37941</v>
          </cell>
          <cell r="L2950">
            <v>37941</v>
          </cell>
          <cell r="M2950">
            <v>37941</v>
          </cell>
          <cell r="N2950">
            <v>2752673.62</v>
          </cell>
          <cell r="O2950">
            <v>114.36199999999999</v>
          </cell>
          <cell r="P2950">
            <v>440427.78</v>
          </cell>
          <cell r="Q2950" t="str">
            <v>01_30_11</v>
          </cell>
          <cell r="R2950" t="str">
            <v>01_24</v>
          </cell>
          <cell r="S2950" t="str">
            <v>'301.0010</v>
          </cell>
          <cell r="T2950" t="str">
            <v>'701.7510</v>
          </cell>
          <cell r="U2950" t="str">
            <v>H</v>
          </cell>
          <cell r="V2950">
            <v>-2752673.62</v>
          </cell>
          <cell r="W2950">
            <v>-18711.66</v>
          </cell>
          <cell r="X2950">
            <v>0</v>
          </cell>
          <cell r="Y2950" t="str">
            <v>701.7510</v>
          </cell>
          <cell r="Z2950">
            <v>-2752673.62</v>
          </cell>
          <cell r="AA2950">
            <v>-18711.66</v>
          </cell>
          <cell r="AB2950">
            <v>-114.36199999999999</v>
          </cell>
        </row>
        <row r="2951">
          <cell r="A2951">
            <v>7536</v>
          </cell>
          <cell r="B2951">
            <v>9527</v>
          </cell>
          <cell r="C2951">
            <v>1140</v>
          </cell>
          <cell r="D2951" t="str">
            <v>БЕНЗИН АВТОМОБИЛЬНЫЙ АИ-80</v>
          </cell>
          <cell r="E2951">
            <v>221000001</v>
          </cell>
          <cell r="F2951" t="str">
            <v>10</v>
          </cell>
          <cell r="G2951" t="str">
            <v/>
          </cell>
          <cell r="H2951" t="str">
            <v/>
          </cell>
          <cell r="I2951" t="str">
            <v>68234896</v>
          </cell>
          <cell r="J2951">
            <v>10001532</v>
          </cell>
          <cell r="K2951">
            <v>37941</v>
          </cell>
          <cell r="L2951">
            <v>37941</v>
          </cell>
          <cell r="M2951">
            <v>37941</v>
          </cell>
          <cell r="N2951">
            <v>2766826.68</v>
          </cell>
          <cell r="O2951">
            <v>114.95</v>
          </cell>
          <cell r="P2951">
            <v>442692.27</v>
          </cell>
          <cell r="Q2951" t="str">
            <v>01_30_11</v>
          </cell>
          <cell r="R2951" t="str">
            <v>01_24</v>
          </cell>
          <cell r="S2951" t="str">
            <v>'301.0010</v>
          </cell>
          <cell r="T2951" t="str">
            <v>'701.7510</v>
          </cell>
          <cell r="U2951" t="str">
            <v>H</v>
          </cell>
          <cell r="V2951">
            <v>-2766826.68</v>
          </cell>
          <cell r="W2951">
            <v>-18807.88</v>
          </cell>
          <cell r="X2951">
            <v>0</v>
          </cell>
          <cell r="Y2951" t="str">
            <v>701.7510</v>
          </cell>
          <cell r="Z2951">
            <v>-2766826.68</v>
          </cell>
          <cell r="AA2951">
            <v>-18807.88</v>
          </cell>
          <cell r="AB2951">
            <v>-114.95</v>
          </cell>
        </row>
        <row r="2952">
          <cell r="A2952">
            <v>7539</v>
          </cell>
          <cell r="B2952">
            <v>9530</v>
          </cell>
          <cell r="C2952">
            <v>1140</v>
          </cell>
          <cell r="D2952" t="str">
            <v>БЕНЗИН АВТОМОБИЛЬНЫЙ АИ-80</v>
          </cell>
          <cell r="E2952">
            <v>221000001</v>
          </cell>
          <cell r="F2952" t="str">
            <v>10</v>
          </cell>
          <cell r="G2952" t="str">
            <v/>
          </cell>
          <cell r="H2952" t="str">
            <v/>
          </cell>
          <cell r="I2952" t="str">
            <v>68234899</v>
          </cell>
          <cell r="J2952">
            <v>10001532</v>
          </cell>
          <cell r="K2952">
            <v>37941</v>
          </cell>
          <cell r="L2952">
            <v>37941</v>
          </cell>
          <cell r="M2952">
            <v>37941</v>
          </cell>
          <cell r="N2952">
            <v>1454611.89</v>
          </cell>
          <cell r="O2952">
            <v>60.433</v>
          </cell>
          <cell r="P2952">
            <v>232737.9</v>
          </cell>
          <cell r="Q2952" t="str">
            <v>01_30_11</v>
          </cell>
          <cell r="R2952" t="str">
            <v>01_24</v>
          </cell>
          <cell r="S2952" t="str">
            <v>'301.0010</v>
          </cell>
          <cell r="T2952" t="str">
            <v>'701.7510</v>
          </cell>
          <cell r="U2952" t="str">
            <v>H</v>
          </cell>
          <cell r="V2952">
            <v>-1454611.89</v>
          </cell>
          <cell r="W2952">
            <v>-9887.92</v>
          </cell>
          <cell r="X2952">
            <v>0</v>
          </cell>
          <cell r="Y2952" t="str">
            <v>701.7510</v>
          </cell>
          <cell r="Z2952">
            <v>-1454611.89</v>
          </cell>
          <cell r="AA2952">
            <v>-9887.92</v>
          </cell>
          <cell r="AB2952">
            <v>-60.433</v>
          </cell>
        </row>
        <row r="2953">
          <cell r="A2953">
            <v>7540</v>
          </cell>
          <cell r="B2953">
            <v>9531</v>
          </cell>
          <cell r="C2953">
            <v>1145</v>
          </cell>
          <cell r="D2953" t="str">
            <v>БЕНЗИН АВТОМОБИЛЬНЫЙ АИ-80</v>
          </cell>
          <cell r="E2953">
            <v>221000001</v>
          </cell>
          <cell r="F2953" t="str">
            <v>10</v>
          </cell>
          <cell r="G2953" t="str">
            <v/>
          </cell>
          <cell r="H2953" t="str">
            <v/>
          </cell>
          <cell r="I2953" t="str">
            <v>187939</v>
          </cell>
          <cell r="J2953">
            <v>10001548</v>
          </cell>
          <cell r="K2953">
            <v>37941</v>
          </cell>
          <cell r="L2953">
            <v>37941</v>
          </cell>
          <cell r="M2953">
            <v>37941</v>
          </cell>
          <cell r="N2953">
            <v>5150461.71</v>
          </cell>
          <cell r="O2953">
            <v>213.98</v>
          </cell>
          <cell r="P2953">
            <v>824073.87</v>
          </cell>
          <cell r="Q2953" t="str">
            <v>01_30_11</v>
          </cell>
          <cell r="R2953" t="str">
            <v>01_24</v>
          </cell>
          <cell r="S2953" t="str">
            <v>'301.0010</v>
          </cell>
          <cell r="T2953" t="str">
            <v>'701.7510</v>
          </cell>
          <cell r="U2953" t="str">
            <v>H</v>
          </cell>
          <cell r="V2953">
            <v>-5150461.71</v>
          </cell>
          <cell r="W2953">
            <v>-35010.959999999999</v>
          </cell>
          <cell r="X2953">
            <v>0</v>
          </cell>
          <cell r="Y2953" t="str">
            <v>701.7510</v>
          </cell>
          <cell r="Z2953">
            <v>-5150461.71</v>
          </cell>
          <cell r="AA2953">
            <v>-35010.959999999999</v>
          </cell>
          <cell r="AB2953">
            <v>-213.98</v>
          </cell>
        </row>
        <row r="2954">
          <cell r="A2954">
            <v>7541</v>
          </cell>
          <cell r="B2954">
            <v>9532</v>
          </cell>
          <cell r="C2954">
            <v>1146</v>
          </cell>
          <cell r="D2954" t="str">
            <v>БЕНЗИН АВТОМОБИЛЬНЫЙ АИ-80</v>
          </cell>
          <cell r="E2954">
            <v>221000001</v>
          </cell>
          <cell r="F2954" t="str">
            <v>10</v>
          </cell>
          <cell r="G2954" t="str">
            <v/>
          </cell>
          <cell r="H2954" t="str">
            <v/>
          </cell>
          <cell r="I2954" t="str">
            <v>68234893</v>
          </cell>
          <cell r="J2954">
            <v>10001528</v>
          </cell>
          <cell r="K2954">
            <v>37941</v>
          </cell>
          <cell r="L2954">
            <v>37941</v>
          </cell>
          <cell r="M2954">
            <v>37941</v>
          </cell>
          <cell r="N2954">
            <v>2757174.68</v>
          </cell>
          <cell r="O2954">
            <v>114.54900000000001</v>
          </cell>
          <cell r="P2954">
            <v>441147.95</v>
          </cell>
          <cell r="Q2954" t="str">
            <v>01_30_11</v>
          </cell>
          <cell r="R2954" t="str">
            <v>01_24</v>
          </cell>
          <cell r="S2954" t="str">
            <v>'301.0010</v>
          </cell>
          <cell r="T2954" t="str">
            <v>'701.7510</v>
          </cell>
          <cell r="U2954" t="str">
            <v>H</v>
          </cell>
          <cell r="V2954">
            <v>-2757174.68</v>
          </cell>
          <cell r="W2954">
            <v>-18742.27</v>
          </cell>
          <cell r="X2954">
            <v>0</v>
          </cell>
          <cell r="Y2954" t="str">
            <v>701.7510</v>
          </cell>
          <cell r="Z2954">
            <v>-2757174.68</v>
          </cell>
          <cell r="AA2954">
            <v>-18742.27</v>
          </cell>
          <cell r="AB2954">
            <v>-114.54900000000001</v>
          </cell>
        </row>
        <row r="2955">
          <cell r="A2955">
            <v>7549</v>
          </cell>
          <cell r="B2955">
            <v>9535</v>
          </cell>
          <cell r="C2955">
            <v>1146</v>
          </cell>
          <cell r="D2955" t="str">
            <v>БЕНЗИН АВТОМОБИЛЬНЫЙ АИ-80</v>
          </cell>
          <cell r="E2955">
            <v>221000001</v>
          </cell>
          <cell r="F2955" t="str">
            <v>10</v>
          </cell>
          <cell r="G2955" t="str">
            <v/>
          </cell>
          <cell r="H2955" t="str">
            <v/>
          </cell>
          <cell r="I2955" t="str">
            <v>187937</v>
          </cell>
          <cell r="J2955">
            <v>10001544</v>
          </cell>
          <cell r="K2955">
            <v>37941</v>
          </cell>
          <cell r="L2955">
            <v>37941</v>
          </cell>
          <cell r="M2955">
            <v>37941</v>
          </cell>
          <cell r="N2955">
            <v>4747147.67</v>
          </cell>
          <cell r="O2955">
            <v>197.22399999999999</v>
          </cell>
          <cell r="P2955">
            <v>759543.63</v>
          </cell>
          <cell r="Q2955" t="str">
            <v>01_30_11</v>
          </cell>
          <cell r="R2955" t="str">
            <v>01_24</v>
          </cell>
          <cell r="S2955" t="str">
            <v>'301.0010</v>
          </cell>
          <cell r="T2955" t="str">
            <v>'701.7510</v>
          </cell>
          <cell r="U2955" t="str">
            <v>H</v>
          </cell>
          <cell r="V2955">
            <v>-4747147.67</v>
          </cell>
          <cell r="W2955">
            <v>-32269.38</v>
          </cell>
          <cell r="X2955">
            <v>0</v>
          </cell>
          <cell r="Y2955" t="str">
            <v>701.7510</v>
          </cell>
          <cell r="Z2955">
            <v>-4747147.67</v>
          </cell>
          <cell r="AA2955">
            <v>-32269.38</v>
          </cell>
          <cell r="AB2955">
            <v>-197.22399999999999</v>
          </cell>
        </row>
        <row r="2956">
          <cell r="A2956">
            <v>7550</v>
          </cell>
          <cell r="B2956">
            <v>9536</v>
          </cell>
          <cell r="C2956">
            <v>1159</v>
          </cell>
          <cell r="D2956" t="str">
            <v>БЕНЗИН АВТОМОБИЛЬНЫЙ АИ-80</v>
          </cell>
          <cell r="E2956">
            <v>221000001</v>
          </cell>
          <cell r="F2956" t="str">
            <v>10</v>
          </cell>
          <cell r="G2956" t="str">
            <v/>
          </cell>
          <cell r="H2956" t="str">
            <v/>
          </cell>
          <cell r="I2956" t="str">
            <v>187938</v>
          </cell>
          <cell r="J2956">
            <v>10001543</v>
          </cell>
          <cell r="K2956">
            <v>37941</v>
          </cell>
          <cell r="L2956">
            <v>37941</v>
          </cell>
          <cell r="M2956">
            <v>37941</v>
          </cell>
          <cell r="N2956">
            <v>7857739.6399999997</v>
          </cell>
          <cell r="O2956">
            <v>326.45600000000002</v>
          </cell>
          <cell r="P2956">
            <v>1257238.3400000001</v>
          </cell>
          <cell r="Q2956" t="str">
            <v>01_30_11</v>
          </cell>
          <cell r="R2956" t="str">
            <v>01_24</v>
          </cell>
          <cell r="S2956" t="str">
            <v>'301.0010</v>
          </cell>
          <cell r="T2956" t="str">
            <v>'701.7510</v>
          </cell>
          <cell r="U2956" t="str">
            <v>H</v>
          </cell>
          <cell r="V2956">
            <v>-7857739.6399999997</v>
          </cell>
          <cell r="W2956">
            <v>-53414.04</v>
          </cell>
          <cell r="X2956">
            <v>0</v>
          </cell>
          <cell r="Y2956" t="str">
            <v>701.7510</v>
          </cell>
          <cell r="Z2956">
            <v>-7857739.6399999997</v>
          </cell>
          <cell r="AA2956">
            <v>-53414.04</v>
          </cell>
          <cell r="AB2956">
            <v>-326.45600000000002</v>
          </cell>
        </row>
        <row r="2957">
          <cell r="A2957">
            <v>7551</v>
          </cell>
          <cell r="B2957">
            <v>9537</v>
          </cell>
          <cell r="C2957">
            <v>1159</v>
          </cell>
          <cell r="D2957" t="str">
            <v>БЕНЗИН АВТОМОБИЛЬНЫЙ АИ-80</v>
          </cell>
          <cell r="E2957">
            <v>221000001</v>
          </cell>
          <cell r="F2957" t="str">
            <v>10</v>
          </cell>
          <cell r="G2957" t="str">
            <v/>
          </cell>
          <cell r="H2957" t="str">
            <v/>
          </cell>
          <cell r="I2957" t="str">
            <v>68234900</v>
          </cell>
          <cell r="J2957">
            <v>10001543</v>
          </cell>
          <cell r="K2957">
            <v>37941</v>
          </cell>
          <cell r="L2957">
            <v>37941</v>
          </cell>
          <cell r="M2957">
            <v>37941</v>
          </cell>
          <cell r="N2957">
            <v>1054114.03</v>
          </cell>
          <cell r="O2957">
            <v>43.793999999999997</v>
          </cell>
          <cell r="P2957">
            <v>168658.24</v>
          </cell>
          <cell r="Q2957" t="str">
            <v>01_30_11</v>
          </cell>
          <cell r="R2957" t="str">
            <v>01_24</v>
          </cell>
          <cell r="S2957" t="str">
            <v>'301.0010</v>
          </cell>
          <cell r="T2957" t="str">
            <v>'701.7510</v>
          </cell>
          <cell r="U2957" t="str">
            <v>H</v>
          </cell>
          <cell r="V2957">
            <v>-1054114.03</v>
          </cell>
          <cell r="W2957">
            <v>-7165.48</v>
          </cell>
          <cell r="X2957">
            <v>0</v>
          </cell>
          <cell r="Y2957" t="str">
            <v>701.7510</v>
          </cell>
          <cell r="Z2957">
            <v>-1054114.03</v>
          </cell>
          <cell r="AA2957">
            <v>-7165.48</v>
          </cell>
          <cell r="AB2957">
            <v>-43.793999999999997</v>
          </cell>
        </row>
        <row r="2958">
          <cell r="A2958">
            <v>7552</v>
          </cell>
          <cell r="B2958">
            <v>9538</v>
          </cell>
          <cell r="C2958">
            <v>1160</v>
          </cell>
          <cell r="D2958" t="str">
            <v>БЕНЗИН АВТОМОБИЛЬНЫЙ АИ-80</v>
          </cell>
          <cell r="E2958">
            <v>221000001</v>
          </cell>
          <cell r="F2958" t="str">
            <v>10</v>
          </cell>
          <cell r="G2958" t="str">
            <v/>
          </cell>
          <cell r="H2958" t="str">
            <v/>
          </cell>
          <cell r="I2958" t="str">
            <v>187936</v>
          </cell>
          <cell r="J2958">
            <v>10001529</v>
          </cell>
          <cell r="K2958">
            <v>37941</v>
          </cell>
          <cell r="L2958">
            <v>37941</v>
          </cell>
          <cell r="M2958">
            <v>37941</v>
          </cell>
          <cell r="N2958">
            <v>5496008.1600000001</v>
          </cell>
          <cell r="O2958">
            <v>228.33600000000001</v>
          </cell>
          <cell r="P2958">
            <v>879361.3</v>
          </cell>
          <cell r="Q2958" t="str">
            <v>01_30_11</v>
          </cell>
          <cell r="R2958" t="str">
            <v>01_24</v>
          </cell>
          <cell r="S2958" t="str">
            <v>'301.0010</v>
          </cell>
          <cell r="T2958" t="str">
            <v>'701.7510</v>
          </cell>
          <cell r="U2958" t="str">
            <v>H</v>
          </cell>
          <cell r="V2958">
            <v>-5496008.1600000001</v>
          </cell>
          <cell r="W2958">
            <v>-37359.85</v>
          </cell>
          <cell r="X2958">
            <v>0</v>
          </cell>
          <cell r="Y2958" t="str">
            <v>701.7510</v>
          </cell>
          <cell r="Z2958">
            <v>-5496008.1600000001</v>
          </cell>
          <cell r="AA2958">
            <v>-37359.85</v>
          </cell>
          <cell r="AB2958">
            <v>-228.33600000000001</v>
          </cell>
        </row>
        <row r="2959">
          <cell r="A2959">
            <v>7554</v>
          </cell>
          <cell r="B2959">
            <v>9540</v>
          </cell>
          <cell r="C2959">
            <v>2115</v>
          </cell>
          <cell r="D2959" t="str">
            <v>ТОПЛИВО САМОЛЕТНОЕ ТС-1 ВКК</v>
          </cell>
          <cell r="E2959">
            <v>222000043</v>
          </cell>
          <cell r="F2959" t="str">
            <v>20</v>
          </cell>
          <cell r="G2959" t="str">
            <v/>
          </cell>
          <cell r="H2959" t="str">
            <v/>
          </cell>
          <cell r="I2959" t="str">
            <v>425492</v>
          </cell>
          <cell r="J2959">
            <v>10001530</v>
          </cell>
          <cell r="K2959">
            <v>37941</v>
          </cell>
          <cell r="L2959">
            <v>37941</v>
          </cell>
          <cell r="M2959">
            <v>37941</v>
          </cell>
          <cell r="N2959">
            <v>149352.34</v>
          </cell>
          <cell r="O2959">
            <v>649.35799999999995</v>
          </cell>
          <cell r="P2959">
            <v>0</v>
          </cell>
          <cell r="Q2959" t="str">
            <v>01_30_11</v>
          </cell>
          <cell r="R2959" t="str">
            <v>01_24</v>
          </cell>
          <cell r="S2959" t="str">
            <v>'301.0020</v>
          </cell>
          <cell r="T2959" t="str">
            <v>'702.7250</v>
          </cell>
          <cell r="U2959" t="str">
            <v>H</v>
          </cell>
          <cell r="V2959">
            <v>-143334.74</v>
          </cell>
          <cell r="W2959">
            <v>-143334.74</v>
          </cell>
          <cell r="X2959">
            <v>6017.6000000000058</v>
          </cell>
          <cell r="Y2959" t="str">
            <v>702.7250</v>
          </cell>
          <cell r="Z2959">
            <v>-21085973.600000001</v>
          </cell>
          <cell r="AA2959">
            <v>-143334.74</v>
          </cell>
          <cell r="AB2959">
            <v>-649.35799999999995</v>
          </cell>
        </row>
        <row r="2960">
          <cell r="A2960">
            <v>7555</v>
          </cell>
          <cell r="B2960">
            <v>9541</v>
          </cell>
          <cell r="C2960">
            <v>2115</v>
          </cell>
          <cell r="D2960" t="str">
            <v>ТОПЛИВО САМОЛЕТНОЕ ТС-1 ВКК</v>
          </cell>
          <cell r="E2960">
            <v>222000043</v>
          </cell>
          <cell r="F2960" t="str">
            <v>20</v>
          </cell>
          <cell r="G2960" t="str">
            <v/>
          </cell>
          <cell r="H2960" t="str">
            <v/>
          </cell>
          <cell r="I2960" t="str">
            <v>425493</v>
          </cell>
          <cell r="J2960">
            <v>10001530</v>
          </cell>
          <cell r="K2960">
            <v>37941</v>
          </cell>
          <cell r="L2960">
            <v>37941</v>
          </cell>
          <cell r="M2960">
            <v>37941</v>
          </cell>
          <cell r="N2960">
            <v>73981.11</v>
          </cell>
          <cell r="O2960">
            <v>321.65699999999998</v>
          </cell>
          <cell r="P2960">
            <v>0</v>
          </cell>
          <cell r="Q2960" t="str">
            <v>01_30_11</v>
          </cell>
          <cell r="R2960" t="str">
            <v>01_24</v>
          </cell>
          <cell r="S2960" t="str">
            <v>'301.0020</v>
          </cell>
          <cell r="T2960" t="str">
            <v>'702.7250</v>
          </cell>
          <cell r="U2960" t="str">
            <v>H</v>
          </cell>
          <cell r="V2960">
            <v>-71000</v>
          </cell>
          <cell r="W2960">
            <v>-71000</v>
          </cell>
          <cell r="X2960">
            <v>2981.1100000000006</v>
          </cell>
          <cell r="Y2960" t="str">
            <v>702.7250</v>
          </cell>
          <cell r="Z2960">
            <v>-10444810</v>
          </cell>
          <cell r="AA2960">
            <v>-71000</v>
          </cell>
          <cell r="AB2960">
            <v>-321.65699999999998</v>
          </cell>
        </row>
        <row r="2961">
          <cell r="A2961">
            <v>7497</v>
          </cell>
          <cell r="B2961">
            <v>9488</v>
          </cell>
          <cell r="C2961">
            <v>2040</v>
          </cell>
          <cell r="D2961" t="str">
            <v>ДИЗЕЛЬНОЕ ТОПЛИВО Л-02-40</v>
          </cell>
          <cell r="E2961">
            <v>221000035</v>
          </cell>
          <cell r="F2961" t="str">
            <v>20</v>
          </cell>
          <cell r="G2961" t="str">
            <v/>
          </cell>
          <cell r="H2961" t="str">
            <v/>
          </cell>
          <cell r="I2961" t="str">
            <v>425452</v>
          </cell>
          <cell r="J2961">
            <v>10001521</v>
          </cell>
          <cell r="K2961">
            <v>37942</v>
          </cell>
          <cell r="L2961">
            <v>37942</v>
          </cell>
          <cell r="M2961">
            <v>37942</v>
          </cell>
          <cell r="N2961">
            <v>10389.24</v>
          </cell>
          <cell r="O2961">
            <v>57.718000000000004</v>
          </cell>
          <cell r="P2961">
            <v>0</v>
          </cell>
          <cell r="Q2961" t="str">
            <v>01_30_11</v>
          </cell>
          <cell r="R2961" t="str">
            <v>01_24</v>
          </cell>
          <cell r="S2961" t="str">
            <v>'301.0020</v>
          </cell>
          <cell r="T2961" t="str">
            <v>'701.7421</v>
          </cell>
          <cell r="U2961" t="str">
            <v>H</v>
          </cell>
          <cell r="V2961">
            <v>-9972.84</v>
          </cell>
          <cell r="W2961">
            <v>-9972.84</v>
          </cell>
          <cell r="X2961">
            <v>416.39999999999964</v>
          </cell>
          <cell r="Y2961" t="str">
            <v>701.7421</v>
          </cell>
          <cell r="Z2961">
            <v>-1467104.49</v>
          </cell>
          <cell r="AA2961">
            <v>-9972.84</v>
          </cell>
          <cell r="AB2961">
            <v>-57.718000000000004</v>
          </cell>
        </row>
        <row r="2962">
          <cell r="A2962">
            <v>7506</v>
          </cell>
          <cell r="B2962">
            <v>9497</v>
          </cell>
          <cell r="C2962">
            <v>2040</v>
          </cell>
          <cell r="D2962" t="str">
            <v>ДИЗЕЛЬНОЕ ТОПЛИВО Л-02-40</v>
          </cell>
          <cell r="E2962">
            <v>221000035</v>
          </cell>
          <cell r="F2962" t="str">
            <v>20</v>
          </cell>
          <cell r="G2962" t="str">
            <v/>
          </cell>
          <cell r="H2962" t="str">
            <v/>
          </cell>
          <cell r="I2962" t="str">
            <v>425453</v>
          </cell>
          <cell r="J2962">
            <v>10001521</v>
          </cell>
          <cell r="K2962">
            <v>37942</v>
          </cell>
          <cell r="L2962">
            <v>37942</v>
          </cell>
          <cell r="M2962">
            <v>37942</v>
          </cell>
          <cell r="N2962">
            <v>10443.42</v>
          </cell>
          <cell r="O2962">
            <v>58.018999999999998</v>
          </cell>
          <cell r="P2962">
            <v>0</v>
          </cell>
          <cell r="Q2962" t="str">
            <v>01_30_11</v>
          </cell>
          <cell r="R2962" t="str">
            <v>01_24</v>
          </cell>
          <cell r="S2962" t="str">
            <v>'301.0020</v>
          </cell>
          <cell r="T2962" t="str">
            <v>'701.7421</v>
          </cell>
          <cell r="U2962" t="str">
            <v>H</v>
          </cell>
          <cell r="V2962">
            <v>-10019.84</v>
          </cell>
          <cell r="W2962">
            <v>-10019.84</v>
          </cell>
          <cell r="X2962">
            <v>423.57999999999993</v>
          </cell>
          <cell r="Y2962" t="str">
            <v>701.7421</v>
          </cell>
          <cell r="Z2962">
            <v>-1474018.66</v>
          </cell>
          <cell r="AA2962">
            <v>-10019.84</v>
          </cell>
          <cell r="AB2962">
            <v>-58.018999999999998</v>
          </cell>
        </row>
        <row r="2963">
          <cell r="A2963">
            <v>7507</v>
          </cell>
          <cell r="B2963">
            <v>9498</v>
          </cell>
          <cell r="C2963">
            <v>2040</v>
          </cell>
          <cell r="D2963" t="str">
            <v>ДИЗЕЛЬНОЕ ТОПЛИВО Л-02-40</v>
          </cell>
          <cell r="E2963">
            <v>221000035</v>
          </cell>
          <cell r="F2963" t="str">
            <v>20</v>
          </cell>
          <cell r="G2963" t="str">
            <v/>
          </cell>
          <cell r="H2963" t="str">
            <v/>
          </cell>
          <cell r="I2963" t="str">
            <v>425454</v>
          </cell>
          <cell r="J2963">
            <v>10001521</v>
          </cell>
          <cell r="K2963">
            <v>37942</v>
          </cell>
          <cell r="L2963">
            <v>37942</v>
          </cell>
          <cell r="M2963">
            <v>37942</v>
          </cell>
          <cell r="N2963">
            <v>10426.5</v>
          </cell>
          <cell r="O2963">
            <v>57.924999999999997</v>
          </cell>
          <cell r="P2963">
            <v>0</v>
          </cell>
          <cell r="Q2963" t="str">
            <v>01_30_11</v>
          </cell>
          <cell r="R2963" t="str">
            <v>01_24</v>
          </cell>
          <cell r="S2963" t="str">
            <v>'301.0020</v>
          </cell>
          <cell r="T2963" t="str">
            <v>'701.7421</v>
          </cell>
          <cell r="U2963" t="str">
            <v>H</v>
          </cell>
          <cell r="V2963">
            <v>-10010.1</v>
          </cell>
          <cell r="W2963">
            <v>-10010.1</v>
          </cell>
          <cell r="X2963">
            <v>416.39999999999964</v>
          </cell>
          <cell r="Y2963" t="str">
            <v>701.7421</v>
          </cell>
          <cell r="Z2963">
            <v>-1472585.81</v>
          </cell>
          <cell r="AA2963">
            <v>-10010.1</v>
          </cell>
          <cell r="AB2963">
            <v>-57.924999999999997</v>
          </cell>
        </row>
        <row r="2964">
          <cell r="A2964">
            <v>7508</v>
          </cell>
          <cell r="B2964">
            <v>9499</v>
          </cell>
          <cell r="C2964">
            <v>2040</v>
          </cell>
          <cell r="D2964" t="str">
            <v>ДИЗЕЛЬНОЕ ТОПЛИВО Л-02-40</v>
          </cell>
          <cell r="E2964">
            <v>221000035</v>
          </cell>
          <cell r="F2964" t="str">
            <v>20</v>
          </cell>
          <cell r="G2964" t="str">
            <v/>
          </cell>
          <cell r="H2964" t="str">
            <v/>
          </cell>
          <cell r="I2964" t="str">
            <v>425455</v>
          </cell>
          <cell r="J2964">
            <v>10001521</v>
          </cell>
          <cell r="K2964">
            <v>37942</v>
          </cell>
          <cell r="L2964">
            <v>37942</v>
          </cell>
          <cell r="M2964">
            <v>37942</v>
          </cell>
          <cell r="N2964">
            <v>10443.42</v>
          </cell>
          <cell r="O2964">
            <v>58.018999999999998</v>
          </cell>
          <cell r="P2964">
            <v>0</v>
          </cell>
          <cell r="Q2964" t="str">
            <v>01_30_11</v>
          </cell>
          <cell r="R2964" t="str">
            <v>01_24</v>
          </cell>
          <cell r="S2964" t="str">
            <v>'301.0020</v>
          </cell>
          <cell r="T2964" t="str">
            <v>'701.7421</v>
          </cell>
          <cell r="U2964" t="str">
            <v>H</v>
          </cell>
          <cell r="V2964">
            <v>-10019.84</v>
          </cell>
          <cell r="W2964">
            <v>-10019.84</v>
          </cell>
          <cell r="X2964">
            <v>423.57999999999993</v>
          </cell>
          <cell r="Y2964" t="str">
            <v>701.7421</v>
          </cell>
          <cell r="Z2964">
            <v>-1474018.66</v>
          </cell>
          <cell r="AA2964">
            <v>-10019.84</v>
          </cell>
          <cell r="AB2964">
            <v>-58.018999999999998</v>
          </cell>
        </row>
        <row r="2965">
          <cell r="A2965">
            <v>7509</v>
          </cell>
          <cell r="B2965">
            <v>9500</v>
          </cell>
          <cell r="C2965">
            <v>2040</v>
          </cell>
          <cell r="D2965" t="str">
            <v>ДИЗЕЛЬНОЕ ТОПЛИВО Л-02-40</v>
          </cell>
          <cell r="E2965">
            <v>221000035</v>
          </cell>
          <cell r="F2965" t="str">
            <v>20</v>
          </cell>
          <cell r="G2965" t="str">
            <v/>
          </cell>
          <cell r="H2965" t="str">
            <v/>
          </cell>
          <cell r="I2965" t="str">
            <v>425456</v>
          </cell>
          <cell r="J2965">
            <v>10001521</v>
          </cell>
          <cell r="K2965">
            <v>37942</v>
          </cell>
          <cell r="L2965">
            <v>37942</v>
          </cell>
          <cell r="M2965">
            <v>37942</v>
          </cell>
          <cell r="N2965">
            <v>10485.18</v>
          </cell>
          <cell r="O2965">
            <v>58.250999999999998</v>
          </cell>
          <cell r="P2965">
            <v>0</v>
          </cell>
          <cell r="Q2965" t="str">
            <v>01_30_11</v>
          </cell>
          <cell r="R2965" t="str">
            <v>01_24</v>
          </cell>
          <cell r="S2965" t="str">
            <v>'301.0020</v>
          </cell>
          <cell r="T2965" t="str">
            <v>'701.7421</v>
          </cell>
          <cell r="U2965" t="str">
            <v>H</v>
          </cell>
          <cell r="V2965">
            <v>-10061.6</v>
          </cell>
          <cell r="W2965">
            <v>-10061.6</v>
          </cell>
          <cell r="X2965">
            <v>423.57999999999993</v>
          </cell>
          <cell r="Y2965" t="str">
            <v>701.7421</v>
          </cell>
          <cell r="Z2965">
            <v>-1480161.98</v>
          </cell>
          <cell r="AA2965">
            <v>-10061.6</v>
          </cell>
          <cell r="AB2965">
            <v>-58.250999999999998</v>
          </cell>
        </row>
        <row r="2966">
          <cell r="A2966">
            <v>7510</v>
          </cell>
          <cell r="B2966">
            <v>9501</v>
          </cell>
          <cell r="C2966">
            <v>2040</v>
          </cell>
          <cell r="D2966" t="str">
            <v>ДИЗЕЛЬНОЕ ТОПЛИВО Л-02-40</v>
          </cell>
          <cell r="E2966">
            <v>221000035</v>
          </cell>
          <cell r="F2966" t="str">
            <v>20</v>
          </cell>
          <cell r="G2966" t="str">
            <v/>
          </cell>
          <cell r="H2966" t="str">
            <v/>
          </cell>
          <cell r="I2966" t="str">
            <v>425457</v>
          </cell>
          <cell r="J2966">
            <v>10001521</v>
          </cell>
          <cell r="K2966">
            <v>37942</v>
          </cell>
          <cell r="L2966">
            <v>37942</v>
          </cell>
          <cell r="M2966">
            <v>37942</v>
          </cell>
          <cell r="N2966">
            <v>10561.32</v>
          </cell>
          <cell r="O2966">
            <v>58.673999999999999</v>
          </cell>
          <cell r="P2966">
            <v>0</v>
          </cell>
          <cell r="Q2966" t="str">
            <v>01_30_11</v>
          </cell>
          <cell r="R2966" t="str">
            <v>01_24</v>
          </cell>
          <cell r="S2966" t="str">
            <v>'301.0020</v>
          </cell>
          <cell r="T2966" t="str">
            <v>'701.7421</v>
          </cell>
          <cell r="U2966" t="str">
            <v>H</v>
          </cell>
          <cell r="V2966">
            <v>-10137.74</v>
          </cell>
          <cell r="W2966">
            <v>-10137.74</v>
          </cell>
          <cell r="X2966">
            <v>423.57999999999993</v>
          </cell>
          <cell r="Y2966" t="str">
            <v>701.7421</v>
          </cell>
          <cell r="Z2966">
            <v>-1491362.93</v>
          </cell>
          <cell r="AA2966">
            <v>-10137.74</v>
          </cell>
          <cell r="AB2966">
            <v>-58.673999999999999</v>
          </cell>
        </row>
        <row r="2967">
          <cell r="A2967">
            <v>7511</v>
          </cell>
          <cell r="B2967">
            <v>9502</v>
          </cell>
          <cell r="C2967">
            <v>2040</v>
          </cell>
          <cell r="D2967" t="str">
            <v>ДИЗЕЛЬНОЕ ТОПЛИВО Л-02-40</v>
          </cell>
          <cell r="E2967">
            <v>221000035</v>
          </cell>
          <cell r="F2967" t="str">
            <v>20</v>
          </cell>
          <cell r="G2967" t="str">
            <v/>
          </cell>
          <cell r="H2967" t="str">
            <v/>
          </cell>
          <cell r="I2967" t="str">
            <v>425458</v>
          </cell>
          <cell r="J2967">
            <v>10001521</v>
          </cell>
          <cell r="K2967">
            <v>37942</v>
          </cell>
          <cell r="L2967">
            <v>37942</v>
          </cell>
          <cell r="M2967">
            <v>37942</v>
          </cell>
          <cell r="N2967">
            <v>8870.0400000000009</v>
          </cell>
          <cell r="O2967">
            <v>49.277999999999999</v>
          </cell>
          <cell r="P2967">
            <v>0</v>
          </cell>
          <cell r="Q2967" t="str">
            <v>01_30_11</v>
          </cell>
          <cell r="R2967" t="str">
            <v>01_24</v>
          </cell>
          <cell r="S2967" t="str">
            <v>'301.0020</v>
          </cell>
          <cell r="T2967" t="str">
            <v>'701.7421</v>
          </cell>
          <cell r="U2967" t="str">
            <v>H</v>
          </cell>
          <cell r="V2967">
            <v>-8511.07</v>
          </cell>
          <cell r="W2967">
            <v>-8511.07</v>
          </cell>
          <cell r="X2967">
            <v>358.97000000000116</v>
          </cell>
          <cell r="Y2967" t="str">
            <v>701.7421</v>
          </cell>
          <cell r="Z2967">
            <v>-1252063.51</v>
          </cell>
          <cell r="AA2967">
            <v>-8511.07</v>
          </cell>
          <cell r="AB2967">
            <v>-49.277999999999999</v>
          </cell>
        </row>
        <row r="2968">
          <cell r="A2968">
            <v>7512</v>
          </cell>
          <cell r="B2968">
            <v>9503</v>
          </cell>
          <cell r="C2968">
            <v>2040</v>
          </cell>
          <cell r="D2968" t="str">
            <v>ДИЗЕЛЬНОЕ ТОПЛИВО Л-02-40</v>
          </cell>
          <cell r="E2968">
            <v>221000035</v>
          </cell>
          <cell r="F2968" t="str">
            <v>20</v>
          </cell>
          <cell r="G2968" t="str">
            <v/>
          </cell>
          <cell r="H2968" t="str">
            <v/>
          </cell>
          <cell r="I2968" t="str">
            <v>425459</v>
          </cell>
          <cell r="J2968">
            <v>10001521</v>
          </cell>
          <cell r="K2968">
            <v>37942</v>
          </cell>
          <cell r="L2968">
            <v>37942</v>
          </cell>
          <cell r="M2968">
            <v>37942</v>
          </cell>
          <cell r="N2968">
            <v>10446.48</v>
          </cell>
          <cell r="O2968">
            <v>58.036000000000001</v>
          </cell>
          <cell r="P2968">
            <v>0</v>
          </cell>
          <cell r="Q2968" t="str">
            <v>01_30_11</v>
          </cell>
          <cell r="R2968" t="str">
            <v>01_24</v>
          </cell>
          <cell r="S2968" t="str">
            <v>'301.0020</v>
          </cell>
          <cell r="T2968" t="str">
            <v>'701.7421</v>
          </cell>
          <cell r="U2968" t="str">
            <v>H</v>
          </cell>
          <cell r="V2968">
            <v>-10022.9</v>
          </cell>
          <cell r="W2968">
            <v>-10022.9</v>
          </cell>
          <cell r="X2968">
            <v>423.57999999999993</v>
          </cell>
          <cell r="Y2968" t="str">
            <v>701.7421</v>
          </cell>
          <cell r="Z2968">
            <v>-1474468.82</v>
          </cell>
          <cell r="AA2968">
            <v>-10022.9</v>
          </cell>
          <cell r="AB2968">
            <v>-58.036000000000001</v>
          </cell>
        </row>
        <row r="2969">
          <cell r="A2969">
            <v>7513</v>
          </cell>
          <cell r="B2969">
            <v>9504</v>
          </cell>
          <cell r="C2969">
            <v>2040</v>
          </cell>
          <cell r="D2969" t="str">
            <v>ДИЗЕЛЬНОЕ ТОПЛИВО Л-02-40</v>
          </cell>
          <cell r="E2969">
            <v>221000035</v>
          </cell>
          <cell r="F2969" t="str">
            <v>20</v>
          </cell>
          <cell r="G2969" t="str">
            <v/>
          </cell>
          <cell r="H2969" t="str">
            <v/>
          </cell>
          <cell r="I2969" t="str">
            <v>425460</v>
          </cell>
          <cell r="J2969">
            <v>10001521</v>
          </cell>
          <cell r="K2969">
            <v>37942</v>
          </cell>
          <cell r="L2969">
            <v>37942</v>
          </cell>
          <cell r="M2969">
            <v>37942</v>
          </cell>
          <cell r="N2969">
            <v>10491.66</v>
          </cell>
          <cell r="O2969">
            <v>58.286999999999999</v>
          </cell>
          <cell r="P2969">
            <v>0</v>
          </cell>
          <cell r="Q2969" t="str">
            <v>01_30_11</v>
          </cell>
          <cell r="R2969" t="str">
            <v>01_24</v>
          </cell>
          <cell r="S2969" t="str">
            <v>'301.0020</v>
          </cell>
          <cell r="T2969" t="str">
            <v>'701.7421</v>
          </cell>
          <cell r="U2969" t="str">
            <v>H</v>
          </cell>
          <cell r="V2969">
            <v>-10068.08</v>
          </cell>
          <cell r="W2969">
            <v>-10068.08</v>
          </cell>
          <cell r="X2969">
            <v>423.57999999999993</v>
          </cell>
          <cell r="Y2969" t="str">
            <v>701.7421</v>
          </cell>
          <cell r="Z2969">
            <v>-1481115.25</v>
          </cell>
          <cell r="AA2969">
            <v>-10068.08</v>
          </cell>
          <cell r="AB2969">
            <v>-58.286999999999999</v>
          </cell>
        </row>
        <row r="2970">
          <cell r="A2970">
            <v>7514</v>
          </cell>
          <cell r="B2970">
            <v>9505</v>
          </cell>
          <cell r="C2970">
            <v>2040</v>
          </cell>
          <cell r="D2970" t="str">
            <v>ДИЗЕЛЬНОЕ ТОПЛИВО Л-02-40</v>
          </cell>
          <cell r="E2970">
            <v>221000035</v>
          </cell>
          <cell r="F2970" t="str">
            <v>20</v>
          </cell>
          <cell r="G2970" t="str">
            <v/>
          </cell>
          <cell r="H2970" t="str">
            <v/>
          </cell>
          <cell r="I2970" t="str">
            <v>425461</v>
          </cell>
          <cell r="J2970">
            <v>10001521</v>
          </cell>
          <cell r="K2970">
            <v>37942</v>
          </cell>
          <cell r="L2970">
            <v>37942</v>
          </cell>
          <cell r="M2970">
            <v>37942</v>
          </cell>
          <cell r="N2970">
            <v>10485.18</v>
          </cell>
          <cell r="O2970">
            <v>58.250999999999998</v>
          </cell>
          <cell r="P2970">
            <v>0</v>
          </cell>
          <cell r="Q2970" t="str">
            <v>01_30_11</v>
          </cell>
          <cell r="R2970" t="str">
            <v>01_24</v>
          </cell>
          <cell r="S2970" t="str">
            <v>'301.0020</v>
          </cell>
          <cell r="T2970" t="str">
            <v>'701.7421</v>
          </cell>
          <cell r="U2970" t="str">
            <v>H</v>
          </cell>
          <cell r="V2970">
            <v>-10061.6</v>
          </cell>
          <cell r="W2970">
            <v>-10061.6</v>
          </cell>
          <cell r="X2970">
            <v>423.57999999999993</v>
          </cell>
          <cell r="Y2970" t="str">
            <v>701.7421</v>
          </cell>
          <cell r="Z2970">
            <v>-1480161.98</v>
          </cell>
          <cell r="AA2970">
            <v>-10061.6</v>
          </cell>
          <cell r="AB2970">
            <v>-58.250999999999998</v>
          </cell>
        </row>
        <row r="2971">
          <cell r="A2971">
            <v>7515</v>
          </cell>
          <cell r="B2971">
            <v>9506</v>
          </cell>
          <cell r="C2971">
            <v>2040</v>
          </cell>
          <cell r="D2971" t="str">
            <v>ДИЗЕЛЬНОЕ ТОПЛИВО Л-02-40</v>
          </cell>
          <cell r="E2971">
            <v>221000035</v>
          </cell>
          <cell r="F2971" t="str">
            <v>20</v>
          </cell>
          <cell r="G2971" t="str">
            <v/>
          </cell>
          <cell r="H2971" t="str">
            <v/>
          </cell>
          <cell r="I2971" t="str">
            <v>425462</v>
          </cell>
          <cell r="J2971">
            <v>10001521</v>
          </cell>
          <cell r="K2971">
            <v>37942</v>
          </cell>
          <cell r="L2971">
            <v>37942</v>
          </cell>
          <cell r="M2971">
            <v>37942</v>
          </cell>
          <cell r="N2971">
            <v>10426.5</v>
          </cell>
          <cell r="O2971">
            <v>57.924999999999997</v>
          </cell>
          <cell r="P2971">
            <v>0</v>
          </cell>
          <cell r="Q2971" t="str">
            <v>01_30_11</v>
          </cell>
          <cell r="R2971" t="str">
            <v>01_24</v>
          </cell>
          <cell r="S2971" t="str">
            <v>'301.0020</v>
          </cell>
          <cell r="T2971" t="str">
            <v>'701.7421</v>
          </cell>
          <cell r="U2971" t="str">
            <v>H</v>
          </cell>
          <cell r="V2971">
            <v>-10010.1</v>
          </cell>
          <cell r="W2971">
            <v>-10010.1</v>
          </cell>
          <cell r="X2971">
            <v>416.39999999999964</v>
          </cell>
          <cell r="Y2971" t="str">
            <v>701.7421</v>
          </cell>
          <cell r="Z2971">
            <v>-1472585.81</v>
          </cell>
          <cell r="AA2971">
            <v>-10010.1</v>
          </cell>
          <cell r="AB2971">
            <v>-57.924999999999997</v>
          </cell>
        </row>
        <row r="2972">
          <cell r="A2972">
            <v>7516</v>
          </cell>
          <cell r="B2972">
            <v>9507</v>
          </cell>
          <cell r="C2972">
            <v>2040</v>
          </cell>
          <cell r="D2972" t="str">
            <v>ДИЗЕЛЬНОЕ ТОПЛИВО Л-02-40</v>
          </cell>
          <cell r="E2972">
            <v>221000035</v>
          </cell>
          <cell r="F2972" t="str">
            <v>20</v>
          </cell>
          <cell r="G2972" t="str">
            <v/>
          </cell>
          <cell r="H2972" t="str">
            <v/>
          </cell>
          <cell r="I2972" t="str">
            <v>425579</v>
          </cell>
          <cell r="J2972">
            <v>10001521</v>
          </cell>
          <cell r="K2972">
            <v>37942</v>
          </cell>
          <cell r="L2972">
            <v>37942</v>
          </cell>
          <cell r="M2972">
            <v>37942</v>
          </cell>
          <cell r="N2972">
            <v>10421.459999999999</v>
          </cell>
          <cell r="O2972">
            <v>57.896999999999998</v>
          </cell>
          <cell r="P2972">
            <v>0</v>
          </cell>
          <cell r="Q2972" t="str">
            <v>01_30_11</v>
          </cell>
          <cell r="R2972" t="str">
            <v>01_24</v>
          </cell>
          <cell r="S2972" t="str">
            <v>'301.0020</v>
          </cell>
          <cell r="T2972" t="str">
            <v>'701.7421</v>
          </cell>
          <cell r="U2972" t="str">
            <v>H</v>
          </cell>
          <cell r="V2972">
            <v>-10005.06</v>
          </cell>
          <cell r="W2972">
            <v>-10005.06</v>
          </cell>
          <cell r="X2972">
            <v>416.39999999999964</v>
          </cell>
          <cell r="Y2972" t="str">
            <v>701.7421</v>
          </cell>
          <cell r="Z2972">
            <v>-1471844.38</v>
          </cell>
          <cell r="AA2972">
            <v>-10005.06</v>
          </cell>
          <cell r="AB2972">
            <v>-57.896999999999998</v>
          </cell>
        </row>
        <row r="2973">
          <cell r="A2973">
            <v>7517</v>
          </cell>
          <cell r="B2973">
            <v>9508</v>
          </cell>
          <cell r="C2973">
            <v>2040</v>
          </cell>
          <cell r="D2973" t="str">
            <v>ДИЗЕЛЬНОЕ ТОПЛИВО Л-02-40</v>
          </cell>
          <cell r="E2973">
            <v>221000035</v>
          </cell>
          <cell r="F2973" t="str">
            <v>20</v>
          </cell>
          <cell r="G2973" t="str">
            <v/>
          </cell>
          <cell r="H2973" t="str">
            <v/>
          </cell>
          <cell r="I2973" t="str">
            <v>425580</v>
          </cell>
          <cell r="J2973">
            <v>10001521</v>
          </cell>
          <cell r="K2973">
            <v>37942</v>
          </cell>
          <cell r="L2973">
            <v>37942</v>
          </cell>
          <cell r="M2973">
            <v>37942</v>
          </cell>
          <cell r="N2973">
            <v>10557.54</v>
          </cell>
          <cell r="O2973">
            <v>58.652999999999999</v>
          </cell>
          <cell r="P2973">
            <v>0</v>
          </cell>
          <cell r="Q2973" t="str">
            <v>01_30_11</v>
          </cell>
          <cell r="R2973" t="str">
            <v>01_24</v>
          </cell>
          <cell r="S2973" t="str">
            <v>'301.0020</v>
          </cell>
          <cell r="T2973" t="str">
            <v>'701.7421</v>
          </cell>
          <cell r="U2973" t="str">
            <v>H</v>
          </cell>
          <cell r="V2973">
            <v>-10133.959999999999</v>
          </cell>
          <cell r="W2973">
            <v>-10133.959999999999</v>
          </cell>
          <cell r="X2973">
            <v>423.58000000000175</v>
          </cell>
          <cell r="Y2973" t="str">
            <v>701.7421</v>
          </cell>
          <cell r="Z2973">
            <v>-1490806.86</v>
          </cell>
          <cell r="AA2973">
            <v>-10133.959999999999</v>
          </cell>
          <cell r="AB2973">
            <v>-58.652999999999999</v>
          </cell>
        </row>
        <row r="2974">
          <cell r="A2974">
            <v>7518</v>
          </cell>
          <cell r="B2974">
            <v>9509</v>
          </cell>
          <cell r="C2974">
            <v>2040</v>
          </cell>
          <cell r="D2974" t="str">
            <v>ДИЗЕЛЬНОЕ ТОПЛИВО Л-02-40</v>
          </cell>
          <cell r="E2974">
            <v>221000035</v>
          </cell>
          <cell r="F2974" t="str">
            <v>20</v>
          </cell>
          <cell r="G2974" t="str">
            <v/>
          </cell>
          <cell r="H2974" t="str">
            <v/>
          </cell>
          <cell r="I2974" t="str">
            <v>425581</v>
          </cell>
          <cell r="J2974">
            <v>10001521</v>
          </cell>
          <cell r="K2974">
            <v>37942</v>
          </cell>
          <cell r="L2974">
            <v>37942</v>
          </cell>
          <cell r="M2974">
            <v>37942</v>
          </cell>
          <cell r="N2974">
            <v>10504.8</v>
          </cell>
          <cell r="O2974">
            <v>58.36</v>
          </cell>
          <cell r="P2974">
            <v>0</v>
          </cell>
          <cell r="Q2974" t="str">
            <v>01_30_11</v>
          </cell>
          <cell r="R2974" t="str">
            <v>01_24</v>
          </cell>
          <cell r="S2974" t="str">
            <v>'301.0020</v>
          </cell>
          <cell r="T2974" t="str">
            <v>'701.7421</v>
          </cell>
          <cell r="U2974" t="str">
            <v>H</v>
          </cell>
          <cell r="V2974">
            <v>-10081.219999999999</v>
          </cell>
          <cell r="W2974">
            <v>-10081.219999999999</v>
          </cell>
          <cell r="X2974">
            <v>423.57999999999993</v>
          </cell>
          <cell r="Y2974" t="str">
            <v>701.7421</v>
          </cell>
          <cell r="Z2974">
            <v>-1483048.27</v>
          </cell>
          <cell r="AA2974">
            <v>-10081.219999999999</v>
          </cell>
          <cell r="AB2974">
            <v>-58.36</v>
          </cell>
        </row>
        <row r="2975">
          <cell r="A2975">
            <v>7519</v>
          </cell>
          <cell r="B2975">
            <v>9510</v>
          </cell>
          <cell r="C2975">
            <v>2040</v>
          </cell>
          <cell r="D2975" t="str">
            <v>ДИЗЕЛЬНОЕ ТОПЛИВО Л-02-40</v>
          </cell>
          <cell r="E2975">
            <v>221000035</v>
          </cell>
          <cell r="F2975" t="str">
            <v>20</v>
          </cell>
          <cell r="G2975" t="str">
            <v/>
          </cell>
          <cell r="H2975" t="str">
            <v/>
          </cell>
          <cell r="I2975" t="str">
            <v>425582</v>
          </cell>
          <cell r="J2975">
            <v>10001521</v>
          </cell>
          <cell r="K2975">
            <v>37942</v>
          </cell>
          <cell r="L2975">
            <v>37942</v>
          </cell>
          <cell r="M2975">
            <v>37942</v>
          </cell>
          <cell r="N2975">
            <v>10421.459999999999</v>
          </cell>
          <cell r="O2975">
            <v>57.896999999999998</v>
          </cell>
          <cell r="P2975">
            <v>0</v>
          </cell>
          <cell r="Q2975" t="str">
            <v>01_30_11</v>
          </cell>
          <cell r="R2975" t="str">
            <v>01_24</v>
          </cell>
          <cell r="S2975" t="str">
            <v>'301.0020</v>
          </cell>
          <cell r="T2975" t="str">
            <v>'701.7421</v>
          </cell>
          <cell r="U2975" t="str">
            <v>H</v>
          </cell>
          <cell r="V2975">
            <v>-10005.06</v>
          </cell>
          <cell r="W2975">
            <v>-10005.06</v>
          </cell>
          <cell r="X2975">
            <v>416.39999999999964</v>
          </cell>
          <cell r="Y2975" t="str">
            <v>701.7421</v>
          </cell>
          <cell r="Z2975">
            <v>-1471844.38</v>
          </cell>
          <cell r="AA2975">
            <v>-10005.06</v>
          </cell>
          <cell r="AB2975">
            <v>-57.896999999999998</v>
          </cell>
        </row>
        <row r="2976">
          <cell r="A2976">
            <v>7520</v>
          </cell>
          <cell r="B2976">
            <v>9511</v>
          </cell>
          <cell r="C2976">
            <v>2040</v>
          </cell>
          <cell r="D2976" t="str">
            <v>ДИЗЕЛЬНОЕ ТОПЛИВО Л-02-40</v>
          </cell>
          <cell r="E2976">
            <v>221000035</v>
          </cell>
          <cell r="F2976" t="str">
            <v>20</v>
          </cell>
          <cell r="G2976" t="str">
            <v/>
          </cell>
          <cell r="H2976" t="str">
            <v/>
          </cell>
          <cell r="I2976" t="str">
            <v>425583</v>
          </cell>
          <cell r="J2976">
            <v>10001521</v>
          </cell>
          <cell r="K2976">
            <v>37942</v>
          </cell>
          <cell r="L2976">
            <v>37942</v>
          </cell>
          <cell r="M2976">
            <v>37942</v>
          </cell>
          <cell r="N2976">
            <v>10181.52</v>
          </cell>
          <cell r="O2976">
            <v>56.564</v>
          </cell>
          <cell r="P2976">
            <v>0</v>
          </cell>
          <cell r="Q2976" t="str">
            <v>01_30_11</v>
          </cell>
          <cell r="R2976" t="str">
            <v>01_24</v>
          </cell>
          <cell r="S2976" t="str">
            <v>'301.0020</v>
          </cell>
          <cell r="T2976" t="str">
            <v>'701.7421</v>
          </cell>
          <cell r="U2976" t="str">
            <v>H</v>
          </cell>
          <cell r="V2976">
            <v>-9772.2900000000009</v>
          </cell>
          <cell r="W2976">
            <v>-9772.2900000000009</v>
          </cell>
          <cell r="X2976">
            <v>409.22999999999956</v>
          </cell>
          <cell r="Y2976" t="str">
            <v>701.7421</v>
          </cell>
          <cell r="Z2976">
            <v>-1437601.58</v>
          </cell>
          <cell r="AA2976">
            <v>-9772.2900000000009</v>
          </cell>
          <cell r="AB2976">
            <v>-56.564</v>
          </cell>
        </row>
        <row r="2977">
          <cell r="A2977">
            <v>7521</v>
          </cell>
          <cell r="B2977">
            <v>9512</v>
          </cell>
          <cell r="C2977">
            <v>2040</v>
          </cell>
          <cell r="D2977" t="str">
            <v>ДИЗЕЛЬНОЕ ТОПЛИВО Л-02-40</v>
          </cell>
          <cell r="E2977">
            <v>221000035</v>
          </cell>
          <cell r="F2977" t="str">
            <v>20</v>
          </cell>
          <cell r="G2977" t="str">
            <v/>
          </cell>
          <cell r="H2977" t="str">
            <v/>
          </cell>
          <cell r="I2977" t="str">
            <v>425584</v>
          </cell>
          <cell r="J2977">
            <v>10001521</v>
          </cell>
          <cell r="K2977">
            <v>37942</v>
          </cell>
          <cell r="L2977">
            <v>37942</v>
          </cell>
          <cell r="M2977">
            <v>37942</v>
          </cell>
          <cell r="N2977">
            <v>10464.66</v>
          </cell>
          <cell r="O2977">
            <v>58.137</v>
          </cell>
          <cell r="P2977">
            <v>0</v>
          </cell>
          <cell r="Q2977" t="str">
            <v>01_30_11</v>
          </cell>
          <cell r="R2977" t="str">
            <v>01_24</v>
          </cell>
          <cell r="S2977" t="str">
            <v>'301.0020</v>
          </cell>
          <cell r="T2977" t="str">
            <v>'701.7421</v>
          </cell>
          <cell r="U2977" t="str">
            <v>H</v>
          </cell>
          <cell r="V2977">
            <v>-10041.08</v>
          </cell>
          <cell r="W2977">
            <v>-10041.08</v>
          </cell>
          <cell r="X2977">
            <v>423.57999999999993</v>
          </cell>
          <cell r="Y2977" t="str">
            <v>701.7421</v>
          </cell>
          <cell r="Z2977">
            <v>-1477143.28</v>
          </cell>
          <cell r="AA2977">
            <v>-10041.08</v>
          </cell>
          <cell r="AB2977">
            <v>-58.137</v>
          </cell>
        </row>
        <row r="2978">
          <cell r="A2978">
            <v>7522</v>
          </cell>
          <cell r="B2978">
            <v>9513</v>
          </cell>
          <cell r="C2978">
            <v>2040</v>
          </cell>
          <cell r="D2978" t="str">
            <v>ДИЗЕЛЬНОЕ ТОПЛИВО Л-02-40</v>
          </cell>
          <cell r="E2978">
            <v>221000035</v>
          </cell>
          <cell r="F2978" t="str">
            <v>20</v>
          </cell>
          <cell r="G2978" t="str">
            <v/>
          </cell>
          <cell r="H2978" t="str">
            <v/>
          </cell>
          <cell r="I2978" t="str">
            <v>425585</v>
          </cell>
          <cell r="J2978">
            <v>10001521</v>
          </cell>
          <cell r="K2978">
            <v>37942</v>
          </cell>
          <cell r="L2978">
            <v>37942</v>
          </cell>
          <cell r="M2978">
            <v>37942</v>
          </cell>
          <cell r="N2978">
            <v>10485.18</v>
          </cell>
          <cell r="O2978">
            <v>58.250999999999998</v>
          </cell>
          <cell r="P2978">
            <v>0</v>
          </cell>
          <cell r="Q2978" t="str">
            <v>01_30_11</v>
          </cell>
          <cell r="R2978" t="str">
            <v>01_24</v>
          </cell>
          <cell r="S2978" t="str">
            <v>'301.0020</v>
          </cell>
          <cell r="T2978" t="str">
            <v>'701.7421</v>
          </cell>
          <cell r="U2978" t="str">
            <v>H</v>
          </cell>
          <cell r="V2978">
            <v>-10061.6</v>
          </cell>
          <cell r="W2978">
            <v>-10061.6</v>
          </cell>
          <cell r="X2978">
            <v>423.57999999999993</v>
          </cell>
          <cell r="Y2978" t="str">
            <v>701.7421</v>
          </cell>
          <cell r="Z2978">
            <v>-1480161.98</v>
          </cell>
          <cell r="AA2978">
            <v>-10061.6</v>
          </cell>
          <cell r="AB2978">
            <v>-58.250999999999998</v>
          </cell>
        </row>
        <row r="2979">
          <cell r="A2979">
            <v>7523</v>
          </cell>
          <cell r="B2979">
            <v>9514</v>
          </cell>
          <cell r="C2979">
            <v>2040</v>
          </cell>
          <cell r="D2979" t="str">
            <v>ДИЗЕЛЬНОЕ ТОПЛИВО Л-02-40</v>
          </cell>
          <cell r="E2979">
            <v>221000035</v>
          </cell>
          <cell r="F2979" t="str">
            <v>20</v>
          </cell>
          <cell r="G2979" t="str">
            <v/>
          </cell>
          <cell r="H2979" t="str">
            <v/>
          </cell>
          <cell r="I2979" t="str">
            <v>425586</v>
          </cell>
          <cell r="J2979">
            <v>10001521</v>
          </cell>
          <cell r="K2979">
            <v>37942</v>
          </cell>
          <cell r="L2979">
            <v>37942</v>
          </cell>
          <cell r="M2979">
            <v>37942</v>
          </cell>
          <cell r="N2979">
            <v>10485.18</v>
          </cell>
          <cell r="O2979">
            <v>58.250999999999998</v>
          </cell>
          <cell r="P2979">
            <v>0</v>
          </cell>
          <cell r="Q2979" t="str">
            <v>01_30_11</v>
          </cell>
          <cell r="R2979" t="str">
            <v>01_24</v>
          </cell>
          <cell r="S2979" t="str">
            <v>'301.0020</v>
          </cell>
          <cell r="T2979" t="str">
            <v>'701.7421</v>
          </cell>
          <cell r="U2979" t="str">
            <v>H</v>
          </cell>
          <cell r="V2979">
            <v>-10061.6</v>
          </cell>
          <cell r="W2979">
            <v>-10061.6</v>
          </cell>
          <cell r="X2979">
            <v>423.57999999999993</v>
          </cell>
          <cell r="Y2979" t="str">
            <v>701.7421</v>
          </cell>
          <cell r="Z2979">
            <v>-1480161.98</v>
          </cell>
          <cell r="AA2979">
            <v>-10061.6</v>
          </cell>
          <cell r="AB2979">
            <v>-58.250999999999998</v>
          </cell>
        </row>
        <row r="2980">
          <cell r="A2980">
            <v>7524</v>
          </cell>
          <cell r="B2980">
            <v>9515</v>
          </cell>
          <cell r="C2980">
            <v>2040</v>
          </cell>
          <cell r="D2980" t="str">
            <v>ДИЗЕЛЬНОЕ ТОПЛИВО Л-02-40</v>
          </cell>
          <cell r="E2980">
            <v>221000035</v>
          </cell>
          <cell r="F2980" t="str">
            <v>20</v>
          </cell>
          <cell r="G2980" t="str">
            <v/>
          </cell>
          <cell r="H2980" t="str">
            <v/>
          </cell>
          <cell r="I2980" t="str">
            <v>425587</v>
          </cell>
          <cell r="J2980">
            <v>10001521</v>
          </cell>
          <cell r="K2980">
            <v>37942</v>
          </cell>
          <cell r="L2980">
            <v>37942</v>
          </cell>
          <cell r="M2980">
            <v>37942</v>
          </cell>
          <cell r="N2980">
            <v>10504.8</v>
          </cell>
          <cell r="O2980">
            <v>58.36</v>
          </cell>
          <cell r="P2980">
            <v>0</v>
          </cell>
          <cell r="Q2980" t="str">
            <v>01_30_11</v>
          </cell>
          <cell r="R2980" t="str">
            <v>01_24</v>
          </cell>
          <cell r="S2980" t="str">
            <v>'301.0020</v>
          </cell>
          <cell r="T2980" t="str">
            <v>'701.7421</v>
          </cell>
          <cell r="U2980" t="str">
            <v>H</v>
          </cell>
          <cell r="V2980">
            <v>-10040.549999999999</v>
          </cell>
          <cell r="W2980">
            <v>-10040.549999999999</v>
          </cell>
          <cell r="X2980">
            <v>464.25</v>
          </cell>
          <cell r="Y2980" t="str">
            <v>701.7421</v>
          </cell>
          <cell r="Z2980">
            <v>-1477065.31</v>
          </cell>
          <cell r="AA2980">
            <v>-10040.549999999999</v>
          </cell>
          <cell r="AB2980">
            <v>-58.36</v>
          </cell>
        </row>
        <row r="2981">
          <cell r="A2981">
            <v>7525</v>
          </cell>
          <cell r="B2981">
            <v>9516</v>
          </cell>
          <cell r="C2981">
            <v>2040</v>
          </cell>
          <cell r="D2981" t="str">
            <v>ДИЗЕЛЬНОЕ ТОПЛИВО Л-02-40</v>
          </cell>
          <cell r="E2981">
            <v>221000035</v>
          </cell>
          <cell r="F2981" t="str">
            <v>20</v>
          </cell>
          <cell r="G2981" t="str">
            <v/>
          </cell>
          <cell r="H2981" t="str">
            <v/>
          </cell>
          <cell r="I2981" t="str">
            <v>425588</v>
          </cell>
          <cell r="J2981">
            <v>10001521</v>
          </cell>
          <cell r="K2981">
            <v>37942</v>
          </cell>
          <cell r="L2981">
            <v>37942</v>
          </cell>
          <cell r="M2981">
            <v>37942</v>
          </cell>
          <cell r="N2981">
            <v>10106.1</v>
          </cell>
          <cell r="O2981">
            <v>56.145000000000003</v>
          </cell>
          <cell r="P2981">
            <v>0</v>
          </cell>
          <cell r="Q2981" t="str">
            <v>01_30_11</v>
          </cell>
          <cell r="R2981" t="str">
            <v>01_24</v>
          </cell>
          <cell r="S2981" t="str">
            <v>'301.0020</v>
          </cell>
          <cell r="T2981" t="str">
            <v>'701.7421</v>
          </cell>
          <cell r="U2981" t="str">
            <v>H</v>
          </cell>
          <cell r="V2981">
            <v>-9696.8700000000008</v>
          </cell>
          <cell r="W2981">
            <v>-9696.8700000000008</v>
          </cell>
          <cell r="X2981">
            <v>409.22999999999956</v>
          </cell>
          <cell r="Y2981" t="str">
            <v>701.7421</v>
          </cell>
          <cell r="Z2981">
            <v>-1426506.55</v>
          </cell>
          <cell r="AA2981">
            <v>-9696.8700000000008</v>
          </cell>
          <cell r="AB2981">
            <v>-56.145000000000003</v>
          </cell>
        </row>
        <row r="2982">
          <cell r="A2982">
            <v>7526</v>
          </cell>
          <cell r="B2982">
            <v>9517</v>
          </cell>
          <cell r="C2982">
            <v>2040</v>
          </cell>
          <cell r="D2982" t="str">
            <v>ДИЗЕЛЬНОЕ ТОПЛИВО Л-02-40</v>
          </cell>
          <cell r="E2982">
            <v>221000035</v>
          </cell>
          <cell r="F2982" t="str">
            <v>20</v>
          </cell>
          <cell r="G2982" t="str">
            <v/>
          </cell>
          <cell r="H2982" t="str">
            <v/>
          </cell>
          <cell r="I2982" t="str">
            <v>425589</v>
          </cell>
          <cell r="J2982">
            <v>10001521</v>
          </cell>
          <cell r="K2982">
            <v>37942</v>
          </cell>
          <cell r="L2982">
            <v>37942</v>
          </cell>
          <cell r="M2982">
            <v>37942</v>
          </cell>
          <cell r="N2982">
            <v>10504.8</v>
          </cell>
          <cell r="O2982">
            <v>58.36</v>
          </cell>
          <cell r="P2982">
            <v>0</v>
          </cell>
          <cell r="Q2982" t="str">
            <v>01_30_11</v>
          </cell>
          <cell r="R2982" t="str">
            <v>01_24</v>
          </cell>
          <cell r="S2982" t="str">
            <v>'301.0020</v>
          </cell>
          <cell r="T2982" t="str">
            <v>'701.7421</v>
          </cell>
          <cell r="U2982" t="str">
            <v>H</v>
          </cell>
          <cell r="V2982">
            <v>-10081.219999999999</v>
          </cell>
          <cell r="W2982">
            <v>-10081.219999999999</v>
          </cell>
          <cell r="X2982">
            <v>423.57999999999993</v>
          </cell>
          <cell r="Y2982" t="str">
            <v>701.7421</v>
          </cell>
          <cell r="Z2982">
            <v>-1483048.27</v>
          </cell>
          <cell r="AA2982">
            <v>-10081.219999999999</v>
          </cell>
          <cell r="AB2982">
            <v>-58.36</v>
          </cell>
        </row>
        <row r="2983">
          <cell r="A2983">
            <v>7527</v>
          </cell>
          <cell r="B2983">
            <v>9518</v>
          </cell>
          <cell r="C2983">
            <v>2040</v>
          </cell>
          <cell r="D2983" t="str">
            <v>ДИЗЕЛЬНОЕ ТОПЛИВО Л-02-40</v>
          </cell>
          <cell r="E2983">
            <v>221000035</v>
          </cell>
          <cell r="F2983" t="str">
            <v>20</v>
          </cell>
          <cell r="G2983" t="str">
            <v/>
          </cell>
          <cell r="H2983" t="str">
            <v/>
          </cell>
          <cell r="I2983" t="str">
            <v>425590</v>
          </cell>
          <cell r="J2983">
            <v>10001521</v>
          </cell>
          <cell r="K2983">
            <v>37942</v>
          </cell>
          <cell r="L2983">
            <v>37942</v>
          </cell>
          <cell r="M2983">
            <v>37942</v>
          </cell>
          <cell r="N2983">
            <v>10194.299999999999</v>
          </cell>
          <cell r="O2983">
            <v>56.634999999999998</v>
          </cell>
          <cell r="P2983">
            <v>0</v>
          </cell>
          <cell r="Q2983" t="str">
            <v>01_30_11</v>
          </cell>
          <cell r="R2983" t="str">
            <v>01_24</v>
          </cell>
          <cell r="S2983" t="str">
            <v>'301.0020</v>
          </cell>
          <cell r="T2983" t="str">
            <v>'701.7421</v>
          </cell>
          <cell r="U2983" t="str">
            <v>H</v>
          </cell>
          <cell r="V2983">
            <v>-9785.07</v>
          </cell>
          <cell r="W2983">
            <v>-9785.07</v>
          </cell>
          <cell r="X2983">
            <v>409.22999999999956</v>
          </cell>
          <cell r="Y2983" t="str">
            <v>701.7421</v>
          </cell>
          <cell r="Z2983">
            <v>-1439481.65</v>
          </cell>
          <cell r="AA2983">
            <v>-9785.07</v>
          </cell>
          <cell r="AB2983">
            <v>-56.634999999999998</v>
          </cell>
        </row>
        <row r="2984">
          <cell r="A2984">
            <v>7528</v>
          </cell>
          <cell r="B2984">
            <v>9519</v>
          </cell>
          <cell r="C2984">
            <v>2040</v>
          </cell>
          <cell r="D2984" t="str">
            <v>ДИЗЕЛЬНОЕ ТОПЛИВО Л-02-40</v>
          </cell>
          <cell r="E2984">
            <v>221000035</v>
          </cell>
          <cell r="F2984" t="str">
            <v>20</v>
          </cell>
          <cell r="G2984" t="str">
            <v/>
          </cell>
          <cell r="H2984" t="str">
            <v/>
          </cell>
          <cell r="I2984" t="str">
            <v>425574</v>
          </cell>
          <cell r="J2984">
            <v>10001537</v>
          </cell>
          <cell r="K2984">
            <v>37942</v>
          </cell>
          <cell r="L2984">
            <v>37942</v>
          </cell>
          <cell r="M2984">
            <v>37942</v>
          </cell>
          <cell r="N2984">
            <v>10519.56</v>
          </cell>
          <cell r="O2984">
            <v>58.442</v>
          </cell>
          <cell r="P2984">
            <v>0</v>
          </cell>
          <cell r="Q2984" t="str">
            <v>01_30_11</v>
          </cell>
          <cell r="R2984" t="str">
            <v>01_24</v>
          </cell>
          <cell r="S2984" t="str">
            <v>'301.0020</v>
          </cell>
          <cell r="T2984" t="str">
            <v>'701.7421</v>
          </cell>
          <cell r="U2984" t="str">
            <v>H</v>
          </cell>
          <cell r="V2984">
            <v>-10097.67</v>
          </cell>
          <cell r="W2984">
            <v>-10097.67</v>
          </cell>
          <cell r="X2984">
            <v>421.88999999999942</v>
          </cell>
          <cell r="Y2984" t="str">
            <v>701.7421</v>
          </cell>
          <cell r="Z2984">
            <v>-1485468.23</v>
          </cell>
          <cell r="AA2984">
            <v>-10097.67</v>
          </cell>
          <cell r="AB2984">
            <v>-58.442</v>
          </cell>
        </row>
        <row r="2985">
          <cell r="A2985">
            <v>7553</v>
          </cell>
          <cell r="B2985">
            <v>9539</v>
          </cell>
          <cell r="C2985">
            <v>1135</v>
          </cell>
          <cell r="D2985" t="str">
            <v>БЕНЗИН АВТОМОБИЛЬНЫЙ АИ-80</v>
          </cell>
          <cell r="E2985">
            <v>221000001</v>
          </cell>
          <cell r="F2985" t="str">
            <v>10</v>
          </cell>
          <cell r="G2985" t="str">
            <v/>
          </cell>
          <cell r="H2985" t="str">
            <v/>
          </cell>
          <cell r="I2985" t="str">
            <v>68234903</v>
          </cell>
          <cell r="J2985">
            <v>10001549</v>
          </cell>
          <cell r="K2985">
            <v>37942</v>
          </cell>
          <cell r="L2985">
            <v>37942</v>
          </cell>
          <cell r="M2985">
            <v>37942</v>
          </cell>
          <cell r="N2985">
            <v>1257672.56</v>
          </cell>
          <cell r="O2985">
            <v>52.250999999999998</v>
          </cell>
          <cell r="P2985">
            <v>201227.61</v>
          </cell>
          <cell r="Q2985" t="str">
            <v>01_30_11</v>
          </cell>
          <cell r="R2985" t="str">
            <v>01_24</v>
          </cell>
          <cell r="S2985" t="str">
            <v>'301.0010</v>
          </cell>
          <cell r="T2985" t="str">
            <v>'701.7510</v>
          </cell>
          <cell r="U2985" t="str">
            <v>H</v>
          </cell>
          <cell r="V2985">
            <v>-1257672.56</v>
          </cell>
          <cell r="W2985">
            <v>-8549.2000000000007</v>
          </cell>
          <cell r="X2985">
            <v>0</v>
          </cell>
          <cell r="Y2985" t="str">
            <v>701.7510</v>
          </cell>
          <cell r="Z2985">
            <v>-1257672.56</v>
          </cell>
          <cell r="AA2985">
            <v>-8549.2000000000007</v>
          </cell>
          <cell r="AB2985">
            <v>-52.250999999999998</v>
          </cell>
        </row>
        <row r="2986">
          <cell r="A2986">
            <v>7556</v>
          </cell>
          <cell r="B2986">
            <v>9543</v>
          </cell>
          <cell r="C2986">
            <v>1135</v>
          </cell>
          <cell r="D2986" t="str">
            <v>БЕНЗИН АВТОМОБИЛЬНЫЙ АИ-80</v>
          </cell>
          <cell r="E2986">
            <v>221000001</v>
          </cell>
          <cell r="F2986" t="str">
            <v>10</v>
          </cell>
          <cell r="G2986" t="str">
            <v/>
          </cell>
          <cell r="H2986" t="str">
            <v/>
          </cell>
          <cell r="I2986" t="str">
            <v>68234902</v>
          </cell>
          <cell r="J2986">
            <v>10001551</v>
          </cell>
          <cell r="K2986">
            <v>37942</v>
          </cell>
          <cell r="L2986">
            <v>37942</v>
          </cell>
          <cell r="M2986">
            <v>37942</v>
          </cell>
          <cell r="N2986">
            <v>1223902.5900000001</v>
          </cell>
          <cell r="O2986">
            <v>50.847999999999999</v>
          </cell>
          <cell r="P2986">
            <v>195824.42</v>
          </cell>
          <cell r="Q2986" t="str">
            <v>01_30_11</v>
          </cell>
          <cell r="R2986" t="str">
            <v>01_24</v>
          </cell>
          <cell r="S2986" t="str">
            <v>'301.0010</v>
          </cell>
          <cell r="T2986" t="str">
            <v>'701.7510</v>
          </cell>
          <cell r="U2986" t="str">
            <v>H</v>
          </cell>
          <cell r="V2986">
            <v>-1223902.5900000001</v>
          </cell>
          <cell r="W2986">
            <v>-8319.65</v>
          </cell>
          <cell r="X2986">
            <v>0</v>
          </cell>
          <cell r="Y2986" t="str">
            <v>701.7510</v>
          </cell>
          <cell r="Z2986">
            <v>-1223902.5900000001</v>
          </cell>
          <cell r="AA2986">
            <v>-8319.65</v>
          </cell>
          <cell r="AB2986">
            <v>-50.847999999999999</v>
          </cell>
        </row>
        <row r="2987">
          <cell r="A2987">
            <v>7557</v>
          </cell>
          <cell r="B2987">
            <v>9544</v>
          </cell>
          <cell r="C2987">
            <v>1140</v>
          </cell>
          <cell r="D2987" t="str">
            <v>БЕНЗИН АВТОМОБИЛЬНЫЙ АИ-80</v>
          </cell>
          <cell r="E2987">
            <v>221000001</v>
          </cell>
          <cell r="F2987" t="str">
            <v>10</v>
          </cell>
          <cell r="G2987" t="str">
            <v/>
          </cell>
          <cell r="H2987" t="str">
            <v/>
          </cell>
          <cell r="I2987" t="str">
            <v>68234904</v>
          </cell>
          <cell r="J2987">
            <v>10001527</v>
          </cell>
          <cell r="K2987">
            <v>37942</v>
          </cell>
          <cell r="L2987">
            <v>37942</v>
          </cell>
          <cell r="M2987">
            <v>37942</v>
          </cell>
          <cell r="N2987">
            <v>1455815.38</v>
          </cell>
          <cell r="O2987">
            <v>60.482999999999997</v>
          </cell>
          <cell r="P2987">
            <v>232930.46</v>
          </cell>
          <cell r="Q2987" t="str">
            <v>01_30_11</v>
          </cell>
          <cell r="R2987" t="str">
            <v>01_24</v>
          </cell>
          <cell r="S2987" t="str">
            <v>'301.0010</v>
          </cell>
          <cell r="T2987" t="str">
            <v>'701.7510</v>
          </cell>
          <cell r="U2987" t="str">
            <v>H</v>
          </cell>
          <cell r="V2987">
            <v>-1455815.38</v>
          </cell>
          <cell r="W2987">
            <v>-9896.1</v>
          </cell>
          <cell r="X2987">
            <v>0</v>
          </cell>
          <cell r="Y2987" t="str">
            <v>701.7510</v>
          </cell>
          <cell r="Z2987">
            <v>-1455815.38</v>
          </cell>
          <cell r="AA2987">
            <v>-9896.1</v>
          </cell>
          <cell r="AB2987">
            <v>-60.482999999999997</v>
          </cell>
        </row>
        <row r="2988">
          <cell r="A2988">
            <v>7558</v>
          </cell>
          <cell r="B2988">
            <v>9545</v>
          </cell>
          <cell r="C2988">
            <v>1146</v>
          </cell>
          <cell r="D2988" t="str">
            <v>БЕНЗИН АВТОМОБИЛЬНЫЙ АИ-80</v>
          </cell>
          <cell r="E2988">
            <v>221000001</v>
          </cell>
          <cell r="F2988" t="str">
            <v>10</v>
          </cell>
          <cell r="G2988" t="str">
            <v/>
          </cell>
          <cell r="H2988" t="str">
            <v/>
          </cell>
          <cell r="I2988" t="str">
            <v>68234901</v>
          </cell>
          <cell r="J2988">
            <v>10001528</v>
          </cell>
          <cell r="K2988">
            <v>37942</v>
          </cell>
          <cell r="L2988">
            <v>37942</v>
          </cell>
          <cell r="M2988">
            <v>37942</v>
          </cell>
          <cell r="N2988">
            <v>1205729.8700000001</v>
          </cell>
          <cell r="O2988">
            <v>50.093000000000004</v>
          </cell>
          <cell r="P2988">
            <v>192916.78</v>
          </cell>
          <cell r="Q2988" t="str">
            <v>01_30_11</v>
          </cell>
          <cell r="R2988" t="str">
            <v>01_24</v>
          </cell>
          <cell r="S2988" t="str">
            <v>'301.0010</v>
          </cell>
          <cell r="T2988" t="str">
            <v>'701.7510</v>
          </cell>
          <cell r="U2988" t="str">
            <v>H</v>
          </cell>
          <cell r="V2988">
            <v>-1205729.8700000001</v>
          </cell>
          <cell r="W2988">
            <v>-8196.1</v>
          </cell>
          <cell r="X2988">
            <v>0</v>
          </cell>
          <cell r="Y2988" t="str">
            <v>701.7510</v>
          </cell>
          <cell r="Z2988">
            <v>-1205729.8700000001</v>
          </cell>
          <cell r="AA2988">
            <v>-8196.1</v>
          </cell>
          <cell r="AB2988">
            <v>-50.093000000000004</v>
          </cell>
        </row>
        <row r="2989">
          <cell r="A2989">
            <v>7559</v>
          </cell>
          <cell r="B2989">
            <v>9546</v>
          </cell>
          <cell r="C2989">
            <v>1160</v>
          </cell>
          <cell r="D2989" t="str">
            <v>БЕНЗИН АВТОМОБИЛЬНЫЙ АИ-80</v>
          </cell>
          <cell r="E2989">
            <v>221000001</v>
          </cell>
          <cell r="F2989" t="str">
            <v>10</v>
          </cell>
          <cell r="G2989" t="str">
            <v/>
          </cell>
          <cell r="H2989" t="str">
            <v/>
          </cell>
          <cell r="I2989" t="str">
            <v>68234905</v>
          </cell>
          <cell r="J2989">
            <v>10001529</v>
          </cell>
          <cell r="K2989">
            <v>37942</v>
          </cell>
          <cell r="L2989">
            <v>37942</v>
          </cell>
          <cell r="M2989">
            <v>37942</v>
          </cell>
          <cell r="N2989">
            <v>1220773.52</v>
          </cell>
          <cell r="O2989">
            <v>50.718000000000004</v>
          </cell>
          <cell r="P2989">
            <v>195323.76</v>
          </cell>
          <cell r="Q2989" t="str">
            <v>01_30_11</v>
          </cell>
          <cell r="R2989" t="str">
            <v>01_24</v>
          </cell>
          <cell r="S2989" t="str">
            <v>'301.0010</v>
          </cell>
          <cell r="T2989" t="str">
            <v>'701.7510</v>
          </cell>
          <cell r="U2989" t="str">
            <v>H</v>
          </cell>
          <cell r="V2989">
            <v>-1220773.52</v>
          </cell>
          <cell r="W2989">
            <v>-8298.3799999999992</v>
          </cell>
          <cell r="X2989">
            <v>0</v>
          </cell>
          <cell r="Y2989" t="str">
            <v>701.7510</v>
          </cell>
          <cell r="Z2989">
            <v>-1220773.52</v>
          </cell>
          <cell r="AA2989">
            <v>-8298.3799999999992</v>
          </cell>
          <cell r="AB2989">
            <v>-50.718000000000004</v>
          </cell>
        </row>
        <row r="2990">
          <cell r="A2990">
            <v>7560</v>
          </cell>
          <cell r="B2990">
            <v>9547</v>
          </cell>
          <cell r="C2990">
            <v>2098</v>
          </cell>
          <cell r="D2990" t="str">
            <v>ДИЗЕЛЬНОЕ ТОПЛИВО Л-02-40</v>
          </cell>
          <cell r="E2990">
            <v>221000035</v>
          </cell>
          <cell r="F2990" t="str">
            <v>20</v>
          </cell>
          <cell r="G2990" t="str">
            <v/>
          </cell>
          <cell r="H2990" t="str">
            <v/>
          </cell>
          <cell r="I2990" t="str">
            <v>425434</v>
          </cell>
          <cell r="J2990">
            <v>10001539</v>
          </cell>
          <cell r="K2990">
            <v>37942</v>
          </cell>
          <cell r="L2990">
            <v>37942</v>
          </cell>
          <cell r="M2990">
            <v>37942</v>
          </cell>
          <cell r="N2990">
            <v>13701.28</v>
          </cell>
          <cell r="O2990">
            <v>67.494</v>
          </cell>
          <cell r="P2990">
            <v>0</v>
          </cell>
          <cell r="Q2990" t="str">
            <v>01_30_11</v>
          </cell>
          <cell r="R2990" t="str">
            <v>01_24</v>
          </cell>
          <cell r="S2990" t="str">
            <v>'301.0020</v>
          </cell>
          <cell r="T2990" t="str">
            <v>'701.7421</v>
          </cell>
          <cell r="U2990" t="str">
            <v>H</v>
          </cell>
          <cell r="V2990">
            <v>-13215.03</v>
          </cell>
          <cell r="W2990">
            <v>-13215.03</v>
          </cell>
          <cell r="X2990">
            <v>486.25</v>
          </cell>
          <cell r="Y2990" t="str">
            <v>701.7421</v>
          </cell>
          <cell r="Z2990">
            <v>-1944063.06</v>
          </cell>
          <cell r="AA2990">
            <v>-13215.03</v>
          </cell>
          <cell r="AB2990">
            <v>-67.494</v>
          </cell>
        </row>
        <row r="2991">
          <cell r="A2991">
            <v>7561</v>
          </cell>
          <cell r="B2991">
            <v>9548</v>
          </cell>
          <cell r="C2991">
            <v>2098</v>
          </cell>
          <cell r="D2991" t="str">
            <v>ДИЗЕЛЬНОЕ ТОПЛИВО Л-02-40</v>
          </cell>
          <cell r="E2991">
            <v>221000035</v>
          </cell>
          <cell r="F2991" t="str">
            <v>20</v>
          </cell>
          <cell r="G2991" t="str">
            <v/>
          </cell>
          <cell r="H2991" t="str">
            <v/>
          </cell>
          <cell r="I2991" t="str">
            <v>425435</v>
          </cell>
          <cell r="J2991">
            <v>10001539</v>
          </cell>
          <cell r="K2991">
            <v>37942</v>
          </cell>
          <cell r="L2991">
            <v>37942</v>
          </cell>
          <cell r="M2991">
            <v>37942</v>
          </cell>
          <cell r="N2991">
            <v>13554.72</v>
          </cell>
          <cell r="O2991">
            <v>66.772000000000006</v>
          </cell>
          <cell r="P2991">
            <v>0</v>
          </cell>
          <cell r="Q2991" t="str">
            <v>01_30_11</v>
          </cell>
          <cell r="R2991" t="str">
            <v>01_24</v>
          </cell>
          <cell r="S2991" t="str">
            <v>'301.0020</v>
          </cell>
          <cell r="T2991" t="str">
            <v>'701.7421</v>
          </cell>
          <cell r="U2991" t="str">
            <v>H</v>
          </cell>
          <cell r="V2991">
            <v>-13075.62</v>
          </cell>
          <cell r="W2991">
            <v>-13075.62</v>
          </cell>
          <cell r="X2991">
            <v>479.09999999999854</v>
          </cell>
          <cell r="Y2991" t="str">
            <v>701.7421</v>
          </cell>
          <cell r="Z2991">
            <v>-1923554.46</v>
          </cell>
          <cell r="AA2991">
            <v>-13075.62</v>
          </cell>
          <cell r="AB2991">
            <v>-66.772000000000006</v>
          </cell>
        </row>
        <row r="2992">
          <cell r="A2992">
            <v>7562</v>
          </cell>
          <cell r="B2992">
            <v>9550</v>
          </cell>
          <cell r="C2992">
            <v>2101</v>
          </cell>
          <cell r="D2992" t="str">
            <v>ДИЗЕЛЬНОЕ ТОПЛИВО Л-02-40</v>
          </cell>
          <cell r="E2992">
            <v>221000035</v>
          </cell>
          <cell r="F2992" t="str">
            <v>20</v>
          </cell>
          <cell r="G2992" t="str">
            <v/>
          </cell>
          <cell r="H2992" t="str">
            <v/>
          </cell>
          <cell r="I2992" t="str">
            <v>425420</v>
          </cell>
          <cell r="J2992">
            <v>10001540</v>
          </cell>
          <cell r="K2992">
            <v>37942</v>
          </cell>
          <cell r="L2992">
            <v>37942</v>
          </cell>
          <cell r="M2992">
            <v>37942</v>
          </cell>
          <cell r="N2992">
            <v>56766.44</v>
          </cell>
          <cell r="O2992">
            <v>281.02199999999999</v>
          </cell>
          <cell r="P2992">
            <v>0</v>
          </cell>
          <cell r="Q2992" t="str">
            <v>01_30_11</v>
          </cell>
          <cell r="R2992" t="str">
            <v>01_24</v>
          </cell>
          <cell r="S2992" t="str">
            <v>'301.0020</v>
          </cell>
          <cell r="T2992" t="str">
            <v>'701.7421</v>
          </cell>
          <cell r="U2992" t="str">
            <v>H</v>
          </cell>
          <cell r="V2992">
            <v>-53831.67</v>
          </cell>
          <cell r="W2992">
            <v>-53831.67</v>
          </cell>
          <cell r="X2992">
            <v>2934.7700000000041</v>
          </cell>
          <cell r="Y2992" t="str">
            <v>701.7421</v>
          </cell>
          <cell r="Z2992">
            <v>-7919176.9699999997</v>
          </cell>
          <cell r="AA2992">
            <v>-53831.67</v>
          </cell>
          <cell r="AB2992">
            <v>-281.02199999999999</v>
          </cell>
        </row>
        <row r="2993">
          <cell r="A2993">
            <v>7563</v>
          </cell>
          <cell r="B2993">
            <v>9551</v>
          </cell>
          <cell r="C2993">
            <v>2115</v>
          </cell>
          <cell r="D2993" t="str">
            <v>ТОПЛИВО САМОЛЕТНОЕ ТС-1 ВКК</v>
          </cell>
          <cell r="E2993">
            <v>222000043</v>
          </cell>
          <cell r="F2993" t="str">
            <v>20</v>
          </cell>
          <cell r="G2993" t="str">
            <v/>
          </cell>
          <cell r="H2993" t="str">
            <v/>
          </cell>
          <cell r="I2993" t="str">
            <v>425494</v>
          </cell>
          <cell r="J2993">
            <v>10001530</v>
          </cell>
          <cell r="K2993">
            <v>37942</v>
          </cell>
          <cell r="L2993">
            <v>37942</v>
          </cell>
          <cell r="M2993">
            <v>37942</v>
          </cell>
          <cell r="N2993">
            <v>150627.69</v>
          </cell>
          <cell r="O2993">
            <v>654.90300000000002</v>
          </cell>
          <cell r="P2993">
            <v>0</v>
          </cell>
          <cell r="Q2993" t="str">
            <v>01_30_11</v>
          </cell>
          <cell r="R2993" t="str">
            <v>01_24</v>
          </cell>
          <cell r="S2993" t="str">
            <v>'301.0020</v>
          </cell>
          <cell r="T2993" t="str">
            <v>'702.7250</v>
          </cell>
          <cell r="U2993" t="str">
            <v>H</v>
          </cell>
          <cell r="V2993">
            <v>-144545.48000000001</v>
          </cell>
          <cell r="W2993">
            <v>-144545.48000000001</v>
          </cell>
          <cell r="X2993">
            <v>6082.2099999999919</v>
          </cell>
          <cell r="Y2993" t="str">
            <v>702.7250</v>
          </cell>
          <cell r="Z2993">
            <v>-21264085.559999999</v>
          </cell>
          <cell r="AA2993">
            <v>-144545.48000000001</v>
          </cell>
          <cell r="AB2993">
            <v>-654.90300000000002</v>
          </cell>
        </row>
        <row r="2994">
          <cell r="A2994">
            <v>7564</v>
          </cell>
          <cell r="B2994">
            <v>9552</v>
          </cell>
          <cell r="C2994">
            <v>2115</v>
          </cell>
          <cell r="D2994" t="str">
            <v>ТОПЛИВО САМОЛЕТНОЕ ТС-1 ВКК</v>
          </cell>
          <cell r="E2994">
            <v>222000043</v>
          </cell>
          <cell r="F2994" t="str">
            <v>20</v>
          </cell>
          <cell r="G2994" t="str">
            <v/>
          </cell>
          <cell r="H2994" t="str">
            <v/>
          </cell>
          <cell r="I2994" t="str">
            <v>425495</v>
          </cell>
          <cell r="J2994">
            <v>10001530</v>
          </cell>
          <cell r="K2994">
            <v>37942</v>
          </cell>
          <cell r="L2994">
            <v>37942</v>
          </cell>
          <cell r="M2994">
            <v>37942</v>
          </cell>
          <cell r="N2994">
            <v>60517.599999999999</v>
          </cell>
          <cell r="O2994">
            <v>263.12</v>
          </cell>
          <cell r="P2994">
            <v>0</v>
          </cell>
          <cell r="Q2994" t="str">
            <v>01_30_11</v>
          </cell>
          <cell r="R2994" t="str">
            <v>01_24</v>
          </cell>
          <cell r="S2994" t="str">
            <v>'301.0020</v>
          </cell>
          <cell r="T2994" t="str">
            <v>'702.7250</v>
          </cell>
          <cell r="U2994" t="str">
            <v>H</v>
          </cell>
          <cell r="V2994">
            <v>-57759.13</v>
          </cell>
          <cell r="W2994">
            <v>-57759.13</v>
          </cell>
          <cell r="X2994">
            <v>2758.4700000000012</v>
          </cell>
          <cell r="Y2994" t="str">
            <v>702.7250</v>
          </cell>
          <cell r="Z2994">
            <v>-8496945.6099999994</v>
          </cell>
          <cell r="AA2994">
            <v>-57759.13</v>
          </cell>
          <cell r="AB2994">
            <v>-263.12</v>
          </cell>
        </row>
        <row r="2995">
          <cell r="A2995">
            <v>7565</v>
          </cell>
          <cell r="B2995">
            <v>9553</v>
          </cell>
          <cell r="C2995">
            <v>2040</v>
          </cell>
          <cell r="D2995" t="str">
            <v>ДИЗЕЛЬНОЕ ТОПЛИВО Л-02-40</v>
          </cell>
          <cell r="E2995">
            <v>221000035</v>
          </cell>
          <cell r="F2995" t="str">
            <v>20</v>
          </cell>
          <cell r="G2995" t="str">
            <v/>
          </cell>
          <cell r="H2995" t="str">
            <v/>
          </cell>
          <cell r="I2995" t="str">
            <v>425615</v>
          </cell>
          <cell r="J2995">
            <v>10001537</v>
          </cell>
          <cell r="K2995">
            <v>37943</v>
          </cell>
          <cell r="L2995">
            <v>37943</v>
          </cell>
          <cell r="M2995">
            <v>37943</v>
          </cell>
          <cell r="N2995">
            <v>22474.44</v>
          </cell>
          <cell r="O2995">
            <v>124.858</v>
          </cell>
          <cell r="P2995">
            <v>0</v>
          </cell>
          <cell r="Q2995" t="str">
            <v>01_30_11</v>
          </cell>
          <cell r="R2995" t="str">
            <v>01_24</v>
          </cell>
          <cell r="S2995" t="str">
            <v>'301.0020</v>
          </cell>
          <cell r="T2995" t="str">
            <v>'701.7421</v>
          </cell>
          <cell r="U2995" t="str">
            <v>H</v>
          </cell>
          <cell r="V2995">
            <v>-21577.119999999999</v>
          </cell>
          <cell r="W2995">
            <v>-21577.119999999999</v>
          </cell>
          <cell r="X2995">
            <v>897.31999999999971</v>
          </cell>
          <cell r="Y2995" t="str">
            <v>701.7421</v>
          </cell>
          <cell r="Z2995">
            <v>-3164068.88</v>
          </cell>
          <cell r="AA2995">
            <v>-21577.119999999999</v>
          </cell>
          <cell r="AB2995">
            <v>-124.858</v>
          </cell>
        </row>
        <row r="2996">
          <cell r="A2996">
            <v>7566</v>
          </cell>
          <cell r="B2996">
            <v>9554</v>
          </cell>
          <cell r="C2996">
            <v>2040</v>
          </cell>
          <cell r="D2996" t="str">
            <v>ДИЗЕЛЬНОЕ ТОПЛИВО Л-02-40</v>
          </cell>
          <cell r="E2996">
            <v>221000035</v>
          </cell>
          <cell r="F2996" t="str">
            <v>20</v>
          </cell>
          <cell r="G2996" t="str">
            <v/>
          </cell>
          <cell r="H2996" t="str">
            <v/>
          </cell>
          <cell r="I2996" t="str">
            <v>425616</v>
          </cell>
          <cell r="J2996">
            <v>10001537</v>
          </cell>
          <cell r="K2996">
            <v>37943</v>
          </cell>
          <cell r="L2996">
            <v>37943</v>
          </cell>
          <cell r="M2996">
            <v>37943</v>
          </cell>
          <cell r="N2996">
            <v>10518.66</v>
          </cell>
          <cell r="O2996">
            <v>58.436999999999998</v>
          </cell>
          <cell r="P2996">
            <v>0</v>
          </cell>
          <cell r="Q2996" t="str">
            <v>01_30_11</v>
          </cell>
          <cell r="R2996" t="str">
            <v>01_24</v>
          </cell>
          <cell r="S2996" t="str">
            <v>'301.0020</v>
          </cell>
          <cell r="T2996" t="str">
            <v>'701.7421</v>
          </cell>
          <cell r="U2996" t="str">
            <v>H</v>
          </cell>
          <cell r="V2996">
            <v>-10095.120000000001</v>
          </cell>
          <cell r="W2996">
            <v>-10095.120000000001</v>
          </cell>
          <cell r="X2996">
            <v>423.53999999999905</v>
          </cell>
          <cell r="Y2996" t="str">
            <v>701.7421</v>
          </cell>
          <cell r="Z2996">
            <v>-1480348.4</v>
          </cell>
          <cell r="AA2996">
            <v>-10095.120000000001</v>
          </cell>
          <cell r="AB2996">
            <v>-58.436999999999998</v>
          </cell>
        </row>
        <row r="2997">
          <cell r="A2997">
            <v>7567</v>
          </cell>
          <cell r="B2997">
            <v>9555</v>
          </cell>
          <cell r="C2997">
            <v>2040</v>
          </cell>
          <cell r="D2997" t="str">
            <v>ДИЗЕЛЬНОЕ ТОПЛИВО Л-02-40</v>
          </cell>
          <cell r="E2997">
            <v>221000035</v>
          </cell>
          <cell r="F2997" t="str">
            <v>20</v>
          </cell>
          <cell r="G2997" t="str">
            <v/>
          </cell>
          <cell r="H2997" t="str">
            <v/>
          </cell>
          <cell r="I2997" t="str">
            <v>425617</v>
          </cell>
          <cell r="J2997">
            <v>10001537</v>
          </cell>
          <cell r="K2997">
            <v>37943</v>
          </cell>
          <cell r="L2997">
            <v>37943</v>
          </cell>
          <cell r="M2997">
            <v>37943</v>
          </cell>
          <cell r="N2997">
            <v>10538.46</v>
          </cell>
          <cell r="O2997">
            <v>58.546999999999997</v>
          </cell>
          <cell r="P2997">
            <v>0</v>
          </cell>
          <cell r="Q2997" t="str">
            <v>01_30_11</v>
          </cell>
          <cell r="R2997" t="str">
            <v>01_24</v>
          </cell>
          <cell r="S2997" t="str">
            <v>'301.0020</v>
          </cell>
          <cell r="T2997" t="str">
            <v>'701.7421</v>
          </cell>
          <cell r="U2997" t="str">
            <v>H</v>
          </cell>
          <cell r="V2997">
            <v>-10114.92</v>
          </cell>
          <cell r="W2997">
            <v>-10114.92</v>
          </cell>
          <cell r="X2997">
            <v>423.53999999999905</v>
          </cell>
          <cell r="Y2997" t="str">
            <v>701.7421</v>
          </cell>
          <cell r="Z2997">
            <v>-1483251.87</v>
          </cell>
          <cell r="AA2997">
            <v>-10114.92</v>
          </cell>
          <cell r="AB2997">
            <v>-58.546999999999997</v>
          </cell>
        </row>
        <row r="2998">
          <cell r="A2998">
            <v>7568</v>
          </cell>
          <cell r="B2998">
            <v>9556</v>
          </cell>
          <cell r="C2998">
            <v>2040</v>
          </cell>
          <cell r="D2998" t="str">
            <v>ДИЗЕЛЬНОЕ ТОПЛИВО Л-02-40</v>
          </cell>
          <cell r="E2998">
            <v>221000035</v>
          </cell>
          <cell r="F2998" t="str">
            <v>20</v>
          </cell>
          <cell r="G2998" t="str">
            <v/>
          </cell>
          <cell r="H2998" t="str">
            <v/>
          </cell>
          <cell r="I2998" t="str">
            <v>425618</v>
          </cell>
          <cell r="J2998">
            <v>10001537</v>
          </cell>
          <cell r="K2998">
            <v>37943</v>
          </cell>
          <cell r="L2998">
            <v>37943</v>
          </cell>
          <cell r="M2998">
            <v>37943</v>
          </cell>
          <cell r="N2998">
            <v>10557.54</v>
          </cell>
          <cell r="O2998">
            <v>58.652999999999999</v>
          </cell>
          <cell r="P2998">
            <v>0</v>
          </cell>
          <cell r="Q2998" t="str">
            <v>01_30_11</v>
          </cell>
          <cell r="R2998" t="str">
            <v>01_24</v>
          </cell>
          <cell r="S2998" t="str">
            <v>'301.0020</v>
          </cell>
          <cell r="T2998" t="str">
            <v>'701.7421</v>
          </cell>
          <cell r="U2998" t="str">
            <v>H</v>
          </cell>
          <cell r="V2998">
            <v>-10134</v>
          </cell>
          <cell r="W2998">
            <v>-10134</v>
          </cell>
          <cell r="X2998">
            <v>423.54000000000087</v>
          </cell>
          <cell r="Y2998" t="str">
            <v>701.7421</v>
          </cell>
          <cell r="Z2998">
            <v>-1486049.76</v>
          </cell>
          <cell r="AA2998">
            <v>-10134</v>
          </cell>
          <cell r="AB2998">
            <v>-58.652999999999999</v>
          </cell>
        </row>
        <row r="2999">
          <cell r="A2999">
            <v>7569</v>
          </cell>
          <cell r="B2999">
            <v>9557</v>
          </cell>
          <cell r="C2999">
            <v>2040</v>
          </cell>
          <cell r="D2999" t="str">
            <v>ДИЗЕЛЬНОЕ ТОПЛИВО Л-02-40</v>
          </cell>
          <cell r="E2999">
            <v>221000035</v>
          </cell>
          <cell r="F2999" t="str">
            <v>20</v>
          </cell>
          <cell r="G2999" t="str">
            <v/>
          </cell>
          <cell r="H2999" t="str">
            <v/>
          </cell>
          <cell r="I2999" t="str">
            <v>425619</v>
          </cell>
          <cell r="J2999">
            <v>10001537</v>
          </cell>
          <cell r="K2999">
            <v>37943</v>
          </cell>
          <cell r="L2999">
            <v>37943</v>
          </cell>
          <cell r="M2999">
            <v>37943</v>
          </cell>
          <cell r="N2999">
            <v>8852.76</v>
          </cell>
          <cell r="O2999">
            <v>49.182000000000002</v>
          </cell>
          <cell r="P2999">
            <v>0</v>
          </cell>
          <cell r="Q2999" t="str">
            <v>01_30_11</v>
          </cell>
          <cell r="R2999" t="str">
            <v>01_24</v>
          </cell>
          <cell r="S2999" t="str">
            <v>'301.0020</v>
          </cell>
          <cell r="T2999" t="str">
            <v>'701.7421</v>
          </cell>
          <cell r="U2999" t="str">
            <v>H</v>
          </cell>
          <cell r="V2999">
            <v>-8493.83</v>
          </cell>
          <cell r="W2999">
            <v>-8493.83</v>
          </cell>
          <cell r="X2999">
            <v>358.93000000000029</v>
          </cell>
          <cell r="Y2999" t="str">
            <v>701.7421</v>
          </cell>
          <cell r="Z2999">
            <v>-1245535.23</v>
          </cell>
          <cell r="AA2999">
            <v>-8493.83</v>
          </cell>
          <cell r="AB2999">
            <v>-49.182000000000002</v>
          </cell>
        </row>
        <row r="3000">
          <cell r="A3000">
            <v>7570</v>
          </cell>
          <cell r="B3000">
            <v>9558</v>
          </cell>
          <cell r="C3000">
            <v>2040</v>
          </cell>
          <cell r="D3000" t="str">
            <v>ДИЗЕЛЬНОЕ ТОПЛИВО Л-02-40</v>
          </cell>
          <cell r="E3000">
            <v>221000035</v>
          </cell>
          <cell r="F3000" t="str">
            <v>20</v>
          </cell>
          <cell r="G3000" t="str">
            <v/>
          </cell>
          <cell r="H3000" t="str">
            <v/>
          </cell>
          <cell r="I3000" t="str">
            <v>425620</v>
          </cell>
          <cell r="J3000">
            <v>10001537</v>
          </cell>
          <cell r="K3000">
            <v>37943</v>
          </cell>
          <cell r="L3000">
            <v>37943</v>
          </cell>
          <cell r="M3000">
            <v>37943</v>
          </cell>
          <cell r="N3000">
            <v>12057.3</v>
          </cell>
          <cell r="O3000">
            <v>66.984999999999999</v>
          </cell>
          <cell r="P3000">
            <v>0</v>
          </cell>
          <cell r="Q3000" t="str">
            <v>01_30_11</v>
          </cell>
          <cell r="R3000" t="str">
            <v>01_24</v>
          </cell>
          <cell r="S3000" t="str">
            <v>'301.0020</v>
          </cell>
          <cell r="T3000" t="str">
            <v>'701.7421</v>
          </cell>
          <cell r="U3000" t="str">
            <v>H</v>
          </cell>
          <cell r="V3000">
            <v>-11576.34</v>
          </cell>
          <cell r="W3000">
            <v>-11576.34</v>
          </cell>
          <cell r="X3000">
            <v>480.95999999999913</v>
          </cell>
          <cell r="Y3000" t="str">
            <v>701.7421</v>
          </cell>
          <cell r="Z3000">
            <v>-1697554.5</v>
          </cell>
          <cell r="AA3000">
            <v>-11576.34</v>
          </cell>
          <cell r="AB3000">
            <v>-66.984999999999999</v>
          </cell>
        </row>
        <row r="3001">
          <cell r="A3001">
            <v>7572</v>
          </cell>
          <cell r="B3001">
            <v>9563</v>
          </cell>
          <cell r="C3001">
            <v>2040</v>
          </cell>
          <cell r="D3001" t="str">
            <v>ДИЗЕЛЬНОЕ ТОПЛИВО Л-02-40</v>
          </cell>
          <cell r="E3001">
            <v>221000035</v>
          </cell>
          <cell r="F3001" t="str">
            <v>20</v>
          </cell>
          <cell r="G3001" t="str">
            <v/>
          </cell>
          <cell r="H3001" t="str">
            <v/>
          </cell>
          <cell r="I3001" t="str">
            <v>425621</v>
          </cell>
          <cell r="J3001">
            <v>10001537</v>
          </cell>
          <cell r="K3001">
            <v>37943</v>
          </cell>
          <cell r="L3001">
            <v>37943</v>
          </cell>
          <cell r="M3001">
            <v>37943</v>
          </cell>
          <cell r="N3001">
            <v>12084.48</v>
          </cell>
          <cell r="O3001">
            <v>67.135999999999996</v>
          </cell>
          <cell r="P3001">
            <v>0</v>
          </cell>
          <cell r="Q3001" t="str">
            <v>01_30_11</v>
          </cell>
          <cell r="R3001" t="str">
            <v>01_24</v>
          </cell>
          <cell r="S3001" t="str">
            <v>'301.0020</v>
          </cell>
          <cell r="T3001" t="str">
            <v>'701.7421</v>
          </cell>
          <cell r="U3001" t="str">
            <v>H</v>
          </cell>
          <cell r="V3001">
            <v>-11596.34</v>
          </cell>
          <cell r="W3001">
            <v>-11596.34</v>
          </cell>
          <cell r="X3001">
            <v>488.13999999999942</v>
          </cell>
          <cell r="Y3001" t="str">
            <v>701.7421</v>
          </cell>
          <cell r="Z3001">
            <v>-1700487.3</v>
          </cell>
          <cell r="AA3001">
            <v>-11596.34</v>
          </cell>
          <cell r="AB3001">
            <v>-67.135999999999996</v>
          </cell>
        </row>
        <row r="3002">
          <cell r="A3002">
            <v>7573</v>
          </cell>
          <cell r="B3002">
            <v>9564</v>
          </cell>
          <cell r="C3002">
            <v>2115</v>
          </cell>
          <cell r="D3002" t="str">
            <v>ТОПЛИВО САМОЛЕТНОЕ ТС-1 ВКК</v>
          </cell>
          <cell r="E3002">
            <v>222000043</v>
          </cell>
          <cell r="F3002" t="str">
            <v>20</v>
          </cell>
          <cell r="G3002" t="str">
            <v/>
          </cell>
          <cell r="H3002" t="str">
            <v/>
          </cell>
          <cell r="I3002" t="str">
            <v>425496</v>
          </cell>
          <cell r="J3002">
            <v>10001530</v>
          </cell>
          <cell r="K3002">
            <v>37943</v>
          </cell>
          <cell r="L3002">
            <v>37943</v>
          </cell>
          <cell r="M3002">
            <v>37943</v>
          </cell>
          <cell r="N3002">
            <v>149925.26999999999</v>
          </cell>
          <cell r="O3002">
            <v>651.84900000000005</v>
          </cell>
          <cell r="P3002">
            <v>0</v>
          </cell>
          <cell r="Q3002" t="str">
            <v>01_30_11</v>
          </cell>
          <cell r="R3002" t="str">
            <v>01_24</v>
          </cell>
          <cell r="S3002" t="str">
            <v>'301.0020</v>
          </cell>
          <cell r="T3002" t="str">
            <v>'702.7250</v>
          </cell>
          <cell r="U3002" t="str">
            <v>H</v>
          </cell>
          <cell r="V3002">
            <v>-143810.07999999999</v>
          </cell>
          <cell r="W3002">
            <v>-143810.07999999999</v>
          </cell>
          <cell r="X3002">
            <v>6115.1900000000023</v>
          </cell>
          <cell r="Y3002" t="str">
            <v>702.7250</v>
          </cell>
          <cell r="Z3002">
            <v>-21088310.129999999</v>
          </cell>
          <cell r="AA3002">
            <v>-143810.07999999999</v>
          </cell>
          <cell r="AB3002">
            <v>-651.84900000000005</v>
          </cell>
        </row>
        <row r="3003">
          <cell r="A3003">
            <v>7574</v>
          </cell>
          <cell r="B3003">
            <v>9565</v>
          </cell>
          <cell r="C3003">
            <v>2115</v>
          </cell>
          <cell r="D3003" t="str">
            <v>ТОПЛИВО САМОЛЕТНОЕ ТС-1 ВКК</v>
          </cell>
          <cell r="E3003">
            <v>222000043</v>
          </cell>
          <cell r="F3003" t="str">
            <v>20</v>
          </cell>
          <cell r="G3003" t="str">
            <v/>
          </cell>
          <cell r="H3003" t="str">
            <v/>
          </cell>
          <cell r="I3003" t="str">
            <v>425497</v>
          </cell>
          <cell r="J3003">
            <v>10001530</v>
          </cell>
          <cell r="K3003">
            <v>37943</v>
          </cell>
          <cell r="L3003">
            <v>37943</v>
          </cell>
          <cell r="M3003">
            <v>37943</v>
          </cell>
          <cell r="N3003">
            <v>59988.83</v>
          </cell>
          <cell r="O3003">
            <v>260.82100000000003</v>
          </cell>
          <cell r="P3003">
            <v>0</v>
          </cell>
          <cell r="Q3003" t="str">
            <v>01_30_11</v>
          </cell>
          <cell r="R3003" t="str">
            <v>01_24</v>
          </cell>
          <cell r="S3003" t="str">
            <v>'301.0020</v>
          </cell>
          <cell r="T3003" t="str">
            <v>'702.7250</v>
          </cell>
          <cell r="U3003" t="str">
            <v>H</v>
          </cell>
          <cell r="V3003">
            <v>-57552.02</v>
          </cell>
          <cell r="W3003">
            <v>-57552.02</v>
          </cell>
          <cell r="X3003">
            <v>2436.8100000000049</v>
          </cell>
          <cell r="Y3003" t="str">
            <v>702.7250</v>
          </cell>
          <cell r="Z3003">
            <v>-8439428.2100000009</v>
          </cell>
          <cell r="AA3003">
            <v>-57552.02</v>
          </cell>
          <cell r="AB3003">
            <v>-260.82100000000003</v>
          </cell>
        </row>
        <row r="3004">
          <cell r="A3004">
            <v>7593</v>
          </cell>
          <cell r="B3004">
            <v>9584</v>
          </cell>
          <cell r="C3004">
            <v>2100</v>
          </cell>
          <cell r="D3004" t="str">
            <v>ГАЗЫ УГЛЕВОДОРОДНЫЕ СЖИЖЕННЫЕ СПБТ</v>
          </cell>
          <cell r="E3004">
            <v>221000063</v>
          </cell>
          <cell r="F3004" t="str">
            <v>20</v>
          </cell>
          <cell r="G3004" t="str">
            <v/>
          </cell>
          <cell r="H3004" t="str">
            <v/>
          </cell>
          <cell r="I3004" t="str">
            <v>0387298</v>
          </cell>
          <cell r="J3004">
            <v>10001554</v>
          </cell>
          <cell r="K3004">
            <v>37943</v>
          </cell>
          <cell r="L3004">
            <v>37943</v>
          </cell>
          <cell r="M3004">
            <v>37943</v>
          </cell>
          <cell r="N3004">
            <v>2916</v>
          </cell>
          <cell r="O3004">
            <v>24.3</v>
          </cell>
          <cell r="P3004">
            <v>0</v>
          </cell>
          <cell r="Q3004" t="str">
            <v>01_30_11</v>
          </cell>
          <cell r="R3004" t="str">
            <v>01_24</v>
          </cell>
          <cell r="S3004" t="str">
            <v>'301.0020</v>
          </cell>
          <cell r="T3004" t="str">
            <v>'701.7441</v>
          </cell>
          <cell r="U3004" t="str">
            <v>H</v>
          </cell>
          <cell r="V3004">
            <v>-2916</v>
          </cell>
          <cell r="W3004">
            <v>-2916</v>
          </cell>
          <cell r="X3004">
            <v>0</v>
          </cell>
          <cell r="Y3004" t="str">
            <v>701.7441</v>
          </cell>
          <cell r="Z3004">
            <v>-427602.24</v>
          </cell>
          <cell r="AA3004">
            <v>-2916</v>
          </cell>
          <cell r="AB3004">
            <v>-24.3</v>
          </cell>
        </row>
        <row r="3005">
          <cell r="A3005">
            <v>7594</v>
          </cell>
          <cell r="B3005">
            <v>9585</v>
          </cell>
          <cell r="C3005">
            <v>2100</v>
          </cell>
          <cell r="D3005" t="str">
            <v>ГАЗЫ УГЛЕВОДОРОДНЫЕ СЖИЖЕННЫЕ СПБТ</v>
          </cell>
          <cell r="E3005">
            <v>221000063</v>
          </cell>
          <cell r="F3005" t="str">
            <v>20</v>
          </cell>
          <cell r="G3005" t="str">
            <v/>
          </cell>
          <cell r="H3005" t="str">
            <v/>
          </cell>
          <cell r="I3005" t="str">
            <v>0425640</v>
          </cell>
          <cell r="J3005">
            <v>10001556</v>
          </cell>
          <cell r="K3005">
            <v>37943</v>
          </cell>
          <cell r="L3005">
            <v>37943</v>
          </cell>
          <cell r="M3005">
            <v>37943</v>
          </cell>
          <cell r="N3005">
            <v>11328</v>
          </cell>
          <cell r="O3005">
            <v>94.4</v>
          </cell>
          <cell r="P3005">
            <v>0</v>
          </cell>
          <cell r="Q3005" t="str">
            <v>01_30_11</v>
          </cell>
          <cell r="R3005" t="str">
            <v>01_24</v>
          </cell>
          <cell r="S3005" t="str">
            <v>'301.0020</v>
          </cell>
          <cell r="T3005" t="str">
            <v>'701.7441</v>
          </cell>
          <cell r="U3005" t="str">
            <v>H</v>
          </cell>
          <cell r="V3005">
            <v>-11328</v>
          </cell>
          <cell r="W3005">
            <v>-11328</v>
          </cell>
          <cell r="X3005">
            <v>0</v>
          </cell>
          <cell r="Y3005" t="str">
            <v>701.7441</v>
          </cell>
          <cell r="Z3005">
            <v>-1661137.9199999999</v>
          </cell>
          <cell r="AA3005">
            <v>-11328</v>
          </cell>
          <cell r="AB3005">
            <v>-94.4</v>
          </cell>
        </row>
        <row r="3006">
          <cell r="A3006">
            <v>7595</v>
          </cell>
          <cell r="B3006">
            <v>9586</v>
          </cell>
          <cell r="C3006">
            <v>2100</v>
          </cell>
          <cell r="D3006" t="str">
            <v>ГАЗЫ УГЛЕВОДОРОДНЫЕ СЖИЖЕННЫЕ СПБТ</v>
          </cell>
          <cell r="E3006">
            <v>221000063</v>
          </cell>
          <cell r="F3006" t="str">
            <v>20</v>
          </cell>
          <cell r="G3006" t="str">
            <v/>
          </cell>
          <cell r="H3006" t="str">
            <v/>
          </cell>
          <cell r="I3006" t="str">
            <v>0425577</v>
          </cell>
          <cell r="J3006">
            <v>10001557</v>
          </cell>
          <cell r="K3006">
            <v>37943</v>
          </cell>
          <cell r="L3006">
            <v>37943</v>
          </cell>
          <cell r="M3006">
            <v>37943</v>
          </cell>
          <cell r="N3006">
            <v>8592</v>
          </cell>
          <cell r="O3006">
            <v>71.599999999999994</v>
          </cell>
          <cell r="P3006">
            <v>0</v>
          </cell>
          <cell r="Q3006" t="str">
            <v>01_30_11</v>
          </cell>
          <cell r="R3006" t="str">
            <v>01_24</v>
          </cell>
          <cell r="S3006" t="str">
            <v>'301.0020</v>
          </cell>
          <cell r="T3006" t="str">
            <v>'701.7441</v>
          </cell>
          <cell r="U3006" t="str">
            <v>H</v>
          </cell>
          <cell r="V3006">
            <v>-8592</v>
          </cell>
          <cell r="W3006">
            <v>-8592</v>
          </cell>
          <cell r="X3006">
            <v>0</v>
          </cell>
          <cell r="Y3006" t="str">
            <v>701.7441</v>
          </cell>
          <cell r="Z3006">
            <v>-1259930.8799999999</v>
          </cell>
          <cell r="AA3006">
            <v>-8592</v>
          </cell>
          <cell r="AB3006">
            <v>-71.599999999999994</v>
          </cell>
        </row>
        <row r="3007">
          <cell r="A3007">
            <v>7622</v>
          </cell>
          <cell r="B3007">
            <v>9611</v>
          </cell>
          <cell r="C3007">
            <v>1137</v>
          </cell>
          <cell r="D3007" t="str">
            <v>БЕНЗИН АВТОМОБИЛЬНЫЙ АИ-80</v>
          </cell>
          <cell r="E3007">
            <v>221000001</v>
          </cell>
          <cell r="F3007" t="str">
            <v>10</v>
          </cell>
          <cell r="G3007" t="str">
            <v/>
          </cell>
          <cell r="H3007" t="str">
            <v/>
          </cell>
          <cell r="I3007" t="str">
            <v>Акт № 162 от 18.</v>
          </cell>
          <cell r="J3007">
            <v>10001570</v>
          </cell>
          <cell r="K3007">
            <v>37943</v>
          </cell>
          <cell r="L3007">
            <v>37943</v>
          </cell>
          <cell r="M3007">
            <v>37943</v>
          </cell>
          <cell r="N3007">
            <v>24052978.710000001</v>
          </cell>
          <cell r="O3007">
            <v>999.3</v>
          </cell>
          <cell r="P3007">
            <v>3848476.59</v>
          </cell>
          <cell r="Q3007" t="str">
            <v>01_30_11</v>
          </cell>
          <cell r="R3007" t="str">
            <v>01_24</v>
          </cell>
          <cell r="S3007" t="str">
            <v>'301.0010</v>
          </cell>
          <cell r="T3007" t="str">
            <v>'701.7510</v>
          </cell>
          <cell r="U3007" t="str">
            <v>H</v>
          </cell>
          <cell r="V3007">
            <v>-24052978.710000001</v>
          </cell>
          <cell r="W3007">
            <v>-164027.41</v>
          </cell>
          <cell r="X3007">
            <v>0</v>
          </cell>
          <cell r="Y3007" t="str">
            <v>701.7510</v>
          </cell>
          <cell r="Z3007">
            <v>-24052978.710000001</v>
          </cell>
          <cell r="AA3007">
            <v>-164027.41</v>
          </cell>
          <cell r="AB3007">
            <v>-999.3</v>
          </cell>
        </row>
        <row r="3008">
          <cell r="A3008">
            <v>7596</v>
          </cell>
          <cell r="B3008">
            <v>9587</v>
          </cell>
          <cell r="C3008">
            <v>1135</v>
          </cell>
          <cell r="D3008" t="str">
            <v>БЕНЗИН АВТОМОБИЛЬНЫЙ АИ-80</v>
          </cell>
          <cell r="E3008">
            <v>221000001</v>
          </cell>
          <cell r="F3008" t="str">
            <v>10</v>
          </cell>
          <cell r="G3008" t="str">
            <v/>
          </cell>
          <cell r="H3008" t="str">
            <v/>
          </cell>
          <cell r="I3008" t="str">
            <v>68234915</v>
          </cell>
          <cell r="J3008">
            <v>10001560</v>
          </cell>
          <cell r="K3008">
            <v>37944</v>
          </cell>
          <cell r="L3008">
            <v>37944</v>
          </cell>
          <cell r="M3008">
            <v>37944</v>
          </cell>
          <cell r="N3008">
            <v>1253195.58</v>
          </cell>
          <cell r="O3008">
            <v>52.064999999999998</v>
          </cell>
          <cell r="P3008">
            <v>200511.29</v>
          </cell>
          <cell r="Q3008" t="str">
            <v>01_30_11</v>
          </cell>
          <cell r="R3008" t="str">
            <v>01_24</v>
          </cell>
          <cell r="S3008" t="str">
            <v>'301.0010</v>
          </cell>
          <cell r="T3008" t="str">
            <v>'701.7510</v>
          </cell>
          <cell r="U3008" t="str">
            <v>H</v>
          </cell>
          <cell r="V3008">
            <v>-1253195.58</v>
          </cell>
          <cell r="W3008">
            <v>-8561.84</v>
          </cell>
          <cell r="X3008">
            <v>0</v>
          </cell>
          <cell r="Y3008" t="str">
            <v>701.7510</v>
          </cell>
          <cell r="Z3008">
            <v>-1253195.58</v>
          </cell>
          <cell r="AA3008">
            <v>-8561.84</v>
          </cell>
          <cell r="AB3008">
            <v>-52.064999999999998</v>
          </cell>
        </row>
        <row r="3009">
          <cell r="A3009">
            <v>7597</v>
          </cell>
          <cell r="B3009">
            <v>9588</v>
          </cell>
          <cell r="C3009">
            <v>1135</v>
          </cell>
          <cell r="D3009" t="str">
            <v>БЕНЗИН АВТОМОБИЛЬНЫЙ АИ-80</v>
          </cell>
          <cell r="E3009">
            <v>221000001</v>
          </cell>
          <cell r="F3009" t="str">
            <v>10</v>
          </cell>
          <cell r="G3009" t="str">
            <v/>
          </cell>
          <cell r="H3009" t="str">
            <v/>
          </cell>
          <cell r="I3009" t="str">
            <v>68234914</v>
          </cell>
          <cell r="J3009">
            <v>10001566</v>
          </cell>
          <cell r="K3009">
            <v>37944</v>
          </cell>
          <cell r="L3009">
            <v>37944</v>
          </cell>
          <cell r="M3009">
            <v>37944</v>
          </cell>
          <cell r="N3009">
            <v>1054715.78</v>
          </cell>
          <cell r="O3009">
            <v>43.819000000000003</v>
          </cell>
          <cell r="P3009">
            <v>168754.52</v>
          </cell>
          <cell r="Q3009" t="str">
            <v>01_30_11</v>
          </cell>
          <cell r="R3009" t="str">
            <v>01_24</v>
          </cell>
          <cell r="S3009" t="str">
            <v>'301.0010</v>
          </cell>
          <cell r="T3009" t="str">
            <v>'701.7510</v>
          </cell>
          <cell r="U3009" t="str">
            <v>H</v>
          </cell>
          <cell r="V3009">
            <v>-1054715.78</v>
          </cell>
          <cell r="W3009">
            <v>-7205.82</v>
          </cell>
          <cell r="X3009">
            <v>0</v>
          </cell>
          <cell r="Y3009" t="str">
            <v>701.7510</v>
          </cell>
          <cell r="Z3009">
            <v>-1054715.78</v>
          </cell>
          <cell r="AA3009">
            <v>-7205.82</v>
          </cell>
          <cell r="AB3009">
            <v>-43.819000000000003</v>
          </cell>
        </row>
        <row r="3010">
          <cell r="A3010">
            <v>7598</v>
          </cell>
          <cell r="B3010">
            <v>9589</v>
          </cell>
          <cell r="C3010">
            <v>1137</v>
          </cell>
          <cell r="D3010" t="str">
            <v>БЕНЗИН АВТОМОБИЛЬНЫЙ АИ-80</v>
          </cell>
          <cell r="E3010">
            <v>221000001</v>
          </cell>
          <cell r="F3010" t="str">
            <v>10</v>
          </cell>
          <cell r="G3010" t="str">
            <v/>
          </cell>
          <cell r="H3010" t="str">
            <v/>
          </cell>
          <cell r="I3010" t="str">
            <v>187958</v>
          </cell>
          <cell r="J3010">
            <v>10001562</v>
          </cell>
          <cell r="K3010">
            <v>37944</v>
          </cell>
          <cell r="L3010">
            <v>37944</v>
          </cell>
          <cell r="M3010">
            <v>37944</v>
          </cell>
          <cell r="N3010">
            <v>4150817.7</v>
          </cell>
          <cell r="O3010">
            <v>172.44900000000001</v>
          </cell>
          <cell r="P3010">
            <v>664130.82999999996</v>
          </cell>
          <cell r="Q3010" t="str">
            <v>01_30_11</v>
          </cell>
          <cell r="R3010" t="str">
            <v>01_24</v>
          </cell>
          <cell r="S3010" t="str">
            <v>'301.0010</v>
          </cell>
          <cell r="T3010" t="str">
            <v>'701.7510</v>
          </cell>
          <cell r="U3010" t="str">
            <v>H</v>
          </cell>
          <cell r="V3010">
            <v>-4150817.7</v>
          </cell>
          <cell r="W3010">
            <v>-28358.39</v>
          </cell>
          <cell r="X3010">
            <v>0</v>
          </cell>
          <cell r="Y3010" t="str">
            <v>701.7510</v>
          </cell>
          <cell r="Z3010">
            <v>-4150817.7</v>
          </cell>
          <cell r="AA3010">
            <v>-28358.39</v>
          </cell>
          <cell r="AB3010">
            <v>-172.44900000000001</v>
          </cell>
        </row>
        <row r="3011">
          <cell r="A3011">
            <v>7599</v>
          </cell>
          <cell r="B3011">
            <v>9590</v>
          </cell>
          <cell r="C3011">
            <v>1137</v>
          </cell>
          <cell r="D3011" t="str">
            <v>БЕНЗИН АВТОМОБИЛЬНЫЙ АИ-80</v>
          </cell>
          <cell r="E3011">
            <v>221000001</v>
          </cell>
          <cell r="F3011" t="str">
            <v>10</v>
          </cell>
          <cell r="G3011" t="str">
            <v/>
          </cell>
          <cell r="H3011" t="str">
            <v/>
          </cell>
          <cell r="I3011" t="str">
            <v>187974</v>
          </cell>
          <cell r="J3011">
            <v>10001565</v>
          </cell>
          <cell r="K3011">
            <v>37944</v>
          </cell>
          <cell r="L3011">
            <v>37944</v>
          </cell>
          <cell r="M3011">
            <v>37944</v>
          </cell>
          <cell r="N3011">
            <v>2437551.44</v>
          </cell>
          <cell r="O3011">
            <v>101.27</v>
          </cell>
          <cell r="P3011">
            <v>390008.23</v>
          </cell>
          <cell r="Q3011" t="str">
            <v>01_30_11</v>
          </cell>
          <cell r="R3011" t="str">
            <v>01_24</v>
          </cell>
          <cell r="S3011" t="str">
            <v>'301.0010</v>
          </cell>
          <cell r="T3011" t="str">
            <v>'701.7510</v>
          </cell>
          <cell r="U3011" t="str">
            <v>H</v>
          </cell>
          <cell r="V3011">
            <v>-2437551.44</v>
          </cell>
          <cell r="W3011">
            <v>-16653.349999999999</v>
          </cell>
          <cell r="X3011">
            <v>0</v>
          </cell>
          <cell r="Y3011" t="str">
            <v>701.7510</v>
          </cell>
          <cell r="Z3011">
            <v>-2437551.44</v>
          </cell>
          <cell r="AA3011">
            <v>-16653.349999999999</v>
          </cell>
          <cell r="AB3011">
            <v>-101.27</v>
          </cell>
        </row>
        <row r="3012">
          <cell r="A3012">
            <v>7600</v>
          </cell>
          <cell r="B3012">
            <v>9591</v>
          </cell>
          <cell r="C3012">
            <v>1145</v>
          </cell>
          <cell r="D3012" t="str">
            <v>БЕНЗИН АВТОМОБИЛЬНЫЙ АИ-80</v>
          </cell>
          <cell r="E3012">
            <v>221000001</v>
          </cell>
          <cell r="F3012" t="str">
            <v>10</v>
          </cell>
          <cell r="G3012" t="str">
            <v/>
          </cell>
          <cell r="H3012" t="str">
            <v/>
          </cell>
          <cell r="I3012" t="str">
            <v>187961</v>
          </cell>
          <cell r="J3012">
            <v>10001559</v>
          </cell>
          <cell r="K3012">
            <v>37944</v>
          </cell>
          <cell r="L3012">
            <v>37944</v>
          </cell>
          <cell r="M3012">
            <v>37944</v>
          </cell>
          <cell r="N3012">
            <v>2475533.63</v>
          </cell>
          <cell r="O3012">
            <v>102.848</v>
          </cell>
          <cell r="P3012">
            <v>396085.38</v>
          </cell>
          <cell r="Q3012" t="str">
            <v>01_30_11</v>
          </cell>
          <cell r="R3012" t="str">
            <v>01_24</v>
          </cell>
          <cell r="S3012" t="str">
            <v>'301.0010</v>
          </cell>
          <cell r="T3012" t="str">
            <v>'701.7510</v>
          </cell>
          <cell r="U3012" t="str">
            <v>H</v>
          </cell>
          <cell r="V3012">
            <v>-2475533.63</v>
          </cell>
          <cell r="W3012">
            <v>-16912.84</v>
          </cell>
          <cell r="X3012">
            <v>0</v>
          </cell>
          <cell r="Y3012" t="str">
            <v>701.7510</v>
          </cell>
          <cell r="Z3012">
            <v>-2475533.63</v>
          </cell>
          <cell r="AA3012">
            <v>-16912.84</v>
          </cell>
          <cell r="AB3012">
            <v>-102.848</v>
          </cell>
        </row>
        <row r="3013">
          <cell r="A3013">
            <v>7601</v>
          </cell>
          <cell r="B3013">
            <v>9592</v>
          </cell>
          <cell r="C3013">
            <v>1146</v>
          </cell>
          <cell r="D3013" t="str">
            <v>БЕНЗИН АВТОМОБИЛЬНЫЙ АИ-80</v>
          </cell>
          <cell r="E3013">
            <v>221000001</v>
          </cell>
          <cell r="F3013" t="str">
            <v>10</v>
          </cell>
          <cell r="G3013" t="str">
            <v/>
          </cell>
          <cell r="H3013" t="str">
            <v/>
          </cell>
          <cell r="I3013" t="str">
            <v>187976</v>
          </cell>
          <cell r="J3013">
            <v>10001567</v>
          </cell>
          <cell r="K3013">
            <v>37944</v>
          </cell>
          <cell r="L3013">
            <v>37944</v>
          </cell>
          <cell r="M3013">
            <v>37944</v>
          </cell>
          <cell r="N3013">
            <v>5749126.46</v>
          </cell>
          <cell r="O3013">
            <v>238.852</v>
          </cell>
          <cell r="P3013">
            <v>919860.23</v>
          </cell>
          <cell r="Q3013" t="str">
            <v>01_30_11</v>
          </cell>
          <cell r="R3013" t="str">
            <v>01_24</v>
          </cell>
          <cell r="S3013" t="str">
            <v>'301.0010</v>
          </cell>
          <cell r="T3013" t="str">
            <v>'701.7510</v>
          </cell>
          <cell r="U3013" t="str">
            <v>H</v>
          </cell>
          <cell r="V3013">
            <v>-5749126.46</v>
          </cell>
          <cell r="W3013">
            <v>-39278.03</v>
          </cell>
          <cell r="X3013">
            <v>0</v>
          </cell>
          <cell r="Y3013" t="str">
            <v>701.7510</v>
          </cell>
          <cell r="Z3013">
            <v>-5749126.46</v>
          </cell>
          <cell r="AA3013">
            <v>-39278.03</v>
          </cell>
          <cell r="AB3013">
            <v>-238.852</v>
          </cell>
        </row>
        <row r="3014">
          <cell r="A3014">
            <v>7602</v>
          </cell>
          <cell r="B3014">
            <v>9593</v>
          </cell>
          <cell r="C3014">
            <v>1159</v>
          </cell>
          <cell r="D3014" t="str">
            <v>БЕНЗИН АВТОМОБИЛЬНЫЙ АИ-80</v>
          </cell>
          <cell r="E3014">
            <v>221000001</v>
          </cell>
          <cell r="F3014" t="str">
            <v>10</v>
          </cell>
          <cell r="G3014" t="str">
            <v/>
          </cell>
          <cell r="H3014" t="str">
            <v/>
          </cell>
          <cell r="I3014" t="str">
            <v>187959</v>
          </cell>
          <cell r="J3014">
            <v>10001564</v>
          </cell>
          <cell r="K3014">
            <v>37944</v>
          </cell>
          <cell r="L3014">
            <v>37944</v>
          </cell>
          <cell r="M3014">
            <v>37944</v>
          </cell>
          <cell r="N3014">
            <v>3755085.66</v>
          </cell>
          <cell r="O3014">
            <v>156.00800000000001</v>
          </cell>
          <cell r="P3014">
            <v>600813.71</v>
          </cell>
          <cell r="Q3014" t="str">
            <v>01_30_11</v>
          </cell>
          <cell r="R3014" t="str">
            <v>01_24</v>
          </cell>
          <cell r="S3014" t="str">
            <v>'301.0010</v>
          </cell>
          <cell r="T3014" t="str">
            <v>'701.7510</v>
          </cell>
          <cell r="U3014" t="str">
            <v>H</v>
          </cell>
          <cell r="V3014">
            <v>-3755085.66</v>
          </cell>
          <cell r="W3014">
            <v>-25654.75</v>
          </cell>
          <cell r="X3014">
            <v>0</v>
          </cell>
          <cell r="Y3014" t="str">
            <v>701.7510</v>
          </cell>
          <cell r="Z3014">
            <v>-3755085.66</v>
          </cell>
          <cell r="AA3014">
            <v>-25654.75</v>
          </cell>
          <cell r="AB3014">
            <v>-156.00800000000001</v>
          </cell>
        </row>
        <row r="3015">
          <cell r="A3015">
            <v>7603</v>
          </cell>
          <cell r="B3015">
            <v>9594</v>
          </cell>
          <cell r="C3015">
            <v>1160</v>
          </cell>
          <cell r="D3015" t="str">
            <v>БЕНЗИН АВТОМОБИЛЬНЫЙ АИ-80</v>
          </cell>
          <cell r="E3015">
            <v>221000001</v>
          </cell>
          <cell r="F3015" t="str">
            <v>10</v>
          </cell>
          <cell r="G3015" t="str">
            <v/>
          </cell>
          <cell r="H3015" t="str">
            <v/>
          </cell>
          <cell r="I3015" t="str">
            <v>187971</v>
          </cell>
          <cell r="J3015">
            <v>10001561</v>
          </cell>
          <cell r="K3015">
            <v>37944</v>
          </cell>
          <cell r="L3015">
            <v>37944</v>
          </cell>
          <cell r="M3015">
            <v>37944</v>
          </cell>
          <cell r="N3015">
            <v>2482754.58</v>
          </cell>
          <cell r="O3015">
            <v>103.148</v>
          </cell>
          <cell r="P3015">
            <v>397240.73</v>
          </cell>
          <cell r="Q3015" t="str">
            <v>01_30_11</v>
          </cell>
          <cell r="R3015" t="str">
            <v>01_24</v>
          </cell>
          <cell r="S3015" t="str">
            <v>'301.0010</v>
          </cell>
          <cell r="T3015" t="str">
            <v>'701.7510</v>
          </cell>
          <cell r="U3015" t="str">
            <v>H</v>
          </cell>
          <cell r="V3015">
            <v>-2482754.58</v>
          </cell>
          <cell r="W3015">
            <v>-16962.18</v>
          </cell>
          <cell r="X3015">
            <v>0</v>
          </cell>
          <cell r="Y3015" t="str">
            <v>701.7510</v>
          </cell>
          <cell r="Z3015">
            <v>-2482754.58</v>
          </cell>
          <cell r="AA3015">
            <v>-16962.18</v>
          </cell>
          <cell r="AB3015">
            <v>-103.148</v>
          </cell>
        </row>
        <row r="3016">
          <cell r="A3016">
            <v>7605</v>
          </cell>
          <cell r="B3016">
            <v>9596</v>
          </cell>
          <cell r="C3016">
            <v>1160</v>
          </cell>
          <cell r="D3016" t="str">
            <v>БЕНЗИН АВТОМОБИЛЬНЫЙ АИ-80</v>
          </cell>
          <cell r="E3016">
            <v>221000001</v>
          </cell>
          <cell r="F3016" t="str">
            <v>10</v>
          </cell>
          <cell r="G3016" t="str">
            <v/>
          </cell>
          <cell r="H3016" t="str">
            <v/>
          </cell>
          <cell r="I3016" t="str">
            <v>68234913</v>
          </cell>
          <cell r="J3016">
            <v>10001563</v>
          </cell>
          <cell r="K3016">
            <v>37944</v>
          </cell>
          <cell r="L3016">
            <v>37944</v>
          </cell>
          <cell r="M3016">
            <v>37944</v>
          </cell>
          <cell r="N3016">
            <v>1048577.97</v>
          </cell>
          <cell r="O3016">
            <v>43.564</v>
          </cell>
          <cell r="P3016">
            <v>167772.47</v>
          </cell>
          <cell r="Q3016" t="str">
            <v>01_30_11</v>
          </cell>
          <cell r="R3016" t="str">
            <v>01_24</v>
          </cell>
          <cell r="S3016" t="str">
            <v>'301.0010</v>
          </cell>
          <cell r="T3016" t="str">
            <v>'701.7510</v>
          </cell>
          <cell r="U3016" t="str">
            <v>H</v>
          </cell>
          <cell r="V3016">
            <v>-1048577.97</v>
          </cell>
          <cell r="W3016">
            <v>-7163.89</v>
          </cell>
          <cell r="X3016">
            <v>0</v>
          </cell>
          <cell r="Y3016" t="str">
            <v>701.7510</v>
          </cell>
          <cell r="Z3016">
            <v>-1048577.97</v>
          </cell>
          <cell r="AA3016">
            <v>-7163.89</v>
          </cell>
          <cell r="AB3016">
            <v>-43.564</v>
          </cell>
        </row>
        <row r="3017">
          <cell r="A3017">
            <v>7606</v>
          </cell>
          <cell r="B3017">
            <v>9597</v>
          </cell>
          <cell r="C3017">
            <v>1160</v>
          </cell>
          <cell r="D3017" t="str">
            <v>БЕНЗИН АВТОМОБИЛЬНЫЙ АИ-80</v>
          </cell>
          <cell r="E3017">
            <v>221000001</v>
          </cell>
          <cell r="F3017" t="str">
            <v>10</v>
          </cell>
          <cell r="G3017" t="str">
            <v/>
          </cell>
          <cell r="H3017" t="str">
            <v/>
          </cell>
          <cell r="I3017" t="str">
            <v>187960</v>
          </cell>
          <cell r="J3017">
            <v>10001568</v>
          </cell>
          <cell r="K3017">
            <v>37944</v>
          </cell>
          <cell r="L3017">
            <v>37944</v>
          </cell>
          <cell r="M3017">
            <v>37944</v>
          </cell>
          <cell r="N3017">
            <v>3731208.4</v>
          </cell>
          <cell r="O3017">
            <v>155.01599999999999</v>
          </cell>
          <cell r="P3017">
            <v>596993.34</v>
          </cell>
          <cell r="Q3017" t="str">
            <v>01_30_11</v>
          </cell>
          <cell r="R3017" t="str">
            <v>01_24</v>
          </cell>
          <cell r="S3017" t="str">
            <v>'301.0010</v>
          </cell>
          <cell r="T3017" t="str">
            <v>'701.7510</v>
          </cell>
          <cell r="U3017" t="str">
            <v>H</v>
          </cell>
          <cell r="V3017">
            <v>-3731208.4</v>
          </cell>
          <cell r="W3017">
            <v>-25491.62</v>
          </cell>
          <cell r="X3017">
            <v>0</v>
          </cell>
          <cell r="Y3017" t="str">
            <v>701.7510</v>
          </cell>
          <cell r="Z3017">
            <v>-3731208.4</v>
          </cell>
          <cell r="AA3017">
            <v>-25491.62</v>
          </cell>
          <cell r="AB3017">
            <v>-155.01599999999999</v>
          </cell>
        </row>
        <row r="3018">
          <cell r="A3018">
            <v>7607</v>
          </cell>
          <cell r="B3018">
            <v>9598</v>
          </cell>
          <cell r="C3018">
            <v>2040</v>
          </cell>
          <cell r="D3018" t="str">
            <v>ДИЗЕЛЬНОЕ ТОПЛИВО Л-02-40</v>
          </cell>
          <cell r="E3018">
            <v>221000035</v>
          </cell>
          <cell r="F3018" t="str">
            <v>20</v>
          </cell>
          <cell r="G3018" t="str">
            <v/>
          </cell>
          <cell r="H3018" t="str">
            <v/>
          </cell>
          <cell r="I3018" t="str">
            <v>425575</v>
          </cell>
          <cell r="J3018">
            <v>10001537</v>
          </cell>
          <cell r="K3018">
            <v>37944</v>
          </cell>
          <cell r="L3018">
            <v>37944</v>
          </cell>
          <cell r="M3018">
            <v>37944</v>
          </cell>
          <cell r="N3018">
            <v>12038.76</v>
          </cell>
          <cell r="O3018">
            <v>66.882000000000005</v>
          </cell>
          <cell r="P3018">
            <v>0</v>
          </cell>
          <cell r="Q3018" t="str">
            <v>01_30_11</v>
          </cell>
          <cell r="R3018" t="str">
            <v>01_24</v>
          </cell>
          <cell r="S3018" t="str">
            <v>'301.0020</v>
          </cell>
          <cell r="T3018" t="str">
            <v>'701.7421</v>
          </cell>
          <cell r="U3018" t="str">
            <v>H</v>
          </cell>
          <cell r="V3018">
            <v>-11557.84</v>
          </cell>
          <cell r="W3018">
            <v>-11557.84</v>
          </cell>
          <cell r="X3018">
            <v>480.92000000000007</v>
          </cell>
          <cell r="Y3018" t="str">
            <v>701.7421</v>
          </cell>
          <cell r="Z3018">
            <v>-1691721.04</v>
          </cell>
          <cell r="AA3018">
            <v>-11557.84</v>
          </cell>
          <cell r="AB3018">
            <v>-66.882000000000005</v>
          </cell>
        </row>
        <row r="3019">
          <cell r="A3019">
            <v>7608</v>
          </cell>
          <cell r="B3019">
            <v>9599</v>
          </cell>
          <cell r="C3019">
            <v>2040</v>
          </cell>
          <cell r="D3019" t="str">
            <v>ДИЗЕЛЬНОЕ ТОПЛИВО Л-02-40</v>
          </cell>
          <cell r="E3019">
            <v>221000035</v>
          </cell>
          <cell r="F3019" t="str">
            <v>20</v>
          </cell>
          <cell r="G3019" t="str">
            <v/>
          </cell>
          <cell r="H3019" t="str">
            <v/>
          </cell>
          <cell r="I3019" t="str">
            <v>425576</v>
          </cell>
          <cell r="J3019">
            <v>10001537</v>
          </cell>
          <cell r="K3019">
            <v>37944</v>
          </cell>
          <cell r="L3019">
            <v>37944</v>
          </cell>
          <cell r="M3019">
            <v>37944</v>
          </cell>
          <cell r="N3019">
            <v>10484.459999999999</v>
          </cell>
          <cell r="O3019">
            <v>58.247</v>
          </cell>
          <cell r="P3019">
            <v>0</v>
          </cell>
          <cell r="Q3019" t="str">
            <v>01_30_11</v>
          </cell>
          <cell r="R3019" t="str">
            <v>01_24</v>
          </cell>
          <cell r="S3019" t="str">
            <v>'301.0020</v>
          </cell>
          <cell r="T3019" t="str">
            <v>'701.7421</v>
          </cell>
          <cell r="U3019" t="str">
            <v>H</v>
          </cell>
          <cell r="V3019">
            <v>-10060.959999999999</v>
          </cell>
          <cell r="W3019">
            <v>-10060.959999999999</v>
          </cell>
          <cell r="X3019">
            <v>423.5</v>
          </cell>
          <cell r="Y3019" t="str">
            <v>701.7421</v>
          </cell>
          <cell r="Z3019">
            <v>-1472622.72</v>
          </cell>
          <cell r="AA3019">
            <v>-10060.959999999999</v>
          </cell>
          <cell r="AB3019">
            <v>-58.247</v>
          </cell>
        </row>
        <row r="3020">
          <cell r="A3020">
            <v>7609</v>
          </cell>
          <cell r="B3020">
            <v>9600</v>
          </cell>
          <cell r="C3020">
            <v>2040</v>
          </cell>
          <cell r="D3020" t="str">
            <v>ДИЗЕЛЬНОЕ ТОПЛИВО Л-02-40</v>
          </cell>
          <cell r="E3020">
            <v>221000035</v>
          </cell>
          <cell r="F3020" t="str">
            <v>20</v>
          </cell>
          <cell r="G3020" t="str">
            <v/>
          </cell>
          <cell r="H3020" t="str">
            <v/>
          </cell>
          <cell r="I3020" t="str">
            <v>425594</v>
          </cell>
          <cell r="J3020">
            <v>10001537</v>
          </cell>
          <cell r="K3020">
            <v>37944</v>
          </cell>
          <cell r="L3020">
            <v>37944</v>
          </cell>
          <cell r="M3020">
            <v>37944</v>
          </cell>
          <cell r="N3020">
            <v>10547.64</v>
          </cell>
          <cell r="O3020">
            <v>58.597999999999999</v>
          </cell>
          <cell r="P3020">
            <v>0</v>
          </cell>
          <cell r="Q3020" t="str">
            <v>01_30_11</v>
          </cell>
          <cell r="R3020" t="str">
            <v>01_24</v>
          </cell>
          <cell r="S3020" t="str">
            <v>'301.0020</v>
          </cell>
          <cell r="T3020" t="str">
            <v>'701.7421</v>
          </cell>
          <cell r="U3020" t="str">
            <v>H</v>
          </cell>
          <cell r="V3020">
            <v>-10124.14</v>
          </cell>
          <cell r="W3020">
            <v>-10124.14</v>
          </cell>
          <cell r="X3020">
            <v>423.5</v>
          </cell>
          <cell r="Y3020" t="str">
            <v>701.7421</v>
          </cell>
          <cell r="Z3020">
            <v>-1481870.37</v>
          </cell>
          <cell r="AA3020">
            <v>-10124.14</v>
          </cell>
          <cell r="AB3020">
            <v>-58.597999999999999</v>
          </cell>
        </row>
        <row r="3021">
          <cell r="A3021">
            <v>7610</v>
          </cell>
          <cell r="B3021">
            <v>9601</v>
          </cell>
          <cell r="C3021">
            <v>2040</v>
          </cell>
          <cell r="D3021" t="str">
            <v>ДИЗЕЛЬНОЕ ТОПЛИВО Л-02-40</v>
          </cell>
          <cell r="E3021">
            <v>221000035</v>
          </cell>
          <cell r="F3021" t="str">
            <v>20</v>
          </cell>
          <cell r="G3021" t="str">
            <v/>
          </cell>
          <cell r="H3021" t="str">
            <v/>
          </cell>
          <cell r="I3021" t="str">
            <v>425595</v>
          </cell>
          <cell r="J3021">
            <v>10001537</v>
          </cell>
          <cell r="K3021">
            <v>37944</v>
          </cell>
          <cell r="L3021">
            <v>37944</v>
          </cell>
          <cell r="M3021">
            <v>37944</v>
          </cell>
          <cell r="N3021">
            <v>10565.28</v>
          </cell>
          <cell r="O3021">
            <v>58.695999999999998</v>
          </cell>
          <cell r="P3021">
            <v>0</v>
          </cell>
          <cell r="Q3021" t="str">
            <v>01_30_11</v>
          </cell>
          <cell r="R3021" t="str">
            <v>01_24</v>
          </cell>
          <cell r="S3021" t="str">
            <v>'301.0020</v>
          </cell>
          <cell r="T3021" t="str">
            <v>'701.7421</v>
          </cell>
          <cell r="U3021" t="str">
            <v>H</v>
          </cell>
          <cell r="V3021">
            <v>-10141.780000000001</v>
          </cell>
          <cell r="W3021">
            <v>-10141.780000000001</v>
          </cell>
          <cell r="X3021">
            <v>423.5</v>
          </cell>
          <cell r="Y3021" t="str">
            <v>701.7421</v>
          </cell>
          <cell r="Z3021">
            <v>-1484452.34</v>
          </cell>
          <cell r="AA3021">
            <v>-10141.780000000001</v>
          </cell>
          <cell r="AB3021">
            <v>-58.695999999999998</v>
          </cell>
        </row>
        <row r="3022">
          <cell r="A3022">
            <v>7611</v>
          </cell>
          <cell r="B3022">
            <v>9602</v>
          </cell>
          <cell r="C3022">
            <v>2040</v>
          </cell>
          <cell r="D3022" t="str">
            <v>ДИЗЕЛЬНОЕ ТОПЛИВО Л-02-40</v>
          </cell>
          <cell r="E3022">
            <v>221000035</v>
          </cell>
          <cell r="F3022" t="str">
            <v>20</v>
          </cell>
          <cell r="G3022" t="str">
            <v/>
          </cell>
          <cell r="H3022" t="str">
            <v/>
          </cell>
          <cell r="I3022" t="str">
            <v>425596</v>
          </cell>
          <cell r="J3022">
            <v>10001537</v>
          </cell>
          <cell r="K3022">
            <v>37944</v>
          </cell>
          <cell r="L3022">
            <v>37944</v>
          </cell>
          <cell r="M3022">
            <v>37944</v>
          </cell>
          <cell r="N3022">
            <v>10440.36</v>
          </cell>
          <cell r="O3022">
            <v>58.002000000000002</v>
          </cell>
          <cell r="P3022">
            <v>0</v>
          </cell>
          <cell r="Q3022" t="str">
            <v>01_30_11</v>
          </cell>
          <cell r="R3022" t="str">
            <v>01_24</v>
          </cell>
          <cell r="S3022" t="str">
            <v>'301.0020</v>
          </cell>
          <cell r="T3022" t="str">
            <v>'701.7421</v>
          </cell>
          <cell r="U3022" t="str">
            <v>H</v>
          </cell>
          <cell r="V3022">
            <v>-10016.86</v>
          </cell>
          <cell r="W3022">
            <v>-10016.86</v>
          </cell>
          <cell r="X3022">
            <v>423.5</v>
          </cell>
          <cell r="Y3022" t="str">
            <v>701.7421</v>
          </cell>
          <cell r="Z3022">
            <v>-1466167.8</v>
          </cell>
          <cell r="AA3022">
            <v>-10016.86</v>
          </cell>
          <cell r="AB3022">
            <v>-58.002000000000002</v>
          </cell>
        </row>
        <row r="3023">
          <cell r="A3023">
            <v>7612</v>
          </cell>
          <cell r="B3023">
            <v>9603</v>
          </cell>
          <cell r="C3023">
            <v>2040</v>
          </cell>
          <cell r="D3023" t="str">
            <v>ДИЗЕЛЬНОЕ ТОПЛИВО Л-02-40</v>
          </cell>
          <cell r="E3023">
            <v>221000035</v>
          </cell>
          <cell r="F3023" t="str">
            <v>20</v>
          </cell>
          <cell r="G3023" t="str">
            <v/>
          </cell>
          <cell r="H3023" t="str">
            <v/>
          </cell>
          <cell r="I3023" t="str">
            <v>425597</v>
          </cell>
          <cell r="J3023">
            <v>10001537</v>
          </cell>
          <cell r="K3023">
            <v>37944</v>
          </cell>
          <cell r="L3023">
            <v>37944</v>
          </cell>
          <cell r="M3023">
            <v>37944</v>
          </cell>
          <cell r="N3023">
            <v>8826.2999999999993</v>
          </cell>
          <cell r="O3023">
            <v>49.034999999999997</v>
          </cell>
          <cell r="P3023">
            <v>0</v>
          </cell>
          <cell r="Q3023" t="str">
            <v>01_30_11</v>
          </cell>
          <cell r="R3023" t="str">
            <v>01_24</v>
          </cell>
          <cell r="S3023" t="str">
            <v>'301.0020</v>
          </cell>
          <cell r="T3023" t="str">
            <v>'701.7421</v>
          </cell>
          <cell r="U3023" t="str">
            <v>H</v>
          </cell>
          <cell r="V3023">
            <v>-8467.4</v>
          </cell>
          <cell r="W3023">
            <v>-8467.4</v>
          </cell>
          <cell r="X3023">
            <v>358.89999999999964</v>
          </cell>
          <cell r="Y3023" t="str">
            <v>701.7421</v>
          </cell>
          <cell r="Z3023">
            <v>-1239373.3400000001</v>
          </cell>
          <cell r="AA3023">
            <v>-8467.4</v>
          </cell>
          <cell r="AB3023">
            <v>-49.034999999999997</v>
          </cell>
        </row>
        <row r="3024">
          <cell r="A3024">
            <v>7613</v>
          </cell>
          <cell r="B3024">
            <v>9604</v>
          </cell>
          <cell r="C3024">
            <v>2040</v>
          </cell>
          <cell r="D3024" t="str">
            <v>ДИЗЕЛЬНОЕ ТОПЛИВО Л-02-40</v>
          </cell>
          <cell r="E3024">
            <v>221000035</v>
          </cell>
          <cell r="F3024" t="str">
            <v>20</v>
          </cell>
          <cell r="G3024" t="str">
            <v/>
          </cell>
          <cell r="H3024" t="str">
            <v/>
          </cell>
          <cell r="I3024" t="str">
            <v>425598</v>
          </cell>
          <cell r="J3024">
            <v>10001537</v>
          </cell>
          <cell r="K3024">
            <v>37944</v>
          </cell>
          <cell r="L3024">
            <v>37944</v>
          </cell>
          <cell r="M3024">
            <v>37944</v>
          </cell>
          <cell r="N3024">
            <v>8826.2999999999993</v>
          </cell>
          <cell r="O3024">
            <v>49.034999999999997</v>
          </cell>
          <cell r="P3024">
            <v>0</v>
          </cell>
          <cell r="Q3024" t="str">
            <v>01_30_11</v>
          </cell>
          <cell r="R3024" t="str">
            <v>01_24</v>
          </cell>
          <cell r="S3024" t="str">
            <v>'301.0020</v>
          </cell>
          <cell r="T3024" t="str">
            <v>'701.7421</v>
          </cell>
          <cell r="U3024" t="str">
            <v>H</v>
          </cell>
          <cell r="V3024">
            <v>-8467.4</v>
          </cell>
          <cell r="W3024">
            <v>-8467.4</v>
          </cell>
          <cell r="X3024">
            <v>358.89999999999964</v>
          </cell>
          <cell r="Y3024" t="str">
            <v>701.7421</v>
          </cell>
          <cell r="Z3024">
            <v>-1239373.3400000001</v>
          </cell>
          <cell r="AA3024">
            <v>-8467.4</v>
          </cell>
          <cell r="AB3024">
            <v>-49.034999999999997</v>
          </cell>
        </row>
        <row r="3025">
          <cell r="A3025">
            <v>7614</v>
          </cell>
          <cell r="B3025">
            <v>9605</v>
          </cell>
          <cell r="C3025">
            <v>2040</v>
          </cell>
          <cell r="D3025" t="str">
            <v>ДИЗЕЛЬНОЕ ТОПЛИВО Л-02-40</v>
          </cell>
          <cell r="E3025">
            <v>221000035</v>
          </cell>
          <cell r="F3025" t="str">
            <v>20</v>
          </cell>
          <cell r="G3025" t="str">
            <v/>
          </cell>
          <cell r="H3025" t="str">
            <v/>
          </cell>
          <cell r="I3025" t="str">
            <v>425599</v>
          </cell>
          <cell r="J3025">
            <v>10001537</v>
          </cell>
          <cell r="K3025">
            <v>37944</v>
          </cell>
          <cell r="L3025">
            <v>37944</v>
          </cell>
          <cell r="M3025">
            <v>37944</v>
          </cell>
          <cell r="N3025">
            <v>20003.04</v>
          </cell>
          <cell r="O3025">
            <v>111.128</v>
          </cell>
          <cell r="P3025">
            <v>0</v>
          </cell>
          <cell r="Q3025" t="str">
            <v>01_30_11</v>
          </cell>
          <cell r="R3025" t="str">
            <v>01_24</v>
          </cell>
          <cell r="S3025" t="str">
            <v>'301.0020</v>
          </cell>
          <cell r="T3025" t="str">
            <v>'701.7421</v>
          </cell>
          <cell r="U3025" t="str">
            <v>H</v>
          </cell>
          <cell r="V3025">
            <v>-19199.11</v>
          </cell>
          <cell r="W3025">
            <v>-19199.11</v>
          </cell>
          <cell r="X3025">
            <v>803.93000000000029</v>
          </cell>
          <cell r="Y3025" t="str">
            <v>701.7421</v>
          </cell>
          <cell r="Z3025">
            <v>-2810173.73</v>
          </cell>
          <cell r="AA3025">
            <v>-19199.11</v>
          </cell>
          <cell r="AB3025">
            <v>-111.128</v>
          </cell>
        </row>
        <row r="3026">
          <cell r="A3026">
            <v>7615</v>
          </cell>
          <cell r="B3026">
            <v>9606</v>
          </cell>
          <cell r="C3026">
            <v>2040</v>
          </cell>
          <cell r="D3026" t="str">
            <v>ДИЗЕЛЬНОЕ ТОПЛИВО Л-02-40</v>
          </cell>
          <cell r="E3026">
            <v>221000035</v>
          </cell>
          <cell r="F3026" t="str">
            <v>20</v>
          </cell>
          <cell r="G3026" t="str">
            <v/>
          </cell>
          <cell r="H3026" t="str">
            <v/>
          </cell>
          <cell r="I3026" t="str">
            <v>425600</v>
          </cell>
          <cell r="J3026">
            <v>10001537</v>
          </cell>
          <cell r="K3026">
            <v>37944</v>
          </cell>
          <cell r="L3026">
            <v>37944</v>
          </cell>
          <cell r="M3026">
            <v>37944</v>
          </cell>
          <cell r="N3026">
            <v>22490.82</v>
          </cell>
          <cell r="O3026">
            <v>124.949</v>
          </cell>
          <cell r="P3026">
            <v>0</v>
          </cell>
          <cell r="Q3026" t="str">
            <v>01_30_11</v>
          </cell>
          <cell r="R3026" t="str">
            <v>01_24</v>
          </cell>
          <cell r="S3026" t="str">
            <v>'301.0020</v>
          </cell>
          <cell r="T3026" t="str">
            <v>'701.7421</v>
          </cell>
          <cell r="U3026" t="str">
            <v>H</v>
          </cell>
          <cell r="V3026">
            <v>-21593.58</v>
          </cell>
          <cell r="W3026">
            <v>-21593.58</v>
          </cell>
          <cell r="X3026">
            <v>897.23999999999796</v>
          </cell>
          <cell r="Y3026" t="str">
            <v>701.7421</v>
          </cell>
          <cell r="Z3026">
            <v>-3160652.3</v>
          </cell>
          <cell r="AA3026">
            <v>-21593.58</v>
          </cell>
          <cell r="AB3026">
            <v>-124.949</v>
          </cell>
        </row>
        <row r="3027">
          <cell r="A3027">
            <v>7616</v>
          </cell>
          <cell r="B3027">
            <v>9607</v>
          </cell>
          <cell r="C3027">
            <v>2100</v>
          </cell>
          <cell r="D3027" t="str">
            <v>ГАЗЫ УГЛЕВОДОРОДНЫЕ СЖИЖЕННЫЕ СПБТ</v>
          </cell>
          <cell r="E3027">
            <v>221000063</v>
          </cell>
          <cell r="F3027" t="str">
            <v>20</v>
          </cell>
          <cell r="G3027" t="str">
            <v/>
          </cell>
          <cell r="H3027" t="str">
            <v/>
          </cell>
          <cell r="I3027" t="str">
            <v>0425578</v>
          </cell>
          <cell r="J3027">
            <v>10001557</v>
          </cell>
          <cell r="K3027">
            <v>37944</v>
          </cell>
          <cell r="L3027">
            <v>37944</v>
          </cell>
          <cell r="M3027">
            <v>37944</v>
          </cell>
          <cell r="N3027">
            <v>5724</v>
          </cell>
          <cell r="O3027">
            <v>47.7</v>
          </cell>
          <cell r="P3027">
            <v>0</v>
          </cell>
          <cell r="Q3027" t="str">
            <v>01_30_11</v>
          </cell>
          <cell r="R3027" t="str">
            <v>01_24</v>
          </cell>
          <cell r="S3027" t="str">
            <v>'301.0020</v>
          </cell>
          <cell r="T3027" t="str">
            <v>'701.7441</v>
          </cell>
          <cell r="U3027" t="str">
            <v>H</v>
          </cell>
          <cell r="V3027">
            <v>-5431.19</v>
          </cell>
          <cell r="W3027">
            <v>-5431.19</v>
          </cell>
          <cell r="X3027">
            <v>292.8100000000004</v>
          </cell>
          <cell r="Y3027" t="str">
            <v>701.7441</v>
          </cell>
          <cell r="Z3027">
            <v>-794963.28</v>
          </cell>
          <cell r="AA3027">
            <v>-5431.19</v>
          </cell>
          <cell r="AB3027">
            <v>-47.7</v>
          </cell>
        </row>
        <row r="3028">
          <cell r="A3028">
            <v>7617</v>
          </cell>
          <cell r="B3028">
            <v>9608</v>
          </cell>
          <cell r="C3028">
            <v>2101</v>
          </cell>
          <cell r="D3028" t="str">
            <v>ДИЗЕЛЬНОЕ ТОПЛИВО Л-02-40</v>
          </cell>
          <cell r="E3028">
            <v>221000035</v>
          </cell>
          <cell r="F3028" t="str">
            <v>20</v>
          </cell>
          <cell r="G3028" t="str">
            <v/>
          </cell>
          <cell r="H3028" t="str">
            <v/>
          </cell>
          <cell r="I3028" t="str">
            <v>425421</v>
          </cell>
          <cell r="J3028">
            <v>10001540</v>
          </cell>
          <cell r="K3028">
            <v>37944</v>
          </cell>
          <cell r="L3028">
            <v>37944</v>
          </cell>
          <cell r="M3028">
            <v>37944</v>
          </cell>
          <cell r="N3028">
            <v>93435.1</v>
          </cell>
          <cell r="O3028">
            <v>462.55</v>
          </cell>
          <cell r="P3028">
            <v>0</v>
          </cell>
          <cell r="Q3028" t="str">
            <v>01_30_11</v>
          </cell>
          <cell r="R3028" t="str">
            <v>01_24</v>
          </cell>
          <cell r="S3028" t="str">
            <v>'301.0020</v>
          </cell>
          <cell r="T3028" t="str">
            <v>'701.7421</v>
          </cell>
          <cell r="U3028" t="str">
            <v>H</v>
          </cell>
          <cell r="V3028">
            <v>-88573.78</v>
          </cell>
          <cell r="W3028">
            <v>-88573.78</v>
          </cell>
          <cell r="X3028">
            <v>4861.320000000007</v>
          </cell>
          <cell r="Y3028" t="str">
            <v>701.7421</v>
          </cell>
          <cell r="Z3028">
            <v>-12964544.18</v>
          </cell>
          <cell r="AA3028">
            <v>-88573.78</v>
          </cell>
          <cell r="AB3028">
            <v>-462.55</v>
          </cell>
        </row>
        <row r="3029">
          <cell r="A3029">
            <v>7618</v>
          </cell>
          <cell r="B3029">
            <v>9609</v>
          </cell>
          <cell r="C3029">
            <v>2101</v>
          </cell>
          <cell r="D3029" t="str">
            <v>БЕНЗИН АВТОМОБИЛЬНЫЙ АИ-80</v>
          </cell>
          <cell r="E3029">
            <v>221000001</v>
          </cell>
          <cell r="F3029" t="str">
            <v>20</v>
          </cell>
          <cell r="G3029" t="str">
            <v/>
          </cell>
          <cell r="H3029" t="str">
            <v/>
          </cell>
          <cell r="I3029" t="str">
            <v>425410</v>
          </cell>
          <cell r="J3029">
            <v>10001569</v>
          </cell>
          <cell r="K3029">
            <v>37944</v>
          </cell>
          <cell r="L3029">
            <v>37944</v>
          </cell>
          <cell r="M3029">
            <v>37944</v>
          </cell>
          <cell r="N3029">
            <v>123598.08</v>
          </cell>
          <cell r="O3029">
            <v>514.99199999999996</v>
          </cell>
          <cell r="P3029">
            <v>0</v>
          </cell>
          <cell r="Q3029" t="str">
            <v>01_30_11</v>
          </cell>
          <cell r="R3029" t="str">
            <v>01_24</v>
          </cell>
          <cell r="S3029" t="str">
            <v>'301.0020</v>
          </cell>
          <cell r="T3029" t="str">
            <v>'701.7410</v>
          </cell>
          <cell r="U3029" t="str">
            <v>H</v>
          </cell>
          <cell r="V3029">
            <v>-118185.05</v>
          </cell>
          <cell r="W3029">
            <v>-118185.05</v>
          </cell>
          <cell r="X3029">
            <v>5413.0299999999988</v>
          </cell>
          <cell r="Y3029" t="str">
            <v>701.7410</v>
          </cell>
          <cell r="Z3029">
            <v>-17298745.77</v>
          </cell>
          <cell r="AA3029">
            <v>-118185.05</v>
          </cell>
          <cell r="AB3029">
            <v>-514.99199999999996</v>
          </cell>
        </row>
        <row r="3030">
          <cell r="A3030">
            <v>7621</v>
          </cell>
          <cell r="B3030">
            <v>9610</v>
          </cell>
          <cell r="C3030">
            <v>2101</v>
          </cell>
          <cell r="D3030" t="str">
            <v>БЕНЗИН АВТОМОБИЛЬНЫЙ АИ-80</v>
          </cell>
          <cell r="E3030">
            <v>221000001</v>
          </cell>
          <cell r="F3030" t="str">
            <v>20</v>
          </cell>
          <cell r="G3030" t="str">
            <v/>
          </cell>
          <cell r="H3030" t="str">
            <v/>
          </cell>
          <cell r="I3030" t="str">
            <v>425411</v>
          </cell>
          <cell r="J3030">
            <v>10001569</v>
          </cell>
          <cell r="K3030">
            <v>37944</v>
          </cell>
          <cell r="L3030">
            <v>37944</v>
          </cell>
          <cell r="M3030">
            <v>37944</v>
          </cell>
          <cell r="N3030">
            <v>88569.84</v>
          </cell>
          <cell r="O3030">
            <v>369.041</v>
          </cell>
          <cell r="P3030">
            <v>0</v>
          </cell>
          <cell r="Q3030" t="str">
            <v>01_30_11</v>
          </cell>
          <cell r="R3030" t="str">
            <v>01_24</v>
          </cell>
          <cell r="S3030" t="str">
            <v>'301.0020</v>
          </cell>
          <cell r="T3030" t="str">
            <v>'701.7410</v>
          </cell>
          <cell r="U3030" t="str">
            <v>H</v>
          </cell>
          <cell r="V3030">
            <v>-84687.03</v>
          </cell>
          <cell r="W3030">
            <v>-84687.03</v>
          </cell>
          <cell r="X3030">
            <v>3882.8099999999977</v>
          </cell>
          <cell r="Y3030" t="str">
            <v>701.7410</v>
          </cell>
          <cell r="Z3030">
            <v>-12395640.58</v>
          </cell>
          <cell r="AA3030">
            <v>-84687.03</v>
          </cell>
          <cell r="AB3030">
            <v>-369.041</v>
          </cell>
        </row>
        <row r="3031">
          <cell r="A3031">
            <v>7651</v>
          </cell>
          <cell r="B3031">
            <v>9642</v>
          </cell>
          <cell r="C3031">
            <v>1160</v>
          </cell>
          <cell r="D3031" t="str">
            <v>БЕНЗИН АВТОМОБИЛЬНЫЙ АИ-80</v>
          </cell>
          <cell r="E3031">
            <v>221000001</v>
          </cell>
          <cell r="F3031" t="str">
            <v>10</v>
          </cell>
          <cell r="G3031" t="str">
            <v/>
          </cell>
          <cell r="H3031" t="str">
            <v/>
          </cell>
          <cell r="I3031" t="str">
            <v>187973</v>
          </cell>
          <cell r="J3031">
            <v>10001563</v>
          </cell>
          <cell r="K3031">
            <v>37944</v>
          </cell>
          <cell r="L3031">
            <v>37944</v>
          </cell>
          <cell r="M3031">
            <v>37944</v>
          </cell>
          <cell r="N3031">
            <v>2489879.2400000002</v>
          </cell>
          <cell r="O3031">
            <v>103.444</v>
          </cell>
          <cell r="P3031">
            <v>398380.68</v>
          </cell>
          <cell r="Q3031" t="str">
            <v>01_30_11</v>
          </cell>
          <cell r="R3031" t="str">
            <v>01_24</v>
          </cell>
          <cell r="S3031" t="str">
            <v>'301.0010</v>
          </cell>
          <cell r="T3031" t="str">
            <v>'701.7510</v>
          </cell>
          <cell r="U3031" t="str">
            <v>H</v>
          </cell>
          <cell r="V3031">
            <v>-2489879.2400000002</v>
          </cell>
          <cell r="W3031">
            <v>-17010.849999999999</v>
          </cell>
          <cell r="X3031">
            <v>0</v>
          </cell>
          <cell r="Y3031" t="str">
            <v>701.7510</v>
          </cell>
          <cell r="Z3031">
            <v>-2489879.2400000002</v>
          </cell>
          <cell r="AA3031">
            <v>-17010.849999999999</v>
          </cell>
          <cell r="AB3031">
            <v>-103.444</v>
          </cell>
        </row>
        <row r="3032">
          <cell r="A3032">
            <v>7695</v>
          </cell>
          <cell r="B3032">
            <v>9648</v>
          </cell>
          <cell r="C3032">
            <v>1133</v>
          </cell>
          <cell r="D3032" t="str">
            <v>МАЗУТ М-100</v>
          </cell>
          <cell r="E3032">
            <v>221000083</v>
          </cell>
          <cell r="F3032" t="str">
            <v>10</v>
          </cell>
          <cell r="G3032" t="str">
            <v/>
          </cell>
          <cell r="H3032" t="str">
            <v/>
          </cell>
          <cell r="I3032" t="str">
            <v>Акт куп-прод от</v>
          </cell>
          <cell r="J3032">
            <v>10001577</v>
          </cell>
          <cell r="K3032">
            <v>37944</v>
          </cell>
          <cell r="L3032">
            <v>37944</v>
          </cell>
          <cell r="M3032">
            <v>37944</v>
          </cell>
          <cell r="N3032">
            <v>33868965.520000003</v>
          </cell>
          <cell r="O3032">
            <v>6000</v>
          </cell>
          <cell r="P3032">
            <v>5419034.4800000004</v>
          </cell>
          <cell r="Q3032" t="str">
            <v>01_30_11</v>
          </cell>
          <cell r="R3032" t="str">
            <v>01_24</v>
          </cell>
          <cell r="S3032" t="str">
            <v>'301.0010</v>
          </cell>
          <cell r="T3032" t="str">
            <v>'701.7530</v>
          </cell>
          <cell r="U3032" t="str">
            <v>H</v>
          </cell>
          <cell r="V3032">
            <v>-33868965.439999998</v>
          </cell>
          <cell r="W3032">
            <v>-231392.81</v>
          </cell>
          <cell r="X3032">
            <v>8.0000005662441254E-2</v>
          </cell>
          <cell r="Y3032" t="str">
            <v>701.7530</v>
          </cell>
          <cell r="Z3032">
            <v>-33868965.439999998</v>
          </cell>
          <cell r="AA3032">
            <v>-231392.81</v>
          </cell>
          <cell r="AB3032">
            <v>-6000</v>
          </cell>
        </row>
        <row r="3033">
          <cell r="A3033">
            <v>7771</v>
          </cell>
          <cell r="B3033">
            <v>9762</v>
          </cell>
          <cell r="C3033">
            <v>1131</v>
          </cell>
          <cell r="D3033" t="str">
            <v>ДИЗЕЛЬНОЕ ТОПЛИВО Л-02-40</v>
          </cell>
          <cell r="E3033">
            <v>222000035</v>
          </cell>
          <cell r="F3033" t="str">
            <v>10</v>
          </cell>
          <cell r="G3033" t="str">
            <v/>
          </cell>
          <cell r="H3033" t="str">
            <v/>
          </cell>
          <cell r="I3033" t="str">
            <v>Акт купли-продаж</v>
          </cell>
          <cell r="J3033">
            <v>10001590</v>
          </cell>
          <cell r="K3033">
            <v>37944</v>
          </cell>
          <cell r="L3033">
            <v>37944</v>
          </cell>
          <cell r="M3033">
            <v>37944</v>
          </cell>
          <cell r="N3033">
            <v>33979310.340000004</v>
          </cell>
          <cell r="O3033">
            <v>2000</v>
          </cell>
          <cell r="P3033">
            <v>5436689.6600000001</v>
          </cell>
          <cell r="Q3033" t="str">
            <v>01_30_11</v>
          </cell>
          <cell r="R3033" t="str">
            <v>01_24</v>
          </cell>
          <cell r="S3033" t="str">
            <v>'301.0010</v>
          </cell>
          <cell r="T3033" t="str">
            <v>'702.7321</v>
          </cell>
          <cell r="U3033" t="str">
            <v>H</v>
          </cell>
          <cell r="V3033">
            <v>-33979310.340000004</v>
          </cell>
          <cell r="W3033">
            <v>-232146.69</v>
          </cell>
          <cell r="X3033">
            <v>0</v>
          </cell>
          <cell r="Y3033" t="str">
            <v>702.7321</v>
          </cell>
          <cell r="Z3033">
            <v>-33979310.340000004</v>
          </cell>
          <cell r="AA3033">
            <v>-232146.69</v>
          </cell>
          <cell r="AB3033">
            <v>-2000</v>
          </cell>
        </row>
        <row r="3034">
          <cell r="A3034">
            <v>7819</v>
          </cell>
          <cell r="B3034">
            <v>9798</v>
          </cell>
          <cell r="C3034">
            <v>1131</v>
          </cell>
          <cell r="D3034" t="str">
            <v>ДИЗЕЛЬНОЕ ТОПЛИВО Л-02-40</v>
          </cell>
          <cell r="E3034">
            <v>221000035</v>
          </cell>
          <cell r="F3034" t="str">
            <v>10</v>
          </cell>
          <cell r="G3034" t="str">
            <v/>
          </cell>
          <cell r="H3034" t="str">
            <v/>
          </cell>
          <cell r="I3034" t="str">
            <v>АКТ КУПЛИ-ПРОДАЖ</v>
          </cell>
          <cell r="J3034">
            <v>10001581</v>
          </cell>
          <cell r="K3034">
            <v>37944</v>
          </cell>
          <cell r="L3034">
            <v>37944</v>
          </cell>
          <cell r="M3034">
            <v>37944</v>
          </cell>
          <cell r="N3034">
            <v>84948275.859999999</v>
          </cell>
          <cell r="O3034">
            <v>5000</v>
          </cell>
          <cell r="P3034">
            <v>13591724.140000001</v>
          </cell>
          <cell r="Q3034" t="str">
            <v>01_30_11</v>
          </cell>
          <cell r="R3034" t="str">
            <v>01_24</v>
          </cell>
          <cell r="S3034" t="str">
            <v>'301.0010</v>
          </cell>
          <cell r="T3034" t="str">
            <v>'701.7521</v>
          </cell>
          <cell r="U3034" t="str">
            <v>H</v>
          </cell>
          <cell r="V3034">
            <v>-84948275.859999999</v>
          </cell>
          <cell r="W3034">
            <v>-580366.72</v>
          </cell>
          <cell r="X3034">
            <v>0</v>
          </cell>
          <cell r="Y3034" t="str">
            <v>701.7521</v>
          </cell>
          <cell r="Z3034">
            <v>-84948275.859999999</v>
          </cell>
          <cell r="AA3034">
            <v>-580366.72</v>
          </cell>
          <cell r="AB3034">
            <v>-5000</v>
          </cell>
        </row>
        <row r="3035">
          <cell r="A3035">
            <v>7623</v>
          </cell>
          <cell r="B3035">
            <v>9612</v>
          </cell>
          <cell r="C3035">
            <v>1135</v>
          </cell>
          <cell r="D3035" t="str">
            <v>БЕНЗИН АВТОМОБИЛЬНЫЙ АИ-80</v>
          </cell>
          <cell r="E3035">
            <v>221000001</v>
          </cell>
          <cell r="F3035" t="str">
            <v>10</v>
          </cell>
          <cell r="G3035" t="str">
            <v/>
          </cell>
          <cell r="H3035" t="str">
            <v/>
          </cell>
          <cell r="I3035" t="str">
            <v>68234925</v>
          </cell>
          <cell r="J3035">
            <v>10001572</v>
          </cell>
          <cell r="K3035">
            <v>37945</v>
          </cell>
          <cell r="L3035">
            <v>37945</v>
          </cell>
          <cell r="M3035">
            <v>37945</v>
          </cell>
          <cell r="N3035">
            <v>2367821.15</v>
          </cell>
          <cell r="O3035">
            <v>98.373000000000005</v>
          </cell>
          <cell r="P3035">
            <v>378851.38</v>
          </cell>
          <cell r="Q3035" t="str">
            <v>01_30_11</v>
          </cell>
          <cell r="R3035" t="str">
            <v>01_24</v>
          </cell>
          <cell r="S3035" t="str">
            <v>'301.0010</v>
          </cell>
          <cell r="T3035" t="str">
            <v>'701.7510</v>
          </cell>
          <cell r="U3035" t="str">
            <v>H</v>
          </cell>
          <cell r="V3035">
            <v>-2367821.15</v>
          </cell>
          <cell r="W3035">
            <v>-16173.64</v>
          </cell>
          <cell r="X3035">
            <v>0</v>
          </cell>
          <cell r="Y3035" t="str">
            <v>701.7510</v>
          </cell>
          <cell r="Z3035">
            <v>-2367821.15</v>
          </cell>
          <cell r="AA3035">
            <v>-16173.64</v>
          </cell>
          <cell r="AB3035">
            <v>-98.373000000000005</v>
          </cell>
        </row>
        <row r="3036">
          <cell r="A3036">
            <v>7624</v>
          </cell>
          <cell r="B3036">
            <v>9613</v>
          </cell>
          <cell r="C3036">
            <v>1160</v>
          </cell>
          <cell r="D3036" t="str">
            <v>БЕНЗИН АВТОМОБИЛЬНЫЙ АИ-80</v>
          </cell>
          <cell r="E3036">
            <v>221000001</v>
          </cell>
          <cell r="F3036" t="str">
            <v>10</v>
          </cell>
          <cell r="G3036" t="str">
            <v/>
          </cell>
          <cell r="H3036" t="str">
            <v/>
          </cell>
          <cell r="I3036" t="str">
            <v>68234924</v>
          </cell>
          <cell r="J3036">
            <v>10001561</v>
          </cell>
          <cell r="K3036">
            <v>37945</v>
          </cell>
          <cell r="L3036">
            <v>37945</v>
          </cell>
          <cell r="M3036">
            <v>37945</v>
          </cell>
          <cell r="N3036">
            <v>2739026.03</v>
          </cell>
          <cell r="O3036">
            <v>113.795</v>
          </cell>
          <cell r="P3036">
            <v>438244.17</v>
          </cell>
          <cell r="Q3036" t="str">
            <v>01_30_11</v>
          </cell>
          <cell r="R3036" t="str">
            <v>01_24</v>
          </cell>
          <cell r="S3036" t="str">
            <v>'301.0010</v>
          </cell>
          <cell r="T3036" t="str">
            <v>'701.7510</v>
          </cell>
          <cell r="U3036" t="str">
            <v>H</v>
          </cell>
          <cell r="V3036">
            <v>-2739026.03</v>
          </cell>
          <cell r="W3036">
            <v>-18709.189999999999</v>
          </cell>
          <cell r="X3036">
            <v>0</v>
          </cell>
          <cell r="Y3036" t="str">
            <v>701.7510</v>
          </cell>
          <cell r="Z3036">
            <v>-2739026.03</v>
          </cell>
          <cell r="AA3036">
            <v>-18709.189999999999</v>
          </cell>
          <cell r="AB3036">
            <v>-113.795</v>
          </cell>
        </row>
        <row r="3037">
          <cell r="A3037">
            <v>7625</v>
          </cell>
          <cell r="B3037">
            <v>9614</v>
          </cell>
          <cell r="C3037">
            <v>2040</v>
          </cell>
          <cell r="D3037" t="str">
            <v>ДИЗЕЛЬНОЕ ТОПЛИВО Л-02-40</v>
          </cell>
          <cell r="E3037">
            <v>221000035</v>
          </cell>
          <cell r="F3037" t="str">
            <v>20</v>
          </cell>
          <cell r="G3037" t="str">
            <v/>
          </cell>
          <cell r="H3037" t="str">
            <v/>
          </cell>
          <cell r="I3037" t="str">
            <v>425601</v>
          </cell>
          <cell r="J3037">
            <v>10001537</v>
          </cell>
          <cell r="K3037">
            <v>37945</v>
          </cell>
          <cell r="L3037">
            <v>37945</v>
          </cell>
          <cell r="M3037">
            <v>37945</v>
          </cell>
          <cell r="N3037">
            <v>12117.78</v>
          </cell>
          <cell r="O3037">
            <v>67.320999999999998</v>
          </cell>
          <cell r="P3037">
            <v>0</v>
          </cell>
          <cell r="Q3037" t="str">
            <v>01_30_11</v>
          </cell>
          <cell r="R3037" t="str">
            <v>01_24</v>
          </cell>
          <cell r="S3037" t="str">
            <v>'301.0020</v>
          </cell>
          <cell r="T3037" t="str">
            <v>'701.7421</v>
          </cell>
          <cell r="U3037" t="str">
            <v>H</v>
          </cell>
          <cell r="V3037">
            <v>-11621.41</v>
          </cell>
          <cell r="W3037">
            <v>-11621.41</v>
          </cell>
          <cell r="X3037">
            <v>496.3700000000008</v>
          </cell>
          <cell r="Y3037" t="str">
            <v>701.7421</v>
          </cell>
          <cell r="Z3037">
            <v>-1701374.42</v>
          </cell>
          <cell r="AA3037">
            <v>-11621.41</v>
          </cell>
          <cell r="AB3037">
            <v>-67.320999999999998</v>
          </cell>
        </row>
        <row r="3038">
          <cell r="A3038">
            <v>7626</v>
          </cell>
          <cell r="B3038">
            <v>9615</v>
          </cell>
          <cell r="C3038">
            <v>2040</v>
          </cell>
          <cell r="D3038" t="str">
            <v>ДИЗЕЛЬНОЕ ТОПЛИВО Л-02-40</v>
          </cell>
          <cell r="E3038">
            <v>221000035</v>
          </cell>
          <cell r="F3038" t="str">
            <v>20</v>
          </cell>
          <cell r="G3038" t="str">
            <v/>
          </cell>
          <cell r="H3038" t="str">
            <v/>
          </cell>
          <cell r="I3038" t="str">
            <v>425463</v>
          </cell>
          <cell r="J3038">
            <v>10001571</v>
          </cell>
          <cell r="K3038">
            <v>37945</v>
          </cell>
          <cell r="L3038">
            <v>37945</v>
          </cell>
          <cell r="M3038">
            <v>37945</v>
          </cell>
          <cell r="N3038">
            <v>10559.88</v>
          </cell>
          <cell r="O3038">
            <v>58.665999999999997</v>
          </cell>
          <cell r="P3038">
            <v>0</v>
          </cell>
          <cell r="Q3038" t="str">
            <v>01_30_11</v>
          </cell>
          <cell r="R3038" t="str">
            <v>01_24</v>
          </cell>
          <cell r="S3038" t="str">
            <v>'301.0020</v>
          </cell>
          <cell r="T3038" t="str">
            <v>'701.7421</v>
          </cell>
          <cell r="U3038" t="str">
            <v>H</v>
          </cell>
          <cell r="V3038">
            <v>-10129.209999999999</v>
          </cell>
          <cell r="W3038">
            <v>-10129.209999999999</v>
          </cell>
          <cell r="X3038">
            <v>430.67000000000007</v>
          </cell>
          <cell r="Y3038" t="str">
            <v>701.7421</v>
          </cell>
          <cell r="Z3038">
            <v>-1482916.34</v>
          </cell>
          <cell r="AA3038">
            <v>-10129.209999999999</v>
          </cell>
          <cell r="AB3038">
            <v>-58.665999999999997</v>
          </cell>
        </row>
        <row r="3039">
          <cell r="A3039">
            <v>7627</v>
          </cell>
          <cell r="B3039">
            <v>9616</v>
          </cell>
          <cell r="C3039">
            <v>2040</v>
          </cell>
          <cell r="D3039" t="str">
            <v>ДИЗЕЛЬНОЕ ТОПЛИВО Л-02-40</v>
          </cell>
          <cell r="E3039">
            <v>221000035</v>
          </cell>
          <cell r="F3039" t="str">
            <v>20</v>
          </cell>
          <cell r="G3039" t="str">
            <v/>
          </cell>
          <cell r="H3039" t="str">
            <v/>
          </cell>
          <cell r="I3039" t="str">
            <v>425464</v>
          </cell>
          <cell r="J3039">
            <v>10001571</v>
          </cell>
          <cell r="K3039">
            <v>37945</v>
          </cell>
          <cell r="L3039">
            <v>37945</v>
          </cell>
          <cell r="M3039">
            <v>37945</v>
          </cell>
          <cell r="N3039">
            <v>10540.8</v>
          </cell>
          <cell r="O3039">
            <v>58.56</v>
          </cell>
          <cell r="P3039">
            <v>0</v>
          </cell>
          <cell r="Q3039" t="str">
            <v>01_30_11</v>
          </cell>
          <cell r="R3039" t="str">
            <v>01_24</v>
          </cell>
          <cell r="S3039" t="str">
            <v>'301.0020</v>
          </cell>
          <cell r="T3039" t="str">
            <v>'701.7421</v>
          </cell>
          <cell r="U3039" t="str">
            <v>H</v>
          </cell>
          <cell r="V3039">
            <v>-10110.129999999999</v>
          </cell>
          <cell r="W3039">
            <v>-10110.129999999999</v>
          </cell>
          <cell r="X3039">
            <v>430.67000000000007</v>
          </cell>
          <cell r="Y3039" t="str">
            <v>701.7421</v>
          </cell>
          <cell r="Z3039">
            <v>-1480123.03</v>
          </cell>
          <cell r="AA3039">
            <v>-10110.129999999999</v>
          </cell>
          <cell r="AB3039">
            <v>-58.56</v>
          </cell>
        </row>
        <row r="3040">
          <cell r="A3040">
            <v>7628</v>
          </cell>
          <cell r="B3040">
            <v>9617</v>
          </cell>
          <cell r="C3040">
            <v>2040</v>
          </cell>
          <cell r="D3040" t="str">
            <v>ДИЗЕЛЬНОЕ ТОПЛИВО Л-02-40</v>
          </cell>
          <cell r="E3040">
            <v>221000035</v>
          </cell>
          <cell r="F3040" t="str">
            <v>20</v>
          </cell>
          <cell r="G3040" t="str">
            <v/>
          </cell>
          <cell r="H3040" t="str">
            <v/>
          </cell>
          <cell r="I3040" t="str">
            <v>425591</v>
          </cell>
          <cell r="J3040">
            <v>10001571</v>
          </cell>
          <cell r="K3040">
            <v>37945</v>
          </cell>
          <cell r="L3040">
            <v>37945</v>
          </cell>
          <cell r="M3040">
            <v>37945</v>
          </cell>
          <cell r="N3040">
            <v>10521.72</v>
          </cell>
          <cell r="O3040">
            <v>58.454000000000001</v>
          </cell>
          <cell r="P3040">
            <v>0</v>
          </cell>
          <cell r="Q3040" t="str">
            <v>01_30_11</v>
          </cell>
          <cell r="R3040" t="str">
            <v>01_24</v>
          </cell>
          <cell r="S3040" t="str">
            <v>'301.0020</v>
          </cell>
          <cell r="T3040" t="str">
            <v>'701.7421</v>
          </cell>
          <cell r="U3040" t="str">
            <v>H</v>
          </cell>
          <cell r="V3040">
            <v>-10091.049999999999</v>
          </cell>
          <cell r="W3040">
            <v>-10091.049999999999</v>
          </cell>
          <cell r="X3040">
            <v>430.67000000000007</v>
          </cell>
          <cell r="Y3040" t="str">
            <v>701.7421</v>
          </cell>
          <cell r="Z3040">
            <v>-1477329.72</v>
          </cell>
          <cell r="AA3040">
            <v>-10091.049999999999</v>
          </cell>
          <cell r="AB3040">
            <v>-58.454000000000001</v>
          </cell>
        </row>
        <row r="3041">
          <cell r="A3041">
            <v>7629</v>
          </cell>
          <cell r="B3041">
            <v>9618</v>
          </cell>
          <cell r="C3041">
            <v>2040</v>
          </cell>
          <cell r="D3041" t="str">
            <v>ДИЗЕЛЬНОЕ ТОПЛИВО Л-02-40</v>
          </cell>
          <cell r="E3041">
            <v>221000035</v>
          </cell>
          <cell r="F3041" t="str">
            <v>20</v>
          </cell>
          <cell r="G3041" t="str">
            <v/>
          </cell>
          <cell r="H3041" t="str">
            <v/>
          </cell>
          <cell r="I3041" t="str">
            <v>425592</v>
          </cell>
          <cell r="J3041">
            <v>10001571</v>
          </cell>
          <cell r="K3041">
            <v>37945</v>
          </cell>
          <cell r="L3041">
            <v>37945</v>
          </cell>
          <cell r="M3041">
            <v>37945</v>
          </cell>
          <cell r="N3041">
            <v>10501.92</v>
          </cell>
          <cell r="O3041">
            <v>58.344000000000001</v>
          </cell>
          <cell r="P3041">
            <v>0</v>
          </cell>
          <cell r="Q3041" t="str">
            <v>01_30_11</v>
          </cell>
          <cell r="R3041" t="str">
            <v>01_24</v>
          </cell>
          <cell r="S3041" t="str">
            <v>'301.0020</v>
          </cell>
          <cell r="T3041" t="str">
            <v>'701.7421</v>
          </cell>
          <cell r="U3041" t="str">
            <v>H</v>
          </cell>
          <cell r="V3041">
            <v>-10071.25</v>
          </cell>
          <cell r="W3041">
            <v>-10071.25</v>
          </cell>
          <cell r="X3041">
            <v>430.67000000000007</v>
          </cell>
          <cell r="Y3041" t="str">
            <v>701.7421</v>
          </cell>
          <cell r="Z3041">
            <v>-1474431</v>
          </cell>
          <cell r="AA3041">
            <v>-10071.25</v>
          </cell>
          <cell r="AB3041">
            <v>-58.344000000000001</v>
          </cell>
        </row>
        <row r="3042">
          <cell r="A3042">
            <v>7630</v>
          </cell>
          <cell r="B3042">
            <v>9619</v>
          </cell>
          <cell r="C3042">
            <v>2040</v>
          </cell>
          <cell r="D3042" t="str">
            <v>ДИЗЕЛЬНОЕ ТОПЛИВО Л-02-40</v>
          </cell>
          <cell r="E3042">
            <v>221000035</v>
          </cell>
          <cell r="F3042" t="str">
            <v>20</v>
          </cell>
          <cell r="G3042" t="str">
            <v/>
          </cell>
          <cell r="H3042" t="str">
            <v/>
          </cell>
          <cell r="I3042" t="str">
            <v>425593</v>
          </cell>
          <cell r="J3042">
            <v>10001571</v>
          </cell>
          <cell r="K3042">
            <v>37945</v>
          </cell>
          <cell r="L3042">
            <v>37945</v>
          </cell>
          <cell r="M3042">
            <v>37945</v>
          </cell>
          <cell r="N3042">
            <v>10182.959999999999</v>
          </cell>
          <cell r="O3042">
            <v>56.572000000000003</v>
          </cell>
          <cell r="P3042">
            <v>0</v>
          </cell>
          <cell r="Q3042" t="str">
            <v>01_30_11</v>
          </cell>
          <cell r="R3042" t="str">
            <v>01_24</v>
          </cell>
          <cell r="S3042" t="str">
            <v>'301.0020</v>
          </cell>
          <cell r="T3042" t="str">
            <v>'701.7421</v>
          </cell>
          <cell r="U3042" t="str">
            <v>H</v>
          </cell>
          <cell r="V3042">
            <v>-9766.8799999999992</v>
          </cell>
          <cell r="W3042">
            <v>-9766.8799999999992</v>
          </cell>
          <cell r="X3042">
            <v>416.07999999999993</v>
          </cell>
          <cell r="Y3042" t="str">
            <v>701.7421</v>
          </cell>
          <cell r="Z3042">
            <v>-1429871.23</v>
          </cell>
          <cell r="AA3042">
            <v>-9766.8799999999992</v>
          </cell>
          <cell r="AB3042">
            <v>-56.572000000000003</v>
          </cell>
        </row>
        <row r="3043">
          <cell r="A3043">
            <v>7631</v>
          </cell>
          <cell r="B3043">
            <v>9620</v>
          </cell>
          <cell r="C3043">
            <v>2040</v>
          </cell>
          <cell r="D3043" t="str">
            <v>ДИЗЕЛЬНОЕ ТОПЛИВО Л-02-40</v>
          </cell>
          <cell r="E3043">
            <v>221000035</v>
          </cell>
          <cell r="F3043" t="str">
            <v>20</v>
          </cell>
          <cell r="G3043" t="str">
            <v/>
          </cell>
          <cell r="H3043" t="str">
            <v/>
          </cell>
          <cell r="I3043" t="str">
            <v>681160</v>
          </cell>
          <cell r="J3043">
            <v>10001571</v>
          </cell>
          <cell r="K3043">
            <v>37945</v>
          </cell>
          <cell r="L3043">
            <v>37945</v>
          </cell>
          <cell r="M3043">
            <v>37945</v>
          </cell>
          <cell r="N3043">
            <v>10460.16</v>
          </cell>
          <cell r="O3043">
            <v>58.112000000000002</v>
          </cell>
          <cell r="P3043">
            <v>0</v>
          </cell>
          <cell r="Q3043" t="str">
            <v>01_30_11</v>
          </cell>
          <cell r="R3043" t="str">
            <v>01_24</v>
          </cell>
          <cell r="S3043" t="str">
            <v>'301.0020</v>
          </cell>
          <cell r="T3043" t="str">
            <v>'701.7421</v>
          </cell>
          <cell r="U3043" t="str">
            <v>H</v>
          </cell>
          <cell r="V3043">
            <v>-10029.49</v>
          </cell>
          <cell r="W3043">
            <v>-10029.49</v>
          </cell>
          <cell r="X3043">
            <v>430.67000000000007</v>
          </cell>
          <cell r="Y3043" t="str">
            <v>701.7421</v>
          </cell>
          <cell r="Z3043">
            <v>-1468317.34</v>
          </cell>
          <cell r="AA3043">
            <v>-10029.49</v>
          </cell>
          <cell r="AB3043">
            <v>-58.112000000000002</v>
          </cell>
        </row>
        <row r="3044">
          <cell r="A3044">
            <v>7632</v>
          </cell>
          <cell r="B3044">
            <v>9621</v>
          </cell>
          <cell r="C3044">
            <v>2040</v>
          </cell>
          <cell r="D3044" t="str">
            <v>ДИЗЕЛЬНОЕ ТОПЛИВО Л-02-40</v>
          </cell>
          <cell r="E3044">
            <v>221000035</v>
          </cell>
          <cell r="F3044" t="str">
            <v>20</v>
          </cell>
          <cell r="G3044" t="str">
            <v/>
          </cell>
          <cell r="H3044" t="str">
            <v/>
          </cell>
          <cell r="I3044" t="str">
            <v>681161</v>
          </cell>
          <cell r="J3044">
            <v>10001571</v>
          </cell>
          <cell r="K3044">
            <v>37945</v>
          </cell>
          <cell r="L3044">
            <v>37945</v>
          </cell>
          <cell r="M3044">
            <v>37945</v>
          </cell>
          <cell r="N3044">
            <v>10460.16</v>
          </cell>
          <cell r="O3044">
            <v>58.112000000000002</v>
          </cell>
          <cell r="P3044">
            <v>0</v>
          </cell>
          <cell r="Q3044" t="str">
            <v>01_30_11</v>
          </cell>
          <cell r="R3044" t="str">
            <v>01_24</v>
          </cell>
          <cell r="S3044" t="str">
            <v>'301.0020</v>
          </cell>
          <cell r="T3044" t="str">
            <v>'701.7421</v>
          </cell>
          <cell r="U3044" t="str">
            <v>H</v>
          </cell>
          <cell r="V3044">
            <v>-10029.49</v>
          </cell>
          <cell r="W3044">
            <v>-10029.49</v>
          </cell>
          <cell r="X3044">
            <v>430.67000000000007</v>
          </cell>
          <cell r="Y3044" t="str">
            <v>701.7421</v>
          </cell>
          <cell r="Z3044">
            <v>-1468317.34</v>
          </cell>
          <cell r="AA3044">
            <v>-10029.49</v>
          </cell>
          <cell r="AB3044">
            <v>-58.112000000000002</v>
          </cell>
        </row>
        <row r="3045">
          <cell r="A3045">
            <v>7633</v>
          </cell>
          <cell r="B3045">
            <v>9622</v>
          </cell>
          <cell r="C3045">
            <v>2040</v>
          </cell>
          <cell r="D3045" t="str">
            <v>ДИЗЕЛЬНОЕ ТОПЛИВО Л-02-40</v>
          </cell>
          <cell r="E3045">
            <v>221000035</v>
          </cell>
          <cell r="F3045" t="str">
            <v>20</v>
          </cell>
          <cell r="G3045" t="str">
            <v/>
          </cell>
          <cell r="H3045" t="str">
            <v/>
          </cell>
          <cell r="I3045" t="str">
            <v>681162</v>
          </cell>
          <cell r="J3045">
            <v>10001571</v>
          </cell>
          <cell r="K3045">
            <v>37945</v>
          </cell>
          <cell r="L3045">
            <v>37945</v>
          </cell>
          <cell r="M3045">
            <v>37945</v>
          </cell>
          <cell r="N3045">
            <v>10601.1</v>
          </cell>
          <cell r="O3045">
            <v>58.895000000000003</v>
          </cell>
          <cell r="P3045">
            <v>0</v>
          </cell>
          <cell r="Q3045" t="str">
            <v>01_30_11</v>
          </cell>
          <cell r="R3045" t="str">
            <v>01_24</v>
          </cell>
          <cell r="S3045" t="str">
            <v>'301.0020</v>
          </cell>
          <cell r="T3045" t="str">
            <v>'701.7421</v>
          </cell>
          <cell r="U3045" t="str">
            <v>H</v>
          </cell>
          <cell r="V3045">
            <v>-10170.43</v>
          </cell>
          <cell r="W3045">
            <v>-10170.43</v>
          </cell>
          <cell r="X3045">
            <v>430.67000000000007</v>
          </cell>
          <cell r="Y3045" t="str">
            <v>701.7421</v>
          </cell>
          <cell r="Z3045">
            <v>-1488950.95</v>
          </cell>
          <cell r="AA3045">
            <v>-10170.43</v>
          </cell>
          <cell r="AB3045">
            <v>-58.895000000000003</v>
          </cell>
        </row>
        <row r="3046">
          <cell r="A3046">
            <v>7634</v>
          </cell>
          <cell r="B3046">
            <v>9623</v>
          </cell>
          <cell r="C3046">
            <v>2040</v>
          </cell>
          <cell r="D3046" t="str">
            <v>ДИЗЕЛЬНОЕ ТОПЛИВО Л-02-40</v>
          </cell>
          <cell r="E3046">
            <v>221000035</v>
          </cell>
          <cell r="F3046" t="str">
            <v>20</v>
          </cell>
          <cell r="G3046" t="str">
            <v/>
          </cell>
          <cell r="H3046" t="str">
            <v/>
          </cell>
          <cell r="I3046" t="str">
            <v>681163</v>
          </cell>
          <cell r="J3046">
            <v>10001571</v>
          </cell>
          <cell r="K3046">
            <v>37945</v>
          </cell>
          <cell r="L3046">
            <v>37945</v>
          </cell>
          <cell r="M3046">
            <v>37945</v>
          </cell>
          <cell r="N3046">
            <v>10481.4</v>
          </cell>
          <cell r="O3046">
            <v>58.23</v>
          </cell>
          <cell r="P3046">
            <v>0</v>
          </cell>
          <cell r="Q3046" t="str">
            <v>01_30_11</v>
          </cell>
          <cell r="R3046" t="str">
            <v>01_24</v>
          </cell>
          <cell r="S3046" t="str">
            <v>'301.0020</v>
          </cell>
          <cell r="T3046" t="str">
            <v>'701.7421</v>
          </cell>
          <cell r="U3046" t="str">
            <v>H</v>
          </cell>
          <cell r="V3046">
            <v>-10050.73</v>
          </cell>
          <cell r="W3046">
            <v>-10050.73</v>
          </cell>
          <cell r="X3046">
            <v>430.67000000000007</v>
          </cell>
          <cell r="Y3046" t="str">
            <v>701.7421</v>
          </cell>
          <cell r="Z3046">
            <v>-1471426.87</v>
          </cell>
          <cell r="AA3046">
            <v>-10050.73</v>
          </cell>
          <cell r="AB3046">
            <v>-58.23</v>
          </cell>
        </row>
        <row r="3047">
          <cell r="A3047">
            <v>7635</v>
          </cell>
          <cell r="B3047">
            <v>9624</v>
          </cell>
          <cell r="C3047">
            <v>2040</v>
          </cell>
          <cell r="D3047" t="str">
            <v>ДИЗЕЛЬНОЕ ТОПЛИВО Л-02-40</v>
          </cell>
          <cell r="E3047">
            <v>221000035</v>
          </cell>
          <cell r="F3047" t="str">
            <v>20</v>
          </cell>
          <cell r="G3047" t="str">
            <v/>
          </cell>
          <cell r="H3047" t="str">
            <v/>
          </cell>
          <cell r="I3047" t="str">
            <v>681164</v>
          </cell>
          <cell r="J3047">
            <v>10001571</v>
          </cell>
          <cell r="K3047">
            <v>37945</v>
          </cell>
          <cell r="L3047">
            <v>37945</v>
          </cell>
          <cell r="M3047">
            <v>37945</v>
          </cell>
          <cell r="N3047">
            <v>10481.4</v>
          </cell>
          <cell r="O3047">
            <v>58.23</v>
          </cell>
          <cell r="P3047">
            <v>0</v>
          </cell>
          <cell r="Q3047" t="str">
            <v>01_30_11</v>
          </cell>
          <cell r="R3047" t="str">
            <v>01_24</v>
          </cell>
          <cell r="S3047" t="str">
            <v>'301.0020</v>
          </cell>
          <cell r="T3047" t="str">
            <v>'701.7421</v>
          </cell>
          <cell r="U3047" t="str">
            <v>H</v>
          </cell>
          <cell r="V3047">
            <v>-10050.73</v>
          </cell>
          <cell r="W3047">
            <v>-10050.73</v>
          </cell>
          <cell r="X3047">
            <v>430.67000000000007</v>
          </cell>
          <cell r="Y3047" t="str">
            <v>701.7421</v>
          </cell>
          <cell r="Z3047">
            <v>-1471426.87</v>
          </cell>
          <cell r="AA3047">
            <v>-10050.73</v>
          </cell>
          <cell r="AB3047">
            <v>-58.23</v>
          </cell>
        </row>
        <row r="3048">
          <cell r="A3048">
            <v>7636</v>
          </cell>
          <cell r="B3048">
            <v>9625</v>
          </cell>
          <cell r="C3048">
            <v>2101</v>
          </cell>
          <cell r="D3048" t="str">
            <v>ДИЗЕЛЬНОЕ ТОПЛИВО Л-02-40</v>
          </cell>
          <cell r="E3048">
            <v>221000035</v>
          </cell>
          <cell r="F3048" t="str">
            <v>20</v>
          </cell>
          <cell r="G3048" t="str">
            <v/>
          </cell>
          <cell r="H3048" t="str">
            <v/>
          </cell>
          <cell r="I3048" t="str">
            <v>425422</v>
          </cell>
          <cell r="J3048">
            <v>10001540</v>
          </cell>
          <cell r="K3048">
            <v>37945</v>
          </cell>
          <cell r="L3048">
            <v>37945</v>
          </cell>
          <cell r="M3048">
            <v>37945</v>
          </cell>
          <cell r="N3048">
            <v>93899.7</v>
          </cell>
          <cell r="O3048">
            <v>464.85</v>
          </cell>
          <cell r="P3048">
            <v>0</v>
          </cell>
          <cell r="Q3048" t="str">
            <v>01_30_11</v>
          </cell>
          <cell r="R3048" t="str">
            <v>01_24</v>
          </cell>
          <cell r="S3048" t="str">
            <v>'301.0020</v>
          </cell>
          <cell r="T3048" t="str">
            <v>'701.7421</v>
          </cell>
          <cell r="U3048" t="str">
            <v>H</v>
          </cell>
          <cell r="V3048">
            <v>-88924.23</v>
          </cell>
          <cell r="W3048">
            <v>-88924.23</v>
          </cell>
          <cell r="X3048">
            <v>4975.4700000000012</v>
          </cell>
          <cell r="Y3048" t="str">
            <v>701.7421</v>
          </cell>
          <cell r="Z3048">
            <v>-13018507.27</v>
          </cell>
          <cell r="AA3048">
            <v>-88924.23</v>
          </cell>
          <cell r="AB3048">
            <v>-464.85</v>
          </cell>
        </row>
        <row r="3049">
          <cell r="A3049">
            <v>7637</v>
          </cell>
          <cell r="B3049">
            <v>9626</v>
          </cell>
          <cell r="C3049">
            <v>2040</v>
          </cell>
          <cell r="D3049" t="str">
            <v>ДИЗЕЛЬНОЕ ТОПЛИВО Л-02-40</v>
          </cell>
          <cell r="E3049">
            <v>221000035</v>
          </cell>
          <cell r="F3049" t="str">
            <v>20</v>
          </cell>
          <cell r="G3049" t="str">
            <v/>
          </cell>
          <cell r="H3049" t="str">
            <v/>
          </cell>
          <cell r="I3049" t="str">
            <v>681165</v>
          </cell>
          <cell r="J3049">
            <v>10001571</v>
          </cell>
          <cell r="K3049">
            <v>37945</v>
          </cell>
          <cell r="L3049">
            <v>37945</v>
          </cell>
          <cell r="M3049">
            <v>37945</v>
          </cell>
          <cell r="N3049">
            <v>10501.92</v>
          </cell>
          <cell r="O3049">
            <v>58.344000000000001</v>
          </cell>
          <cell r="P3049">
            <v>0</v>
          </cell>
          <cell r="Q3049" t="str">
            <v>01_30_11</v>
          </cell>
          <cell r="R3049" t="str">
            <v>01_24</v>
          </cell>
          <cell r="S3049" t="str">
            <v>'301.0020</v>
          </cell>
          <cell r="T3049" t="str">
            <v>'701.7421</v>
          </cell>
          <cell r="U3049" t="str">
            <v>H</v>
          </cell>
          <cell r="V3049">
            <v>-10071.25</v>
          </cell>
          <cell r="W3049">
            <v>-10071.25</v>
          </cell>
          <cell r="X3049">
            <v>430.67000000000007</v>
          </cell>
          <cell r="Y3049" t="str">
            <v>701.7421</v>
          </cell>
          <cell r="Z3049">
            <v>-1474431</v>
          </cell>
          <cell r="AA3049">
            <v>-10071.25</v>
          </cell>
          <cell r="AB3049">
            <v>-58.344000000000001</v>
          </cell>
        </row>
        <row r="3050">
          <cell r="A3050">
            <v>7638</v>
          </cell>
          <cell r="B3050">
            <v>9627</v>
          </cell>
          <cell r="C3050">
            <v>2040</v>
          </cell>
          <cell r="D3050" t="str">
            <v>ДИЗЕЛЬНОЕ ТОПЛИВО Л-02-40</v>
          </cell>
          <cell r="E3050">
            <v>221000035</v>
          </cell>
          <cell r="F3050" t="str">
            <v>20</v>
          </cell>
          <cell r="G3050" t="str">
            <v/>
          </cell>
          <cell r="H3050" t="str">
            <v/>
          </cell>
          <cell r="I3050" t="str">
            <v>681166</v>
          </cell>
          <cell r="J3050">
            <v>10001571</v>
          </cell>
          <cell r="K3050">
            <v>37945</v>
          </cell>
          <cell r="L3050">
            <v>37945</v>
          </cell>
          <cell r="M3050">
            <v>37945</v>
          </cell>
          <cell r="N3050">
            <v>10521.72</v>
          </cell>
          <cell r="O3050">
            <v>58.454000000000001</v>
          </cell>
          <cell r="P3050">
            <v>0</v>
          </cell>
          <cell r="Q3050" t="str">
            <v>01_30_11</v>
          </cell>
          <cell r="R3050" t="str">
            <v>01_24</v>
          </cell>
          <cell r="S3050" t="str">
            <v>'301.0020</v>
          </cell>
          <cell r="T3050" t="str">
            <v>'701.7421</v>
          </cell>
          <cell r="U3050" t="str">
            <v>H</v>
          </cell>
          <cell r="V3050">
            <v>-10091.049999999999</v>
          </cell>
          <cell r="W3050">
            <v>-10091.049999999999</v>
          </cell>
          <cell r="X3050">
            <v>430.67000000000007</v>
          </cell>
          <cell r="Y3050" t="str">
            <v>701.7421</v>
          </cell>
          <cell r="Z3050">
            <v>-1477329.72</v>
          </cell>
          <cell r="AA3050">
            <v>-10091.049999999999</v>
          </cell>
          <cell r="AB3050">
            <v>-58.454000000000001</v>
          </cell>
        </row>
        <row r="3051">
          <cell r="A3051">
            <v>7639</v>
          </cell>
          <cell r="B3051">
            <v>9628</v>
          </cell>
          <cell r="C3051">
            <v>2040</v>
          </cell>
          <cell r="D3051" t="str">
            <v>ДИЗЕЛЬНОЕ ТОПЛИВО Л-02-40</v>
          </cell>
          <cell r="E3051">
            <v>221000035</v>
          </cell>
          <cell r="F3051" t="str">
            <v>20</v>
          </cell>
          <cell r="G3051" t="str">
            <v/>
          </cell>
          <cell r="H3051" t="str">
            <v/>
          </cell>
          <cell r="I3051" t="str">
            <v>681167</v>
          </cell>
          <cell r="J3051">
            <v>10001571</v>
          </cell>
          <cell r="K3051">
            <v>37945</v>
          </cell>
          <cell r="L3051">
            <v>37945</v>
          </cell>
          <cell r="M3051">
            <v>37945</v>
          </cell>
          <cell r="N3051">
            <v>10508.4</v>
          </cell>
          <cell r="O3051">
            <v>58.38</v>
          </cell>
          <cell r="P3051">
            <v>0</v>
          </cell>
          <cell r="Q3051" t="str">
            <v>01_30_11</v>
          </cell>
          <cell r="R3051" t="str">
            <v>01_24</v>
          </cell>
          <cell r="S3051" t="str">
            <v>'301.0020</v>
          </cell>
          <cell r="T3051" t="str">
            <v>'701.7421</v>
          </cell>
          <cell r="U3051" t="str">
            <v>H</v>
          </cell>
          <cell r="V3051">
            <v>-10077.73</v>
          </cell>
          <cell r="W3051">
            <v>-10077.73</v>
          </cell>
          <cell r="X3051">
            <v>430.67000000000007</v>
          </cell>
          <cell r="Y3051" t="str">
            <v>701.7421</v>
          </cell>
          <cell r="Z3051">
            <v>-1475379.67</v>
          </cell>
          <cell r="AA3051">
            <v>-10077.73</v>
          </cell>
          <cell r="AB3051">
            <v>-58.38</v>
          </cell>
        </row>
        <row r="3052">
          <cell r="A3052">
            <v>7640</v>
          </cell>
          <cell r="B3052">
            <v>9629</v>
          </cell>
          <cell r="C3052">
            <v>2040</v>
          </cell>
          <cell r="D3052" t="str">
            <v>ДИЗЕЛЬНОЕ ТОПЛИВО Л-02-40</v>
          </cell>
          <cell r="E3052">
            <v>221000035</v>
          </cell>
          <cell r="F3052" t="str">
            <v>20</v>
          </cell>
          <cell r="G3052" t="str">
            <v/>
          </cell>
          <cell r="H3052" t="str">
            <v/>
          </cell>
          <cell r="I3052" t="str">
            <v>681168</v>
          </cell>
          <cell r="J3052">
            <v>10001571</v>
          </cell>
          <cell r="K3052">
            <v>37945</v>
          </cell>
          <cell r="L3052">
            <v>37945</v>
          </cell>
          <cell r="M3052">
            <v>37945</v>
          </cell>
          <cell r="N3052">
            <v>10481.4</v>
          </cell>
          <cell r="O3052">
            <v>58.23</v>
          </cell>
          <cell r="P3052">
            <v>0</v>
          </cell>
          <cell r="Q3052" t="str">
            <v>01_30_11</v>
          </cell>
          <cell r="R3052" t="str">
            <v>01_24</v>
          </cell>
          <cell r="S3052" t="str">
            <v>'301.0020</v>
          </cell>
          <cell r="T3052" t="str">
            <v>'701.7421</v>
          </cell>
          <cell r="U3052" t="str">
            <v>H</v>
          </cell>
          <cell r="V3052">
            <v>-10050.73</v>
          </cell>
          <cell r="W3052">
            <v>-10050.73</v>
          </cell>
          <cell r="X3052">
            <v>430.67000000000007</v>
          </cell>
          <cell r="Y3052" t="str">
            <v>701.7421</v>
          </cell>
          <cell r="Z3052">
            <v>-1471426.87</v>
          </cell>
          <cell r="AA3052">
            <v>-10050.73</v>
          </cell>
          <cell r="AB3052">
            <v>-58.23</v>
          </cell>
        </row>
        <row r="3053">
          <cell r="A3053">
            <v>7641</v>
          </cell>
          <cell r="B3053">
            <v>9631</v>
          </cell>
          <cell r="C3053">
            <v>2098</v>
          </cell>
          <cell r="D3053" t="str">
            <v>ДИЗЕЛЬНОЕ ТОПЛИВО Л-02-40</v>
          </cell>
          <cell r="E3053">
            <v>221000035</v>
          </cell>
          <cell r="F3053" t="str">
            <v>20</v>
          </cell>
          <cell r="G3053" t="str">
            <v/>
          </cell>
          <cell r="H3053" t="str">
            <v/>
          </cell>
          <cell r="I3053" t="str">
            <v>425439</v>
          </cell>
          <cell r="J3053">
            <v>10001573</v>
          </cell>
          <cell r="K3053">
            <v>37945</v>
          </cell>
          <cell r="L3053">
            <v>37945</v>
          </cell>
          <cell r="M3053">
            <v>37945</v>
          </cell>
          <cell r="N3053">
            <v>11929.7</v>
          </cell>
          <cell r="O3053">
            <v>58.767000000000003</v>
          </cell>
          <cell r="P3053">
            <v>0</v>
          </cell>
          <cell r="Q3053" t="str">
            <v>01_30_11</v>
          </cell>
          <cell r="R3053" t="str">
            <v>01_24</v>
          </cell>
          <cell r="S3053" t="str">
            <v>'301.0020</v>
          </cell>
          <cell r="T3053" t="str">
            <v>'701.7421</v>
          </cell>
          <cell r="U3053" t="str">
            <v>H</v>
          </cell>
          <cell r="V3053">
            <v>-11499.03</v>
          </cell>
          <cell r="W3053">
            <v>-11499.03</v>
          </cell>
          <cell r="X3053">
            <v>430.67000000000007</v>
          </cell>
          <cell r="Y3053" t="str">
            <v>701.7421</v>
          </cell>
          <cell r="Z3053">
            <v>-1683457.99</v>
          </cell>
          <cell r="AA3053">
            <v>-11499.03</v>
          </cell>
          <cell r="AB3053">
            <v>-58.767000000000003</v>
          </cell>
        </row>
        <row r="3054">
          <cell r="A3054">
            <v>7642</v>
          </cell>
          <cell r="B3054">
            <v>9632</v>
          </cell>
          <cell r="C3054">
            <v>2115</v>
          </cell>
          <cell r="D3054" t="str">
            <v>ТОПЛИВО САМОЛЕТНОЕ ТС-1 ВКК</v>
          </cell>
          <cell r="E3054">
            <v>222000043</v>
          </cell>
          <cell r="F3054" t="str">
            <v>20</v>
          </cell>
          <cell r="G3054" t="str">
            <v/>
          </cell>
          <cell r="H3054" t="str">
            <v/>
          </cell>
          <cell r="I3054" t="str">
            <v>425498</v>
          </cell>
          <cell r="J3054">
            <v>10001530</v>
          </cell>
          <cell r="K3054">
            <v>37945</v>
          </cell>
          <cell r="L3054">
            <v>37945</v>
          </cell>
          <cell r="M3054">
            <v>37945</v>
          </cell>
          <cell r="N3054">
            <v>151218.56</v>
          </cell>
          <cell r="O3054">
            <v>657.47199999999998</v>
          </cell>
          <cell r="P3054">
            <v>0</v>
          </cell>
          <cell r="Q3054" t="str">
            <v>01_30_11</v>
          </cell>
          <cell r="R3054" t="str">
            <v>01_24</v>
          </cell>
          <cell r="S3054" t="str">
            <v>'301.0020</v>
          </cell>
          <cell r="T3054" t="str">
            <v>'702.7250</v>
          </cell>
          <cell r="U3054" t="str">
            <v>H</v>
          </cell>
          <cell r="V3054">
            <v>-144981.39000000001</v>
          </cell>
          <cell r="W3054">
            <v>-144981.39000000001</v>
          </cell>
          <cell r="X3054">
            <v>6237.1699999999837</v>
          </cell>
          <cell r="Y3054" t="str">
            <v>702.7250</v>
          </cell>
          <cell r="Z3054">
            <v>-21225275.5</v>
          </cell>
          <cell r="AA3054">
            <v>-144981.39000000001</v>
          </cell>
          <cell r="AB3054">
            <v>-657.47199999999998</v>
          </cell>
        </row>
        <row r="3055">
          <cell r="A3055">
            <v>7643</v>
          </cell>
          <cell r="B3055">
            <v>9633</v>
          </cell>
          <cell r="C3055">
            <v>1146</v>
          </cell>
          <cell r="D3055" t="str">
            <v>БЕНЗИН АВТОМОБИЛЬНЫЙ АИ-80</v>
          </cell>
          <cell r="E3055">
            <v>221000001</v>
          </cell>
          <cell r="F3055" t="str">
            <v>10</v>
          </cell>
          <cell r="G3055" t="str">
            <v/>
          </cell>
          <cell r="H3055" t="str">
            <v/>
          </cell>
          <cell r="I3055" t="str">
            <v>187984</v>
          </cell>
          <cell r="J3055">
            <v>10001567</v>
          </cell>
          <cell r="K3055">
            <v>37945</v>
          </cell>
          <cell r="L3055">
            <v>37945</v>
          </cell>
          <cell r="M3055">
            <v>37945</v>
          </cell>
          <cell r="N3055">
            <v>7863997.79</v>
          </cell>
          <cell r="O3055">
            <v>326.71600000000001</v>
          </cell>
          <cell r="P3055">
            <v>1258239.6499999999</v>
          </cell>
          <cell r="Q3055" t="str">
            <v>01_30_11</v>
          </cell>
          <cell r="R3055" t="str">
            <v>01_24</v>
          </cell>
          <cell r="S3055" t="str">
            <v>'301.0010</v>
          </cell>
          <cell r="T3055" t="str">
            <v>'701.7510</v>
          </cell>
          <cell r="U3055" t="str">
            <v>H</v>
          </cell>
          <cell r="V3055">
            <v>-7863997.79</v>
          </cell>
          <cell r="W3055">
            <v>-53715.83</v>
          </cell>
          <cell r="X3055">
            <v>0</v>
          </cell>
          <cell r="Y3055" t="str">
            <v>701.7510</v>
          </cell>
          <cell r="Z3055">
            <v>-7863997.79</v>
          </cell>
          <cell r="AA3055">
            <v>-53715.83</v>
          </cell>
          <cell r="AB3055">
            <v>-326.71600000000001</v>
          </cell>
        </row>
        <row r="3056">
          <cell r="A3056">
            <v>7644</v>
          </cell>
          <cell r="B3056">
            <v>9634</v>
          </cell>
          <cell r="C3056">
            <v>2098</v>
          </cell>
          <cell r="D3056" t="str">
            <v>ДИЗЕЛЬНОЕ ТОПЛИВО Л-02-40</v>
          </cell>
          <cell r="E3056">
            <v>221000035</v>
          </cell>
          <cell r="F3056" t="str">
            <v>20</v>
          </cell>
          <cell r="G3056" t="str">
            <v/>
          </cell>
          <cell r="H3056" t="str">
            <v/>
          </cell>
          <cell r="I3056" t="str">
            <v>425613</v>
          </cell>
          <cell r="J3056">
            <v>10001574</v>
          </cell>
          <cell r="K3056">
            <v>37945</v>
          </cell>
          <cell r="L3056">
            <v>37945</v>
          </cell>
          <cell r="M3056">
            <v>37945</v>
          </cell>
          <cell r="N3056">
            <v>11735.43</v>
          </cell>
          <cell r="O3056">
            <v>57.81</v>
          </cell>
          <cell r="P3056">
            <v>0</v>
          </cell>
          <cell r="Q3056" t="str">
            <v>01_30_11</v>
          </cell>
          <cell r="R3056" t="str">
            <v>01_24</v>
          </cell>
          <cell r="S3056" t="str">
            <v>'301.0020</v>
          </cell>
          <cell r="T3056" t="str">
            <v>'701.7421</v>
          </cell>
          <cell r="U3056" t="str">
            <v>H</v>
          </cell>
          <cell r="V3056">
            <v>-11310.85</v>
          </cell>
          <cell r="W3056">
            <v>-11310.85</v>
          </cell>
          <cell r="X3056">
            <v>424.57999999999993</v>
          </cell>
          <cell r="Y3056" t="str">
            <v>701.7421</v>
          </cell>
          <cell r="Z3056">
            <v>-1655908.44</v>
          </cell>
          <cell r="AA3056">
            <v>-11310.85</v>
          </cell>
          <cell r="AB3056">
            <v>-57.81</v>
          </cell>
        </row>
        <row r="3057">
          <cell r="A3057">
            <v>7645</v>
          </cell>
          <cell r="B3057">
            <v>9635</v>
          </cell>
          <cell r="C3057">
            <v>2098</v>
          </cell>
          <cell r="D3057" t="str">
            <v>ДИЗЕЛЬНОЕ ТОПЛИВО Л-02-40</v>
          </cell>
          <cell r="E3057">
            <v>221000035</v>
          </cell>
          <cell r="F3057" t="str">
            <v>20</v>
          </cell>
          <cell r="G3057" t="str">
            <v/>
          </cell>
          <cell r="H3057" t="str">
            <v/>
          </cell>
          <cell r="I3057" t="str">
            <v>425614</v>
          </cell>
          <cell r="J3057">
            <v>10001574</v>
          </cell>
          <cell r="K3057">
            <v>37945</v>
          </cell>
          <cell r="L3057">
            <v>37945</v>
          </cell>
          <cell r="M3057">
            <v>37945</v>
          </cell>
          <cell r="N3057">
            <v>11500.97</v>
          </cell>
          <cell r="O3057">
            <v>56.655000000000001</v>
          </cell>
          <cell r="P3057">
            <v>0</v>
          </cell>
          <cell r="Q3057" t="str">
            <v>01_30_11</v>
          </cell>
          <cell r="R3057" t="str">
            <v>01_24</v>
          </cell>
          <cell r="S3057" t="str">
            <v>'301.0020</v>
          </cell>
          <cell r="T3057" t="str">
            <v>'701.7421</v>
          </cell>
          <cell r="U3057" t="str">
            <v>H</v>
          </cell>
          <cell r="V3057">
            <v>-11083.71</v>
          </cell>
          <cell r="W3057">
            <v>-11083.71</v>
          </cell>
          <cell r="X3057">
            <v>417.26000000000022</v>
          </cell>
          <cell r="Y3057" t="str">
            <v>701.7421</v>
          </cell>
          <cell r="Z3057">
            <v>-1622655.14</v>
          </cell>
          <cell r="AA3057">
            <v>-11083.71</v>
          </cell>
          <cell r="AB3057">
            <v>-56.655000000000001</v>
          </cell>
        </row>
        <row r="3058">
          <cell r="A3058">
            <v>7646</v>
          </cell>
          <cell r="B3058">
            <v>9636</v>
          </cell>
          <cell r="C3058">
            <v>1135</v>
          </cell>
          <cell r="D3058" t="str">
            <v>БЕНЗИН АВТОМОБИЛЬНЫЙ АИ-80</v>
          </cell>
          <cell r="E3058">
            <v>221000001</v>
          </cell>
          <cell r="F3058" t="str">
            <v>10</v>
          </cell>
          <cell r="G3058" t="str">
            <v/>
          </cell>
          <cell r="H3058" t="str">
            <v/>
          </cell>
          <cell r="I3058" t="str">
            <v>187983</v>
          </cell>
          <cell r="J3058">
            <v>10001575</v>
          </cell>
          <cell r="K3058">
            <v>37945</v>
          </cell>
          <cell r="L3058">
            <v>37945</v>
          </cell>
          <cell r="M3058">
            <v>37945</v>
          </cell>
          <cell r="N3058">
            <v>5514445.6399999997</v>
          </cell>
          <cell r="O3058">
            <v>229.102</v>
          </cell>
          <cell r="P3058">
            <v>882311.3</v>
          </cell>
          <cell r="Q3058" t="str">
            <v>01_30_11</v>
          </cell>
          <cell r="R3058" t="str">
            <v>01_24</v>
          </cell>
          <cell r="S3058" t="str">
            <v>'301.0010</v>
          </cell>
          <cell r="T3058" t="str">
            <v>'701.7510</v>
          </cell>
          <cell r="U3058" t="str">
            <v>H</v>
          </cell>
          <cell r="V3058">
            <v>-5514445.6399999997</v>
          </cell>
          <cell r="W3058">
            <v>-37666.980000000003</v>
          </cell>
          <cell r="X3058">
            <v>0</v>
          </cell>
          <cell r="Y3058" t="str">
            <v>701.7510</v>
          </cell>
          <cell r="Z3058">
            <v>-5514445.6399999997</v>
          </cell>
          <cell r="AA3058">
            <v>-37666.980000000003</v>
          </cell>
          <cell r="AB3058">
            <v>-229.102</v>
          </cell>
        </row>
        <row r="3059">
          <cell r="A3059">
            <v>7647</v>
          </cell>
          <cell r="B3059">
            <v>9638</v>
          </cell>
          <cell r="C3059">
            <v>2098</v>
          </cell>
          <cell r="D3059" t="str">
            <v>ДИЗЕЛЬНОЕ ТОПЛИВО Л-02-40</v>
          </cell>
          <cell r="E3059">
            <v>221000035</v>
          </cell>
          <cell r="F3059" t="str">
            <v>20</v>
          </cell>
          <cell r="G3059" t="str">
            <v/>
          </cell>
          <cell r="H3059" t="str">
            <v/>
          </cell>
          <cell r="I3059" t="str">
            <v>425440</v>
          </cell>
          <cell r="J3059">
            <v>10001576</v>
          </cell>
          <cell r="K3059">
            <v>37945</v>
          </cell>
          <cell r="L3059">
            <v>37945</v>
          </cell>
          <cell r="M3059">
            <v>37945</v>
          </cell>
          <cell r="N3059">
            <v>11851.14</v>
          </cell>
          <cell r="O3059">
            <v>58.38</v>
          </cell>
          <cell r="P3059">
            <v>0</v>
          </cell>
          <cell r="Q3059" t="str">
            <v>01_30_11</v>
          </cell>
          <cell r="R3059" t="str">
            <v>01_24</v>
          </cell>
          <cell r="S3059" t="str">
            <v>'301.0020</v>
          </cell>
          <cell r="T3059" t="str">
            <v>'701.7421</v>
          </cell>
          <cell r="U3059" t="str">
            <v>H</v>
          </cell>
          <cell r="V3059">
            <v>-11419.24</v>
          </cell>
          <cell r="W3059">
            <v>-11419.24</v>
          </cell>
          <cell r="X3059">
            <v>431.89999999999964</v>
          </cell>
          <cell r="Y3059" t="str">
            <v>701.7421</v>
          </cell>
          <cell r="Z3059">
            <v>-1671776.74</v>
          </cell>
          <cell r="AA3059">
            <v>-11419.24</v>
          </cell>
          <cell r="AB3059">
            <v>-58.38</v>
          </cell>
        </row>
        <row r="3060">
          <cell r="A3060">
            <v>7696</v>
          </cell>
          <cell r="B3060">
            <v>9649</v>
          </cell>
          <cell r="C3060">
            <v>2040</v>
          </cell>
          <cell r="D3060" t="str">
            <v>ДИЗЕЛЬНОЕ ТОПЛИВО Л-02-40</v>
          </cell>
          <cell r="E3060">
            <v>221000035</v>
          </cell>
          <cell r="F3060" t="str">
            <v>20</v>
          </cell>
          <cell r="G3060" t="str">
            <v/>
          </cell>
          <cell r="H3060" t="str">
            <v/>
          </cell>
          <cell r="I3060" t="str">
            <v>425465</v>
          </cell>
          <cell r="J3060">
            <v>10001571</v>
          </cell>
          <cell r="K3060">
            <v>37946</v>
          </cell>
          <cell r="L3060">
            <v>37946</v>
          </cell>
          <cell r="M3060">
            <v>37946</v>
          </cell>
          <cell r="N3060">
            <v>10420.200000000001</v>
          </cell>
          <cell r="O3060">
            <v>57.89</v>
          </cell>
          <cell r="P3060">
            <v>0</v>
          </cell>
          <cell r="Q3060" t="str">
            <v>01_30_11</v>
          </cell>
          <cell r="R3060" t="str">
            <v>01_24</v>
          </cell>
          <cell r="S3060" t="str">
            <v>'301.0020</v>
          </cell>
          <cell r="T3060" t="str">
            <v>'701.7421</v>
          </cell>
          <cell r="U3060" t="str">
            <v>H</v>
          </cell>
          <cell r="V3060">
            <v>-9998.93</v>
          </cell>
          <cell r="W3060">
            <v>-9998.93</v>
          </cell>
          <cell r="X3060">
            <v>421.27000000000044</v>
          </cell>
          <cell r="Y3060" t="str">
            <v>701.7421</v>
          </cell>
          <cell r="Z3060">
            <v>-1463543.38</v>
          </cell>
          <cell r="AA3060">
            <v>-9998.93</v>
          </cell>
          <cell r="AB3060">
            <v>-57.89</v>
          </cell>
        </row>
        <row r="3061">
          <cell r="A3061">
            <v>7697</v>
          </cell>
          <cell r="B3061">
            <v>9650</v>
          </cell>
          <cell r="C3061">
            <v>2040</v>
          </cell>
          <cell r="D3061" t="str">
            <v>ДИЗЕЛЬНОЕ ТОПЛИВО Л-02-40</v>
          </cell>
          <cell r="E3061">
            <v>221000035</v>
          </cell>
          <cell r="F3061" t="str">
            <v>20</v>
          </cell>
          <cell r="G3061" t="str">
            <v/>
          </cell>
          <cell r="H3061" t="str">
            <v/>
          </cell>
          <cell r="I3061" t="str">
            <v>425602</v>
          </cell>
          <cell r="J3061">
            <v>10001571</v>
          </cell>
          <cell r="K3061">
            <v>37946</v>
          </cell>
          <cell r="L3061">
            <v>37946</v>
          </cell>
          <cell r="M3061">
            <v>37946</v>
          </cell>
          <cell r="N3061">
            <v>10403.459999999999</v>
          </cell>
          <cell r="O3061">
            <v>57.796999999999997</v>
          </cell>
          <cell r="P3061">
            <v>0</v>
          </cell>
          <cell r="Q3061" t="str">
            <v>01_30_11</v>
          </cell>
          <cell r="R3061" t="str">
            <v>01_24</v>
          </cell>
          <cell r="S3061" t="str">
            <v>'301.0020</v>
          </cell>
          <cell r="T3061" t="str">
            <v>'701.7421</v>
          </cell>
          <cell r="U3061" t="str">
            <v>H</v>
          </cell>
          <cell r="V3061">
            <v>-9982.19</v>
          </cell>
          <cell r="W3061">
            <v>-9982.19</v>
          </cell>
          <cell r="X3061">
            <v>421.26999999999862</v>
          </cell>
          <cell r="Y3061" t="str">
            <v>701.7421</v>
          </cell>
          <cell r="Z3061">
            <v>-1461093.15</v>
          </cell>
          <cell r="AA3061">
            <v>-9982.19</v>
          </cell>
          <cell r="AB3061">
            <v>-57.796999999999997</v>
          </cell>
        </row>
        <row r="3062">
          <cell r="A3062">
            <v>7698</v>
          </cell>
          <cell r="B3062">
            <v>9656</v>
          </cell>
          <cell r="C3062">
            <v>2040</v>
          </cell>
          <cell r="D3062" t="str">
            <v>ДИЗЕЛЬНОЕ ТОПЛИВО Л-02-40</v>
          </cell>
          <cell r="E3062">
            <v>221000035</v>
          </cell>
          <cell r="F3062" t="str">
            <v>20</v>
          </cell>
          <cell r="G3062" t="str">
            <v/>
          </cell>
          <cell r="H3062" t="str">
            <v/>
          </cell>
          <cell r="I3062" t="str">
            <v>425603</v>
          </cell>
          <cell r="J3062">
            <v>10001571</v>
          </cell>
          <cell r="K3062">
            <v>37946</v>
          </cell>
          <cell r="L3062">
            <v>37946</v>
          </cell>
          <cell r="M3062">
            <v>37946</v>
          </cell>
          <cell r="N3062">
            <v>10468.44</v>
          </cell>
          <cell r="O3062">
            <v>58.158000000000001</v>
          </cell>
          <cell r="P3062">
            <v>0</v>
          </cell>
          <cell r="Q3062" t="str">
            <v>01_30_11</v>
          </cell>
          <cell r="R3062" t="str">
            <v>01_24</v>
          </cell>
          <cell r="S3062" t="str">
            <v>'301.0020</v>
          </cell>
          <cell r="T3062" t="str">
            <v>'701.7421</v>
          </cell>
          <cell r="U3062" t="str">
            <v>H</v>
          </cell>
          <cell r="V3062">
            <v>-10039.91</v>
          </cell>
          <cell r="W3062">
            <v>-10039.91</v>
          </cell>
          <cell r="X3062">
            <v>428.53000000000065</v>
          </cell>
          <cell r="Y3062" t="str">
            <v>701.7421</v>
          </cell>
          <cell r="Z3062">
            <v>-1469541.63</v>
          </cell>
          <cell r="AA3062">
            <v>-10039.91</v>
          </cell>
          <cell r="AB3062">
            <v>-58.158000000000001</v>
          </cell>
        </row>
        <row r="3063">
          <cell r="A3063">
            <v>7699</v>
          </cell>
          <cell r="B3063">
            <v>9657</v>
          </cell>
          <cell r="C3063">
            <v>2040</v>
          </cell>
          <cell r="D3063" t="str">
            <v>ДИЗЕЛЬНОЕ ТОПЛИВО Л-02-40</v>
          </cell>
          <cell r="E3063">
            <v>221000035</v>
          </cell>
          <cell r="F3063" t="str">
            <v>20</v>
          </cell>
          <cell r="G3063" t="str">
            <v/>
          </cell>
          <cell r="H3063" t="str">
            <v/>
          </cell>
          <cell r="I3063" t="str">
            <v>425604</v>
          </cell>
          <cell r="J3063">
            <v>10001571</v>
          </cell>
          <cell r="K3063">
            <v>37946</v>
          </cell>
          <cell r="L3063">
            <v>37946</v>
          </cell>
          <cell r="M3063">
            <v>37946</v>
          </cell>
          <cell r="N3063">
            <v>10519.56</v>
          </cell>
          <cell r="O3063">
            <v>58.442</v>
          </cell>
          <cell r="P3063">
            <v>0</v>
          </cell>
          <cell r="Q3063" t="str">
            <v>01_30_11</v>
          </cell>
          <cell r="R3063" t="str">
            <v>01_24</v>
          </cell>
          <cell r="S3063" t="str">
            <v>'301.0020</v>
          </cell>
          <cell r="T3063" t="str">
            <v>'701.7421</v>
          </cell>
          <cell r="U3063" t="str">
            <v>H</v>
          </cell>
          <cell r="V3063">
            <v>-10091.030000000001</v>
          </cell>
          <cell r="W3063">
            <v>-10091.030000000001</v>
          </cell>
          <cell r="X3063">
            <v>428.52999999999884</v>
          </cell>
          <cell r="Y3063" t="str">
            <v>701.7421</v>
          </cell>
          <cell r="Z3063">
            <v>-1477024.06</v>
          </cell>
          <cell r="AA3063">
            <v>-10091.030000000001</v>
          </cell>
          <cell r="AB3063">
            <v>-58.442</v>
          </cell>
        </row>
        <row r="3064">
          <cell r="A3064">
            <v>7700</v>
          </cell>
          <cell r="B3064">
            <v>9658</v>
          </cell>
          <cell r="C3064">
            <v>2040</v>
          </cell>
          <cell r="D3064" t="str">
            <v>ДИЗЕЛЬНОЕ ТОПЛИВО Л-02-40</v>
          </cell>
          <cell r="E3064">
            <v>221000035</v>
          </cell>
          <cell r="F3064" t="str">
            <v>20</v>
          </cell>
          <cell r="G3064" t="str">
            <v/>
          </cell>
          <cell r="H3064" t="str">
            <v/>
          </cell>
          <cell r="I3064" t="str">
            <v>425605</v>
          </cell>
          <cell r="J3064">
            <v>10001571</v>
          </cell>
          <cell r="K3064">
            <v>37946</v>
          </cell>
          <cell r="L3064">
            <v>37946</v>
          </cell>
          <cell r="M3064">
            <v>37946</v>
          </cell>
          <cell r="N3064">
            <v>10225.26</v>
          </cell>
          <cell r="O3064">
            <v>56.807000000000002</v>
          </cell>
          <cell r="P3064">
            <v>0</v>
          </cell>
          <cell r="Q3064" t="str">
            <v>01_30_11</v>
          </cell>
          <cell r="R3064" t="str">
            <v>01_24</v>
          </cell>
          <cell r="S3064" t="str">
            <v>'301.0020</v>
          </cell>
          <cell r="T3064" t="str">
            <v>'701.7421</v>
          </cell>
          <cell r="U3064" t="str">
            <v>H</v>
          </cell>
          <cell r="V3064">
            <v>-9811.24</v>
          </cell>
          <cell r="W3064">
            <v>-9811.24</v>
          </cell>
          <cell r="X3064">
            <v>414.02000000000044</v>
          </cell>
          <cell r="Y3064" t="str">
            <v>701.7421</v>
          </cell>
          <cell r="Z3064">
            <v>-1436071.2</v>
          </cell>
          <cell r="AA3064">
            <v>-9811.24</v>
          </cell>
          <cell r="AB3064">
            <v>-56.807000000000002</v>
          </cell>
        </row>
        <row r="3065">
          <cell r="A3065">
            <v>7701</v>
          </cell>
          <cell r="B3065">
            <v>9659</v>
          </cell>
          <cell r="C3065">
            <v>2040</v>
          </cell>
          <cell r="D3065" t="str">
            <v>ДИЗЕЛЬНОЕ ТОПЛИВО Л-02-40</v>
          </cell>
          <cell r="E3065">
            <v>221000035</v>
          </cell>
          <cell r="F3065" t="str">
            <v>20</v>
          </cell>
          <cell r="G3065" t="str">
            <v/>
          </cell>
          <cell r="H3065" t="str">
            <v/>
          </cell>
          <cell r="I3065" t="str">
            <v>425622</v>
          </cell>
          <cell r="J3065">
            <v>10001571</v>
          </cell>
          <cell r="K3065">
            <v>37946</v>
          </cell>
          <cell r="L3065">
            <v>37946</v>
          </cell>
          <cell r="M3065">
            <v>37946</v>
          </cell>
          <cell r="N3065">
            <v>10234.08</v>
          </cell>
          <cell r="O3065">
            <v>56.856000000000002</v>
          </cell>
          <cell r="P3065">
            <v>0</v>
          </cell>
          <cell r="Q3065" t="str">
            <v>01_30_11</v>
          </cell>
          <cell r="R3065" t="str">
            <v>01_24</v>
          </cell>
          <cell r="S3065" t="str">
            <v>'301.0020</v>
          </cell>
          <cell r="T3065" t="str">
            <v>'701.7421</v>
          </cell>
          <cell r="U3065" t="str">
            <v>H</v>
          </cell>
          <cell r="V3065">
            <v>-9820.07</v>
          </cell>
          <cell r="W3065">
            <v>-9820.07</v>
          </cell>
          <cell r="X3065">
            <v>414.01000000000022</v>
          </cell>
          <cell r="Y3065" t="str">
            <v>701.7421</v>
          </cell>
          <cell r="Z3065">
            <v>-1437363.65</v>
          </cell>
          <cell r="AA3065">
            <v>-9820.07</v>
          </cell>
          <cell r="AB3065">
            <v>-56.856000000000002</v>
          </cell>
        </row>
        <row r="3066">
          <cell r="A3066">
            <v>7702</v>
          </cell>
          <cell r="B3066">
            <v>9660</v>
          </cell>
          <cell r="C3066">
            <v>2040</v>
          </cell>
          <cell r="D3066" t="str">
            <v>ДИЗЕЛЬНОЕ ТОПЛИВО Л-02-40</v>
          </cell>
          <cell r="E3066">
            <v>221000035</v>
          </cell>
          <cell r="F3066" t="str">
            <v>20</v>
          </cell>
          <cell r="G3066" t="str">
            <v/>
          </cell>
          <cell r="H3066" t="str">
            <v/>
          </cell>
          <cell r="I3066" t="str">
            <v>425623</v>
          </cell>
          <cell r="J3066">
            <v>10001571</v>
          </cell>
          <cell r="K3066">
            <v>37946</v>
          </cell>
          <cell r="L3066">
            <v>37946</v>
          </cell>
          <cell r="M3066">
            <v>37946</v>
          </cell>
          <cell r="N3066">
            <v>12056.22</v>
          </cell>
          <cell r="O3066">
            <v>66.978999999999999</v>
          </cell>
          <cell r="P3066">
            <v>0</v>
          </cell>
          <cell r="Q3066" t="str">
            <v>01_30_11</v>
          </cell>
          <cell r="R3066" t="str">
            <v>01_24</v>
          </cell>
          <cell r="S3066" t="str">
            <v>'301.0020</v>
          </cell>
          <cell r="T3066" t="str">
            <v>'701.7421</v>
          </cell>
          <cell r="U3066" t="str">
            <v>H</v>
          </cell>
          <cell r="V3066">
            <v>-11569.57</v>
          </cell>
          <cell r="W3066">
            <v>-11569.57</v>
          </cell>
          <cell r="X3066">
            <v>486.64999999999964</v>
          </cell>
          <cell r="Y3066" t="str">
            <v>701.7421</v>
          </cell>
          <cell r="Z3066">
            <v>-1693437.96</v>
          </cell>
          <cell r="AA3066">
            <v>-11569.57</v>
          </cell>
          <cell r="AB3066">
            <v>-66.978999999999999</v>
          </cell>
        </row>
        <row r="3067">
          <cell r="A3067">
            <v>7703</v>
          </cell>
          <cell r="B3067">
            <v>9661</v>
          </cell>
          <cell r="C3067">
            <v>2040</v>
          </cell>
          <cell r="D3067" t="str">
            <v>ДИЗЕЛЬНОЕ ТОПЛИВО Л-02-40</v>
          </cell>
          <cell r="E3067">
            <v>221000035</v>
          </cell>
          <cell r="F3067" t="str">
            <v>20</v>
          </cell>
          <cell r="G3067" t="str">
            <v/>
          </cell>
          <cell r="H3067" t="str">
            <v/>
          </cell>
          <cell r="I3067" t="str">
            <v>425624</v>
          </cell>
          <cell r="J3067">
            <v>10001571</v>
          </cell>
          <cell r="K3067">
            <v>37946</v>
          </cell>
          <cell r="L3067">
            <v>37946</v>
          </cell>
          <cell r="M3067">
            <v>37946</v>
          </cell>
          <cell r="N3067">
            <v>10516.14</v>
          </cell>
          <cell r="O3067">
            <v>58.423000000000002</v>
          </cell>
          <cell r="P3067">
            <v>0</v>
          </cell>
          <cell r="Q3067" t="str">
            <v>01_30_11</v>
          </cell>
          <cell r="R3067" t="str">
            <v>01_24</v>
          </cell>
          <cell r="S3067" t="str">
            <v>'301.0020</v>
          </cell>
          <cell r="T3067" t="str">
            <v>'701.7421</v>
          </cell>
          <cell r="U3067" t="str">
            <v>H</v>
          </cell>
          <cell r="V3067">
            <v>-10087.6</v>
          </cell>
          <cell r="W3067">
            <v>-10087.6</v>
          </cell>
          <cell r="X3067">
            <v>428.53999999999905</v>
          </cell>
          <cell r="Y3067" t="str">
            <v>701.7421</v>
          </cell>
          <cell r="Z3067">
            <v>-1476522.01</v>
          </cell>
          <cell r="AA3067">
            <v>-10087.6</v>
          </cell>
          <cell r="AB3067">
            <v>-58.423000000000002</v>
          </cell>
        </row>
        <row r="3068">
          <cell r="A3068">
            <v>7704</v>
          </cell>
          <cell r="B3068">
            <v>9662</v>
          </cell>
          <cell r="C3068">
            <v>2040</v>
          </cell>
          <cell r="D3068" t="str">
            <v>ДИЗЕЛЬНОЕ ТОПЛИВО Л-02-40</v>
          </cell>
          <cell r="E3068">
            <v>221000035</v>
          </cell>
          <cell r="F3068" t="str">
            <v>20</v>
          </cell>
          <cell r="G3068" t="str">
            <v/>
          </cell>
          <cell r="H3068" t="str">
            <v/>
          </cell>
          <cell r="I3068" t="str">
            <v>425625</v>
          </cell>
          <cell r="J3068">
            <v>10001571</v>
          </cell>
          <cell r="K3068">
            <v>37946</v>
          </cell>
          <cell r="L3068">
            <v>37946</v>
          </cell>
          <cell r="M3068">
            <v>37946</v>
          </cell>
          <cell r="N3068">
            <v>10429.200000000001</v>
          </cell>
          <cell r="O3068">
            <v>57.94</v>
          </cell>
          <cell r="P3068">
            <v>0</v>
          </cell>
          <cell r="Q3068" t="str">
            <v>01_30_11</v>
          </cell>
          <cell r="R3068" t="str">
            <v>01_24</v>
          </cell>
          <cell r="S3068" t="str">
            <v>'301.0020</v>
          </cell>
          <cell r="T3068" t="str">
            <v>'701.7421</v>
          </cell>
          <cell r="U3068" t="str">
            <v>H</v>
          </cell>
          <cell r="V3068">
            <v>-10007.93</v>
          </cell>
          <cell r="W3068">
            <v>-10007.93</v>
          </cell>
          <cell r="X3068">
            <v>421.27000000000044</v>
          </cell>
          <cell r="Y3068" t="str">
            <v>701.7421</v>
          </cell>
          <cell r="Z3068">
            <v>-1464860.71</v>
          </cell>
          <cell r="AA3068">
            <v>-10007.93</v>
          </cell>
          <cell r="AB3068">
            <v>-57.94</v>
          </cell>
        </row>
        <row r="3069">
          <cell r="A3069">
            <v>7705</v>
          </cell>
          <cell r="B3069">
            <v>9663</v>
          </cell>
          <cell r="C3069">
            <v>2040</v>
          </cell>
          <cell r="D3069" t="str">
            <v>ДИЗЕЛЬНОЕ ТОПЛИВО Л-02-40</v>
          </cell>
          <cell r="E3069">
            <v>221000035</v>
          </cell>
          <cell r="F3069" t="str">
            <v>20</v>
          </cell>
          <cell r="G3069" t="str">
            <v/>
          </cell>
          <cell r="H3069" t="str">
            <v/>
          </cell>
          <cell r="I3069" t="str">
            <v>425626</v>
          </cell>
          <cell r="J3069">
            <v>10001571</v>
          </cell>
          <cell r="K3069">
            <v>37946</v>
          </cell>
          <cell r="L3069">
            <v>37946</v>
          </cell>
          <cell r="M3069">
            <v>37946</v>
          </cell>
          <cell r="N3069">
            <v>10234.08</v>
          </cell>
          <cell r="O3069">
            <v>56.856000000000002</v>
          </cell>
          <cell r="P3069">
            <v>0</v>
          </cell>
          <cell r="Q3069" t="str">
            <v>01_30_11</v>
          </cell>
          <cell r="R3069" t="str">
            <v>01_24</v>
          </cell>
          <cell r="S3069" t="str">
            <v>'301.0020</v>
          </cell>
          <cell r="T3069" t="str">
            <v>'701.7421</v>
          </cell>
          <cell r="U3069" t="str">
            <v>H</v>
          </cell>
          <cell r="V3069">
            <v>-9820.07</v>
          </cell>
          <cell r="W3069">
            <v>-9820.07</v>
          </cell>
          <cell r="X3069">
            <v>414.01000000000022</v>
          </cell>
          <cell r="Y3069" t="str">
            <v>701.7421</v>
          </cell>
          <cell r="Z3069">
            <v>-1437363.65</v>
          </cell>
          <cell r="AA3069">
            <v>-9820.07</v>
          </cell>
          <cell r="AB3069">
            <v>-56.856000000000002</v>
          </cell>
        </row>
        <row r="3070">
          <cell r="A3070">
            <v>7706</v>
          </cell>
          <cell r="B3070">
            <v>9664</v>
          </cell>
          <cell r="C3070">
            <v>2040</v>
          </cell>
          <cell r="D3070" t="str">
            <v>ДИЗЕЛЬНОЕ ТОПЛИВО Л-02-40</v>
          </cell>
          <cell r="E3070">
            <v>221000035</v>
          </cell>
          <cell r="F3070" t="str">
            <v>20</v>
          </cell>
          <cell r="G3070" t="str">
            <v/>
          </cell>
          <cell r="H3070" t="str">
            <v/>
          </cell>
          <cell r="I3070" t="str">
            <v>425627</v>
          </cell>
          <cell r="J3070">
            <v>10001571</v>
          </cell>
          <cell r="K3070">
            <v>37946</v>
          </cell>
          <cell r="L3070">
            <v>37946</v>
          </cell>
          <cell r="M3070">
            <v>37946</v>
          </cell>
          <cell r="N3070">
            <v>10450.44</v>
          </cell>
          <cell r="O3070">
            <v>58.058</v>
          </cell>
          <cell r="P3070">
            <v>0</v>
          </cell>
          <cell r="Q3070" t="str">
            <v>01_30_11</v>
          </cell>
          <cell r="R3070" t="str">
            <v>01_24</v>
          </cell>
          <cell r="S3070" t="str">
            <v>'301.0020</v>
          </cell>
          <cell r="T3070" t="str">
            <v>'701.7421</v>
          </cell>
          <cell r="U3070" t="str">
            <v>H</v>
          </cell>
          <cell r="V3070">
            <v>-10021.9</v>
          </cell>
          <cell r="W3070">
            <v>-10021.9</v>
          </cell>
          <cell r="X3070">
            <v>428.54000000000087</v>
          </cell>
          <cell r="Y3070" t="str">
            <v>701.7421</v>
          </cell>
          <cell r="Z3070">
            <v>-1466905.5</v>
          </cell>
          <cell r="AA3070">
            <v>-10021.9</v>
          </cell>
          <cell r="AB3070">
            <v>-58.058</v>
          </cell>
        </row>
        <row r="3071">
          <cell r="A3071">
            <v>7707</v>
          </cell>
          <cell r="B3071">
            <v>9665</v>
          </cell>
          <cell r="C3071">
            <v>2040</v>
          </cell>
          <cell r="D3071" t="str">
            <v>ДИЗЕЛЬНОЕ ТОПЛИВО Л-02-40</v>
          </cell>
          <cell r="E3071">
            <v>221000035</v>
          </cell>
          <cell r="F3071" t="str">
            <v>20</v>
          </cell>
          <cell r="G3071" t="str">
            <v/>
          </cell>
          <cell r="H3071" t="str">
            <v/>
          </cell>
          <cell r="I3071" t="str">
            <v>425628</v>
          </cell>
          <cell r="J3071">
            <v>10001571</v>
          </cell>
          <cell r="K3071">
            <v>37946</v>
          </cell>
          <cell r="L3071">
            <v>37946</v>
          </cell>
          <cell r="M3071">
            <v>37946</v>
          </cell>
          <cell r="N3071">
            <v>10429.200000000001</v>
          </cell>
          <cell r="O3071">
            <v>57.94</v>
          </cell>
          <cell r="P3071">
            <v>0</v>
          </cell>
          <cell r="Q3071" t="str">
            <v>01_30_11</v>
          </cell>
          <cell r="R3071" t="str">
            <v>01_24</v>
          </cell>
          <cell r="S3071" t="str">
            <v>'301.0020</v>
          </cell>
          <cell r="T3071" t="str">
            <v>'701.7421</v>
          </cell>
          <cell r="U3071" t="str">
            <v>H</v>
          </cell>
          <cell r="V3071">
            <v>-10007.93</v>
          </cell>
          <cell r="W3071">
            <v>-10007.93</v>
          </cell>
          <cell r="X3071">
            <v>421.27000000000044</v>
          </cell>
          <cell r="Y3071" t="str">
            <v>701.7421</v>
          </cell>
          <cell r="Z3071">
            <v>-1464860.71</v>
          </cell>
          <cell r="AA3071">
            <v>-10007.93</v>
          </cell>
          <cell r="AB3071">
            <v>-57.94</v>
          </cell>
        </row>
        <row r="3072">
          <cell r="A3072">
            <v>7708</v>
          </cell>
          <cell r="B3072">
            <v>9667</v>
          </cell>
          <cell r="C3072">
            <v>2040</v>
          </cell>
          <cell r="D3072" t="str">
            <v>ДИЗЕЛЬНОЕ ТОПЛИВО Л-02-40</v>
          </cell>
          <cell r="E3072">
            <v>221000035</v>
          </cell>
          <cell r="F3072" t="str">
            <v>20</v>
          </cell>
          <cell r="G3072" t="str">
            <v/>
          </cell>
          <cell r="H3072" t="str">
            <v/>
          </cell>
          <cell r="I3072" t="str">
            <v>425629</v>
          </cell>
          <cell r="J3072">
            <v>10001571</v>
          </cell>
          <cell r="K3072">
            <v>37946</v>
          </cell>
          <cell r="L3072">
            <v>37946</v>
          </cell>
          <cell r="M3072">
            <v>37946</v>
          </cell>
          <cell r="N3072">
            <v>10560.78</v>
          </cell>
          <cell r="O3072">
            <v>58.670999999999999</v>
          </cell>
          <cell r="P3072">
            <v>0</v>
          </cell>
          <cell r="Q3072" t="str">
            <v>01_30_11</v>
          </cell>
          <cell r="R3072" t="str">
            <v>01_24</v>
          </cell>
          <cell r="S3072" t="str">
            <v>'301.0020</v>
          </cell>
          <cell r="T3072" t="str">
            <v>'701.7421</v>
          </cell>
          <cell r="U3072" t="str">
            <v>H</v>
          </cell>
          <cell r="V3072">
            <v>-10132.25</v>
          </cell>
          <cell r="W3072">
            <v>-10132.25</v>
          </cell>
          <cell r="X3072">
            <v>428.53000000000065</v>
          </cell>
          <cell r="Y3072" t="str">
            <v>701.7421</v>
          </cell>
          <cell r="Z3072">
            <v>-1483057.43</v>
          </cell>
          <cell r="AA3072">
            <v>-10132.25</v>
          </cell>
          <cell r="AB3072">
            <v>-58.670999999999999</v>
          </cell>
        </row>
        <row r="3073">
          <cell r="A3073">
            <v>7709</v>
          </cell>
          <cell r="B3073">
            <v>9668</v>
          </cell>
          <cell r="C3073">
            <v>2040</v>
          </cell>
          <cell r="D3073" t="str">
            <v>ДИЗЕЛЬНОЕ ТОПЛИВО Л-02-40</v>
          </cell>
          <cell r="E3073">
            <v>221000035</v>
          </cell>
          <cell r="F3073" t="str">
            <v>20</v>
          </cell>
          <cell r="G3073" t="str">
            <v/>
          </cell>
          <cell r="H3073" t="str">
            <v/>
          </cell>
          <cell r="I3073" t="str">
            <v>681169</v>
          </cell>
          <cell r="J3073">
            <v>10001571</v>
          </cell>
          <cell r="K3073">
            <v>37946</v>
          </cell>
          <cell r="L3073">
            <v>37946</v>
          </cell>
          <cell r="M3073">
            <v>37946</v>
          </cell>
          <cell r="N3073">
            <v>10206.9</v>
          </cell>
          <cell r="O3073">
            <v>56.704999999999998</v>
          </cell>
          <cell r="P3073">
            <v>0</v>
          </cell>
          <cell r="Q3073" t="str">
            <v>01_30_11</v>
          </cell>
          <cell r="R3073" t="str">
            <v>01_24</v>
          </cell>
          <cell r="S3073" t="str">
            <v>'301.0020</v>
          </cell>
          <cell r="T3073" t="str">
            <v>'701.7421</v>
          </cell>
          <cell r="U3073" t="str">
            <v>H</v>
          </cell>
          <cell r="V3073">
            <v>-9792.8799999999992</v>
          </cell>
          <cell r="W3073">
            <v>-9792.8799999999992</v>
          </cell>
          <cell r="X3073">
            <v>414.02000000000044</v>
          </cell>
          <cell r="Y3073" t="str">
            <v>701.7421</v>
          </cell>
          <cell r="Z3073">
            <v>-1433383.85</v>
          </cell>
          <cell r="AA3073">
            <v>-9792.8799999999992</v>
          </cell>
          <cell r="AB3073">
            <v>-56.704999999999998</v>
          </cell>
        </row>
        <row r="3074">
          <cell r="A3074">
            <v>7710</v>
          </cell>
          <cell r="B3074">
            <v>9669</v>
          </cell>
          <cell r="C3074">
            <v>2101</v>
          </cell>
          <cell r="D3074" t="str">
            <v>ДИЗЕЛЬНОЕ ТОПЛИВО Л-02-40</v>
          </cell>
          <cell r="E3074">
            <v>221000035</v>
          </cell>
          <cell r="F3074" t="str">
            <v>20</v>
          </cell>
          <cell r="G3074" t="str">
            <v/>
          </cell>
          <cell r="H3074" t="str">
            <v/>
          </cell>
          <cell r="I3074" t="str">
            <v>425423</v>
          </cell>
          <cell r="J3074">
            <v>10001540</v>
          </cell>
          <cell r="K3074">
            <v>37946</v>
          </cell>
          <cell r="L3074">
            <v>37946</v>
          </cell>
          <cell r="M3074">
            <v>37946</v>
          </cell>
          <cell r="N3074">
            <v>58704.84</v>
          </cell>
          <cell r="O3074">
            <v>290.61799999999999</v>
          </cell>
          <cell r="P3074">
            <v>0</v>
          </cell>
          <cell r="Q3074" t="str">
            <v>01_30_11</v>
          </cell>
          <cell r="R3074" t="str">
            <v>01_24</v>
          </cell>
          <cell r="S3074" t="str">
            <v>'301.0020</v>
          </cell>
          <cell r="T3074" t="str">
            <v>'701.7421</v>
          </cell>
          <cell r="U3074" t="str">
            <v>H</v>
          </cell>
          <cell r="V3074">
            <v>-55618.51</v>
          </cell>
          <cell r="W3074">
            <v>-55618.51</v>
          </cell>
          <cell r="X3074">
            <v>3086.3299999999945</v>
          </cell>
          <cell r="Y3074" t="str">
            <v>701.7421</v>
          </cell>
          <cell r="Z3074">
            <v>-8140881.3099999996</v>
          </cell>
          <cell r="AA3074">
            <v>-55618.51</v>
          </cell>
          <cell r="AB3074">
            <v>-290.61799999999999</v>
          </cell>
        </row>
        <row r="3075">
          <cell r="A3075">
            <v>7711</v>
          </cell>
          <cell r="B3075">
            <v>9670</v>
          </cell>
          <cell r="C3075">
            <v>2101</v>
          </cell>
          <cell r="D3075" t="str">
            <v>БЕНЗИН АВТОМОБИЛЬНЫЙ АИ-80</v>
          </cell>
          <cell r="E3075">
            <v>221000001</v>
          </cell>
          <cell r="F3075" t="str">
            <v>20</v>
          </cell>
          <cell r="G3075" t="str">
            <v/>
          </cell>
          <cell r="H3075" t="str">
            <v/>
          </cell>
          <cell r="I3075" t="str">
            <v>425412</v>
          </cell>
          <cell r="J3075">
            <v>10001569</v>
          </cell>
          <cell r="K3075">
            <v>37946</v>
          </cell>
          <cell r="L3075">
            <v>37946</v>
          </cell>
          <cell r="M3075">
            <v>37946</v>
          </cell>
          <cell r="N3075">
            <v>27659.040000000001</v>
          </cell>
          <cell r="O3075">
            <v>115.246</v>
          </cell>
          <cell r="P3075">
            <v>0</v>
          </cell>
          <cell r="Q3075" t="str">
            <v>01_30_11</v>
          </cell>
          <cell r="R3075" t="str">
            <v>01_24</v>
          </cell>
          <cell r="S3075" t="str">
            <v>'301.0020</v>
          </cell>
          <cell r="T3075" t="str">
            <v>'701.7410</v>
          </cell>
          <cell r="U3075" t="str">
            <v>H</v>
          </cell>
          <cell r="V3075">
            <v>-26437.15</v>
          </cell>
          <cell r="W3075">
            <v>-26437.15</v>
          </cell>
          <cell r="X3075">
            <v>1221.8899999999994</v>
          </cell>
          <cell r="Y3075" t="str">
            <v>701.7410</v>
          </cell>
          <cell r="Z3075">
            <v>-3869605.65</v>
          </cell>
          <cell r="AA3075">
            <v>-26437.15</v>
          </cell>
          <cell r="AB3075">
            <v>-115.246</v>
          </cell>
        </row>
        <row r="3076">
          <cell r="A3076">
            <v>7712</v>
          </cell>
          <cell r="B3076">
            <v>9671</v>
          </cell>
          <cell r="C3076">
            <v>2115</v>
          </cell>
          <cell r="D3076" t="str">
            <v>ТОПЛИВО САМОЛЕТНОЕ ТС-1 ВКК</v>
          </cell>
          <cell r="E3076">
            <v>222000043</v>
          </cell>
          <cell r="F3076" t="str">
            <v>20</v>
          </cell>
          <cell r="G3076" t="str">
            <v/>
          </cell>
          <cell r="H3076" t="str">
            <v/>
          </cell>
          <cell r="I3076" t="str">
            <v>425499</v>
          </cell>
          <cell r="J3076">
            <v>10001530</v>
          </cell>
          <cell r="K3076">
            <v>37946</v>
          </cell>
          <cell r="L3076">
            <v>37946</v>
          </cell>
          <cell r="M3076">
            <v>37946</v>
          </cell>
          <cell r="N3076">
            <v>134130.94</v>
          </cell>
          <cell r="O3076">
            <v>583.178</v>
          </cell>
          <cell r="P3076">
            <v>0</v>
          </cell>
          <cell r="Q3076" t="str">
            <v>01_30_11</v>
          </cell>
          <cell r="R3076" t="str">
            <v>01_24</v>
          </cell>
          <cell r="S3076" t="str">
            <v>'301.0020</v>
          </cell>
          <cell r="T3076" t="str">
            <v>'702.7250</v>
          </cell>
          <cell r="U3076" t="str">
            <v>H</v>
          </cell>
          <cell r="V3076">
            <v>-134130.94</v>
          </cell>
          <cell r="W3076">
            <v>-134130.94</v>
          </cell>
          <cell r="X3076">
            <v>0</v>
          </cell>
          <cell r="Y3076" t="str">
            <v>702.7250</v>
          </cell>
          <cell r="Z3076">
            <v>-19632745.690000001</v>
          </cell>
          <cell r="AA3076">
            <v>-134130.94</v>
          </cell>
          <cell r="AB3076">
            <v>-583.178</v>
          </cell>
        </row>
        <row r="3077">
          <cell r="A3077">
            <v>7713</v>
          </cell>
          <cell r="B3077">
            <v>9672</v>
          </cell>
          <cell r="C3077">
            <v>1135</v>
          </cell>
          <cell r="D3077" t="str">
            <v>БЕНЗИН АВТОМОБИЛЬНЫЙ АИ-80</v>
          </cell>
          <cell r="E3077">
            <v>221000001</v>
          </cell>
          <cell r="F3077" t="str">
            <v>10</v>
          </cell>
          <cell r="G3077" t="str">
            <v/>
          </cell>
          <cell r="H3077" t="str">
            <v/>
          </cell>
          <cell r="I3077" t="str">
            <v>68234944</v>
          </cell>
          <cell r="J3077">
            <v>10001575</v>
          </cell>
          <cell r="K3077">
            <v>37946</v>
          </cell>
          <cell r="L3077">
            <v>37946</v>
          </cell>
          <cell r="M3077">
            <v>37946</v>
          </cell>
          <cell r="N3077">
            <v>1243976.83</v>
          </cell>
          <cell r="O3077">
            <v>51.682000000000002</v>
          </cell>
          <cell r="P3077">
            <v>199036.29</v>
          </cell>
          <cell r="Q3077" t="str">
            <v>01_30_11</v>
          </cell>
          <cell r="R3077" t="str">
            <v>01_24</v>
          </cell>
          <cell r="S3077" t="str">
            <v>'301.0010</v>
          </cell>
          <cell r="T3077" t="str">
            <v>'701.7510</v>
          </cell>
          <cell r="U3077" t="str">
            <v>H</v>
          </cell>
          <cell r="V3077">
            <v>-1243976.83</v>
          </cell>
          <cell r="W3077">
            <v>-8498.85</v>
          </cell>
          <cell r="X3077">
            <v>0</v>
          </cell>
          <cell r="Y3077" t="str">
            <v>701.7510</v>
          </cell>
          <cell r="Z3077">
            <v>-1243976.83</v>
          </cell>
          <cell r="AA3077">
            <v>-8498.85</v>
          </cell>
          <cell r="AB3077">
            <v>-51.682000000000002</v>
          </cell>
        </row>
        <row r="3078">
          <cell r="A3078">
            <v>7714</v>
          </cell>
          <cell r="B3078">
            <v>9673</v>
          </cell>
          <cell r="C3078">
            <v>1135</v>
          </cell>
          <cell r="D3078" t="str">
            <v>БЕНЗИН АВТОМОБИЛЬНЫЙ АИ-80</v>
          </cell>
          <cell r="E3078">
            <v>221000001</v>
          </cell>
          <cell r="F3078" t="str">
            <v>10</v>
          </cell>
          <cell r="G3078" t="str">
            <v/>
          </cell>
          <cell r="H3078" t="str">
            <v/>
          </cell>
          <cell r="I3078" t="str">
            <v>188002</v>
          </cell>
          <cell r="J3078">
            <v>10001572</v>
          </cell>
          <cell r="K3078">
            <v>37946</v>
          </cell>
          <cell r="L3078">
            <v>37946</v>
          </cell>
          <cell r="M3078">
            <v>37946</v>
          </cell>
          <cell r="N3078">
            <v>4733524.16</v>
          </cell>
          <cell r="O3078">
            <v>196.65799999999999</v>
          </cell>
          <cell r="P3078">
            <v>757363.86</v>
          </cell>
          <cell r="Q3078" t="str">
            <v>01_30_11</v>
          </cell>
          <cell r="R3078" t="str">
            <v>01_24</v>
          </cell>
          <cell r="S3078" t="str">
            <v>'301.0010</v>
          </cell>
          <cell r="T3078" t="str">
            <v>'701.7510</v>
          </cell>
          <cell r="U3078" t="str">
            <v>H</v>
          </cell>
          <cell r="V3078">
            <v>-4733524.16</v>
          </cell>
          <cell r="W3078">
            <v>-32339.45</v>
          </cell>
          <cell r="X3078">
            <v>0</v>
          </cell>
          <cell r="Y3078" t="str">
            <v>701.7510</v>
          </cell>
          <cell r="Z3078">
            <v>-4733524.16</v>
          </cell>
          <cell r="AA3078">
            <v>-32339.45</v>
          </cell>
          <cell r="AB3078">
            <v>-196.65799999999999</v>
          </cell>
        </row>
        <row r="3079">
          <cell r="A3079">
            <v>7715</v>
          </cell>
          <cell r="B3079">
            <v>9674</v>
          </cell>
          <cell r="C3079">
            <v>1145</v>
          </cell>
          <cell r="D3079" t="str">
            <v>БЕНЗИН АВТОМОБИЛЬНЫЙ АИ-80</v>
          </cell>
          <cell r="E3079">
            <v>221000001</v>
          </cell>
          <cell r="F3079" t="str">
            <v>10</v>
          </cell>
          <cell r="G3079" t="str">
            <v/>
          </cell>
          <cell r="H3079" t="str">
            <v/>
          </cell>
          <cell r="I3079" t="str">
            <v>68234935</v>
          </cell>
          <cell r="J3079">
            <v>10001542</v>
          </cell>
          <cell r="K3079">
            <v>37946</v>
          </cell>
          <cell r="L3079">
            <v>37946</v>
          </cell>
          <cell r="M3079">
            <v>37946</v>
          </cell>
          <cell r="N3079">
            <v>2376365.94</v>
          </cell>
          <cell r="O3079">
            <v>98.727999999999994</v>
          </cell>
          <cell r="P3079">
            <v>380218.55</v>
          </cell>
          <cell r="Q3079" t="str">
            <v>01_30_11</v>
          </cell>
          <cell r="R3079" t="str">
            <v>01_24</v>
          </cell>
          <cell r="S3079" t="str">
            <v>'301.0010</v>
          </cell>
          <cell r="T3079" t="str">
            <v>'701.7510</v>
          </cell>
          <cell r="U3079" t="str">
            <v>H</v>
          </cell>
          <cell r="V3079">
            <v>-2376365.94</v>
          </cell>
          <cell r="W3079">
            <v>-16235.34</v>
          </cell>
          <cell r="X3079">
            <v>0</v>
          </cell>
          <cell r="Y3079" t="str">
            <v>701.7510</v>
          </cell>
          <cell r="Z3079">
            <v>-2376365.94</v>
          </cell>
          <cell r="AA3079">
            <v>-16235.34</v>
          </cell>
          <cell r="AB3079">
            <v>-98.727999999999994</v>
          </cell>
        </row>
        <row r="3080">
          <cell r="A3080">
            <v>7716</v>
          </cell>
          <cell r="B3080">
            <v>9675</v>
          </cell>
          <cell r="C3080">
            <v>1145</v>
          </cell>
          <cell r="D3080" t="str">
            <v>БЕНЗИН АВТОМОБИЛЬНЫЙ АИ-80</v>
          </cell>
          <cell r="E3080">
            <v>221000001</v>
          </cell>
          <cell r="F3080" t="str">
            <v>10</v>
          </cell>
          <cell r="G3080" t="str">
            <v/>
          </cell>
          <cell r="H3080" t="str">
            <v/>
          </cell>
          <cell r="I3080" t="str">
            <v>68234937</v>
          </cell>
          <cell r="J3080">
            <v>10001542</v>
          </cell>
          <cell r="K3080">
            <v>37946</v>
          </cell>
          <cell r="L3080">
            <v>37946</v>
          </cell>
          <cell r="M3080">
            <v>37946</v>
          </cell>
          <cell r="N3080">
            <v>2782809.04</v>
          </cell>
          <cell r="O3080">
            <v>115.614</v>
          </cell>
          <cell r="P3080">
            <v>445249.45</v>
          </cell>
          <cell r="Q3080" t="str">
            <v>01_30_11</v>
          </cell>
          <cell r="R3080" t="str">
            <v>01_24</v>
          </cell>
          <cell r="S3080" t="str">
            <v>'301.0010</v>
          </cell>
          <cell r="T3080" t="str">
            <v>'701.7510</v>
          </cell>
          <cell r="U3080" t="str">
            <v>H</v>
          </cell>
          <cell r="V3080">
            <v>-2782809.04</v>
          </cell>
          <cell r="W3080">
            <v>-19012.150000000001</v>
          </cell>
          <cell r="X3080">
            <v>0</v>
          </cell>
          <cell r="Y3080" t="str">
            <v>701.7510</v>
          </cell>
          <cell r="Z3080">
            <v>-2782809.04</v>
          </cell>
          <cell r="AA3080">
            <v>-19012.150000000001</v>
          </cell>
          <cell r="AB3080">
            <v>-115.614</v>
          </cell>
        </row>
        <row r="3081">
          <cell r="A3081">
            <v>7717</v>
          </cell>
          <cell r="B3081">
            <v>9676</v>
          </cell>
          <cell r="C3081">
            <v>1145</v>
          </cell>
          <cell r="D3081" t="str">
            <v>БЕНЗИН АВТОМОБИЛЬНЫЙ АИ-80</v>
          </cell>
          <cell r="E3081">
            <v>221000001</v>
          </cell>
          <cell r="F3081" t="str">
            <v>10</v>
          </cell>
          <cell r="G3081" t="str">
            <v/>
          </cell>
          <cell r="H3081" t="str">
            <v/>
          </cell>
          <cell r="I3081" t="str">
            <v>68234949</v>
          </cell>
          <cell r="J3081">
            <v>10001542</v>
          </cell>
          <cell r="K3081">
            <v>37946</v>
          </cell>
          <cell r="L3081">
            <v>37946</v>
          </cell>
          <cell r="M3081">
            <v>37946</v>
          </cell>
          <cell r="N3081">
            <v>1241714.27</v>
          </cell>
          <cell r="O3081">
            <v>51.588000000000001</v>
          </cell>
          <cell r="P3081">
            <v>198674.28</v>
          </cell>
          <cell r="Q3081" t="str">
            <v>01_30_11</v>
          </cell>
          <cell r="R3081" t="str">
            <v>01_24</v>
          </cell>
          <cell r="S3081" t="str">
            <v>'301.0010</v>
          </cell>
          <cell r="T3081" t="str">
            <v>'701.7510</v>
          </cell>
          <cell r="U3081" t="str">
            <v>H</v>
          </cell>
          <cell r="V3081">
            <v>-1241714.27</v>
          </cell>
          <cell r="W3081">
            <v>-8483.39</v>
          </cell>
          <cell r="X3081">
            <v>0</v>
          </cell>
          <cell r="Y3081" t="str">
            <v>701.7510</v>
          </cell>
          <cell r="Z3081">
            <v>-1241714.27</v>
          </cell>
          <cell r="AA3081">
            <v>-8483.39</v>
          </cell>
          <cell r="AB3081">
            <v>-51.588000000000001</v>
          </cell>
        </row>
        <row r="3082">
          <cell r="A3082">
            <v>7718</v>
          </cell>
          <cell r="B3082">
            <v>9677</v>
          </cell>
          <cell r="C3082">
            <v>1160</v>
          </cell>
          <cell r="D3082" t="str">
            <v>БЕНЗИН АВТОМОБИЛЬНЫЙ АИ-80</v>
          </cell>
          <cell r="E3082">
            <v>221000001</v>
          </cell>
          <cell r="F3082" t="str">
            <v>10</v>
          </cell>
          <cell r="G3082" t="str">
            <v/>
          </cell>
          <cell r="H3082" t="str">
            <v/>
          </cell>
          <cell r="I3082" t="str">
            <v>68234943</v>
          </cell>
          <cell r="J3082">
            <v>10001561</v>
          </cell>
          <cell r="K3082">
            <v>37946</v>
          </cell>
          <cell r="L3082">
            <v>37946</v>
          </cell>
          <cell r="M3082">
            <v>37946</v>
          </cell>
          <cell r="N3082">
            <v>1241882.76</v>
          </cell>
          <cell r="O3082">
            <v>51.594999999999999</v>
          </cell>
          <cell r="P3082">
            <v>198701.24</v>
          </cell>
          <cell r="Q3082" t="str">
            <v>01_30_11</v>
          </cell>
          <cell r="R3082" t="str">
            <v>01_24</v>
          </cell>
          <cell r="S3082" t="str">
            <v>'301.0010</v>
          </cell>
          <cell r="T3082" t="str">
            <v>'701.7510</v>
          </cell>
          <cell r="U3082" t="str">
            <v>H</v>
          </cell>
          <cell r="V3082">
            <v>-1241882.76</v>
          </cell>
          <cell r="W3082">
            <v>-8484.5400000000009</v>
          </cell>
          <cell r="X3082">
            <v>0</v>
          </cell>
          <cell r="Y3082" t="str">
            <v>701.7510</v>
          </cell>
          <cell r="Z3082">
            <v>-1241882.76</v>
          </cell>
          <cell r="AA3082">
            <v>-8484.5400000000009</v>
          </cell>
          <cell r="AB3082">
            <v>-51.594999999999999</v>
          </cell>
        </row>
        <row r="3083">
          <cell r="A3083">
            <v>7726</v>
          </cell>
          <cell r="B3083">
            <v>9695</v>
          </cell>
          <cell r="C3083">
            <v>1159</v>
          </cell>
          <cell r="D3083" t="str">
            <v>БЕНЗИН АВТОМОБИЛЬНЫЙ АИ-80</v>
          </cell>
          <cell r="E3083">
            <v>221000001</v>
          </cell>
          <cell r="F3083" t="str">
            <v>10</v>
          </cell>
          <cell r="G3083" t="str">
            <v/>
          </cell>
          <cell r="H3083" t="str">
            <v/>
          </cell>
          <cell r="I3083" t="str">
            <v>188015</v>
          </cell>
          <cell r="J3083">
            <v>10001499</v>
          </cell>
          <cell r="K3083">
            <v>37946</v>
          </cell>
          <cell r="L3083">
            <v>37946</v>
          </cell>
          <cell r="M3083">
            <v>37946</v>
          </cell>
          <cell r="N3083">
            <v>3514242.97</v>
          </cell>
          <cell r="O3083">
            <v>146.00200000000001</v>
          </cell>
          <cell r="P3083">
            <v>562278.87</v>
          </cell>
          <cell r="Q3083" t="str">
            <v>01_30_11</v>
          </cell>
          <cell r="R3083" t="str">
            <v>01_24</v>
          </cell>
          <cell r="S3083" t="str">
            <v>'301.0010</v>
          </cell>
          <cell r="T3083" t="str">
            <v>'701.7510</v>
          </cell>
          <cell r="U3083" t="str">
            <v>H</v>
          </cell>
          <cell r="V3083">
            <v>-3514242.97</v>
          </cell>
          <cell r="W3083">
            <v>-24009.31</v>
          </cell>
          <cell r="X3083">
            <v>0</v>
          </cell>
          <cell r="Y3083" t="str">
            <v>701.7510</v>
          </cell>
          <cell r="Z3083">
            <v>-3514242.97</v>
          </cell>
          <cell r="AA3083">
            <v>-24009.31</v>
          </cell>
          <cell r="AB3083">
            <v>-146.00200000000001</v>
          </cell>
        </row>
        <row r="3084">
          <cell r="A3084">
            <v>7727</v>
          </cell>
          <cell r="B3084">
            <v>9696</v>
          </cell>
          <cell r="C3084">
            <v>1159</v>
          </cell>
          <cell r="D3084" t="str">
            <v>БЕНЗИН АВТОМОБИЛЬНЫЙ АИ-80</v>
          </cell>
          <cell r="E3084">
            <v>221000001</v>
          </cell>
          <cell r="F3084" t="str">
            <v>10</v>
          </cell>
          <cell r="G3084" t="str">
            <v/>
          </cell>
          <cell r="H3084" t="str">
            <v/>
          </cell>
          <cell r="I3084" t="str">
            <v>68234950</v>
          </cell>
          <cell r="J3084">
            <v>10001499</v>
          </cell>
          <cell r="K3084">
            <v>37946</v>
          </cell>
          <cell r="L3084">
            <v>37946</v>
          </cell>
          <cell r="M3084">
            <v>37946</v>
          </cell>
          <cell r="N3084">
            <v>1436054.05</v>
          </cell>
          <cell r="O3084">
            <v>59.661999999999999</v>
          </cell>
          <cell r="P3084">
            <v>229768.65</v>
          </cell>
          <cell r="Q3084" t="str">
            <v>01_30_11</v>
          </cell>
          <cell r="R3084" t="str">
            <v>01_24</v>
          </cell>
          <cell r="S3084" t="str">
            <v>'301.0010</v>
          </cell>
          <cell r="T3084" t="str">
            <v>'701.7510</v>
          </cell>
          <cell r="U3084" t="str">
            <v>H</v>
          </cell>
          <cell r="V3084">
            <v>-1436054.05</v>
          </cell>
          <cell r="W3084">
            <v>-9811.1299999999992</v>
          </cell>
          <cell r="X3084">
            <v>0</v>
          </cell>
          <cell r="Y3084" t="str">
            <v>701.7510</v>
          </cell>
          <cell r="Z3084">
            <v>-1436054.05</v>
          </cell>
          <cell r="AA3084">
            <v>-9811.1299999999992</v>
          </cell>
          <cell r="AB3084">
            <v>-59.661999999999999</v>
          </cell>
        </row>
        <row r="3085">
          <cell r="A3085">
            <v>7733</v>
          </cell>
          <cell r="B3085">
            <v>9708</v>
          </cell>
          <cell r="C3085">
            <v>2101</v>
          </cell>
          <cell r="D3085" t="str">
            <v>ДИЗЕЛЬНОЕ ТОПЛИВО Л-02-40</v>
          </cell>
          <cell r="E3085">
            <v>221000035</v>
          </cell>
          <cell r="F3085" t="str">
            <v>20</v>
          </cell>
          <cell r="G3085" t="str">
            <v/>
          </cell>
          <cell r="H3085" t="str">
            <v/>
          </cell>
          <cell r="I3085" t="str">
            <v>425630</v>
          </cell>
          <cell r="J3085">
            <v>10001578</v>
          </cell>
          <cell r="K3085">
            <v>37946</v>
          </cell>
          <cell r="L3085">
            <v>37946</v>
          </cell>
          <cell r="M3085">
            <v>37946</v>
          </cell>
          <cell r="N3085">
            <v>119012.14</v>
          </cell>
          <cell r="O3085">
            <v>589.16899999999998</v>
          </cell>
          <cell r="P3085">
            <v>0</v>
          </cell>
          <cell r="Q3085" t="str">
            <v>01_30_11</v>
          </cell>
          <cell r="R3085" t="str">
            <v>01_24</v>
          </cell>
          <cell r="S3085" t="str">
            <v>'301.0020</v>
          </cell>
          <cell r="T3085" t="str">
            <v>'701.7421</v>
          </cell>
          <cell r="U3085" t="str">
            <v>H</v>
          </cell>
          <cell r="V3085">
            <v>-112765.74</v>
          </cell>
          <cell r="W3085">
            <v>-112765.74</v>
          </cell>
          <cell r="X3085">
            <v>6246.3999999999942</v>
          </cell>
          <cell r="Y3085" t="str">
            <v>701.7421</v>
          </cell>
          <cell r="Z3085">
            <v>-16505521.359999999</v>
          </cell>
          <cell r="AA3085">
            <v>-112765.74</v>
          </cell>
          <cell r="AB3085">
            <v>-589.16899999999998</v>
          </cell>
        </row>
        <row r="3086">
          <cell r="A3086">
            <v>7755</v>
          </cell>
          <cell r="B3086">
            <v>9736</v>
          </cell>
          <cell r="C3086">
            <v>1130</v>
          </cell>
          <cell r="D3086" t="str">
            <v>МАЗУТ М-100</v>
          </cell>
          <cell r="E3086">
            <v>221000083</v>
          </cell>
          <cell r="F3086" t="str">
            <v>10</v>
          </cell>
          <cell r="G3086" t="str">
            <v/>
          </cell>
          <cell r="H3086" t="str">
            <v/>
          </cell>
          <cell r="I3086" t="str">
            <v>АКТ КУПЛИ-ПРОДАЖ</v>
          </cell>
          <cell r="J3086">
            <v>10001587</v>
          </cell>
          <cell r="K3086">
            <v>37946</v>
          </cell>
          <cell r="L3086">
            <v>37946</v>
          </cell>
          <cell r="M3086">
            <v>37946</v>
          </cell>
          <cell r="N3086">
            <v>28224137.93</v>
          </cell>
          <cell r="O3086">
            <v>5000</v>
          </cell>
          <cell r="P3086">
            <v>4515862.07</v>
          </cell>
          <cell r="Q3086" t="str">
            <v>01_30_11</v>
          </cell>
          <cell r="R3086" t="str">
            <v>01_24</v>
          </cell>
          <cell r="S3086" t="str">
            <v>'301.0010</v>
          </cell>
          <cell r="T3086" t="str">
            <v>'701.7530</v>
          </cell>
          <cell r="U3086" t="str">
            <v>H</v>
          </cell>
          <cell r="V3086">
            <v>-28224137.93</v>
          </cell>
          <cell r="W3086">
            <v>-192827.35</v>
          </cell>
          <cell r="X3086">
            <v>0</v>
          </cell>
          <cell r="Y3086" t="str">
            <v>701.7530</v>
          </cell>
          <cell r="Z3086">
            <v>-28224137.93</v>
          </cell>
          <cell r="AA3086">
            <v>-192827.35</v>
          </cell>
          <cell r="AB3086">
            <v>-5000</v>
          </cell>
        </row>
        <row r="3087">
          <cell r="A3087">
            <v>7756</v>
          </cell>
          <cell r="B3087">
            <v>9737</v>
          </cell>
          <cell r="C3087">
            <v>1133</v>
          </cell>
          <cell r="D3087" t="str">
            <v>МАЗУТ М-100</v>
          </cell>
          <cell r="E3087">
            <v>221000083</v>
          </cell>
          <cell r="F3087" t="str">
            <v>10</v>
          </cell>
          <cell r="G3087" t="str">
            <v/>
          </cell>
          <cell r="H3087" t="str">
            <v/>
          </cell>
          <cell r="I3087" t="str">
            <v>Акт купли-продаж</v>
          </cell>
          <cell r="J3087">
            <v>10001588</v>
          </cell>
          <cell r="K3087">
            <v>37946</v>
          </cell>
          <cell r="L3087">
            <v>37946</v>
          </cell>
          <cell r="M3087">
            <v>37946</v>
          </cell>
          <cell r="N3087">
            <v>56448275.859999999</v>
          </cell>
          <cell r="O3087">
            <v>10000</v>
          </cell>
          <cell r="P3087">
            <v>9031724.1400000006</v>
          </cell>
          <cell r="Q3087" t="str">
            <v>01_30_11</v>
          </cell>
          <cell r="R3087" t="str">
            <v>01_24</v>
          </cell>
          <cell r="S3087" t="str">
            <v>'301.0010</v>
          </cell>
          <cell r="T3087" t="str">
            <v>'701.7530</v>
          </cell>
          <cell r="U3087" t="str">
            <v>H</v>
          </cell>
          <cell r="V3087">
            <v>-56448275.859999999</v>
          </cell>
          <cell r="W3087">
            <v>-385654.68</v>
          </cell>
          <cell r="X3087">
            <v>0</v>
          </cell>
          <cell r="Y3087" t="str">
            <v>701.7530</v>
          </cell>
          <cell r="Z3087">
            <v>-56448275.859999999</v>
          </cell>
          <cell r="AA3087">
            <v>-385654.68</v>
          </cell>
          <cell r="AB3087">
            <v>-10000</v>
          </cell>
        </row>
        <row r="3088">
          <cell r="A3088">
            <v>7757</v>
          </cell>
          <cell r="B3088">
            <v>9738</v>
          </cell>
          <cell r="C3088">
            <v>1145</v>
          </cell>
          <cell r="D3088" t="str">
            <v>БЕНЗИН АВТОМОБИЛЬНЫЙ АИ-80</v>
          </cell>
          <cell r="E3088">
            <v>221000001</v>
          </cell>
          <cell r="F3088" t="str">
            <v>10</v>
          </cell>
          <cell r="G3088" t="str">
            <v/>
          </cell>
          <cell r="H3088" t="str">
            <v/>
          </cell>
          <cell r="I3088" t="str">
            <v>68234951</v>
          </cell>
          <cell r="J3088">
            <v>10001584</v>
          </cell>
          <cell r="K3088">
            <v>37946</v>
          </cell>
          <cell r="L3088">
            <v>37946</v>
          </cell>
          <cell r="M3088">
            <v>37946</v>
          </cell>
          <cell r="N3088">
            <v>1246215.33</v>
          </cell>
          <cell r="O3088">
            <v>51.774999999999999</v>
          </cell>
          <cell r="P3088">
            <v>199394.45</v>
          </cell>
          <cell r="Q3088" t="str">
            <v>01_30_11</v>
          </cell>
          <cell r="R3088" t="str">
            <v>01_24</v>
          </cell>
          <cell r="S3088" t="str">
            <v>'301.0010</v>
          </cell>
          <cell r="T3088" t="str">
            <v>'701.7510</v>
          </cell>
          <cell r="U3088" t="str">
            <v>H</v>
          </cell>
          <cell r="V3088">
            <v>-1246215.33</v>
          </cell>
          <cell r="W3088">
            <v>-8514.15</v>
          </cell>
          <cell r="X3088">
            <v>0</v>
          </cell>
          <cell r="Y3088" t="str">
            <v>701.7510</v>
          </cell>
          <cell r="Z3088">
            <v>-1246215.33</v>
          </cell>
          <cell r="AA3088">
            <v>-8514.15</v>
          </cell>
          <cell r="AB3088">
            <v>-51.774999999999999</v>
          </cell>
        </row>
        <row r="3089">
          <cell r="A3089">
            <v>7758</v>
          </cell>
          <cell r="B3089">
            <v>9739</v>
          </cell>
          <cell r="C3089">
            <v>1146</v>
          </cell>
          <cell r="D3089" t="str">
            <v>БЕНЗИН АВТОМОБИЛЬНЫЙ АИ-80</v>
          </cell>
          <cell r="E3089">
            <v>221000001</v>
          </cell>
          <cell r="F3089" t="str">
            <v>10</v>
          </cell>
          <cell r="G3089" t="str">
            <v/>
          </cell>
          <cell r="H3089" t="str">
            <v/>
          </cell>
          <cell r="I3089" t="str">
            <v>188016</v>
          </cell>
          <cell r="J3089">
            <v>10001583</v>
          </cell>
          <cell r="K3089">
            <v>37946</v>
          </cell>
          <cell r="L3089">
            <v>37946</v>
          </cell>
          <cell r="M3089">
            <v>37946</v>
          </cell>
          <cell r="N3089">
            <v>5613372.6299999999</v>
          </cell>
          <cell r="O3089">
            <v>233.21199999999999</v>
          </cell>
          <cell r="P3089">
            <v>898139.62</v>
          </cell>
          <cell r="Q3089" t="str">
            <v>01_30_11</v>
          </cell>
          <cell r="R3089" t="str">
            <v>01_24</v>
          </cell>
          <cell r="S3089" t="str">
            <v>'301.0010</v>
          </cell>
          <cell r="T3089" t="str">
            <v>'701.7510</v>
          </cell>
          <cell r="U3089" t="str">
            <v>H</v>
          </cell>
          <cell r="V3089">
            <v>-5613372.6299999999</v>
          </cell>
          <cell r="W3089">
            <v>-38350.559999999998</v>
          </cell>
          <cell r="X3089">
            <v>0</v>
          </cell>
          <cell r="Y3089" t="str">
            <v>701.7510</v>
          </cell>
          <cell r="Z3089">
            <v>-5613372.6299999999</v>
          </cell>
          <cell r="AA3089">
            <v>-38350.559999999998</v>
          </cell>
          <cell r="AB3089">
            <v>-233.21199999999999</v>
          </cell>
        </row>
        <row r="3090">
          <cell r="A3090">
            <v>7772</v>
          </cell>
          <cell r="B3090">
            <v>9763</v>
          </cell>
          <cell r="C3090" t="str">
            <v>DO80</v>
          </cell>
          <cell r="D3090" t="str">
            <v>ГАЗЫ УГЛЕВОДОРОДНЫЕ СЖИЖЕННЫЕ СПБТ</v>
          </cell>
          <cell r="E3090">
            <v>221000063</v>
          </cell>
          <cell r="F3090" t="str">
            <v>10</v>
          </cell>
          <cell r="G3090" t="str">
            <v/>
          </cell>
          <cell r="H3090" t="str">
            <v/>
          </cell>
          <cell r="I3090" t="str">
            <v>Акт купли-продаж</v>
          </cell>
          <cell r="J3090">
            <v>10001592</v>
          </cell>
          <cell r="K3090">
            <v>37946</v>
          </cell>
          <cell r="L3090">
            <v>37946</v>
          </cell>
          <cell r="M3090">
            <v>37946</v>
          </cell>
          <cell r="N3090">
            <v>11366229.6</v>
          </cell>
          <cell r="O3090">
            <v>861.07799999999997</v>
          </cell>
          <cell r="P3090">
            <v>1818596.74</v>
          </cell>
          <cell r="Q3090" t="str">
            <v>01_30_11</v>
          </cell>
          <cell r="R3090" t="str">
            <v>01_24</v>
          </cell>
          <cell r="S3090" t="str">
            <v>'322.0010</v>
          </cell>
          <cell r="T3090" t="str">
            <v>'701.7541</v>
          </cell>
          <cell r="U3090" t="str">
            <v>H</v>
          </cell>
          <cell r="V3090">
            <v>-11366229.6</v>
          </cell>
          <cell r="W3090">
            <v>-77654.09</v>
          </cell>
          <cell r="X3090">
            <v>0</v>
          </cell>
          <cell r="Y3090" t="str">
            <v>701.7541</v>
          </cell>
          <cell r="Z3090">
            <v>-11366229.6</v>
          </cell>
          <cell r="AA3090">
            <v>-77654.09</v>
          </cell>
          <cell r="AB3090">
            <v>-861.07799999999997</v>
          </cell>
        </row>
        <row r="3091">
          <cell r="A3091">
            <v>7772</v>
          </cell>
          <cell r="B3091">
            <v>9763</v>
          </cell>
          <cell r="C3091" t="str">
            <v>DO80</v>
          </cell>
          <cell r="D3091" t="str">
            <v>ГАЗЫ УГЛЕВОДОРОДНЫЕ СЖИЖЕННЫЕ СПБТ</v>
          </cell>
          <cell r="E3091">
            <v>222000063</v>
          </cell>
          <cell r="F3091" t="str">
            <v>10</v>
          </cell>
          <cell r="G3091" t="str">
            <v/>
          </cell>
          <cell r="H3091" t="str">
            <v/>
          </cell>
          <cell r="I3091" t="str">
            <v>Акт купли-продаж</v>
          </cell>
          <cell r="J3091">
            <v>10001592</v>
          </cell>
          <cell r="K3091">
            <v>37946</v>
          </cell>
          <cell r="L3091">
            <v>37946</v>
          </cell>
          <cell r="M3091">
            <v>37946</v>
          </cell>
          <cell r="N3091">
            <v>2772000</v>
          </cell>
          <cell r="O3091">
            <v>210</v>
          </cell>
          <cell r="P3091">
            <v>443520</v>
          </cell>
          <cell r="Q3091" t="str">
            <v>01_30_11</v>
          </cell>
          <cell r="R3091" t="str">
            <v>01_24</v>
          </cell>
          <cell r="S3091" t="str">
            <v>'322.0010</v>
          </cell>
          <cell r="T3091" t="str">
            <v>'701.7541</v>
          </cell>
          <cell r="U3091" t="str">
            <v>H</v>
          </cell>
          <cell r="V3091">
            <v>-11366229.6</v>
          </cell>
          <cell r="W3091">
            <v>-77654.09</v>
          </cell>
          <cell r="X3091">
            <v>-8594229.5999999996</v>
          </cell>
          <cell r="Y3091" t="str">
            <v>701.7541</v>
          </cell>
          <cell r="Z3091">
            <v>-11366229.6</v>
          </cell>
          <cell r="AA3091">
            <v>-77654.09</v>
          </cell>
          <cell r="AB3091">
            <v>-861.07799999999997</v>
          </cell>
        </row>
        <row r="3092">
          <cell r="A3092">
            <v>7786</v>
          </cell>
          <cell r="B3092">
            <v>9777</v>
          </cell>
          <cell r="C3092">
            <v>1131</v>
          </cell>
          <cell r="D3092" t="str">
            <v>ДИЗЕЛЬНОЕ ТОПЛИВО Л-02-40</v>
          </cell>
          <cell r="E3092">
            <v>222000035</v>
          </cell>
          <cell r="F3092" t="str">
            <v>10</v>
          </cell>
          <cell r="G3092" t="str">
            <v/>
          </cell>
          <cell r="H3092" t="str">
            <v/>
          </cell>
          <cell r="I3092" t="str">
            <v>Акт купли-продаж</v>
          </cell>
          <cell r="J3092">
            <v>10001591</v>
          </cell>
          <cell r="K3092">
            <v>37946</v>
          </cell>
          <cell r="L3092">
            <v>37946</v>
          </cell>
          <cell r="M3092">
            <v>37946</v>
          </cell>
          <cell r="N3092">
            <v>12377082.720000001</v>
          </cell>
          <cell r="O3092">
            <v>728.50699999999995</v>
          </cell>
          <cell r="P3092">
            <v>1980333.24</v>
          </cell>
          <cell r="Q3092" t="str">
            <v>01_30_11</v>
          </cell>
          <cell r="R3092" t="str">
            <v>01_24</v>
          </cell>
          <cell r="S3092" t="str">
            <v>'301.0010</v>
          </cell>
          <cell r="T3092" t="str">
            <v>'702.7321</v>
          </cell>
          <cell r="U3092" t="str">
            <v>H</v>
          </cell>
          <cell r="V3092">
            <v>-12377082.720000001</v>
          </cell>
          <cell r="W3092">
            <v>-84560.24</v>
          </cell>
          <cell r="X3092">
            <v>0</v>
          </cell>
          <cell r="Y3092" t="str">
            <v>702.7321</v>
          </cell>
          <cell r="Z3092">
            <v>-12377082.720000001</v>
          </cell>
          <cell r="AA3092">
            <v>-84560.24</v>
          </cell>
          <cell r="AB3092">
            <v>-728.50699999999995</v>
          </cell>
        </row>
        <row r="3093">
          <cell r="A3093">
            <v>7820</v>
          </cell>
          <cell r="B3093">
            <v>9800</v>
          </cell>
          <cell r="C3093">
            <v>1131</v>
          </cell>
          <cell r="D3093" t="str">
            <v>ДИЗЕЛЬНОЕ ТОПЛИВО Л-02-40</v>
          </cell>
          <cell r="E3093">
            <v>221000035</v>
          </cell>
          <cell r="F3093" t="str">
            <v>10</v>
          </cell>
          <cell r="G3093" t="str">
            <v/>
          </cell>
          <cell r="H3093" t="str">
            <v/>
          </cell>
          <cell r="I3093" t="str">
            <v>Акт купли-продаж</v>
          </cell>
          <cell r="J3093">
            <v>10001591</v>
          </cell>
          <cell r="K3093">
            <v>37946</v>
          </cell>
          <cell r="L3093">
            <v>37946</v>
          </cell>
          <cell r="M3093">
            <v>37946</v>
          </cell>
          <cell r="N3093">
            <v>56040258.659999996</v>
          </cell>
          <cell r="O3093">
            <v>3298.4929999999999</v>
          </cell>
          <cell r="P3093">
            <v>8966441.3800000008</v>
          </cell>
          <cell r="Q3093" t="str">
            <v>01_30_11</v>
          </cell>
          <cell r="R3093" t="str">
            <v>01_24</v>
          </cell>
          <cell r="S3093" t="str">
            <v>'301.0010</v>
          </cell>
          <cell r="T3093" t="str">
            <v>'701.7521</v>
          </cell>
          <cell r="U3093" t="str">
            <v>H</v>
          </cell>
          <cell r="V3093">
            <v>-56040258.659999996</v>
          </cell>
          <cell r="W3093">
            <v>-382867.11</v>
          </cell>
          <cell r="X3093">
            <v>0</v>
          </cell>
          <cell r="Y3093" t="str">
            <v>701.7521</v>
          </cell>
          <cell r="Z3093">
            <v>-56040258.659999996</v>
          </cell>
          <cell r="AA3093">
            <v>-382867.11</v>
          </cell>
          <cell r="AB3093">
            <v>-3298.4929999999999</v>
          </cell>
        </row>
        <row r="3094">
          <cell r="A3094">
            <v>7719</v>
          </cell>
          <cell r="B3094">
            <v>9678</v>
          </cell>
          <cell r="C3094">
            <v>2040</v>
          </cell>
          <cell r="D3094" t="str">
            <v>ДИЗЕЛЬНОЕ ТОПЛИВО Л-02-40</v>
          </cell>
          <cell r="E3094">
            <v>221000035</v>
          </cell>
          <cell r="F3094" t="str">
            <v>20</v>
          </cell>
          <cell r="G3094" t="str">
            <v/>
          </cell>
          <cell r="H3094" t="str">
            <v/>
          </cell>
          <cell r="I3094" t="str">
            <v>681391</v>
          </cell>
          <cell r="J3094">
            <v>10001579</v>
          </cell>
          <cell r="K3094">
            <v>37947</v>
          </cell>
          <cell r="L3094">
            <v>37947</v>
          </cell>
          <cell r="M3094">
            <v>37947</v>
          </cell>
          <cell r="N3094">
            <v>10566</v>
          </cell>
          <cell r="O3094">
            <v>58.7</v>
          </cell>
          <cell r="P3094">
            <v>0</v>
          </cell>
          <cell r="Q3094" t="str">
            <v>01_30_11</v>
          </cell>
          <cell r="R3094" t="str">
            <v>01_24</v>
          </cell>
          <cell r="S3094" t="str">
            <v>'301.0020</v>
          </cell>
          <cell r="T3094" t="str">
            <v>'701.7421</v>
          </cell>
          <cell r="U3094" t="str">
            <v>H</v>
          </cell>
          <cell r="V3094">
            <v>-10134.129999999999</v>
          </cell>
          <cell r="W3094">
            <v>-10134.129999999999</v>
          </cell>
          <cell r="X3094">
            <v>431.8700000000008</v>
          </cell>
          <cell r="Y3094" t="str">
            <v>701.7421</v>
          </cell>
          <cell r="Z3094">
            <v>-1481103.1</v>
          </cell>
          <cell r="AA3094">
            <v>-10134.129999999999</v>
          </cell>
          <cell r="AB3094">
            <v>-58.7</v>
          </cell>
        </row>
        <row r="3095">
          <cell r="A3095">
            <v>7720</v>
          </cell>
          <cell r="B3095">
            <v>9679</v>
          </cell>
          <cell r="C3095">
            <v>2040</v>
          </cell>
          <cell r="D3095" t="str">
            <v>ДИЗЕЛЬНОЕ ТОПЛИВО Л-02-40</v>
          </cell>
          <cell r="E3095">
            <v>221000035</v>
          </cell>
          <cell r="F3095" t="str">
            <v>20</v>
          </cell>
          <cell r="G3095" t="str">
            <v/>
          </cell>
          <cell r="H3095" t="str">
            <v/>
          </cell>
          <cell r="I3095" t="str">
            <v>681392</v>
          </cell>
          <cell r="J3095">
            <v>10001579</v>
          </cell>
          <cell r="K3095">
            <v>37947</v>
          </cell>
          <cell r="L3095">
            <v>37947</v>
          </cell>
          <cell r="M3095">
            <v>37947</v>
          </cell>
          <cell r="N3095">
            <v>10539.36</v>
          </cell>
          <cell r="O3095">
            <v>58.552</v>
          </cell>
          <cell r="P3095">
            <v>0</v>
          </cell>
          <cell r="Q3095" t="str">
            <v>01_30_11</v>
          </cell>
          <cell r="R3095" t="str">
            <v>01_24</v>
          </cell>
          <cell r="S3095" t="str">
            <v>'301.0020</v>
          </cell>
          <cell r="T3095" t="str">
            <v>'701.7421</v>
          </cell>
          <cell r="U3095" t="str">
            <v>H</v>
          </cell>
          <cell r="V3095">
            <v>-10107.49</v>
          </cell>
          <cell r="W3095">
            <v>-10107.49</v>
          </cell>
          <cell r="X3095">
            <v>431.8700000000008</v>
          </cell>
          <cell r="Y3095" t="str">
            <v>701.7421</v>
          </cell>
          <cell r="Z3095">
            <v>-1477209.66</v>
          </cell>
          <cell r="AA3095">
            <v>-10107.49</v>
          </cell>
          <cell r="AB3095">
            <v>-58.552</v>
          </cell>
        </row>
        <row r="3096">
          <cell r="A3096">
            <v>7721</v>
          </cell>
          <cell r="B3096">
            <v>9680</v>
          </cell>
          <cell r="C3096">
            <v>2040</v>
          </cell>
          <cell r="D3096" t="str">
            <v>ДИЗЕЛЬНОЕ ТОПЛИВО Л-02-40</v>
          </cell>
          <cell r="E3096">
            <v>221000035</v>
          </cell>
          <cell r="F3096" t="str">
            <v>20</v>
          </cell>
          <cell r="G3096" t="str">
            <v/>
          </cell>
          <cell r="H3096" t="str">
            <v/>
          </cell>
          <cell r="I3096" t="str">
            <v>681393</v>
          </cell>
          <cell r="J3096">
            <v>10001579</v>
          </cell>
          <cell r="K3096">
            <v>37947</v>
          </cell>
          <cell r="L3096">
            <v>37947</v>
          </cell>
          <cell r="M3096">
            <v>37947</v>
          </cell>
          <cell r="N3096">
            <v>10203.66</v>
          </cell>
          <cell r="O3096">
            <v>56.686999999999998</v>
          </cell>
          <cell r="P3096">
            <v>0</v>
          </cell>
          <cell r="Q3096" t="str">
            <v>01_30_11</v>
          </cell>
          <cell r="R3096" t="str">
            <v>01_24</v>
          </cell>
          <cell r="S3096" t="str">
            <v>'301.0020</v>
          </cell>
          <cell r="T3096" t="str">
            <v>'701.7421</v>
          </cell>
          <cell r="U3096" t="str">
            <v>H</v>
          </cell>
          <cell r="V3096">
            <v>-9786.42</v>
          </cell>
          <cell r="W3096">
            <v>-9786.42</v>
          </cell>
          <cell r="X3096">
            <v>417.23999999999978</v>
          </cell>
          <cell r="Y3096" t="str">
            <v>701.7421</v>
          </cell>
          <cell r="Z3096">
            <v>-1430285.28</v>
          </cell>
          <cell r="AA3096">
            <v>-9786.42</v>
          </cell>
          <cell r="AB3096">
            <v>-56.686999999999998</v>
          </cell>
        </row>
        <row r="3097">
          <cell r="A3097">
            <v>7722</v>
          </cell>
          <cell r="B3097">
            <v>9681</v>
          </cell>
          <cell r="C3097">
            <v>2101</v>
          </cell>
          <cell r="D3097" t="str">
            <v>ДИЗЕЛЬНОЕ ТОПЛИВО Л-02-40</v>
          </cell>
          <cell r="E3097">
            <v>221000035</v>
          </cell>
          <cell r="F3097" t="str">
            <v>20</v>
          </cell>
          <cell r="G3097" t="str">
            <v/>
          </cell>
          <cell r="H3097" t="str">
            <v/>
          </cell>
          <cell r="I3097" t="str">
            <v>425631</v>
          </cell>
          <cell r="J3097">
            <v>10001578</v>
          </cell>
          <cell r="K3097">
            <v>37947</v>
          </cell>
          <cell r="L3097">
            <v>37947</v>
          </cell>
          <cell r="M3097">
            <v>37947</v>
          </cell>
          <cell r="N3097">
            <v>119358.37</v>
          </cell>
          <cell r="O3097">
            <v>590.88300000000004</v>
          </cell>
          <cell r="P3097">
            <v>0</v>
          </cell>
          <cell r="Q3097" t="str">
            <v>01_30_11</v>
          </cell>
          <cell r="R3097" t="str">
            <v>01_24</v>
          </cell>
          <cell r="S3097" t="str">
            <v>'301.0020</v>
          </cell>
          <cell r="T3097" t="str">
            <v>'701.7421</v>
          </cell>
          <cell r="U3097" t="str">
            <v>H</v>
          </cell>
          <cell r="V3097">
            <v>-113095.29</v>
          </cell>
          <cell r="W3097">
            <v>-113095.29</v>
          </cell>
          <cell r="X3097">
            <v>6263.0800000000017</v>
          </cell>
          <cell r="Y3097" t="str">
            <v>701.7421</v>
          </cell>
          <cell r="Z3097">
            <v>-16528876.630000001</v>
          </cell>
          <cell r="AA3097">
            <v>-113095.29</v>
          </cell>
          <cell r="AB3097">
            <v>-590.88300000000004</v>
          </cell>
        </row>
        <row r="3098">
          <cell r="A3098">
            <v>7728</v>
          </cell>
          <cell r="B3098">
            <v>9697</v>
          </cell>
          <cell r="C3098">
            <v>2115</v>
          </cell>
          <cell r="D3098" t="str">
            <v>ТОПЛИВО САМОЛЕТНОЕ ТС-1 ВКК</v>
          </cell>
          <cell r="E3098">
            <v>222000043</v>
          </cell>
          <cell r="F3098" t="str">
            <v>20</v>
          </cell>
          <cell r="G3098" t="str">
            <v/>
          </cell>
          <cell r="H3098" t="str">
            <v/>
          </cell>
          <cell r="I3098" t="str">
            <v>425501</v>
          </cell>
          <cell r="J3098">
            <v>10001580</v>
          </cell>
          <cell r="K3098">
            <v>37947</v>
          </cell>
          <cell r="L3098">
            <v>37947</v>
          </cell>
          <cell r="M3098">
            <v>37947</v>
          </cell>
          <cell r="N3098">
            <v>38392.980000000003</v>
          </cell>
          <cell r="O3098">
            <v>166.92599999999999</v>
          </cell>
          <cell r="P3098">
            <v>0</v>
          </cell>
          <cell r="Q3098" t="str">
            <v>01_30_11</v>
          </cell>
          <cell r="R3098" t="str">
            <v>01_24</v>
          </cell>
          <cell r="S3098" t="str">
            <v>'301.0020</v>
          </cell>
          <cell r="T3098" t="str">
            <v>'702.7250</v>
          </cell>
          <cell r="U3098" t="str">
            <v>H</v>
          </cell>
          <cell r="V3098">
            <v>-36611.06</v>
          </cell>
          <cell r="W3098">
            <v>-36611.06</v>
          </cell>
          <cell r="X3098">
            <v>1781.9200000000055</v>
          </cell>
          <cell r="Y3098" t="str">
            <v>702.7250</v>
          </cell>
          <cell r="Z3098">
            <v>-5350706.42</v>
          </cell>
          <cell r="AA3098">
            <v>-36611.06</v>
          </cell>
          <cell r="AB3098">
            <v>-166.92599999999999</v>
          </cell>
        </row>
        <row r="3099">
          <cell r="A3099">
            <v>7729</v>
          </cell>
          <cell r="B3099">
            <v>9698</v>
          </cell>
          <cell r="C3099">
            <v>2115</v>
          </cell>
          <cell r="D3099" t="str">
            <v>ТОПЛИВО САМОЛЕТНОЕ ТС-1 ВКК</v>
          </cell>
          <cell r="E3099">
            <v>222000043</v>
          </cell>
          <cell r="F3099" t="str">
            <v>20</v>
          </cell>
          <cell r="G3099" t="str">
            <v/>
          </cell>
          <cell r="H3099" t="str">
            <v/>
          </cell>
          <cell r="I3099" t="str">
            <v>681383</v>
          </cell>
          <cell r="J3099">
            <v>10001580</v>
          </cell>
          <cell r="K3099">
            <v>37947</v>
          </cell>
          <cell r="L3099">
            <v>37947</v>
          </cell>
          <cell r="M3099">
            <v>37947</v>
          </cell>
          <cell r="N3099">
            <v>147729.46</v>
          </cell>
          <cell r="O3099">
            <v>642.30200000000002</v>
          </cell>
          <cell r="P3099">
            <v>0</v>
          </cell>
          <cell r="Q3099" t="str">
            <v>01_30_11</v>
          </cell>
          <cell r="R3099" t="str">
            <v>01_24</v>
          </cell>
          <cell r="S3099" t="str">
            <v>'301.0020</v>
          </cell>
          <cell r="T3099" t="str">
            <v>'702.7250</v>
          </cell>
          <cell r="U3099" t="str">
            <v>H</v>
          </cell>
          <cell r="V3099">
            <v>-141648.59</v>
          </cell>
          <cell r="W3099">
            <v>-141648.59</v>
          </cell>
          <cell r="X3099">
            <v>6080.8699999999953</v>
          </cell>
          <cell r="Y3099" t="str">
            <v>702.7250</v>
          </cell>
          <cell r="Z3099">
            <v>-20701941.43</v>
          </cell>
          <cell r="AA3099">
            <v>-141648.59</v>
          </cell>
          <cell r="AB3099">
            <v>-642.30200000000002</v>
          </cell>
        </row>
        <row r="3100">
          <cell r="A3100">
            <v>7734</v>
          </cell>
          <cell r="B3100">
            <v>9727</v>
          </cell>
          <cell r="C3100">
            <v>2040</v>
          </cell>
          <cell r="D3100" t="str">
            <v>ДИЗЕЛЬНОЕ ТОПЛИВО Л-02-40</v>
          </cell>
          <cell r="E3100">
            <v>221000035</v>
          </cell>
          <cell r="F3100" t="str">
            <v>20</v>
          </cell>
          <cell r="G3100" t="str">
            <v/>
          </cell>
          <cell r="H3100" t="str">
            <v/>
          </cell>
          <cell r="I3100" t="str">
            <v>681377</v>
          </cell>
          <cell r="J3100">
            <v>10001582</v>
          </cell>
          <cell r="K3100">
            <v>37947</v>
          </cell>
          <cell r="L3100">
            <v>37947</v>
          </cell>
          <cell r="M3100">
            <v>37947</v>
          </cell>
          <cell r="N3100">
            <v>8758.98</v>
          </cell>
          <cell r="O3100">
            <v>48.661000000000001</v>
          </cell>
          <cell r="P3100">
            <v>0</v>
          </cell>
          <cell r="Q3100" t="str">
            <v>01_30_11</v>
          </cell>
          <cell r="R3100" t="str">
            <v>01_24</v>
          </cell>
          <cell r="S3100" t="str">
            <v>'301.0020</v>
          </cell>
          <cell r="T3100" t="str">
            <v>'701.7421</v>
          </cell>
          <cell r="U3100" t="str">
            <v>H</v>
          </cell>
          <cell r="V3100">
            <v>-8402.73</v>
          </cell>
          <cell r="W3100">
            <v>-8402.73</v>
          </cell>
          <cell r="X3100">
            <v>356.25</v>
          </cell>
          <cell r="Y3100" t="str">
            <v>701.7421</v>
          </cell>
          <cell r="Z3100">
            <v>-1228058.99</v>
          </cell>
          <cell r="AA3100">
            <v>-8402.73</v>
          </cell>
          <cell r="AB3100">
            <v>-48.661000000000001</v>
          </cell>
        </row>
        <row r="3101">
          <cell r="A3101">
            <v>7735</v>
          </cell>
          <cell r="B3101">
            <v>9728</v>
          </cell>
          <cell r="C3101">
            <v>2040</v>
          </cell>
          <cell r="D3101" t="str">
            <v>ДИЗЕЛЬНОЕ ТОПЛИВО Л-02-40</v>
          </cell>
          <cell r="E3101">
            <v>221000035</v>
          </cell>
          <cell r="F3101" t="str">
            <v>20</v>
          </cell>
          <cell r="G3101" t="str">
            <v/>
          </cell>
          <cell r="H3101" t="str">
            <v/>
          </cell>
          <cell r="I3101" t="str">
            <v>681378</v>
          </cell>
          <cell r="J3101">
            <v>10001582</v>
          </cell>
          <cell r="K3101">
            <v>37947</v>
          </cell>
          <cell r="L3101">
            <v>37947</v>
          </cell>
          <cell r="M3101">
            <v>37947</v>
          </cell>
          <cell r="N3101">
            <v>8811.5400000000009</v>
          </cell>
          <cell r="O3101">
            <v>48.953000000000003</v>
          </cell>
          <cell r="P3101">
            <v>0</v>
          </cell>
          <cell r="Q3101" t="str">
            <v>01_30_11</v>
          </cell>
          <cell r="R3101" t="str">
            <v>01_24</v>
          </cell>
          <cell r="S3101" t="str">
            <v>'301.0020</v>
          </cell>
          <cell r="T3101" t="str">
            <v>'701.7421</v>
          </cell>
          <cell r="U3101" t="str">
            <v>H</v>
          </cell>
          <cell r="V3101">
            <v>-8455.2900000000009</v>
          </cell>
          <cell r="W3101">
            <v>-8455.2900000000009</v>
          </cell>
          <cell r="X3101">
            <v>356.25</v>
          </cell>
          <cell r="Y3101" t="str">
            <v>701.7421</v>
          </cell>
          <cell r="Z3101">
            <v>-1235740.6299999999</v>
          </cell>
          <cell r="AA3101">
            <v>-8455.2900000000009</v>
          </cell>
          <cell r="AB3101">
            <v>-48.953000000000003</v>
          </cell>
        </row>
        <row r="3102">
          <cell r="A3102">
            <v>7736</v>
          </cell>
          <cell r="B3102">
            <v>9729</v>
          </cell>
          <cell r="C3102">
            <v>2040</v>
          </cell>
          <cell r="D3102" t="str">
            <v>ДИЗЕЛЬНОЕ ТОПЛИВО Л-02-40</v>
          </cell>
          <cell r="E3102">
            <v>221000035</v>
          </cell>
          <cell r="F3102" t="str">
            <v>20</v>
          </cell>
          <cell r="G3102" t="str">
            <v/>
          </cell>
          <cell r="H3102" t="str">
            <v/>
          </cell>
          <cell r="I3102" t="str">
            <v>681379</v>
          </cell>
          <cell r="J3102">
            <v>10001582</v>
          </cell>
          <cell r="K3102">
            <v>37947</v>
          </cell>
          <cell r="L3102">
            <v>37947</v>
          </cell>
          <cell r="M3102">
            <v>37947</v>
          </cell>
          <cell r="N3102">
            <v>8840.8799999999992</v>
          </cell>
          <cell r="O3102">
            <v>49.116</v>
          </cell>
          <cell r="P3102">
            <v>0</v>
          </cell>
          <cell r="Q3102" t="str">
            <v>01_30_11</v>
          </cell>
          <cell r="R3102" t="str">
            <v>01_24</v>
          </cell>
          <cell r="S3102" t="str">
            <v>'301.0020</v>
          </cell>
          <cell r="T3102" t="str">
            <v>'701.7421</v>
          </cell>
          <cell r="U3102" t="str">
            <v>H</v>
          </cell>
          <cell r="V3102">
            <v>-8477.36</v>
          </cell>
          <cell r="W3102">
            <v>-8477.36</v>
          </cell>
          <cell r="X3102">
            <v>363.51999999999862</v>
          </cell>
          <cell r="Y3102" t="str">
            <v>701.7421</v>
          </cell>
          <cell r="Z3102">
            <v>-1238966.1599999999</v>
          </cell>
          <cell r="AA3102">
            <v>-8477.36</v>
          </cell>
          <cell r="AB3102">
            <v>-49.116</v>
          </cell>
        </row>
        <row r="3103">
          <cell r="A3103">
            <v>7737</v>
          </cell>
          <cell r="B3103">
            <v>9730</v>
          </cell>
          <cell r="C3103">
            <v>2040</v>
          </cell>
          <cell r="D3103" t="str">
            <v>ДИЗЕЛЬНОЕ ТОПЛИВО Л-02-40</v>
          </cell>
          <cell r="E3103">
            <v>221000035</v>
          </cell>
          <cell r="F3103" t="str">
            <v>20</v>
          </cell>
          <cell r="G3103" t="str">
            <v/>
          </cell>
          <cell r="H3103" t="str">
            <v/>
          </cell>
          <cell r="I3103" t="str">
            <v>681380</v>
          </cell>
          <cell r="J3103">
            <v>10001582</v>
          </cell>
          <cell r="K3103">
            <v>37947</v>
          </cell>
          <cell r="L3103">
            <v>37947</v>
          </cell>
          <cell r="M3103">
            <v>37947</v>
          </cell>
          <cell r="N3103">
            <v>10566</v>
          </cell>
          <cell r="O3103">
            <v>58.7</v>
          </cell>
          <cell r="P3103">
            <v>0</v>
          </cell>
          <cell r="Q3103" t="str">
            <v>01_30_11</v>
          </cell>
          <cell r="R3103" t="str">
            <v>01_24</v>
          </cell>
          <cell r="S3103" t="str">
            <v>'301.0020</v>
          </cell>
          <cell r="T3103" t="str">
            <v>'701.7421</v>
          </cell>
          <cell r="U3103" t="str">
            <v>H</v>
          </cell>
          <cell r="V3103">
            <v>-10137.040000000001</v>
          </cell>
          <cell r="W3103">
            <v>-10137.040000000001</v>
          </cell>
          <cell r="X3103">
            <v>428.95999999999913</v>
          </cell>
          <cell r="Y3103" t="str">
            <v>701.7421</v>
          </cell>
          <cell r="Z3103">
            <v>-1481528.4</v>
          </cell>
          <cell r="AA3103">
            <v>-10137.040000000001</v>
          </cell>
          <cell r="AB3103">
            <v>-58.7</v>
          </cell>
        </row>
        <row r="3104">
          <cell r="A3104">
            <v>7738</v>
          </cell>
          <cell r="B3104">
            <v>9731</v>
          </cell>
          <cell r="C3104">
            <v>2040</v>
          </cell>
          <cell r="D3104" t="str">
            <v>ДИЗЕЛЬНОЕ ТОПЛИВО Л-02-40</v>
          </cell>
          <cell r="E3104">
            <v>221000035</v>
          </cell>
          <cell r="F3104" t="str">
            <v>20</v>
          </cell>
          <cell r="G3104" t="str">
            <v/>
          </cell>
          <cell r="H3104" t="str">
            <v/>
          </cell>
          <cell r="I3104" t="str">
            <v>681381</v>
          </cell>
          <cell r="J3104">
            <v>10001582</v>
          </cell>
          <cell r="K3104">
            <v>37947</v>
          </cell>
          <cell r="L3104">
            <v>37947</v>
          </cell>
          <cell r="M3104">
            <v>37947</v>
          </cell>
          <cell r="N3104">
            <v>10505.88</v>
          </cell>
          <cell r="O3104">
            <v>58.366</v>
          </cell>
          <cell r="P3104">
            <v>0</v>
          </cell>
          <cell r="Q3104" t="str">
            <v>01_30_11</v>
          </cell>
          <cell r="R3104" t="str">
            <v>01_24</v>
          </cell>
          <cell r="S3104" t="str">
            <v>'301.0020</v>
          </cell>
          <cell r="T3104" t="str">
            <v>'701.7421</v>
          </cell>
          <cell r="U3104" t="str">
            <v>H</v>
          </cell>
          <cell r="V3104">
            <v>-10076.92</v>
          </cell>
          <cell r="W3104">
            <v>-10076.92</v>
          </cell>
          <cell r="X3104">
            <v>428.95999999999913</v>
          </cell>
          <cell r="Y3104" t="str">
            <v>701.7421</v>
          </cell>
          <cell r="Z3104">
            <v>-1472741.86</v>
          </cell>
          <cell r="AA3104">
            <v>-10076.92</v>
          </cell>
          <cell r="AB3104">
            <v>-58.366</v>
          </cell>
        </row>
        <row r="3105">
          <cell r="A3105">
            <v>7739</v>
          </cell>
          <cell r="B3105">
            <v>9732</v>
          </cell>
          <cell r="C3105">
            <v>2040</v>
          </cell>
          <cell r="D3105" t="str">
            <v>ДИЗЕЛЬНОЕ ТОПЛИВО Л-02-40</v>
          </cell>
          <cell r="E3105">
            <v>221000035</v>
          </cell>
          <cell r="F3105" t="str">
            <v>20</v>
          </cell>
          <cell r="G3105" t="str">
            <v/>
          </cell>
          <cell r="H3105" t="str">
            <v/>
          </cell>
          <cell r="I3105" t="str">
            <v>681382</v>
          </cell>
          <cell r="J3105">
            <v>10001582</v>
          </cell>
          <cell r="K3105">
            <v>37947</v>
          </cell>
          <cell r="L3105">
            <v>37947</v>
          </cell>
          <cell r="M3105">
            <v>37947</v>
          </cell>
          <cell r="N3105">
            <v>19973.7</v>
          </cell>
          <cell r="O3105">
            <v>110.965</v>
          </cell>
          <cell r="P3105">
            <v>0</v>
          </cell>
          <cell r="Q3105" t="str">
            <v>01_30_11</v>
          </cell>
          <cell r="R3105" t="str">
            <v>01_24</v>
          </cell>
          <cell r="S3105" t="str">
            <v>'301.0020</v>
          </cell>
          <cell r="T3105" t="str">
            <v>'701.7421</v>
          </cell>
          <cell r="U3105" t="str">
            <v>H</v>
          </cell>
          <cell r="V3105">
            <v>-19166.68</v>
          </cell>
          <cell r="W3105">
            <v>-19166.68</v>
          </cell>
          <cell r="X3105">
            <v>807.02000000000044</v>
          </cell>
          <cell r="Y3105" t="str">
            <v>701.7421</v>
          </cell>
          <cell r="Z3105">
            <v>-2801210.28</v>
          </cell>
          <cell r="AA3105">
            <v>-19166.68</v>
          </cell>
          <cell r="AB3105">
            <v>-110.965</v>
          </cell>
        </row>
        <row r="3106">
          <cell r="A3106">
            <v>7761</v>
          </cell>
          <cell r="B3106">
            <v>9742</v>
          </cell>
          <cell r="C3106">
            <v>2115</v>
          </cell>
          <cell r="D3106" t="str">
            <v>ТОПЛИВО САМОЛЕТНОЕ ТС-1 ВКК</v>
          </cell>
          <cell r="E3106">
            <v>222000043</v>
          </cell>
          <cell r="F3106" t="str">
            <v>20</v>
          </cell>
          <cell r="G3106" t="str">
            <v/>
          </cell>
          <cell r="H3106" t="str">
            <v/>
          </cell>
          <cell r="I3106" t="str">
            <v>681384</v>
          </cell>
          <cell r="J3106">
            <v>10001580</v>
          </cell>
          <cell r="K3106">
            <v>37947</v>
          </cell>
          <cell r="L3106">
            <v>37947</v>
          </cell>
          <cell r="M3106">
            <v>37947</v>
          </cell>
          <cell r="N3106">
            <v>133147.69</v>
          </cell>
          <cell r="O3106">
            <v>578.90300000000002</v>
          </cell>
          <cell r="P3106">
            <v>0</v>
          </cell>
          <cell r="Q3106" t="str">
            <v>01_30_11</v>
          </cell>
          <cell r="R3106" t="str">
            <v>01_24</v>
          </cell>
          <cell r="S3106" t="str">
            <v>'301.0020</v>
          </cell>
          <cell r="T3106" t="str">
            <v>'702.7250</v>
          </cell>
          <cell r="U3106" t="str">
            <v>H</v>
          </cell>
          <cell r="V3106">
            <v>-127658.01</v>
          </cell>
          <cell r="W3106">
            <v>-127658.01</v>
          </cell>
          <cell r="X3106">
            <v>5489.6800000000076</v>
          </cell>
          <cell r="Y3106" t="str">
            <v>702.7250</v>
          </cell>
          <cell r="Z3106">
            <v>-18657218.16</v>
          </cell>
          <cell r="AA3106">
            <v>-127658.01</v>
          </cell>
          <cell r="AB3106">
            <v>-578.90300000000002</v>
          </cell>
        </row>
        <row r="3107">
          <cell r="A3107">
            <v>7773</v>
          </cell>
          <cell r="B3107">
            <v>9764</v>
          </cell>
          <cell r="C3107">
            <v>2040</v>
          </cell>
          <cell r="D3107" t="str">
            <v>ДИЗЕЛЬНОЕ ТОПЛИВО Л-02-40</v>
          </cell>
          <cell r="E3107">
            <v>221000035</v>
          </cell>
          <cell r="F3107" t="str">
            <v>20</v>
          </cell>
          <cell r="G3107" t="str">
            <v/>
          </cell>
          <cell r="H3107" t="str">
            <v/>
          </cell>
          <cell r="I3107" t="str">
            <v>681474</v>
          </cell>
          <cell r="J3107">
            <v>10001582</v>
          </cell>
          <cell r="K3107">
            <v>37948</v>
          </cell>
          <cell r="L3107">
            <v>37948</v>
          </cell>
          <cell r="M3107">
            <v>37948</v>
          </cell>
          <cell r="N3107">
            <v>22315.68</v>
          </cell>
          <cell r="O3107">
            <v>123.976</v>
          </cell>
          <cell r="P3107">
            <v>0</v>
          </cell>
          <cell r="Q3107" t="str">
            <v>01_30_11</v>
          </cell>
          <cell r="R3107" t="str">
            <v>01_24</v>
          </cell>
          <cell r="S3107" t="str">
            <v>'301.0020</v>
          </cell>
          <cell r="T3107" t="str">
            <v>'701.7421</v>
          </cell>
          <cell r="U3107" t="str">
            <v>H</v>
          </cell>
          <cell r="V3107">
            <v>-21414.15</v>
          </cell>
          <cell r="W3107">
            <v>-21414.15</v>
          </cell>
          <cell r="X3107">
            <v>901.52999999999884</v>
          </cell>
          <cell r="Y3107" t="str">
            <v>701.7421</v>
          </cell>
          <cell r="Z3107">
            <v>-3129678.02</v>
          </cell>
          <cell r="AA3107">
            <v>-21414.15</v>
          </cell>
          <cell r="AB3107">
            <v>-123.976</v>
          </cell>
        </row>
        <row r="3108">
          <cell r="A3108">
            <v>7774</v>
          </cell>
          <cell r="B3108">
            <v>9765</v>
          </cell>
          <cell r="C3108">
            <v>2040</v>
          </cell>
          <cell r="D3108" t="str">
            <v>ДИЗЕЛЬНОЕ ТОПЛИВО Л-02-40</v>
          </cell>
          <cell r="E3108">
            <v>221000035</v>
          </cell>
          <cell r="F3108" t="str">
            <v>20</v>
          </cell>
          <cell r="G3108" t="str">
            <v/>
          </cell>
          <cell r="H3108" t="str">
            <v/>
          </cell>
          <cell r="I3108" t="str">
            <v>681475</v>
          </cell>
          <cell r="J3108">
            <v>10001582</v>
          </cell>
          <cell r="K3108">
            <v>37948</v>
          </cell>
          <cell r="L3108">
            <v>37948</v>
          </cell>
          <cell r="M3108">
            <v>37948</v>
          </cell>
          <cell r="N3108">
            <v>20021.400000000001</v>
          </cell>
          <cell r="O3108">
            <v>111.23</v>
          </cell>
          <cell r="P3108">
            <v>0</v>
          </cell>
          <cell r="Q3108" t="str">
            <v>01_30_11</v>
          </cell>
          <cell r="R3108" t="str">
            <v>01_24</v>
          </cell>
          <cell r="S3108" t="str">
            <v>'301.0020</v>
          </cell>
          <cell r="T3108" t="str">
            <v>'701.7421</v>
          </cell>
          <cell r="U3108" t="str">
            <v>H</v>
          </cell>
          <cell r="V3108">
            <v>-19207.11</v>
          </cell>
          <cell r="W3108">
            <v>-19207.11</v>
          </cell>
          <cell r="X3108">
            <v>814.29000000000087</v>
          </cell>
          <cell r="Y3108" t="str">
            <v>701.7421</v>
          </cell>
          <cell r="Z3108">
            <v>-2807119.13</v>
          </cell>
          <cell r="AA3108">
            <v>-19207.11</v>
          </cell>
          <cell r="AB3108">
            <v>-111.23</v>
          </cell>
        </row>
        <row r="3109">
          <cell r="A3109">
            <v>7775</v>
          </cell>
          <cell r="B3109">
            <v>9766</v>
          </cell>
          <cell r="C3109">
            <v>2040</v>
          </cell>
          <cell r="D3109" t="str">
            <v>ДИЗЕЛЬНОЕ ТОПЛИВО Л-02-40</v>
          </cell>
          <cell r="E3109">
            <v>221000035</v>
          </cell>
          <cell r="F3109" t="str">
            <v>20</v>
          </cell>
          <cell r="G3109" t="str">
            <v/>
          </cell>
          <cell r="H3109" t="str">
            <v/>
          </cell>
          <cell r="I3109" t="str">
            <v>681476</v>
          </cell>
          <cell r="J3109">
            <v>10001582</v>
          </cell>
          <cell r="K3109">
            <v>37948</v>
          </cell>
          <cell r="L3109">
            <v>37948</v>
          </cell>
          <cell r="M3109">
            <v>37948</v>
          </cell>
          <cell r="N3109">
            <v>10450.44</v>
          </cell>
          <cell r="O3109">
            <v>58.058</v>
          </cell>
          <cell r="P3109">
            <v>0</v>
          </cell>
          <cell r="Q3109" t="str">
            <v>01_30_11</v>
          </cell>
          <cell r="R3109" t="str">
            <v>01_24</v>
          </cell>
          <cell r="S3109" t="str">
            <v>'301.0020</v>
          </cell>
          <cell r="T3109" t="str">
            <v>'701.7421</v>
          </cell>
          <cell r="U3109" t="str">
            <v>H</v>
          </cell>
          <cell r="V3109">
            <v>-10021.48</v>
          </cell>
          <cell r="W3109">
            <v>-10021.48</v>
          </cell>
          <cell r="X3109">
            <v>428.96000000000095</v>
          </cell>
          <cell r="Y3109" t="str">
            <v>701.7421</v>
          </cell>
          <cell r="Z3109">
            <v>-1464639.3</v>
          </cell>
          <cell r="AA3109">
            <v>-10021.48</v>
          </cell>
          <cell r="AB3109">
            <v>-58.058</v>
          </cell>
        </row>
        <row r="3110">
          <cell r="A3110">
            <v>7776</v>
          </cell>
          <cell r="B3110">
            <v>9767</v>
          </cell>
          <cell r="C3110">
            <v>2040</v>
          </cell>
          <cell r="D3110" t="str">
            <v>ДИЗЕЛЬНОЕ ТОПЛИВО Л-02-40</v>
          </cell>
          <cell r="E3110">
            <v>221000035</v>
          </cell>
          <cell r="F3110" t="str">
            <v>20</v>
          </cell>
          <cell r="G3110" t="str">
            <v/>
          </cell>
          <cell r="H3110" t="str">
            <v/>
          </cell>
          <cell r="I3110" t="str">
            <v>681477</v>
          </cell>
          <cell r="J3110">
            <v>10001582</v>
          </cell>
          <cell r="K3110">
            <v>37948</v>
          </cell>
          <cell r="L3110">
            <v>37948</v>
          </cell>
          <cell r="M3110">
            <v>37948</v>
          </cell>
          <cell r="N3110">
            <v>8828.82</v>
          </cell>
          <cell r="O3110">
            <v>49.048999999999999</v>
          </cell>
          <cell r="P3110">
            <v>0</v>
          </cell>
          <cell r="Q3110" t="str">
            <v>01_30_11</v>
          </cell>
          <cell r="R3110" t="str">
            <v>01_24</v>
          </cell>
          <cell r="S3110" t="str">
            <v>'301.0020</v>
          </cell>
          <cell r="T3110" t="str">
            <v>'701.7421</v>
          </cell>
          <cell r="U3110" t="str">
            <v>H</v>
          </cell>
          <cell r="V3110">
            <v>-8465.2999999999993</v>
          </cell>
          <cell r="W3110">
            <v>-8465.2999999999993</v>
          </cell>
          <cell r="X3110">
            <v>363.52000000000044</v>
          </cell>
          <cell r="Y3110" t="str">
            <v>701.7421</v>
          </cell>
          <cell r="Z3110">
            <v>-1237203.6000000001</v>
          </cell>
          <cell r="AA3110">
            <v>-8465.2999999999993</v>
          </cell>
          <cell r="AB3110">
            <v>-49.048999999999999</v>
          </cell>
        </row>
        <row r="3111">
          <cell r="A3111">
            <v>7777</v>
          </cell>
          <cell r="B3111">
            <v>9768</v>
          </cell>
          <cell r="C3111">
            <v>2040</v>
          </cell>
          <cell r="D3111" t="str">
            <v>ДИЗЕЛЬНОЕ ТОПЛИВО Л-02-40</v>
          </cell>
          <cell r="E3111">
            <v>221000035</v>
          </cell>
          <cell r="F3111" t="str">
            <v>20</v>
          </cell>
          <cell r="G3111" t="str">
            <v/>
          </cell>
          <cell r="H3111" t="str">
            <v/>
          </cell>
          <cell r="I3111" t="str">
            <v>681478</v>
          </cell>
          <cell r="J3111">
            <v>10001582</v>
          </cell>
          <cell r="K3111">
            <v>37948</v>
          </cell>
          <cell r="L3111">
            <v>37948</v>
          </cell>
          <cell r="M3111">
            <v>37948</v>
          </cell>
          <cell r="N3111">
            <v>10509.66</v>
          </cell>
          <cell r="O3111">
            <v>58.387</v>
          </cell>
          <cell r="P3111">
            <v>0</v>
          </cell>
          <cell r="Q3111" t="str">
            <v>01_30_11</v>
          </cell>
          <cell r="R3111" t="str">
            <v>01_24</v>
          </cell>
          <cell r="S3111" t="str">
            <v>'301.0020</v>
          </cell>
          <cell r="T3111" t="str">
            <v>'701.7421</v>
          </cell>
          <cell r="U3111" t="str">
            <v>H</v>
          </cell>
          <cell r="V3111">
            <v>-10080.700000000001</v>
          </cell>
          <cell r="W3111">
            <v>-10080.700000000001</v>
          </cell>
          <cell r="X3111">
            <v>428.95999999999913</v>
          </cell>
          <cell r="Y3111" t="str">
            <v>701.7421</v>
          </cell>
          <cell r="Z3111">
            <v>-1473294.31</v>
          </cell>
          <cell r="AA3111">
            <v>-10080.700000000001</v>
          </cell>
          <cell r="AB3111">
            <v>-58.387</v>
          </cell>
        </row>
        <row r="3112">
          <cell r="A3112">
            <v>7778</v>
          </cell>
          <cell r="B3112">
            <v>9769</v>
          </cell>
          <cell r="C3112">
            <v>2040</v>
          </cell>
          <cell r="D3112" t="str">
            <v>ДИЗЕЛЬНОЕ ТОПЛИВО Л-02-40</v>
          </cell>
          <cell r="E3112">
            <v>221000035</v>
          </cell>
          <cell r="F3112" t="str">
            <v>20</v>
          </cell>
          <cell r="G3112" t="str">
            <v/>
          </cell>
          <cell r="H3112" t="str">
            <v/>
          </cell>
          <cell r="I3112" t="str">
            <v>681479</v>
          </cell>
          <cell r="J3112">
            <v>10001582</v>
          </cell>
          <cell r="K3112">
            <v>37948</v>
          </cell>
          <cell r="L3112">
            <v>37948</v>
          </cell>
          <cell r="M3112">
            <v>37948</v>
          </cell>
          <cell r="N3112">
            <v>10488.6</v>
          </cell>
          <cell r="O3112">
            <v>58.27</v>
          </cell>
          <cell r="P3112">
            <v>0</v>
          </cell>
          <cell r="Q3112" t="str">
            <v>01_30_11</v>
          </cell>
          <cell r="R3112" t="str">
            <v>01_24</v>
          </cell>
          <cell r="S3112" t="str">
            <v>'301.0020</v>
          </cell>
          <cell r="T3112" t="str">
            <v>'701.7421</v>
          </cell>
          <cell r="U3112" t="str">
            <v>H</v>
          </cell>
          <cell r="V3112">
            <v>-10059.64</v>
          </cell>
          <cell r="W3112">
            <v>-10059.64</v>
          </cell>
          <cell r="X3112">
            <v>428.96000000000095</v>
          </cell>
          <cell r="Y3112" t="str">
            <v>701.7421</v>
          </cell>
          <cell r="Z3112">
            <v>-1470216.39</v>
          </cell>
          <cell r="AA3112">
            <v>-10059.64</v>
          </cell>
          <cell r="AB3112">
            <v>-58.27</v>
          </cell>
        </row>
        <row r="3113">
          <cell r="A3113">
            <v>7779</v>
          </cell>
          <cell r="B3113">
            <v>9770</v>
          </cell>
          <cell r="C3113">
            <v>2040</v>
          </cell>
          <cell r="D3113" t="str">
            <v>ДИЗЕЛЬНОЕ ТОПЛИВО Л-02-40</v>
          </cell>
          <cell r="E3113">
            <v>221000035</v>
          </cell>
          <cell r="F3113" t="str">
            <v>20</v>
          </cell>
          <cell r="G3113" t="str">
            <v/>
          </cell>
          <cell r="H3113" t="str">
            <v/>
          </cell>
          <cell r="I3113" t="str">
            <v>681480</v>
          </cell>
          <cell r="J3113">
            <v>10001582</v>
          </cell>
          <cell r="K3113">
            <v>37948</v>
          </cell>
          <cell r="L3113">
            <v>37948</v>
          </cell>
          <cell r="M3113">
            <v>37948</v>
          </cell>
          <cell r="N3113">
            <v>10470.959999999999</v>
          </cell>
          <cell r="O3113">
            <v>58.171999999999997</v>
          </cell>
          <cell r="P3113">
            <v>0</v>
          </cell>
          <cell r="Q3113" t="str">
            <v>01_30_11</v>
          </cell>
          <cell r="R3113" t="str">
            <v>01_24</v>
          </cell>
          <cell r="S3113" t="str">
            <v>'301.0020</v>
          </cell>
          <cell r="T3113" t="str">
            <v>'701.7421</v>
          </cell>
          <cell r="U3113" t="str">
            <v>H</v>
          </cell>
          <cell r="V3113">
            <v>-10042</v>
          </cell>
          <cell r="W3113">
            <v>-10042</v>
          </cell>
          <cell r="X3113">
            <v>428.95999999999913</v>
          </cell>
          <cell r="Y3113" t="str">
            <v>701.7421</v>
          </cell>
          <cell r="Z3113">
            <v>-1467638.3</v>
          </cell>
          <cell r="AA3113">
            <v>-10042</v>
          </cell>
          <cell r="AB3113">
            <v>-58.171999999999997</v>
          </cell>
        </row>
        <row r="3114">
          <cell r="A3114">
            <v>7780</v>
          </cell>
          <cell r="B3114">
            <v>9771</v>
          </cell>
          <cell r="C3114">
            <v>2040</v>
          </cell>
          <cell r="D3114" t="str">
            <v>ДИЗЕЛЬНОЕ ТОПЛИВО Л-02-40</v>
          </cell>
          <cell r="E3114">
            <v>221000035</v>
          </cell>
          <cell r="F3114" t="str">
            <v>20</v>
          </cell>
          <cell r="G3114" t="str">
            <v/>
          </cell>
          <cell r="H3114" t="str">
            <v/>
          </cell>
          <cell r="I3114" t="str">
            <v>681481</v>
          </cell>
          <cell r="J3114">
            <v>10001582</v>
          </cell>
          <cell r="K3114">
            <v>37948</v>
          </cell>
          <cell r="L3114">
            <v>37948</v>
          </cell>
          <cell r="M3114">
            <v>37948</v>
          </cell>
          <cell r="N3114">
            <v>10509.66</v>
          </cell>
          <cell r="O3114">
            <v>58.387</v>
          </cell>
          <cell r="P3114">
            <v>0</v>
          </cell>
          <cell r="Q3114" t="str">
            <v>01_30_11</v>
          </cell>
          <cell r="R3114" t="str">
            <v>01_24</v>
          </cell>
          <cell r="S3114" t="str">
            <v>'301.0020</v>
          </cell>
          <cell r="T3114" t="str">
            <v>'701.7421</v>
          </cell>
          <cell r="U3114" t="str">
            <v>H</v>
          </cell>
          <cell r="V3114">
            <v>-10080.700000000001</v>
          </cell>
          <cell r="W3114">
            <v>-10080.700000000001</v>
          </cell>
          <cell r="X3114">
            <v>428.95999999999913</v>
          </cell>
          <cell r="Y3114" t="str">
            <v>701.7421</v>
          </cell>
          <cell r="Z3114">
            <v>-1473294.31</v>
          </cell>
          <cell r="AA3114">
            <v>-10080.700000000001</v>
          </cell>
          <cell r="AB3114">
            <v>-58.387</v>
          </cell>
        </row>
        <row r="3115">
          <cell r="A3115">
            <v>7781</v>
          </cell>
          <cell r="B3115">
            <v>9772</v>
          </cell>
          <cell r="C3115">
            <v>2040</v>
          </cell>
          <cell r="D3115" t="str">
            <v>ДИЗЕЛЬНОЕ ТОПЛИВО Л-02-40</v>
          </cell>
          <cell r="E3115">
            <v>221000035</v>
          </cell>
          <cell r="F3115" t="str">
            <v>20</v>
          </cell>
          <cell r="G3115" t="str">
            <v/>
          </cell>
          <cell r="H3115" t="str">
            <v/>
          </cell>
          <cell r="I3115" t="str">
            <v>681482</v>
          </cell>
          <cell r="J3115">
            <v>10001582</v>
          </cell>
          <cell r="K3115">
            <v>37948</v>
          </cell>
          <cell r="L3115">
            <v>37948</v>
          </cell>
          <cell r="M3115">
            <v>37948</v>
          </cell>
          <cell r="N3115">
            <v>10509.66</v>
          </cell>
          <cell r="O3115">
            <v>58.387</v>
          </cell>
          <cell r="P3115">
            <v>0</v>
          </cell>
          <cell r="Q3115" t="str">
            <v>01_30_11</v>
          </cell>
          <cell r="R3115" t="str">
            <v>01_24</v>
          </cell>
          <cell r="S3115" t="str">
            <v>'301.0020</v>
          </cell>
          <cell r="T3115" t="str">
            <v>'701.7421</v>
          </cell>
          <cell r="U3115" t="str">
            <v>H</v>
          </cell>
          <cell r="V3115">
            <v>-10080.700000000001</v>
          </cell>
          <cell r="W3115">
            <v>-10080.700000000001</v>
          </cell>
          <cell r="X3115">
            <v>428.95999999999913</v>
          </cell>
          <cell r="Y3115" t="str">
            <v>701.7421</v>
          </cell>
          <cell r="Z3115">
            <v>-1473294.31</v>
          </cell>
          <cell r="AA3115">
            <v>-10080.700000000001</v>
          </cell>
          <cell r="AB3115">
            <v>-58.387</v>
          </cell>
        </row>
        <row r="3116">
          <cell r="A3116">
            <v>7782</v>
          </cell>
          <cell r="B3116">
            <v>9773</v>
          </cell>
          <cell r="C3116">
            <v>2040</v>
          </cell>
          <cell r="D3116" t="str">
            <v>ДИЗЕЛЬНОЕ ТОПЛИВО Л-02-40</v>
          </cell>
          <cell r="E3116">
            <v>221000035</v>
          </cell>
          <cell r="F3116" t="str">
            <v>20</v>
          </cell>
          <cell r="G3116" t="str">
            <v/>
          </cell>
          <cell r="H3116" t="str">
            <v/>
          </cell>
          <cell r="I3116" t="str">
            <v>681483</v>
          </cell>
          <cell r="J3116">
            <v>10001582</v>
          </cell>
          <cell r="K3116">
            <v>37948</v>
          </cell>
          <cell r="L3116">
            <v>37948</v>
          </cell>
          <cell r="M3116">
            <v>37948</v>
          </cell>
          <cell r="N3116">
            <v>10528.74</v>
          </cell>
          <cell r="O3116">
            <v>58.493000000000002</v>
          </cell>
          <cell r="P3116">
            <v>0</v>
          </cell>
          <cell r="Q3116" t="str">
            <v>01_30_11</v>
          </cell>
          <cell r="R3116" t="str">
            <v>01_24</v>
          </cell>
          <cell r="S3116" t="str">
            <v>'301.0020</v>
          </cell>
          <cell r="T3116" t="str">
            <v>'701.7421</v>
          </cell>
          <cell r="U3116" t="str">
            <v>H</v>
          </cell>
          <cell r="V3116">
            <v>-10099.780000000001</v>
          </cell>
          <cell r="W3116">
            <v>-10099.780000000001</v>
          </cell>
          <cell r="X3116">
            <v>428.95999999999913</v>
          </cell>
          <cell r="Y3116" t="str">
            <v>701.7421</v>
          </cell>
          <cell r="Z3116">
            <v>-1476082.85</v>
          </cell>
          <cell r="AA3116">
            <v>-10099.780000000001</v>
          </cell>
          <cell r="AB3116">
            <v>-58.493000000000002</v>
          </cell>
        </row>
        <row r="3117">
          <cell r="A3117">
            <v>7783</v>
          </cell>
          <cell r="B3117">
            <v>9774</v>
          </cell>
          <cell r="C3117">
            <v>2040</v>
          </cell>
          <cell r="D3117" t="str">
            <v>ДИЗЕЛЬНОЕ ТОПЛИВО Л-02-40</v>
          </cell>
          <cell r="E3117">
            <v>221000035</v>
          </cell>
          <cell r="F3117" t="str">
            <v>20</v>
          </cell>
          <cell r="G3117" t="str">
            <v/>
          </cell>
          <cell r="H3117" t="str">
            <v/>
          </cell>
          <cell r="I3117" t="str">
            <v>681484</v>
          </cell>
          <cell r="J3117">
            <v>10001582</v>
          </cell>
          <cell r="K3117">
            <v>37948</v>
          </cell>
          <cell r="L3117">
            <v>37948</v>
          </cell>
          <cell r="M3117">
            <v>37948</v>
          </cell>
          <cell r="N3117">
            <v>10490.76</v>
          </cell>
          <cell r="O3117">
            <v>58.281999999999996</v>
          </cell>
          <cell r="P3117">
            <v>0</v>
          </cell>
          <cell r="Q3117" t="str">
            <v>01_30_11</v>
          </cell>
          <cell r="R3117" t="str">
            <v>01_24</v>
          </cell>
          <cell r="S3117" t="str">
            <v>'301.0020</v>
          </cell>
          <cell r="T3117" t="str">
            <v>'701.7421</v>
          </cell>
          <cell r="U3117" t="str">
            <v>H</v>
          </cell>
          <cell r="V3117">
            <v>-10061.799999999999</v>
          </cell>
          <cell r="W3117">
            <v>-10061.799999999999</v>
          </cell>
          <cell r="X3117">
            <v>428.96000000000095</v>
          </cell>
          <cell r="Y3117" t="str">
            <v>701.7421</v>
          </cell>
          <cell r="Z3117">
            <v>-1470532.07</v>
          </cell>
          <cell r="AA3117">
            <v>-10061.799999999999</v>
          </cell>
          <cell r="AB3117">
            <v>-58.281999999999996</v>
          </cell>
        </row>
        <row r="3118">
          <cell r="A3118">
            <v>7784</v>
          </cell>
          <cell r="B3118">
            <v>9775</v>
          </cell>
          <cell r="C3118">
            <v>2040</v>
          </cell>
          <cell r="D3118" t="str">
            <v>ДИЗЕЛЬНОЕ ТОПЛИВО Л-02-40</v>
          </cell>
          <cell r="E3118">
            <v>221000035</v>
          </cell>
          <cell r="F3118" t="str">
            <v>20</v>
          </cell>
          <cell r="G3118" t="str">
            <v/>
          </cell>
          <cell r="H3118" t="str">
            <v/>
          </cell>
          <cell r="I3118" t="str">
            <v>681485</v>
          </cell>
          <cell r="J3118">
            <v>10001582</v>
          </cell>
          <cell r="K3118">
            <v>37948</v>
          </cell>
          <cell r="L3118">
            <v>37948</v>
          </cell>
          <cell r="M3118">
            <v>37948</v>
          </cell>
          <cell r="N3118">
            <v>10446.120000000001</v>
          </cell>
          <cell r="O3118">
            <v>58.033999999999999</v>
          </cell>
          <cell r="P3118">
            <v>0</v>
          </cell>
          <cell r="Q3118" t="str">
            <v>01_30_11</v>
          </cell>
          <cell r="R3118" t="str">
            <v>01_24</v>
          </cell>
          <cell r="S3118" t="str">
            <v>'301.0020</v>
          </cell>
          <cell r="T3118" t="str">
            <v>'701.7421</v>
          </cell>
          <cell r="U3118" t="str">
            <v>H</v>
          </cell>
          <cell r="V3118">
            <v>-10017.16</v>
          </cell>
          <cell r="W3118">
            <v>-10017.16</v>
          </cell>
          <cell r="X3118">
            <v>428.96000000000095</v>
          </cell>
          <cell r="Y3118" t="str">
            <v>701.7421</v>
          </cell>
          <cell r="Z3118">
            <v>-1464007.93</v>
          </cell>
          <cell r="AA3118">
            <v>-10017.16</v>
          </cell>
          <cell r="AB3118">
            <v>-58.033999999999999</v>
          </cell>
        </row>
        <row r="3119">
          <cell r="A3119">
            <v>7787</v>
          </cell>
          <cell r="B3119">
            <v>9778</v>
          </cell>
          <cell r="C3119">
            <v>2040</v>
          </cell>
          <cell r="D3119" t="str">
            <v>ДИЗЕЛЬНОЕ ТОПЛИВО Л-02-40</v>
          </cell>
          <cell r="E3119">
            <v>221000035</v>
          </cell>
          <cell r="F3119" t="str">
            <v>20</v>
          </cell>
          <cell r="G3119" t="str">
            <v/>
          </cell>
          <cell r="H3119" t="str">
            <v/>
          </cell>
          <cell r="I3119" t="str">
            <v>681486</v>
          </cell>
          <cell r="J3119">
            <v>10001582</v>
          </cell>
          <cell r="K3119">
            <v>37948</v>
          </cell>
          <cell r="L3119">
            <v>37948</v>
          </cell>
          <cell r="M3119">
            <v>37948</v>
          </cell>
          <cell r="N3119">
            <v>10509.66</v>
          </cell>
          <cell r="O3119">
            <v>58.387</v>
          </cell>
          <cell r="P3119">
            <v>0</v>
          </cell>
          <cell r="Q3119" t="str">
            <v>01_30_11</v>
          </cell>
          <cell r="R3119" t="str">
            <v>01_24</v>
          </cell>
          <cell r="S3119" t="str">
            <v>'301.0020</v>
          </cell>
          <cell r="T3119" t="str">
            <v>'701.7421</v>
          </cell>
          <cell r="U3119" t="str">
            <v>H</v>
          </cell>
          <cell r="V3119">
            <v>-10080.700000000001</v>
          </cell>
          <cell r="W3119">
            <v>-10080.700000000001</v>
          </cell>
          <cell r="X3119">
            <v>428.95999999999913</v>
          </cell>
          <cell r="Y3119" t="str">
            <v>701.7421</v>
          </cell>
          <cell r="Z3119">
            <v>-1473294.31</v>
          </cell>
          <cell r="AA3119">
            <v>-10080.700000000001</v>
          </cell>
          <cell r="AB3119">
            <v>-58.387</v>
          </cell>
        </row>
        <row r="3120">
          <cell r="A3120">
            <v>7788</v>
          </cell>
          <cell r="B3120">
            <v>9779</v>
          </cell>
          <cell r="C3120">
            <v>2040</v>
          </cell>
          <cell r="D3120" t="str">
            <v>ДИЗЕЛЬНОЕ ТОПЛИВО Л-02-40</v>
          </cell>
          <cell r="E3120">
            <v>221000035</v>
          </cell>
          <cell r="F3120" t="str">
            <v>20</v>
          </cell>
          <cell r="G3120" t="str">
            <v/>
          </cell>
          <cell r="H3120" t="str">
            <v/>
          </cell>
          <cell r="I3120" t="str">
            <v>681487</v>
          </cell>
          <cell r="J3120">
            <v>10001582</v>
          </cell>
          <cell r="K3120">
            <v>37948</v>
          </cell>
          <cell r="L3120">
            <v>37948</v>
          </cell>
          <cell r="M3120">
            <v>37948</v>
          </cell>
          <cell r="N3120">
            <v>10490.76</v>
          </cell>
          <cell r="O3120">
            <v>58.281999999999996</v>
          </cell>
          <cell r="P3120">
            <v>0</v>
          </cell>
          <cell r="Q3120" t="str">
            <v>01_30_11</v>
          </cell>
          <cell r="R3120" t="str">
            <v>01_24</v>
          </cell>
          <cell r="S3120" t="str">
            <v>'301.0020</v>
          </cell>
          <cell r="T3120" t="str">
            <v>'701.7421</v>
          </cell>
          <cell r="U3120" t="str">
            <v>H</v>
          </cell>
          <cell r="V3120">
            <v>-10061.799999999999</v>
          </cell>
          <cell r="W3120">
            <v>-10061.799999999999</v>
          </cell>
          <cell r="X3120">
            <v>428.96000000000095</v>
          </cell>
          <cell r="Y3120" t="str">
            <v>701.7421</v>
          </cell>
          <cell r="Z3120">
            <v>-1470532.07</v>
          </cell>
          <cell r="AA3120">
            <v>-10061.799999999999</v>
          </cell>
          <cell r="AB3120">
            <v>-58.281999999999996</v>
          </cell>
        </row>
        <row r="3121">
          <cell r="A3121">
            <v>7789</v>
          </cell>
          <cell r="B3121">
            <v>9780</v>
          </cell>
          <cell r="C3121">
            <v>2040</v>
          </cell>
          <cell r="D3121" t="str">
            <v>ДИЗЕЛЬНОЕ ТОПЛИВО Л-02-40</v>
          </cell>
          <cell r="E3121">
            <v>221000035</v>
          </cell>
          <cell r="F3121" t="str">
            <v>20</v>
          </cell>
          <cell r="G3121" t="str">
            <v/>
          </cell>
          <cell r="H3121" t="str">
            <v/>
          </cell>
          <cell r="I3121" t="str">
            <v>681488</v>
          </cell>
          <cell r="J3121">
            <v>10001582</v>
          </cell>
          <cell r="K3121">
            <v>37948</v>
          </cell>
          <cell r="L3121">
            <v>37948</v>
          </cell>
          <cell r="M3121">
            <v>37948</v>
          </cell>
          <cell r="N3121">
            <v>10528.74</v>
          </cell>
          <cell r="O3121">
            <v>58.493000000000002</v>
          </cell>
          <cell r="P3121">
            <v>0</v>
          </cell>
          <cell r="Q3121" t="str">
            <v>01_30_11</v>
          </cell>
          <cell r="R3121" t="str">
            <v>01_24</v>
          </cell>
          <cell r="S3121" t="str">
            <v>'301.0020</v>
          </cell>
          <cell r="T3121" t="str">
            <v>'701.7421</v>
          </cell>
          <cell r="U3121" t="str">
            <v>H</v>
          </cell>
          <cell r="V3121">
            <v>-10099.780000000001</v>
          </cell>
          <cell r="W3121">
            <v>-10099.780000000001</v>
          </cell>
          <cell r="X3121">
            <v>428.95999999999913</v>
          </cell>
          <cell r="Y3121" t="str">
            <v>701.7421</v>
          </cell>
          <cell r="Z3121">
            <v>-1476082.85</v>
          </cell>
          <cell r="AA3121">
            <v>-10099.780000000001</v>
          </cell>
          <cell r="AB3121">
            <v>-58.493000000000002</v>
          </cell>
        </row>
        <row r="3122">
          <cell r="A3122">
            <v>7790</v>
          </cell>
          <cell r="B3122">
            <v>9781</v>
          </cell>
          <cell r="C3122">
            <v>2040</v>
          </cell>
          <cell r="D3122" t="str">
            <v>ДИЗЕЛЬНОЕ ТОПЛИВО Л-02-40</v>
          </cell>
          <cell r="E3122">
            <v>221000035</v>
          </cell>
          <cell r="F3122" t="str">
            <v>20</v>
          </cell>
          <cell r="G3122" t="str">
            <v/>
          </cell>
          <cell r="H3122" t="str">
            <v/>
          </cell>
          <cell r="I3122" t="str">
            <v>681489</v>
          </cell>
          <cell r="J3122">
            <v>10001582</v>
          </cell>
          <cell r="K3122">
            <v>37948</v>
          </cell>
          <cell r="L3122">
            <v>37948</v>
          </cell>
          <cell r="M3122">
            <v>37948</v>
          </cell>
          <cell r="N3122">
            <v>10528.74</v>
          </cell>
          <cell r="O3122">
            <v>58.493000000000002</v>
          </cell>
          <cell r="P3122">
            <v>0</v>
          </cell>
          <cell r="Q3122" t="str">
            <v>01_30_11</v>
          </cell>
          <cell r="R3122" t="str">
            <v>01_24</v>
          </cell>
          <cell r="S3122" t="str">
            <v>'301.0020</v>
          </cell>
          <cell r="T3122" t="str">
            <v>'701.7421</v>
          </cell>
          <cell r="U3122" t="str">
            <v>H</v>
          </cell>
          <cell r="V3122">
            <v>-10099.780000000001</v>
          </cell>
          <cell r="W3122">
            <v>-10099.780000000001</v>
          </cell>
          <cell r="X3122">
            <v>428.95999999999913</v>
          </cell>
          <cell r="Y3122" t="str">
            <v>701.7421</v>
          </cell>
          <cell r="Z3122">
            <v>-1476082.85</v>
          </cell>
          <cell r="AA3122">
            <v>-10099.780000000001</v>
          </cell>
          <cell r="AB3122">
            <v>-58.493000000000002</v>
          </cell>
        </row>
        <row r="3123">
          <cell r="A3123">
            <v>7791</v>
          </cell>
          <cell r="B3123">
            <v>9782</v>
          </cell>
          <cell r="C3123">
            <v>2040</v>
          </cell>
          <cell r="D3123" t="str">
            <v>ДИЗЕЛЬНОЕ ТОПЛИВО Л-02-40</v>
          </cell>
          <cell r="E3123">
            <v>221000035</v>
          </cell>
          <cell r="F3123" t="str">
            <v>20</v>
          </cell>
          <cell r="G3123" t="str">
            <v/>
          </cell>
          <cell r="H3123" t="str">
            <v/>
          </cell>
          <cell r="I3123" t="str">
            <v>681490</v>
          </cell>
          <cell r="J3123">
            <v>10001582</v>
          </cell>
          <cell r="K3123">
            <v>37948</v>
          </cell>
          <cell r="L3123">
            <v>37948</v>
          </cell>
          <cell r="M3123">
            <v>37948</v>
          </cell>
          <cell r="N3123">
            <v>10429.200000000001</v>
          </cell>
          <cell r="O3123">
            <v>57.94</v>
          </cell>
          <cell r="P3123">
            <v>0</v>
          </cell>
          <cell r="Q3123" t="str">
            <v>01_30_11</v>
          </cell>
          <cell r="R3123" t="str">
            <v>01_24</v>
          </cell>
          <cell r="S3123" t="str">
            <v>'301.0020</v>
          </cell>
          <cell r="T3123" t="str">
            <v>'701.7421</v>
          </cell>
          <cell r="U3123" t="str">
            <v>H</v>
          </cell>
          <cell r="V3123">
            <v>-10007.51</v>
          </cell>
          <cell r="W3123">
            <v>-10007.51</v>
          </cell>
          <cell r="X3123">
            <v>421.69000000000051</v>
          </cell>
          <cell r="Y3123" t="str">
            <v>701.7421</v>
          </cell>
          <cell r="Z3123">
            <v>-1462597.59</v>
          </cell>
          <cell r="AA3123">
            <v>-10007.51</v>
          </cell>
          <cell r="AB3123">
            <v>-57.94</v>
          </cell>
        </row>
        <row r="3124">
          <cell r="A3124">
            <v>7792</v>
          </cell>
          <cell r="B3124">
            <v>9783</v>
          </cell>
          <cell r="C3124">
            <v>2040</v>
          </cell>
          <cell r="D3124" t="str">
            <v>ДИЗЕЛЬНОЕ ТОПЛИВО Л-02-40</v>
          </cell>
          <cell r="E3124">
            <v>221000035</v>
          </cell>
          <cell r="F3124" t="str">
            <v>20</v>
          </cell>
          <cell r="G3124" t="str">
            <v/>
          </cell>
          <cell r="H3124" t="str">
            <v/>
          </cell>
          <cell r="I3124" t="str">
            <v>681491</v>
          </cell>
          <cell r="J3124">
            <v>10001582</v>
          </cell>
          <cell r="K3124">
            <v>37948</v>
          </cell>
          <cell r="L3124">
            <v>37948</v>
          </cell>
          <cell r="M3124">
            <v>37948</v>
          </cell>
          <cell r="N3124">
            <v>8828.82</v>
          </cell>
          <cell r="O3124">
            <v>49.048999999999999</v>
          </cell>
          <cell r="P3124">
            <v>0</v>
          </cell>
          <cell r="Q3124" t="str">
            <v>01_30_11</v>
          </cell>
          <cell r="R3124" t="str">
            <v>01_24</v>
          </cell>
          <cell r="S3124" t="str">
            <v>'301.0020</v>
          </cell>
          <cell r="T3124" t="str">
            <v>'701.7421</v>
          </cell>
          <cell r="U3124" t="str">
            <v>H</v>
          </cell>
          <cell r="V3124">
            <v>-8465.2999999999993</v>
          </cell>
          <cell r="W3124">
            <v>-8465.2999999999993</v>
          </cell>
          <cell r="X3124">
            <v>363.52000000000044</v>
          </cell>
          <cell r="Y3124" t="str">
            <v>701.7421</v>
          </cell>
          <cell r="Z3124">
            <v>-1237203.6000000001</v>
          </cell>
          <cell r="AA3124">
            <v>-8465.2999999999993</v>
          </cell>
          <cell r="AB3124">
            <v>-49.048999999999999</v>
          </cell>
        </row>
        <row r="3125">
          <cell r="A3125">
            <v>7793</v>
          </cell>
          <cell r="B3125">
            <v>9784</v>
          </cell>
          <cell r="C3125">
            <v>2040</v>
          </cell>
          <cell r="D3125" t="str">
            <v>ДИЗЕЛЬНОЕ ТОПЛИВО Л-02-40</v>
          </cell>
          <cell r="E3125">
            <v>221000035</v>
          </cell>
          <cell r="F3125" t="str">
            <v>20</v>
          </cell>
          <cell r="G3125" t="str">
            <v/>
          </cell>
          <cell r="H3125" t="str">
            <v/>
          </cell>
          <cell r="I3125" t="str">
            <v>681492</v>
          </cell>
          <cell r="J3125">
            <v>10001582</v>
          </cell>
          <cell r="K3125">
            <v>37948</v>
          </cell>
          <cell r="L3125">
            <v>37948</v>
          </cell>
          <cell r="M3125">
            <v>37948</v>
          </cell>
          <cell r="N3125">
            <v>8796.6</v>
          </cell>
          <cell r="O3125">
            <v>48.87</v>
          </cell>
          <cell r="P3125">
            <v>0</v>
          </cell>
          <cell r="Q3125" t="str">
            <v>01_30_11</v>
          </cell>
          <cell r="R3125" t="str">
            <v>01_24</v>
          </cell>
          <cell r="S3125" t="str">
            <v>'301.0020</v>
          </cell>
          <cell r="T3125" t="str">
            <v>'701.7421</v>
          </cell>
          <cell r="U3125" t="str">
            <v>H</v>
          </cell>
          <cell r="V3125">
            <v>-8440.35</v>
          </cell>
          <cell r="W3125">
            <v>-8440.35</v>
          </cell>
          <cell r="X3125">
            <v>356.25</v>
          </cell>
          <cell r="Y3125" t="str">
            <v>701.7421</v>
          </cell>
          <cell r="Z3125">
            <v>-1233557.1499999999</v>
          </cell>
          <cell r="AA3125">
            <v>-8440.35</v>
          </cell>
          <cell r="AB3125">
            <v>-48.87</v>
          </cell>
        </row>
        <row r="3126">
          <cell r="A3126">
            <v>7740</v>
          </cell>
          <cell r="B3126">
            <v>9733</v>
          </cell>
          <cell r="C3126">
            <v>2115</v>
          </cell>
          <cell r="D3126" t="str">
            <v>ТОПЛИВО САМОЛЕТНОЕ ТС-1 ВКК</v>
          </cell>
          <cell r="E3126">
            <v>222000043</v>
          </cell>
          <cell r="F3126" t="str">
            <v>20</v>
          </cell>
          <cell r="G3126" t="str">
            <v/>
          </cell>
          <cell r="H3126" t="str">
            <v/>
          </cell>
          <cell r="I3126" t="str">
            <v>681386</v>
          </cell>
          <cell r="J3126">
            <v>10001580</v>
          </cell>
          <cell r="K3126">
            <v>37949</v>
          </cell>
          <cell r="L3126">
            <v>37949</v>
          </cell>
          <cell r="M3126">
            <v>37949</v>
          </cell>
          <cell r="N3126">
            <v>117760</v>
          </cell>
          <cell r="O3126">
            <v>512</v>
          </cell>
          <cell r="P3126">
            <v>0</v>
          </cell>
          <cell r="Q3126" t="str">
            <v>01_30_11</v>
          </cell>
          <cell r="R3126" t="str">
            <v>01_24</v>
          </cell>
          <cell r="S3126" t="str">
            <v>'301.0020</v>
          </cell>
          <cell r="T3126" t="str">
            <v>'702.7250</v>
          </cell>
          <cell r="U3126" t="str">
            <v>H</v>
          </cell>
          <cell r="V3126">
            <v>-112908.44</v>
          </cell>
          <cell r="W3126">
            <v>-112908.44</v>
          </cell>
          <cell r="X3126">
            <v>4851.5599999999977</v>
          </cell>
          <cell r="Y3126" t="str">
            <v>702.7250</v>
          </cell>
          <cell r="Z3126">
            <v>-16501568.51</v>
          </cell>
          <cell r="AA3126">
            <v>-112908.44</v>
          </cell>
          <cell r="AB3126">
            <v>-512</v>
          </cell>
        </row>
        <row r="3127">
          <cell r="A3127">
            <v>7759</v>
          </cell>
          <cell r="B3127">
            <v>9740</v>
          </cell>
          <cell r="C3127">
            <v>2098</v>
          </cell>
          <cell r="D3127" t="str">
            <v>ДИЗЕЛЬНОЕ ТОПЛИВО Л-02-40</v>
          </cell>
          <cell r="E3127">
            <v>221000035</v>
          </cell>
          <cell r="F3127" t="str">
            <v>20</v>
          </cell>
          <cell r="G3127" t="str">
            <v/>
          </cell>
          <cell r="H3127" t="str">
            <v/>
          </cell>
          <cell r="I3127" t="str">
            <v>425441</v>
          </cell>
          <cell r="J3127">
            <v>10001585</v>
          </cell>
          <cell r="K3127">
            <v>37949</v>
          </cell>
          <cell r="L3127">
            <v>37949</v>
          </cell>
          <cell r="M3127">
            <v>37949</v>
          </cell>
          <cell r="N3127">
            <v>11790.85</v>
          </cell>
          <cell r="O3127">
            <v>58.082999999999998</v>
          </cell>
          <cell r="P3127">
            <v>0</v>
          </cell>
          <cell r="Q3127" t="str">
            <v>01_30_11</v>
          </cell>
          <cell r="R3127" t="str">
            <v>01_24</v>
          </cell>
          <cell r="S3127" t="str">
            <v>'301.0020</v>
          </cell>
          <cell r="T3127" t="str">
            <v>'701.7421</v>
          </cell>
          <cell r="U3127" t="str">
            <v>H</v>
          </cell>
          <cell r="V3127">
            <v>-11361.89</v>
          </cell>
          <cell r="W3127">
            <v>-11361.89</v>
          </cell>
          <cell r="X3127">
            <v>428.96000000000095</v>
          </cell>
          <cell r="Y3127" t="str">
            <v>701.7421</v>
          </cell>
          <cell r="Z3127">
            <v>-1660540.22</v>
          </cell>
          <cell r="AA3127">
            <v>-11361.89</v>
          </cell>
          <cell r="AB3127">
            <v>-58.082999999999998</v>
          </cell>
        </row>
        <row r="3128">
          <cell r="A3128">
            <v>7760</v>
          </cell>
          <cell r="B3128">
            <v>9741</v>
          </cell>
          <cell r="C3128">
            <v>2098</v>
          </cell>
          <cell r="D3128" t="str">
            <v>ДИЗЕЛЬНОЕ ТОПЛИВО Л-02-40</v>
          </cell>
          <cell r="E3128">
            <v>221000035</v>
          </cell>
          <cell r="F3128" t="str">
            <v>20</v>
          </cell>
          <cell r="G3128" t="str">
            <v/>
          </cell>
          <cell r="H3128" t="str">
            <v/>
          </cell>
          <cell r="I3128" t="str">
            <v>425442</v>
          </cell>
          <cell r="J3128">
            <v>10001586</v>
          </cell>
          <cell r="K3128">
            <v>37949</v>
          </cell>
          <cell r="L3128">
            <v>37949</v>
          </cell>
          <cell r="M3128">
            <v>37949</v>
          </cell>
          <cell r="N3128">
            <v>11837.95</v>
          </cell>
          <cell r="O3128">
            <v>58.314999999999998</v>
          </cell>
          <cell r="P3128">
            <v>0</v>
          </cell>
          <cell r="Q3128" t="str">
            <v>01_30_11</v>
          </cell>
          <cell r="R3128" t="str">
            <v>01_24</v>
          </cell>
          <cell r="S3128" t="str">
            <v>'301.0020</v>
          </cell>
          <cell r="T3128" t="str">
            <v>'701.7421</v>
          </cell>
          <cell r="U3128" t="str">
            <v>H</v>
          </cell>
          <cell r="V3128">
            <v>-11406.9</v>
          </cell>
          <cell r="W3128">
            <v>-11406.9</v>
          </cell>
          <cell r="X3128">
            <v>431.05000000000109</v>
          </cell>
          <cell r="Y3128" t="str">
            <v>701.7421</v>
          </cell>
          <cell r="Z3128">
            <v>-1667118.44</v>
          </cell>
          <cell r="AA3128">
            <v>-11406.9</v>
          </cell>
          <cell r="AB3128">
            <v>-58.314999999999998</v>
          </cell>
        </row>
        <row r="3129">
          <cell r="A3129">
            <v>7762</v>
          </cell>
          <cell r="B3129">
            <v>9743</v>
          </cell>
          <cell r="C3129">
            <v>2115</v>
          </cell>
          <cell r="D3129" t="str">
            <v>ТОПЛИВО САМОЛЕТНОЕ ТС-1 ВКК</v>
          </cell>
          <cell r="E3129">
            <v>222000043</v>
          </cell>
          <cell r="F3129" t="str">
            <v>20</v>
          </cell>
          <cell r="G3129" t="str">
            <v/>
          </cell>
          <cell r="H3129" t="str">
            <v/>
          </cell>
          <cell r="I3129" t="str">
            <v>681385</v>
          </cell>
          <cell r="J3129">
            <v>10001580</v>
          </cell>
          <cell r="K3129">
            <v>37949</v>
          </cell>
          <cell r="L3129">
            <v>37949</v>
          </cell>
          <cell r="M3129">
            <v>37949</v>
          </cell>
          <cell r="N3129">
            <v>150002.54999999999</v>
          </cell>
          <cell r="O3129">
            <v>652.18499999999995</v>
          </cell>
          <cell r="P3129">
            <v>0</v>
          </cell>
          <cell r="Q3129" t="str">
            <v>01_30_11</v>
          </cell>
          <cell r="R3129" t="str">
            <v>01_24</v>
          </cell>
          <cell r="S3129" t="str">
            <v>'301.0020</v>
          </cell>
          <cell r="T3129" t="str">
            <v>'702.7250</v>
          </cell>
          <cell r="U3129" t="str">
            <v>H</v>
          </cell>
          <cell r="V3129">
            <v>-143837.22</v>
          </cell>
          <cell r="W3129">
            <v>-143837.22</v>
          </cell>
          <cell r="X3129">
            <v>6165.3299999999872</v>
          </cell>
          <cell r="Y3129" t="str">
            <v>702.7250</v>
          </cell>
          <cell r="Z3129">
            <v>-21021809.699999999</v>
          </cell>
          <cell r="AA3129">
            <v>-143837.22</v>
          </cell>
          <cell r="AB3129">
            <v>-652.18499999999995</v>
          </cell>
        </row>
        <row r="3130">
          <cell r="A3130">
            <v>7766</v>
          </cell>
          <cell r="B3130">
            <v>9757</v>
          </cell>
          <cell r="C3130">
            <v>1145</v>
          </cell>
          <cell r="D3130" t="str">
            <v>БЕНЗИН АВТОМОБИЛЬНЫЙ АИ-80</v>
          </cell>
          <cell r="E3130">
            <v>221000001</v>
          </cell>
          <cell r="F3130" t="str">
            <v>10</v>
          </cell>
          <cell r="G3130" t="str">
            <v/>
          </cell>
          <cell r="H3130" t="str">
            <v/>
          </cell>
          <cell r="I3130" t="str">
            <v>Акт № 164 от 24.</v>
          </cell>
          <cell r="J3130">
            <v>10001589</v>
          </cell>
          <cell r="K3130">
            <v>37949</v>
          </cell>
          <cell r="L3130">
            <v>37949</v>
          </cell>
          <cell r="M3130">
            <v>37949</v>
          </cell>
          <cell r="N3130">
            <v>11543889.310000001</v>
          </cell>
          <cell r="O3130">
            <v>479.6</v>
          </cell>
          <cell r="P3130">
            <v>1847022.29</v>
          </cell>
          <cell r="Q3130" t="str">
            <v>01_30_11</v>
          </cell>
          <cell r="R3130" t="str">
            <v>01_24</v>
          </cell>
          <cell r="S3130" t="str">
            <v>'301.0010</v>
          </cell>
          <cell r="T3130" t="str">
            <v>'701.7510</v>
          </cell>
          <cell r="U3130" t="str">
            <v>H</v>
          </cell>
          <cell r="V3130">
            <v>-11543889.310000001</v>
          </cell>
          <cell r="W3130">
            <v>-78986.59</v>
          </cell>
          <cell r="X3130">
            <v>0</v>
          </cell>
          <cell r="Y3130" t="str">
            <v>701.7510</v>
          </cell>
          <cell r="Z3130">
            <v>-11543889.310000001</v>
          </cell>
          <cell r="AA3130">
            <v>-78986.59</v>
          </cell>
          <cell r="AB3130">
            <v>-479.6</v>
          </cell>
        </row>
        <row r="3131">
          <cell r="A3131">
            <v>7831</v>
          </cell>
          <cell r="B3131">
            <v>9809</v>
          </cell>
          <cell r="C3131" t="str">
            <v>DO80</v>
          </cell>
          <cell r="D3131" t="str">
            <v>МАЗУТ М-100</v>
          </cell>
          <cell r="E3131">
            <v>221000083</v>
          </cell>
          <cell r="F3131" t="str">
            <v>10</v>
          </cell>
          <cell r="G3131" t="str">
            <v/>
          </cell>
          <cell r="H3131" t="str">
            <v/>
          </cell>
          <cell r="I3131" t="str">
            <v>Акткупли-продажи</v>
          </cell>
          <cell r="J3131" t="str">
            <v>0010001617</v>
          </cell>
          <cell r="K3131">
            <v>37956</v>
          </cell>
          <cell r="L3131">
            <v>37950</v>
          </cell>
          <cell r="M3131">
            <v>37956</v>
          </cell>
          <cell r="N3131">
            <v>16934482.760000002</v>
          </cell>
          <cell r="O3131">
            <v>3000</v>
          </cell>
          <cell r="P3131">
            <v>2709517.24</v>
          </cell>
          <cell r="Q3131" t="str">
            <v>01_30_11</v>
          </cell>
          <cell r="R3131" t="str">
            <v>25_31</v>
          </cell>
          <cell r="S3131" t="str">
            <v>'322.0010</v>
          </cell>
          <cell r="T3131" t="str">
            <v>'701.7530</v>
          </cell>
          <cell r="U3131" t="str">
            <v>H</v>
          </cell>
          <cell r="V3131">
            <v>-16934482.760000002</v>
          </cell>
          <cell r="W3131">
            <v>-115491.26</v>
          </cell>
          <cell r="X3131">
            <v>0</v>
          </cell>
          <cell r="Y3131" t="str">
            <v>701.7530</v>
          </cell>
          <cell r="Z3131">
            <v>-16934482.760000002</v>
          </cell>
          <cell r="AA3131">
            <v>-115491.26</v>
          </cell>
          <cell r="AB3131">
            <v>-3000</v>
          </cell>
        </row>
        <row r="3132">
          <cell r="A3132">
            <v>7832</v>
          </cell>
          <cell r="B3132">
            <v>9810</v>
          </cell>
          <cell r="C3132" t="str">
            <v>DO80</v>
          </cell>
          <cell r="D3132" t="str">
            <v>ГАЗЫ УГЛЕВОДОРОДНЫЕ СЖИЖЕННЫЕ СПБТ</v>
          </cell>
          <cell r="E3132">
            <v>221000063</v>
          </cell>
          <cell r="F3132" t="str">
            <v>10</v>
          </cell>
          <cell r="G3132" t="str">
            <v/>
          </cell>
          <cell r="H3132" t="str">
            <v/>
          </cell>
          <cell r="I3132" t="str">
            <v>Акт купли-продаж</v>
          </cell>
          <cell r="J3132" t="str">
            <v>0010001621</v>
          </cell>
          <cell r="K3132">
            <v>37956</v>
          </cell>
          <cell r="L3132">
            <v>37950</v>
          </cell>
          <cell r="M3132">
            <v>37956</v>
          </cell>
          <cell r="N3132">
            <v>7798164</v>
          </cell>
          <cell r="O3132">
            <v>590.77</v>
          </cell>
          <cell r="P3132">
            <v>1247706.24</v>
          </cell>
          <cell r="Q3132" t="str">
            <v>01_30_11</v>
          </cell>
          <cell r="R3132" t="str">
            <v>25_31</v>
          </cell>
          <cell r="S3132" t="str">
            <v>'322.0010</v>
          </cell>
          <cell r="T3132" t="str">
            <v>'701.7541</v>
          </cell>
          <cell r="U3132" t="str">
            <v>H</v>
          </cell>
          <cell r="V3132">
            <v>-7798164</v>
          </cell>
          <cell r="W3132">
            <v>-53182.59</v>
          </cell>
          <cell r="X3132">
            <v>0</v>
          </cell>
          <cell r="Y3132" t="str">
            <v>701.7541</v>
          </cell>
          <cell r="Z3132">
            <v>-7798164</v>
          </cell>
          <cell r="AA3132">
            <v>-53182.59</v>
          </cell>
          <cell r="AB3132">
            <v>-590.77</v>
          </cell>
        </row>
        <row r="3133">
          <cell r="A3133">
            <v>7845</v>
          </cell>
          <cell r="B3133">
            <v>9821</v>
          </cell>
          <cell r="C3133">
            <v>1146</v>
          </cell>
          <cell r="D3133" t="str">
            <v>БЕНЗИН АВТОМОБИЛЬНЫЙ АИ-80</v>
          </cell>
          <cell r="E3133">
            <v>221000001</v>
          </cell>
          <cell r="F3133" t="str">
            <v>10</v>
          </cell>
          <cell r="G3133" t="str">
            <v/>
          </cell>
          <cell r="H3133" t="str">
            <v/>
          </cell>
          <cell r="I3133">
            <v>68233001</v>
          </cell>
          <cell r="J3133" t="str">
            <v>0010001597</v>
          </cell>
          <cell r="K3133">
            <v>37956</v>
          </cell>
          <cell r="L3133">
            <v>37950</v>
          </cell>
          <cell r="M3133">
            <v>37956</v>
          </cell>
          <cell r="N3133">
            <v>2752601.41</v>
          </cell>
          <cell r="O3133">
            <v>114.35899999999999</v>
          </cell>
          <cell r="P3133">
            <v>440416.23</v>
          </cell>
          <cell r="Q3133" t="str">
            <v>01_30_11</v>
          </cell>
          <cell r="R3133" t="str">
            <v>25_31</v>
          </cell>
          <cell r="S3133" t="str">
            <v>'301.0010</v>
          </cell>
          <cell r="T3133" t="str">
            <v>'701.7510</v>
          </cell>
          <cell r="U3133" t="str">
            <v>H</v>
          </cell>
          <cell r="V3133">
            <v>-2752601.41</v>
          </cell>
          <cell r="W3133">
            <v>-18772.43</v>
          </cell>
          <cell r="X3133">
            <v>0</v>
          </cell>
          <cell r="Y3133" t="str">
            <v>701.7510</v>
          </cell>
          <cell r="Z3133">
            <v>-2752601.41</v>
          </cell>
          <cell r="AA3133">
            <v>-18772.43</v>
          </cell>
          <cell r="AB3133">
            <v>-114.35899999999999</v>
          </cell>
        </row>
        <row r="3134">
          <cell r="A3134">
            <v>7846</v>
          </cell>
          <cell r="B3134">
            <v>9822</v>
          </cell>
          <cell r="C3134">
            <v>1146</v>
          </cell>
          <cell r="D3134" t="str">
            <v>БЕНЗИН АВТОМОБИЛЬНЫЙ АИ-80</v>
          </cell>
          <cell r="E3134">
            <v>221000001</v>
          </cell>
          <cell r="F3134" t="str">
            <v>10</v>
          </cell>
          <cell r="G3134" t="str">
            <v/>
          </cell>
          <cell r="H3134" t="str">
            <v/>
          </cell>
          <cell r="I3134">
            <v>188068</v>
          </cell>
          <cell r="J3134" t="str">
            <v>0010001598</v>
          </cell>
          <cell r="K3134">
            <v>37956</v>
          </cell>
          <cell r="L3134">
            <v>37950</v>
          </cell>
          <cell r="M3134">
            <v>37956</v>
          </cell>
          <cell r="N3134">
            <v>4776320.3099999996</v>
          </cell>
          <cell r="O3134">
            <v>198.43600000000001</v>
          </cell>
          <cell r="P3134">
            <v>764211.25</v>
          </cell>
          <cell r="Q3134" t="str">
            <v>01_30_11</v>
          </cell>
          <cell r="R3134" t="str">
            <v>25_31</v>
          </cell>
          <cell r="S3134" t="str">
            <v>'301.0010</v>
          </cell>
          <cell r="T3134" t="str">
            <v>'701.7510</v>
          </cell>
          <cell r="U3134" t="str">
            <v>H</v>
          </cell>
          <cell r="V3134">
            <v>-4776320.3099999996</v>
          </cell>
          <cell r="W3134">
            <v>-32573.98</v>
          </cell>
          <cell r="X3134">
            <v>0</v>
          </cell>
          <cell r="Y3134" t="str">
            <v>701.7510</v>
          </cell>
          <cell r="Z3134">
            <v>-4776320.3099999996</v>
          </cell>
          <cell r="AA3134">
            <v>-32573.98</v>
          </cell>
          <cell r="AB3134">
            <v>-198.43600000000001</v>
          </cell>
        </row>
        <row r="3135">
          <cell r="A3135">
            <v>7916</v>
          </cell>
          <cell r="B3135">
            <v>9892</v>
          </cell>
          <cell r="C3135">
            <v>1133</v>
          </cell>
          <cell r="D3135" t="str">
            <v>МАЗУТ М-100</v>
          </cell>
          <cell r="E3135">
            <v>221000083</v>
          </cell>
          <cell r="F3135" t="str">
            <v>10</v>
          </cell>
          <cell r="G3135" t="str">
            <v/>
          </cell>
          <cell r="H3135" t="str">
            <v/>
          </cell>
          <cell r="I3135" t="str">
            <v>АКТ КУПЛИ-ПРОДАЖ</v>
          </cell>
          <cell r="J3135" t="str">
            <v>0010001612</v>
          </cell>
          <cell r="K3135">
            <v>37956</v>
          </cell>
          <cell r="L3135">
            <v>37950</v>
          </cell>
          <cell r="M3135">
            <v>37956</v>
          </cell>
          <cell r="N3135">
            <v>28224137.93</v>
          </cell>
          <cell r="O3135">
            <v>5000</v>
          </cell>
          <cell r="P3135">
            <v>4515862.07</v>
          </cell>
          <cell r="Q3135" t="str">
            <v>01_30_11</v>
          </cell>
          <cell r="R3135" t="str">
            <v>25_31</v>
          </cell>
          <cell r="S3135" t="str">
            <v>'301.0010</v>
          </cell>
          <cell r="T3135" t="str">
            <v>'701.7530</v>
          </cell>
          <cell r="U3135" t="str">
            <v>H</v>
          </cell>
          <cell r="V3135">
            <v>-28224137.93</v>
          </cell>
          <cell r="W3135">
            <v>-192485.42</v>
          </cell>
          <cell r="X3135">
            <v>0</v>
          </cell>
          <cell r="Y3135" t="str">
            <v>701.7530</v>
          </cell>
          <cell r="Z3135">
            <v>-28224137.93</v>
          </cell>
          <cell r="AA3135">
            <v>-192485.42</v>
          </cell>
          <cell r="AB3135">
            <v>-5000</v>
          </cell>
        </row>
        <row r="3136">
          <cell r="A3136">
            <v>7917</v>
          </cell>
          <cell r="B3136">
            <v>9893</v>
          </cell>
          <cell r="C3136">
            <v>1132</v>
          </cell>
          <cell r="D3136" t="str">
            <v>МАЗУТ М-100</v>
          </cell>
          <cell r="E3136">
            <v>221000083</v>
          </cell>
          <cell r="F3136" t="str">
            <v>10</v>
          </cell>
          <cell r="G3136" t="str">
            <v/>
          </cell>
          <cell r="H3136" t="str">
            <v/>
          </cell>
          <cell r="I3136" t="str">
            <v>Акт купли-продаж</v>
          </cell>
          <cell r="J3136" t="str">
            <v>0010001613</v>
          </cell>
          <cell r="K3136">
            <v>37956</v>
          </cell>
          <cell r="L3136">
            <v>37950</v>
          </cell>
          <cell r="M3136">
            <v>37956</v>
          </cell>
          <cell r="N3136">
            <v>33868965.520000003</v>
          </cell>
          <cell r="O3136">
            <v>6000</v>
          </cell>
          <cell r="P3136">
            <v>5419034.4800000004</v>
          </cell>
          <cell r="Q3136" t="str">
            <v>01_30_11</v>
          </cell>
          <cell r="R3136" t="str">
            <v>25_31</v>
          </cell>
          <cell r="S3136" t="str">
            <v>'301.0010</v>
          </cell>
          <cell r="T3136" t="str">
            <v>'701.7530</v>
          </cell>
          <cell r="U3136" t="str">
            <v>H</v>
          </cell>
          <cell r="V3136">
            <v>-33868965.520000003</v>
          </cell>
          <cell r="W3136">
            <v>-230982.51</v>
          </cell>
          <cell r="X3136">
            <v>0</v>
          </cell>
          <cell r="Y3136" t="str">
            <v>701.7530</v>
          </cell>
          <cell r="Z3136">
            <v>-33868965.520000003</v>
          </cell>
          <cell r="AA3136">
            <v>-230982.51</v>
          </cell>
          <cell r="AB3136">
            <v>-6000</v>
          </cell>
        </row>
        <row r="3137">
          <cell r="A3137">
            <v>7918</v>
          </cell>
          <cell r="B3137">
            <v>9894</v>
          </cell>
          <cell r="C3137">
            <v>2115</v>
          </cell>
          <cell r="D3137" t="str">
            <v>ТОПЛИВО САМОЛЕТНОЕ ТС-1 ВКК</v>
          </cell>
          <cell r="E3137">
            <v>222000043</v>
          </cell>
          <cell r="F3137" t="str">
            <v>20</v>
          </cell>
          <cell r="G3137" t="str">
            <v/>
          </cell>
          <cell r="H3137" t="str">
            <v/>
          </cell>
          <cell r="I3137">
            <v>681387</v>
          </cell>
          <cell r="J3137" t="str">
            <v>0010001580</v>
          </cell>
          <cell r="K3137">
            <v>37956</v>
          </cell>
          <cell r="L3137">
            <v>37950</v>
          </cell>
          <cell r="M3137">
            <v>37956</v>
          </cell>
          <cell r="N3137">
            <v>110206.57</v>
          </cell>
          <cell r="O3137">
            <v>479.15899999999999</v>
          </cell>
          <cell r="P3137">
            <v>0</v>
          </cell>
          <cell r="Q3137" t="str">
            <v>01_30_11</v>
          </cell>
          <cell r="R3137" t="str">
            <v>25_31</v>
          </cell>
          <cell r="S3137" t="str">
            <v>'301.0020</v>
          </cell>
          <cell r="T3137" t="str">
            <v>'702.7250</v>
          </cell>
          <cell r="U3137" t="str">
            <v>H</v>
          </cell>
          <cell r="V3137">
            <v>-105681.04</v>
          </cell>
          <cell r="W3137">
            <v>-105681.04</v>
          </cell>
          <cell r="X3137">
            <v>4525.5300000000134</v>
          </cell>
          <cell r="Y3137" t="str">
            <v>702.7250</v>
          </cell>
          <cell r="Z3137">
            <v>-15496010.9</v>
          </cell>
          <cell r="AA3137">
            <v>-105681.04</v>
          </cell>
          <cell r="AB3137">
            <v>-479.15899999999999</v>
          </cell>
        </row>
        <row r="3138">
          <cell r="A3138">
            <v>7919</v>
          </cell>
          <cell r="B3138">
            <v>9895</v>
          </cell>
          <cell r="C3138">
            <v>2115</v>
          </cell>
          <cell r="D3138" t="str">
            <v>ТОПЛИВО САМОЛЕТНОЕ ТС-1 ВКК</v>
          </cell>
          <cell r="E3138">
            <v>222000043</v>
          </cell>
          <cell r="F3138" t="str">
            <v>20</v>
          </cell>
          <cell r="G3138" t="str">
            <v/>
          </cell>
          <cell r="H3138" t="str">
            <v/>
          </cell>
          <cell r="I3138">
            <v>681388</v>
          </cell>
          <cell r="J3138" t="str">
            <v>0010001580</v>
          </cell>
          <cell r="K3138">
            <v>37956</v>
          </cell>
          <cell r="L3138">
            <v>37950</v>
          </cell>
          <cell r="M3138">
            <v>37956</v>
          </cell>
          <cell r="N3138">
            <v>109377.88</v>
          </cell>
          <cell r="O3138">
            <v>475.55599999999998</v>
          </cell>
          <cell r="P3138">
            <v>0</v>
          </cell>
          <cell r="Q3138" t="str">
            <v>01_30_11</v>
          </cell>
          <cell r="R3138" t="str">
            <v>25_31</v>
          </cell>
          <cell r="S3138" t="str">
            <v>'301.0020</v>
          </cell>
          <cell r="T3138" t="str">
            <v>'702.7250</v>
          </cell>
          <cell r="U3138" t="str">
            <v>H</v>
          </cell>
          <cell r="V3138">
            <v>-104303.56</v>
          </cell>
          <cell r="W3138">
            <v>-104303.56</v>
          </cell>
          <cell r="X3138">
            <v>5074.320000000007</v>
          </cell>
          <cell r="Y3138" t="str">
            <v>702.7250</v>
          </cell>
          <cell r="Z3138">
            <v>-15294031</v>
          </cell>
          <cell r="AA3138">
            <v>-104303.56</v>
          </cell>
          <cell r="AB3138">
            <v>-475.55599999999998</v>
          </cell>
        </row>
        <row r="3139">
          <cell r="A3139">
            <v>7920</v>
          </cell>
          <cell r="B3139">
            <v>9896</v>
          </cell>
          <cell r="C3139">
            <v>2115</v>
          </cell>
          <cell r="D3139" t="str">
            <v>ТОПЛИВО САМОЛЕТНОЕ ТС-1 ВКК</v>
          </cell>
          <cell r="E3139">
            <v>222000043</v>
          </cell>
          <cell r="F3139" t="str">
            <v>20</v>
          </cell>
          <cell r="G3139" t="str">
            <v/>
          </cell>
          <cell r="H3139" t="str">
            <v/>
          </cell>
          <cell r="I3139">
            <v>681389</v>
          </cell>
          <cell r="J3139" t="str">
            <v>0010001580</v>
          </cell>
          <cell r="K3139">
            <v>37956</v>
          </cell>
          <cell r="L3139">
            <v>37950</v>
          </cell>
          <cell r="M3139">
            <v>37956</v>
          </cell>
          <cell r="N3139">
            <v>29813.06</v>
          </cell>
          <cell r="O3139">
            <v>129.62200000000001</v>
          </cell>
          <cell r="P3139">
            <v>0</v>
          </cell>
          <cell r="Q3139" t="str">
            <v>01_30_11</v>
          </cell>
          <cell r="R3139" t="str">
            <v>25_31</v>
          </cell>
          <cell r="S3139" t="str">
            <v>'301.0020</v>
          </cell>
          <cell r="T3139" t="str">
            <v>'702.7250</v>
          </cell>
          <cell r="U3139" t="str">
            <v>H</v>
          </cell>
          <cell r="V3139">
            <v>-28602.91</v>
          </cell>
          <cell r="W3139">
            <v>-28602.91</v>
          </cell>
          <cell r="X3139">
            <v>1210.1500000000015</v>
          </cell>
          <cell r="Y3139" t="str">
            <v>702.7250</v>
          </cell>
          <cell r="Z3139">
            <v>-4194044.69</v>
          </cell>
          <cell r="AA3139">
            <v>-28602.91</v>
          </cell>
          <cell r="AB3139">
            <v>-129.62200000000001</v>
          </cell>
        </row>
        <row r="3140">
          <cell r="A3140">
            <v>7921</v>
          </cell>
          <cell r="B3140">
            <v>9897</v>
          </cell>
          <cell r="C3140">
            <v>2115</v>
          </cell>
          <cell r="D3140" t="str">
            <v>ТОПЛИВО САМОЛЕТНОЕ ТС-1 ВКК</v>
          </cell>
          <cell r="E3140">
            <v>222000043</v>
          </cell>
          <cell r="F3140" t="str">
            <v>20</v>
          </cell>
          <cell r="G3140" t="str">
            <v/>
          </cell>
          <cell r="H3140" t="str">
            <v/>
          </cell>
          <cell r="I3140">
            <v>681390</v>
          </cell>
          <cell r="J3140" t="str">
            <v>0010001580</v>
          </cell>
          <cell r="K3140">
            <v>37956</v>
          </cell>
          <cell r="L3140">
            <v>37950</v>
          </cell>
          <cell r="M3140">
            <v>37956</v>
          </cell>
          <cell r="N3140">
            <v>10844.5</v>
          </cell>
          <cell r="O3140">
            <v>47.15</v>
          </cell>
          <cell r="P3140">
            <v>0</v>
          </cell>
          <cell r="Q3140" t="str">
            <v>01_30_11</v>
          </cell>
          <cell r="R3140" t="str">
            <v>25_31</v>
          </cell>
          <cell r="S3140" t="str">
            <v>'301.0020</v>
          </cell>
          <cell r="T3140" t="str">
            <v>'702.7250</v>
          </cell>
          <cell r="U3140" t="str">
            <v>H</v>
          </cell>
          <cell r="V3140">
            <v>-10342.450000000001</v>
          </cell>
          <cell r="W3140">
            <v>-10342.450000000001</v>
          </cell>
          <cell r="X3140">
            <v>502.04999999999927</v>
          </cell>
          <cell r="Y3140" t="str">
            <v>702.7250</v>
          </cell>
          <cell r="Z3140">
            <v>-1516513.44</v>
          </cell>
          <cell r="AA3140">
            <v>-10342.450000000001</v>
          </cell>
          <cell r="AB3140">
            <v>-47.15</v>
          </cell>
        </row>
        <row r="3141">
          <cell r="A3141">
            <v>7942</v>
          </cell>
          <cell r="B3141">
            <v>9918</v>
          </cell>
          <cell r="C3141">
            <v>2101</v>
          </cell>
          <cell r="D3141" t="str">
            <v>ДИЗЕЛЬНОЕ ТОПЛИВО Л-02-40</v>
          </cell>
          <cell r="E3141">
            <v>221000035</v>
          </cell>
          <cell r="F3141" t="str">
            <v>20</v>
          </cell>
          <cell r="G3141" t="str">
            <v/>
          </cell>
          <cell r="H3141" t="str">
            <v/>
          </cell>
          <cell r="I3141">
            <v>425632</v>
          </cell>
          <cell r="J3141" t="str">
            <v>0010001578</v>
          </cell>
          <cell r="K3141">
            <v>37956</v>
          </cell>
          <cell r="L3141">
            <v>37950</v>
          </cell>
          <cell r="M3141">
            <v>37956</v>
          </cell>
          <cell r="N3141">
            <v>93338.95</v>
          </cell>
          <cell r="O3141">
            <v>462.07400000000001</v>
          </cell>
          <cell r="P3141">
            <v>0</v>
          </cell>
          <cell r="Q3141" t="str">
            <v>01_30_11</v>
          </cell>
          <cell r="R3141" t="str">
            <v>25_31</v>
          </cell>
          <cell r="S3141" t="str">
            <v>'301.0020</v>
          </cell>
          <cell r="T3141" t="str">
            <v>'701.7421</v>
          </cell>
          <cell r="U3141" t="str">
            <v>H</v>
          </cell>
          <cell r="V3141">
            <v>-88412.33</v>
          </cell>
          <cell r="W3141">
            <v>-88412.33</v>
          </cell>
          <cell r="X3141">
            <v>4926.6199999999953</v>
          </cell>
          <cell r="Y3141" t="str">
            <v>701.7421</v>
          </cell>
          <cell r="Z3141">
            <v>-12963899.949999999</v>
          </cell>
          <cell r="AA3141">
            <v>-88412.33</v>
          </cell>
          <cell r="AB3141">
            <v>-462.07400000000001</v>
          </cell>
        </row>
        <row r="3142">
          <cell r="A3142">
            <v>7976</v>
          </cell>
          <cell r="B3142">
            <v>9953</v>
          </cell>
          <cell r="C3142">
            <v>1131</v>
          </cell>
          <cell r="D3142" t="str">
            <v>ДИЗЕЛЬНОЕ ТОПЛИВО Л-02-40</v>
          </cell>
          <cell r="E3142">
            <v>221000035</v>
          </cell>
          <cell r="F3142" t="str">
            <v>10</v>
          </cell>
          <cell r="G3142" t="str">
            <v/>
          </cell>
          <cell r="H3142" t="str">
            <v/>
          </cell>
          <cell r="I3142" t="str">
            <v>Акткупли-продажи</v>
          </cell>
          <cell r="J3142" t="str">
            <v>0010001618</v>
          </cell>
          <cell r="K3142">
            <v>37956</v>
          </cell>
          <cell r="L3142">
            <v>37950</v>
          </cell>
          <cell r="M3142">
            <v>37956</v>
          </cell>
          <cell r="N3142">
            <v>101937931.03</v>
          </cell>
          <cell r="O3142">
            <v>6000</v>
          </cell>
          <cell r="P3142">
            <v>16310068.970000001</v>
          </cell>
          <cell r="Q3142" t="str">
            <v>01_30_11</v>
          </cell>
          <cell r="R3142" t="str">
            <v>25_31</v>
          </cell>
          <cell r="S3142" t="str">
            <v>'301.0010</v>
          </cell>
          <cell r="T3142" t="str">
            <v>'701.7521</v>
          </cell>
          <cell r="U3142" t="str">
            <v>H</v>
          </cell>
          <cell r="V3142">
            <v>-101937931.03</v>
          </cell>
          <cell r="W3142">
            <v>-695205.15</v>
          </cell>
          <cell r="X3142">
            <v>0</v>
          </cell>
          <cell r="Y3142" t="str">
            <v>701.7521</v>
          </cell>
          <cell r="Z3142">
            <v>-101937931.03</v>
          </cell>
          <cell r="AA3142">
            <v>-695205.15</v>
          </cell>
          <cell r="AB3142">
            <v>-6000</v>
          </cell>
        </row>
        <row r="3143">
          <cell r="A3143">
            <v>7977</v>
          </cell>
          <cell r="B3143">
            <v>9954</v>
          </cell>
          <cell r="C3143">
            <v>2040</v>
          </cell>
          <cell r="D3143" t="str">
            <v>ДИЗЕЛЬНОЕ ТОПЛИВО Л-02-40</v>
          </cell>
          <cell r="E3143">
            <v>221000035</v>
          </cell>
          <cell r="F3143" t="str">
            <v>20</v>
          </cell>
          <cell r="G3143" t="str">
            <v/>
          </cell>
          <cell r="H3143" t="str">
            <v/>
          </cell>
          <cell r="I3143">
            <v>681353</v>
          </cell>
          <cell r="J3143" t="str">
            <v>0010001582</v>
          </cell>
          <cell r="K3143">
            <v>37956</v>
          </cell>
          <cell r="L3143">
            <v>37950</v>
          </cell>
          <cell r="M3143">
            <v>37956</v>
          </cell>
          <cell r="N3143">
            <v>10143.18</v>
          </cell>
          <cell r="O3143">
            <v>56.350999999999999</v>
          </cell>
          <cell r="P3143">
            <v>0</v>
          </cell>
          <cell r="Q3143" t="str">
            <v>01_30_11</v>
          </cell>
          <cell r="R3143" t="str">
            <v>25_31</v>
          </cell>
          <cell r="S3143" t="str">
            <v>'301.0020</v>
          </cell>
          <cell r="T3143" t="str">
            <v>'701.7421</v>
          </cell>
          <cell r="U3143" t="str">
            <v>H</v>
          </cell>
          <cell r="V3143">
            <v>-9728.5400000000009</v>
          </cell>
          <cell r="W3143">
            <v>-9728.5400000000009</v>
          </cell>
          <cell r="X3143">
            <v>414.63999999999942</v>
          </cell>
          <cell r="Y3143" t="str">
            <v>701.7421</v>
          </cell>
          <cell r="Z3143">
            <v>-1426495.82</v>
          </cell>
          <cell r="AA3143">
            <v>-9728.5400000000009</v>
          </cell>
          <cell r="AB3143">
            <v>-56.350999999999999</v>
          </cell>
        </row>
        <row r="3144">
          <cell r="A3144">
            <v>7995</v>
          </cell>
          <cell r="B3144">
            <v>9970</v>
          </cell>
          <cell r="C3144">
            <v>2040</v>
          </cell>
          <cell r="D3144" t="str">
            <v>ДИЗЕЛЬНОЕ ТОПЛИВО Л-02-40</v>
          </cell>
          <cell r="E3144">
            <v>221000035</v>
          </cell>
          <cell r="F3144" t="str">
            <v>20</v>
          </cell>
          <cell r="G3144" t="str">
            <v/>
          </cell>
          <cell r="H3144" t="str">
            <v/>
          </cell>
          <cell r="I3144">
            <v>681354</v>
          </cell>
          <cell r="J3144" t="str">
            <v>0010001582</v>
          </cell>
          <cell r="K3144">
            <v>37956</v>
          </cell>
          <cell r="L3144">
            <v>37950</v>
          </cell>
          <cell r="M3144">
            <v>37956</v>
          </cell>
          <cell r="N3144">
            <v>10394.1</v>
          </cell>
          <cell r="O3144">
            <v>57.744999999999997</v>
          </cell>
          <cell r="P3144">
            <v>0</v>
          </cell>
          <cell r="Q3144" t="str">
            <v>01_30_11</v>
          </cell>
          <cell r="R3144" t="str">
            <v>25_31</v>
          </cell>
          <cell r="S3144" t="str">
            <v>'301.0020</v>
          </cell>
          <cell r="T3144" t="str">
            <v>'701.7421</v>
          </cell>
          <cell r="U3144" t="str">
            <v>H</v>
          </cell>
          <cell r="V3144">
            <v>-9972.19</v>
          </cell>
          <cell r="W3144">
            <v>-9972.19</v>
          </cell>
          <cell r="X3144">
            <v>421.90999999999985</v>
          </cell>
          <cell r="Y3144" t="str">
            <v>701.7421</v>
          </cell>
          <cell r="Z3144">
            <v>-1462222.22</v>
          </cell>
          <cell r="AA3144">
            <v>-9972.19</v>
          </cell>
          <cell r="AB3144">
            <v>-57.744999999999997</v>
          </cell>
        </row>
        <row r="3145">
          <cell r="A3145">
            <v>7996</v>
          </cell>
          <cell r="B3145">
            <v>9971</v>
          </cell>
          <cell r="C3145">
            <v>2040</v>
          </cell>
          <cell r="D3145" t="str">
            <v>ДИЗЕЛЬНОЕ ТОПЛИВО Л-02-40</v>
          </cell>
          <cell r="E3145">
            <v>221000035</v>
          </cell>
          <cell r="F3145" t="str">
            <v>20</v>
          </cell>
          <cell r="G3145" t="str">
            <v/>
          </cell>
          <cell r="H3145" t="str">
            <v/>
          </cell>
          <cell r="I3145">
            <v>681355</v>
          </cell>
          <cell r="J3145" t="str">
            <v>0010001582</v>
          </cell>
          <cell r="K3145">
            <v>37956</v>
          </cell>
          <cell r="L3145">
            <v>37950</v>
          </cell>
          <cell r="M3145">
            <v>37956</v>
          </cell>
          <cell r="N3145">
            <v>10528.74</v>
          </cell>
          <cell r="O3145">
            <v>58.493000000000002</v>
          </cell>
          <cell r="P3145">
            <v>0</v>
          </cell>
          <cell r="Q3145" t="str">
            <v>01_30_11</v>
          </cell>
          <cell r="R3145" t="str">
            <v>25_31</v>
          </cell>
          <cell r="S3145" t="str">
            <v>'301.0020</v>
          </cell>
          <cell r="T3145" t="str">
            <v>'701.7421</v>
          </cell>
          <cell r="U3145" t="str">
            <v>H</v>
          </cell>
          <cell r="V3145">
            <v>-10099.549999999999</v>
          </cell>
          <cell r="W3145">
            <v>-10099.549999999999</v>
          </cell>
          <cell r="X3145">
            <v>429.19000000000051</v>
          </cell>
          <cell r="Y3145" t="str">
            <v>701.7421</v>
          </cell>
          <cell r="Z3145">
            <v>-1480897.02</v>
          </cell>
          <cell r="AA3145">
            <v>-10099.549999999999</v>
          </cell>
          <cell r="AB3145">
            <v>-58.493000000000002</v>
          </cell>
        </row>
        <row r="3146">
          <cell r="A3146">
            <v>7997</v>
          </cell>
          <cell r="B3146">
            <v>9972</v>
          </cell>
          <cell r="C3146">
            <v>2040</v>
          </cell>
          <cell r="D3146" t="str">
            <v>ДИЗЕЛЬНОЕ ТОПЛИВО Л-02-40</v>
          </cell>
          <cell r="E3146">
            <v>221000035</v>
          </cell>
          <cell r="F3146" t="str">
            <v>20</v>
          </cell>
          <cell r="G3146" t="str">
            <v/>
          </cell>
          <cell r="H3146" t="str">
            <v/>
          </cell>
          <cell r="I3146">
            <v>681356</v>
          </cell>
          <cell r="J3146" t="str">
            <v>0010001582</v>
          </cell>
          <cell r="K3146">
            <v>37956</v>
          </cell>
          <cell r="L3146">
            <v>37950</v>
          </cell>
          <cell r="M3146">
            <v>37956</v>
          </cell>
          <cell r="N3146">
            <v>10143.18</v>
          </cell>
          <cell r="O3146">
            <v>56.350999999999999</v>
          </cell>
          <cell r="P3146">
            <v>0</v>
          </cell>
          <cell r="Q3146" t="str">
            <v>01_30_11</v>
          </cell>
          <cell r="R3146" t="str">
            <v>25_31</v>
          </cell>
          <cell r="S3146" t="str">
            <v>'301.0020</v>
          </cell>
          <cell r="T3146" t="str">
            <v>'701.7421</v>
          </cell>
          <cell r="U3146" t="str">
            <v>H</v>
          </cell>
          <cell r="V3146">
            <v>-9728.5400000000009</v>
          </cell>
          <cell r="W3146">
            <v>-9728.5400000000009</v>
          </cell>
          <cell r="X3146">
            <v>414.63999999999942</v>
          </cell>
          <cell r="Y3146" t="str">
            <v>701.7421</v>
          </cell>
          <cell r="Z3146">
            <v>-1426495.82</v>
          </cell>
          <cell r="AA3146">
            <v>-9728.5400000000009</v>
          </cell>
          <cell r="AB3146">
            <v>-56.350999999999999</v>
          </cell>
        </row>
        <row r="3147">
          <cell r="A3147">
            <v>7998</v>
          </cell>
          <cell r="B3147">
            <v>9973</v>
          </cell>
          <cell r="C3147">
            <v>2040</v>
          </cell>
          <cell r="D3147" t="str">
            <v>ДИЗЕЛЬНОЕ ТОПЛИВО Л-02-40</v>
          </cell>
          <cell r="E3147">
            <v>221000035</v>
          </cell>
          <cell r="F3147" t="str">
            <v>20</v>
          </cell>
          <cell r="G3147" t="str">
            <v/>
          </cell>
          <cell r="H3147" t="str">
            <v/>
          </cell>
          <cell r="I3147">
            <v>681357</v>
          </cell>
          <cell r="J3147" t="str">
            <v>0010001582</v>
          </cell>
          <cell r="K3147">
            <v>37956</v>
          </cell>
          <cell r="L3147">
            <v>37950</v>
          </cell>
          <cell r="M3147">
            <v>37956</v>
          </cell>
          <cell r="N3147">
            <v>10429.200000000001</v>
          </cell>
          <cell r="O3147">
            <v>57.94</v>
          </cell>
          <cell r="P3147">
            <v>0</v>
          </cell>
          <cell r="Q3147" t="str">
            <v>01_30_11</v>
          </cell>
          <cell r="R3147" t="str">
            <v>25_31</v>
          </cell>
          <cell r="S3147" t="str">
            <v>'301.0020</v>
          </cell>
          <cell r="T3147" t="str">
            <v>'701.7421</v>
          </cell>
          <cell r="U3147" t="str">
            <v>H</v>
          </cell>
          <cell r="V3147">
            <v>-10007.290000000001</v>
          </cell>
          <cell r="W3147">
            <v>-10007.290000000001</v>
          </cell>
          <cell r="X3147">
            <v>421.90999999999985</v>
          </cell>
          <cell r="Y3147" t="str">
            <v>701.7421</v>
          </cell>
          <cell r="Z3147">
            <v>-1467368.93</v>
          </cell>
          <cell r="AA3147">
            <v>-10007.290000000001</v>
          </cell>
          <cell r="AB3147">
            <v>-57.94</v>
          </cell>
        </row>
        <row r="3148">
          <cell r="A3148">
            <v>7999</v>
          </cell>
          <cell r="B3148">
            <v>9974</v>
          </cell>
          <cell r="C3148">
            <v>2040</v>
          </cell>
          <cell r="D3148" t="str">
            <v>ДИЗЕЛЬНОЕ ТОПЛИВО Л-02-40</v>
          </cell>
          <cell r="E3148">
            <v>221000035</v>
          </cell>
          <cell r="F3148" t="str">
            <v>20</v>
          </cell>
          <cell r="G3148" t="str">
            <v/>
          </cell>
          <cell r="H3148" t="str">
            <v/>
          </cell>
          <cell r="I3148">
            <v>681358</v>
          </cell>
          <cell r="J3148" t="str">
            <v>0010001582</v>
          </cell>
          <cell r="K3148">
            <v>37956</v>
          </cell>
          <cell r="L3148">
            <v>37950</v>
          </cell>
          <cell r="M3148">
            <v>37956</v>
          </cell>
          <cell r="N3148">
            <v>10490.76</v>
          </cell>
          <cell r="O3148">
            <v>58.281999999999996</v>
          </cell>
          <cell r="P3148">
            <v>0</v>
          </cell>
          <cell r="Q3148" t="str">
            <v>01_30_11</v>
          </cell>
          <cell r="R3148" t="str">
            <v>25_31</v>
          </cell>
          <cell r="S3148" t="str">
            <v>'301.0020</v>
          </cell>
          <cell r="T3148" t="str">
            <v>'701.7421</v>
          </cell>
          <cell r="U3148" t="str">
            <v>H</v>
          </cell>
          <cell r="V3148">
            <v>-10061.57</v>
          </cell>
          <cell r="W3148">
            <v>-10061.57</v>
          </cell>
          <cell r="X3148">
            <v>429.19000000000051</v>
          </cell>
          <cell r="Y3148" t="str">
            <v>701.7421</v>
          </cell>
          <cell r="Z3148">
            <v>-1475328.01</v>
          </cell>
          <cell r="AA3148">
            <v>-10061.57</v>
          </cell>
          <cell r="AB3148">
            <v>-58.281999999999996</v>
          </cell>
        </row>
        <row r="3149">
          <cell r="A3149">
            <v>8000</v>
          </cell>
          <cell r="B3149">
            <v>9975</v>
          </cell>
          <cell r="C3149">
            <v>2040</v>
          </cell>
          <cell r="D3149" t="str">
            <v>ДИЗЕЛЬНОЕ ТОПЛИВО Л-02-40</v>
          </cell>
          <cell r="E3149">
            <v>221000035</v>
          </cell>
          <cell r="F3149" t="str">
            <v>20</v>
          </cell>
          <cell r="G3149" t="str">
            <v/>
          </cell>
          <cell r="H3149" t="str">
            <v/>
          </cell>
          <cell r="I3149">
            <v>681359</v>
          </cell>
          <cell r="J3149" t="str">
            <v>0010001582</v>
          </cell>
          <cell r="K3149">
            <v>37956</v>
          </cell>
          <cell r="L3149">
            <v>37950</v>
          </cell>
          <cell r="M3149">
            <v>37956</v>
          </cell>
          <cell r="N3149">
            <v>8844.1200000000008</v>
          </cell>
          <cell r="O3149">
            <v>49.134</v>
          </cell>
          <cell r="P3149">
            <v>0</v>
          </cell>
          <cell r="Q3149" t="str">
            <v>01_30_11</v>
          </cell>
          <cell r="R3149" t="str">
            <v>25_31</v>
          </cell>
          <cell r="S3149" t="str">
            <v>'301.0020</v>
          </cell>
          <cell r="T3149" t="str">
            <v>'701.7421</v>
          </cell>
          <cell r="U3149" t="str">
            <v>H</v>
          </cell>
          <cell r="V3149">
            <v>-8480.4</v>
          </cell>
          <cell r="W3149">
            <v>-8480.4</v>
          </cell>
          <cell r="X3149">
            <v>363.72000000000116</v>
          </cell>
          <cell r="Y3149" t="str">
            <v>701.7421</v>
          </cell>
          <cell r="Z3149">
            <v>-1243481.05</v>
          </cell>
          <cell r="AA3149">
            <v>-8480.4</v>
          </cell>
          <cell r="AB3149">
            <v>-49.134</v>
          </cell>
        </row>
        <row r="3150">
          <cell r="A3150">
            <v>8001</v>
          </cell>
          <cell r="B3150">
            <v>9976</v>
          </cell>
          <cell r="C3150">
            <v>2040</v>
          </cell>
          <cell r="D3150" t="str">
            <v>ДИЗЕЛЬНОЕ ТОПЛИВО Л-02-40</v>
          </cell>
          <cell r="E3150">
            <v>221000035</v>
          </cell>
          <cell r="F3150" t="str">
            <v>20</v>
          </cell>
          <cell r="G3150" t="str">
            <v/>
          </cell>
          <cell r="H3150" t="str">
            <v/>
          </cell>
          <cell r="I3150">
            <v>681360</v>
          </cell>
          <cell r="J3150" t="str">
            <v>0010001582</v>
          </cell>
          <cell r="K3150">
            <v>37956</v>
          </cell>
          <cell r="L3150">
            <v>37950</v>
          </cell>
          <cell r="M3150">
            <v>37956</v>
          </cell>
          <cell r="N3150">
            <v>8798.76</v>
          </cell>
          <cell r="O3150">
            <v>48.881999999999998</v>
          </cell>
          <cell r="P3150">
            <v>0</v>
          </cell>
          <cell r="Q3150" t="str">
            <v>01_30_11</v>
          </cell>
          <cell r="R3150" t="str">
            <v>25_31</v>
          </cell>
          <cell r="S3150" t="str">
            <v>'301.0020</v>
          </cell>
          <cell r="T3150" t="str">
            <v>'701.7421</v>
          </cell>
          <cell r="U3150" t="str">
            <v>H</v>
          </cell>
          <cell r="V3150">
            <v>-8442.32</v>
          </cell>
          <cell r="W3150">
            <v>-8442.32</v>
          </cell>
          <cell r="X3150">
            <v>356.44000000000051</v>
          </cell>
          <cell r="Y3150" t="str">
            <v>701.7421</v>
          </cell>
          <cell r="Z3150">
            <v>-1237897.3799999999</v>
          </cell>
          <cell r="AA3150">
            <v>-8442.32</v>
          </cell>
          <cell r="AB3150">
            <v>-48.881999999999998</v>
          </cell>
        </row>
        <row r="3151">
          <cell r="A3151">
            <v>8002</v>
          </cell>
          <cell r="B3151">
            <v>9977</v>
          </cell>
          <cell r="C3151">
            <v>2040</v>
          </cell>
          <cell r="D3151" t="str">
            <v>ДИЗЕЛЬНОЕ ТОПЛИВО Л-02-40</v>
          </cell>
          <cell r="E3151">
            <v>221000035</v>
          </cell>
          <cell r="F3151" t="str">
            <v>20</v>
          </cell>
          <cell r="G3151" t="str">
            <v/>
          </cell>
          <cell r="H3151" t="str">
            <v/>
          </cell>
          <cell r="I3151">
            <v>681361</v>
          </cell>
          <cell r="J3151" t="str">
            <v>0010001582</v>
          </cell>
          <cell r="K3151">
            <v>37956</v>
          </cell>
          <cell r="L3151">
            <v>37950</v>
          </cell>
          <cell r="M3151">
            <v>37956</v>
          </cell>
          <cell r="N3151">
            <v>10546.92</v>
          </cell>
          <cell r="O3151">
            <v>58.594000000000001</v>
          </cell>
          <cell r="P3151">
            <v>0</v>
          </cell>
          <cell r="Q3151" t="str">
            <v>01_30_11</v>
          </cell>
          <cell r="R3151" t="str">
            <v>25_31</v>
          </cell>
          <cell r="S3151" t="str">
            <v>'301.0020</v>
          </cell>
          <cell r="T3151" t="str">
            <v>'701.7421</v>
          </cell>
          <cell r="U3151" t="str">
            <v>H</v>
          </cell>
          <cell r="V3151">
            <v>-10117.73</v>
          </cell>
          <cell r="W3151">
            <v>-10117.73</v>
          </cell>
          <cell r="X3151">
            <v>429.19000000000051</v>
          </cell>
          <cell r="Y3151" t="str">
            <v>701.7421</v>
          </cell>
          <cell r="Z3151">
            <v>-1483562.75</v>
          </cell>
          <cell r="AA3151">
            <v>-10117.73</v>
          </cell>
          <cell r="AB3151">
            <v>-58.594000000000001</v>
          </cell>
        </row>
        <row r="3152">
          <cell r="A3152">
            <v>8003</v>
          </cell>
          <cell r="B3152">
            <v>9978</v>
          </cell>
          <cell r="C3152">
            <v>2040</v>
          </cell>
          <cell r="D3152" t="str">
            <v>ДИЗЕЛЬНОЕ ТОПЛИВО Л-02-40</v>
          </cell>
          <cell r="E3152">
            <v>221000035</v>
          </cell>
          <cell r="F3152" t="str">
            <v>20</v>
          </cell>
          <cell r="G3152" t="str">
            <v/>
          </cell>
          <cell r="H3152" t="str">
            <v/>
          </cell>
          <cell r="I3152">
            <v>681362</v>
          </cell>
          <cell r="J3152" t="str">
            <v>0010001582</v>
          </cell>
          <cell r="K3152">
            <v>37956</v>
          </cell>
          <cell r="L3152">
            <v>37950</v>
          </cell>
          <cell r="M3152">
            <v>37956</v>
          </cell>
          <cell r="N3152">
            <v>10429.200000000001</v>
          </cell>
          <cell r="O3152">
            <v>57.94</v>
          </cell>
          <cell r="P3152">
            <v>0</v>
          </cell>
          <cell r="Q3152" t="str">
            <v>01_30_11</v>
          </cell>
          <cell r="R3152" t="str">
            <v>25_31</v>
          </cell>
          <cell r="S3152" t="str">
            <v>'301.0020</v>
          </cell>
          <cell r="T3152" t="str">
            <v>'701.7421</v>
          </cell>
          <cell r="U3152" t="str">
            <v>H</v>
          </cell>
          <cell r="V3152">
            <v>-10007.290000000001</v>
          </cell>
          <cell r="W3152">
            <v>-10007.290000000001</v>
          </cell>
          <cell r="X3152">
            <v>421.90999999999985</v>
          </cell>
          <cell r="Y3152" t="str">
            <v>701.7421</v>
          </cell>
          <cell r="Z3152">
            <v>-1467368.93</v>
          </cell>
          <cell r="AA3152">
            <v>-10007.290000000001</v>
          </cell>
          <cell r="AB3152">
            <v>-57.94</v>
          </cell>
        </row>
        <row r="3153">
          <cell r="A3153">
            <v>8004</v>
          </cell>
          <cell r="B3153">
            <v>9979</v>
          </cell>
          <cell r="C3153">
            <v>2040</v>
          </cell>
          <cell r="D3153" t="str">
            <v>ДИЗЕЛЬНОЕ ТОПЛИВО Л-02-40</v>
          </cell>
          <cell r="E3153">
            <v>221000035</v>
          </cell>
          <cell r="F3153" t="str">
            <v>20</v>
          </cell>
          <cell r="G3153" t="str">
            <v/>
          </cell>
          <cell r="H3153" t="str">
            <v/>
          </cell>
          <cell r="I3153">
            <v>681363</v>
          </cell>
          <cell r="J3153" t="str">
            <v>0010001582</v>
          </cell>
          <cell r="K3153">
            <v>37956</v>
          </cell>
          <cell r="L3153">
            <v>37950</v>
          </cell>
          <cell r="M3153">
            <v>37956</v>
          </cell>
          <cell r="N3153">
            <v>10462.14</v>
          </cell>
          <cell r="O3153">
            <v>58.122999999999998</v>
          </cell>
          <cell r="P3153">
            <v>0</v>
          </cell>
          <cell r="Q3153" t="str">
            <v>01_30_11</v>
          </cell>
          <cell r="R3153" t="str">
            <v>25_31</v>
          </cell>
          <cell r="S3153" t="str">
            <v>'301.0020</v>
          </cell>
          <cell r="T3153" t="str">
            <v>'701.7421</v>
          </cell>
          <cell r="U3153" t="str">
            <v>H</v>
          </cell>
          <cell r="V3153">
            <v>-10032.950000000001</v>
          </cell>
          <cell r="W3153">
            <v>-10032.950000000001</v>
          </cell>
          <cell r="X3153">
            <v>429.18999999999869</v>
          </cell>
          <cell r="Y3153" t="str">
            <v>701.7421</v>
          </cell>
          <cell r="Z3153">
            <v>-1471131.46</v>
          </cell>
          <cell r="AA3153">
            <v>-10032.950000000001</v>
          </cell>
          <cell r="AB3153">
            <v>-58.122999999999998</v>
          </cell>
        </row>
        <row r="3154">
          <cell r="A3154">
            <v>8005</v>
          </cell>
          <cell r="B3154">
            <v>9980</v>
          </cell>
          <cell r="C3154">
            <v>2040</v>
          </cell>
          <cell r="D3154" t="str">
            <v>ДИЗЕЛЬНОЕ ТОПЛИВО Л-02-40</v>
          </cell>
          <cell r="E3154">
            <v>221000035</v>
          </cell>
          <cell r="F3154" t="str">
            <v>20</v>
          </cell>
          <cell r="G3154" t="str">
            <v/>
          </cell>
          <cell r="H3154" t="str">
            <v/>
          </cell>
          <cell r="I3154">
            <v>681364</v>
          </cell>
          <cell r="J3154" t="str">
            <v>0010001582</v>
          </cell>
          <cell r="K3154">
            <v>37956</v>
          </cell>
          <cell r="L3154">
            <v>37950</v>
          </cell>
          <cell r="M3154">
            <v>37956</v>
          </cell>
          <cell r="N3154">
            <v>10412.459999999999</v>
          </cell>
          <cell r="O3154">
            <v>57.847000000000001</v>
          </cell>
          <cell r="P3154">
            <v>0</v>
          </cell>
          <cell r="Q3154" t="str">
            <v>01_30_11</v>
          </cell>
          <cell r="R3154" t="str">
            <v>25_31</v>
          </cell>
          <cell r="S3154" t="str">
            <v>'301.0020</v>
          </cell>
          <cell r="T3154" t="str">
            <v>'701.7421</v>
          </cell>
          <cell r="U3154" t="str">
            <v>H</v>
          </cell>
          <cell r="V3154">
            <v>-9990.5499999999993</v>
          </cell>
          <cell r="W3154">
            <v>-9990.5499999999993</v>
          </cell>
          <cell r="X3154">
            <v>421.90999999999985</v>
          </cell>
          <cell r="Y3154" t="str">
            <v>701.7421</v>
          </cell>
          <cell r="Z3154">
            <v>-1464914.35</v>
          </cell>
          <cell r="AA3154">
            <v>-9990.5499999999993</v>
          </cell>
          <cell r="AB3154">
            <v>-57.847000000000001</v>
          </cell>
        </row>
        <row r="3155">
          <cell r="A3155">
            <v>8006</v>
          </cell>
          <cell r="B3155">
            <v>9981</v>
          </cell>
          <cell r="C3155">
            <v>2040</v>
          </cell>
          <cell r="D3155" t="str">
            <v>ДИЗЕЛЬНОЕ ТОПЛИВО Л-02-40</v>
          </cell>
          <cell r="E3155">
            <v>221000035</v>
          </cell>
          <cell r="F3155" t="str">
            <v>20</v>
          </cell>
          <cell r="G3155" t="str">
            <v/>
          </cell>
          <cell r="H3155" t="str">
            <v/>
          </cell>
          <cell r="I3155">
            <v>681365</v>
          </cell>
          <cell r="J3155" t="str">
            <v>0010001582</v>
          </cell>
          <cell r="K3155">
            <v>37956</v>
          </cell>
          <cell r="L3155">
            <v>37950</v>
          </cell>
          <cell r="M3155">
            <v>37956</v>
          </cell>
          <cell r="N3155">
            <v>10509.66</v>
          </cell>
          <cell r="O3155">
            <v>58.387</v>
          </cell>
          <cell r="P3155">
            <v>0</v>
          </cell>
          <cell r="Q3155" t="str">
            <v>01_30_11</v>
          </cell>
          <cell r="R3155" t="str">
            <v>25_31</v>
          </cell>
          <cell r="S3155" t="str">
            <v>'301.0020</v>
          </cell>
          <cell r="T3155" t="str">
            <v>'701.7421</v>
          </cell>
          <cell r="U3155" t="str">
            <v>H</v>
          </cell>
          <cell r="V3155">
            <v>-10080.469999999999</v>
          </cell>
          <cell r="W3155">
            <v>-10080.469999999999</v>
          </cell>
          <cell r="X3155">
            <v>429.19000000000051</v>
          </cell>
          <cell r="Y3155" t="str">
            <v>701.7421</v>
          </cell>
          <cell r="Z3155">
            <v>-1478099.32</v>
          </cell>
          <cell r="AA3155">
            <v>-10080.469999999999</v>
          </cell>
          <cell r="AB3155">
            <v>-58.387</v>
          </cell>
        </row>
        <row r="3156">
          <cell r="A3156">
            <v>8007</v>
          </cell>
          <cell r="B3156">
            <v>9982</v>
          </cell>
          <cell r="C3156">
            <v>2040</v>
          </cell>
          <cell r="D3156" t="str">
            <v>ДИЗЕЛЬНОЕ ТОПЛИВО Л-02-40</v>
          </cell>
          <cell r="E3156">
            <v>221000035</v>
          </cell>
          <cell r="F3156" t="str">
            <v>20</v>
          </cell>
          <cell r="G3156" t="str">
            <v/>
          </cell>
          <cell r="H3156" t="str">
            <v/>
          </cell>
          <cell r="I3156">
            <v>681366</v>
          </cell>
          <cell r="J3156" t="str">
            <v>0010001582</v>
          </cell>
          <cell r="K3156">
            <v>37956</v>
          </cell>
          <cell r="L3156">
            <v>37950</v>
          </cell>
          <cell r="M3156">
            <v>37956</v>
          </cell>
          <cell r="N3156">
            <v>10356.120000000001</v>
          </cell>
          <cell r="O3156">
            <v>57.533999999999999</v>
          </cell>
          <cell r="P3156">
            <v>0</v>
          </cell>
          <cell r="Q3156" t="str">
            <v>01_30_11</v>
          </cell>
          <cell r="R3156" t="str">
            <v>25_31</v>
          </cell>
          <cell r="S3156" t="str">
            <v>'301.0020</v>
          </cell>
          <cell r="T3156" t="str">
            <v>'701.7421</v>
          </cell>
          <cell r="U3156" t="str">
            <v>H</v>
          </cell>
          <cell r="V3156">
            <v>-9934.2099999999991</v>
          </cell>
          <cell r="W3156">
            <v>-9934.2099999999991</v>
          </cell>
          <cell r="X3156">
            <v>421.91000000000167</v>
          </cell>
          <cell r="Y3156" t="str">
            <v>701.7421</v>
          </cell>
          <cell r="Z3156">
            <v>-1456653.21</v>
          </cell>
          <cell r="AA3156">
            <v>-9934.2099999999991</v>
          </cell>
          <cell r="AB3156">
            <v>-57.533999999999999</v>
          </cell>
        </row>
        <row r="3157">
          <cell r="A3157">
            <v>8008</v>
          </cell>
          <cell r="B3157">
            <v>9983</v>
          </cell>
          <cell r="C3157">
            <v>2040</v>
          </cell>
          <cell r="D3157" t="str">
            <v>ДИЗЕЛЬНОЕ ТОПЛИВО Л-02-40</v>
          </cell>
          <cell r="E3157">
            <v>221000035</v>
          </cell>
          <cell r="F3157" t="str">
            <v>20</v>
          </cell>
          <cell r="G3157" t="str">
            <v/>
          </cell>
          <cell r="H3157" t="str">
            <v/>
          </cell>
          <cell r="I3157">
            <v>681367</v>
          </cell>
          <cell r="J3157" t="str">
            <v>0010001582</v>
          </cell>
          <cell r="K3157">
            <v>37956</v>
          </cell>
          <cell r="L3157">
            <v>37950</v>
          </cell>
          <cell r="M3157">
            <v>37956</v>
          </cell>
          <cell r="N3157">
            <v>10509.66</v>
          </cell>
          <cell r="O3157">
            <v>58.387</v>
          </cell>
          <cell r="P3157">
            <v>0</v>
          </cell>
          <cell r="Q3157" t="str">
            <v>01_30_11</v>
          </cell>
          <cell r="R3157" t="str">
            <v>25_31</v>
          </cell>
          <cell r="S3157" t="str">
            <v>'301.0020</v>
          </cell>
          <cell r="T3157" t="str">
            <v>'701.7421</v>
          </cell>
          <cell r="U3157" t="str">
            <v>H</v>
          </cell>
          <cell r="V3157">
            <v>-10080.469999999999</v>
          </cell>
          <cell r="W3157">
            <v>-10080.469999999999</v>
          </cell>
          <cell r="X3157">
            <v>429.19000000000051</v>
          </cell>
          <cell r="Y3157" t="str">
            <v>701.7421</v>
          </cell>
          <cell r="Z3157">
            <v>-1478099.32</v>
          </cell>
          <cell r="AA3157">
            <v>-10080.469999999999</v>
          </cell>
          <cell r="AB3157">
            <v>-58.387</v>
          </cell>
        </row>
        <row r="3158">
          <cell r="A3158">
            <v>8009</v>
          </cell>
          <cell r="B3158">
            <v>9984</v>
          </cell>
          <cell r="C3158">
            <v>2040</v>
          </cell>
          <cell r="D3158" t="str">
            <v>ДИЗЕЛЬНОЕ ТОПЛИВО Л-02-40</v>
          </cell>
          <cell r="E3158">
            <v>221000035</v>
          </cell>
          <cell r="F3158" t="str">
            <v>20</v>
          </cell>
          <cell r="G3158" t="str">
            <v/>
          </cell>
          <cell r="H3158" t="str">
            <v/>
          </cell>
          <cell r="I3158">
            <v>681368</v>
          </cell>
          <cell r="J3158" t="str">
            <v>0010001582</v>
          </cell>
          <cell r="K3158">
            <v>37956</v>
          </cell>
          <cell r="L3158">
            <v>37950</v>
          </cell>
          <cell r="M3158">
            <v>37956</v>
          </cell>
          <cell r="N3158">
            <v>10215.719999999999</v>
          </cell>
          <cell r="O3158">
            <v>56.753999999999998</v>
          </cell>
          <cell r="P3158">
            <v>0</v>
          </cell>
          <cell r="Q3158" t="str">
            <v>01_30_11</v>
          </cell>
          <cell r="R3158" t="str">
            <v>25_31</v>
          </cell>
          <cell r="S3158" t="str">
            <v>'301.0020</v>
          </cell>
          <cell r="T3158" t="str">
            <v>'701.7421</v>
          </cell>
          <cell r="U3158" t="str">
            <v>H</v>
          </cell>
          <cell r="V3158">
            <v>-9801.08</v>
          </cell>
          <cell r="W3158">
            <v>-9801.08</v>
          </cell>
          <cell r="X3158">
            <v>414.63999999999942</v>
          </cell>
          <cell r="Y3158" t="str">
            <v>701.7421</v>
          </cell>
          <cell r="Z3158">
            <v>-1437132.36</v>
          </cell>
          <cell r="AA3158">
            <v>-9801.08</v>
          </cell>
          <cell r="AB3158">
            <v>-56.753999999999998</v>
          </cell>
        </row>
        <row r="3159">
          <cell r="A3159">
            <v>8010</v>
          </cell>
          <cell r="B3159">
            <v>9985</v>
          </cell>
          <cell r="C3159">
            <v>2040</v>
          </cell>
          <cell r="D3159" t="str">
            <v>ДИЗЕЛЬНОЕ ТОПЛИВО Л-02-40</v>
          </cell>
          <cell r="E3159">
            <v>221000035</v>
          </cell>
          <cell r="F3159" t="str">
            <v>20</v>
          </cell>
          <cell r="G3159" t="str">
            <v/>
          </cell>
          <cell r="H3159" t="str">
            <v/>
          </cell>
          <cell r="I3159">
            <v>681369</v>
          </cell>
          <cell r="J3159" t="str">
            <v>0010001582</v>
          </cell>
          <cell r="K3159">
            <v>37956</v>
          </cell>
          <cell r="L3159">
            <v>37950</v>
          </cell>
          <cell r="M3159">
            <v>37956</v>
          </cell>
          <cell r="N3159">
            <v>10407.42</v>
          </cell>
          <cell r="O3159">
            <v>57.819000000000003</v>
          </cell>
          <cell r="P3159">
            <v>0</v>
          </cell>
          <cell r="Q3159" t="str">
            <v>01_30_11</v>
          </cell>
          <cell r="R3159" t="str">
            <v>25_31</v>
          </cell>
          <cell r="S3159" t="str">
            <v>'301.0020</v>
          </cell>
          <cell r="T3159" t="str">
            <v>'701.7421</v>
          </cell>
          <cell r="U3159" t="str">
            <v>H</v>
          </cell>
          <cell r="V3159">
            <v>-9985.51</v>
          </cell>
          <cell r="W3159">
            <v>-9985.51</v>
          </cell>
          <cell r="X3159">
            <v>421.90999999999985</v>
          </cell>
          <cell r="Y3159" t="str">
            <v>701.7421</v>
          </cell>
          <cell r="Z3159">
            <v>-1464175.33</v>
          </cell>
          <cell r="AA3159">
            <v>-9985.51</v>
          </cell>
          <cell r="AB3159">
            <v>-57.819000000000003</v>
          </cell>
        </row>
        <row r="3160">
          <cell r="A3160">
            <v>8011</v>
          </cell>
          <cell r="B3160">
            <v>9986</v>
          </cell>
          <cell r="C3160">
            <v>2040</v>
          </cell>
          <cell r="D3160" t="str">
            <v>ДИЗЕЛЬНОЕ ТОПЛИВО Л-02-40</v>
          </cell>
          <cell r="E3160">
            <v>221000035</v>
          </cell>
          <cell r="F3160" t="str">
            <v>20</v>
          </cell>
          <cell r="G3160" t="str">
            <v/>
          </cell>
          <cell r="H3160" t="str">
            <v/>
          </cell>
          <cell r="I3160">
            <v>681370</v>
          </cell>
          <cell r="J3160" t="str">
            <v>0010001582</v>
          </cell>
          <cell r="K3160">
            <v>37956</v>
          </cell>
          <cell r="L3160">
            <v>37950</v>
          </cell>
          <cell r="M3160">
            <v>37956</v>
          </cell>
          <cell r="N3160">
            <v>10429.200000000001</v>
          </cell>
          <cell r="O3160">
            <v>57.94</v>
          </cell>
          <cell r="P3160">
            <v>0</v>
          </cell>
          <cell r="Q3160" t="str">
            <v>01_30_11</v>
          </cell>
          <cell r="R3160" t="str">
            <v>25_31</v>
          </cell>
          <cell r="S3160" t="str">
            <v>'301.0020</v>
          </cell>
          <cell r="T3160" t="str">
            <v>'701.7421</v>
          </cell>
          <cell r="U3160" t="str">
            <v>H</v>
          </cell>
          <cell r="V3160">
            <v>-10007.290000000001</v>
          </cell>
          <cell r="W3160">
            <v>-10007.290000000001</v>
          </cell>
          <cell r="X3160">
            <v>421.90999999999985</v>
          </cell>
          <cell r="Y3160" t="str">
            <v>701.7421</v>
          </cell>
          <cell r="Z3160">
            <v>-1467368.93</v>
          </cell>
          <cell r="AA3160">
            <v>-10007.290000000001</v>
          </cell>
          <cell r="AB3160">
            <v>-57.94</v>
          </cell>
        </row>
        <row r="3161">
          <cell r="A3161">
            <v>8012</v>
          </cell>
          <cell r="B3161">
            <v>9988</v>
          </cell>
          <cell r="C3161">
            <v>2040</v>
          </cell>
          <cell r="D3161" t="str">
            <v>ДИЗЕЛЬНОЕ ТОПЛИВО Л-02-40</v>
          </cell>
          <cell r="E3161">
            <v>221000035</v>
          </cell>
          <cell r="F3161" t="str">
            <v>20</v>
          </cell>
          <cell r="G3161" t="str">
            <v/>
          </cell>
          <cell r="H3161" t="str">
            <v/>
          </cell>
          <cell r="I3161">
            <v>681371</v>
          </cell>
          <cell r="J3161" t="str">
            <v>0010001582</v>
          </cell>
          <cell r="K3161">
            <v>37956</v>
          </cell>
          <cell r="L3161">
            <v>37950</v>
          </cell>
          <cell r="M3161">
            <v>37956</v>
          </cell>
          <cell r="N3161">
            <v>8812.6200000000008</v>
          </cell>
          <cell r="O3161">
            <v>48.959000000000003</v>
          </cell>
          <cell r="P3161">
            <v>0</v>
          </cell>
          <cell r="Q3161" t="str">
            <v>01_30_11</v>
          </cell>
          <cell r="R3161" t="str">
            <v>25_31</v>
          </cell>
          <cell r="S3161" t="str">
            <v>'301.0020</v>
          </cell>
          <cell r="T3161" t="str">
            <v>'701.7421</v>
          </cell>
          <cell r="U3161" t="str">
            <v>H</v>
          </cell>
          <cell r="V3161">
            <v>-8456.18</v>
          </cell>
          <cell r="W3161">
            <v>-8456.18</v>
          </cell>
          <cell r="X3161">
            <v>356.44000000000051</v>
          </cell>
          <cell r="Y3161" t="str">
            <v>701.7421</v>
          </cell>
          <cell r="Z3161">
            <v>-1239929.67</v>
          </cell>
          <cell r="AA3161">
            <v>-8456.18</v>
          </cell>
          <cell r="AB3161">
            <v>-48.959000000000003</v>
          </cell>
        </row>
        <row r="3162">
          <cell r="A3162">
            <v>8013</v>
          </cell>
          <cell r="B3162">
            <v>9989</v>
          </cell>
          <cell r="C3162">
            <v>2040</v>
          </cell>
          <cell r="D3162" t="str">
            <v>ДИЗЕЛЬНОЕ ТОПЛИВО Л-02-40</v>
          </cell>
          <cell r="E3162">
            <v>221000035</v>
          </cell>
          <cell r="F3162" t="str">
            <v>20</v>
          </cell>
          <cell r="G3162" t="str">
            <v/>
          </cell>
          <cell r="H3162" t="str">
            <v/>
          </cell>
          <cell r="I3162">
            <v>681372</v>
          </cell>
          <cell r="J3162" t="str">
            <v>0010001582</v>
          </cell>
          <cell r="K3162">
            <v>37956</v>
          </cell>
          <cell r="L3162">
            <v>37950</v>
          </cell>
          <cell r="M3162">
            <v>37956</v>
          </cell>
          <cell r="N3162">
            <v>10429.200000000001</v>
          </cell>
          <cell r="O3162">
            <v>57.94</v>
          </cell>
          <cell r="P3162">
            <v>0</v>
          </cell>
          <cell r="Q3162" t="str">
            <v>01_30_11</v>
          </cell>
          <cell r="R3162" t="str">
            <v>25_31</v>
          </cell>
          <cell r="S3162" t="str">
            <v>'301.0020</v>
          </cell>
          <cell r="T3162" t="str">
            <v>'701.7421</v>
          </cell>
          <cell r="U3162" t="str">
            <v>H</v>
          </cell>
          <cell r="V3162">
            <v>-10007.290000000001</v>
          </cell>
          <cell r="W3162">
            <v>-10007.290000000001</v>
          </cell>
          <cell r="X3162">
            <v>421.90999999999985</v>
          </cell>
          <cell r="Y3162" t="str">
            <v>701.7421</v>
          </cell>
          <cell r="Z3162">
            <v>-1467368.93</v>
          </cell>
          <cell r="AA3162">
            <v>-10007.290000000001</v>
          </cell>
          <cell r="AB3162">
            <v>-57.94</v>
          </cell>
        </row>
        <row r="3163">
          <cell r="A3163">
            <v>8014</v>
          </cell>
          <cell r="B3163">
            <v>9990</v>
          </cell>
          <cell r="C3163">
            <v>2040</v>
          </cell>
          <cell r="D3163" t="str">
            <v>ДИЗЕЛЬНОЕ ТОПЛИВО Л-02-40</v>
          </cell>
          <cell r="E3163">
            <v>221000035</v>
          </cell>
          <cell r="F3163" t="str">
            <v>20</v>
          </cell>
          <cell r="G3163" t="str">
            <v/>
          </cell>
          <cell r="H3163" t="str">
            <v/>
          </cell>
          <cell r="I3163">
            <v>681373</v>
          </cell>
          <cell r="J3163" t="str">
            <v>0010001582</v>
          </cell>
          <cell r="K3163">
            <v>37956</v>
          </cell>
          <cell r="L3163">
            <v>37950</v>
          </cell>
          <cell r="M3163">
            <v>37956</v>
          </cell>
          <cell r="N3163">
            <v>10490.76</v>
          </cell>
          <cell r="O3163">
            <v>58.281999999999996</v>
          </cell>
          <cell r="P3163">
            <v>0</v>
          </cell>
          <cell r="Q3163" t="str">
            <v>01_30_11</v>
          </cell>
          <cell r="R3163" t="str">
            <v>25_31</v>
          </cell>
          <cell r="S3163" t="str">
            <v>'301.0020</v>
          </cell>
          <cell r="T3163" t="str">
            <v>'701.7421</v>
          </cell>
          <cell r="U3163" t="str">
            <v>H</v>
          </cell>
          <cell r="V3163">
            <v>-10061.57</v>
          </cell>
          <cell r="W3163">
            <v>-10061.57</v>
          </cell>
          <cell r="X3163">
            <v>429.19000000000051</v>
          </cell>
          <cell r="Y3163" t="str">
            <v>701.7421</v>
          </cell>
          <cell r="Z3163">
            <v>-1475328.01</v>
          </cell>
          <cell r="AA3163">
            <v>-10061.57</v>
          </cell>
          <cell r="AB3163">
            <v>-58.281999999999996</v>
          </cell>
        </row>
        <row r="3164">
          <cell r="A3164">
            <v>8015</v>
          </cell>
          <cell r="B3164">
            <v>9991</v>
          </cell>
          <cell r="C3164">
            <v>2040</v>
          </cell>
          <cell r="D3164" t="str">
            <v>ДИЗЕЛЬНОЕ ТОПЛИВО Л-02-40</v>
          </cell>
          <cell r="E3164">
            <v>221000035</v>
          </cell>
          <cell r="F3164" t="str">
            <v>20</v>
          </cell>
          <cell r="G3164" t="str">
            <v/>
          </cell>
          <cell r="H3164" t="str">
            <v/>
          </cell>
          <cell r="I3164">
            <v>681374</v>
          </cell>
          <cell r="J3164" t="str">
            <v>0010001582</v>
          </cell>
          <cell r="K3164">
            <v>37956</v>
          </cell>
          <cell r="L3164">
            <v>37950</v>
          </cell>
          <cell r="M3164">
            <v>37956</v>
          </cell>
          <cell r="N3164">
            <v>10543.32</v>
          </cell>
          <cell r="O3164">
            <v>58.573999999999998</v>
          </cell>
          <cell r="P3164">
            <v>0</v>
          </cell>
          <cell r="Q3164" t="str">
            <v>01_30_11</v>
          </cell>
          <cell r="R3164" t="str">
            <v>25_31</v>
          </cell>
          <cell r="S3164" t="str">
            <v>'301.0020</v>
          </cell>
          <cell r="T3164" t="str">
            <v>'701.7421</v>
          </cell>
          <cell r="U3164" t="str">
            <v>H</v>
          </cell>
          <cell r="V3164">
            <v>-10114.129999999999</v>
          </cell>
          <cell r="W3164">
            <v>-10114.129999999999</v>
          </cell>
          <cell r="X3164">
            <v>429.19000000000051</v>
          </cell>
          <cell r="Y3164" t="str">
            <v>701.7421</v>
          </cell>
          <cell r="Z3164">
            <v>-1483034.88</v>
          </cell>
          <cell r="AA3164">
            <v>-10114.129999999999</v>
          </cell>
          <cell r="AB3164">
            <v>-58.573999999999998</v>
          </cell>
        </row>
        <row r="3165">
          <cell r="A3165">
            <v>8016</v>
          </cell>
          <cell r="B3165">
            <v>9992</v>
          </cell>
          <cell r="C3165">
            <v>2040</v>
          </cell>
          <cell r="D3165" t="str">
            <v>ДИЗЕЛЬНОЕ ТОПЛИВО Л-02-40</v>
          </cell>
          <cell r="E3165">
            <v>221000035</v>
          </cell>
          <cell r="F3165" t="str">
            <v>20</v>
          </cell>
          <cell r="G3165" t="str">
            <v/>
          </cell>
          <cell r="H3165" t="str">
            <v/>
          </cell>
          <cell r="I3165">
            <v>681375</v>
          </cell>
          <cell r="J3165" t="str">
            <v>0010001582</v>
          </cell>
          <cell r="K3165">
            <v>37956</v>
          </cell>
          <cell r="L3165">
            <v>37950</v>
          </cell>
          <cell r="M3165">
            <v>37956</v>
          </cell>
          <cell r="N3165">
            <v>10429.200000000001</v>
          </cell>
          <cell r="O3165">
            <v>57.94</v>
          </cell>
          <cell r="P3165">
            <v>0</v>
          </cell>
          <cell r="Q3165" t="str">
            <v>01_30_11</v>
          </cell>
          <cell r="R3165" t="str">
            <v>25_31</v>
          </cell>
          <cell r="S3165" t="str">
            <v>'301.0020</v>
          </cell>
          <cell r="T3165" t="str">
            <v>'701.7421</v>
          </cell>
          <cell r="U3165" t="str">
            <v>H</v>
          </cell>
          <cell r="V3165">
            <v>-10007.290000000001</v>
          </cell>
          <cell r="W3165">
            <v>-10007.290000000001</v>
          </cell>
          <cell r="X3165">
            <v>421.90999999999985</v>
          </cell>
          <cell r="Y3165" t="str">
            <v>701.7421</v>
          </cell>
          <cell r="Z3165">
            <v>-1467368.93</v>
          </cell>
          <cell r="AA3165">
            <v>-10007.290000000001</v>
          </cell>
          <cell r="AB3165">
            <v>-57.94</v>
          </cell>
        </row>
        <row r="3166">
          <cell r="A3166">
            <v>8017</v>
          </cell>
          <cell r="B3166">
            <v>9993</v>
          </cell>
          <cell r="C3166">
            <v>2040</v>
          </cell>
          <cell r="D3166" t="str">
            <v>ДИЗЕЛЬНОЕ ТОПЛИВО Л-02-40</v>
          </cell>
          <cell r="E3166">
            <v>221000035</v>
          </cell>
          <cell r="F3166" t="str">
            <v>20</v>
          </cell>
          <cell r="G3166" t="str">
            <v/>
          </cell>
          <cell r="H3166" t="str">
            <v/>
          </cell>
          <cell r="I3166">
            <v>681376</v>
          </cell>
          <cell r="J3166" t="str">
            <v>0010001582</v>
          </cell>
          <cell r="K3166">
            <v>37956</v>
          </cell>
          <cell r="L3166">
            <v>37950</v>
          </cell>
          <cell r="M3166">
            <v>37956</v>
          </cell>
          <cell r="N3166">
            <v>10569.96</v>
          </cell>
          <cell r="O3166">
            <v>58.722000000000001</v>
          </cell>
          <cell r="P3166">
            <v>0</v>
          </cell>
          <cell r="Q3166" t="str">
            <v>01_30_11</v>
          </cell>
          <cell r="R3166" t="str">
            <v>25_31</v>
          </cell>
          <cell r="S3166" t="str">
            <v>'301.0020</v>
          </cell>
          <cell r="T3166" t="str">
            <v>'701.7421</v>
          </cell>
          <cell r="U3166" t="str">
            <v>H</v>
          </cell>
          <cell r="V3166">
            <v>-10140.77</v>
          </cell>
          <cell r="W3166">
            <v>-10140.77</v>
          </cell>
          <cell r="X3166">
            <v>429.18999999999869</v>
          </cell>
          <cell r="Y3166" t="str">
            <v>701.7421</v>
          </cell>
          <cell r="Z3166">
            <v>-1486941.11</v>
          </cell>
          <cell r="AA3166">
            <v>-10140.77</v>
          </cell>
          <cell r="AB3166">
            <v>-58.722000000000001</v>
          </cell>
        </row>
        <row r="3167">
          <cell r="A3167">
            <v>8018</v>
          </cell>
          <cell r="B3167">
            <v>9994</v>
          </cell>
          <cell r="C3167">
            <v>2040</v>
          </cell>
          <cell r="D3167" t="str">
            <v>ДИЗЕЛЬНОЕ ТОПЛИВО Л-02-40</v>
          </cell>
          <cell r="E3167">
            <v>221000035</v>
          </cell>
          <cell r="F3167" t="str">
            <v>20</v>
          </cell>
          <cell r="G3167" t="str">
            <v/>
          </cell>
          <cell r="H3167" t="str">
            <v/>
          </cell>
          <cell r="I3167">
            <v>681493</v>
          </cell>
          <cell r="J3167" t="str">
            <v>0010001582</v>
          </cell>
          <cell r="K3167">
            <v>37956</v>
          </cell>
          <cell r="L3167">
            <v>37950</v>
          </cell>
          <cell r="M3167">
            <v>37956</v>
          </cell>
          <cell r="N3167">
            <v>10195.56</v>
          </cell>
          <cell r="O3167">
            <v>56.642000000000003</v>
          </cell>
          <cell r="P3167">
            <v>0</v>
          </cell>
          <cell r="Q3167" t="str">
            <v>01_30_11</v>
          </cell>
          <cell r="R3167" t="str">
            <v>25_31</v>
          </cell>
          <cell r="S3167" t="str">
            <v>'301.0020</v>
          </cell>
          <cell r="T3167" t="str">
            <v>'701.7421</v>
          </cell>
          <cell r="U3167" t="str">
            <v>H</v>
          </cell>
          <cell r="V3167">
            <v>-9780.92</v>
          </cell>
          <cell r="W3167">
            <v>-9780.92</v>
          </cell>
          <cell r="X3167">
            <v>414.63999999999942</v>
          </cell>
          <cell r="Y3167" t="str">
            <v>701.7421</v>
          </cell>
          <cell r="Z3167">
            <v>-1434176.3</v>
          </cell>
          <cell r="AA3167">
            <v>-9780.92</v>
          </cell>
          <cell r="AB3167">
            <v>-56.642000000000003</v>
          </cell>
        </row>
        <row r="3168">
          <cell r="A3168">
            <v>8019</v>
          </cell>
          <cell r="B3168">
            <v>9995</v>
          </cell>
          <cell r="C3168">
            <v>2040</v>
          </cell>
          <cell r="D3168" t="str">
            <v>ДИЗЕЛЬНОЕ ТОПЛИВО Л-02-40</v>
          </cell>
          <cell r="E3168">
            <v>221000035</v>
          </cell>
          <cell r="F3168" t="str">
            <v>20</v>
          </cell>
          <cell r="G3168" t="str">
            <v/>
          </cell>
          <cell r="H3168" t="str">
            <v/>
          </cell>
          <cell r="I3168">
            <v>681494</v>
          </cell>
          <cell r="J3168" t="str">
            <v>0010001582</v>
          </cell>
          <cell r="K3168">
            <v>37956</v>
          </cell>
          <cell r="L3168">
            <v>37950</v>
          </cell>
          <cell r="M3168">
            <v>37956</v>
          </cell>
          <cell r="N3168">
            <v>10419.120000000001</v>
          </cell>
          <cell r="O3168">
            <v>57.884</v>
          </cell>
          <cell r="P3168">
            <v>0</v>
          </cell>
          <cell r="Q3168" t="str">
            <v>01_30_11</v>
          </cell>
          <cell r="R3168" t="str">
            <v>25_31</v>
          </cell>
          <cell r="S3168" t="str">
            <v>'301.0020</v>
          </cell>
          <cell r="T3168" t="str">
            <v>'701.7421</v>
          </cell>
          <cell r="U3168" t="str">
            <v>H</v>
          </cell>
          <cell r="V3168">
            <v>-9997.2099999999991</v>
          </cell>
          <cell r="W3168">
            <v>-9997.2099999999991</v>
          </cell>
          <cell r="X3168">
            <v>421.91000000000167</v>
          </cell>
          <cell r="Y3168" t="str">
            <v>701.7421</v>
          </cell>
          <cell r="Z3168">
            <v>-1465890.9</v>
          </cell>
          <cell r="AA3168">
            <v>-9997.2099999999991</v>
          </cell>
          <cell r="AB3168">
            <v>-57.884</v>
          </cell>
        </row>
        <row r="3169">
          <cell r="A3169">
            <v>8020</v>
          </cell>
          <cell r="B3169">
            <v>9996</v>
          </cell>
          <cell r="C3169">
            <v>2040</v>
          </cell>
          <cell r="D3169" t="str">
            <v>ДИЗЕЛЬНОЕ ТОПЛИВО Л-02-40</v>
          </cell>
          <cell r="E3169">
            <v>221000035</v>
          </cell>
          <cell r="F3169" t="str">
            <v>20</v>
          </cell>
          <cell r="G3169" t="str">
            <v/>
          </cell>
          <cell r="H3169" t="str">
            <v/>
          </cell>
          <cell r="I3169">
            <v>681495</v>
          </cell>
          <cell r="J3169" t="str">
            <v>0010001582</v>
          </cell>
          <cell r="K3169">
            <v>37956</v>
          </cell>
          <cell r="L3169">
            <v>37950</v>
          </cell>
          <cell r="M3169">
            <v>37956</v>
          </cell>
          <cell r="N3169">
            <v>10389.959999999999</v>
          </cell>
          <cell r="O3169">
            <v>57.722000000000001</v>
          </cell>
          <cell r="P3169">
            <v>0</v>
          </cell>
          <cell r="Q3169" t="str">
            <v>01_30_11</v>
          </cell>
          <cell r="R3169" t="str">
            <v>25_31</v>
          </cell>
          <cell r="S3169" t="str">
            <v>'301.0020</v>
          </cell>
          <cell r="T3169" t="str">
            <v>'701.7421</v>
          </cell>
          <cell r="U3169" t="str">
            <v>H</v>
          </cell>
          <cell r="V3169">
            <v>-9968.0499999999993</v>
          </cell>
          <cell r="W3169">
            <v>-9968.0499999999993</v>
          </cell>
          <cell r="X3169">
            <v>421.90999999999985</v>
          </cell>
          <cell r="Y3169" t="str">
            <v>701.7421</v>
          </cell>
          <cell r="Z3169">
            <v>-1461615.17</v>
          </cell>
          <cell r="AA3169">
            <v>-9968.0499999999993</v>
          </cell>
          <cell r="AB3169">
            <v>-57.722000000000001</v>
          </cell>
        </row>
        <row r="3170">
          <cell r="A3170">
            <v>8021</v>
          </cell>
          <cell r="B3170">
            <v>9997</v>
          </cell>
          <cell r="C3170">
            <v>2040</v>
          </cell>
          <cell r="D3170" t="str">
            <v>ДИЗЕЛЬНОЕ ТОПЛИВО Л-02-40</v>
          </cell>
          <cell r="E3170">
            <v>221000035</v>
          </cell>
          <cell r="F3170" t="str">
            <v>20</v>
          </cell>
          <cell r="G3170" t="str">
            <v/>
          </cell>
          <cell r="H3170" t="str">
            <v/>
          </cell>
          <cell r="I3170">
            <v>681496</v>
          </cell>
          <cell r="J3170" t="str">
            <v>0010001582</v>
          </cell>
          <cell r="K3170">
            <v>37956</v>
          </cell>
          <cell r="L3170">
            <v>37950</v>
          </cell>
          <cell r="M3170">
            <v>37956</v>
          </cell>
          <cell r="N3170">
            <v>10506.24</v>
          </cell>
          <cell r="O3170">
            <v>58.368000000000002</v>
          </cell>
          <cell r="P3170">
            <v>0</v>
          </cell>
          <cell r="Q3170" t="str">
            <v>01_30_11</v>
          </cell>
          <cell r="R3170" t="str">
            <v>25_31</v>
          </cell>
          <cell r="S3170" t="str">
            <v>'301.0020</v>
          </cell>
          <cell r="T3170" t="str">
            <v>'701.7421</v>
          </cell>
          <cell r="U3170" t="str">
            <v>H</v>
          </cell>
          <cell r="V3170">
            <v>-10077.049999999999</v>
          </cell>
          <cell r="W3170">
            <v>-10077.049999999999</v>
          </cell>
          <cell r="X3170">
            <v>429.19000000000051</v>
          </cell>
          <cell r="Y3170" t="str">
            <v>701.7421</v>
          </cell>
          <cell r="Z3170">
            <v>-1477597.84</v>
          </cell>
          <cell r="AA3170">
            <v>-10077.049999999999</v>
          </cell>
          <cell r="AB3170">
            <v>-58.368000000000002</v>
          </cell>
        </row>
        <row r="3171">
          <cell r="A3171">
            <v>8022</v>
          </cell>
          <cell r="B3171">
            <v>9998</v>
          </cell>
          <cell r="C3171">
            <v>2040</v>
          </cell>
          <cell r="D3171" t="str">
            <v>ДИЗЕЛЬНОЕ ТОПЛИВО Л-02-40</v>
          </cell>
          <cell r="E3171">
            <v>221000035</v>
          </cell>
          <cell r="F3171" t="str">
            <v>20</v>
          </cell>
          <cell r="G3171" t="str">
            <v/>
          </cell>
          <cell r="H3171" t="str">
            <v/>
          </cell>
          <cell r="I3171">
            <v>681497</v>
          </cell>
          <cell r="J3171" t="str">
            <v>0010001582</v>
          </cell>
          <cell r="K3171">
            <v>37956</v>
          </cell>
          <cell r="L3171">
            <v>37950</v>
          </cell>
          <cell r="M3171">
            <v>37956</v>
          </cell>
          <cell r="N3171">
            <v>8794.98</v>
          </cell>
          <cell r="O3171">
            <v>48.860999999999997</v>
          </cell>
          <cell r="P3171">
            <v>0</v>
          </cell>
          <cell r="Q3171" t="str">
            <v>01_30_11</v>
          </cell>
          <cell r="R3171" t="str">
            <v>25_31</v>
          </cell>
          <cell r="S3171" t="str">
            <v>'301.0020</v>
          </cell>
          <cell r="T3171" t="str">
            <v>'701.7421</v>
          </cell>
          <cell r="U3171" t="str">
            <v>H</v>
          </cell>
          <cell r="V3171">
            <v>-8438.5400000000009</v>
          </cell>
          <cell r="W3171">
            <v>-8438.5400000000009</v>
          </cell>
          <cell r="X3171">
            <v>356.43999999999869</v>
          </cell>
          <cell r="Y3171" t="str">
            <v>701.7421</v>
          </cell>
          <cell r="Z3171">
            <v>-1237343.1200000001</v>
          </cell>
          <cell r="AA3171">
            <v>-8438.5400000000009</v>
          </cell>
          <cell r="AB3171">
            <v>-48.860999999999997</v>
          </cell>
        </row>
        <row r="3172">
          <cell r="A3172">
            <v>8023</v>
          </cell>
          <cell r="B3172">
            <v>9999</v>
          </cell>
          <cell r="C3172">
            <v>2040</v>
          </cell>
          <cell r="D3172" t="str">
            <v>ДИЗЕЛЬНОЕ ТОПЛИВО Л-02-40</v>
          </cell>
          <cell r="E3172">
            <v>221000035</v>
          </cell>
          <cell r="F3172" t="str">
            <v>20</v>
          </cell>
          <cell r="G3172" t="str">
            <v/>
          </cell>
          <cell r="H3172" t="str">
            <v/>
          </cell>
          <cell r="I3172">
            <v>681498</v>
          </cell>
          <cell r="J3172" t="str">
            <v>0010001582</v>
          </cell>
          <cell r="K3172">
            <v>37956</v>
          </cell>
          <cell r="L3172">
            <v>37950</v>
          </cell>
          <cell r="M3172">
            <v>37956</v>
          </cell>
          <cell r="N3172">
            <v>8756.82</v>
          </cell>
          <cell r="O3172">
            <v>48.649000000000001</v>
          </cell>
          <cell r="P3172">
            <v>0</v>
          </cell>
          <cell r="Q3172" t="str">
            <v>01_30_11</v>
          </cell>
          <cell r="R3172" t="str">
            <v>25_31</v>
          </cell>
          <cell r="S3172" t="str">
            <v>'301.0020</v>
          </cell>
          <cell r="T3172" t="str">
            <v>'701.7421</v>
          </cell>
          <cell r="U3172" t="str">
            <v>H</v>
          </cell>
          <cell r="V3172">
            <v>-8400.3799999999992</v>
          </cell>
          <cell r="W3172">
            <v>-8400.3799999999992</v>
          </cell>
          <cell r="X3172">
            <v>356.44000000000051</v>
          </cell>
          <cell r="Y3172" t="str">
            <v>701.7421</v>
          </cell>
          <cell r="Z3172">
            <v>-1231747.72</v>
          </cell>
          <cell r="AA3172">
            <v>-8400.3799999999992</v>
          </cell>
          <cell r="AB3172">
            <v>-48.649000000000001</v>
          </cell>
        </row>
        <row r="3173">
          <cell r="A3173">
            <v>8024</v>
          </cell>
          <cell r="B3173">
            <v>10000</v>
          </cell>
          <cell r="C3173">
            <v>2040</v>
          </cell>
          <cell r="D3173" t="str">
            <v>ДИЗЕЛЬНОЕ ТОПЛИВО Л-02-40</v>
          </cell>
          <cell r="E3173">
            <v>221000035</v>
          </cell>
          <cell r="F3173" t="str">
            <v>20</v>
          </cell>
          <cell r="G3173" t="str">
            <v/>
          </cell>
          <cell r="H3173" t="str">
            <v/>
          </cell>
          <cell r="I3173">
            <v>681499</v>
          </cell>
          <cell r="J3173" t="str">
            <v>0010001582</v>
          </cell>
          <cell r="K3173">
            <v>37956</v>
          </cell>
          <cell r="L3173">
            <v>37950</v>
          </cell>
          <cell r="M3173">
            <v>37956</v>
          </cell>
          <cell r="N3173">
            <v>10544.22</v>
          </cell>
          <cell r="O3173">
            <v>58.579000000000001</v>
          </cell>
          <cell r="P3173">
            <v>0</v>
          </cell>
          <cell r="Q3173" t="str">
            <v>01_30_11</v>
          </cell>
          <cell r="R3173" t="str">
            <v>25_31</v>
          </cell>
          <cell r="S3173" t="str">
            <v>'301.0020</v>
          </cell>
          <cell r="T3173" t="str">
            <v>'701.7421</v>
          </cell>
          <cell r="U3173" t="str">
            <v>H</v>
          </cell>
          <cell r="V3173">
            <v>-10115.030000000001</v>
          </cell>
          <cell r="W3173">
            <v>-10115.030000000001</v>
          </cell>
          <cell r="X3173">
            <v>429.18999999999869</v>
          </cell>
          <cell r="Y3173" t="str">
            <v>701.7421</v>
          </cell>
          <cell r="Z3173">
            <v>-1483166.85</v>
          </cell>
          <cell r="AA3173">
            <v>-10115.030000000001</v>
          </cell>
          <cell r="AB3173">
            <v>-58.579000000000001</v>
          </cell>
        </row>
        <row r="3174">
          <cell r="A3174">
            <v>8025</v>
          </cell>
          <cell r="B3174">
            <v>10002</v>
          </cell>
          <cell r="C3174">
            <v>2040</v>
          </cell>
          <cell r="D3174" t="str">
            <v>ДИЗЕЛЬНОЕ ТОПЛИВО Л-02-40</v>
          </cell>
          <cell r="E3174">
            <v>221000035</v>
          </cell>
          <cell r="F3174" t="str">
            <v>20</v>
          </cell>
          <cell r="G3174" t="str">
            <v/>
          </cell>
          <cell r="H3174" t="str">
            <v/>
          </cell>
          <cell r="I3174">
            <v>681500</v>
          </cell>
          <cell r="J3174" t="str">
            <v>0010001582</v>
          </cell>
          <cell r="K3174">
            <v>37956</v>
          </cell>
          <cell r="L3174">
            <v>37950</v>
          </cell>
          <cell r="M3174">
            <v>37956</v>
          </cell>
          <cell r="N3174">
            <v>10465.92</v>
          </cell>
          <cell r="O3174">
            <v>58.143999999999998</v>
          </cell>
          <cell r="P3174">
            <v>0</v>
          </cell>
          <cell r="Q3174" t="str">
            <v>01_30_11</v>
          </cell>
          <cell r="R3174" t="str">
            <v>25_31</v>
          </cell>
          <cell r="S3174" t="str">
            <v>'301.0020</v>
          </cell>
          <cell r="T3174" t="str">
            <v>'701.7421</v>
          </cell>
          <cell r="U3174" t="str">
            <v>H</v>
          </cell>
          <cell r="V3174">
            <v>-10036.73</v>
          </cell>
          <cell r="W3174">
            <v>-10036.73</v>
          </cell>
          <cell r="X3174">
            <v>429.19000000000051</v>
          </cell>
          <cell r="Y3174" t="str">
            <v>701.7421</v>
          </cell>
          <cell r="Z3174">
            <v>-1471685.72</v>
          </cell>
          <cell r="AA3174">
            <v>-10036.73</v>
          </cell>
          <cell r="AB3174">
            <v>-58.143999999999998</v>
          </cell>
        </row>
        <row r="3175">
          <cell r="A3175">
            <v>7843</v>
          </cell>
          <cell r="B3175">
            <v>9819</v>
          </cell>
          <cell r="C3175">
            <v>1159</v>
          </cell>
          <cell r="D3175" t="str">
            <v>БЕНЗИН АВТОМОБИЛЬНЫЙ АИ-80</v>
          </cell>
          <cell r="E3175">
            <v>221000001</v>
          </cell>
          <cell r="F3175" t="str">
            <v>10</v>
          </cell>
          <cell r="G3175" t="str">
            <v/>
          </cell>
          <cell r="H3175" t="str">
            <v/>
          </cell>
          <cell r="I3175">
            <v>68233008</v>
          </cell>
          <cell r="J3175" t="str">
            <v>0010001499</v>
          </cell>
          <cell r="K3175">
            <v>37956</v>
          </cell>
          <cell r="L3175">
            <v>37951</v>
          </cell>
          <cell r="M3175">
            <v>37956</v>
          </cell>
          <cell r="N3175">
            <v>1256011.74</v>
          </cell>
          <cell r="O3175">
            <v>52.182000000000002</v>
          </cell>
          <cell r="P3175">
            <v>200961.88</v>
          </cell>
          <cell r="Q3175" t="str">
            <v>01_30_11</v>
          </cell>
          <cell r="R3175" t="str">
            <v>25_31</v>
          </cell>
          <cell r="S3175" t="str">
            <v>'301.0010</v>
          </cell>
          <cell r="T3175" t="str">
            <v>'701.7510</v>
          </cell>
          <cell r="U3175" t="str">
            <v>H</v>
          </cell>
          <cell r="V3175">
            <v>-1256011.74</v>
          </cell>
          <cell r="W3175">
            <v>-8565.86</v>
          </cell>
          <cell r="X3175">
            <v>0</v>
          </cell>
          <cell r="Y3175" t="str">
            <v>701.7510</v>
          </cell>
          <cell r="Z3175">
            <v>-1256011.74</v>
          </cell>
          <cell r="AA3175">
            <v>-8565.86</v>
          </cell>
          <cell r="AB3175">
            <v>-52.182000000000002</v>
          </cell>
        </row>
        <row r="3176">
          <cell r="A3176">
            <v>7844</v>
          </cell>
          <cell r="B3176">
            <v>9820</v>
          </cell>
          <cell r="C3176">
            <v>1146</v>
          </cell>
          <cell r="D3176" t="str">
            <v>БЕНЗИН АВТОМОБИЛЬНЫЙ АИ-80</v>
          </cell>
          <cell r="E3176">
            <v>221000001</v>
          </cell>
          <cell r="F3176" t="str">
            <v>10</v>
          </cell>
          <cell r="G3176" t="str">
            <v/>
          </cell>
          <cell r="H3176" t="str">
            <v/>
          </cell>
          <cell r="I3176">
            <v>188078</v>
          </cell>
          <cell r="J3176" t="str">
            <v>0010001597</v>
          </cell>
          <cell r="K3176">
            <v>37956</v>
          </cell>
          <cell r="L3176">
            <v>37951</v>
          </cell>
          <cell r="M3176">
            <v>37956</v>
          </cell>
          <cell r="N3176">
            <v>3765050.57</v>
          </cell>
          <cell r="O3176">
            <v>156.422</v>
          </cell>
          <cell r="P3176">
            <v>602408.09</v>
          </cell>
          <cell r="Q3176" t="str">
            <v>01_30_11</v>
          </cell>
          <cell r="R3176" t="str">
            <v>25_31</v>
          </cell>
          <cell r="S3176" t="str">
            <v>'301.0010</v>
          </cell>
          <cell r="T3176" t="str">
            <v>'701.7510</v>
          </cell>
          <cell r="U3176" t="str">
            <v>H</v>
          </cell>
          <cell r="V3176">
            <v>-3765050.57</v>
          </cell>
          <cell r="W3176">
            <v>-25677.21</v>
          </cell>
          <cell r="X3176">
            <v>0</v>
          </cell>
          <cell r="Y3176" t="str">
            <v>701.7510</v>
          </cell>
          <cell r="Z3176">
            <v>-3765050.57</v>
          </cell>
          <cell r="AA3176">
            <v>-25677.21</v>
          </cell>
          <cell r="AB3176">
            <v>-156.422</v>
          </cell>
        </row>
        <row r="3177">
          <cell r="A3177">
            <v>7849</v>
          </cell>
          <cell r="B3177">
            <v>9825</v>
          </cell>
          <cell r="C3177">
            <v>1145</v>
          </cell>
          <cell r="D3177" t="str">
            <v>БЕНЗИН АВТОМОБИЛЬНЫЙ АИ-80</v>
          </cell>
          <cell r="E3177">
            <v>221000001</v>
          </cell>
          <cell r="F3177" t="str">
            <v>10</v>
          </cell>
          <cell r="G3177" t="str">
            <v/>
          </cell>
          <cell r="H3177" t="str">
            <v/>
          </cell>
          <cell r="I3177">
            <v>68233007</v>
          </cell>
          <cell r="J3177" t="str">
            <v>0010001603</v>
          </cell>
          <cell r="K3177">
            <v>37956</v>
          </cell>
          <cell r="L3177">
            <v>37951</v>
          </cell>
          <cell r="M3177">
            <v>37956</v>
          </cell>
          <cell r="N3177">
            <v>1260031.4099999999</v>
          </cell>
          <cell r="O3177">
            <v>52.348999999999997</v>
          </cell>
          <cell r="P3177">
            <v>201605.02</v>
          </cell>
          <cell r="Q3177" t="str">
            <v>01_30_11</v>
          </cell>
          <cell r="R3177" t="str">
            <v>25_31</v>
          </cell>
          <cell r="S3177" t="str">
            <v>'301.0010</v>
          </cell>
          <cell r="T3177" t="str">
            <v>'701.7510</v>
          </cell>
          <cell r="U3177" t="str">
            <v>H</v>
          </cell>
          <cell r="V3177">
            <v>-1260031.4099999999</v>
          </cell>
          <cell r="W3177">
            <v>-8593.2800000000007</v>
          </cell>
          <cell r="X3177">
            <v>0</v>
          </cell>
          <cell r="Y3177" t="str">
            <v>701.7510</v>
          </cell>
          <cell r="Z3177">
            <v>-1260031.4099999999</v>
          </cell>
          <cell r="AA3177">
            <v>-8593.2800000000007</v>
          </cell>
          <cell r="AB3177">
            <v>-52.348999999999997</v>
          </cell>
        </row>
        <row r="3178">
          <cell r="A3178">
            <v>7850</v>
          </cell>
          <cell r="B3178">
            <v>9826</v>
          </cell>
          <cell r="C3178">
            <v>1145</v>
          </cell>
          <cell r="D3178" t="str">
            <v>БЕНЗИН АВТОМОБИЛЬНЫЙ АИ-80</v>
          </cell>
          <cell r="E3178">
            <v>221000001</v>
          </cell>
          <cell r="F3178" t="str">
            <v>10</v>
          </cell>
          <cell r="G3178" t="str">
            <v/>
          </cell>
          <cell r="H3178" t="str">
            <v/>
          </cell>
          <cell r="I3178">
            <v>68233006</v>
          </cell>
          <cell r="J3178" t="str">
            <v>0010001601</v>
          </cell>
          <cell r="K3178">
            <v>37956</v>
          </cell>
          <cell r="L3178">
            <v>37951</v>
          </cell>
          <cell r="M3178">
            <v>37956</v>
          </cell>
          <cell r="N3178">
            <v>1253845.46</v>
          </cell>
          <cell r="O3178">
            <v>52.091999999999999</v>
          </cell>
          <cell r="P3178">
            <v>200615.27</v>
          </cell>
          <cell r="Q3178" t="str">
            <v>01_30_11</v>
          </cell>
          <cell r="R3178" t="str">
            <v>25_31</v>
          </cell>
          <cell r="S3178" t="str">
            <v>'301.0010</v>
          </cell>
          <cell r="T3178" t="str">
            <v>'701.7510</v>
          </cell>
          <cell r="U3178" t="str">
            <v>H</v>
          </cell>
          <cell r="V3178">
            <v>-1253845.46</v>
          </cell>
          <cell r="W3178">
            <v>-8551.09</v>
          </cell>
          <cell r="X3178">
            <v>0</v>
          </cell>
          <cell r="Y3178" t="str">
            <v>701.7510</v>
          </cell>
          <cell r="Z3178">
            <v>-1253845.46</v>
          </cell>
          <cell r="AA3178">
            <v>-8551.09</v>
          </cell>
          <cell r="AB3178">
            <v>-52.091999999999999</v>
          </cell>
        </row>
        <row r="3179">
          <cell r="A3179">
            <v>7851</v>
          </cell>
          <cell r="B3179">
            <v>9827</v>
          </cell>
          <cell r="C3179">
            <v>1145</v>
          </cell>
          <cell r="D3179" t="str">
            <v>БЕНЗИН АВТОМОБИЛЬНЫЙ АИ-80</v>
          </cell>
          <cell r="E3179">
            <v>221000001</v>
          </cell>
          <cell r="F3179" t="str">
            <v>10</v>
          </cell>
          <cell r="G3179" t="str">
            <v/>
          </cell>
          <cell r="H3179" t="str">
            <v/>
          </cell>
          <cell r="I3179" t="str">
            <v>Акт № 166 от 26.</v>
          </cell>
          <cell r="J3179" t="str">
            <v>0010001615</v>
          </cell>
          <cell r="K3179">
            <v>37956</v>
          </cell>
          <cell r="L3179">
            <v>37951</v>
          </cell>
          <cell r="M3179">
            <v>37956</v>
          </cell>
          <cell r="N3179">
            <v>12027692.84</v>
          </cell>
          <cell r="O3179">
            <v>499.7</v>
          </cell>
          <cell r="P3179">
            <v>1924430.86</v>
          </cell>
          <cell r="Q3179" t="str">
            <v>01_30_11</v>
          </cell>
          <cell r="R3179" t="str">
            <v>25_31</v>
          </cell>
          <cell r="S3179" t="str">
            <v>'301.0010</v>
          </cell>
          <cell r="T3179" t="str">
            <v>'701.7510</v>
          </cell>
          <cell r="U3179" t="str">
            <v>H</v>
          </cell>
          <cell r="V3179">
            <v>-12027692.84</v>
          </cell>
          <cell r="W3179">
            <v>-82027.5</v>
          </cell>
          <cell r="X3179">
            <v>0</v>
          </cell>
          <cell r="Y3179" t="str">
            <v>701.7510</v>
          </cell>
          <cell r="Z3179">
            <v>-12027692.84</v>
          </cell>
          <cell r="AA3179">
            <v>-82027.5</v>
          </cell>
          <cell r="AB3179">
            <v>-499.7</v>
          </cell>
        </row>
        <row r="3180">
          <cell r="A3180">
            <v>7852</v>
          </cell>
          <cell r="B3180">
            <v>9828</v>
          </cell>
          <cell r="C3180">
            <v>1140</v>
          </cell>
          <cell r="D3180" t="str">
            <v>БЕНЗИН АВТОМОБИЛЬНЫЙ АИ-80</v>
          </cell>
          <cell r="E3180">
            <v>221000001</v>
          </cell>
          <cell r="F3180" t="str">
            <v>10</v>
          </cell>
          <cell r="G3180" t="str">
            <v/>
          </cell>
          <cell r="H3180" t="str">
            <v/>
          </cell>
          <cell r="I3180">
            <v>188076</v>
          </cell>
          <cell r="J3180" t="str">
            <v>0010001595</v>
          </cell>
          <cell r="K3180">
            <v>37956</v>
          </cell>
          <cell r="L3180">
            <v>37951</v>
          </cell>
          <cell r="M3180">
            <v>37956</v>
          </cell>
          <cell r="N3180">
            <v>7067503.1299999999</v>
          </cell>
          <cell r="O3180">
            <v>293.625</v>
          </cell>
          <cell r="P3180">
            <v>1130800.5</v>
          </cell>
          <cell r="Q3180" t="str">
            <v>01_30_11</v>
          </cell>
          <cell r="R3180" t="str">
            <v>25_31</v>
          </cell>
          <cell r="S3180" t="str">
            <v>'301.0010</v>
          </cell>
          <cell r="T3180" t="str">
            <v>'701.7510</v>
          </cell>
          <cell r="U3180" t="str">
            <v>H</v>
          </cell>
          <cell r="V3180">
            <v>-7067503.1299999999</v>
          </cell>
          <cell r="W3180">
            <v>-48199.57</v>
          </cell>
          <cell r="X3180">
            <v>0</v>
          </cell>
          <cell r="Y3180" t="str">
            <v>701.7510</v>
          </cell>
          <cell r="Z3180">
            <v>-7067503.1299999999</v>
          </cell>
          <cell r="AA3180">
            <v>-48199.57</v>
          </cell>
          <cell r="AB3180">
            <v>-293.625</v>
          </cell>
        </row>
        <row r="3181">
          <cell r="A3181">
            <v>7862</v>
          </cell>
          <cell r="B3181">
            <v>9838</v>
          </cell>
          <cell r="C3181">
            <v>1135</v>
          </cell>
          <cell r="D3181" t="str">
            <v>БЕНЗИН АВТОМОБИЛЬНЫЙ АИ-80</v>
          </cell>
          <cell r="E3181">
            <v>221000001</v>
          </cell>
          <cell r="F3181" t="str">
            <v>10</v>
          </cell>
          <cell r="G3181" t="str">
            <v/>
          </cell>
          <cell r="H3181" t="str">
            <v/>
          </cell>
          <cell r="I3181">
            <v>188077</v>
          </cell>
          <cell r="J3181" t="str">
            <v>0010001593</v>
          </cell>
          <cell r="K3181">
            <v>37956</v>
          </cell>
          <cell r="L3181">
            <v>37951</v>
          </cell>
          <cell r="M3181">
            <v>37956</v>
          </cell>
          <cell r="N3181">
            <v>3776002.34</v>
          </cell>
          <cell r="O3181">
            <v>156.87700000000001</v>
          </cell>
          <cell r="P3181">
            <v>604160.38</v>
          </cell>
          <cell r="Q3181" t="str">
            <v>01_30_11</v>
          </cell>
          <cell r="R3181" t="str">
            <v>25_31</v>
          </cell>
          <cell r="S3181" t="str">
            <v>'301.0010</v>
          </cell>
          <cell r="T3181" t="str">
            <v>'701.7510</v>
          </cell>
          <cell r="U3181" t="str">
            <v>H</v>
          </cell>
          <cell r="V3181">
            <v>-3776002.34</v>
          </cell>
          <cell r="W3181">
            <v>-25751.9</v>
          </cell>
          <cell r="X3181">
            <v>0</v>
          </cell>
          <cell r="Y3181" t="str">
            <v>701.7510</v>
          </cell>
          <cell r="Z3181">
            <v>-3776002.34</v>
          </cell>
          <cell r="AA3181">
            <v>-25751.9</v>
          </cell>
          <cell r="AB3181">
            <v>-156.87700000000001</v>
          </cell>
        </row>
        <row r="3182">
          <cell r="A3182">
            <v>7863</v>
          </cell>
          <cell r="B3182">
            <v>9839</v>
          </cell>
          <cell r="C3182">
            <v>1135</v>
          </cell>
          <cell r="D3182" t="str">
            <v>БЕНЗИН АВТОМОБИЛЬНЫЙ АИ-80</v>
          </cell>
          <cell r="E3182">
            <v>221000001</v>
          </cell>
          <cell r="F3182" t="str">
            <v>10</v>
          </cell>
          <cell r="G3182" t="str">
            <v/>
          </cell>
          <cell r="H3182" t="str">
            <v/>
          </cell>
          <cell r="I3182">
            <v>188079</v>
          </cell>
          <cell r="J3182" t="str">
            <v>0010001594</v>
          </cell>
          <cell r="K3182">
            <v>37956</v>
          </cell>
          <cell r="L3182">
            <v>37951</v>
          </cell>
          <cell r="M3182">
            <v>37956</v>
          </cell>
          <cell r="N3182">
            <v>4389855.16</v>
          </cell>
          <cell r="O3182">
            <v>182.38</v>
          </cell>
          <cell r="P3182">
            <v>702376.82</v>
          </cell>
          <cell r="Q3182" t="str">
            <v>01_30_11</v>
          </cell>
          <cell r="R3182" t="str">
            <v>25_31</v>
          </cell>
          <cell r="S3182" t="str">
            <v>'301.0010</v>
          </cell>
          <cell r="T3182" t="str">
            <v>'701.7510</v>
          </cell>
          <cell r="U3182" t="str">
            <v>H</v>
          </cell>
          <cell r="V3182">
            <v>-4389855.16</v>
          </cell>
          <cell r="W3182">
            <v>-29938.32</v>
          </cell>
          <cell r="X3182">
            <v>0</v>
          </cell>
          <cell r="Y3182" t="str">
            <v>701.7510</v>
          </cell>
          <cell r="Z3182">
            <v>-4389855.16</v>
          </cell>
          <cell r="AA3182">
            <v>-29938.32</v>
          </cell>
          <cell r="AB3182">
            <v>-182.38</v>
          </cell>
        </row>
        <row r="3183">
          <cell r="A3183">
            <v>7959</v>
          </cell>
          <cell r="B3183">
            <v>9934</v>
          </cell>
          <cell r="C3183">
            <v>2098</v>
          </cell>
          <cell r="D3183" t="str">
            <v>ДИЗЕЛЬНОЕ ТОПЛИВО Л-02-40</v>
          </cell>
          <cell r="E3183">
            <v>221000035</v>
          </cell>
          <cell r="F3183" t="str">
            <v>20</v>
          </cell>
          <cell r="G3183" t="str">
            <v/>
          </cell>
          <cell r="H3183" t="str">
            <v/>
          </cell>
          <cell r="I3183">
            <v>425438</v>
          </cell>
          <cell r="J3183" t="str">
            <v>0010001625</v>
          </cell>
          <cell r="K3183">
            <v>37956</v>
          </cell>
          <cell r="L3183">
            <v>37951</v>
          </cell>
          <cell r="M3183">
            <v>37956</v>
          </cell>
          <cell r="N3183">
            <v>11891.94</v>
          </cell>
          <cell r="O3183">
            <v>58.581000000000003</v>
          </cell>
          <cell r="P3183">
            <v>0</v>
          </cell>
          <cell r="Q3183" t="str">
            <v>01_30_11</v>
          </cell>
          <cell r="R3183" t="str">
            <v>25_31</v>
          </cell>
          <cell r="S3183" t="str">
            <v>'301.0020</v>
          </cell>
          <cell r="T3183" t="str">
            <v>'701.7421</v>
          </cell>
          <cell r="U3183" t="str">
            <v>H</v>
          </cell>
          <cell r="V3183">
            <v>-11466.42</v>
          </cell>
          <cell r="W3183">
            <v>-11466.42</v>
          </cell>
          <cell r="X3183">
            <v>425.52000000000044</v>
          </cell>
          <cell r="Y3183" t="str">
            <v>701.7421</v>
          </cell>
          <cell r="Z3183">
            <v>-1681321.16</v>
          </cell>
          <cell r="AA3183">
            <v>-11466.42</v>
          </cell>
          <cell r="AB3183">
            <v>-58.581000000000003</v>
          </cell>
        </row>
        <row r="3184">
          <cell r="A3184">
            <v>7960</v>
          </cell>
          <cell r="B3184">
            <v>9935</v>
          </cell>
          <cell r="C3184">
            <v>2098</v>
          </cell>
          <cell r="D3184" t="str">
            <v>ДИЗЕЛЬНОЕ ТОПЛИВО Л-02-40</v>
          </cell>
          <cell r="E3184">
            <v>221000035</v>
          </cell>
          <cell r="F3184" t="str">
            <v>20</v>
          </cell>
          <cell r="G3184" t="str">
            <v/>
          </cell>
          <cell r="H3184" t="str">
            <v/>
          </cell>
          <cell r="I3184">
            <v>425443</v>
          </cell>
          <cell r="J3184" t="str">
            <v>0010001586</v>
          </cell>
          <cell r="K3184">
            <v>37956</v>
          </cell>
          <cell r="L3184">
            <v>37951</v>
          </cell>
          <cell r="M3184">
            <v>37956</v>
          </cell>
          <cell r="N3184">
            <v>11505.23</v>
          </cell>
          <cell r="O3184">
            <v>56.676000000000002</v>
          </cell>
          <cell r="P3184">
            <v>0</v>
          </cell>
          <cell r="Q3184" t="str">
            <v>01_30_11</v>
          </cell>
          <cell r="R3184" t="str">
            <v>25_31</v>
          </cell>
          <cell r="S3184" t="str">
            <v>'301.0020</v>
          </cell>
          <cell r="T3184" t="str">
            <v>'701.7421</v>
          </cell>
          <cell r="U3184" t="str">
            <v>H</v>
          </cell>
          <cell r="V3184">
            <v>-11092.12</v>
          </cell>
          <cell r="W3184">
            <v>-11092.12</v>
          </cell>
          <cell r="X3184">
            <v>413.10999999999876</v>
          </cell>
          <cell r="Y3184" t="str">
            <v>701.7421</v>
          </cell>
          <cell r="Z3184">
            <v>-1626437.56</v>
          </cell>
          <cell r="AA3184">
            <v>-11092.12</v>
          </cell>
          <cell r="AB3184">
            <v>-56.676000000000002</v>
          </cell>
        </row>
        <row r="3185">
          <cell r="A3185">
            <v>7961</v>
          </cell>
          <cell r="B3185">
            <v>9936</v>
          </cell>
          <cell r="C3185">
            <v>2098</v>
          </cell>
          <cell r="D3185" t="str">
            <v>ДИЗЕЛЬНОЕ ТОПЛИВО Л-02-40</v>
          </cell>
          <cell r="E3185">
            <v>221000035</v>
          </cell>
          <cell r="F3185" t="str">
            <v>20</v>
          </cell>
          <cell r="G3185" t="str">
            <v/>
          </cell>
          <cell r="H3185" t="str">
            <v/>
          </cell>
          <cell r="I3185">
            <v>681231</v>
          </cell>
          <cell r="J3185" t="str">
            <v>0010001622</v>
          </cell>
          <cell r="K3185">
            <v>37956</v>
          </cell>
          <cell r="L3185">
            <v>37951</v>
          </cell>
          <cell r="M3185">
            <v>37956</v>
          </cell>
          <cell r="N3185">
            <v>11819.47</v>
          </cell>
          <cell r="O3185">
            <v>58.223999999999997</v>
          </cell>
          <cell r="P3185">
            <v>0</v>
          </cell>
          <cell r="Q3185" t="str">
            <v>01_30_11</v>
          </cell>
          <cell r="R3185" t="str">
            <v>25_31</v>
          </cell>
          <cell r="S3185" t="str">
            <v>'301.0020</v>
          </cell>
          <cell r="T3185" t="str">
            <v>'701.7421</v>
          </cell>
          <cell r="U3185" t="str">
            <v>H</v>
          </cell>
          <cell r="V3185">
            <v>-11393.95</v>
          </cell>
          <cell r="W3185">
            <v>-11393.95</v>
          </cell>
          <cell r="X3185">
            <v>425.51999999999862</v>
          </cell>
          <cell r="Y3185" t="str">
            <v>701.7421</v>
          </cell>
          <cell r="Z3185">
            <v>-1670694.89</v>
          </cell>
          <cell r="AA3185">
            <v>-11393.95</v>
          </cell>
          <cell r="AB3185">
            <v>-58.223999999999997</v>
          </cell>
        </row>
        <row r="3186">
          <cell r="A3186">
            <v>7962</v>
          </cell>
          <cell r="B3186">
            <v>9937</v>
          </cell>
          <cell r="C3186">
            <v>2098</v>
          </cell>
          <cell r="D3186" t="str">
            <v>ДИЗЕЛЬНОЕ ТОПЛИВО Л-02-40</v>
          </cell>
          <cell r="E3186">
            <v>221000035</v>
          </cell>
          <cell r="F3186" t="str">
            <v>20</v>
          </cell>
          <cell r="G3186" t="str">
            <v/>
          </cell>
          <cell r="H3186" t="str">
            <v/>
          </cell>
          <cell r="I3186">
            <v>681232</v>
          </cell>
          <cell r="J3186" t="str">
            <v>0010001622</v>
          </cell>
          <cell r="K3186">
            <v>37956</v>
          </cell>
          <cell r="L3186">
            <v>37951</v>
          </cell>
          <cell r="M3186">
            <v>37956</v>
          </cell>
          <cell r="N3186">
            <v>11774.2</v>
          </cell>
          <cell r="O3186">
            <v>58.000999999999998</v>
          </cell>
          <cell r="P3186">
            <v>0</v>
          </cell>
          <cell r="Q3186" t="str">
            <v>01_30_11</v>
          </cell>
          <cell r="R3186" t="str">
            <v>25_31</v>
          </cell>
          <cell r="S3186" t="str">
            <v>'301.0020</v>
          </cell>
          <cell r="T3186" t="str">
            <v>'701.7421</v>
          </cell>
          <cell r="U3186" t="str">
            <v>H</v>
          </cell>
          <cell r="V3186">
            <v>-11348.68</v>
          </cell>
          <cell r="W3186">
            <v>-11348.68</v>
          </cell>
          <cell r="X3186">
            <v>425.52000000000044</v>
          </cell>
          <cell r="Y3186" t="str">
            <v>701.7421</v>
          </cell>
          <cell r="Z3186">
            <v>-1664056.95</v>
          </cell>
          <cell r="AA3186">
            <v>-11348.68</v>
          </cell>
          <cell r="AB3186">
            <v>-58.000999999999998</v>
          </cell>
        </row>
        <row r="3187">
          <cell r="A3187">
            <v>7963</v>
          </cell>
          <cell r="B3187">
            <v>9938</v>
          </cell>
          <cell r="C3187">
            <v>2098</v>
          </cell>
          <cell r="D3187" t="str">
            <v>ДИЗЕЛЬНОЕ ТОПЛИВО Л-02-40</v>
          </cell>
          <cell r="E3187">
            <v>221000035</v>
          </cell>
          <cell r="F3187" t="str">
            <v>20</v>
          </cell>
          <cell r="G3187" t="str">
            <v/>
          </cell>
          <cell r="H3187" t="str">
            <v/>
          </cell>
          <cell r="I3187">
            <v>681233</v>
          </cell>
          <cell r="J3187" t="str">
            <v>0010001622</v>
          </cell>
          <cell r="K3187">
            <v>37956</v>
          </cell>
          <cell r="L3187">
            <v>37951</v>
          </cell>
          <cell r="M3187">
            <v>37956</v>
          </cell>
          <cell r="N3187">
            <v>9854.0300000000007</v>
          </cell>
          <cell r="O3187">
            <v>48.542000000000002</v>
          </cell>
          <cell r="P3187">
            <v>0</v>
          </cell>
          <cell r="Q3187" t="str">
            <v>01_30_11</v>
          </cell>
          <cell r="R3187" t="str">
            <v>25_31</v>
          </cell>
          <cell r="S3187" t="str">
            <v>'301.0020</v>
          </cell>
          <cell r="T3187" t="str">
            <v>'701.7421</v>
          </cell>
          <cell r="U3187" t="str">
            <v>H</v>
          </cell>
          <cell r="V3187">
            <v>-9500.6299999999992</v>
          </cell>
          <cell r="W3187">
            <v>-9500.6299999999992</v>
          </cell>
          <cell r="X3187">
            <v>353.40000000000146</v>
          </cell>
          <cell r="Y3187" t="str">
            <v>701.7421</v>
          </cell>
          <cell r="Z3187">
            <v>-1393077.38</v>
          </cell>
          <cell r="AA3187">
            <v>-9500.6299999999992</v>
          </cell>
          <cell r="AB3187">
            <v>-48.542000000000002</v>
          </cell>
        </row>
        <row r="3188">
          <cell r="A3188">
            <v>7964</v>
          </cell>
          <cell r="B3188">
            <v>9939</v>
          </cell>
          <cell r="C3188">
            <v>2098</v>
          </cell>
          <cell r="D3188" t="str">
            <v>ДИЗЕЛЬНОЕ ТОПЛИВО Л-02-40</v>
          </cell>
          <cell r="E3188">
            <v>221000035</v>
          </cell>
          <cell r="F3188" t="str">
            <v>20</v>
          </cell>
          <cell r="G3188" t="str">
            <v/>
          </cell>
          <cell r="H3188" t="str">
            <v/>
          </cell>
          <cell r="I3188">
            <v>681236</v>
          </cell>
          <cell r="J3188" t="str">
            <v>0010001622</v>
          </cell>
          <cell r="K3188">
            <v>37956</v>
          </cell>
          <cell r="L3188">
            <v>37951</v>
          </cell>
          <cell r="M3188">
            <v>37956</v>
          </cell>
          <cell r="N3188">
            <v>11819.47</v>
          </cell>
          <cell r="O3188">
            <v>58.223999999999997</v>
          </cell>
          <cell r="P3188">
            <v>0</v>
          </cell>
          <cell r="Q3188" t="str">
            <v>01_30_11</v>
          </cell>
          <cell r="R3188" t="str">
            <v>25_31</v>
          </cell>
          <cell r="S3188" t="str">
            <v>'301.0020</v>
          </cell>
          <cell r="T3188" t="str">
            <v>'701.7421</v>
          </cell>
          <cell r="U3188" t="str">
            <v>H</v>
          </cell>
          <cell r="V3188">
            <v>-11393.95</v>
          </cell>
          <cell r="W3188">
            <v>-11393.95</v>
          </cell>
          <cell r="X3188">
            <v>425.51999999999862</v>
          </cell>
          <cell r="Y3188" t="str">
            <v>701.7421</v>
          </cell>
          <cell r="Z3188">
            <v>-1670694.89</v>
          </cell>
          <cell r="AA3188">
            <v>-11393.95</v>
          </cell>
          <cell r="AB3188">
            <v>-58.223999999999997</v>
          </cell>
        </row>
        <row r="3189">
          <cell r="A3189">
            <v>7965</v>
          </cell>
          <cell r="B3189">
            <v>9940</v>
          </cell>
          <cell r="C3189">
            <v>2098</v>
          </cell>
          <cell r="D3189" t="str">
            <v>ДИЗЕЛЬНОЕ ТОПЛИВО Л-02-40</v>
          </cell>
          <cell r="E3189">
            <v>221000035</v>
          </cell>
          <cell r="F3189" t="str">
            <v>20</v>
          </cell>
          <cell r="G3189" t="str">
            <v/>
          </cell>
          <cell r="H3189" t="str">
            <v/>
          </cell>
          <cell r="I3189">
            <v>681237</v>
          </cell>
          <cell r="J3189" t="str">
            <v>0010001622</v>
          </cell>
          <cell r="K3189">
            <v>37956</v>
          </cell>
          <cell r="L3189">
            <v>37951</v>
          </cell>
          <cell r="M3189">
            <v>37956</v>
          </cell>
          <cell r="N3189">
            <v>11750.25</v>
          </cell>
          <cell r="O3189">
            <v>57.883000000000003</v>
          </cell>
          <cell r="P3189">
            <v>0</v>
          </cell>
          <cell r="Q3189" t="str">
            <v>01_30_11</v>
          </cell>
          <cell r="R3189" t="str">
            <v>25_31</v>
          </cell>
          <cell r="S3189" t="str">
            <v>'301.0020</v>
          </cell>
          <cell r="T3189" t="str">
            <v>'701.7421</v>
          </cell>
          <cell r="U3189" t="str">
            <v>H</v>
          </cell>
          <cell r="V3189">
            <v>-11331.95</v>
          </cell>
          <cell r="W3189">
            <v>-11331.95</v>
          </cell>
          <cell r="X3189">
            <v>418.29999999999927</v>
          </cell>
          <cell r="Y3189" t="str">
            <v>701.7421</v>
          </cell>
          <cell r="Z3189">
            <v>-1661603.83</v>
          </cell>
          <cell r="AA3189">
            <v>-11331.95</v>
          </cell>
          <cell r="AB3189">
            <v>-57.883000000000003</v>
          </cell>
        </row>
        <row r="3190">
          <cell r="A3190">
            <v>8026</v>
          </cell>
          <cell r="B3190">
            <v>10003</v>
          </cell>
          <cell r="C3190">
            <v>2040</v>
          </cell>
          <cell r="D3190" t="str">
            <v>ДИЗЕЛЬНОЕ ТОПЛИВО Л-02-40</v>
          </cell>
          <cell r="E3190">
            <v>221000035</v>
          </cell>
          <cell r="F3190" t="str">
            <v>20</v>
          </cell>
          <cell r="G3190" t="str">
            <v/>
          </cell>
          <cell r="H3190" t="str">
            <v/>
          </cell>
          <cell r="I3190">
            <v>425778</v>
          </cell>
          <cell r="J3190" t="str">
            <v>0010001582</v>
          </cell>
          <cell r="K3190">
            <v>37956</v>
          </cell>
          <cell r="L3190">
            <v>37951</v>
          </cell>
          <cell r="M3190">
            <v>37956</v>
          </cell>
          <cell r="N3190">
            <v>10551.06</v>
          </cell>
          <cell r="O3190">
            <v>58.616999999999997</v>
          </cell>
          <cell r="P3190">
            <v>0</v>
          </cell>
          <cell r="Q3190" t="str">
            <v>01_30_11</v>
          </cell>
          <cell r="R3190" t="str">
            <v>25_31</v>
          </cell>
          <cell r="S3190" t="str">
            <v>'301.0020</v>
          </cell>
          <cell r="T3190" t="str">
            <v>'701.7421</v>
          </cell>
          <cell r="U3190" t="str">
            <v>H</v>
          </cell>
          <cell r="V3190">
            <v>-10125.540000000001</v>
          </cell>
          <cell r="W3190">
            <v>-10125.540000000001</v>
          </cell>
          <cell r="X3190">
            <v>425.51999999999862</v>
          </cell>
          <cell r="Y3190" t="str">
            <v>701.7421</v>
          </cell>
          <cell r="Z3190">
            <v>-1484707.93</v>
          </cell>
          <cell r="AA3190">
            <v>-10125.540000000001</v>
          </cell>
          <cell r="AB3190">
            <v>-58.616999999999997</v>
          </cell>
        </row>
        <row r="3191">
          <cell r="A3191">
            <v>8027</v>
          </cell>
          <cell r="B3191">
            <v>10004</v>
          </cell>
          <cell r="C3191">
            <v>2040</v>
          </cell>
          <cell r="D3191" t="str">
            <v>ДИЗЕЛЬНОЕ ТОПЛИВО Л-02-40</v>
          </cell>
          <cell r="E3191">
            <v>221000035</v>
          </cell>
          <cell r="F3191" t="str">
            <v>20</v>
          </cell>
          <cell r="G3191" t="str">
            <v/>
          </cell>
          <cell r="H3191" t="str">
            <v/>
          </cell>
          <cell r="I3191">
            <v>425779</v>
          </cell>
          <cell r="J3191" t="str">
            <v>0010001582</v>
          </cell>
          <cell r="K3191">
            <v>37956</v>
          </cell>
          <cell r="L3191">
            <v>37951</v>
          </cell>
          <cell r="M3191">
            <v>37956</v>
          </cell>
          <cell r="N3191">
            <v>8858.16</v>
          </cell>
          <cell r="O3191">
            <v>49.212000000000003</v>
          </cell>
          <cell r="P3191">
            <v>0</v>
          </cell>
          <cell r="Q3191" t="str">
            <v>01_30_11</v>
          </cell>
          <cell r="R3191" t="str">
            <v>25_31</v>
          </cell>
          <cell r="S3191" t="str">
            <v>'301.0020</v>
          </cell>
          <cell r="T3191" t="str">
            <v>'701.7421</v>
          </cell>
          <cell r="U3191" t="str">
            <v>H</v>
          </cell>
          <cell r="V3191">
            <v>-8497.5499999999993</v>
          </cell>
          <cell r="W3191">
            <v>-8497.5499999999993</v>
          </cell>
          <cell r="X3191">
            <v>360.61000000000058</v>
          </cell>
          <cell r="Y3191" t="str">
            <v>701.7421</v>
          </cell>
          <cell r="Z3191">
            <v>-1245995.76</v>
          </cell>
          <cell r="AA3191">
            <v>-8497.5499999999993</v>
          </cell>
          <cell r="AB3191">
            <v>-49.212000000000003</v>
          </cell>
        </row>
        <row r="3192">
          <cell r="A3192">
            <v>8028</v>
          </cell>
          <cell r="B3192">
            <v>10005</v>
          </cell>
          <cell r="C3192">
            <v>2040</v>
          </cell>
          <cell r="D3192" t="str">
            <v>ДИЗЕЛЬНОЕ ТОПЛИВО Л-02-40</v>
          </cell>
          <cell r="E3192">
            <v>221000035</v>
          </cell>
          <cell r="F3192" t="str">
            <v>20</v>
          </cell>
          <cell r="G3192" t="str">
            <v/>
          </cell>
          <cell r="H3192" t="str">
            <v/>
          </cell>
          <cell r="I3192">
            <v>425780</v>
          </cell>
          <cell r="J3192" t="str">
            <v>0010001582</v>
          </cell>
          <cell r="K3192">
            <v>37956</v>
          </cell>
          <cell r="L3192">
            <v>37951</v>
          </cell>
          <cell r="M3192">
            <v>37956</v>
          </cell>
          <cell r="N3192">
            <v>10551.06</v>
          </cell>
          <cell r="O3192">
            <v>58.616999999999997</v>
          </cell>
          <cell r="P3192">
            <v>0</v>
          </cell>
          <cell r="Q3192" t="str">
            <v>01_30_11</v>
          </cell>
          <cell r="R3192" t="str">
            <v>25_31</v>
          </cell>
          <cell r="S3192" t="str">
            <v>'301.0020</v>
          </cell>
          <cell r="T3192" t="str">
            <v>'701.7421</v>
          </cell>
          <cell r="U3192" t="str">
            <v>H</v>
          </cell>
          <cell r="V3192">
            <v>-10125.540000000001</v>
          </cell>
          <cell r="W3192">
            <v>-10125.540000000001</v>
          </cell>
          <cell r="X3192">
            <v>425.51999999999862</v>
          </cell>
          <cell r="Y3192" t="str">
            <v>701.7421</v>
          </cell>
          <cell r="Z3192">
            <v>-1484707.93</v>
          </cell>
          <cell r="AA3192">
            <v>-10125.540000000001</v>
          </cell>
          <cell r="AB3192">
            <v>-58.616999999999997</v>
          </cell>
        </row>
        <row r="3193">
          <cell r="A3193">
            <v>8029</v>
          </cell>
          <cell r="B3193">
            <v>10006</v>
          </cell>
          <cell r="C3193">
            <v>2040</v>
          </cell>
          <cell r="D3193" t="str">
            <v>ДИЗЕЛЬНОЕ ТОПЛИВО Л-02-40</v>
          </cell>
          <cell r="E3193">
            <v>221000035</v>
          </cell>
          <cell r="F3193" t="str">
            <v>20</v>
          </cell>
          <cell r="G3193" t="str">
            <v/>
          </cell>
          <cell r="H3193" t="str">
            <v/>
          </cell>
          <cell r="I3193">
            <v>425781</v>
          </cell>
          <cell r="J3193" t="str">
            <v>0010001582</v>
          </cell>
          <cell r="K3193">
            <v>37956</v>
          </cell>
          <cell r="L3193">
            <v>37951</v>
          </cell>
          <cell r="M3193">
            <v>37956</v>
          </cell>
          <cell r="N3193">
            <v>10505.7</v>
          </cell>
          <cell r="O3193">
            <v>58.365000000000002</v>
          </cell>
          <cell r="P3193">
            <v>0</v>
          </cell>
          <cell r="Q3193" t="str">
            <v>01_30_11</v>
          </cell>
          <cell r="R3193" t="str">
            <v>25_31</v>
          </cell>
          <cell r="S3193" t="str">
            <v>'301.0020</v>
          </cell>
          <cell r="T3193" t="str">
            <v>'701.7421</v>
          </cell>
          <cell r="U3193" t="str">
            <v>H</v>
          </cell>
          <cell r="V3193">
            <v>-10080.18</v>
          </cell>
          <cell r="W3193">
            <v>-10080.18</v>
          </cell>
          <cell r="X3193">
            <v>425.52000000000044</v>
          </cell>
          <cell r="Y3193" t="str">
            <v>701.7421</v>
          </cell>
          <cell r="Z3193">
            <v>-1478056.79</v>
          </cell>
          <cell r="AA3193">
            <v>-10080.18</v>
          </cell>
          <cell r="AB3193">
            <v>-58.365000000000002</v>
          </cell>
        </row>
        <row r="3194">
          <cell r="A3194">
            <v>8030</v>
          </cell>
          <cell r="B3194">
            <v>10007</v>
          </cell>
          <cell r="C3194">
            <v>2040</v>
          </cell>
          <cell r="D3194" t="str">
            <v>ДИЗЕЛЬНОЕ ТОПЛИВО Л-02-40</v>
          </cell>
          <cell r="E3194">
            <v>221000035</v>
          </cell>
          <cell r="F3194" t="str">
            <v>20</v>
          </cell>
          <cell r="G3194" t="str">
            <v/>
          </cell>
          <cell r="H3194" t="str">
            <v/>
          </cell>
          <cell r="I3194">
            <v>425782</v>
          </cell>
          <cell r="J3194" t="str">
            <v>0010001582</v>
          </cell>
          <cell r="K3194">
            <v>37956</v>
          </cell>
          <cell r="L3194">
            <v>37951</v>
          </cell>
          <cell r="M3194">
            <v>37956</v>
          </cell>
          <cell r="N3194">
            <v>10563.66</v>
          </cell>
          <cell r="O3194">
            <v>58.686999999999998</v>
          </cell>
          <cell r="P3194">
            <v>0</v>
          </cell>
          <cell r="Q3194" t="str">
            <v>01_30_11</v>
          </cell>
          <cell r="R3194" t="str">
            <v>25_31</v>
          </cell>
          <cell r="S3194" t="str">
            <v>'301.0020</v>
          </cell>
          <cell r="T3194" t="str">
            <v>'701.7421</v>
          </cell>
          <cell r="U3194" t="str">
            <v>H</v>
          </cell>
          <cell r="V3194">
            <v>-10138.14</v>
          </cell>
          <cell r="W3194">
            <v>-10138.14</v>
          </cell>
          <cell r="X3194">
            <v>425.52000000000044</v>
          </cell>
          <cell r="Y3194" t="str">
            <v>701.7421</v>
          </cell>
          <cell r="Z3194">
            <v>-1486555.47</v>
          </cell>
          <cell r="AA3194">
            <v>-10138.14</v>
          </cell>
          <cell r="AB3194">
            <v>-58.686999999999998</v>
          </cell>
        </row>
        <row r="3195">
          <cell r="A3195">
            <v>8031</v>
          </cell>
          <cell r="B3195">
            <v>10008</v>
          </cell>
          <cell r="C3195">
            <v>2040</v>
          </cell>
          <cell r="D3195" t="str">
            <v>ДИЗЕЛЬНОЕ ТОПЛИВО Л-02-40</v>
          </cell>
          <cell r="E3195">
            <v>221000035</v>
          </cell>
          <cell r="F3195" t="str">
            <v>20</v>
          </cell>
          <cell r="G3195" t="str">
            <v/>
          </cell>
          <cell r="H3195" t="str">
            <v/>
          </cell>
          <cell r="I3195">
            <v>425783</v>
          </cell>
          <cell r="J3195" t="str">
            <v>0010001582</v>
          </cell>
          <cell r="K3195">
            <v>37956</v>
          </cell>
          <cell r="L3195">
            <v>37951</v>
          </cell>
          <cell r="M3195">
            <v>37956</v>
          </cell>
          <cell r="N3195">
            <v>10463.94</v>
          </cell>
          <cell r="O3195">
            <v>58.133000000000003</v>
          </cell>
          <cell r="P3195">
            <v>0</v>
          </cell>
          <cell r="Q3195" t="str">
            <v>01_30_11</v>
          </cell>
          <cell r="R3195" t="str">
            <v>25_31</v>
          </cell>
          <cell r="S3195" t="str">
            <v>'301.0020</v>
          </cell>
          <cell r="T3195" t="str">
            <v>'701.7421</v>
          </cell>
          <cell r="U3195" t="str">
            <v>H</v>
          </cell>
          <cell r="V3195">
            <v>-10038.42</v>
          </cell>
          <cell r="W3195">
            <v>-10038.42</v>
          </cell>
          <cell r="X3195">
            <v>425.52000000000044</v>
          </cell>
          <cell r="Y3195" t="str">
            <v>701.7421</v>
          </cell>
          <cell r="Z3195">
            <v>-1471933.52</v>
          </cell>
          <cell r="AA3195">
            <v>-10038.42</v>
          </cell>
          <cell r="AB3195">
            <v>-58.133000000000003</v>
          </cell>
        </row>
        <row r="3196">
          <cell r="A3196">
            <v>8032</v>
          </cell>
          <cell r="B3196">
            <v>10009</v>
          </cell>
          <cell r="C3196">
            <v>2040</v>
          </cell>
          <cell r="D3196" t="str">
            <v>ДИЗЕЛЬНОЕ ТОПЛИВО Л-02-40</v>
          </cell>
          <cell r="E3196">
            <v>221000035</v>
          </cell>
          <cell r="F3196" t="str">
            <v>20</v>
          </cell>
          <cell r="G3196" t="str">
            <v/>
          </cell>
          <cell r="H3196" t="str">
            <v/>
          </cell>
          <cell r="I3196">
            <v>425784</v>
          </cell>
          <cell r="J3196" t="str">
            <v>0010001582</v>
          </cell>
          <cell r="K3196">
            <v>37956</v>
          </cell>
          <cell r="L3196">
            <v>37951</v>
          </cell>
          <cell r="M3196">
            <v>37956</v>
          </cell>
          <cell r="N3196">
            <v>10441.98</v>
          </cell>
          <cell r="O3196">
            <v>58.011000000000003</v>
          </cell>
          <cell r="P3196">
            <v>0</v>
          </cell>
          <cell r="Q3196" t="str">
            <v>01_30_11</v>
          </cell>
          <cell r="R3196" t="str">
            <v>25_31</v>
          </cell>
          <cell r="S3196" t="str">
            <v>'301.0020</v>
          </cell>
          <cell r="T3196" t="str">
            <v>'701.7421</v>
          </cell>
          <cell r="U3196" t="str">
            <v>H</v>
          </cell>
          <cell r="V3196">
            <v>-10016.459999999999</v>
          </cell>
          <cell r="W3196">
            <v>-10016.459999999999</v>
          </cell>
          <cell r="X3196">
            <v>425.52000000000044</v>
          </cell>
          <cell r="Y3196" t="str">
            <v>701.7421</v>
          </cell>
          <cell r="Z3196">
            <v>-1468713.53</v>
          </cell>
          <cell r="AA3196">
            <v>-10016.459999999999</v>
          </cell>
          <cell r="AB3196">
            <v>-58.011000000000003</v>
          </cell>
        </row>
        <row r="3197">
          <cell r="A3197">
            <v>8033</v>
          </cell>
          <cell r="B3197">
            <v>10010</v>
          </cell>
          <cell r="C3197">
            <v>2040</v>
          </cell>
          <cell r="D3197" t="str">
            <v>ДИЗЕЛЬНОЕ ТОПЛИВО Л-02-40</v>
          </cell>
          <cell r="E3197">
            <v>221000035</v>
          </cell>
          <cell r="F3197" t="str">
            <v>20</v>
          </cell>
          <cell r="G3197" t="str">
            <v/>
          </cell>
          <cell r="H3197" t="str">
            <v/>
          </cell>
          <cell r="I3197">
            <v>425785</v>
          </cell>
          <cell r="J3197" t="str">
            <v>0010001582</v>
          </cell>
          <cell r="K3197">
            <v>37956</v>
          </cell>
          <cell r="L3197">
            <v>37951</v>
          </cell>
          <cell r="M3197">
            <v>37956</v>
          </cell>
          <cell r="N3197">
            <v>12221.46</v>
          </cell>
          <cell r="O3197">
            <v>67.897000000000006</v>
          </cell>
          <cell r="P3197">
            <v>0</v>
          </cell>
          <cell r="Q3197" t="str">
            <v>01_30_11</v>
          </cell>
          <cell r="R3197" t="str">
            <v>25_31</v>
          </cell>
          <cell r="S3197" t="str">
            <v>'301.0020</v>
          </cell>
          <cell r="T3197" t="str">
            <v>'701.7421</v>
          </cell>
          <cell r="U3197" t="str">
            <v>H</v>
          </cell>
          <cell r="V3197">
            <v>-11731.03</v>
          </cell>
          <cell r="W3197">
            <v>-11731.03</v>
          </cell>
          <cell r="X3197">
            <v>490.42999999999847</v>
          </cell>
          <cell r="Y3197" t="str">
            <v>701.7421</v>
          </cell>
          <cell r="Z3197">
            <v>-1720120.93</v>
          </cell>
          <cell r="AA3197">
            <v>-11731.03</v>
          </cell>
          <cell r="AB3197">
            <v>-67.897000000000006</v>
          </cell>
        </row>
        <row r="3198">
          <cell r="A3198">
            <v>8034</v>
          </cell>
          <cell r="B3198">
            <v>10011</v>
          </cell>
          <cell r="C3198">
            <v>2040</v>
          </cell>
          <cell r="D3198" t="str">
            <v>ДИЗЕЛЬНОЕ ТОПЛИВО Л-02-40</v>
          </cell>
          <cell r="E3198">
            <v>221000035</v>
          </cell>
          <cell r="F3198" t="str">
            <v>20</v>
          </cell>
          <cell r="G3198" t="str">
            <v/>
          </cell>
          <cell r="H3198" t="str">
            <v/>
          </cell>
          <cell r="I3198">
            <v>425786</v>
          </cell>
          <cell r="J3198" t="str">
            <v>0010001582</v>
          </cell>
          <cell r="K3198">
            <v>37956</v>
          </cell>
          <cell r="L3198">
            <v>37951</v>
          </cell>
          <cell r="M3198">
            <v>37956</v>
          </cell>
          <cell r="N3198">
            <v>8793.5400000000009</v>
          </cell>
          <cell r="O3198">
            <v>48.853000000000002</v>
          </cell>
          <cell r="P3198">
            <v>0</v>
          </cell>
          <cell r="Q3198" t="str">
            <v>01_30_11</v>
          </cell>
          <cell r="R3198" t="str">
            <v>25_31</v>
          </cell>
          <cell r="S3198" t="str">
            <v>'301.0020</v>
          </cell>
          <cell r="T3198" t="str">
            <v>'701.7421</v>
          </cell>
          <cell r="U3198" t="str">
            <v>H</v>
          </cell>
          <cell r="V3198">
            <v>-8440.14</v>
          </cell>
          <cell r="W3198">
            <v>-8440.14</v>
          </cell>
          <cell r="X3198">
            <v>353.40000000000146</v>
          </cell>
          <cell r="Y3198" t="str">
            <v>701.7421</v>
          </cell>
          <cell r="Z3198">
            <v>-1237577.73</v>
          </cell>
          <cell r="AA3198">
            <v>-8440.14</v>
          </cell>
          <cell r="AB3198">
            <v>-48.853000000000002</v>
          </cell>
        </row>
        <row r="3199">
          <cell r="A3199">
            <v>8035</v>
          </cell>
          <cell r="B3199">
            <v>10012</v>
          </cell>
          <cell r="C3199">
            <v>2040</v>
          </cell>
          <cell r="D3199" t="str">
            <v>ДИЗЕЛЬНОЕ ТОПЛИВО Л-02-40</v>
          </cell>
          <cell r="E3199">
            <v>221000035</v>
          </cell>
          <cell r="F3199" t="str">
            <v>20</v>
          </cell>
          <cell r="G3199" t="str">
            <v/>
          </cell>
          <cell r="H3199" t="str">
            <v/>
          </cell>
          <cell r="I3199">
            <v>425787</v>
          </cell>
          <cell r="J3199" t="str">
            <v>0010001582</v>
          </cell>
          <cell r="K3199">
            <v>37956</v>
          </cell>
          <cell r="L3199">
            <v>37951</v>
          </cell>
          <cell r="M3199">
            <v>37956</v>
          </cell>
          <cell r="N3199">
            <v>20077.560000000001</v>
          </cell>
          <cell r="O3199">
            <v>111.542</v>
          </cell>
          <cell r="P3199">
            <v>0</v>
          </cell>
          <cell r="Q3199" t="str">
            <v>01_30_11</v>
          </cell>
          <cell r="R3199" t="str">
            <v>25_31</v>
          </cell>
          <cell r="S3199" t="str">
            <v>'301.0020</v>
          </cell>
          <cell r="T3199" t="str">
            <v>'701.7421</v>
          </cell>
          <cell r="U3199" t="str">
            <v>H</v>
          </cell>
          <cell r="V3199">
            <v>-19269.79</v>
          </cell>
          <cell r="W3199">
            <v>-19269.79</v>
          </cell>
          <cell r="X3199">
            <v>807.77000000000044</v>
          </cell>
          <cell r="Y3199" t="str">
            <v>701.7421</v>
          </cell>
          <cell r="Z3199">
            <v>-2825529.31</v>
          </cell>
          <cell r="AA3199">
            <v>-19269.79</v>
          </cell>
          <cell r="AB3199">
            <v>-111.542</v>
          </cell>
        </row>
        <row r="3200">
          <cell r="A3200">
            <v>8036</v>
          </cell>
          <cell r="B3200">
            <v>10013</v>
          </cell>
          <cell r="C3200">
            <v>2040</v>
          </cell>
          <cell r="D3200" t="str">
            <v>ДИЗЕЛЬНОЕ ТОПЛИВО Л-02-40</v>
          </cell>
          <cell r="E3200">
            <v>221000035</v>
          </cell>
          <cell r="F3200" t="str">
            <v>20</v>
          </cell>
          <cell r="G3200" t="str">
            <v/>
          </cell>
          <cell r="H3200" t="str">
            <v/>
          </cell>
          <cell r="I3200">
            <v>425788</v>
          </cell>
          <cell r="J3200" t="str">
            <v>0010001582</v>
          </cell>
          <cell r="K3200">
            <v>37956</v>
          </cell>
          <cell r="L3200">
            <v>37951</v>
          </cell>
          <cell r="M3200">
            <v>37956</v>
          </cell>
          <cell r="N3200">
            <v>22293.72</v>
          </cell>
          <cell r="O3200">
            <v>123.854</v>
          </cell>
          <cell r="P3200">
            <v>0</v>
          </cell>
          <cell r="Q3200" t="str">
            <v>01_30_11</v>
          </cell>
          <cell r="R3200" t="str">
            <v>25_31</v>
          </cell>
          <cell r="S3200" t="str">
            <v>'301.0020</v>
          </cell>
          <cell r="T3200" t="str">
            <v>'701.7421</v>
          </cell>
          <cell r="U3200" t="str">
            <v>H</v>
          </cell>
          <cell r="V3200">
            <v>-21399.41</v>
          </cell>
          <cell r="W3200">
            <v>-21399.41</v>
          </cell>
          <cell r="X3200">
            <v>894.31000000000131</v>
          </cell>
          <cell r="Y3200" t="str">
            <v>701.7421</v>
          </cell>
          <cell r="Z3200">
            <v>-3137795.49</v>
          </cell>
          <cell r="AA3200">
            <v>-21399.41</v>
          </cell>
          <cell r="AB3200">
            <v>-123.854</v>
          </cell>
        </row>
        <row r="3201">
          <cell r="A3201">
            <v>8037</v>
          </cell>
          <cell r="B3201">
            <v>10014</v>
          </cell>
          <cell r="C3201">
            <v>2040</v>
          </cell>
          <cell r="D3201" t="str">
            <v>ДИЗЕЛЬНОЕ ТОПЛИВО Л-02-40</v>
          </cell>
          <cell r="E3201">
            <v>221000035</v>
          </cell>
          <cell r="F3201" t="str">
            <v>20</v>
          </cell>
          <cell r="G3201" t="str">
            <v/>
          </cell>
          <cell r="H3201" t="str">
            <v/>
          </cell>
          <cell r="I3201">
            <v>425789</v>
          </cell>
          <cell r="J3201" t="str">
            <v>0010001582</v>
          </cell>
          <cell r="K3201">
            <v>37956</v>
          </cell>
          <cell r="L3201">
            <v>37951</v>
          </cell>
          <cell r="M3201">
            <v>37956</v>
          </cell>
          <cell r="N3201">
            <v>20001.599999999999</v>
          </cell>
          <cell r="O3201">
            <v>111.12</v>
          </cell>
          <cell r="P3201">
            <v>0</v>
          </cell>
          <cell r="Q3201" t="str">
            <v>01_30_11</v>
          </cell>
          <cell r="R3201" t="str">
            <v>25_31</v>
          </cell>
          <cell r="S3201" t="str">
            <v>'301.0020</v>
          </cell>
          <cell r="T3201" t="str">
            <v>'701.7421</v>
          </cell>
          <cell r="U3201" t="str">
            <v>H</v>
          </cell>
          <cell r="V3201">
            <v>-19193.830000000002</v>
          </cell>
          <cell r="W3201">
            <v>-19193.830000000002</v>
          </cell>
          <cell r="X3201">
            <v>807.7699999999968</v>
          </cell>
          <cell r="Y3201" t="str">
            <v>701.7421</v>
          </cell>
          <cell r="Z3201">
            <v>-2814391.29</v>
          </cell>
          <cell r="AA3201">
            <v>-19193.830000000002</v>
          </cell>
          <cell r="AB3201">
            <v>-111.12</v>
          </cell>
        </row>
        <row r="3202">
          <cell r="A3202">
            <v>8038</v>
          </cell>
          <cell r="B3202">
            <v>10015</v>
          </cell>
          <cell r="C3202">
            <v>2040</v>
          </cell>
          <cell r="D3202" t="str">
            <v>ДИЗЕЛЬНОЕ ТОПЛИВО Л-02-40</v>
          </cell>
          <cell r="E3202">
            <v>221000035</v>
          </cell>
          <cell r="F3202" t="str">
            <v>20</v>
          </cell>
          <cell r="G3202" t="str">
            <v/>
          </cell>
          <cell r="H3202" t="str">
            <v/>
          </cell>
          <cell r="I3202">
            <v>425790</v>
          </cell>
          <cell r="J3202" t="str">
            <v>0010001582</v>
          </cell>
          <cell r="K3202">
            <v>37956</v>
          </cell>
          <cell r="L3202">
            <v>37951</v>
          </cell>
          <cell r="M3202">
            <v>37956</v>
          </cell>
          <cell r="N3202">
            <v>19920.599999999999</v>
          </cell>
          <cell r="O3202">
            <v>110.67</v>
          </cell>
          <cell r="P3202">
            <v>0</v>
          </cell>
          <cell r="Q3202" t="str">
            <v>01_30_11</v>
          </cell>
          <cell r="R3202" t="str">
            <v>25_31</v>
          </cell>
          <cell r="S3202" t="str">
            <v>'301.0020</v>
          </cell>
          <cell r="T3202" t="str">
            <v>'701.7421</v>
          </cell>
          <cell r="U3202" t="str">
            <v>H</v>
          </cell>
          <cell r="V3202">
            <v>-19120.05</v>
          </cell>
          <cell r="W3202">
            <v>-19120.05</v>
          </cell>
          <cell r="X3202">
            <v>800.54999999999927</v>
          </cell>
          <cell r="Y3202" t="str">
            <v>701.7421</v>
          </cell>
          <cell r="Z3202">
            <v>-2803572.93</v>
          </cell>
          <cell r="AA3202">
            <v>-19120.05</v>
          </cell>
          <cell r="AB3202">
            <v>-110.67</v>
          </cell>
        </row>
        <row r="3203">
          <cell r="A3203">
            <v>8039</v>
          </cell>
          <cell r="B3203">
            <v>10016</v>
          </cell>
          <cell r="C3203">
            <v>2040</v>
          </cell>
          <cell r="D3203" t="str">
            <v>ДИЗЕЛЬНОЕ ТОПЛИВО Л-02-40</v>
          </cell>
          <cell r="E3203">
            <v>221000035</v>
          </cell>
          <cell r="F3203" t="str">
            <v>20</v>
          </cell>
          <cell r="G3203" t="str">
            <v/>
          </cell>
          <cell r="H3203" t="str">
            <v/>
          </cell>
          <cell r="I3203">
            <v>425791</v>
          </cell>
          <cell r="J3203" t="str">
            <v>0010001582</v>
          </cell>
          <cell r="K3203">
            <v>37956</v>
          </cell>
          <cell r="L3203">
            <v>37951</v>
          </cell>
          <cell r="M3203">
            <v>37956</v>
          </cell>
          <cell r="N3203">
            <v>20216.34</v>
          </cell>
          <cell r="O3203">
            <v>112.313</v>
          </cell>
          <cell r="P3203">
            <v>0</v>
          </cell>
          <cell r="Q3203" t="str">
            <v>01_30_11</v>
          </cell>
          <cell r="R3203" t="str">
            <v>25_31</v>
          </cell>
          <cell r="S3203" t="str">
            <v>'301.0020</v>
          </cell>
          <cell r="T3203" t="str">
            <v>'701.7421</v>
          </cell>
          <cell r="U3203" t="str">
            <v>H</v>
          </cell>
          <cell r="V3203">
            <v>-19401.36</v>
          </cell>
          <cell r="W3203">
            <v>-19401.36</v>
          </cell>
          <cell r="X3203">
            <v>814.97999999999956</v>
          </cell>
          <cell r="Y3203" t="str">
            <v>701.7421</v>
          </cell>
          <cell r="Z3203">
            <v>-2844821.42</v>
          </cell>
          <cell r="AA3203">
            <v>-19401.36</v>
          </cell>
          <cell r="AB3203">
            <v>-112.313</v>
          </cell>
        </row>
        <row r="3204">
          <cell r="A3204">
            <v>8040</v>
          </cell>
          <cell r="B3204">
            <v>10017</v>
          </cell>
          <cell r="C3204">
            <v>2040</v>
          </cell>
          <cell r="D3204" t="str">
            <v>ДИЗЕЛЬНОЕ ТОПЛИВО Л-02-40</v>
          </cell>
          <cell r="E3204">
            <v>221000035</v>
          </cell>
          <cell r="F3204" t="str">
            <v>20</v>
          </cell>
          <cell r="G3204" t="str">
            <v/>
          </cell>
          <cell r="H3204" t="str">
            <v/>
          </cell>
          <cell r="I3204">
            <v>425792</v>
          </cell>
          <cell r="J3204" t="str">
            <v>0010001582</v>
          </cell>
          <cell r="K3204">
            <v>37956</v>
          </cell>
          <cell r="L3204">
            <v>37951</v>
          </cell>
          <cell r="M3204">
            <v>37956</v>
          </cell>
          <cell r="N3204">
            <v>10346.040000000001</v>
          </cell>
          <cell r="O3204">
            <v>57.478000000000002</v>
          </cell>
          <cell r="P3204">
            <v>0</v>
          </cell>
          <cell r="Q3204" t="str">
            <v>01_30_11</v>
          </cell>
          <cell r="R3204" t="str">
            <v>25_31</v>
          </cell>
          <cell r="S3204" t="str">
            <v>'301.0020</v>
          </cell>
          <cell r="T3204" t="str">
            <v>'701.7421</v>
          </cell>
          <cell r="U3204" t="str">
            <v>H</v>
          </cell>
          <cell r="V3204">
            <v>-9927.74</v>
          </cell>
          <cell r="W3204">
            <v>-9927.74</v>
          </cell>
          <cell r="X3204">
            <v>418.30000000000109</v>
          </cell>
          <cell r="Y3204" t="str">
            <v>701.7421</v>
          </cell>
          <cell r="Z3204">
            <v>-1455704.52</v>
          </cell>
          <cell r="AA3204">
            <v>-9927.74</v>
          </cell>
          <cell r="AB3204">
            <v>-57.478000000000002</v>
          </cell>
        </row>
        <row r="3205">
          <cell r="A3205">
            <v>8041</v>
          </cell>
          <cell r="B3205">
            <v>10018</v>
          </cell>
          <cell r="C3205">
            <v>2040</v>
          </cell>
          <cell r="D3205" t="str">
            <v>ДИЗЕЛЬНОЕ ТОПЛИВО Л-02-40</v>
          </cell>
          <cell r="E3205">
            <v>221000035</v>
          </cell>
          <cell r="F3205" t="str">
            <v>20</v>
          </cell>
          <cell r="G3205" t="str">
            <v/>
          </cell>
          <cell r="H3205" t="str">
            <v/>
          </cell>
          <cell r="I3205">
            <v>425793</v>
          </cell>
          <cell r="J3205" t="str">
            <v>0010001582</v>
          </cell>
          <cell r="K3205">
            <v>37956</v>
          </cell>
          <cell r="L3205">
            <v>37951</v>
          </cell>
          <cell r="M3205">
            <v>37956</v>
          </cell>
          <cell r="N3205">
            <v>10440.18</v>
          </cell>
          <cell r="O3205">
            <v>58.000999999999998</v>
          </cell>
          <cell r="P3205">
            <v>0</v>
          </cell>
          <cell r="Q3205" t="str">
            <v>01_30_11</v>
          </cell>
          <cell r="R3205" t="str">
            <v>25_31</v>
          </cell>
          <cell r="S3205" t="str">
            <v>'301.0020</v>
          </cell>
          <cell r="T3205" t="str">
            <v>'701.7421</v>
          </cell>
          <cell r="U3205" t="str">
            <v>H</v>
          </cell>
          <cell r="V3205">
            <v>-10014.66</v>
          </cell>
          <cell r="W3205">
            <v>-10014.66</v>
          </cell>
          <cell r="X3205">
            <v>425.52000000000044</v>
          </cell>
          <cell r="Y3205" t="str">
            <v>701.7421</v>
          </cell>
          <cell r="Z3205">
            <v>-1468449.6</v>
          </cell>
          <cell r="AA3205">
            <v>-10014.66</v>
          </cell>
          <cell r="AB3205">
            <v>-58.000999999999998</v>
          </cell>
        </row>
        <row r="3206">
          <cell r="A3206">
            <v>8042</v>
          </cell>
          <cell r="B3206">
            <v>10019</v>
          </cell>
          <cell r="C3206">
            <v>2040</v>
          </cell>
          <cell r="D3206" t="str">
            <v>ДИЗЕЛЬНОЕ ТОПЛИВО Л-02-40</v>
          </cell>
          <cell r="E3206">
            <v>221000035</v>
          </cell>
          <cell r="F3206" t="str">
            <v>20</v>
          </cell>
          <cell r="G3206" t="str">
            <v/>
          </cell>
          <cell r="H3206" t="str">
            <v/>
          </cell>
          <cell r="I3206">
            <v>425905</v>
          </cell>
          <cell r="J3206" t="str">
            <v>0010001582</v>
          </cell>
          <cell r="K3206">
            <v>37956</v>
          </cell>
          <cell r="L3206">
            <v>37951</v>
          </cell>
          <cell r="M3206">
            <v>37956</v>
          </cell>
          <cell r="N3206">
            <v>10578.42</v>
          </cell>
          <cell r="O3206">
            <v>58.768999999999998</v>
          </cell>
          <cell r="P3206">
            <v>0</v>
          </cell>
          <cell r="Q3206" t="str">
            <v>01_30_11</v>
          </cell>
          <cell r="R3206" t="str">
            <v>25_31</v>
          </cell>
          <cell r="S3206" t="str">
            <v>'301.0020</v>
          </cell>
          <cell r="T3206" t="str">
            <v>'701.7421</v>
          </cell>
          <cell r="U3206" t="str">
            <v>H</v>
          </cell>
          <cell r="V3206">
            <v>-10152.9</v>
          </cell>
          <cell r="W3206">
            <v>-10152.9</v>
          </cell>
          <cell r="X3206">
            <v>425.52000000000044</v>
          </cell>
          <cell r="Y3206" t="str">
            <v>701.7421</v>
          </cell>
          <cell r="Z3206">
            <v>-1488719.73</v>
          </cell>
          <cell r="AA3206">
            <v>-10152.9</v>
          </cell>
          <cell r="AB3206">
            <v>-58.768999999999998</v>
          </cell>
        </row>
        <row r="3207">
          <cell r="A3207">
            <v>8046</v>
          </cell>
          <cell r="B3207">
            <v>10021</v>
          </cell>
          <cell r="C3207">
            <v>2040</v>
          </cell>
          <cell r="D3207" t="str">
            <v>ДИЗЕЛЬНОЕ ТОПЛИВО Л-02-40</v>
          </cell>
          <cell r="E3207">
            <v>221000035</v>
          </cell>
          <cell r="F3207" t="str">
            <v>20</v>
          </cell>
          <cell r="G3207" t="str">
            <v/>
          </cell>
          <cell r="H3207" t="str">
            <v/>
          </cell>
          <cell r="I3207">
            <v>425906</v>
          </cell>
          <cell r="J3207" t="str">
            <v>0010001582</v>
          </cell>
          <cell r="K3207">
            <v>37956</v>
          </cell>
          <cell r="L3207">
            <v>37951</v>
          </cell>
          <cell r="M3207">
            <v>37956</v>
          </cell>
          <cell r="N3207">
            <v>10505.7</v>
          </cell>
          <cell r="O3207">
            <v>58.365000000000002</v>
          </cell>
          <cell r="P3207">
            <v>0</v>
          </cell>
          <cell r="Q3207" t="str">
            <v>01_30_11</v>
          </cell>
          <cell r="R3207" t="str">
            <v>25_31</v>
          </cell>
          <cell r="S3207" t="str">
            <v>'301.0020</v>
          </cell>
          <cell r="T3207" t="str">
            <v>'701.7421</v>
          </cell>
          <cell r="U3207" t="str">
            <v>H</v>
          </cell>
          <cell r="V3207">
            <v>-10080.18</v>
          </cell>
          <cell r="W3207">
            <v>-10080.18</v>
          </cell>
          <cell r="X3207">
            <v>425.52000000000044</v>
          </cell>
          <cell r="Y3207" t="str">
            <v>701.7421</v>
          </cell>
          <cell r="Z3207">
            <v>-1478056.79</v>
          </cell>
          <cell r="AA3207">
            <v>-10080.18</v>
          </cell>
          <cell r="AB3207">
            <v>-58.365000000000002</v>
          </cell>
        </row>
        <row r="3208">
          <cell r="A3208">
            <v>8047</v>
          </cell>
          <cell r="B3208">
            <v>10022</v>
          </cell>
          <cell r="C3208">
            <v>2040</v>
          </cell>
          <cell r="D3208" t="str">
            <v>ДИЗЕЛЬНОЕ ТОПЛИВО Л-02-40</v>
          </cell>
          <cell r="E3208">
            <v>221000035</v>
          </cell>
          <cell r="F3208" t="str">
            <v>20</v>
          </cell>
          <cell r="G3208" t="str">
            <v/>
          </cell>
          <cell r="H3208" t="str">
            <v/>
          </cell>
          <cell r="I3208">
            <v>425735</v>
          </cell>
          <cell r="J3208" t="str">
            <v>0010001582</v>
          </cell>
          <cell r="K3208">
            <v>37956</v>
          </cell>
          <cell r="L3208">
            <v>37951</v>
          </cell>
          <cell r="M3208">
            <v>37956</v>
          </cell>
          <cell r="N3208">
            <v>21999.42</v>
          </cell>
          <cell r="O3208">
            <v>122.21899999999999</v>
          </cell>
          <cell r="P3208">
            <v>0</v>
          </cell>
          <cell r="Q3208" t="str">
            <v>01_30_11</v>
          </cell>
          <cell r="R3208" t="str">
            <v>25_31</v>
          </cell>
          <cell r="S3208" t="str">
            <v>'301.0020</v>
          </cell>
          <cell r="T3208" t="str">
            <v>'701.7421</v>
          </cell>
          <cell r="U3208" t="str">
            <v>H</v>
          </cell>
          <cell r="V3208">
            <v>-21112.32</v>
          </cell>
          <cell r="W3208">
            <v>-21112.32</v>
          </cell>
          <cell r="X3208">
            <v>887.09999999999854</v>
          </cell>
          <cell r="Y3208" t="str">
            <v>701.7421</v>
          </cell>
          <cell r="Z3208">
            <v>-3095699.48</v>
          </cell>
          <cell r="AA3208">
            <v>-21112.32</v>
          </cell>
          <cell r="AB3208">
            <v>-122.21899999999999</v>
          </cell>
        </row>
        <row r="3209">
          <cell r="A3209">
            <v>8048</v>
          </cell>
          <cell r="B3209">
            <v>10023</v>
          </cell>
          <cell r="C3209">
            <v>2040</v>
          </cell>
          <cell r="D3209" t="str">
            <v>ДИЗЕЛЬНОЕ ТОПЛИВО Л-02-40</v>
          </cell>
          <cell r="E3209">
            <v>221000035</v>
          </cell>
          <cell r="F3209" t="str">
            <v>20</v>
          </cell>
          <cell r="G3209" t="str">
            <v/>
          </cell>
          <cell r="H3209" t="str">
            <v/>
          </cell>
          <cell r="I3209">
            <v>425736</v>
          </cell>
          <cell r="J3209" t="str">
            <v>0010001582</v>
          </cell>
          <cell r="K3209">
            <v>37956</v>
          </cell>
          <cell r="L3209">
            <v>37951</v>
          </cell>
          <cell r="M3209">
            <v>37956</v>
          </cell>
          <cell r="N3209">
            <v>10224</v>
          </cell>
          <cell r="O3209">
            <v>56.8</v>
          </cell>
          <cell r="P3209">
            <v>0</v>
          </cell>
          <cell r="Q3209" t="str">
            <v>01_30_11</v>
          </cell>
          <cell r="R3209" t="str">
            <v>25_31</v>
          </cell>
          <cell r="S3209" t="str">
            <v>'301.0020</v>
          </cell>
          <cell r="T3209" t="str">
            <v>'701.7421</v>
          </cell>
          <cell r="U3209" t="str">
            <v>H</v>
          </cell>
          <cell r="V3209">
            <v>-9812.9</v>
          </cell>
          <cell r="W3209">
            <v>-9812.9</v>
          </cell>
          <cell r="X3209">
            <v>411.10000000000036</v>
          </cell>
          <cell r="Y3209" t="str">
            <v>701.7421</v>
          </cell>
          <cell r="Z3209">
            <v>-1438865.53</v>
          </cell>
          <cell r="AA3209">
            <v>-9812.9</v>
          </cell>
          <cell r="AB3209">
            <v>-56.8</v>
          </cell>
        </row>
        <row r="3210">
          <cell r="A3210">
            <v>8049</v>
          </cell>
          <cell r="B3210">
            <v>10024</v>
          </cell>
          <cell r="C3210">
            <v>2040</v>
          </cell>
          <cell r="D3210" t="str">
            <v>ДИЗЕЛЬНОЕ ТОПЛИВО Л-02-40</v>
          </cell>
          <cell r="E3210">
            <v>221000035</v>
          </cell>
          <cell r="F3210" t="str">
            <v>20</v>
          </cell>
          <cell r="G3210" t="str">
            <v/>
          </cell>
          <cell r="H3210" t="str">
            <v/>
          </cell>
          <cell r="I3210">
            <v>425737</v>
          </cell>
          <cell r="J3210" t="str">
            <v>0010001582</v>
          </cell>
          <cell r="K3210">
            <v>37956</v>
          </cell>
          <cell r="L3210">
            <v>37951</v>
          </cell>
          <cell r="M3210">
            <v>37956</v>
          </cell>
          <cell r="N3210">
            <v>10224</v>
          </cell>
          <cell r="O3210">
            <v>56.8</v>
          </cell>
          <cell r="P3210">
            <v>0</v>
          </cell>
          <cell r="Q3210" t="str">
            <v>01_30_11</v>
          </cell>
          <cell r="R3210" t="str">
            <v>25_31</v>
          </cell>
          <cell r="S3210" t="str">
            <v>'301.0020</v>
          </cell>
          <cell r="T3210" t="str">
            <v>'701.7421</v>
          </cell>
          <cell r="U3210" t="str">
            <v>H</v>
          </cell>
          <cell r="V3210">
            <v>-9812.9</v>
          </cell>
          <cell r="W3210">
            <v>-9812.9</v>
          </cell>
          <cell r="X3210">
            <v>411.10000000000036</v>
          </cell>
          <cell r="Y3210" t="str">
            <v>701.7421</v>
          </cell>
          <cell r="Z3210">
            <v>-1438865.53</v>
          </cell>
          <cell r="AA3210">
            <v>-9812.9</v>
          </cell>
          <cell r="AB3210">
            <v>-56.8</v>
          </cell>
        </row>
        <row r="3211">
          <cell r="A3211">
            <v>8050</v>
          </cell>
          <cell r="B3211">
            <v>10025</v>
          </cell>
          <cell r="C3211">
            <v>2040</v>
          </cell>
          <cell r="D3211" t="str">
            <v>ДИЗЕЛЬНОЕ ТОПЛИВО Л-02-40</v>
          </cell>
          <cell r="E3211">
            <v>221000035</v>
          </cell>
          <cell r="F3211" t="str">
            <v>20</v>
          </cell>
          <cell r="G3211" t="str">
            <v/>
          </cell>
          <cell r="H3211" t="str">
            <v/>
          </cell>
          <cell r="I3211">
            <v>425738</v>
          </cell>
          <cell r="J3211" t="str">
            <v>0010001582</v>
          </cell>
          <cell r="K3211">
            <v>37956</v>
          </cell>
          <cell r="L3211">
            <v>37951</v>
          </cell>
          <cell r="M3211">
            <v>37956</v>
          </cell>
          <cell r="N3211">
            <v>10030.14</v>
          </cell>
          <cell r="O3211">
            <v>55.722999999999999</v>
          </cell>
          <cell r="P3211">
            <v>0</v>
          </cell>
          <cell r="Q3211" t="str">
            <v>01_30_11</v>
          </cell>
          <cell r="R3211" t="str">
            <v>25_31</v>
          </cell>
          <cell r="S3211" t="str">
            <v>'301.0020</v>
          </cell>
          <cell r="T3211" t="str">
            <v>'701.7421</v>
          </cell>
          <cell r="U3211" t="str">
            <v>H</v>
          </cell>
          <cell r="V3211">
            <v>-9626.26</v>
          </cell>
          <cell r="W3211">
            <v>-9626.26</v>
          </cell>
          <cell r="X3211">
            <v>403.8799999999992</v>
          </cell>
          <cell r="Y3211" t="str">
            <v>701.7421</v>
          </cell>
          <cell r="Z3211">
            <v>-1411498.5</v>
          </cell>
          <cell r="AA3211">
            <v>-9626.26</v>
          </cell>
          <cell r="AB3211">
            <v>-55.722999999999999</v>
          </cell>
        </row>
        <row r="3212">
          <cell r="A3212">
            <v>8051</v>
          </cell>
          <cell r="B3212">
            <v>10026</v>
          </cell>
          <cell r="C3212">
            <v>2040</v>
          </cell>
          <cell r="D3212" t="str">
            <v>ДИЗЕЛЬНОЕ ТОПЛИВО Л-02-40</v>
          </cell>
          <cell r="E3212">
            <v>221000035</v>
          </cell>
          <cell r="F3212" t="str">
            <v>20</v>
          </cell>
          <cell r="G3212" t="str">
            <v/>
          </cell>
          <cell r="H3212" t="str">
            <v/>
          </cell>
          <cell r="I3212">
            <v>425739</v>
          </cell>
          <cell r="J3212" t="str">
            <v>0010001582</v>
          </cell>
          <cell r="K3212">
            <v>37956</v>
          </cell>
          <cell r="L3212">
            <v>37951</v>
          </cell>
          <cell r="M3212">
            <v>37956</v>
          </cell>
          <cell r="N3212">
            <v>8835.48</v>
          </cell>
          <cell r="O3212">
            <v>49.085999999999999</v>
          </cell>
          <cell r="P3212">
            <v>0</v>
          </cell>
          <cell r="Q3212" t="str">
            <v>01_30_11</v>
          </cell>
          <cell r="R3212" t="str">
            <v>25_31</v>
          </cell>
          <cell r="S3212" t="str">
            <v>'301.0020</v>
          </cell>
          <cell r="T3212" t="str">
            <v>'701.7421</v>
          </cell>
          <cell r="U3212" t="str">
            <v>H</v>
          </cell>
          <cell r="V3212">
            <v>-8474.8700000000008</v>
          </cell>
          <cell r="W3212">
            <v>-8474.8700000000008</v>
          </cell>
          <cell r="X3212">
            <v>360.60999999999876</v>
          </cell>
          <cell r="Y3212" t="str">
            <v>701.7421</v>
          </cell>
          <cell r="Z3212">
            <v>-1242670.19</v>
          </cell>
          <cell r="AA3212">
            <v>-8474.8700000000008</v>
          </cell>
          <cell r="AB3212">
            <v>-49.085999999999999</v>
          </cell>
        </row>
        <row r="3213">
          <cell r="A3213">
            <v>8052</v>
          </cell>
          <cell r="B3213">
            <v>10027</v>
          </cell>
          <cell r="C3213">
            <v>2040</v>
          </cell>
          <cell r="D3213" t="str">
            <v>ДИЗЕЛЬНОЕ ТОПЛИВО Л-02-40</v>
          </cell>
          <cell r="E3213">
            <v>221000035</v>
          </cell>
          <cell r="F3213" t="str">
            <v>20</v>
          </cell>
          <cell r="G3213" t="str">
            <v/>
          </cell>
          <cell r="H3213" t="str">
            <v/>
          </cell>
          <cell r="I3213">
            <v>425740</v>
          </cell>
          <cell r="J3213" t="str">
            <v>0010001582</v>
          </cell>
          <cell r="K3213">
            <v>37956</v>
          </cell>
          <cell r="L3213">
            <v>37951</v>
          </cell>
          <cell r="M3213">
            <v>37956</v>
          </cell>
          <cell r="N3213">
            <v>10440.18</v>
          </cell>
          <cell r="O3213">
            <v>58.000999999999998</v>
          </cell>
          <cell r="P3213">
            <v>0</v>
          </cell>
          <cell r="Q3213" t="str">
            <v>01_30_11</v>
          </cell>
          <cell r="R3213" t="str">
            <v>25_31</v>
          </cell>
          <cell r="S3213" t="str">
            <v>'301.0020</v>
          </cell>
          <cell r="T3213" t="str">
            <v>'701.7421</v>
          </cell>
          <cell r="U3213" t="str">
            <v>H</v>
          </cell>
          <cell r="V3213">
            <v>-10014.66</v>
          </cell>
          <cell r="W3213">
            <v>-10014.66</v>
          </cell>
          <cell r="X3213">
            <v>425.52000000000044</v>
          </cell>
          <cell r="Y3213" t="str">
            <v>701.7421</v>
          </cell>
          <cell r="Z3213">
            <v>-1468449.6</v>
          </cell>
          <cell r="AA3213">
            <v>-10014.66</v>
          </cell>
          <cell r="AB3213">
            <v>-58.000999999999998</v>
          </cell>
        </row>
        <row r="3214">
          <cell r="A3214">
            <v>8053</v>
          </cell>
          <cell r="B3214">
            <v>10028</v>
          </cell>
          <cell r="C3214">
            <v>2040</v>
          </cell>
          <cell r="D3214" t="str">
            <v>ДИЗЕЛЬНОЕ ТОПЛИВО Л-02-40</v>
          </cell>
          <cell r="E3214">
            <v>221000035</v>
          </cell>
          <cell r="F3214" t="str">
            <v>20</v>
          </cell>
          <cell r="G3214" t="str">
            <v/>
          </cell>
          <cell r="H3214" t="str">
            <v/>
          </cell>
          <cell r="I3214">
            <v>425741</v>
          </cell>
          <cell r="J3214" t="str">
            <v>0010001582</v>
          </cell>
          <cell r="K3214">
            <v>37956</v>
          </cell>
          <cell r="L3214">
            <v>37951</v>
          </cell>
          <cell r="M3214">
            <v>37956</v>
          </cell>
          <cell r="N3214">
            <v>10375.200000000001</v>
          </cell>
          <cell r="O3214">
            <v>57.64</v>
          </cell>
          <cell r="P3214">
            <v>0</v>
          </cell>
          <cell r="Q3214" t="str">
            <v>01_30_11</v>
          </cell>
          <cell r="R3214" t="str">
            <v>25_31</v>
          </cell>
          <cell r="S3214" t="str">
            <v>'301.0020</v>
          </cell>
          <cell r="T3214" t="str">
            <v>'701.7421</v>
          </cell>
          <cell r="U3214" t="str">
            <v>H</v>
          </cell>
          <cell r="V3214">
            <v>-9956.9</v>
          </cell>
          <cell r="W3214">
            <v>-9956.9</v>
          </cell>
          <cell r="X3214">
            <v>418.30000000000109</v>
          </cell>
          <cell r="Y3214" t="str">
            <v>701.7421</v>
          </cell>
          <cell r="Z3214">
            <v>-1459980.25</v>
          </cell>
          <cell r="AA3214">
            <v>-9956.9</v>
          </cell>
          <cell r="AB3214">
            <v>-57.64</v>
          </cell>
        </row>
        <row r="3215">
          <cell r="A3215">
            <v>8054</v>
          </cell>
          <cell r="B3215">
            <v>10029</v>
          </cell>
          <cell r="C3215">
            <v>2040</v>
          </cell>
          <cell r="D3215" t="str">
            <v>ДИЗЕЛЬНОЕ ТОПЛИВО Л-02-40</v>
          </cell>
          <cell r="E3215">
            <v>221000035</v>
          </cell>
          <cell r="F3215" t="str">
            <v>20</v>
          </cell>
          <cell r="G3215" t="str">
            <v/>
          </cell>
          <cell r="H3215" t="str">
            <v/>
          </cell>
          <cell r="I3215">
            <v>425774</v>
          </cell>
          <cell r="J3215" t="str">
            <v>0010001582</v>
          </cell>
          <cell r="K3215">
            <v>37956</v>
          </cell>
          <cell r="L3215">
            <v>37951</v>
          </cell>
          <cell r="M3215">
            <v>37956</v>
          </cell>
          <cell r="N3215">
            <v>8825.76</v>
          </cell>
          <cell r="O3215">
            <v>49.031999999999996</v>
          </cell>
          <cell r="P3215">
            <v>0</v>
          </cell>
          <cell r="Q3215" t="str">
            <v>01_30_11</v>
          </cell>
          <cell r="R3215" t="str">
            <v>25_31</v>
          </cell>
          <cell r="S3215" t="str">
            <v>'301.0020</v>
          </cell>
          <cell r="T3215" t="str">
            <v>'701.7421</v>
          </cell>
          <cell r="U3215" t="str">
            <v>H</v>
          </cell>
          <cell r="V3215">
            <v>-8465.15</v>
          </cell>
          <cell r="W3215">
            <v>-8465.15</v>
          </cell>
          <cell r="X3215">
            <v>360.61000000000058</v>
          </cell>
          <cell r="Y3215" t="str">
            <v>701.7421</v>
          </cell>
          <cell r="Z3215">
            <v>-1241244.94</v>
          </cell>
          <cell r="AA3215">
            <v>-8465.15</v>
          </cell>
          <cell r="AB3215">
            <v>-49.031999999999996</v>
          </cell>
        </row>
        <row r="3216">
          <cell r="A3216">
            <v>8055</v>
          </cell>
          <cell r="B3216">
            <v>10031</v>
          </cell>
          <cell r="C3216">
            <v>2040</v>
          </cell>
          <cell r="D3216" t="str">
            <v>ДИЗЕЛЬНОЕ ТОПЛИВО Л-02-40</v>
          </cell>
          <cell r="E3216">
            <v>221000035</v>
          </cell>
          <cell r="F3216" t="str">
            <v>20</v>
          </cell>
          <cell r="G3216" t="str">
            <v/>
          </cell>
          <cell r="H3216" t="str">
            <v/>
          </cell>
          <cell r="I3216">
            <v>425775</v>
          </cell>
          <cell r="J3216" t="str">
            <v>0010001582</v>
          </cell>
          <cell r="K3216">
            <v>37956</v>
          </cell>
          <cell r="L3216">
            <v>37951</v>
          </cell>
          <cell r="M3216">
            <v>37956</v>
          </cell>
          <cell r="N3216">
            <v>10441.98</v>
          </cell>
          <cell r="O3216">
            <v>58.011000000000003</v>
          </cell>
          <cell r="P3216">
            <v>0</v>
          </cell>
          <cell r="Q3216" t="str">
            <v>01_30_11</v>
          </cell>
          <cell r="R3216" t="str">
            <v>25_31</v>
          </cell>
          <cell r="S3216" t="str">
            <v>'301.0020</v>
          </cell>
          <cell r="T3216" t="str">
            <v>'701.7421</v>
          </cell>
          <cell r="U3216" t="str">
            <v>H</v>
          </cell>
          <cell r="V3216">
            <v>-10016.459999999999</v>
          </cell>
          <cell r="W3216">
            <v>-10016.459999999999</v>
          </cell>
          <cell r="X3216">
            <v>425.52000000000044</v>
          </cell>
          <cell r="Y3216" t="str">
            <v>701.7421</v>
          </cell>
          <cell r="Z3216">
            <v>-1468713.53</v>
          </cell>
          <cell r="AA3216">
            <v>-10016.459999999999</v>
          </cell>
          <cell r="AB3216">
            <v>-58.011000000000003</v>
          </cell>
        </row>
        <row r="3217">
          <cell r="A3217">
            <v>8056</v>
          </cell>
          <cell r="B3217">
            <v>10032</v>
          </cell>
          <cell r="C3217">
            <v>2040</v>
          </cell>
          <cell r="D3217" t="str">
            <v>ДИЗЕЛЬНОЕ ТОПЛИВО Л-02-40</v>
          </cell>
          <cell r="E3217">
            <v>221000035</v>
          </cell>
          <cell r="F3217" t="str">
            <v>20</v>
          </cell>
          <cell r="G3217" t="str">
            <v/>
          </cell>
          <cell r="H3217" t="str">
            <v/>
          </cell>
          <cell r="I3217">
            <v>425776</v>
          </cell>
          <cell r="J3217" t="str">
            <v>0010001582</v>
          </cell>
          <cell r="K3217">
            <v>37956</v>
          </cell>
          <cell r="L3217">
            <v>37951</v>
          </cell>
          <cell r="M3217">
            <v>37956</v>
          </cell>
          <cell r="N3217">
            <v>12042.54</v>
          </cell>
          <cell r="O3217">
            <v>66.903000000000006</v>
          </cell>
          <cell r="P3217">
            <v>0</v>
          </cell>
          <cell r="Q3217" t="str">
            <v>01_30_11</v>
          </cell>
          <cell r="R3217" t="str">
            <v>25_31</v>
          </cell>
          <cell r="S3217" t="str">
            <v>'301.0020</v>
          </cell>
          <cell r="T3217" t="str">
            <v>'701.7421</v>
          </cell>
          <cell r="U3217" t="str">
            <v>H</v>
          </cell>
          <cell r="V3217">
            <v>-11559.32</v>
          </cell>
          <cell r="W3217">
            <v>-11559.32</v>
          </cell>
          <cell r="X3217">
            <v>483.22000000000116</v>
          </cell>
          <cell r="Y3217" t="str">
            <v>701.7421</v>
          </cell>
          <cell r="Z3217">
            <v>-1694943.09</v>
          </cell>
          <cell r="AA3217">
            <v>-11559.32</v>
          </cell>
          <cell r="AB3217">
            <v>-66.903000000000006</v>
          </cell>
        </row>
        <row r="3218">
          <cell r="A3218">
            <v>8057</v>
          </cell>
          <cell r="B3218">
            <v>10033</v>
          </cell>
          <cell r="C3218">
            <v>2040</v>
          </cell>
          <cell r="D3218" t="str">
            <v>ДИЗЕЛЬНОЕ ТОПЛИВО Л-02-40</v>
          </cell>
          <cell r="E3218">
            <v>221000035</v>
          </cell>
          <cell r="F3218" t="str">
            <v>20</v>
          </cell>
          <cell r="G3218" t="str">
            <v/>
          </cell>
          <cell r="H3218" t="str">
            <v/>
          </cell>
          <cell r="I3218">
            <v>425777</v>
          </cell>
          <cell r="J3218" t="str">
            <v>0010001582</v>
          </cell>
          <cell r="K3218">
            <v>37956</v>
          </cell>
          <cell r="L3218">
            <v>37951</v>
          </cell>
          <cell r="M3218">
            <v>37956</v>
          </cell>
          <cell r="N3218">
            <v>10463.94</v>
          </cell>
          <cell r="O3218">
            <v>58.133000000000003</v>
          </cell>
          <cell r="P3218">
            <v>0</v>
          </cell>
          <cell r="Q3218" t="str">
            <v>01_30_11</v>
          </cell>
          <cell r="R3218" t="str">
            <v>25_31</v>
          </cell>
          <cell r="S3218" t="str">
            <v>'301.0020</v>
          </cell>
          <cell r="T3218" t="str">
            <v>'701.7421</v>
          </cell>
          <cell r="U3218" t="str">
            <v>H</v>
          </cell>
          <cell r="V3218">
            <v>-10038.42</v>
          </cell>
          <cell r="W3218">
            <v>-10038.42</v>
          </cell>
          <cell r="X3218">
            <v>425.52000000000044</v>
          </cell>
          <cell r="Y3218" t="str">
            <v>701.7421</v>
          </cell>
          <cell r="Z3218">
            <v>-1471933.52</v>
          </cell>
          <cell r="AA3218">
            <v>-10038.42</v>
          </cell>
          <cell r="AB3218">
            <v>-58.133000000000003</v>
          </cell>
        </row>
        <row r="3219">
          <cell r="A3219">
            <v>7841</v>
          </cell>
          <cell r="B3219">
            <v>9816</v>
          </cell>
          <cell r="C3219">
            <v>1160</v>
          </cell>
          <cell r="D3219" t="str">
            <v>БЕНЗИН АВТОМОБИЛЬНЫЙ АИ-80</v>
          </cell>
          <cell r="E3219">
            <v>221000001</v>
          </cell>
          <cell r="F3219" t="str">
            <v>10</v>
          </cell>
          <cell r="G3219" t="str">
            <v/>
          </cell>
          <cell r="H3219" t="str">
            <v/>
          </cell>
          <cell r="I3219">
            <v>188094</v>
          </cell>
          <cell r="J3219" t="str">
            <v>0010001599</v>
          </cell>
          <cell r="K3219">
            <v>37956</v>
          </cell>
          <cell r="L3219">
            <v>37952</v>
          </cell>
          <cell r="M3219">
            <v>37956</v>
          </cell>
          <cell r="N3219">
            <v>3716766.5</v>
          </cell>
          <cell r="O3219">
            <v>154.416</v>
          </cell>
          <cell r="P3219">
            <v>594682.64</v>
          </cell>
          <cell r="Q3219" t="str">
            <v>01_30_11</v>
          </cell>
          <cell r="R3219" t="str">
            <v>25_31</v>
          </cell>
          <cell r="S3219" t="str">
            <v>'301.0010</v>
          </cell>
          <cell r="T3219" t="str">
            <v>'701.7510</v>
          </cell>
          <cell r="U3219" t="str">
            <v>H</v>
          </cell>
          <cell r="V3219">
            <v>-3716766.5</v>
          </cell>
          <cell r="W3219">
            <v>-25347.919999999998</v>
          </cell>
          <cell r="X3219">
            <v>0</v>
          </cell>
          <cell r="Y3219" t="str">
            <v>701.7510</v>
          </cell>
          <cell r="Z3219">
            <v>-3716766.5</v>
          </cell>
          <cell r="AA3219">
            <v>-25347.919999999998</v>
          </cell>
          <cell r="AB3219">
            <v>-154.416</v>
          </cell>
        </row>
        <row r="3220">
          <cell r="A3220">
            <v>7842</v>
          </cell>
          <cell r="B3220">
            <v>9818</v>
          </cell>
          <cell r="C3220">
            <v>1160</v>
          </cell>
          <cell r="D3220" t="str">
            <v>БЕНЗИН АВТОМОБИЛЬНЫЙ АИ-80</v>
          </cell>
          <cell r="E3220">
            <v>221000001</v>
          </cell>
          <cell r="F3220" t="str">
            <v>10</v>
          </cell>
          <cell r="G3220" t="str">
            <v/>
          </cell>
          <cell r="H3220" t="str">
            <v/>
          </cell>
          <cell r="I3220">
            <v>68233017</v>
          </cell>
          <cell r="J3220" t="str">
            <v>0010001599</v>
          </cell>
          <cell r="K3220">
            <v>37956</v>
          </cell>
          <cell r="L3220">
            <v>37952</v>
          </cell>
          <cell r="M3220">
            <v>37956</v>
          </cell>
          <cell r="N3220">
            <v>1436848.36</v>
          </cell>
          <cell r="O3220">
            <v>59.695</v>
          </cell>
          <cell r="P3220">
            <v>229895.74</v>
          </cell>
          <cell r="Q3220" t="str">
            <v>01_30_11</v>
          </cell>
          <cell r="R3220" t="str">
            <v>25_31</v>
          </cell>
          <cell r="S3220" t="str">
            <v>'301.0010</v>
          </cell>
          <cell r="T3220" t="str">
            <v>'701.7510</v>
          </cell>
          <cell r="U3220" t="str">
            <v>H</v>
          </cell>
          <cell r="V3220">
            <v>-1436848.36</v>
          </cell>
          <cell r="W3220">
            <v>-9799.15</v>
          </cell>
          <cell r="X3220">
            <v>0</v>
          </cell>
          <cell r="Y3220" t="str">
            <v>701.7510</v>
          </cell>
          <cell r="Z3220">
            <v>-1436848.36</v>
          </cell>
          <cell r="AA3220">
            <v>-9799.15</v>
          </cell>
          <cell r="AB3220">
            <v>-59.695</v>
          </cell>
        </row>
        <row r="3221">
          <cell r="A3221">
            <v>7853</v>
          </cell>
          <cell r="B3221">
            <v>9829</v>
          </cell>
          <cell r="C3221">
            <v>1140</v>
          </cell>
          <cell r="D3221" t="str">
            <v>БЕНЗИН АВТОМОБИЛЬНЫЙ АИ-80</v>
          </cell>
          <cell r="E3221">
            <v>221000001</v>
          </cell>
          <cell r="F3221" t="str">
            <v>10</v>
          </cell>
          <cell r="G3221" t="str">
            <v/>
          </cell>
          <cell r="H3221" t="str">
            <v/>
          </cell>
          <cell r="I3221">
            <v>188095</v>
          </cell>
          <cell r="J3221" t="str">
            <v>0010001596</v>
          </cell>
          <cell r="K3221">
            <v>37956</v>
          </cell>
          <cell r="L3221">
            <v>37952</v>
          </cell>
          <cell r="M3221">
            <v>37956</v>
          </cell>
          <cell r="N3221">
            <v>3731810.14</v>
          </cell>
          <cell r="O3221">
            <v>155.041</v>
          </cell>
          <cell r="P3221">
            <v>597089.62</v>
          </cell>
          <cell r="Q3221" t="str">
            <v>01_30_11</v>
          </cell>
          <cell r="R3221" t="str">
            <v>25_31</v>
          </cell>
          <cell r="S3221" t="str">
            <v>'301.0010</v>
          </cell>
          <cell r="T3221" t="str">
            <v>'701.7510</v>
          </cell>
          <cell r="U3221" t="str">
            <v>H</v>
          </cell>
          <cell r="V3221">
            <v>-3731810.14</v>
          </cell>
          <cell r="W3221">
            <v>-25450.53</v>
          </cell>
          <cell r="X3221">
            <v>0</v>
          </cell>
          <cell r="Y3221" t="str">
            <v>701.7510</v>
          </cell>
          <cell r="Z3221">
            <v>-3731810.14</v>
          </cell>
          <cell r="AA3221">
            <v>-25450.53</v>
          </cell>
          <cell r="AB3221">
            <v>-155.041</v>
          </cell>
        </row>
        <row r="3222">
          <cell r="A3222">
            <v>7864</v>
          </cell>
          <cell r="B3222">
            <v>9840</v>
          </cell>
          <cell r="C3222">
            <v>1135</v>
          </cell>
          <cell r="D3222" t="str">
            <v>БЕНЗИН АВТОМОБИЛЬНЫЙ АИ-80</v>
          </cell>
          <cell r="E3222">
            <v>221000001</v>
          </cell>
          <cell r="F3222" t="str">
            <v>10</v>
          </cell>
          <cell r="G3222" t="str">
            <v/>
          </cell>
          <cell r="H3222" t="str">
            <v/>
          </cell>
          <cell r="I3222">
            <v>188092</v>
          </cell>
          <cell r="J3222" t="str">
            <v>0010001594</v>
          </cell>
          <cell r="K3222">
            <v>37956</v>
          </cell>
          <cell r="L3222">
            <v>37952</v>
          </cell>
          <cell r="M3222">
            <v>37956</v>
          </cell>
          <cell r="N3222">
            <v>2705665.25</v>
          </cell>
          <cell r="O3222">
            <v>112.40900000000001</v>
          </cell>
          <cell r="P3222">
            <v>432906.44</v>
          </cell>
          <cell r="Q3222" t="str">
            <v>01_30_11</v>
          </cell>
          <cell r="R3222" t="str">
            <v>25_31</v>
          </cell>
          <cell r="S3222" t="str">
            <v>'301.0010</v>
          </cell>
          <cell r="T3222" t="str">
            <v>'701.7510</v>
          </cell>
          <cell r="U3222" t="str">
            <v>H</v>
          </cell>
          <cell r="V3222">
            <v>-2705665.25</v>
          </cell>
          <cell r="W3222">
            <v>-18452.34</v>
          </cell>
          <cell r="X3222">
            <v>0</v>
          </cell>
          <cell r="Y3222" t="str">
            <v>701.7510</v>
          </cell>
          <cell r="Z3222">
            <v>-2705665.25</v>
          </cell>
          <cell r="AA3222">
            <v>-18452.34</v>
          </cell>
          <cell r="AB3222">
            <v>-112.40900000000001</v>
          </cell>
        </row>
        <row r="3223">
          <cell r="A3223">
            <v>7865</v>
          </cell>
          <cell r="B3223">
            <v>9841</v>
          </cell>
          <cell r="C3223">
            <v>1135</v>
          </cell>
          <cell r="D3223" t="str">
            <v>БЕНЗИН АВТОМОБИЛЬНЫЙ АИ-80</v>
          </cell>
          <cell r="E3223">
            <v>221000001</v>
          </cell>
          <cell r="F3223" t="str">
            <v>10</v>
          </cell>
          <cell r="G3223" t="str">
            <v/>
          </cell>
          <cell r="H3223" t="str">
            <v/>
          </cell>
          <cell r="I3223">
            <v>188093</v>
          </cell>
          <cell r="J3223" t="str">
            <v>0010001602</v>
          </cell>
          <cell r="K3223">
            <v>37956</v>
          </cell>
          <cell r="L3223">
            <v>37952</v>
          </cell>
          <cell r="M3223">
            <v>37956</v>
          </cell>
          <cell r="N3223">
            <v>7207950.5700000003</v>
          </cell>
          <cell r="O3223">
            <v>299.45999999999998</v>
          </cell>
          <cell r="P3223">
            <v>1153272.0900000001</v>
          </cell>
          <cell r="Q3223" t="str">
            <v>01_30_11</v>
          </cell>
          <cell r="R3223" t="str">
            <v>25_31</v>
          </cell>
          <cell r="S3223" t="str">
            <v>'301.0010</v>
          </cell>
          <cell r="T3223" t="str">
            <v>'701.7510</v>
          </cell>
          <cell r="U3223" t="str">
            <v>H</v>
          </cell>
          <cell r="V3223">
            <v>-7207950.5700000003</v>
          </cell>
          <cell r="W3223">
            <v>-49157.4</v>
          </cell>
          <cell r="X3223">
            <v>0</v>
          </cell>
          <cell r="Y3223" t="str">
            <v>701.7510</v>
          </cell>
          <cell r="Z3223">
            <v>-7207950.5700000003</v>
          </cell>
          <cell r="AA3223">
            <v>-49157.4</v>
          </cell>
          <cell r="AB3223">
            <v>-299.45999999999998</v>
          </cell>
        </row>
        <row r="3224">
          <cell r="A3224">
            <v>7928</v>
          </cell>
          <cell r="B3224">
            <v>9904</v>
          </cell>
          <cell r="C3224">
            <v>2101</v>
          </cell>
          <cell r="D3224" t="str">
            <v>БЕНЗИН АВТОМОБИЛЬНЫЙ АИ-80</v>
          </cell>
          <cell r="E3224">
            <v>221000001</v>
          </cell>
          <cell r="F3224" t="str">
            <v>20</v>
          </cell>
          <cell r="G3224" t="str">
            <v/>
          </cell>
          <cell r="H3224" t="str">
            <v/>
          </cell>
          <cell r="I3224">
            <v>681277</v>
          </cell>
          <cell r="J3224" t="str">
            <v>0010001600</v>
          </cell>
          <cell r="K3224">
            <v>37956</v>
          </cell>
          <cell r="L3224">
            <v>37952</v>
          </cell>
          <cell r="M3224">
            <v>37956</v>
          </cell>
          <cell r="N3224">
            <v>66190.8</v>
          </cell>
          <cell r="O3224">
            <v>275.79500000000002</v>
          </cell>
          <cell r="P3224">
            <v>0</v>
          </cell>
          <cell r="Q3224" t="str">
            <v>01_30_11</v>
          </cell>
          <cell r="R3224" t="str">
            <v>25_31</v>
          </cell>
          <cell r="S3224" t="str">
            <v>'301.0020</v>
          </cell>
          <cell r="T3224" t="str">
            <v>'701.7410</v>
          </cell>
          <cell r="U3224" t="str">
            <v>H</v>
          </cell>
          <cell r="V3224">
            <v>-63254.02</v>
          </cell>
          <cell r="W3224">
            <v>-63254.02</v>
          </cell>
          <cell r="X3224">
            <v>2936.7800000000061</v>
          </cell>
          <cell r="Y3224" t="str">
            <v>701.7410</v>
          </cell>
          <cell r="Z3224">
            <v>-9274936.9499999993</v>
          </cell>
          <cell r="AA3224">
            <v>-63254.02</v>
          </cell>
          <cell r="AB3224">
            <v>-275.79500000000002</v>
          </cell>
        </row>
        <row r="3225">
          <cell r="A3225">
            <v>7938</v>
          </cell>
          <cell r="B3225">
            <v>9914</v>
          </cell>
          <cell r="C3225">
            <v>2101</v>
          </cell>
          <cell r="D3225" t="str">
            <v>ДИЗЕЛЬНОЕ ТОПЛИВО Л-02-40</v>
          </cell>
          <cell r="E3225">
            <v>221000035</v>
          </cell>
          <cell r="F3225" t="str">
            <v>20</v>
          </cell>
          <cell r="G3225" t="str">
            <v/>
          </cell>
          <cell r="H3225" t="str">
            <v/>
          </cell>
          <cell r="I3225">
            <v>425433</v>
          </cell>
          <cell r="J3225" t="str">
            <v>0010001627</v>
          </cell>
          <cell r="K3225">
            <v>37956</v>
          </cell>
          <cell r="L3225">
            <v>37952</v>
          </cell>
          <cell r="M3225">
            <v>37956</v>
          </cell>
          <cell r="N3225">
            <v>9854.77</v>
          </cell>
          <cell r="O3225">
            <v>48.786000000000001</v>
          </cell>
          <cell r="P3225">
            <v>0</v>
          </cell>
          <cell r="Q3225" t="str">
            <v>01_30_11</v>
          </cell>
          <cell r="R3225" t="str">
            <v>25_31</v>
          </cell>
          <cell r="S3225" t="str">
            <v>'301.0020</v>
          </cell>
          <cell r="T3225" t="str">
            <v>'701.7421</v>
          </cell>
          <cell r="U3225" t="str">
            <v>H</v>
          </cell>
          <cell r="V3225">
            <v>-9499.5499999999993</v>
          </cell>
          <cell r="W3225">
            <v>-9499.5499999999993</v>
          </cell>
          <cell r="X3225">
            <v>355.22000000000116</v>
          </cell>
          <cell r="Y3225" t="str">
            <v>701.7421</v>
          </cell>
          <cell r="Z3225">
            <v>-1392919.02</v>
          </cell>
          <cell r="AA3225">
            <v>-9499.5499999999993</v>
          </cell>
          <cell r="AB3225">
            <v>-48.786000000000001</v>
          </cell>
        </row>
        <row r="3226">
          <cell r="A3226">
            <v>7966</v>
          </cell>
          <cell r="B3226">
            <v>9941</v>
          </cell>
          <cell r="C3226">
            <v>2098</v>
          </cell>
          <cell r="D3226" t="str">
            <v>ДИЗЕЛЬНОЕ ТОПЛИВО Л-02-40</v>
          </cell>
          <cell r="E3226">
            <v>221000035</v>
          </cell>
          <cell r="F3226" t="str">
            <v>20</v>
          </cell>
          <cell r="G3226" t="str">
            <v/>
          </cell>
          <cell r="H3226" t="str">
            <v/>
          </cell>
          <cell r="I3226">
            <v>681234</v>
          </cell>
          <cell r="J3226" t="str">
            <v>0010001622</v>
          </cell>
          <cell r="K3226">
            <v>37956</v>
          </cell>
          <cell r="L3226">
            <v>37952</v>
          </cell>
          <cell r="M3226">
            <v>37956</v>
          </cell>
          <cell r="N3226">
            <v>11850.73</v>
          </cell>
          <cell r="O3226">
            <v>58.378</v>
          </cell>
          <cell r="P3226">
            <v>0</v>
          </cell>
          <cell r="Q3226" t="str">
            <v>01_30_11</v>
          </cell>
          <cell r="R3226" t="str">
            <v>25_31</v>
          </cell>
          <cell r="S3226" t="str">
            <v>'301.0020</v>
          </cell>
          <cell r="T3226" t="str">
            <v>'701.7421</v>
          </cell>
          <cell r="U3226" t="str">
            <v>H</v>
          </cell>
          <cell r="V3226">
            <v>-11424.03</v>
          </cell>
          <cell r="W3226">
            <v>-11424.03</v>
          </cell>
          <cell r="X3226">
            <v>426.69999999999891</v>
          </cell>
          <cell r="Y3226" t="str">
            <v>701.7421</v>
          </cell>
          <cell r="Z3226">
            <v>-1675105.52</v>
          </cell>
          <cell r="AA3226">
            <v>-11424.03</v>
          </cell>
          <cell r="AB3226">
            <v>-58.378</v>
          </cell>
        </row>
        <row r="3227">
          <cell r="A3227">
            <v>7967</v>
          </cell>
          <cell r="B3227">
            <v>9942</v>
          </cell>
          <cell r="C3227">
            <v>2098</v>
          </cell>
          <cell r="D3227" t="str">
            <v>ДИЗЕЛЬНОЕ ТОПЛИВО Л-02-40</v>
          </cell>
          <cell r="E3227">
            <v>221000035</v>
          </cell>
          <cell r="F3227" t="str">
            <v>20</v>
          </cell>
          <cell r="G3227" t="str">
            <v/>
          </cell>
          <cell r="H3227" t="str">
            <v/>
          </cell>
          <cell r="I3227">
            <v>681235</v>
          </cell>
          <cell r="J3227" t="str">
            <v>0010001622</v>
          </cell>
          <cell r="K3227">
            <v>37956</v>
          </cell>
          <cell r="L3227">
            <v>37952</v>
          </cell>
          <cell r="M3227">
            <v>37956</v>
          </cell>
          <cell r="N3227">
            <v>11897.02</v>
          </cell>
          <cell r="O3227">
            <v>58.606000000000002</v>
          </cell>
          <cell r="P3227">
            <v>0</v>
          </cell>
          <cell r="Q3227" t="str">
            <v>01_30_11</v>
          </cell>
          <cell r="R3227" t="str">
            <v>25_31</v>
          </cell>
          <cell r="S3227" t="str">
            <v>'301.0020</v>
          </cell>
          <cell r="T3227" t="str">
            <v>'701.7421</v>
          </cell>
          <cell r="U3227" t="str">
            <v>H</v>
          </cell>
          <cell r="V3227">
            <v>-11470.32</v>
          </cell>
          <cell r="W3227">
            <v>-11470.32</v>
          </cell>
          <cell r="X3227">
            <v>426.70000000000073</v>
          </cell>
          <cell r="Y3227" t="str">
            <v>701.7421</v>
          </cell>
          <cell r="Z3227">
            <v>-1681893.02</v>
          </cell>
          <cell r="AA3227">
            <v>-11470.32</v>
          </cell>
          <cell r="AB3227">
            <v>-58.606000000000002</v>
          </cell>
        </row>
        <row r="3228">
          <cell r="A3228">
            <v>7968</v>
          </cell>
          <cell r="B3228">
            <v>9943</v>
          </cell>
          <cell r="C3228">
            <v>2098</v>
          </cell>
          <cell r="D3228" t="str">
            <v>ДИЗЕЛЬНОЕ ТОПЛИВО Л-02-40</v>
          </cell>
          <cell r="E3228">
            <v>221000035</v>
          </cell>
          <cell r="F3228" t="str">
            <v>20</v>
          </cell>
          <cell r="G3228" t="str">
            <v/>
          </cell>
          <cell r="H3228" t="str">
            <v/>
          </cell>
          <cell r="I3228">
            <v>681238</v>
          </cell>
          <cell r="J3228" t="str">
            <v>0010001622</v>
          </cell>
          <cell r="K3228">
            <v>37956</v>
          </cell>
          <cell r="L3228">
            <v>37952</v>
          </cell>
          <cell r="M3228">
            <v>37956</v>
          </cell>
          <cell r="N3228">
            <v>11807.9</v>
          </cell>
          <cell r="O3228">
            <v>58.167000000000002</v>
          </cell>
          <cell r="P3228">
            <v>0</v>
          </cell>
          <cell r="Q3228" t="str">
            <v>01_30_11</v>
          </cell>
          <cell r="R3228" t="str">
            <v>25_31</v>
          </cell>
          <cell r="S3228" t="str">
            <v>'301.0020</v>
          </cell>
          <cell r="T3228" t="str">
            <v>'701.7421</v>
          </cell>
          <cell r="U3228" t="str">
            <v>H</v>
          </cell>
          <cell r="V3228">
            <v>-11381.2</v>
          </cell>
          <cell r="W3228">
            <v>-11381.2</v>
          </cell>
          <cell r="X3228">
            <v>426.69999999999891</v>
          </cell>
          <cell r="Y3228" t="str">
            <v>701.7421</v>
          </cell>
          <cell r="Z3228">
            <v>-1668825.36</v>
          </cell>
          <cell r="AA3228">
            <v>-11381.2</v>
          </cell>
          <cell r="AB3228">
            <v>-58.167000000000002</v>
          </cell>
        </row>
        <row r="3229">
          <cell r="A3229">
            <v>7969</v>
          </cell>
          <cell r="B3229">
            <v>9944</v>
          </cell>
          <cell r="C3229">
            <v>2098</v>
          </cell>
          <cell r="D3229" t="str">
            <v>ДИЗЕЛЬНОЕ ТОПЛИВО Л-02-40</v>
          </cell>
          <cell r="E3229">
            <v>221000035</v>
          </cell>
          <cell r="F3229" t="str">
            <v>20</v>
          </cell>
          <cell r="G3229" t="str">
            <v/>
          </cell>
          <cell r="H3229" t="str">
            <v/>
          </cell>
          <cell r="I3229">
            <v>681239</v>
          </cell>
          <cell r="J3229" t="str">
            <v>0010001622</v>
          </cell>
          <cell r="K3229">
            <v>37956</v>
          </cell>
          <cell r="L3229">
            <v>37952</v>
          </cell>
          <cell r="M3229">
            <v>37956</v>
          </cell>
          <cell r="N3229">
            <v>11897.02</v>
          </cell>
          <cell r="O3229">
            <v>58.606000000000002</v>
          </cell>
          <cell r="P3229">
            <v>0</v>
          </cell>
          <cell r="Q3229" t="str">
            <v>01_30_11</v>
          </cell>
          <cell r="R3229" t="str">
            <v>25_31</v>
          </cell>
          <cell r="S3229" t="str">
            <v>'301.0020</v>
          </cell>
          <cell r="T3229" t="str">
            <v>'701.7421</v>
          </cell>
          <cell r="U3229" t="str">
            <v>H</v>
          </cell>
          <cell r="V3229">
            <v>-11470.32</v>
          </cell>
          <cell r="W3229">
            <v>-11470.32</v>
          </cell>
          <cell r="X3229">
            <v>426.70000000000073</v>
          </cell>
          <cell r="Y3229" t="str">
            <v>701.7421</v>
          </cell>
          <cell r="Z3229">
            <v>-1681893.02</v>
          </cell>
          <cell r="AA3229">
            <v>-11470.32</v>
          </cell>
          <cell r="AB3229">
            <v>-58.606000000000002</v>
          </cell>
        </row>
        <row r="3230">
          <cell r="A3230">
            <v>7970</v>
          </cell>
          <cell r="B3230">
            <v>9945</v>
          </cell>
          <cell r="C3230">
            <v>2098</v>
          </cell>
          <cell r="D3230" t="str">
            <v>ДИЗЕЛЬНОЕ ТОПЛИВО Л-02-40</v>
          </cell>
          <cell r="E3230">
            <v>221000035</v>
          </cell>
          <cell r="F3230" t="str">
            <v>20</v>
          </cell>
          <cell r="G3230" t="str">
            <v/>
          </cell>
          <cell r="H3230" t="str">
            <v/>
          </cell>
          <cell r="I3230">
            <v>681240</v>
          </cell>
          <cell r="J3230" t="str">
            <v>0010001622</v>
          </cell>
          <cell r="K3230">
            <v>37956</v>
          </cell>
          <cell r="L3230">
            <v>37952</v>
          </cell>
          <cell r="M3230">
            <v>37956</v>
          </cell>
          <cell r="N3230">
            <v>11785.57</v>
          </cell>
          <cell r="O3230">
            <v>58.057000000000002</v>
          </cell>
          <cell r="P3230">
            <v>0</v>
          </cell>
          <cell r="Q3230" t="str">
            <v>01_30_11</v>
          </cell>
          <cell r="R3230" t="str">
            <v>25_31</v>
          </cell>
          <cell r="S3230" t="str">
            <v>'301.0020</v>
          </cell>
          <cell r="T3230" t="str">
            <v>'701.7421</v>
          </cell>
          <cell r="U3230" t="str">
            <v>H</v>
          </cell>
          <cell r="V3230">
            <v>-11358.87</v>
          </cell>
          <cell r="W3230">
            <v>-11358.87</v>
          </cell>
          <cell r="X3230">
            <v>426.69999999999891</v>
          </cell>
          <cell r="Y3230" t="str">
            <v>701.7421</v>
          </cell>
          <cell r="Z3230">
            <v>-1665551.11</v>
          </cell>
          <cell r="AA3230">
            <v>-11358.87</v>
          </cell>
          <cell r="AB3230">
            <v>-58.057000000000002</v>
          </cell>
        </row>
        <row r="3231">
          <cell r="A3231">
            <v>7971</v>
          </cell>
          <cell r="B3231">
            <v>9946</v>
          </cell>
          <cell r="C3231">
            <v>2098</v>
          </cell>
          <cell r="D3231" t="str">
            <v>ДИЗЕЛЬНОЕ ТОПЛИВО Л-02-40</v>
          </cell>
          <cell r="E3231">
            <v>221000035</v>
          </cell>
          <cell r="F3231" t="str">
            <v>20</v>
          </cell>
          <cell r="G3231" t="str">
            <v/>
          </cell>
          <cell r="H3231" t="str">
            <v/>
          </cell>
          <cell r="I3231">
            <v>681170</v>
          </cell>
          <cell r="J3231" t="str">
            <v>0010001620</v>
          </cell>
          <cell r="K3231">
            <v>37956</v>
          </cell>
          <cell r="L3231">
            <v>37952</v>
          </cell>
          <cell r="M3231">
            <v>37956</v>
          </cell>
          <cell r="N3231">
            <v>11488.99</v>
          </cell>
          <cell r="O3231">
            <v>56.595999999999997</v>
          </cell>
          <cell r="P3231">
            <v>0</v>
          </cell>
          <cell r="Q3231" t="str">
            <v>01_30_11</v>
          </cell>
          <cell r="R3231" t="str">
            <v>25_31</v>
          </cell>
          <cell r="S3231" t="str">
            <v>'301.0020</v>
          </cell>
          <cell r="T3231" t="str">
            <v>'701.7421</v>
          </cell>
          <cell r="U3231" t="str">
            <v>H</v>
          </cell>
          <cell r="V3231">
            <v>-11073.95</v>
          </cell>
          <cell r="W3231">
            <v>-11073.95</v>
          </cell>
          <cell r="X3231">
            <v>415.03999999999905</v>
          </cell>
          <cell r="Y3231" t="str">
            <v>701.7421</v>
          </cell>
          <cell r="Z3231">
            <v>-1623773.29</v>
          </cell>
          <cell r="AA3231">
            <v>-11073.95</v>
          </cell>
          <cell r="AB3231">
            <v>-56.595999999999997</v>
          </cell>
        </row>
        <row r="3232">
          <cell r="A3232">
            <v>7972</v>
          </cell>
          <cell r="B3232">
            <v>9947</v>
          </cell>
          <cell r="C3232">
            <v>2098</v>
          </cell>
          <cell r="D3232" t="str">
            <v>ДИЗЕЛЬНОЕ ТОПЛИВО Л-02-40</v>
          </cell>
          <cell r="E3232">
            <v>221000035</v>
          </cell>
          <cell r="F3232" t="str">
            <v>20</v>
          </cell>
          <cell r="G3232" t="str">
            <v/>
          </cell>
          <cell r="H3232" t="str">
            <v/>
          </cell>
          <cell r="I3232">
            <v>425638</v>
          </cell>
          <cell r="J3232" t="str">
            <v>0010001619</v>
          </cell>
          <cell r="K3232">
            <v>37956</v>
          </cell>
          <cell r="L3232">
            <v>37952</v>
          </cell>
          <cell r="M3232">
            <v>37956</v>
          </cell>
          <cell r="N3232">
            <v>9954.51</v>
          </cell>
          <cell r="O3232">
            <v>49.036999999999999</v>
          </cell>
          <cell r="P3232">
            <v>0</v>
          </cell>
          <cell r="Q3232" t="str">
            <v>01_30_11</v>
          </cell>
          <cell r="R3232" t="str">
            <v>25_31</v>
          </cell>
          <cell r="S3232" t="str">
            <v>'301.0020</v>
          </cell>
          <cell r="T3232" t="str">
            <v>'701.7421</v>
          </cell>
          <cell r="U3232" t="str">
            <v>H</v>
          </cell>
          <cell r="V3232">
            <v>-9590.44</v>
          </cell>
          <cell r="W3232">
            <v>-9590.44</v>
          </cell>
          <cell r="X3232">
            <v>364.06999999999971</v>
          </cell>
          <cell r="Y3232" t="str">
            <v>701.7421</v>
          </cell>
          <cell r="Z3232">
            <v>-1406246.22</v>
          </cell>
          <cell r="AA3232">
            <v>-9590.44</v>
          </cell>
          <cell r="AB3232">
            <v>-49.036999999999999</v>
          </cell>
        </row>
        <row r="3233">
          <cell r="A3233">
            <v>7973</v>
          </cell>
          <cell r="B3233">
            <v>9948</v>
          </cell>
          <cell r="C3233">
            <v>2098</v>
          </cell>
          <cell r="D3233" t="str">
            <v>ДИЗЕЛЬНОЕ ТОПЛИВО Л-02-40</v>
          </cell>
          <cell r="E3233">
            <v>221000035</v>
          </cell>
          <cell r="F3233" t="str">
            <v>20</v>
          </cell>
          <cell r="G3233" t="str">
            <v/>
          </cell>
          <cell r="H3233" t="str">
            <v/>
          </cell>
          <cell r="I3233">
            <v>425639</v>
          </cell>
          <cell r="J3233" t="str">
            <v>0010001619</v>
          </cell>
          <cell r="K3233">
            <v>37956</v>
          </cell>
          <cell r="L3233">
            <v>37952</v>
          </cell>
          <cell r="M3233">
            <v>37956</v>
          </cell>
          <cell r="N3233">
            <v>11548.47</v>
          </cell>
          <cell r="O3233">
            <v>56.889000000000003</v>
          </cell>
          <cell r="P3233">
            <v>0</v>
          </cell>
          <cell r="Q3233" t="str">
            <v>01_30_11</v>
          </cell>
          <cell r="R3233" t="str">
            <v>25_31</v>
          </cell>
          <cell r="S3233" t="str">
            <v>'301.0020</v>
          </cell>
          <cell r="T3233" t="str">
            <v>'701.7421</v>
          </cell>
          <cell r="U3233" t="str">
            <v>H</v>
          </cell>
          <cell r="V3233">
            <v>-11133.43</v>
          </cell>
          <cell r="W3233">
            <v>-11133.43</v>
          </cell>
          <cell r="X3233">
            <v>415.03999999999905</v>
          </cell>
          <cell r="Y3233" t="str">
            <v>701.7421</v>
          </cell>
          <cell r="Z3233">
            <v>-1632494.84</v>
          </cell>
          <cell r="AA3233">
            <v>-11133.43</v>
          </cell>
          <cell r="AB3233">
            <v>-56.889000000000003</v>
          </cell>
        </row>
        <row r="3234">
          <cell r="A3234">
            <v>7847</v>
          </cell>
          <cell r="B3234">
            <v>9823</v>
          </cell>
          <cell r="C3234">
            <v>1146</v>
          </cell>
          <cell r="D3234" t="str">
            <v>БЕНЗИН АВТОМОБИЛЬНЫЙ АИ-80</v>
          </cell>
          <cell r="E3234">
            <v>221000001</v>
          </cell>
          <cell r="F3234" t="str">
            <v>10</v>
          </cell>
          <cell r="G3234" t="str">
            <v/>
          </cell>
          <cell r="H3234" t="str">
            <v/>
          </cell>
          <cell r="I3234">
            <v>68233023</v>
          </cell>
          <cell r="J3234" t="str">
            <v>0010001598</v>
          </cell>
          <cell r="K3234">
            <v>37956</v>
          </cell>
          <cell r="L3234">
            <v>37953</v>
          </cell>
          <cell r="M3234">
            <v>37956</v>
          </cell>
          <cell r="N3234">
            <v>1277385.75</v>
          </cell>
          <cell r="O3234">
            <v>53.07</v>
          </cell>
          <cell r="P3234">
            <v>204381.72</v>
          </cell>
          <cell r="Q3234" t="str">
            <v>01_30_11</v>
          </cell>
          <cell r="R3234" t="str">
            <v>25_31</v>
          </cell>
          <cell r="S3234" t="str">
            <v>'301.0010</v>
          </cell>
          <cell r="T3234" t="str">
            <v>'701.7510</v>
          </cell>
          <cell r="U3234" t="str">
            <v>H</v>
          </cell>
          <cell r="V3234">
            <v>-1277385.75</v>
          </cell>
          <cell r="W3234">
            <v>-8711.6299999999992</v>
          </cell>
          <cell r="X3234">
            <v>0</v>
          </cell>
          <cell r="Y3234" t="str">
            <v>701.7510</v>
          </cell>
          <cell r="Z3234">
            <v>-1277385.75</v>
          </cell>
          <cell r="AA3234">
            <v>-8711.6299999999992</v>
          </cell>
          <cell r="AB3234">
            <v>-53.07</v>
          </cell>
        </row>
        <row r="3235">
          <cell r="A3235">
            <v>7848</v>
          </cell>
          <cell r="B3235">
            <v>9824</v>
          </cell>
          <cell r="C3235">
            <v>1146</v>
          </cell>
          <cell r="D3235" t="str">
            <v>БЕНЗИН АВТОМОБИЛЬНЫЙ АИ-80</v>
          </cell>
          <cell r="E3235">
            <v>221000001</v>
          </cell>
          <cell r="F3235" t="str">
            <v>10</v>
          </cell>
          <cell r="G3235" t="str">
            <v/>
          </cell>
          <cell r="H3235" t="str">
            <v/>
          </cell>
          <cell r="I3235">
            <v>68233024</v>
          </cell>
          <cell r="J3235" t="str">
            <v>0010001598</v>
          </cell>
          <cell r="K3235">
            <v>37956</v>
          </cell>
          <cell r="L3235">
            <v>37953</v>
          </cell>
          <cell r="M3235">
            <v>37956</v>
          </cell>
          <cell r="N3235">
            <v>1056135.8999999999</v>
          </cell>
          <cell r="O3235">
            <v>43.878</v>
          </cell>
          <cell r="P3235">
            <v>168981.74</v>
          </cell>
          <cell r="Q3235" t="str">
            <v>01_30_11</v>
          </cell>
          <cell r="R3235" t="str">
            <v>25_31</v>
          </cell>
          <cell r="S3235" t="str">
            <v>'301.0010</v>
          </cell>
          <cell r="T3235" t="str">
            <v>'701.7510</v>
          </cell>
          <cell r="U3235" t="str">
            <v>H</v>
          </cell>
          <cell r="V3235">
            <v>-1056135.8999999999</v>
          </cell>
          <cell r="W3235">
            <v>-7202.73</v>
          </cell>
          <cell r="X3235">
            <v>0</v>
          </cell>
          <cell r="Y3235" t="str">
            <v>701.7510</v>
          </cell>
          <cell r="Z3235">
            <v>-1056135.8999999999</v>
          </cell>
          <cell r="AA3235">
            <v>-7202.73</v>
          </cell>
          <cell r="AB3235">
            <v>-43.878</v>
          </cell>
        </row>
        <row r="3236">
          <cell r="A3236">
            <v>7854</v>
          </cell>
          <cell r="B3236">
            <v>9830</v>
          </cell>
          <cell r="C3236">
            <v>1140</v>
          </cell>
          <cell r="D3236" t="str">
            <v>БЕНЗИН АВТОМОБИЛЬНЫЙ АИ-80</v>
          </cell>
          <cell r="E3236">
            <v>221000001</v>
          </cell>
          <cell r="F3236" t="str">
            <v>10</v>
          </cell>
          <cell r="G3236" t="str">
            <v/>
          </cell>
          <cell r="H3236" t="str">
            <v/>
          </cell>
          <cell r="I3236">
            <v>68233026</v>
          </cell>
          <cell r="J3236" t="str">
            <v>0010001596</v>
          </cell>
          <cell r="K3236">
            <v>37956</v>
          </cell>
          <cell r="L3236">
            <v>37953</v>
          </cell>
          <cell r="M3236">
            <v>37956</v>
          </cell>
          <cell r="N3236">
            <v>1467850.29</v>
          </cell>
          <cell r="O3236">
            <v>60.982999999999997</v>
          </cell>
          <cell r="P3236">
            <v>234856.05</v>
          </cell>
          <cell r="Q3236" t="str">
            <v>01_30_11</v>
          </cell>
          <cell r="R3236" t="str">
            <v>25_31</v>
          </cell>
          <cell r="S3236" t="str">
            <v>'301.0010</v>
          </cell>
          <cell r="T3236" t="str">
            <v>'701.7510</v>
          </cell>
          <cell r="U3236" t="str">
            <v>H</v>
          </cell>
          <cell r="V3236">
            <v>-1467850.29</v>
          </cell>
          <cell r="W3236">
            <v>-10010.57</v>
          </cell>
          <cell r="X3236">
            <v>0</v>
          </cell>
          <cell r="Y3236" t="str">
            <v>701.7510</v>
          </cell>
          <cell r="Z3236">
            <v>-1467850.29</v>
          </cell>
          <cell r="AA3236">
            <v>-10010.57</v>
          </cell>
          <cell r="AB3236">
            <v>-60.982999999999997</v>
          </cell>
        </row>
        <row r="3237">
          <cell r="A3237">
            <v>7855</v>
          </cell>
          <cell r="B3237">
            <v>9831</v>
          </cell>
          <cell r="C3237">
            <v>1140</v>
          </cell>
          <cell r="D3237" t="str">
            <v>БЕНЗИН АВТОМОБИЛЬНЫЙ АИ-80</v>
          </cell>
          <cell r="E3237">
            <v>221000001</v>
          </cell>
          <cell r="F3237" t="str">
            <v>10</v>
          </cell>
          <cell r="G3237" t="str">
            <v/>
          </cell>
          <cell r="H3237" t="str">
            <v/>
          </cell>
          <cell r="I3237">
            <v>68233025</v>
          </cell>
          <cell r="J3237" t="str">
            <v>0010001605</v>
          </cell>
          <cell r="K3237">
            <v>37956</v>
          </cell>
          <cell r="L3237">
            <v>37953</v>
          </cell>
          <cell r="M3237">
            <v>37956</v>
          </cell>
          <cell r="N3237">
            <v>1462771.56</v>
          </cell>
          <cell r="O3237">
            <v>60.771999999999998</v>
          </cell>
          <cell r="P3237">
            <v>234043.45</v>
          </cell>
          <cell r="Q3237" t="str">
            <v>01_30_11</v>
          </cell>
          <cell r="R3237" t="str">
            <v>25_31</v>
          </cell>
          <cell r="S3237" t="str">
            <v>'301.0010</v>
          </cell>
          <cell r="T3237" t="str">
            <v>'701.7510</v>
          </cell>
          <cell r="U3237" t="str">
            <v>H</v>
          </cell>
          <cell r="V3237">
            <v>-1462771.56</v>
          </cell>
          <cell r="W3237">
            <v>-9975.93</v>
          </cell>
          <cell r="X3237">
            <v>0</v>
          </cell>
          <cell r="Y3237" t="str">
            <v>701.7510</v>
          </cell>
          <cell r="Z3237">
            <v>-1462771.56</v>
          </cell>
          <cell r="AA3237">
            <v>-9975.93</v>
          </cell>
          <cell r="AB3237">
            <v>-60.771999999999998</v>
          </cell>
        </row>
        <row r="3238">
          <cell r="A3238">
            <v>7861</v>
          </cell>
          <cell r="B3238">
            <v>9837</v>
          </cell>
          <cell r="C3238">
            <v>1140</v>
          </cell>
          <cell r="D3238" t="str">
            <v>БЕНЗИН АВТОМОБИЛЬНЫЙ АИ-80</v>
          </cell>
          <cell r="E3238">
            <v>221000001</v>
          </cell>
          <cell r="F3238" t="str">
            <v>10</v>
          </cell>
          <cell r="G3238" t="str">
            <v/>
          </cell>
          <cell r="H3238" t="str">
            <v/>
          </cell>
          <cell r="I3238" t="str">
            <v>Акт № 168 от 28.</v>
          </cell>
          <cell r="J3238" t="str">
            <v>0010001616</v>
          </cell>
          <cell r="K3238">
            <v>37956</v>
          </cell>
          <cell r="L3238">
            <v>37953</v>
          </cell>
          <cell r="M3238">
            <v>37956</v>
          </cell>
          <cell r="N3238">
            <v>12027692.84</v>
          </cell>
          <cell r="O3238">
            <v>499.7</v>
          </cell>
          <cell r="P3238">
            <v>1924430.86</v>
          </cell>
          <cell r="Q3238" t="str">
            <v>01_30_11</v>
          </cell>
          <cell r="R3238" t="str">
            <v>25_31</v>
          </cell>
          <cell r="S3238" t="str">
            <v>'301.0010</v>
          </cell>
          <cell r="T3238" t="str">
            <v>'701.7510</v>
          </cell>
          <cell r="U3238" t="str">
            <v>H</v>
          </cell>
          <cell r="V3238">
            <v>-12027692.84</v>
          </cell>
          <cell r="W3238">
            <v>-82027.5</v>
          </cell>
          <cell r="X3238">
            <v>0</v>
          </cell>
          <cell r="Y3238" t="str">
            <v>701.7510</v>
          </cell>
          <cell r="Z3238">
            <v>-12027692.84</v>
          </cell>
          <cell r="AA3238">
            <v>-82027.5</v>
          </cell>
          <cell r="AB3238">
            <v>-499.7</v>
          </cell>
        </row>
        <row r="3239">
          <cell r="A3239">
            <v>7922</v>
          </cell>
          <cell r="B3239">
            <v>9898</v>
          </cell>
          <cell r="C3239">
            <v>2115</v>
          </cell>
          <cell r="D3239" t="str">
            <v>ТОПЛИВО САМОЛЕТНОЕ ТС-1 ВКК</v>
          </cell>
          <cell r="E3239">
            <v>222000043</v>
          </cell>
          <cell r="F3239" t="str">
            <v>20</v>
          </cell>
          <cell r="G3239" t="str">
            <v/>
          </cell>
          <cell r="H3239" t="str">
            <v/>
          </cell>
          <cell r="I3239">
            <v>425757</v>
          </cell>
          <cell r="J3239" t="str">
            <v>0010001614</v>
          </cell>
          <cell r="K3239">
            <v>37956</v>
          </cell>
          <cell r="L3239">
            <v>37953</v>
          </cell>
          <cell r="M3239">
            <v>37956</v>
          </cell>
          <cell r="N3239">
            <v>12870.11</v>
          </cell>
          <cell r="O3239">
            <v>55.957000000000001</v>
          </cell>
          <cell r="P3239">
            <v>0</v>
          </cell>
          <cell r="Q3239" t="str">
            <v>01_30_11</v>
          </cell>
          <cell r="R3239" t="str">
            <v>25_31</v>
          </cell>
          <cell r="S3239" t="str">
            <v>'301.0020</v>
          </cell>
          <cell r="T3239" t="str">
            <v>'702.7250</v>
          </cell>
          <cell r="U3239" t="str">
            <v>H</v>
          </cell>
          <cell r="V3239">
            <v>-12276.5</v>
          </cell>
          <cell r="W3239">
            <v>-12276.5</v>
          </cell>
          <cell r="X3239">
            <v>593.61000000000058</v>
          </cell>
          <cell r="Y3239" t="str">
            <v>702.7250</v>
          </cell>
          <cell r="Z3239">
            <v>-1800103.2</v>
          </cell>
          <cell r="AA3239">
            <v>-12276.5</v>
          </cell>
          <cell r="AB3239">
            <v>-55.957000000000001</v>
          </cell>
        </row>
        <row r="3240">
          <cell r="A3240">
            <v>7923</v>
          </cell>
          <cell r="B3240">
            <v>9899</v>
          </cell>
          <cell r="C3240">
            <v>2115</v>
          </cell>
          <cell r="D3240" t="str">
            <v>ТОПЛИВО САМОЛЕТНОЕ ТС-1 ВКК</v>
          </cell>
          <cell r="E3240">
            <v>222000043</v>
          </cell>
          <cell r="F3240" t="str">
            <v>20</v>
          </cell>
          <cell r="G3240" t="str">
            <v/>
          </cell>
          <cell r="H3240" t="str">
            <v/>
          </cell>
          <cell r="I3240">
            <v>425758</v>
          </cell>
          <cell r="J3240" t="str">
            <v>0010001614</v>
          </cell>
          <cell r="K3240">
            <v>37956</v>
          </cell>
          <cell r="L3240">
            <v>37953</v>
          </cell>
          <cell r="M3240">
            <v>37956</v>
          </cell>
          <cell r="N3240">
            <v>105208.21</v>
          </cell>
          <cell r="O3240">
            <v>457.42700000000002</v>
          </cell>
          <cell r="P3240">
            <v>0</v>
          </cell>
          <cell r="Q3240" t="str">
            <v>01_30_11</v>
          </cell>
          <cell r="R3240" t="str">
            <v>25_31</v>
          </cell>
          <cell r="S3240" t="str">
            <v>'301.0020</v>
          </cell>
          <cell r="T3240" t="str">
            <v>'702.7250</v>
          </cell>
          <cell r="U3240" t="str">
            <v>H</v>
          </cell>
          <cell r="V3240">
            <v>-100849.60000000001</v>
          </cell>
          <cell r="W3240">
            <v>-100849.60000000001</v>
          </cell>
          <cell r="X3240">
            <v>4358.6100000000006</v>
          </cell>
          <cell r="Y3240" t="str">
            <v>702.7250</v>
          </cell>
          <cell r="Z3240">
            <v>-14787576.85</v>
          </cell>
          <cell r="AA3240">
            <v>-100849.60000000001</v>
          </cell>
          <cell r="AB3240">
            <v>-457.42700000000002</v>
          </cell>
        </row>
        <row r="3241">
          <cell r="A3241">
            <v>7932</v>
          </cell>
          <cell r="B3241">
            <v>9908</v>
          </cell>
          <cell r="C3241">
            <v>2101</v>
          </cell>
          <cell r="D3241" t="str">
            <v>БЕНЗИН АВТОМОБИЛЬНЫЙ АИ-80</v>
          </cell>
          <cell r="E3241">
            <v>221000001</v>
          </cell>
          <cell r="F3241" t="str">
            <v>20</v>
          </cell>
          <cell r="G3241" t="str">
            <v/>
          </cell>
          <cell r="H3241" t="str">
            <v/>
          </cell>
          <cell r="I3241">
            <v>681274</v>
          </cell>
          <cell r="J3241" t="str">
            <v>0010001600</v>
          </cell>
          <cell r="K3241">
            <v>37956</v>
          </cell>
          <cell r="L3241">
            <v>37953</v>
          </cell>
          <cell r="M3241">
            <v>37956</v>
          </cell>
          <cell r="N3241">
            <v>154301.04</v>
          </cell>
          <cell r="O3241">
            <v>642.92100000000005</v>
          </cell>
          <cell r="P3241">
            <v>0</v>
          </cell>
          <cell r="Q3241" t="str">
            <v>01_30_11</v>
          </cell>
          <cell r="R3241" t="str">
            <v>25_31</v>
          </cell>
          <cell r="S3241" t="str">
            <v>'301.0020</v>
          </cell>
          <cell r="T3241" t="str">
            <v>'701.7410</v>
          </cell>
          <cell r="U3241" t="str">
            <v>H</v>
          </cell>
          <cell r="V3241">
            <v>-147453.29999999999</v>
          </cell>
          <cell r="W3241">
            <v>-147453.29999999999</v>
          </cell>
          <cell r="X3241">
            <v>6847.7400000000198</v>
          </cell>
          <cell r="Y3241" t="str">
            <v>701.7410</v>
          </cell>
          <cell r="Z3241">
            <v>-21621077.379999999</v>
          </cell>
          <cell r="AA3241">
            <v>-147453.29999999999</v>
          </cell>
          <cell r="AB3241">
            <v>-642.92100000000005</v>
          </cell>
        </row>
        <row r="3242">
          <cell r="A3242">
            <v>7933</v>
          </cell>
          <cell r="B3242">
            <v>9909</v>
          </cell>
          <cell r="C3242">
            <v>2101</v>
          </cell>
          <cell r="D3242" t="str">
            <v>БЕНЗИН АВТОМОБИЛЬНЫЙ АИ-80</v>
          </cell>
          <cell r="E3242">
            <v>221000001</v>
          </cell>
          <cell r="F3242" t="str">
            <v>20</v>
          </cell>
          <cell r="G3242" t="str">
            <v/>
          </cell>
          <cell r="H3242" t="str">
            <v/>
          </cell>
          <cell r="I3242">
            <v>681275</v>
          </cell>
          <cell r="J3242" t="str">
            <v>0010001600</v>
          </cell>
          <cell r="K3242">
            <v>37956</v>
          </cell>
          <cell r="L3242">
            <v>37953</v>
          </cell>
          <cell r="M3242">
            <v>37956</v>
          </cell>
          <cell r="N3242">
            <v>129516</v>
          </cell>
          <cell r="O3242">
            <v>539.65</v>
          </cell>
          <cell r="P3242">
            <v>0</v>
          </cell>
          <cell r="Q3242" t="str">
            <v>01_30_11</v>
          </cell>
          <cell r="R3242" t="str">
            <v>25_31</v>
          </cell>
          <cell r="S3242" t="str">
            <v>'301.0020</v>
          </cell>
          <cell r="T3242" t="str">
            <v>'701.7410</v>
          </cell>
          <cell r="U3242" t="str">
            <v>H</v>
          </cell>
          <cell r="V3242">
            <v>-124374.35</v>
          </cell>
          <cell r="W3242">
            <v>-124374.35</v>
          </cell>
          <cell r="X3242">
            <v>5141.6499999999942</v>
          </cell>
          <cell r="Y3242" t="str">
            <v>701.7410</v>
          </cell>
          <cell r="Z3242">
            <v>-18237010.940000001</v>
          </cell>
          <cell r="AA3242">
            <v>-124374.35</v>
          </cell>
          <cell r="AB3242">
            <v>-539.65</v>
          </cell>
        </row>
        <row r="3243">
          <cell r="A3243">
            <v>7934</v>
          </cell>
          <cell r="B3243">
            <v>9910</v>
          </cell>
          <cell r="C3243">
            <v>2101</v>
          </cell>
          <cell r="D3243" t="str">
            <v>БЕНЗИН АВТОМОБИЛЬНЫЙ АИ-80</v>
          </cell>
          <cell r="E3243">
            <v>221000001</v>
          </cell>
          <cell r="F3243" t="str">
            <v>20</v>
          </cell>
          <cell r="G3243" t="str">
            <v/>
          </cell>
          <cell r="H3243" t="str">
            <v/>
          </cell>
          <cell r="I3243">
            <v>681276</v>
          </cell>
          <cell r="J3243" t="str">
            <v>0010001600</v>
          </cell>
          <cell r="K3243">
            <v>37956</v>
          </cell>
          <cell r="L3243">
            <v>37953</v>
          </cell>
          <cell r="M3243">
            <v>37956</v>
          </cell>
          <cell r="N3243">
            <v>47897.760000000002</v>
          </cell>
          <cell r="O3243">
            <v>199.57400000000001</v>
          </cell>
          <cell r="P3243">
            <v>0</v>
          </cell>
          <cell r="Q3243" t="str">
            <v>01_30_11</v>
          </cell>
          <cell r="R3243" t="str">
            <v>25_31</v>
          </cell>
          <cell r="S3243" t="str">
            <v>'301.0020</v>
          </cell>
          <cell r="T3243" t="str">
            <v>'701.7410</v>
          </cell>
          <cell r="U3243" t="str">
            <v>H</v>
          </cell>
          <cell r="V3243">
            <v>-46001.48</v>
          </cell>
          <cell r="W3243">
            <v>-46001.48</v>
          </cell>
          <cell r="X3243">
            <v>1896.2799999999988</v>
          </cell>
          <cell r="Y3243" t="str">
            <v>701.7410</v>
          </cell>
          <cell r="Z3243">
            <v>-6745197.0099999998</v>
          </cell>
          <cell r="AA3243">
            <v>-46001.48</v>
          </cell>
          <cell r="AB3243">
            <v>-199.57400000000001</v>
          </cell>
        </row>
        <row r="3244">
          <cell r="A3244">
            <v>7935</v>
          </cell>
          <cell r="B3244">
            <v>9911</v>
          </cell>
          <cell r="C3244">
            <v>2101</v>
          </cell>
          <cell r="D3244" t="str">
            <v>БЕНЗИН АВТОМОБИЛЬНЫЙ АИ-92</v>
          </cell>
          <cell r="E3244">
            <v>222000004</v>
          </cell>
          <cell r="F3244" t="str">
            <v>20</v>
          </cell>
          <cell r="G3244" t="str">
            <v/>
          </cell>
          <cell r="H3244" t="str">
            <v/>
          </cell>
          <cell r="I3244">
            <v>425414</v>
          </cell>
          <cell r="J3244" t="str">
            <v>0010001604</v>
          </cell>
          <cell r="K3244">
            <v>37956</v>
          </cell>
          <cell r="L3244">
            <v>37953</v>
          </cell>
          <cell r="M3244">
            <v>37956</v>
          </cell>
          <cell r="N3244">
            <v>49864.3</v>
          </cell>
          <cell r="O3244">
            <v>179.36799999999999</v>
          </cell>
          <cell r="P3244">
            <v>0</v>
          </cell>
          <cell r="Q3244" t="str">
            <v>01_30_11</v>
          </cell>
          <cell r="R3244" t="str">
            <v>25_31</v>
          </cell>
          <cell r="S3244" t="str">
            <v>'301.0020</v>
          </cell>
          <cell r="T3244" t="str">
            <v>'702.7212</v>
          </cell>
          <cell r="U3244" t="str">
            <v>H</v>
          </cell>
          <cell r="V3244">
            <v>-47956.26</v>
          </cell>
          <cell r="W3244">
            <v>-47956.26</v>
          </cell>
          <cell r="X3244">
            <v>1908.0400000000009</v>
          </cell>
          <cell r="Y3244" t="str">
            <v>702.7212</v>
          </cell>
          <cell r="Z3244">
            <v>-7031826.4000000004</v>
          </cell>
          <cell r="AA3244">
            <v>-47956.26</v>
          </cell>
          <cell r="AB3244">
            <v>-179.36799999999999</v>
          </cell>
        </row>
        <row r="3245">
          <cell r="A3245">
            <v>7939</v>
          </cell>
          <cell r="B3245">
            <v>9915</v>
          </cell>
          <cell r="C3245">
            <v>2101</v>
          </cell>
          <cell r="D3245" t="str">
            <v>ДИЗЕЛЬНОЕ ТОПЛИВО Л-02-40</v>
          </cell>
          <cell r="E3245">
            <v>221000035</v>
          </cell>
          <cell r="F3245" t="str">
            <v>20</v>
          </cell>
          <cell r="G3245" t="str">
            <v/>
          </cell>
          <cell r="H3245" t="str">
            <v/>
          </cell>
          <cell r="I3245">
            <v>425633</v>
          </cell>
          <cell r="J3245" t="str">
            <v>0010001578</v>
          </cell>
          <cell r="K3245">
            <v>37956</v>
          </cell>
          <cell r="L3245">
            <v>37953</v>
          </cell>
          <cell r="M3245">
            <v>37956</v>
          </cell>
          <cell r="N3245">
            <v>119235.55</v>
          </cell>
          <cell r="O3245">
            <v>590.27499999999998</v>
          </cell>
          <cell r="P3245">
            <v>0</v>
          </cell>
          <cell r="Q3245" t="str">
            <v>01_30_11</v>
          </cell>
          <cell r="R3245" t="str">
            <v>25_31</v>
          </cell>
          <cell r="S3245" t="str">
            <v>'301.0020</v>
          </cell>
          <cell r="T3245" t="str">
            <v>'701.7421</v>
          </cell>
          <cell r="U3245" t="str">
            <v>H</v>
          </cell>
          <cell r="V3245">
            <v>-112939.03</v>
          </cell>
          <cell r="W3245">
            <v>-112939.03</v>
          </cell>
          <cell r="X3245">
            <v>6296.5200000000041</v>
          </cell>
          <cell r="Y3245" t="str">
            <v>701.7421</v>
          </cell>
          <cell r="Z3245">
            <v>-16560249.970000001</v>
          </cell>
          <cell r="AA3245">
            <v>-112939.03</v>
          </cell>
          <cell r="AB3245">
            <v>-590.27499999999998</v>
          </cell>
        </row>
        <row r="3246">
          <cell r="A3246">
            <v>7940</v>
          </cell>
          <cell r="B3246">
            <v>9916</v>
          </cell>
          <cell r="C3246">
            <v>2101</v>
          </cell>
          <cell r="D3246" t="str">
            <v>ДИЗЕЛЬНОЕ ТОПЛИВО Л-02-40</v>
          </cell>
          <cell r="E3246">
            <v>221000035</v>
          </cell>
          <cell r="F3246" t="str">
            <v>20</v>
          </cell>
          <cell r="G3246" t="str">
            <v/>
          </cell>
          <cell r="H3246" t="str">
            <v/>
          </cell>
          <cell r="I3246">
            <v>425634</v>
          </cell>
          <cell r="J3246" t="str">
            <v>0010001578</v>
          </cell>
          <cell r="K3246">
            <v>37956</v>
          </cell>
          <cell r="L3246">
            <v>37953</v>
          </cell>
          <cell r="M3246">
            <v>37956</v>
          </cell>
          <cell r="N3246">
            <v>45245.17</v>
          </cell>
          <cell r="O3246">
            <v>223.98599999999999</v>
          </cell>
          <cell r="P3246">
            <v>0</v>
          </cell>
          <cell r="Q3246" t="str">
            <v>01_30_11</v>
          </cell>
          <cell r="R3246" t="str">
            <v>25_31</v>
          </cell>
          <cell r="S3246" t="str">
            <v>'301.0020</v>
          </cell>
          <cell r="T3246" t="str">
            <v>'701.7421</v>
          </cell>
          <cell r="U3246" t="str">
            <v>H</v>
          </cell>
          <cell r="V3246">
            <v>-42860.13</v>
          </cell>
          <cell r="W3246">
            <v>-42860.13</v>
          </cell>
          <cell r="X3246">
            <v>2385.0400000000009</v>
          </cell>
          <cell r="Y3246" t="str">
            <v>701.7421</v>
          </cell>
          <cell r="Z3246">
            <v>-6284580.8600000003</v>
          </cell>
          <cell r="AA3246">
            <v>-42860.13</v>
          </cell>
          <cell r="AB3246">
            <v>-223.98599999999999</v>
          </cell>
        </row>
        <row r="3247">
          <cell r="A3247">
            <v>7941</v>
          </cell>
          <cell r="B3247">
            <v>9917</v>
          </cell>
          <cell r="C3247">
            <v>2101</v>
          </cell>
          <cell r="D3247" t="str">
            <v>ДИЗЕЛЬНОЕ ТОПЛИВО Л-02-40</v>
          </cell>
          <cell r="E3247">
            <v>221000035</v>
          </cell>
          <cell r="F3247" t="str">
            <v>20</v>
          </cell>
          <cell r="G3247" t="str">
            <v/>
          </cell>
          <cell r="H3247" t="str">
            <v/>
          </cell>
          <cell r="I3247">
            <v>425635</v>
          </cell>
          <cell r="J3247" t="str">
            <v>0010001578</v>
          </cell>
          <cell r="K3247">
            <v>37956</v>
          </cell>
          <cell r="L3247">
            <v>37953</v>
          </cell>
          <cell r="M3247">
            <v>37956</v>
          </cell>
          <cell r="N3247">
            <v>49192.66</v>
          </cell>
          <cell r="O3247">
            <v>243.52799999999999</v>
          </cell>
          <cell r="P3247">
            <v>0</v>
          </cell>
          <cell r="Q3247" t="str">
            <v>01_30_11</v>
          </cell>
          <cell r="R3247" t="str">
            <v>25_31</v>
          </cell>
          <cell r="S3247" t="str">
            <v>'301.0020</v>
          </cell>
          <cell r="T3247" t="str">
            <v>'701.7421</v>
          </cell>
          <cell r="U3247" t="str">
            <v>H</v>
          </cell>
          <cell r="V3247">
            <v>-46881.29</v>
          </cell>
          <cell r="W3247">
            <v>-46881.29</v>
          </cell>
          <cell r="X3247">
            <v>2311.3700000000026</v>
          </cell>
          <cell r="Y3247" t="str">
            <v>701.7421</v>
          </cell>
          <cell r="Z3247">
            <v>-6874203.5499999998</v>
          </cell>
          <cell r="AA3247">
            <v>-46881.29</v>
          </cell>
          <cell r="AB3247">
            <v>-243.52799999999999</v>
          </cell>
        </row>
        <row r="3248">
          <cell r="A3248">
            <v>7950</v>
          </cell>
          <cell r="B3248">
            <v>9925</v>
          </cell>
          <cell r="C3248">
            <v>2098</v>
          </cell>
          <cell r="D3248" t="str">
            <v>ДИЗЕЛЬНОЕ ТОПЛИВО Л-02-40</v>
          </cell>
          <cell r="E3248">
            <v>221000035</v>
          </cell>
          <cell r="F3248" t="str">
            <v>20</v>
          </cell>
          <cell r="G3248" t="str">
            <v/>
          </cell>
          <cell r="H3248" t="str">
            <v/>
          </cell>
          <cell r="I3248">
            <v>681470</v>
          </cell>
          <cell r="J3248" t="str">
            <v>0010001623</v>
          </cell>
          <cell r="K3248">
            <v>37956</v>
          </cell>
          <cell r="L3248">
            <v>37953</v>
          </cell>
          <cell r="M3248">
            <v>37956</v>
          </cell>
          <cell r="N3248">
            <v>11474.17</v>
          </cell>
          <cell r="O3248">
            <v>56.523000000000003</v>
          </cell>
          <cell r="P3248">
            <v>0</v>
          </cell>
          <cell r="Q3248" t="str">
            <v>01_30_11</v>
          </cell>
          <cell r="R3248" t="str">
            <v>25_31</v>
          </cell>
          <cell r="S3248" t="str">
            <v>'301.0020</v>
          </cell>
          <cell r="T3248" t="str">
            <v>'701.7421</v>
          </cell>
          <cell r="U3248" t="str">
            <v>H</v>
          </cell>
          <cell r="V3248">
            <v>-11057.54</v>
          </cell>
          <cell r="W3248">
            <v>-11057.54</v>
          </cell>
          <cell r="X3248">
            <v>416.6299999999992</v>
          </cell>
          <cell r="Y3248" t="str">
            <v>701.7421</v>
          </cell>
          <cell r="Z3248">
            <v>-1621367.09</v>
          </cell>
          <cell r="AA3248">
            <v>-11057.54</v>
          </cell>
          <cell r="AB3248">
            <v>-56.523000000000003</v>
          </cell>
        </row>
        <row r="3249">
          <cell r="A3249">
            <v>7951</v>
          </cell>
          <cell r="B3249">
            <v>9926</v>
          </cell>
          <cell r="C3249">
            <v>2098</v>
          </cell>
          <cell r="D3249" t="str">
            <v>ДИЗЕЛЬНОЕ ТОПЛИВО Л-02-40</v>
          </cell>
          <cell r="E3249">
            <v>221000035</v>
          </cell>
          <cell r="F3249" t="str">
            <v>20</v>
          </cell>
          <cell r="G3249" t="str">
            <v/>
          </cell>
          <cell r="H3249" t="str">
            <v/>
          </cell>
          <cell r="I3249">
            <v>681471</v>
          </cell>
          <cell r="J3249" t="str">
            <v>0010001623</v>
          </cell>
          <cell r="K3249">
            <v>37956</v>
          </cell>
          <cell r="L3249">
            <v>37953</v>
          </cell>
          <cell r="M3249">
            <v>37956</v>
          </cell>
          <cell r="N3249">
            <v>11881.39</v>
          </cell>
          <cell r="O3249">
            <v>58.529000000000003</v>
          </cell>
          <cell r="P3249">
            <v>0</v>
          </cell>
          <cell r="Q3249" t="str">
            <v>01_30_11</v>
          </cell>
          <cell r="R3249" t="str">
            <v>25_31</v>
          </cell>
          <cell r="S3249" t="str">
            <v>'301.0020</v>
          </cell>
          <cell r="T3249" t="str">
            <v>'701.7421</v>
          </cell>
          <cell r="U3249" t="str">
            <v>H</v>
          </cell>
          <cell r="V3249">
            <v>-11450.14</v>
          </cell>
          <cell r="W3249">
            <v>-11450.14</v>
          </cell>
          <cell r="X3249">
            <v>431.25</v>
          </cell>
          <cell r="Y3249" t="str">
            <v>701.7421</v>
          </cell>
          <cell r="Z3249">
            <v>-1678934.03</v>
          </cell>
          <cell r="AA3249">
            <v>-11450.14</v>
          </cell>
          <cell r="AB3249">
            <v>-58.529000000000003</v>
          </cell>
        </row>
        <row r="3250">
          <cell r="A3250">
            <v>8058</v>
          </cell>
          <cell r="B3250">
            <v>10034</v>
          </cell>
          <cell r="C3250">
            <v>2040</v>
          </cell>
          <cell r="D3250" t="str">
            <v>ДИЗЕЛЬНОЕ ТОПЛИВО Л-02-40</v>
          </cell>
          <cell r="E3250">
            <v>221000035</v>
          </cell>
          <cell r="F3250" t="str">
            <v>20</v>
          </cell>
          <cell r="G3250" t="str">
            <v/>
          </cell>
          <cell r="H3250" t="str">
            <v/>
          </cell>
          <cell r="I3250">
            <v>425742</v>
          </cell>
          <cell r="J3250" t="str">
            <v>0010001582</v>
          </cell>
          <cell r="K3250">
            <v>37956</v>
          </cell>
          <cell r="L3250">
            <v>37953</v>
          </cell>
          <cell r="M3250">
            <v>37956</v>
          </cell>
          <cell r="N3250">
            <v>22162.86</v>
          </cell>
          <cell r="O3250">
            <v>123.127</v>
          </cell>
          <cell r="P3250">
            <v>0</v>
          </cell>
          <cell r="Q3250" t="str">
            <v>01_30_11</v>
          </cell>
          <cell r="R3250" t="str">
            <v>25_31</v>
          </cell>
          <cell r="S3250" t="str">
            <v>'301.0020</v>
          </cell>
          <cell r="T3250" t="str">
            <v>'701.7421</v>
          </cell>
          <cell r="U3250" t="str">
            <v>H</v>
          </cell>
          <cell r="V3250">
            <v>-21270.01</v>
          </cell>
          <cell r="W3250">
            <v>-21270.01</v>
          </cell>
          <cell r="X3250">
            <v>892.85000000000218</v>
          </cell>
          <cell r="Y3250" t="str">
            <v>701.7421</v>
          </cell>
          <cell r="Z3250">
            <v>-3118821.57</v>
          </cell>
          <cell r="AA3250">
            <v>-21270.01</v>
          </cell>
          <cell r="AB3250">
            <v>-123.127</v>
          </cell>
        </row>
        <row r="3251">
          <cell r="A3251">
            <v>8059</v>
          </cell>
          <cell r="B3251">
            <v>10035</v>
          </cell>
          <cell r="C3251">
            <v>2040</v>
          </cell>
          <cell r="D3251" t="str">
            <v>ДИЗЕЛЬНОЕ ТОПЛИВО Л-02-40</v>
          </cell>
          <cell r="E3251">
            <v>221000035</v>
          </cell>
          <cell r="F3251" t="str">
            <v>20</v>
          </cell>
          <cell r="G3251" t="str">
            <v/>
          </cell>
          <cell r="H3251" t="str">
            <v/>
          </cell>
          <cell r="I3251">
            <v>425743</v>
          </cell>
          <cell r="J3251" t="str">
            <v>0010001582</v>
          </cell>
          <cell r="K3251">
            <v>37956</v>
          </cell>
          <cell r="L3251">
            <v>37953</v>
          </cell>
          <cell r="M3251">
            <v>37956</v>
          </cell>
          <cell r="N3251">
            <v>20153.7</v>
          </cell>
          <cell r="O3251">
            <v>111.965</v>
          </cell>
          <cell r="P3251">
            <v>0</v>
          </cell>
          <cell r="Q3251" t="str">
            <v>01_30_11</v>
          </cell>
          <cell r="R3251" t="str">
            <v>25_31</v>
          </cell>
          <cell r="S3251" t="str">
            <v>'301.0020</v>
          </cell>
          <cell r="T3251" t="str">
            <v>'701.7421</v>
          </cell>
          <cell r="U3251" t="str">
            <v>H</v>
          </cell>
          <cell r="V3251">
            <v>-19335.05</v>
          </cell>
          <cell r="W3251">
            <v>-19335.05</v>
          </cell>
          <cell r="X3251">
            <v>818.65000000000146</v>
          </cell>
          <cell r="Y3251" t="str">
            <v>701.7421</v>
          </cell>
          <cell r="Z3251">
            <v>-2835098.38</v>
          </cell>
          <cell r="AA3251">
            <v>-19335.05</v>
          </cell>
          <cell r="AB3251">
            <v>-111.965</v>
          </cell>
        </row>
        <row r="3252">
          <cell r="A3252">
            <v>8060</v>
          </cell>
          <cell r="B3252">
            <v>10036</v>
          </cell>
          <cell r="C3252">
            <v>2040</v>
          </cell>
          <cell r="D3252" t="str">
            <v>ДИЗЕЛЬНОЕ ТОПЛИВО Л-02-40</v>
          </cell>
          <cell r="E3252">
            <v>221000035</v>
          </cell>
          <cell r="F3252" t="str">
            <v>20</v>
          </cell>
          <cell r="G3252" t="str">
            <v/>
          </cell>
          <cell r="H3252" t="str">
            <v/>
          </cell>
          <cell r="I3252">
            <v>425744</v>
          </cell>
          <cell r="J3252" t="str">
            <v>0010001582</v>
          </cell>
          <cell r="K3252">
            <v>37956</v>
          </cell>
          <cell r="L3252">
            <v>37953</v>
          </cell>
          <cell r="M3252">
            <v>37956</v>
          </cell>
          <cell r="N3252">
            <v>10495.08</v>
          </cell>
          <cell r="O3252">
            <v>58.305999999999997</v>
          </cell>
          <cell r="P3252">
            <v>0</v>
          </cell>
          <cell r="Q3252" t="str">
            <v>01_30_11</v>
          </cell>
          <cell r="R3252" t="str">
            <v>25_31</v>
          </cell>
          <cell r="S3252" t="str">
            <v>'301.0020</v>
          </cell>
          <cell r="T3252" t="str">
            <v>'701.7421</v>
          </cell>
          <cell r="U3252" t="str">
            <v>H</v>
          </cell>
          <cell r="V3252">
            <v>-10063.83</v>
          </cell>
          <cell r="W3252">
            <v>-10063.83</v>
          </cell>
          <cell r="X3252">
            <v>431.25</v>
          </cell>
          <cell r="Y3252" t="str">
            <v>701.7421</v>
          </cell>
          <cell r="Z3252">
            <v>-1475659.39</v>
          </cell>
          <cell r="AA3252">
            <v>-10063.83</v>
          </cell>
          <cell r="AB3252">
            <v>-58.305999999999997</v>
          </cell>
        </row>
        <row r="3253">
          <cell r="A3253">
            <v>8061</v>
          </cell>
          <cell r="B3253">
            <v>10037</v>
          </cell>
          <cell r="C3253">
            <v>2040</v>
          </cell>
          <cell r="D3253" t="str">
            <v>ДИЗЕЛЬНОЕ ТОПЛИВО Л-02-40</v>
          </cell>
          <cell r="E3253">
            <v>221000035</v>
          </cell>
          <cell r="F3253" t="str">
            <v>20</v>
          </cell>
          <cell r="G3253" t="str">
            <v/>
          </cell>
          <cell r="H3253" t="str">
            <v/>
          </cell>
          <cell r="I3253">
            <v>425745</v>
          </cell>
          <cell r="J3253" t="str">
            <v>0010001582</v>
          </cell>
          <cell r="K3253">
            <v>37956</v>
          </cell>
          <cell r="L3253">
            <v>37953</v>
          </cell>
          <cell r="M3253">
            <v>37956</v>
          </cell>
          <cell r="N3253">
            <v>10516.14</v>
          </cell>
          <cell r="O3253">
            <v>58.423000000000002</v>
          </cell>
          <cell r="P3253">
            <v>0</v>
          </cell>
          <cell r="Q3253" t="str">
            <v>01_30_11</v>
          </cell>
          <cell r="R3253" t="str">
            <v>25_31</v>
          </cell>
          <cell r="S3253" t="str">
            <v>'301.0020</v>
          </cell>
          <cell r="T3253" t="str">
            <v>'701.7421</v>
          </cell>
          <cell r="U3253" t="str">
            <v>H</v>
          </cell>
          <cell r="V3253">
            <v>-10084.89</v>
          </cell>
          <cell r="W3253">
            <v>-10084.89</v>
          </cell>
          <cell r="X3253">
            <v>431.25</v>
          </cell>
          <cell r="Y3253" t="str">
            <v>701.7421</v>
          </cell>
          <cell r="Z3253">
            <v>-1478747.42</v>
          </cell>
          <cell r="AA3253">
            <v>-10084.89</v>
          </cell>
          <cell r="AB3253">
            <v>-58.423000000000002</v>
          </cell>
        </row>
        <row r="3254">
          <cell r="A3254">
            <v>8062</v>
          </cell>
          <cell r="B3254">
            <v>10038</v>
          </cell>
          <cell r="C3254">
            <v>2040</v>
          </cell>
          <cell r="D3254" t="str">
            <v>ДИЗЕЛЬНОЕ ТОПЛИВО Л-02-40</v>
          </cell>
          <cell r="E3254">
            <v>221000035</v>
          </cell>
          <cell r="F3254" t="str">
            <v>20</v>
          </cell>
          <cell r="G3254" t="str">
            <v/>
          </cell>
          <cell r="H3254" t="str">
            <v/>
          </cell>
          <cell r="I3254">
            <v>425746</v>
          </cell>
          <cell r="J3254" t="str">
            <v>0010001582</v>
          </cell>
          <cell r="K3254">
            <v>37956</v>
          </cell>
          <cell r="L3254">
            <v>37953</v>
          </cell>
          <cell r="M3254">
            <v>37956</v>
          </cell>
          <cell r="N3254">
            <v>10413.719999999999</v>
          </cell>
          <cell r="O3254">
            <v>57.853999999999999</v>
          </cell>
          <cell r="P3254">
            <v>0</v>
          </cell>
          <cell r="Q3254" t="str">
            <v>01_30_11</v>
          </cell>
          <cell r="R3254" t="str">
            <v>25_31</v>
          </cell>
          <cell r="S3254" t="str">
            <v>'301.0020</v>
          </cell>
          <cell r="T3254" t="str">
            <v>'701.7421</v>
          </cell>
          <cell r="U3254" t="str">
            <v>H</v>
          </cell>
          <cell r="V3254">
            <v>-9989.7800000000007</v>
          </cell>
          <cell r="W3254">
            <v>-9989.7800000000007</v>
          </cell>
          <cell r="X3254">
            <v>423.93999999999869</v>
          </cell>
          <cell r="Y3254" t="str">
            <v>701.7421</v>
          </cell>
          <cell r="Z3254">
            <v>-1464801.44</v>
          </cell>
          <cell r="AA3254">
            <v>-9989.7800000000007</v>
          </cell>
          <cell r="AB3254">
            <v>-57.853999999999999</v>
          </cell>
        </row>
        <row r="3255">
          <cell r="A3255">
            <v>8063</v>
          </cell>
          <cell r="B3255">
            <v>10039</v>
          </cell>
          <cell r="C3255">
            <v>2040</v>
          </cell>
          <cell r="D3255" t="str">
            <v>ДИЗЕЛЬНОЕ ТОПЛИВО Л-02-40</v>
          </cell>
          <cell r="E3255">
            <v>221000035</v>
          </cell>
          <cell r="F3255" t="str">
            <v>20</v>
          </cell>
          <cell r="G3255" t="str">
            <v/>
          </cell>
          <cell r="H3255" t="str">
            <v/>
          </cell>
          <cell r="I3255">
            <v>425747</v>
          </cell>
          <cell r="J3255" t="str">
            <v>0010001582</v>
          </cell>
          <cell r="K3255">
            <v>37956</v>
          </cell>
          <cell r="L3255">
            <v>37953</v>
          </cell>
          <cell r="M3255">
            <v>37956</v>
          </cell>
          <cell r="N3255">
            <v>11926.62</v>
          </cell>
          <cell r="O3255">
            <v>66.259</v>
          </cell>
          <cell r="P3255">
            <v>0</v>
          </cell>
          <cell r="Q3255" t="str">
            <v>01_30_11</v>
          </cell>
          <cell r="R3255" t="str">
            <v>25_31</v>
          </cell>
          <cell r="S3255" t="str">
            <v>'301.0020</v>
          </cell>
          <cell r="T3255" t="str">
            <v>'701.7421</v>
          </cell>
          <cell r="U3255" t="str">
            <v>H</v>
          </cell>
          <cell r="V3255">
            <v>-11436.9</v>
          </cell>
          <cell r="W3255">
            <v>-11436.9</v>
          </cell>
          <cell r="X3255">
            <v>489.72000000000116</v>
          </cell>
          <cell r="Y3255" t="str">
            <v>701.7421</v>
          </cell>
          <cell r="Z3255">
            <v>-1676992.65</v>
          </cell>
          <cell r="AA3255">
            <v>-11436.9</v>
          </cell>
          <cell r="AB3255">
            <v>-66.259</v>
          </cell>
        </row>
        <row r="3256">
          <cell r="A3256">
            <v>8064</v>
          </cell>
          <cell r="B3256">
            <v>10040</v>
          </cell>
          <cell r="C3256">
            <v>2040</v>
          </cell>
          <cell r="D3256" t="str">
            <v>ДИЗЕЛЬНОЕ ТОПЛИВО Л-02-40</v>
          </cell>
          <cell r="E3256">
            <v>221000035</v>
          </cell>
          <cell r="F3256" t="str">
            <v>20</v>
          </cell>
          <cell r="G3256" t="str">
            <v/>
          </cell>
          <cell r="H3256" t="str">
            <v/>
          </cell>
          <cell r="I3256">
            <v>425748</v>
          </cell>
          <cell r="J3256" t="str">
            <v>0010001582</v>
          </cell>
          <cell r="K3256">
            <v>37956</v>
          </cell>
          <cell r="L3256">
            <v>37953</v>
          </cell>
          <cell r="M3256">
            <v>37956</v>
          </cell>
          <cell r="N3256">
            <v>10497.06</v>
          </cell>
          <cell r="O3256">
            <v>58.317</v>
          </cell>
          <cell r="P3256">
            <v>0</v>
          </cell>
          <cell r="Q3256" t="str">
            <v>01_30_11</v>
          </cell>
          <cell r="R3256" t="str">
            <v>25_31</v>
          </cell>
          <cell r="S3256" t="str">
            <v>'301.0020</v>
          </cell>
          <cell r="T3256" t="str">
            <v>'701.7421</v>
          </cell>
          <cell r="U3256" t="str">
            <v>H</v>
          </cell>
          <cell r="V3256">
            <v>-10065.81</v>
          </cell>
          <cell r="W3256">
            <v>-10065.81</v>
          </cell>
          <cell r="X3256">
            <v>431.25</v>
          </cell>
          <cell r="Y3256" t="str">
            <v>701.7421</v>
          </cell>
          <cell r="Z3256">
            <v>-1475949.72</v>
          </cell>
          <cell r="AA3256">
            <v>-10065.81</v>
          </cell>
          <cell r="AB3256">
            <v>-58.317</v>
          </cell>
        </row>
        <row r="3257">
          <cell r="A3257">
            <v>8065</v>
          </cell>
          <cell r="B3257">
            <v>10041</v>
          </cell>
          <cell r="C3257">
            <v>2040</v>
          </cell>
          <cell r="D3257" t="str">
            <v>ДИЗЕЛЬНОЕ ТОПЛИВО Л-02-40</v>
          </cell>
          <cell r="E3257">
            <v>221000035</v>
          </cell>
          <cell r="F3257" t="str">
            <v>20</v>
          </cell>
          <cell r="G3257" t="str">
            <v/>
          </cell>
          <cell r="H3257" t="str">
            <v/>
          </cell>
          <cell r="I3257">
            <v>425751</v>
          </cell>
          <cell r="J3257" t="str">
            <v>0010001582</v>
          </cell>
          <cell r="K3257">
            <v>37956</v>
          </cell>
          <cell r="L3257">
            <v>37953</v>
          </cell>
          <cell r="M3257">
            <v>37956</v>
          </cell>
          <cell r="N3257">
            <v>20109.78</v>
          </cell>
          <cell r="O3257">
            <v>111.721</v>
          </cell>
          <cell r="P3257">
            <v>0</v>
          </cell>
          <cell r="Q3257" t="str">
            <v>01_30_11</v>
          </cell>
          <cell r="R3257" t="str">
            <v>25_31</v>
          </cell>
          <cell r="S3257" t="str">
            <v>'301.0020</v>
          </cell>
          <cell r="T3257" t="str">
            <v>'701.7421</v>
          </cell>
          <cell r="U3257" t="str">
            <v>H</v>
          </cell>
          <cell r="V3257">
            <v>-19291.14</v>
          </cell>
          <cell r="W3257">
            <v>-19291.14</v>
          </cell>
          <cell r="X3257">
            <v>818.63999999999942</v>
          </cell>
          <cell r="Y3257" t="str">
            <v>701.7421</v>
          </cell>
          <cell r="Z3257">
            <v>-2828659.86</v>
          </cell>
          <cell r="AA3257">
            <v>-19291.14</v>
          </cell>
          <cell r="AB3257">
            <v>-111.721</v>
          </cell>
        </row>
        <row r="3258">
          <cell r="A3258">
            <v>7856</v>
          </cell>
          <cell r="B3258">
            <v>9832</v>
          </cell>
          <cell r="C3258">
            <v>1140</v>
          </cell>
          <cell r="D3258" t="str">
            <v>БЕНЗИН АВТОМОБИЛЬНЫЙ АИ-80</v>
          </cell>
          <cell r="E3258">
            <v>221000001</v>
          </cell>
          <cell r="F3258" t="str">
            <v>10</v>
          </cell>
          <cell r="G3258" t="str">
            <v/>
          </cell>
          <cell r="H3258" t="str">
            <v/>
          </cell>
          <cell r="I3258">
            <v>188135</v>
          </cell>
          <cell r="J3258" t="str">
            <v>0010001606</v>
          </cell>
          <cell r="K3258">
            <v>37956</v>
          </cell>
          <cell r="L3258">
            <v>37954</v>
          </cell>
          <cell r="M3258">
            <v>37956</v>
          </cell>
          <cell r="N3258">
            <v>7541799.0800000001</v>
          </cell>
          <cell r="O3258">
            <v>313.33</v>
          </cell>
          <cell r="P3258">
            <v>1206687.8500000001</v>
          </cell>
          <cell r="Q3258" t="str">
            <v>01_30_11</v>
          </cell>
          <cell r="R3258" t="str">
            <v>25_31</v>
          </cell>
          <cell r="S3258" t="str">
            <v>'301.0010</v>
          </cell>
          <cell r="T3258" t="str">
            <v>'701.7510</v>
          </cell>
          <cell r="U3258" t="str">
            <v>H</v>
          </cell>
          <cell r="V3258">
            <v>-7541799.0800000001</v>
          </cell>
          <cell r="W3258">
            <v>-51434.22</v>
          </cell>
          <cell r="X3258">
            <v>0</v>
          </cell>
          <cell r="Y3258" t="str">
            <v>701.7510</v>
          </cell>
          <cell r="Z3258">
            <v>-7541799.0800000001</v>
          </cell>
          <cell r="AA3258">
            <v>-51434.22</v>
          </cell>
          <cell r="AB3258">
            <v>-313.33</v>
          </cell>
        </row>
        <row r="3259">
          <cell r="A3259">
            <v>7924</v>
          </cell>
          <cell r="B3259">
            <v>9900</v>
          </cell>
          <cell r="C3259">
            <v>2115</v>
          </cell>
          <cell r="D3259" t="str">
            <v>ТОПЛИВО САМОЛЕТНОЕ ТС-1 ВКК</v>
          </cell>
          <cell r="E3259">
            <v>222000043</v>
          </cell>
          <cell r="F3259" t="str">
            <v>20</v>
          </cell>
          <cell r="G3259" t="str">
            <v/>
          </cell>
          <cell r="H3259" t="str">
            <v/>
          </cell>
          <cell r="I3259">
            <v>425759</v>
          </cell>
          <cell r="J3259" t="str">
            <v>0010001614</v>
          </cell>
          <cell r="K3259">
            <v>37956</v>
          </cell>
          <cell r="L3259">
            <v>37954</v>
          </cell>
          <cell r="M3259">
            <v>37956</v>
          </cell>
          <cell r="N3259">
            <v>149400.41</v>
          </cell>
          <cell r="O3259">
            <v>649.56700000000001</v>
          </cell>
          <cell r="P3259">
            <v>0</v>
          </cell>
          <cell r="Q3259" t="str">
            <v>01_30_11</v>
          </cell>
          <cell r="R3259" t="str">
            <v>25_31</v>
          </cell>
          <cell r="S3259" t="str">
            <v>'301.0020</v>
          </cell>
          <cell r="T3259" t="str">
            <v>'702.7250</v>
          </cell>
          <cell r="U3259" t="str">
            <v>H</v>
          </cell>
          <cell r="V3259">
            <v>-143216.63</v>
          </cell>
          <cell r="W3259">
            <v>-143216.63</v>
          </cell>
          <cell r="X3259">
            <v>6183.7799999999988</v>
          </cell>
          <cell r="Y3259" t="str">
            <v>702.7250</v>
          </cell>
          <cell r="Z3259">
            <v>-20999854.460000001</v>
          </cell>
          <cell r="AA3259">
            <v>-143216.63</v>
          </cell>
          <cell r="AB3259">
            <v>-649.56700000000001</v>
          </cell>
        </row>
        <row r="3260">
          <cell r="A3260">
            <v>7925</v>
          </cell>
          <cell r="B3260">
            <v>9901</v>
          </cell>
          <cell r="C3260">
            <v>2115</v>
          </cell>
          <cell r="D3260" t="str">
            <v>ТОПЛИВО САМОЛЕТНОЕ ТС-1 ВКК</v>
          </cell>
          <cell r="E3260">
            <v>222000043</v>
          </cell>
          <cell r="F3260" t="str">
            <v>20</v>
          </cell>
          <cell r="G3260" t="str">
            <v/>
          </cell>
          <cell r="H3260" t="str">
            <v/>
          </cell>
          <cell r="I3260">
            <v>425760</v>
          </cell>
          <cell r="J3260" t="str">
            <v>0010001614</v>
          </cell>
          <cell r="K3260">
            <v>37956</v>
          </cell>
          <cell r="L3260">
            <v>37954</v>
          </cell>
          <cell r="M3260">
            <v>37956</v>
          </cell>
          <cell r="N3260">
            <v>147348.35</v>
          </cell>
          <cell r="O3260">
            <v>640.64499999999998</v>
          </cell>
          <cell r="P3260">
            <v>0</v>
          </cell>
          <cell r="Q3260" t="str">
            <v>01_30_11</v>
          </cell>
          <cell r="R3260" t="str">
            <v>25_31</v>
          </cell>
          <cell r="S3260" t="str">
            <v>'301.0020</v>
          </cell>
          <cell r="T3260" t="str">
            <v>'702.7250</v>
          </cell>
          <cell r="U3260" t="str">
            <v>H</v>
          </cell>
          <cell r="V3260">
            <v>-141258.98000000001</v>
          </cell>
          <cell r="W3260">
            <v>-141258.98000000001</v>
          </cell>
          <cell r="X3260">
            <v>6089.3699999999953</v>
          </cell>
          <cell r="Y3260" t="str">
            <v>702.7250</v>
          </cell>
          <cell r="Z3260">
            <v>-20712804.239999998</v>
          </cell>
          <cell r="AA3260">
            <v>-141258.98000000001</v>
          </cell>
          <cell r="AB3260">
            <v>-640.64499999999998</v>
          </cell>
        </row>
        <row r="3261">
          <cell r="A3261">
            <v>7926</v>
          </cell>
          <cell r="B3261">
            <v>9902</v>
          </cell>
          <cell r="C3261">
            <v>2115</v>
          </cell>
          <cell r="D3261" t="str">
            <v>ТОПЛИВО САМОЛЕТНОЕ ТС-1 ВКК</v>
          </cell>
          <cell r="E3261">
            <v>222000043</v>
          </cell>
          <cell r="F3261" t="str">
            <v>20</v>
          </cell>
          <cell r="G3261" t="str">
            <v/>
          </cell>
          <cell r="H3261" t="str">
            <v/>
          </cell>
          <cell r="I3261">
            <v>425761</v>
          </cell>
          <cell r="J3261" t="str">
            <v>0010001614</v>
          </cell>
          <cell r="K3261">
            <v>37956</v>
          </cell>
          <cell r="L3261">
            <v>37954</v>
          </cell>
          <cell r="M3261">
            <v>37956</v>
          </cell>
          <cell r="N3261">
            <v>104185.63</v>
          </cell>
          <cell r="O3261">
            <v>452.98099999999999</v>
          </cell>
          <cell r="P3261">
            <v>0</v>
          </cell>
          <cell r="Q3261" t="str">
            <v>01_30_11</v>
          </cell>
          <cell r="R3261" t="str">
            <v>25_31</v>
          </cell>
          <cell r="S3261" t="str">
            <v>'301.0020</v>
          </cell>
          <cell r="T3261" t="str">
            <v>'702.7250</v>
          </cell>
          <cell r="U3261" t="str">
            <v>H</v>
          </cell>
          <cell r="V3261">
            <v>-99880.59</v>
          </cell>
          <cell r="W3261">
            <v>-99880.59</v>
          </cell>
          <cell r="X3261">
            <v>4305.0400000000081</v>
          </cell>
          <cell r="Y3261" t="str">
            <v>702.7250</v>
          </cell>
          <cell r="Z3261">
            <v>-14645490.91</v>
          </cell>
          <cell r="AA3261">
            <v>-99880.59</v>
          </cell>
          <cell r="AB3261">
            <v>-452.98099999999999</v>
          </cell>
        </row>
        <row r="3262">
          <cell r="A3262">
            <v>7927</v>
          </cell>
          <cell r="B3262">
            <v>9903</v>
          </cell>
          <cell r="C3262">
            <v>2115</v>
          </cell>
          <cell r="D3262" t="str">
            <v>ТОПЛИВО САМОЛЕТНОЕ ТС-1 ВКК</v>
          </cell>
          <cell r="E3262">
            <v>222000043</v>
          </cell>
          <cell r="F3262" t="str">
            <v>20</v>
          </cell>
          <cell r="G3262" t="str">
            <v/>
          </cell>
          <cell r="H3262" t="str">
            <v/>
          </cell>
          <cell r="I3262">
            <v>425762</v>
          </cell>
          <cell r="J3262" t="str">
            <v>0010001614</v>
          </cell>
          <cell r="K3262">
            <v>37956</v>
          </cell>
          <cell r="L3262">
            <v>37954</v>
          </cell>
          <cell r="M3262">
            <v>37956</v>
          </cell>
          <cell r="N3262">
            <v>12904.84</v>
          </cell>
          <cell r="O3262">
            <v>56.107999999999997</v>
          </cell>
          <cell r="P3262">
            <v>0</v>
          </cell>
          <cell r="Q3262" t="str">
            <v>01_30_11</v>
          </cell>
          <cell r="R3262" t="str">
            <v>25_31</v>
          </cell>
          <cell r="S3262" t="str">
            <v>'301.0020</v>
          </cell>
          <cell r="T3262" t="str">
            <v>'702.7250</v>
          </cell>
          <cell r="U3262" t="str">
            <v>H</v>
          </cell>
          <cell r="V3262">
            <v>-12300.2</v>
          </cell>
          <cell r="W3262">
            <v>-12300.2</v>
          </cell>
          <cell r="X3262">
            <v>604.63999999999942</v>
          </cell>
          <cell r="Y3262" t="str">
            <v>702.7250</v>
          </cell>
          <cell r="Z3262">
            <v>-1803578.33</v>
          </cell>
          <cell r="AA3262">
            <v>-12300.2</v>
          </cell>
          <cell r="AB3262">
            <v>-56.107999999999997</v>
          </cell>
        </row>
        <row r="3263">
          <cell r="A3263">
            <v>7929</v>
          </cell>
          <cell r="B3263">
            <v>9905</v>
          </cell>
          <cell r="C3263">
            <v>2101</v>
          </cell>
          <cell r="D3263" t="str">
            <v>БЕНЗИН АВТОМОБИЛЬНЫЙ АИ-80</v>
          </cell>
          <cell r="E3263">
            <v>221000001</v>
          </cell>
          <cell r="F3263" t="str">
            <v>20</v>
          </cell>
          <cell r="G3263" t="str">
            <v/>
          </cell>
          <cell r="H3263" t="str">
            <v/>
          </cell>
          <cell r="I3263">
            <v>426080</v>
          </cell>
          <cell r="J3263" t="str">
            <v>0010001600</v>
          </cell>
          <cell r="K3263">
            <v>37956</v>
          </cell>
          <cell r="L3263">
            <v>37954</v>
          </cell>
          <cell r="M3263">
            <v>37956</v>
          </cell>
          <cell r="N3263">
            <v>79517.039999999994</v>
          </cell>
          <cell r="O3263">
            <v>331.32100000000003</v>
          </cell>
          <cell r="P3263">
            <v>0</v>
          </cell>
          <cell r="Q3263" t="str">
            <v>01_30_11</v>
          </cell>
          <cell r="R3263" t="str">
            <v>25_31</v>
          </cell>
          <cell r="S3263" t="str">
            <v>'301.0020</v>
          </cell>
          <cell r="T3263" t="str">
            <v>'701.7410</v>
          </cell>
          <cell r="U3263" t="str">
            <v>H</v>
          </cell>
          <cell r="V3263">
            <v>-75984.67</v>
          </cell>
          <cell r="W3263">
            <v>-75984.67</v>
          </cell>
          <cell r="X3263">
            <v>3532.3699999999953</v>
          </cell>
          <cell r="Y3263" t="str">
            <v>701.7410</v>
          </cell>
          <cell r="Z3263">
            <v>-11141632.16</v>
          </cell>
          <cell r="AA3263">
            <v>-75984.67</v>
          </cell>
          <cell r="AB3263">
            <v>-331.32100000000003</v>
          </cell>
        </row>
        <row r="3264">
          <cell r="A3264">
            <v>7930</v>
          </cell>
          <cell r="B3264">
            <v>9906</v>
          </cell>
          <cell r="C3264">
            <v>2101</v>
          </cell>
          <cell r="D3264" t="str">
            <v>БЕНЗИН АВТОМОБИЛЬНЫЙ АИ-92</v>
          </cell>
          <cell r="E3264">
            <v>222000004</v>
          </cell>
          <cell r="F3264" t="str">
            <v>20</v>
          </cell>
          <cell r="G3264" t="str">
            <v/>
          </cell>
          <cell r="H3264" t="str">
            <v/>
          </cell>
          <cell r="I3264">
            <v>425415</v>
          </cell>
          <cell r="J3264" t="str">
            <v>0010001604</v>
          </cell>
          <cell r="K3264">
            <v>37956</v>
          </cell>
          <cell r="L3264">
            <v>37954</v>
          </cell>
          <cell r="M3264">
            <v>37956</v>
          </cell>
          <cell r="N3264">
            <v>15174.07</v>
          </cell>
          <cell r="O3264">
            <v>54.582999999999998</v>
          </cell>
          <cell r="P3264">
            <v>0</v>
          </cell>
          <cell r="Q3264" t="str">
            <v>01_30_11</v>
          </cell>
          <cell r="R3264" t="str">
            <v>25_31</v>
          </cell>
          <cell r="S3264" t="str">
            <v>'301.0020</v>
          </cell>
          <cell r="T3264" t="str">
            <v>'702.7212</v>
          </cell>
          <cell r="U3264" t="str">
            <v>H</v>
          </cell>
          <cell r="V3264">
            <v>-14590.64</v>
          </cell>
          <cell r="W3264">
            <v>-14590.64</v>
          </cell>
          <cell r="X3264">
            <v>583.43000000000029</v>
          </cell>
          <cell r="Y3264" t="str">
            <v>702.7212</v>
          </cell>
          <cell r="Z3264">
            <v>-2139425.54</v>
          </cell>
          <cell r="AA3264">
            <v>-14590.64</v>
          </cell>
          <cell r="AB3264">
            <v>-54.582999999999998</v>
          </cell>
        </row>
        <row r="3265">
          <cell r="A3265">
            <v>7931</v>
          </cell>
          <cell r="B3265">
            <v>9907</v>
          </cell>
          <cell r="C3265">
            <v>2101</v>
          </cell>
          <cell r="D3265" t="str">
            <v>БЕНЗИН АВТОМОБИЛЬНЫЙ АИ-92</v>
          </cell>
          <cell r="E3265">
            <v>222000004</v>
          </cell>
          <cell r="F3265" t="str">
            <v>20</v>
          </cell>
          <cell r="G3265" t="str">
            <v/>
          </cell>
          <cell r="H3265" t="str">
            <v/>
          </cell>
          <cell r="I3265">
            <v>425416</v>
          </cell>
          <cell r="J3265" t="str">
            <v>0010001604</v>
          </cell>
          <cell r="K3265">
            <v>37956</v>
          </cell>
          <cell r="L3265">
            <v>37954</v>
          </cell>
          <cell r="M3265">
            <v>37956</v>
          </cell>
          <cell r="N3265">
            <v>72747.320000000007</v>
          </cell>
          <cell r="O3265">
            <v>261.68099999999998</v>
          </cell>
          <cell r="P3265">
            <v>0</v>
          </cell>
          <cell r="Q3265" t="str">
            <v>01_30_11</v>
          </cell>
          <cell r="R3265" t="str">
            <v>25_31</v>
          </cell>
          <cell r="S3265" t="str">
            <v>'301.0020</v>
          </cell>
          <cell r="T3265" t="str">
            <v>'702.7212</v>
          </cell>
          <cell r="U3265" t="str">
            <v>H</v>
          </cell>
          <cell r="V3265">
            <v>-69946.880000000005</v>
          </cell>
          <cell r="W3265">
            <v>-69946.880000000005</v>
          </cell>
          <cell r="X3265">
            <v>2800.4400000000023</v>
          </cell>
          <cell r="Y3265" t="str">
            <v>702.7212</v>
          </cell>
          <cell r="Z3265">
            <v>-10256311.01</v>
          </cell>
          <cell r="AA3265">
            <v>-69946.880000000005</v>
          </cell>
          <cell r="AB3265">
            <v>-261.68099999999998</v>
          </cell>
        </row>
        <row r="3266">
          <cell r="A3266">
            <v>7952</v>
          </cell>
          <cell r="B3266">
            <v>9927</v>
          </cell>
          <cell r="C3266">
            <v>2098</v>
          </cell>
          <cell r="D3266" t="str">
            <v>ДИЗЕЛЬНОЕ ТОПЛИВО Л-02-40</v>
          </cell>
          <cell r="E3266">
            <v>221000035</v>
          </cell>
          <cell r="F3266" t="str">
            <v>20</v>
          </cell>
          <cell r="G3266" t="str">
            <v/>
          </cell>
          <cell r="H3266" t="str">
            <v/>
          </cell>
          <cell r="I3266">
            <v>681472</v>
          </cell>
          <cell r="J3266" t="str">
            <v>0010001623</v>
          </cell>
          <cell r="K3266">
            <v>37956</v>
          </cell>
          <cell r="L3266">
            <v>37954</v>
          </cell>
          <cell r="M3266">
            <v>37956</v>
          </cell>
          <cell r="N3266">
            <v>11913.46</v>
          </cell>
          <cell r="O3266">
            <v>58.686999999999998</v>
          </cell>
          <cell r="P3266">
            <v>0</v>
          </cell>
          <cell r="Q3266" t="str">
            <v>01_30_11</v>
          </cell>
          <cell r="R3266" t="str">
            <v>25_31</v>
          </cell>
          <cell r="S3266" t="str">
            <v>'301.0020</v>
          </cell>
          <cell r="T3266" t="str">
            <v>'701.7421</v>
          </cell>
          <cell r="U3266" t="str">
            <v>H</v>
          </cell>
          <cell r="V3266">
            <v>-11481.91</v>
          </cell>
          <cell r="W3266">
            <v>-11481.91</v>
          </cell>
          <cell r="X3266">
            <v>431.54999999999927</v>
          </cell>
          <cell r="Y3266" t="str">
            <v>701.7421</v>
          </cell>
          <cell r="Z3266">
            <v>-1683592.46</v>
          </cell>
          <cell r="AA3266">
            <v>-11481.91</v>
          </cell>
          <cell r="AB3266">
            <v>-58.686999999999998</v>
          </cell>
        </row>
        <row r="3267">
          <cell r="A3267">
            <v>7953</v>
          </cell>
          <cell r="B3267">
            <v>9928</v>
          </cell>
          <cell r="C3267">
            <v>2098</v>
          </cell>
          <cell r="D3267" t="str">
            <v>ДИЗЕЛЬНОЕ ТОПЛИВО Л-02-40</v>
          </cell>
          <cell r="E3267">
            <v>221000035</v>
          </cell>
          <cell r="F3267" t="str">
            <v>20</v>
          </cell>
          <cell r="G3267" t="str">
            <v/>
          </cell>
          <cell r="H3267" t="str">
            <v/>
          </cell>
          <cell r="I3267">
            <v>681473</v>
          </cell>
          <cell r="J3267" t="str">
            <v>0010001623</v>
          </cell>
          <cell r="K3267">
            <v>37956</v>
          </cell>
          <cell r="L3267">
            <v>37954</v>
          </cell>
          <cell r="M3267">
            <v>37956</v>
          </cell>
          <cell r="N3267">
            <v>25315.72</v>
          </cell>
          <cell r="O3267">
            <v>124.708</v>
          </cell>
          <cell r="P3267">
            <v>0</v>
          </cell>
          <cell r="Q3267" t="str">
            <v>01_30_11</v>
          </cell>
          <cell r="R3267" t="str">
            <v>25_31</v>
          </cell>
          <cell r="S3267" t="str">
            <v>'301.0020</v>
          </cell>
          <cell r="T3267" t="str">
            <v>'701.7421</v>
          </cell>
          <cell r="U3267" t="str">
            <v>H</v>
          </cell>
          <cell r="V3267">
            <v>-24401.41</v>
          </cell>
          <cell r="W3267">
            <v>-24401.41</v>
          </cell>
          <cell r="X3267">
            <v>914.31000000000131</v>
          </cell>
          <cell r="Y3267" t="str">
            <v>701.7421</v>
          </cell>
          <cell r="Z3267">
            <v>-3577978.75</v>
          </cell>
          <cell r="AA3267">
            <v>-24401.41</v>
          </cell>
          <cell r="AB3267">
            <v>-124.708</v>
          </cell>
        </row>
        <row r="3268">
          <cell r="A3268">
            <v>7954</v>
          </cell>
          <cell r="B3268">
            <v>9929</v>
          </cell>
          <cell r="C3268">
            <v>2098</v>
          </cell>
          <cell r="D3268" t="str">
            <v>ДИЗЕЛЬНОЕ ТОПЛИВО Л-02-40</v>
          </cell>
          <cell r="E3268">
            <v>221000035</v>
          </cell>
          <cell r="F3268" t="str">
            <v>20</v>
          </cell>
          <cell r="G3268" t="str">
            <v/>
          </cell>
          <cell r="H3268" t="str">
            <v/>
          </cell>
          <cell r="I3268">
            <v>681348</v>
          </cell>
          <cell r="J3268" t="str">
            <v>0010001624</v>
          </cell>
          <cell r="K3268">
            <v>37956</v>
          </cell>
          <cell r="L3268">
            <v>37954</v>
          </cell>
          <cell r="M3268">
            <v>37956</v>
          </cell>
          <cell r="N3268">
            <v>11743.14</v>
          </cell>
          <cell r="O3268">
            <v>57.847999999999999</v>
          </cell>
          <cell r="P3268">
            <v>0</v>
          </cell>
          <cell r="Q3268" t="str">
            <v>01_30_11</v>
          </cell>
          <cell r="R3268" t="str">
            <v>25_31</v>
          </cell>
          <cell r="S3268" t="str">
            <v>'301.0020</v>
          </cell>
          <cell r="T3268" t="str">
            <v>'701.7421</v>
          </cell>
          <cell r="U3268" t="str">
            <v>H</v>
          </cell>
          <cell r="V3268">
            <v>-11318.9</v>
          </cell>
          <cell r="W3268">
            <v>-11318.9</v>
          </cell>
          <cell r="X3268">
            <v>424.23999999999978</v>
          </cell>
          <cell r="Y3268" t="str">
            <v>701.7421</v>
          </cell>
          <cell r="Z3268">
            <v>-1659690.31</v>
          </cell>
          <cell r="AA3268">
            <v>-11318.9</v>
          </cell>
          <cell r="AB3268">
            <v>-57.847999999999999</v>
          </cell>
        </row>
        <row r="3269">
          <cell r="A3269">
            <v>7955</v>
          </cell>
          <cell r="B3269">
            <v>9930</v>
          </cell>
          <cell r="C3269">
            <v>2098</v>
          </cell>
          <cell r="D3269" t="str">
            <v>ДИЗЕЛЬНОЕ ТОПЛИВО Л-02-40</v>
          </cell>
          <cell r="E3269">
            <v>221000035</v>
          </cell>
          <cell r="F3269" t="str">
            <v>20</v>
          </cell>
          <cell r="G3269" t="str">
            <v/>
          </cell>
          <cell r="H3269" t="str">
            <v/>
          </cell>
          <cell r="I3269">
            <v>681349</v>
          </cell>
          <cell r="J3269" t="str">
            <v>0010001624</v>
          </cell>
          <cell r="K3269">
            <v>37956</v>
          </cell>
          <cell r="L3269">
            <v>37954</v>
          </cell>
          <cell r="M3269">
            <v>37956</v>
          </cell>
          <cell r="N3269">
            <v>11813.79</v>
          </cell>
          <cell r="O3269">
            <v>58.195999999999998</v>
          </cell>
          <cell r="P3269">
            <v>0</v>
          </cell>
          <cell r="Q3269" t="str">
            <v>01_30_11</v>
          </cell>
          <cell r="R3269" t="str">
            <v>25_31</v>
          </cell>
          <cell r="S3269" t="str">
            <v>'301.0020</v>
          </cell>
          <cell r="T3269" t="str">
            <v>'701.7421</v>
          </cell>
          <cell r="U3269" t="str">
            <v>H</v>
          </cell>
          <cell r="V3269">
            <v>-11382.24</v>
          </cell>
          <cell r="W3269">
            <v>-11382.24</v>
          </cell>
          <cell r="X3269">
            <v>431.55000000000109</v>
          </cell>
          <cell r="Y3269" t="str">
            <v>701.7421</v>
          </cell>
          <cell r="Z3269">
            <v>-1668977.85</v>
          </cell>
          <cell r="AA3269">
            <v>-11382.24</v>
          </cell>
          <cell r="AB3269">
            <v>-58.195999999999998</v>
          </cell>
        </row>
        <row r="3270">
          <cell r="A3270">
            <v>7956</v>
          </cell>
          <cell r="B3270">
            <v>9931</v>
          </cell>
          <cell r="C3270">
            <v>2098</v>
          </cell>
          <cell r="D3270" t="str">
            <v>ДИЗЕЛЬНОЕ ТОПЛИВО Л-02-40</v>
          </cell>
          <cell r="E3270">
            <v>221000035</v>
          </cell>
          <cell r="F3270" t="str">
            <v>20</v>
          </cell>
          <cell r="G3270" t="str">
            <v/>
          </cell>
          <cell r="H3270" t="str">
            <v/>
          </cell>
          <cell r="I3270">
            <v>681350</v>
          </cell>
          <cell r="J3270" t="str">
            <v>0010001624</v>
          </cell>
          <cell r="K3270">
            <v>37956</v>
          </cell>
          <cell r="L3270">
            <v>37954</v>
          </cell>
          <cell r="M3270">
            <v>37956</v>
          </cell>
          <cell r="N3270">
            <v>11552.73</v>
          </cell>
          <cell r="O3270">
            <v>56.91</v>
          </cell>
          <cell r="P3270">
            <v>0</v>
          </cell>
          <cell r="Q3270" t="str">
            <v>01_30_11</v>
          </cell>
          <cell r="R3270" t="str">
            <v>25_31</v>
          </cell>
          <cell r="S3270" t="str">
            <v>'301.0020</v>
          </cell>
          <cell r="T3270" t="str">
            <v>'701.7421</v>
          </cell>
          <cell r="U3270" t="str">
            <v>H</v>
          </cell>
          <cell r="V3270">
            <v>-11135.8</v>
          </cell>
          <cell r="W3270">
            <v>-11135.8</v>
          </cell>
          <cell r="X3270">
            <v>416.93000000000029</v>
          </cell>
          <cell r="Y3270" t="str">
            <v>701.7421</v>
          </cell>
          <cell r="Z3270">
            <v>-1632842.35</v>
          </cell>
          <cell r="AA3270">
            <v>-11135.8</v>
          </cell>
          <cell r="AB3270">
            <v>-56.91</v>
          </cell>
        </row>
        <row r="3271">
          <cell r="A3271">
            <v>7957</v>
          </cell>
          <cell r="B3271">
            <v>9932</v>
          </cell>
          <cell r="C3271">
            <v>2098</v>
          </cell>
          <cell r="D3271" t="str">
            <v>ДИЗЕЛЬНОЕ ТОПЛИВО Л-02-40</v>
          </cell>
          <cell r="E3271">
            <v>221000035</v>
          </cell>
          <cell r="F3271" t="str">
            <v>20</v>
          </cell>
          <cell r="G3271" t="str">
            <v/>
          </cell>
          <cell r="H3271" t="str">
            <v/>
          </cell>
          <cell r="I3271">
            <v>681351</v>
          </cell>
          <cell r="J3271" t="str">
            <v>0010001624</v>
          </cell>
          <cell r="K3271">
            <v>37956</v>
          </cell>
          <cell r="L3271">
            <v>37954</v>
          </cell>
          <cell r="M3271">
            <v>37956</v>
          </cell>
          <cell r="N3271">
            <v>11790.04</v>
          </cell>
          <cell r="O3271">
            <v>58.079000000000001</v>
          </cell>
          <cell r="P3271">
            <v>0</v>
          </cell>
          <cell r="Q3271" t="str">
            <v>01_30_11</v>
          </cell>
          <cell r="R3271" t="str">
            <v>25_31</v>
          </cell>
          <cell r="S3271" t="str">
            <v>'301.0020</v>
          </cell>
          <cell r="T3271" t="str">
            <v>'701.7421</v>
          </cell>
          <cell r="U3271" t="str">
            <v>H</v>
          </cell>
          <cell r="V3271">
            <v>-11358.49</v>
          </cell>
          <cell r="W3271">
            <v>-11358.49</v>
          </cell>
          <cell r="X3271">
            <v>431.55000000000109</v>
          </cell>
          <cell r="Y3271" t="str">
            <v>701.7421</v>
          </cell>
          <cell r="Z3271">
            <v>-1665495.39</v>
          </cell>
          <cell r="AA3271">
            <v>-11358.49</v>
          </cell>
          <cell r="AB3271">
            <v>-58.079000000000001</v>
          </cell>
        </row>
        <row r="3272">
          <cell r="A3272">
            <v>7958</v>
          </cell>
          <cell r="B3272">
            <v>9933</v>
          </cell>
          <cell r="C3272">
            <v>2098</v>
          </cell>
          <cell r="D3272" t="str">
            <v>ДИЗЕЛЬНОЕ ТОПЛИВО Л-02-40</v>
          </cell>
          <cell r="E3272">
            <v>221000035</v>
          </cell>
          <cell r="F3272" t="str">
            <v>20</v>
          </cell>
          <cell r="G3272" t="str">
            <v/>
          </cell>
          <cell r="H3272" t="str">
            <v/>
          </cell>
          <cell r="I3272">
            <v>681352</v>
          </cell>
          <cell r="J3272" t="str">
            <v>0010001624</v>
          </cell>
          <cell r="K3272">
            <v>37956</v>
          </cell>
          <cell r="L3272">
            <v>37954</v>
          </cell>
          <cell r="M3272">
            <v>37956</v>
          </cell>
          <cell r="N3272">
            <v>11523.3</v>
          </cell>
          <cell r="O3272">
            <v>56.765000000000001</v>
          </cell>
          <cell r="P3272">
            <v>0</v>
          </cell>
          <cell r="Q3272" t="str">
            <v>01_30_11</v>
          </cell>
          <cell r="R3272" t="str">
            <v>25_31</v>
          </cell>
          <cell r="S3272" t="str">
            <v>'301.0020</v>
          </cell>
          <cell r="T3272" t="str">
            <v>'701.7421</v>
          </cell>
          <cell r="U3272" t="str">
            <v>H</v>
          </cell>
          <cell r="V3272">
            <v>-11106.37</v>
          </cell>
          <cell r="W3272">
            <v>-11106.37</v>
          </cell>
          <cell r="X3272">
            <v>416.92999999999847</v>
          </cell>
          <cell r="Y3272" t="str">
            <v>701.7421</v>
          </cell>
          <cell r="Z3272">
            <v>-1628527.03</v>
          </cell>
          <cell r="AA3272">
            <v>-11106.37</v>
          </cell>
          <cell r="AB3272">
            <v>-56.765000000000001</v>
          </cell>
        </row>
        <row r="3273">
          <cell r="A3273">
            <v>7974</v>
          </cell>
          <cell r="B3273">
            <v>9949</v>
          </cell>
          <cell r="C3273">
            <v>2098</v>
          </cell>
          <cell r="D3273" t="str">
            <v>ДИЗЕЛЬНОЕ ТОПЛИВО Л-02-40</v>
          </cell>
          <cell r="E3273">
            <v>221000035</v>
          </cell>
          <cell r="F3273" t="str">
            <v>20</v>
          </cell>
          <cell r="G3273" t="str">
            <v/>
          </cell>
          <cell r="H3273" t="str">
            <v/>
          </cell>
          <cell r="I3273">
            <v>425764</v>
          </cell>
          <cell r="J3273" t="str">
            <v>0010001622</v>
          </cell>
          <cell r="K3273">
            <v>37956</v>
          </cell>
          <cell r="L3273">
            <v>37954</v>
          </cell>
          <cell r="M3273">
            <v>37956</v>
          </cell>
          <cell r="N3273">
            <v>25315.72</v>
          </cell>
          <cell r="O3273">
            <v>124.708</v>
          </cell>
          <cell r="P3273">
            <v>0</v>
          </cell>
          <cell r="Q3273" t="str">
            <v>01_30_11</v>
          </cell>
          <cell r="R3273" t="str">
            <v>25_31</v>
          </cell>
          <cell r="S3273" t="str">
            <v>'301.0020</v>
          </cell>
          <cell r="T3273" t="str">
            <v>'701.7421</v>
          </cell>
          <cell r="U3273" t="str">
            <v>H</v>
          </cell>
          <cell r="V3273">
            <v>-24401.41</v>
          </cell>
          <cell r="W3273">
            <v>-24401.41</v>
          </cell>
          <cell r="X3273">
            <v>914.31000000000131</v>
          </cell>
          <cell r="Y3273" t="str">
            <v>701.7421</v>
          </cell>
          <cell r="Z3273">
            <v>-3577978.75</v>
          </cell>
          <cell r="AA3273">
            <v>-24401.41</v>
          </cell>
          <cell r="AB3273">
            <v>-124.708</v>
          </cell>
        </row>
        <row r="3274">
          <cell r="A3274">
            <v>7975</v>
          </cell>
          <cell r="B3274">
            <v>9951</v>
          </cell>
          <cell r="C3274">
            <v>2098</v>
          </cell>
          <cell r="D3274" t="str">
            <v>ДИЗЕЛЬНОЕ ТОПЛИВО Л-02-40</v>
          </cell>
          <cell r="E3274">
            <v>221000035</v>
          </cell>
          <cell r="F3274" t="str">
            <v>20</v>
          </cell>
          <cell r="G3274" t="str">
            <v/>
          </cell>
          <cell r="H3274" t="str">
            <v/>
          </cell>
          <cell r="I3274">
            <v>425765</v>
          </cell>
          <cell r="J3274" t="str">
            <v>0010001622</v>
          </cell>
          <cell r="K3274">
            <v>37956</v>
          </cell>
          <cell r="L3274">
            <v>37954</v>
          </cell>
          <cell r="M3274">
            <v>37956</v>
          </cell>
          <cell r="N3274">
            <v>22629.22</v>
          </cell>
          <cell r="O3274">
            <v>111.474</v>
          </cell>
          <cell r="P3274">
            <v>0</v>
          </cell>
          <cell r="Q3274" t="str">
            <v>01_30_11</v>
          </cell>
          <cell r="R3274" t="str">
            <v>25_31</v>
          </cell>
          <cell r="S3274" t="str">
            <v>'301.0020</v>
          </cell>
          <cell r="T3274" t="str">
            <v>'701.7421</v>
          </cell>
          <cell r="U3274" t="str">
            <v>H</v>
          </cell>
          <cell r="V3274">
            <v>-21810</v>
          </cell>
          <cell r="W3274">
            <v>-21810</v>
          </cell>
          <cell r="X3274">
            <v>819.22000000000116</v>
          </cell>
          <cell r="Y3274" t="str">
            <v>701.7421</v>
          </cell>
          <cell r="Z3274">
            <v>-3198000.3</v>
          </cell>
          <cell r="AA3274">
            <v>-21810</v>
          </cell>
          <cell r="AB3274">
            <v>-111.474</v>
          </cell>
        </row>
        <row r="3275">
          <cell r="A3275">
            <v>7978</v>
          </cell>
          <cell r="B3275">
            <v>9955</v>
          </cell>
          <cell r="C3275">
            <v>2040</v>
          </cell>
          <cell r="D3275" t="str">
            <v>БЕНЗИН АВТОМОБИЛЬНЫЙ АИ-80</v>
          </cell>
          <cell r="E3275">
            <v>221000001</v>
          </cell>
          <cell r="F3275" t="str">
            <v>20</v>
          </cell>
          <cell r="G3275" t="str">
            <v/>
          </cell>
          <cell r="H3275" t="str">
            <v/>
          </cell>
          <cell r="I3275">
            <v>425708</v>
          </cell>
          <cell r="J3275" t="str">
            <v>0010001609</v>
          </cell>
          <cell r="K3275">
            <v>37956</v>
          </cell>
          <cell r="L3275">
            <v>37954</v>
          </cell>
          <cell r="M3275">
            <v>37956</v>
          </cell>
          <cell r="N3275">
            <v>23944.080000000002</v>
          </cell>
          <cell r="O3275">
            <v>99.766999999999996</v>
          </cell>
          <cell r="P3275">
            <v>0</v>
          </cell>
          <cell r="Q3275" t="str">
            <v>01_30_11</v>
          </cell>
          <cell r="R3275" t="str">
            <v>25_31</v>
          </cell>
          <cell r="S3275" t="str">
            <v>'301.0020</v>
          </cell>
          <cell r="T3275" t="str">
            <v>'701.7410</v>
          </cell>
          <cell r="U3275" t="str">
            <v>H</v>
          </cell>
          <cell r="V3275">
            <v>-23212.63</v>
          </cell>
          <cell r="W3275">
            <v>-23212.63</v>
          </cell>
          <cell r="X3275">
            <v>731.45000000000073</v>
          </cell>
          <cell r="Y3275" t="str">
            <v>701.7410</v>
          </cell>
          <cell r="Z3275">
            <v>-3403667.94</v>
          </cell>
          <cell r="AA3275">
            <v>-23212.63</v>
          </cell>
          <cell r="AB3275">
            <v>-99.766999999999996</v>
          </cell>
        </row>
        <row r="3276">
          <cell r="A3276">
            <v>7979</v>
          </cell>
          <cell r="B3276">
            <v>9956</v>
          </cell>
          <cell r="C3276">
            <v>2040</v>
          </cell>
          <cell r="D3276" t="str">
            <v>БЕНЗИН АВТОМОБИЛЬНЫЙ АИ-80</v>
          </cell>
          <cell r="E3276">
            <v>221000001</v>
          </cell>
          <cell r="F3276" t="str">
            <v>20</v>
          </cell>
          <cell r="G3276" t="str">
            <v/>
          </cell>
          <cell r="H3276" t="str">
            <v/>
          </cell>
          <cell r="I3276">
            <v>425709</v>
          </cell>
          <cell r="J3276" t="str">
            <v>0010001609</v>
          </cell>
          <cell r="K3276">
            <v>37956</v>
          </cell>
          <cell r="L3276">
            <v>37954</v>
          </cell>
          <cell r="M3276">
            <v>37956</v>
          </cell>
          <cell r="N3276">
            <v>24026.639999999999</v>
          </cell>
          <cell r="O3276">
            <v>100.111</v>
          </cell>
          <cell r="P3276">
            <v>0</v>
          </cell>
          <cell r="Q3276" t="str">
            <v>01_30_11</v>
          </cell>
          <cell r="R3276" t="str">
            <v>25_31</v>
          </cell>
          <cell r="S3276" t="str">
            <v>'301.0020</v>
          </cell>
          <cell r="T3276" t="str">
            <v>'701.7410</v>
          </cell>
          <cell r="U3276" t="str">
            <v>H</v>
          </cell>
          <cell r="V3276">
            <v>-23287.88</v>
          </cell>
          <cell r="W3276">
            <v>-23287.88</v>
          </cell>
          <cell r="X3276">
            <v>738.7599999999984</v>
          </cell>
          <cell r="Y3276" t="str">
            <v>701.7410</v>
          </cell>
          <cell r="Z3276">
            <v>-3414701.84</v>
          </cell>
          <cell r="AA3276">
            <v>-23287.88</v>
          </cell>
          <cell r="AB3276">
            <v>-100.111</v>
          </cell>
        </row>
        <row r="3277">
          <cell r="A3277">
            <v>8066</v>
          </cell>
          <cell r="B3277">
            <v>10042</v>
          </cell>
          <cell r="C3277">
            <v>2040</v>
          </cell>
          <cell r="D3277" t="str">
            <v>ДИЗЕЛЬНОЕ ТОПЛИВО Л-02-40</v>
          </cell>
          <cell r="E3277">
            <v>221000035</v>
          </cell>
          <cell r="F3277" t="str">
            <v>20</v>
          </cell>
          <cell r="G3277" t="str">
            <v/>
          </cell>
          <cell r="H3277" t="str">
            <v/>
          </cell>
          <cell r="I3277">
            <v>425753</v>
          </cell>
          <cell r="J3277" t="str">
            <v>0010001628</v>
          </cell>
          <cell r="K3277">
            <v>37956</v>
          </cell>
          <cell r="L3277">
            <v>37954</v>
          </cell>
          <cell r="M3277">
            <v>37956</v>
          </cell>
          <cell r="N3277">
            <v>10548.54</v>
          </cell>
          <cell r="O3277">
            <v>58.603000000000002</v>
          </cell>
          <cell r="P3277">
            <v>0</v>
          </cell>
          <cell r="Q3277" t="str">
            <v>01_30_11</v>
          </cell>
          <cell r="R3277" t="str">
            <v>25_31</v>
          </cell>
          <cell r="S3277" t="str">
            <v>'301.0020</v>
          </cell>
          <cell r="T3277" t="str">
            <v>'701.7421</v>
          </cell>
          <cell r="U3277" t="str">
            <v>H</v>
          </cell>
          <cell r="V3277">
            <v>-10112.57</v>
          </cell>
          <cell r="W3277">
            <v>-10112.57</v>
          </cell>
          <cell r="X3277">
            <v>435.97000000000116</v>
          </cell>
          <cell r="Y3277" t="str">
            <v>701.7421</v>
          </cell>
          <cell r="Z3277">
            <v>-1482806.14</v>
          </cell>
          <cell r="AA3277">
            <v>-10112.57</v>
          </cell>
          <cell r="AB3277">
            <v>-58.603000000000002</v>
          </cell>
        </row>
        <row r="3278">
          <cell r="A3278">
            <v>7857</v>
          </cell>
          <cell r="B3278">
            <v>9833</v>
          </cell>
          <cell r="C3278">
            <v>1140</v>
          </cell>
          <cell r="D3278" t="str">
            <v>БЕНЗИН АВТОМОБИЛЬНЫЙ АИ-80</v>
          </cell>
          <cell r="E3278">
            <v>221000001</v>
          </cell>
          <cell r="F3278" t="str">
            <v>10</v>
          </cell>
          <cell r="G3278" t="str">
            <v/>
          </cell>
          <cell r="H3278" t="str">
            <v/>
          </cell>
          <cell r="I3278">
            <v>188150</v>
          </cell>
          <cell r="J3278" t="str">
            <v>0010001607</v>
          </cell>
          <cell r="K3278">
            <v>37956</v>
          </cell>
          <cell r="L3278">
            <v>37955</v>
          </cell>
          <cell r="M3278">
            <v>37956</v>
          </cell>
          <cell r="N3278">
            <v>5447218.6100000003</v>
          </cell>
          <cell r="O3278">
            <v>226.309</v>
          </cell>
          <cell r="P3278">
            <v>871554.98</v>
          </cell>
          <cell r="Q3278" t="str">
            <v>01_30_11</v>
          </cell>
          <cell r="R3278" t="str">
            <v>25_31</v>
          </cell>
          <cell r="S3278" t="str">
            <v>'301.0010</v>
          </cell>
          <cell r="T3278" t="str">
            <v>'701.7510</v>
          </cell>
          <cell r="U3278" t="str">
            <v>H</v>
          </cell>
          <cell r="V3278">
            <v>-5447218.6100000003</v>
          </cell>
          <cell r="W3278">
            <v>-37149.4</v>
          </cell>
          <cell r="X3278">
            <v>0</v>
          </cell>
          <cell r="Y3278" t="str">
            <v>701.7510</v>
          </cell>
          <cell r="Z3278">
            <v>-5447218.6100000003</v>
          </cell>
          <cell r="AA3278">
            <v>-37149.4</v>
          </cell>
          <cell r="AB3278">
            <v>-226.309</v>
          </cell>
        </row>
        <row r="3279">
          <cell r="A3279">
            <v>7858</v>
          </cell>
          <cell r="B3279">
            <v>9834</v>
          </cell>
          <cell r="C3279">
            <v>1140</v>
          </cell>
          <cell r="D3279" t="str">
            <v>БЕНЗИН АВТОМОБИЛЬНЫЙ АИ-80</v>
          </cell>
          <cell r="E3279">
            <v>221000001</v>
          </cell>
          <cell r="F3279" t="str">
            <v>10</v>
          </cell>
          <cell r="G3279" t="str">
            <v/>
          </cell>
          <cell r="H3279" t="str">
            <v/>
          </cell>
          <cell r="I3279">
            <v>68233035</v>
          </cell>
          <cell r="J3279" t="str">
            <v>0010001607</v>
          </cell>
          <cell r="K3279">
            <v>37956</v>
          </cell>
          <cell r="L3279">
            <v>37955</v>
          </cell>
          <cell r="M3279">
            <v>37956</v>
          </cell>
          <cell r="N3279">
            <v>1262414.32</v>
          </cell>
          <cell r="O3279">
            <v>52.448</v>
          </cell>
          <cell r="P3279">
            <v>201986.29</v>
          </cell>
          <cell r="Q3279" t="str">
            <v>01_30_11</v>
          </cell>
          <cell r="R3279" t="str">
            <v>25_31</v>
          </cell>
          <cell r="S3279" t="str">
            <v>'301.0010</v>
          </cell>
          <cell r="T3279" t="str">
            <v>'701.7510</v>
          </cell>
          <cell r="U3279" t="str">
            <v>H</v>
          </cell>
          <cell r="V3279">
            <v>-1262414.32</v>
          </cell>
          <cell r="W3279">
            <v>-8609.52</v>
          </cell>
          <cell r="X3279">
            <v>0</v>
          </cell>
          <cell r="Y3279" t="str">
            <v>701.7510</v>
          </cell>
          <cell r="Z3279">
            <v>-1262414.32</v>
          </cell>
          <cell r="AA3279">
            <v>-8609.52</v>
          </cell>
          <cell r="AB3279">
            <v>-52.448</v>
          </cell>
        </row>
        <row r="3280">
          <cell r="A3280">
            <v>7859</v>
          </cell>
          <cell r="B3280">
            <v>9835</v>
          </cell>
          <cell r="C3280">
            <v>1140</v>
          </cell>
          <cell r="D3280" t="str">
            <v>БЕНЗИН АВТОМОБИЛЬНЫЙ АИ-80</v>
          </cell>
          <cell r="E3280">
            <v>221000001</v>
          </cell>
          <cell r="F3280" t="str">
            <v>10</v>
          </cell>
          <cell r="G3280" t="str">
            <v/>
          </cell>
          <cell r="H3280" t="str">
            <v/>
          </cell>
          <cell r="I3280">
            <v>188151</v>
          </cell>
          <cell r="J3280" t="str">
            <v>0010001606</v>
          </cell>
          <cell r="K3280">
            <v>37956</v>
          </cell>
          <cell r="L3280">
            <v>37955</v>
          </cell>
          <cell r="M3280">
            <v>37956</v>
          </cell>
          <cell r="N3280">
            <v>5130796.66</v>
          </cell>
          <cell r="O3280">
            <v>213.16300000000001</v>
          </cell>
          <cell r="P3280">
            <v>820927.46</v>
          </cell>
          <cell r="Q3280" t="str">
            <v>01_30_11</v>
          </cell>
          <cell r="R3280" t="str">
            <v>25_31</v>
          </cell>
          <cell r="S3280" t="str">
            <v>'301.0010</v>
          </cell>
          <cell r="T3280" t="str">
            <v>'701.7510</v>
          </cell>
          <cell r="U3280" t="str">
            <v>H</v>
          </cell>
          <cell r="V3280">
            <v>-5130796.66</v>
          </cell>
          <cell r="W3280">
            <v>-34991.46</v>
          </cell>
          <cell r="X3280">
            <v>0</v>
          </cell>
          <cell r="Y3280" t="str">
            <v>701.7510</v>
          </cell>
          <cell r="Z3280">
            <v>-5130796.66</v>
          </cell>
          <cell r="AA3280">
            <v>-34991.46</v>
          </cell>
          <cell r="AB3280">
            <v>-213.16300000000001</v>
          </cell>
        </row>
        <row r="3281">
          <cell r="A3281">
            <v>7860</v>
          </cell>
          <cell r="B3281">
            <v>9836</v>
          </cell>
          <cell r="C3281">
            <v>1140</v>
          </cell>
          <cell r="D3281" t="str">
            <v>БЕНЗИН АВТОМОБИЛЬНЫЙ АИ-80</v>
          </cell>
          <cell r="E3281">
            <v>221000001</v>
          </cell>
          <cell r="F3281" t="str">
            <v>10</v>
          </cell>
          <cell r="G3281" t="str">
            <v/>
          </cell>
          <cell r="H3281" t="str">
            <v/>
          </cell>
          <cell r="I3281">
            <v>68233038</v>
          </cell>
          <cell r="J3281" t="str">
            <v>0010001606</v>
          </cell>
          <cell r="K3281">
            <v>37956</v>
          </cell>
          <cell r="L3281">
            <v>37955</v>
          </cell>
          <cell r="M3281">
            <v>37956</v>
          </cell>
          <cell r="N3281">
            <v>1443419.42</v>
          </cell>
          <cell r="O3281">
            <v>59.968000000000004</v>
          </cell>
          <cell r="P3281">
            <v>230947.11</v>
          </cell>
          <cell r="Q3281" t="str">
            <v>01_30_11</v>
          </cell>
          <cell r="R3281" t="str">
            <v>25_31</v>
          </cell>
          <cell r="S3281" t="str">
            <v>'301.0010</v>
          </cell>
          <cell r="T3281" t="str">
            <v>'701.7510</v>
          </cell>
          <cell r="U3281" t="str">
            <v>H</v>
          </cell>
          <cell r="V3281">
            <v>-1443419.42</v>
          </cell>
          <cell r="W3281">
            <v>-9843.9599999999991</v>
          </cell>
          <cell r="X3281">
            <v>0</v>
          </cell>
          <cell r="Y3281" t="str">
            <v>701.7510</v>
          </cell>
          <cell r="Z3281">
            <v>-1443419.42</v>
          </cell>
          <cell r="AA3281">
            <v>-9843.9599999999991</v>
          </cell>
          <cell r="AB3281">
            <v>-59.968000000000004</v>
          </cell>
        </row>
        <row r="3282">
          <cell r="A3282">
            <v>7866</v>
          </cell>
          <cell r="B3282">
            <v>9842</v>
          </cell>
          <cell r="C3282">
            <v>1135</v>
          </cell>
          <cell r="D3282" t="str">
            <v>БЕНЗИН АВТОМОБИЛЬНЫЙ АИ-80</v>
          </cell>
          <cell r="E3282">
            <v>221000001</v>
          </cell>
          <cell r="F3282" t="str">
            <v>10</v>
          </cell>
          <cell r="G3282" t="str">
            <v/>
          </cell>
          <cell r="H3282" t="str">
            <v/>
          </cell>
          <cell r="I3282">
            <v>188155</v>
          </cell>
          <cell r="J3282" t="str">
            <v>0010001608</v>
          </cell>
          <cell r="K3282">
            <v>37956</v>
          </cell>
          <cell r="L3282">
            <v>37955</v>
          </cell>
          <cell r="M3282">
            <v>37956</v>
          </cell>
          <cell r="N3282">
            <v>3700832.27</v>
          </cell>
          <cell r="O3282">
            <v>153.75399999999999</v>
          </cell>
          <cell r="P3282">
            <v>592133.16</v>
          </cell>
          <cell r="Q3282" t="str">
            <v>01_30_11</v>
          </cell>
          <cell r="R3282" t="str">
            <v>25_31</v>
          </cell>
          <cell r="S3282" t="str">
            <v>'301.0010</v>
          </cell>
          <cell r="T3282" t="str">
            <v>'701.7510</v>
          </cell>
          <cell r="U3282" t="str">
            <v>H</v>
          </cell>
          <cell r="V3282">
            <v>-3700832.27</v>
          </cell>
          <cell r="W3282">
            <v>-25239.25</v>
          </cell>
          <cell r="X3282">
            <v>0</v>
          </cell>
          <cell r="Y3282" t="str">
            <v>701.7510</v>
          </cell>
          <cell r="Z3282">
            <v>-3700832.27</v>
          </cell>
          <cell r="AA3282">
            <v>-25239.25</v>
          </cell>
          <cell r="AB3282">
            <v>-153.75399999999999</v>
          </cell>
        </row>
        <row r="3283">
          <cell r="A3283">
            <v>7936</v>
          </cell>
          <cell r="B3283">
            <v>9912</v>
          </cell>
          <cell r="C3283">
            <v>2101</v>
          </cell>
          <cell r="D3283" t="str">
            <v>БЕНЗИН АВТОМОБИЛЬНЫЙ АИ-80</v>
          </cell>
          <cell r="E3283">
            <v>221000001</v>
          </cell>
          <cell r="F3283" t="str">
            <v>20</v>
          </cell>
          <cell r="G3283" t="str">
            <v/>
          </cell>
          <cell r="H3283" t="str">
            <v/>
          </cell>
          <cell r="I3283">
            <v>425726</v>
          </cell>
          <cell r="J3283" t="str">
            <v>0010001611</v>
          </cell>
          <cell r="K3283">
            <v>37956</v>
          </cell>
          <cell r="L3283">
            <v>37955</v>
          </cell>
          <cell r="M3283">
            <v>37956</v>
          </cell>
          <cell r="N3283">
            <v>12318.24</v>
          </cell>
          <cell r="O3283">
            <v>51.326000000000001</v>
          </cell>
          <cell r="P3283">
            <v>0</v>
          </cell>
          <cell r="Q3283" t="str">
            <v>01_30_11</v>
          </cell>
          <cell r="R3283" t="str">
            <v>25_31</v>
          </cell>
          <cell r="S3283" t="str">
            <v>'301.0020</v>
          </cell>
          <cell r="T3283" t="str">
            <v>'701.7410</v>
          </cell>
          <cell r="U3283" t="str">
            <v>H</v>
          </cell>
          <cell r="V3283">
            <v>-11936.98</v>
          </cell>
          <cell r="W3283">
            <v>-11936.98</v>
          </cell>
          <cell r="X3283">
            <v>381.26000000000022</v>
          </cell>
          <cell r="Y3283" t="str">
            <v>701.7410</v>
          </cell>
          <cell r="Z3283">
            <v>-1750319.38</v>
          </cell>
          <cell r="AA3283">
            <v>-11936.98</v>
          </cell>
          <cell r="AB3283">
            <v>-51.326000000000001</v>
          </cell>
        </row>
        <row r="3284">
          <cell r="A3284">
            <v>7937</v>
          </cell>
          <cell r="B3284">
            <v>9913</v>
          </cell>
          <cell r="C3284">
            <v>2101</v>
          </cell>
          <cell r="D3284" t="str">
            <v>БЕНЗИН АВТОМОБИЛЬНЫЙ АИ-80</v>
          </cell>
          <cell r="E3284">
            <v>221000001</v>
          </cell>
          <cell r="F3284" t="str">
            <v>20</v>
          </cell>
          <cell r="G3284" t="str">
            <v/>
          </cell>
          <cell r="H3284" t="str">
            <v/>
          </cell>
          <cell r="I3284">
            <v>425727</v>
          </cell>
          <cell r="J3284" t="str">
            <v>0010001611</v>
          </cell>
          <cell r="K3284">
            <v>37956</v>
          </cell>
          <cell r="L3284">
            <v>37955</v>
          </cell>
          <cell r="M3284">
            <v>37956</v>
          </cell>
          <cell r="N3284">
            <v>12318.24</v>
          </cell>
          <cell r="O3284">
            <v>51.326000000000001</v>
          </cell>
          <cell r="P3284">
            <v>0</v>
          </cell>
          <cell r="Q3284" t="str">
            <v>01_30_11</v>
          </cell>
          <cell r="R3284" t="str">
            <v>25_31</v>
          </cell>
          <cell r="S3284" t="str">
            <v>'301.0020</v>
          </cell>
          <cell r="T3284" t="str">
            <v>'701.7410</v>
          </cell>
          <cell r="U3284" t="str">
            <v>H</v>
          </cell>
          <cell r="V3284">
            <v>-11936.98</v>
          </cell>
          <cell r="W3284">
            <v>-11936.98</v>
          </cell>
          <cell r="X3284">
            <v>381.26000000000022</v>
          </cell>
          <cell r="Y3284" t="str">
            <v>701.7410</v>
          </cell>
          <cell r="Z3284">
            <v>-1750319.38</v>
          </cell>
          <cell r="AA3284">
            <v>-11936.98</v>
          </cell>
          <cell r="AB3284">
            <v>-51.326000000000001</v>
          </cell>
        </row>
        <row r="3285">
          <cell r="A3285">
            <v>7944</v>
          </cell>
          <cell r="B3285">
            <v>9919</v>
          </cell>
          <cell r="C3285">
            <v>2101</v>
          </cell>
          <cell r="D3285" t="str">
            <v>ДИЗЕЛЬНОЕ ТОПЛИВО Л-02-40</v>
          </cell>
          <cell r="E3285">
            <v>221000035</v>
          </cell>
          <cell r="F3285" t="str">
            <v>20</v>
          </cell>
          <cell r="G3285" t="str">
            <v/>
          </cell>
          <cell r="H3285" t="str">
            <v/>
          </cell>
          <cell r="I3285">
            <v>425426</v>
          </cell>
          <cell r="J3285" t="str">
            <v>0010001627</v>
          </cell>
          <cell r="K3285">
            <v>37956</v>
          </cell>
          <cell r="L3285">
            <v>37955</v>
          </cell>
          <cell r="M3285">
            <v>37956</v>
          </cell>
          <cell r="N3285">
            <v>22464.62</v>
          </cell>
          <cell r="O3285">
            <v>111.211</v>
          </cell>
          <cell r="P3285">
            <v>0</v>
          </cell>
          <cell r="Q3285" t="str">
            <v>01_30_11</v>
          </cell>
          <cell r="R3285" t="str">
            <v>25_31</v>
          </cell>
          <cell r="S3285" t="str">
            <v>'301.0020</v>
          </cell>
          <cell r="T3285" t="str">
            <v>'701.7421</v>
          </cell>
          <cell r="U3285" t="str">
            <v>H</v>
          </cell>
          <cell r="V3285">
            <v>-21643.46</v>
          </cell>
          <cell r="W3285">
            <v>-21643.46</v>
          </cell>
          <cell r="X3285">
            <v>821.15999999999985</v>
          </cell>
          <cell r="Y3285" t="str">
            <v>701.7421</v>
          </cell>
          <cell r="Z3285">
            <v>-3173580.54</v>
          </cell>
          <cell r="AA3285">
            <v>-21643.46</v>
          </cell>
          <cell r="AB3285">
            <v>-111.211</v>
          </cell>
        </row>
        <row r="3286">
          <cell r="A3286">
            <v>7945</v>
          </cell>
          <cell r="B3286">
            <v>9920</v>
          </cell>
          <cell r="C3286">
            <v>2101</v>
          </cell>
          <cell r="D3286" t="str">
            <v>ДИЗЕЛЬНОЕ ТОПЛИВО Л-02-40</v>
          </cell>
          <cell r="E3286">
            <v>221000035</v>
          </cell>
          <cell r="F3286" t="str">
            <v>20</v>
          </cell>
          <cell r="G3286" t="str">
            <v/>
          </cell>
          <cell r="H3286" t="str">
            <v/>
          </cell>
          <cell r="I3286">
            <v>425427</v>
          </cell>
          <cell r="J3286" t="str">
            <v>0010001627</v>
          </cell>
          <cell r="K3286">
            <v>37956</v>
          </cell>
          <cell r="L3286">
            <v>37955</v>
          </cell>
          <cell r="M3286">
            <v>37956</v>
          </cell>
          <cell r="N3286">
            <v>22553.5</v>
          </cell>
          <cell r="O3286">
            <v>111.651</v>
          </cell>
          <cell r="P3286">
            <v>0</v>
          </cell>
          <cell r="Q3286" t="str">
            <v>01_30_11</v>
          </cell>
          <cell r="R3286" t="str">
            <v>25_31</v>
          </cell>
          <cell r="S3286" t="str">
            <v>'301.0020</v>
          </cell>
          <cell r="T3286" t="str">
            <v>'701.7421</v>
          </cell>
          <cell r="U3286" t="str">
            <v>H</v>
          </cell>
          <cell r="V3286">
            <v>-21732.34</v>
          </cell>
          <cell r="W3286">
            <v>-21732.34</v>
          </cell>
          <cell r="X3286">
            <v>821.15999999999985</v>
          </cell>
          <cell r="Y3286" t="str">
            <v>701.7421</v>
          </cell>
          <cell r="Z3286">
            <v>-3186613.01</v>
          </cell>
          <cell r="AA3286">
            <v>-21732.34</v>
          </cell>
          <cell r="AB3286">
            <v>-111.651</v>
          </cell>
        </row>
        <row r="3287">
          <cell r="A3287">
            <v>7946</v>
          </cell>
          <cell r="B3287">
            <v>9921</v>
          </cell>
          <cell r="C3287">
            <v>2101</v>
          </cell>
          <cell r="D3287" t="str">
            <v>ДИЗЕЛЬНОЕ ТОПЛИВО Л-02-40</v>
          </cell>
          <cell r="E3287">
            <v>221000035</v>
          </cell>
          <cell r="F3287" t="str">
            <v>20</v>
          </cell>
          <cell r="G3287" t="str">
            <v/>
          </cell>
          <cell r="H3287" t="str">
            <v/>
          </cell>
          <cell r="I3287">
            <v>425428</v>
          </cell>
          <cell r="J3287" t="str">
            <v>0010001627</v>
          </cell>
          <cell r="K3287">
            <v>37956</v>
          </cell>
          <cell r="L3287">
            <v>37955</v>
          </cell>
          <cell r="M3287">
            <v>37956</v>
          </cell>
          <cell r="N3287">
            <v>9943.4500000000007</v>
          </cell>
          <cell r="O3287">
            <v>49.225000000000001</v>
          </cell>
          <cell r="P3287">
            <v>0</v>
          </cell>
          <cell r="Q3287" t="str">
            <v>01_30_11</v>
          </cell>
          <cell r="R3287" t="str">
            <v>25_31</v>
          </cell>
          <cell r="S3287" t="str">
            <v>'301.0020</v>
          </cell>
          <cell r="T3287" t="str">
            <v>'701.7421</v>
          </cell>
          <cell r="U3287" t="str">
            <v>H</v>
          </cell>
          <cell r="V3287">
            <v>-9576.86</v>
          </cell>
          <cell r="W3287">
            <v>-9576.86</v>
          </cell>
          <cell r="X3287">
            <v>366.59000000000015</v>
          </cell>
          <cell r="Y3287" t="str">
            <v>701.7421</v>
          </cell>
          <cell r="Z3287">
            <v>-1404254.98</v>
          </cell>
          <cell r="AA3287">
            <v>-9576.86</v>
          </cell>
          <cell r="AB3287">
            <v>-49.225000000000001</v>
          </cell>
        </row>
        <row r="3288">
          <cell r="A3288">
            <v>7947</v>
          </cell>
          <cell r="B3288">
            <v>9922</v>
          </cell>
          <cell r="C3288">
            <v>2101</v>
          </cell>
          <cell r="D3288" t="str">
            <v>ДИЗЕЛЬНОЕ ТОПЛИВО Л-02-40</v>
          </cell>
          <cell r="E3288">
            <v>221000035</v>
          </cell>
          <cell r="F3288" t="str">
            <v>20</v>
          </cell>
          <cell r="G3288" t="str">
            <v/>
          </cell>
          <cell r="H3288" t="str">
            <v/>
          </cell>
          <cell r="I3288">
            <v>425429</v>
          </cell>
          <cell r="J3288" t="str">
            <v>0010001627</v>
          </cell>
          <cell r="K3288">
            <v>37956</v>
          </cell>
          <cell r="L3288">
            <v>37955</v>
          </cell>
          <cell r="M3288">
            <v>37956</v>
          </cell>
          <cell r="N3288">
            <v>11643.28</v>
          </cell>
          <cell r="O3288">
            <v>57.64</v>
          </cell>
          <cell r="P3288">
            <v>0</v>
          </cell>
          <cell r="Q3288" t="str">
            <v>01_30_11</v>
          </cell>
          <cell r="R3288" t="str">
            <v>25_31</v>
          </cell>
          <cell r="S3288" t="str">
            <v>'301.0020</v>
          </cell>
          <cell r="T3288" t="str">
            <v>'701.7421</v>
          </cell>
          <cell r="U3288" t="str">
            <v>H</v>
          </cell>
          <cell r="V3288">
            <v>-11218.04</v>
          </cell>
          <cell r="W3288">
            <v>-11218.04</v>
          </cell>
          <cell r="X3288">
            <v>425.23999999999978</v>
          </cell>
          <cell r="Y3288" t="str">
            <v>701.7421</v>
          </cell>
          <cell r="Z3288">
            <v>-1644901.21</v>
          </cell>
          <cell r="AA3288">
            <v>-11218.04</v>
          </cell>
          <cell r="AB3288">
            <v>-57.64</v>
          </cell>
        </row>
        <row r="3289">
          <cell r="A3289">
            <v>7948</v>
          </cell>
          <cell r="B3289">
            <v>9923</v>
          </cell>
          <cell r="C3289">
            <v>2101</v>
          </cell>
          <cell r="D3289" t="str">
            <v>ДИЗЕЛЬНОЕ ТОПЛИВО Л-02-40</v>
          </cell>
          <cell r="E3289">
            <v>221000035</v>
          </cell>
          <cell r="F3289" t="str">
            <v>20</v>
          </cell>
          <cell r="G3289" t="str">
            <v/>
          </cell>
          <cell r="H3289" t="str">
            <v/>
          </cell>
          <cell r="I3289">
            <v>425430</v>
          </cell>
          <cell r="J3289" t="str">
            <v>0010001627</v>
          </cell>
          <cell r="K3289">
            <v>37956</v>
          </cell>
          <cell r="L3289">
            <v>37955</v>
          </cell>
          <cell r="M3289">
            <v>37956</v>
          </cell>
          <cell r="N3289">
            <v>11853.76</v>
          </cell>
          <cell r="O3289">
            <v>58.682000000000002</v>
          </cell>
          <cell r="P3289">
            <v>0</v>
          </cell>
          <cell r="Q3289" t="str">
            <v>01_30_11</v>
          </cell>
          <cell r="R3289" t="str">
            <v>25_31</v>
          </cell>
          <cell r="S3289" t="str">
            <v>'301.0020</v>
          </cell>
          <cell r="T3289" t="str">
            <v>'701.7421</v>
          </cell>
          <cell r="U3289" t="str">
            <v>H</v>
          </cell>
          <cell r="V3289">
            <v>-11421.18</v>
          </cell>
          <cell r="W3289">
            <v>-11421.18</v>
          </cell>
          <cell r="X3289">
            <v>432.57999999999993</v>
          </cell>
          <cell r="Y3289" t="str">
            <v>701.7421</v>
          </cell>
          <cell r="Z3289">
            <v>-1674687.62</v>
          </cell>
          <cell r="AA3289">
            <v>-11421.18</v>
          </cell>
          <cell r="AB3289">
            <v>-58.682000000000002</v>
          </cell>
        </row>
        <row r="3290">
          <cell r="A3290">
            <v>7949</v>
          </cell>
          <cell r="B3290">
            <v>9924</v>
          </cell>
          <cell r="C3290">
            <v>2101</v>
          </cell>
          <cell r="D3290" t="str">
            <v>ДИЗЕЛЬНОЕ ТОПЛИВО Л-02-40</v>
          </cell>
          <cell r="E3290">
            <v>221000035</v>
          </cell>
          <cell r="F3290" t="str">
            <v>20</v>
          </cell>
          <cell r="G3290" t="str">
            <v/>
          </cell>
          <cell r="H3290" t="str">
            <v/>
          </cell>
          <cell r="I3290">
            <v>425431</v>
          </cell>
          <cell r="J3290" t="str">
            <v>0010001627</v>
          </cell>
          <cell r="K3290">
            <v>37956</v>
          </cell>
          <cell r="L3290">
            <v>37955</v>
          </cell>
          <cell r="M3290">
            <v>37956</v>
          </cell>
          <cell r="N3290">
            <v>11883.66</v>
          </cell>
          <cell r="O3290">
            <v>58.83</v>
          </cell>
          <cell r="P3290">
            <v>0</v>
          </cell>
          <cell r="Q3290" t="str">
            <v>01_30_11</v>
          </cell>
          <cell r="R3290" t="str">
            <v>25_31</v>
          </cell>
          <cell r="S3290" t="str">
            <v>'301.0020</v>
          </cell>
          <cell r="T3290" t="str">
            <v>'701.7421</v>
          </cell>
          <cell r="U3290" t="str">
            <v>H</v>
          </cell>
          <cell r="V3290">
            <v>-11451.08</v>
          </cell>
          <cell r="W3290">
            <v>-11451.08</v>
          </cell>
          <cell r="X3290">
            <v>432.57999999999993</v>
          </cell>
          <cell r="Y3290" t="str">
            <v>701.7421</v>
          </cell>
          <cell r="Z3290">
            <v>-1679071.86</v>
          </cell>
          <cell r="AA3290">
            <v>-11451.08</v>
          </cell>
          <cell r="AB3290">
            <v>-58.83</v>
          </cell>
        </row>
        <row r="3291">
          <cell r="A3291">
            <v>7980</v>
          </cell>
          <cell r="B3291">
            <v>9957</v>
          </cell>
          <cell r="C3291">
            <v>2040</v>
          </cell>
          <cell r="D3291" t="str">
            <v>БЕНЗИН АВТОМОБИЛЬНЫЙ АИ-80</v>
          </cell>
          <cell r="E3291">
            <v>221000001</v>
          </cell>
          <cell r="F3291" t="str">
            <v>20</v>
          </cell>
          <cell r="G3291" t="str">
            <v/>
          </cell>
          <cell r="H3291" t="str">
            <v/>
          </cell>
          <cell r="I3291">
            <v>425710</v>
          </cell>
          <cell r="J3291" t="str">
            <v>0010001609</v>
          </cell>
          <cell r="K3291">
            <v>37956</v>
          </cell>
          <cell r="L3291">
            <v>37955</v>
          </cell>
          <cell r="M3291">
            <v>37956</v>
          </cell>
          <cell r="N3291">
            <v>27438.48</v>
          </cell>
          <cell r="O3291">
            <v>114.327</v>
          </cell>
          <cell r="P3291">
            <v>0</v>
          </cell>
          <cell r="Q3291" t="str">
            <v>01_30_11</v>
          </cell>
          <cell r="R3291" t="str">
            <v>25_31</v>
          </cell>
          <cell r="S3291" t="str">
            <v>'301.0020</v>
          </cell>
          <cell r="T3291" t="str">
            <v>'701.7410</v>
          </cell>
          <cell r="U3291" t="str">
            <v>H</v>
          </cell>
          <cell r="V3291">
            <v>-26597.31</v>
          </cell>
          <cell r="W3291">
            <v>-26597.31</v>
          </cell>
          <cell r="X3291">
            <v>841.16999999999825</v>
          </cell>
          <cell r="Y3291" t="str">
            <v>701.7410</v>
          </cell>
          <cell r="Z3291">
            <v>-3899963.57</v>
          </cell>
          <cell r="AA3291">
            <v>-26597.31</v>
          </cell>
          <cell r="AB3291">
            <v>-114.327</v>
          </cell>
        </row>
        <row r="3292">
          <cell r="A3292">
            <v>7981</v>
          </cell>
          <cell r="B3292">
            <v>9958</v>
          </cell>
          <cell r="C3292">
            <v>2040</v>
          </cell>
          <cell r="D3292" t="str">
            <v>БЕНЗИН АВТОМОБИЛЬНЫЙ АИ-80</v>
          </cell>
          <cell r="E3292">
            <v>221000001</v>
          </cell>
          <cell r="F3292" t="str">
            <v>20</v>
          </cell>
          <cell r="G3292" t="str">
            <v/>
          </cell>
          <cell r="H3292" t="str">
            <v/>
          </cell>
          <cell r="I3292">
            <v>425711</v>
          </cell>
          <cell r="J3292" t="str">
            <v>0010001609</v>
          </cell>
          <cell r="K3292">
            <v>37956</v>
          </cell>
          <cell r="L3292">
            <v>37955</v>
          </cell>
          <cell r="M3292">
            <v>37956</v>
          </cell>
          <cell r="N3292">
            <v>23678.639999999999</v>
          </cell>
          <cell r="O3292">
            <v>98.661000000000001</v>
          </cell>
          <cell r="P3292">
            <v>0</v>
          </cell>
          <cell r="Q3292" t="str">
            <v>01_30_11</v>
          </cell>
          <cell r="R3292" t="str">
            <v>25_31</v>
          </cell>
          <cell r="S3292" t="str">
            <v>'301.0020</v>
          </cell>
          <cell r="T3292" t="str">
            <v>'701.7410</v>
          </cell>
          <cell r="U3292" t="str">
            <v>H</v>
          </cell>
          <cell r="V3292">
            <v>-22954.51</v>
          </cell>
          <cell r="W3292">
            <v>-22954.51</v>
          </cell>
          <cell r="X3292">
            <v>724.13000000000102</v>
          </cell>
          <cell r="Y3292" t="str">
            <v>701.7410</v>
          </cell>
          <cell r="Z3292">
            <v>-3365819.8</v>
          </cell>
          <cell r="AA3292">
            <v>-22954.51</v>
          </cell>
          <cell r="AB3292">
            <v>-98.661000000000001</v>
          </cell>
        </row>
        <row r="3293">
          <cell r="A3293">
            <v>7982</v>
          </cell>
          <cell r="B3293">
            <v>9959</v>
          </cell>
          <cell r="C3293">
            <v>2040</v>
          </cell>
          <cell r="D3293" t="str">
            <v>БЕНЗИН АВТОМОБИЛЬНЫЙ АИ-80</v>
          </cell>
          <cell r="E3293">
            <v>221000001</v>
          </cell>
          <cell r="F3293" t="str">
            <v>20</v>
          </cell>
          <cell r="G3293" t="str">
            <v/>
          </cell>
          <cell r="H3293" t="str">
            <v/>
          </cell>
          <cell r="I3293">
            <v>425712</v>
          </cell>
          <cell r="J3293" t="str">
            <v>0010001609</v>
          </cell>
          <cell r="K3293">
            <v>37956</v>
          </cell>
          <cell r="L3293">
            <v>37955</v>
          </cell>
          <cell r="M3293">
            <v>37956</v>
          </cell>
          <cell r="N3293">
            <v>12434.88</v>
          </cell>
          <cell r="O3293">
            <v>51.811999999999998</v>
          </cell>
          <cell r="P3293">
            <v>0</v>
          </cell>
          <cell r="Q3293" t="str">
            <v>01_30_11</v>
          </cell>
          <cell r="R3293" t="str">
            <v>25_31</v>
          </cell>
          <cell r="S3293" t="str">
            <v>'301.0020</v>
          </cell>
          <cell r="T3293" t="str">
            <v>'701.7410</v>
          </cell>
          <cell r="U3293" t="str">
            <v>H</v>
          </cell>
          <cell r="V3293">
            <v>-12054.52</v>
          </cell>
          <cell r="W3293">
            <v>-12054.52</v>
          </cell>
          <cell r="X3293">
            <v>380.35999999999876</v>
          </cell>
          <cell r="Y3293" t="str">
            <v>701.7410</v>
          </cell>
          <cell r="Z3293">
            <v>-1767554.27</v>
          </cell>
          <cell r="AA3293">
            <v>-12054.52</v>
          </cell>
          <cell r="AB3293">
            <v>-51.811999999999998</v>
          </cell>
        </row>
        <row r="3294">
          <cell r="A3294">
            <v>7983</v>
          </cell>
          <cell r="B3294">
            <v>9960</v>
          </cell>
          <cell r="C3294">
            <v>2040</v>
          </cell>
          <cell r="D3294" t="str">
            <v>БЕНЗИН АВТОМОБИЛЬНЫЙ АИ-80</v>
          </cell>
          <cell r="E3294">
            <v>221000001</v>
          </cell>
          <cell r="F3294" t="str">
            <v>20</v>
          </cell>
          <cell r="G3294" t="str">
            <v/>
          </cell>
          <cell r="H3294" t="str">
            <v/>
          </cell>
          <cell r="I3294">
            <v>425713</v>
          </cell>
          <cell r="J3294" t="str">
            <v>0010001609</v>
          </cell>
          <cell r="K3294">
            <v>37956</v>
          </cell>
          <cell r="L3294">
            <v>37955</v>
          </cell>
          <cell r="M3294">
            <v>37956</v>
          </cell>
          <cell r="N3294">
            <v>12269.28</v>
          </cell>
          <cell r="O3294">
            <v>51.122</v>
          </cell>
          <cell r="P3294">
            <v>0</v>
          </cell>
          <cell r="Q3294" t="str">
            <v>01_30_11</v>
          </cell>
          <cell r="R3294" t="str">
            <v>25_31</v>
          </cell>
          <cell r="S3294" t="str">
            <v>'301.0020</v>
          </cell>
          <cell r="T3294" t="str">
            <v>'701.7410</v>
          </cell>
          <cell r="U3294" t="str">
            <v>H</v>
          </cell>
          <cell r="V3294">
            <v>-11888.92</v>
          </cell>
          <cell r="W3294">
            <v>-11888.92</v>
          </cell>
          <cell r="X3294">
            <v>380.36000000000058</v>
          </cell>
          <cell r="Y3294" t="str">
            <v>701.7410</v>
          </cell>
          <cell r="Z3294">
            <v>-1743272.34</v>
          </cell>
          <cell r="AA3294">
            <v>-11888.92</v>
          </cell>
          <cell r="AB3294">
            <v>-51.122</v>
          </cell>
        </row>
        <row r="3295">
          <cell r="A3295">
            <v>7984</v>
          </cell>
          <cell r="B3295">
            <v>9961</v>
          </cell>
          <cell r="C3295">
            <v>2040</v>
          </cell>
          <cell r="D3295" t="str">
            <v>БЕНЗИН АВТОМОБИЛЬНЫЙ АИ-80</v>
          </cell>
          <cell r="E3295">
            <v>221000001</v>
          </cell>
          <cell r="F3295" t="str">
            <v>20</v>
          </cell>
          <cell r="G3295" t="str">
            <v/>
          </cell>
          <cell r="H3295" t="str">
            <v/>
          </cell>
          <cell r="I3295">
            <v>425714</v>
          </cell>
          <cell r="J3295" t="str">
            <v>0010001609</v>
          </cell>
          <cell r="K3295">
            <v>37956</v>
          </cell>
          <cell r="L3295">
            <v>37955</v>
          </cell>
          <cell r="M3295">
            <v>37956</v>
          </cell>
          <cell r="N3295">
            <v>12294.24</v>
          </cell>
          <cell r="O3295">
            <v>51.225999999999999</v>
          </cell>
          <cell r="P3295">
            <v>0</v>
          </cell>
          <cell r="Q3295" t="str">
            <v>01_30_11</v>
          </cell>
          <cell r="R3295" t="str">
            <v>25_31</v>
          </cell>
          <cell r="S3295" t="str">
            <v>'301.0020</v>
          </cell>
          <cell r="T3295" t="str">
            <v>'701.7410</v>
          </cell>
          <cell r="U3295" t="str">
            <v>H</v>
          </cell>
          <cell r="V3295">
            <v>-11913.88</v>
          </cell>
          <cell r="W3295">
            <v>-11913.88</v>
          </cell>
          <cell r="X3295">
            <v>380.36000000000058</v>
          </cell>
          <cell r="Y3295" t="str">
            <v>701.7410</v>
          </cell>
          <cell r="Z3295">
            <v>-1746932.22</v>
          </cell>
          <cell r="AA3295">
            <v>-11913.88</v>
          </cell>
          <cell r="AB3295">
            <v>-51.225999999999999</v>
          </cell>
        </row>
        <row r="3296">
          <cell r="A3296">
            <v>7985</v>
          </cell>
          <cell r="B3296">
            <v>9962</v>
          </cell>
          <cell r="C3296">
            <v>2040</v>
          </cell>
          <cell r="D3296" t="str">
            <v>БЕНЗИН АВТОМОБИЛЬНЫЙ АИ-80</v>
          </cell>
          <cell r="E3296">
            <v>221000001</v>
          </cell>
          <cell r="F3296" t="str">
            <v>20</v>
          </cell>
          <cell r="G3296" t="str">
            <v/>
          </cell>
          <cell r="H3296" t="str">
            <v/>
          </cell>
          <cell r="I3296">
            <v>425715</v>
          </cell>
          <cell r="J3296" t="str">
            <v>0010001609</v>
          </cell>
          <cell r="K3296">
            <v>37956</v>
          </cell>
          <cell r="L3296">
            <v>37955</v>
          </cell>
          <cell r="M3296">
            <v>37956</v>
          </cell>
          <cell r="N3296">
            <v>12496.08</v>
          </cell>
          <cell r="O3296">
            <v>52.067</v>
          </cell>
          <cell r="P3296">
            <v>0</v>
          </cell>
          <cell r="Q3296" t="str">
            <v>01_30_11</v>
          </cell>
          <cell r="R3296" t="str">
            <v>25_31</v>
          </cell>
          <cell r="S3296" t="str">
            <v>'301.0020</v>
          </cell>
          <cell r="T3296" t="str">
            <v>'701.7410</v>
          </cell>
          <cell r="U3296" t="str">
            <v>H</v>
          </cell>
          <cell r="V3296">
            <v>-12108.42</v>
          </cell>
          <cell r="W3296">
            <v>-12108.42</v>
          </cell>
          <cell r="X3296">
            <v>387.65999999999985</v>
          </cell>
          <cell r="Y3296" t="str">
            <v>701.7410</v>
          </cell>
          <cell r="Z3296">
            <v>-1775457.62</v>
          </cell>
          <cell r="AA3296">
            <v>-12108.42</v>
          </cell>
          <cell r="AB3296">
            <v>-52.067</v>
          </cell>
        </row>
        <row r="3297">
          <cell r="A3297">
            <v>7986</v>
          </cell>
          <cell r="B3297">
            <v>9963</v>
          </cell>
          <cell r="C3297">
            <v>2040</v>
          </cell>
          <cell r="D3297" t="str">
            <v>БЕНЗИН АВТОМОБИЛЬНЫЙ АИ-80</v>
          </cell>
          <cell r="E3297">
            <v>221000001</v>
          </cell>
          <cell r="F3297" t="str">
            <v>20</v>
          </cell>
          <cell r="G3297" t="str">
            <v/>
          </cell>
          <cell r="H3297" t="str">
            <v/>
          </cell>
          <cell r="I3297">
            <v>425716</v>
          </cell>
          <cell r="J3297" t="str">
            <v>0010001609</v>
          </cell>
          <cell r="K3297">
            <v>37956</v>
          </cell>
          <cell r="L3297">
            <v>37955</v>
          </cell>
          <cell r="M3297">
            <v>37956</v>
          </cell>
          <cell r="N3297">
            <v>12341.52</v>
          </cell>
          <cell r="O3297">
            <v>51.423000000000002</v>
          </cell>
          <cell r="P3297">
            <v>0</v>
          </cell>
          <cell r="Q3297" t="str">
            <v>01_30_11</v>
          </cell>
          <cell r="R3297" t="str">
            <v>25_31</v>
          </cell>
          <cell r="S3297" t="str">
            <v>'301.0020</v>
          </cell>
          <cell r="T3297" t="str">
            <v>'701.7410</v>
          </cell>
          <cell r="U3297" t="str">
            <v>H</v>
          </cell>
          <cell r="V3297">
            <v>-11961.16</v>
          </cell>
          <cell r="W3297">
            <v>-11961.16</v>
          </cell>
          <cell r="X3297">
            <v>380.36000000000058</v>
          </cell>
          <cell r="Y3297" t="str">
            <v>701.7410</v>
          </cell>
          <cell r="Z3297">
            <v>-1753864.89</v>
          </cell>
          <cell r="AA3297">
            <v>-11961.16</v>
          </cell>
          <cell r="AB3297">
            <v>-51.423000000000002</v>
          </cell>
        </row>
        <row r="3298">
          <cell r="A3298">
            <v>7987</v>
          </cell>
          <cell r="B3298">
            <v>9964</v>
          </cell>
          <cell r="C3298">
            <v>2040</v>
          </cell>
          <cell r="D3298" t="str">
            <v>БЕНЗИН АВТОМОБИЛЬНЫЙ АИ-80</v>
          </cell>
          <cell r="E3298">
            <v>221000001</v>
          </cell>
          <cell r="F3298" t="str">
            <v>20</v>
          </cell>
          <cell r="G3298" t="str">
            <v/>
          </cell>
          <cell r="H3298" t="str">
            <v/>
          </cell>
          <cell r="I3298">
            <v>425717</v>
          </cell>
          <cell r="J3298" t="str">
            <v>0010001609</v>
          </cell>
          <cell r="K3298">
            <v>37956</v>
          </cell>
          <cell r="L3298">
            <v>37955</v>
          </cell>
          <cell r="M3298">
            <v>37956</v>
          </cell>
          <cell r="N3298">
            <v>12269.28</v>
          </cell>
          <cell r="O3298">
            <v>51.122</v>
          </cell>
          <cell r="P3298">
            <v>0</v>
          </cell>
          <cell r="Q3298" t="str">
            <v>01_30_11</v>
          </cell>
          <cell r="R3298" t="str">
            <v>25_31</v>
          </cell>
          <cell r="S3298" t="str">
            <v>'301.0020</v>
          </cell>
          <cell r="T3298" t="str">
            <v>'701.7410</v>
          </cell>
          <cell r="U3298" t="str">
            <v>H</v>
          </cell>
          <cell r="V3298">
            <v>-11888.92</v>
          </cell>
          <cell r="W3298">
            <v>-11888.92</v>
          </cell>
          <cell r="X3298">
            <v>380.36000000000058</v>
          </cell>
          <cell r="Y3298" t="str">
            <v>701.7410</v>
          </cell>
          <cell r="Z3298">
            <v>-1743272.34</v>
          </cell>
          <cell r="AA3298">
            <v>-11888.92</v>
          </cell>
          <cell r="AB3298">
            <v>-51.122</v>
          </cell>
        </row>
        <row r="3299">
          <cell r="A3299">
            <v>7988</v>
          </cell>
          <cell r="B3299">
            <v>9965</v>
          </cell>
          <cell r="C3299">
            <v>2040</v>
          </cell>
          <cell r="D3299" t="str">
            <v>БЕНЗИН АВТОМОБИЛЬНЫЙ АИ-80</v>
          </cell>
          <cell r="E3299">
            <v>221000001</v>
          </cell>
          <cell r="F3299" t="str">
            <v>20</v>
          </cell>
          <cell r="G3299" t="str">
            <v/>
          </cell>
          <cell r="H3299" t="str">
            <v/>
          </cell>
          <cell r="I3299">
            <v>425718</v>
          </cell>
          <cell r="J3299" t="str">
            <v>0010001609</v>
          </cell>
          <cell r="K3299">
            <v>37956</v>
          </cell>
          <cell r="L3299">
            <v>37955</v>
          </cell>
          <cell r="M3299">
            <v>37956</v>
          </cell>
          <cell r="N3299">
            <v>12392.16</v>
          </cell>
          <cell r="O3299">
            <v>51.634</v>
          </cell>
          <cell r="P3299">
            <v>0</v>
          </cell>
          <cell r="Q3299" t="str">
            <v>01_30_11</v>
          </cell>
          <cell r="R3299" t="str">
            <v>25_31</v>
          </cell>
          <cell r="S3299" t="str">
            <v>'301.0020</v>
          </cell>
          <cell r="T3299" t="str">
            <v>'701.7410</v>
          </cell>
          <cell r="U3299" t="str">
            <v>H</v>
          </cell>
          <cell r="V3299">
            <v>-12011.8</v>
          </cell>
          <cell r="W3299">
            <v>-12011.8</v>
          </cell>
          <cell r="X3299">
            <v>380.36000000000058</v>
          </cell>
          <cell r="Y3299" t="str">
            <v>701.7410</v>
          </cell>
          <cell r="Z3299">
            <v>-1761290.23</v>
          </cell>
          <cell r="AA3299">
            <v>-12011.8</v>
          </cell>
          <cell r="AB3299">
            <v>-51.634</v>
          </cell>
        </row>
        <row r="3300">
          <cell r="A3300">
            <v>7989</v>
          </cell>
          <cell r="B3300">
            <v>9966</v>
          </cell>
          <cell r="C3300">
            <v>2040</v>
          </cell>
          <cell r="D3300" t="str">
            <v>БЕНЗИН АВТОМОБИЛЬНЫЙ АИ-80</v>
          </cell>
          <cell r="E3300">
            <v>221000001</v>
          </cell>
          <cell r="F3300" t="str">
            <v>20</v>
          </cell>
          <cell r="G3300" t="str">
            <v/>
          </cell>
          <cell r="H3300" t="str">
            <v/>
          </cell>
          <cell r="I3300">
            <v>425719</v>
          </cell>
          <cell r="J3300" t="str">
            <v>0010001609</v>
          </cell>
          <cell r="K3300">
            <v>37956</v>
          </cell>
          <cell r="L3300">
            <v>37955</v>
          </cell>
          <cell r="M3300">
            <v>37956</v>
          </cell>
          <cell r="N3300">
            <v>10407.84</v>
          </cell>
          <cell r="O3300">
            <v>43.366</v>
          </cell>
          <cell r="P3300">
            <v>0</v>
          </cell>
          <cell r="Q3300" t="str">
            <v>01_30_11</v>
          </cell>
          <cell r="R3300" t="str">
            <v>25_31</v>
          </cell>
          <cell r="S3300" t="str">
            <v>'301.0020</v>
          </cell>
          <cell r="T3300" t="str">
            <v>'701.7410</v>
          </cell>
          <cell r="U3300" t="str">
            <v>H</v>
          </cell>
          <cell r="V3300">
            <v>-10086</v>
          </cell>
          <cell r="W3300">
            <v>-10086</v>
          </cell>
          <cell r="X3300">
            <v>321.84000000000015</v>
          </cell>
          <cell r="Y3300" t="str">
            <v>701.7410</v>
          </cell>
          <cell r="Z3300">
            <v>-1478910.18</v>
          </cell>
          <cell r="AA3300">
            <v>-10086</v>
          </cell>
          <cell r="AB3300">
            <v>-43.366</v>
          </cell>
        </row>
        <row r="3301">
          <cell r="A3301">
            <v>7990</v>
          </cell>
          <cell r="B3301">
            <v>9967</v>
          </cell>
          <cell r="C3301">
            <v>2040</v>
          </cell>
          <cell r="D3301" t="str">
            <v>БЕНЗИН АВТОМОБИЛЬНЫЙ АИ-80</v>
          </cell>
          <cell r="E3301">
            <v>221000001</v>
          </cell>
          <cell r="F3301" t="str">
            <v>20</v>
          </cell>
          <cell r="G3301" t="str">
            <v/>
          </cell>
          <cell r="H3301" t="str">
            <v/>
          </cell>
          <cell r="I3301">
            <v>425720</v>
          </cell>
          <cell r="J3301" t="str">
            <v>0010001609</v>
          </cell>
          <cell r="K3301">
            <v>37956</v>
          </cell>
          <cell r="L3301">
            <v>37955</v>
          </cell>
          <cell r="M3301">
            <v>37956</v>
          </cell>
          <cell r="N3301">
            <v>12024.48</v>
          </cell>
          <cell r="O3301">
            <v>50.101999999999997</v>
          </cell>
          <cell r="P3301">
            <v>0</v>
          </cell>
          <cell r="Q3301" t="str">
            <v>01_30_11</v>
          </cell>
          <cell r="R3301" t="str">
            <v>25_31</v>
          </cell>
          <cell r="S3301" t="str">
            <v>'301.0020</v>
          </cell>
          <cell r="T3301" t="str">
            <v>'701.7410</v>
          </cell>
          <cell r="U3301" t="str">
            <v>H</v>
          </cell>
          <cell r="V3301">
            <v>-11651.44</v>
          </cell>
          <cell r="W3301">
            <v>-11651.44</v>
          </cell>
          <cell r="X3301">
            <v>373.03999999999905</v>
          </cell>
          <cell r="Y3301" t="str">
            <v>701.7410</v>
          </cell>
          <cell r="Z3301">
            <v>-1708450.65</v>
          </cell>
          <cell r="AA3301">
            <v>-11651.44</v>
          </cell>
          <cell r="AB3301">
            <v>-50.101999999999997</v>
          </cell>
        </row>
        <row r="3302">
          <cell r="A3302">
            <v>7991</v>
          </cell>
          <cell r="B3302">
            <v>9968</v>
          </cell>
          <cell r="C3302">
            <v>2040</v>
          </cell>
          <cell r="D3302" t="str">
            <v>БЕНЗИН АВТОМОБИЛЬНЫЙ АИ-80</v>
          </cell>
          <cell r="E3302">
            <v>221000001</v>
          </cell>
          <cell r="F3302" t="str">
            <v>20</v>
          </cell>
          <cell r="G3302" t="str">
            <v/>
          </cell>
          <cell r="H3302" t="str">
            <v/>
          </cell>
          <cell r="I3302">
            <v>425721</v>
          </cell>
          <cell r="J3302" t="str">
            <v>0010001609</v>
          </cell>
          <cell r="K3302">
            <v>37956</v>
          </cell>
          <cell r="L3302">
            <v>37955</v>
          </cell>
          <cell r="M3302">
            <v>37956</v>
          </cell>
          <cell r="N3302">
            <v>11975.28</v>
          </cell>
          <cell r="O3302">
            <v>49.896999999999998</v>
          </cell>
          <cell r="P3302">
            <v>0</v>
          </cell>
          <cell r="Q3302" t="str">
            <v>01_30_11</v>
          </cell>
          <cell r="R3302" t="str">
            <v>25_31</v>
          </cell>
          <cell r="S3302" t="str">
            <v>'301.0020</v>
          </cell>
          <cell r="T3302" t="str">
            <v>'701.7410</v>
          </cell>
          <cell r="U3302" t="str">
            <v>H</v>
          </cell>
          <cell r="V3302">
            <v>-11609.56</v>
          </cell>
          <cell r="W3302">
            <v>-11609.56</v>
          </cell>
          <cell r="X3302">
            <v>365.72000000000116</v>
          </cell>
          <cell r="Y3302" t="str">
            <v>701.7410</v>
          </cell>
          <cell r="Z3302">
            <v>-1702309.78</v>
          </cell>
          <cell r="AA3302">
            <v>-11609.56</v>
          </cell>
          <cell r="AB3302">
            <v>-49.896999999999998</v>
          </cell>
        </row>
        <row r="3303">
          <cell r="A3303">
            <v>7992</v>
          </cell>
          <cell r="B3303">
            <v>9969</v>
          </cell>
          <cell r="C3303">
            <v>2040</v>
          </cell>
          <cell r="D3303" t="str">
            <v>БЕНЗИН АВТОМОБИЛЬНЫЙ АИ-80</v>
          </cell>
          <cell r="E3303">
            <v>221000001</v>
          </cell>
          <cell r="F3303" t="str">
            <v>20</v>
          </cell>
          <cell r="G3303" t="str">
            <v/>
          </cell>
          <cell r="H3303" t="str">
            <v/>
          </cell>
          <cell r="I3303">
            <v>425722</v>
          </cell>
          <cell r="J3303" t="str">
            <v>0010001609</v>
          </cell>
          <cell r="K3303">
            <v>37956</v>
          </cell>
          <cell r="L3303">
            <v>37955</v>
          </cell>
          <cell r="M3303">
            <v>37956</v>
          </cell>
          <cell r="N3303">
            <v>14312.16</v>
          </cell>
          <cell r="O3303">
            <v>59.634</v>
          </cell>
          <cell r="P3303">
            <v>0</v>
          </cell>
          <cell r="Q3303" t="str">
            <v>01_30_11</v>
          </cell>
          <cell r="R3303" t="str">
            <v>25_31</v>
          </cell>
          <cell r="S3303" t="str">
            <v>'301.0020</v>
          </cell>
          <cell r="T3303" t="str">
            <v>'701.7410</v>
          </cell>
          <cell r="U3303" t="str">
            <v>H</v>
          </cell>
          <cell r="V3303">
            <v>-13873.29</v>
          </cell>
          <cell r="W3303">
            <v>-13873.29</v>
          </cell>
          <cell r="X3303">
            <v>438.86999999999898</v>
          </cell>
          <cell r="Y3303" t="str">
            <v>701.7410</v>
          </cell>
          <cell r="Z3303">
            <v>-2034240.51</v>
          </cell>
          <cell r="AA3303">
            <v>-13873.29</v>
          </cell>
          <cell r="AB3303">
            <v>-59.634</v>
          </cell>
        </row>
        <row r="3304">
          <cell r="A3304">
            <v>8045</v>
          </cell>
          <cell r="B3304">
            <v>10020</v>
          </cell>
          <cell r="C3304">
            <v>2115</v>
          </cell>
          <cell r="D3304" t="str">
            <v>ТОПЛИВО САМОЛЕТНОЕ ТС-1 ВКК</v>
          </cell>
          <cell r="E3304">
            <v>222000043</v>
          </cell>
          <cell r="F3304" t="str">
            <v>20</v>
          </cell>
          <cell r="G3304" t="str">
            <v/>
          </cell>
          <cell r="H3304" t="str">
            <v/>
          </cell>
          <cell r="I3304">
            <v>426081</v>
          </cell>
          <cell r="J3304" t="str">
            <v>0010001614</v>
          </cell>
          <cell r="K3304">
            <v>37956</v>
          </cell>
          <cell r="L3304">
            <v>37955</v>
          </cell>
          <cell r="M3304">
            <v>37956</v>
          </cell>
          <cell r="N3304">
            <v>58286.83</v>
          </cell>
          <cell r="O3304">
            <v>253.42099999999999</v>
          </cell>
          <cell r="P3304">
            <v>0</v>
          </cell>
          <cell r="Q3304" t="str">
            <v>01_30_11</v>
          </cell>
          <cell r="R3304" t="str">
            <v>25_31</v>
          </cell>
          <cell r="S3304" t="str">
            <v>'301.0020</v>
          </cell>
          <cell r="T3304" t="str">
            <v>'702.7250</v>
          </cell>
          <cell r="U3304" t="str">
            <v>H</v>
          </cell>
          <cell r="V3304">
            <v>-55869.96</v>
          </cell>
          <cell r="W3304">
            <v>-55869.96</v>
          </cell>
          <cell r="X3304">
            <v>2416.8700000000026</v>
          </cell>
          <cell r="Y3304" t="str">
            <v>702.7250</v>
          </cell>
          <cell r="Z3304">
            <v>-8192212.2300000004</v>
          </cell>
          <cell r="AA3304">
            <v>-55869.96</v>
          </cell>
          <cell r="AB3304">
            <v>-253.42099999999999</v>
          </cell>
        </row>
        <row r="3305">
          <cell r="A3305">
            <v>8067</v>
          </cell>
          <cell r="B3305">
            <v>10044</v>
          </cell>
          <cell r="C3305">
            <v>2098</v>
          </cell>
          <cell r="D3305" t="str">
            <v>ДИЗЕЛЬНОЕ ТОПЛИВО Л-02-40</v>
          </cell>
          <cell r="E3305">
            <v>221000035</v>
          </cell>
          <cell r="F3305" t="str">
            <v>20</v>
          </cell>
          <cell r="G3305" t="str">
            <v/>
          </cell>
          <cell r="H3305" t="str">
            <v/>
          </cell>
          <cell r="I3305">
            <v>425185</v>
          </cell>
          <cell r="J3305" t="str">
            <v>0010001624</v>
          </cell>
          <cell r="K3305">
            <v>37956</v>
          </cell>
          <cell r="L3305">
            <v>37955</v>
          </cell>
          <cell r="M3305">
            <v>37956</v>
          </cell>
          <cell r="N3305">
            <v>11874.49</v>
          </cell>
          <cell r="O3305">
            <v>58.494999999999997</v>
          </cell>
          <cell r="P3305">
            <v>0</v>
          </cell>
          <cell r="Q3305" t="str">
            <v>01_30_11</v>
          </cell>
          <cell r="R3305" t="str">
            <v>25_31</v>
          </cell>
          <cell r="S3305" t="str">
            <v>'301.0020</v>
          </cell>
          <cell r="T3305" t="str">
            <v>'701.7421</v>
          </cell>
          <cell r="U3305" t="str">
            <v>H</v>
          </cell>
          <cell r="V3305">
            <v>-11442.93</v>
          </cell>
          <cell r="W3305">
            <v>-11442.93</v>
          </cell>
          <cell r="X3305">
            <v>431.55999999999949</v>
          </cell>
          <cell r="Y3305" t="str">
            <v>701.7421</v>
          </cell>
          <cell r="Z3305">
            <v>-1677876.83</v>
          </cell>
          <cell r="AA3305">
            <v>-11442.93</v>
          </cell>
          <cell r="AB3305">
            <v>-58.494999999999997</v>
          </cell>
        </row>
      </sheetData>
      <sheetData sheetId="8" refreshError="1"/>
      <sheetData sheetId="9" refreshError="1"/>
      <sheetData sheetId="10" refreshError="1"/>
      <sheetData sheetId="11" refreshError="1"/>
      <sheetData sheetId="12"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ortrait"/>
      <sheetName val="Landscape"/>
      <sheetName val="Report"/>
      <sheetName val="Cover1st"/>
      <sheetName val="Cover2nd"/>
      <sheetName val="Index - Summary"/>
      <sheetName val="Index - Detail"/>
      <sheetName val="A-Executive Summary"/>
      <sheetName val="B-Corporate Budget"/>
      <sheetName val="B-1-Assumptions"/>
      <sheetName val="B-2 KPI"/>
      <sheetName val="B-3 FS Comp-1 23$bbl"/>
      <sheetName val="B-3 FSComp stats OLD"/>
      <sheetName val="B-3 IS Comp-2 23$bbl"/>
      <sheetName val="B-4 FS Detail-1 23$bbl"/>
      <sheetName val="B-4"/>
      <sheetName val="B-4 FS Detail-2 23$bbl"/>
      <sheetName val="B-5-1 Production (Annual)"/>
      <sheetName val="B-5-1 Production (Daily)"/>
      <sheetName val="B-6 Sales Volume"/>
      <sheetName val="B-5-2- Reserves"/>
      <sheetName val="StatDbase"/>
      <sheetName val="B-12- Employee"/>
      <sheetName val="Revenue"/>
      <sheetName val="FinDbase"/>
      <sheetName val="D-BudgetControls"/>
      <sheetName val="C-CostCenterBudget"/>
      <sheetName val="B-9-13 EPT"/>
      <sheetName val="B-9-12 CIT"/>
      <sheetName val="B-9-11 UnusualItems"/>
      <sheetName val="B-9-10 FXgainloss"/>
      <sheetName val="B-9-9 Depr"/>
      <sheetName val="B-9-8 Int&amp;Fin"/>
      <sheetName val="B-9-7 G&amp;A MgtServices"/>
      <sheetName val="B-9-7 G&amp;A Allocs"/>
      <sheetName val="B-9-7 G&amp;A Non-op"/>
      <sheetName val="B-9-7 G&amp;A LegalSvcs"/>
      <sheetName val="B-9-7 G&amp;A Services"/>
      <sheetName val="B-9-7 G&amp;A Mat&amp;S"/>
      <sheetName val="B-9-7 G&amp;A Bank"/>
      <sheetName val="B-9-7 G&amp;A Training"/>
      <sheetName val="B-9-7 G&amp;A GenRM"/>
      <sheetName val="B-9-7 G&amp;ASafety&amp;Medical"/>
      <sheetName val="B-9-7 G&amp;A Insurance"/>
      <sheetName val="B-9-7 G&amp;A Communication"/>
      <sheetName val="B-9-7 G&amp;A Transportation"/>
      <sheetName val="B-9-7 G&amp;A PR"/>
      <sheetName val="B-9-7 G&amp;A OilReserv"/>
      <sheetName val="B-9-7 G&amp;A TaxConsult"/>
      <sheetName val="B-9-7 G&amp;A Audit"/>
      <sheetName val="B-9-7 G&amp;A Travel"/>
      <sheetName val="B-9-7 SalaryG&amp;A"/>
      <sheetName val="B-9-6 Selling Expenses"/>
      <sheetName val="B-9-5 Crude&amp;RefinedPurchase"/>
      <sheetName val="B-9-4 Refining Expenses"/>
      <sheetName val="B-9-3 Transport"/>
      <sheetName val="B-9-2 Taxes"/>
      <sheetName val="B-9-1 AdjOilInvMove"/>
      <sheetName val="B-9-1 Allocs"/>
      <sheetName val="B-9-1 OriginalDevCost"/>
      <sheetName val="B-9-1 Utilities"/>
      <sheetName val="B-9-1 Security"/>
      <sheetName val="B-9-1 Safety&amp;Medical"/>
      <sheetName val="B-9-1 Insurance"/>
      <sheetName val="B-9-1 Comms"/>
      <sheetName val="B-9-1 Catering"/>
      <sheetName val="B-9-1 TranspSvc"/>
      <sheetName val="B-9-1 MaintR&amp;Svc"/>
      <sheetName val="B-9-1 TestCore&amp;Lab"/>
      <sheetName val="B-9-1 WellhLog&amp;DownSvc"/>
      <sheetName val="B-9-1 WorkoverDrillM&amp;S"/>
      <sheetName val="B-9-1 ProdServices"/>
      <sheetName val="B-9-1 ProdM&amp;S"/>
      <sheetName val="B-9-1 ProdLabour"/>
      <sheetName val="Sheet1"/>
      <sheetName val="GK"/>
      <sheetName val="corr"/>
    </sheetNames>
    <sheetDataSet>
      <sheetData sheetId="0" refreshError="1"/>
      <sheetData sheetId="1" refreshError="1"/>
      <sheetData sheetId="2" refreshError="1"/>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G-40"/>
      <sheetName val="Info"/>
      <sheetName val="Income Statement"/>
      <sheetName val="Расчет_Ин"/>
      <sheetName val="Проверки"/>
      <sheetName val="name"/>
      <sheetName val="п 15"/>
      <sheetName val="FS-97"/>
      <sheetName val="5R"/>
    </sheetNames>
    <sheetDataSet>
      <sheetData sheetId="0" refreshError="1"/>
      <sheetData sheetId="1" refreshError="1">
        <row r="6">
          <cell r="B6">
            <v>38534</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 Confirmations"/>
      <sheetName val="Sandik"/>
      <sheetName val="dnt dlt"/>
      <sheetName val="Nazym - Renata"/>
      <sheetName val="Sheet1"/>
    </sheetNames>
    <sheetDataSet>
      <sheetData sheetId="0" refreshError="1"/>
      <sheetData sheetId="1" refreshError="1"/>
      <sheetData sheetId="2">
        <row r="2">
          <cell r="A2" t="str">
            <v>Trade receivables</v>
          </cell>
          <cell r="B2">
            <v>39813</v>
          </cell>
          <cell r="C2" t="str">
            <v>yes</v>
          </cell>
        </row>
        <row r="3">
          <cell r="A3" t="str">
            <v>Advances paid</v>
          </cell>
          <cell r="B3">
            <v>40117</v>
          </cell>
          <cell r="C3" t="str">
            <v>no</v>
          </cell>
        </row>
        <row r="4">
          <cell r="A4" t="str">
            <v>Trade payables</v>
          </cell>
        </row>
        <row r="5">
          <cell r="A5" t="str">
            <v>Advances received</v>
          </cell>
        </row>
      </sheetData>
      <sheetData sheetId="3" refreshError="1"/>
      <sheetData sheetId="4"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PBC-Final Kmod8-December-2001"/>
      <sheetName val="G-40"/>
      <sheetName val="Data, This"/>
      <sheetName val="Lookup"/>
      <sheetName val="Dialog data"/>
      <sheetName val="Date calculations"/>
    </sheetNames>
    <sheetDataSet>
      <sheetData sheetId="0"/>
      <sheetData sheetId="1"/>
      <sheetData sheetId="2">
        <row r="31">
          <cell r="B31">
            <v>64821.38241765873</v>
          </cell>
          <cell r="C31">
            <v>56130.027404007516</v>
          </cell>
          <cell r="D31">
            <v>67761.439360483142</v>
          </cell>
          <cell r="E31">
            <v>61699.390249579788</v>
          </cell>
          <cell r="F31">
            <v>65106.293344667545</v>
          </cell>
          <cell r="G31">
            <v>66319</v>
          </cell>
          <cell r="H31">
            <v>65123</v>
          </cell>
          <cell r="I31">
            <v>64123</v>
          </cell>
          <cell r="J31">
            <v>64039</v>
          </cell>
          <cell r="K31">
            <v>63339</v>
          </cell>
          <cell r="L31">
            <v>64518</v>
          </cell>
        </row>
        <row r="33">
          <cell r="B33">
            <v>130.7859333418117</v>
          </cell>
          <cell r="C33">
            <v>118.57446553686898</v>
          </cell>
          <cell r="D33">
            <v>109.85196108955451</v>
          </cell>
          <cell r="E33">
            <v>132.82171779737828</v>
          </cell>
          <cell r="F33">
            <v>122.48100130328069</v>
          </cell>
          <cell r="G33">
            <v>132.37930306548648</v>
          </cell>
          <cell r="H33">
            <v>129.18554120663973</v>
          </cell>
          <cell r="I33">
            <v>140.35269968653995</v>
          </cell>
          <cell r="J33">
            <v>137.0200565280532</v>
          </cell>
          <cell r="K33">
            <v>121.12667266612985</v>
          </cell>
          <cell r="L33">
            <v>132.12931321491675</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айс KZ (B2C)"/>
      <sheetName val="Прайс KZ (B2C-R)"/>
      <sheetName val="Прайс KZ (B2C) +(B2C-R)"/>
      <sheetName val="Прайс KZ (B2C) +(B2C-R) (old)"/>
      <sheetName val="Прайс KZ (B2B)"/>
      <sheetName val="Прайс KZ (B2B-3)"/>
      <sheetName val="Прайс UZ (RUB)"/>
      <sheetName val="Прайс UZ (USD)"/>
      <sheetName val="Прайс TM (RUB)"/>
      <sheetName val="Прайс TM (USD)"/>
      <sheetName val="Прайс KG"/>
      <sheetName val="Прайс TJ (RUB)"/>
      <sheetName val="Прайс TJ (USD)"/>
      <sheetName val="Прайс MN (RUB)"/>
      <sheetName val="Прайс MN (USD)"/>
      <sheetName val="Прайс AF (USD)"/>
      <sheetName val="Прайс CN"/>
      <sheetName val="Классификатор"/>
      <sheetName val="Лист1"/>
      <sheetName val="Расчет"/>
      <sheetName val="КССС"/>
      <sheetName val="Справочники"/>
    </sheetNames>
    <sheetDataSet>
      <sheetData sheetId="0"/>
      <sheetData sheetId="1"/>
      <sheetData sheetId="2">
        <row r="2">
          <cell r="Z2">
            <v>0.9</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lance Sheet"/>
      <sheetName val="Income Statement "/>
      <sheetName val="STMT of Cash Flows"/>
      <sheetName val="Schedules for Notes to FS"/>
      <sheetName val="Detailed - Balance Sheet"/>
      <sheetName val="Detailed - Income Statement"/>
      <sheetName val="FS Results Analysis-Net"/>
      <sheetName val="Oil Sales Analysis "/>
      <sheetName val="Oil Sales Detai-by month"/>
      <sheetName val="TB - Final"/>
      <sheetName val="ADJTB USD &amp; KZT"/>
      <sheetName val="Book Adjustments"/>
      <sheetName val="123100 O&amp;G Assets"/>
      <sheetName val="TB30699"/>
      <sheetName val="3Q JV-Interest Cap."/>
      <sheetName val="TB30999vs30699"/>
      <sheetName val="CPI"/>
      <sheetName val="TB-30999 - Final"/>
      <sheetName val="TB-311298 - Final"/>
      <sheetName val="BA-9 KZT Denom Accruals-Revers"/>
      <sheetName val="BA-10 Inventory Reclasess"/>
      <sheetName val="Balance_Sheet"/>
      <sheetName val="Income_Statement_"/>
      <sheetName val="STMT_of_Cash_Flows"/>
      <sheetName val="Schedules_for_Notes_to_FS"/>
      <sheetName val="Detailed_-_Balance_Sheet"/>
      <sheetName val="Detailed_-_Income_Statement"/>
      <sheetName val="FS_Results_Analysis-Net"/>
      <sheetName val="Oil_Sales_Analysis_"/>
      <sheetName val="Oil_Sales_Detai-by_month"/>
      <sheetName val="TB_-_Final"/>
      <sheetName val="ADJTB_USD_&amp;_KZT"/>
      <sheetName val="Book_Adjustments"/>
      <sheetName val="123100_O&amp;G_Asse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pex_KZT"/>
      <sheetName val="C1"/>
      <sheetName val="C2"/>
      <sheetName val="C3"/>
      <sheetName val="C4"/>
      <sheetName val="C5"/>
      <sheetName val="C6"/>
      <sheetName val="C7"/>
      <sheetName val="БП 2015-2019"/>
      <sheetName val="Лист6"/>
      <sheetName val="Экон КРС"/>
      <sheetName val="Экон Бурение"/>
      <sheetName val="Бурение корр2"/>
      <sheetName val="бурение скв"/>
      <sheetName val="Площадка 13 скв "/>
      <sheetName val="бурение 7 скв"/>
      <sheetName val="скв АКШ-401н"/>
      <sheetName val="бурение водозаборн"/>
      <sheetName val="Перевод под нагнетание"/>
      <sheetName val="Перевод на мех.добычу"/>
      <sheetName val="обсадные трубы"/>
      <sheetName val="Консервация"/>
      <sheetName val="Переход на другие горизонты"/>
      <sheetName val="изоляция водопритока КРС"/>
      <sheetName val="ГРП"/>
      <sheetName val="площадка_расчет"/>
      <sheetName val="шлам"/>
      <sheetName val="Капремонт водозаборн"/>
      <sheetName val="Список переходов не утв"/>
      <sheetName val="график бурения"/>
      <sheetName val="проект скв"/>
      <sheetName val="Трубы СВ"/>
      <sheetName val="трубы ВЛ"/>
      <sheetName val="ОС"/>
    </sheetNames>
    <sheetDataSet>
      <sheetData sheetId="0">
        <row r="5">
          <cell r="A5">
            <v>185</v>
          </cell>
        </row>
        <row r="6">
          <cell r="A6">
            <v>1.07</v>
          </cell>
          <cell r="J6">
            <v>1</v>
          </cell>
          <cell r="N6">
            <v>1</v>
          </cell>
        </row>
      </sheetData>
      <sheetData sheetId="1"/>
      <sheetData sheetId="2"/>
      <sheetData sheetId="3"/>
      <sheetData sheetId="4"/>
      <sheetData sheetId="5"/>
      <sheetData sheetId="6"/>
      <sheetData sheetId="7"/>
      <sheetData sheetId="8">
        <row r="9">
          <cell r="B9" t="str">
            <v>Выкидные линии с обустройством устьев 2х скважин на м/р Акшабулак 2019г</v>
          </cell>
        </row>
      </sheetData>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ККР"/>
      <sheetName val="ПКОП"/>
      <sheetName val="пин-код"/>
      <sheetName val="form"/>
      <sheetName val="3_2"/>
      <sheetName val=" ждт25.10-30.11"/>
      <sheetName val="Pivot"/>
      <sheetName val="ПКОП1"/>
      <sheetName val="Договора"/>
      <sheetName val="адреса"/>
      <sheetName val="#BEZUG"/>
      <sheetName val="Forex details"/>
      <sheetName val="corr"/>
      <sheetName val="Currency"/>
      <sheetName val="2210900-Aug"/>
      <sheetName val="Deferred tax liability (asset)"/>
      <sheetName val="Const"/>
      <sheetName val="ARO SAP 06-09"/>
      <sheetName val="t0_name"/>
      <sheetName val="Inv_add"/>
      <sheetName val="DropDown"/>
      <sheetName val="definitions"/>
      <sheetName val="SAP Nov'08"/>
      <sheetName val="Data"/>
      <sheetName val="November'08"/>
      <sheetName val="D-BudgetControls"/>
      <sheetName val="Dr-Cr"/>
      <sheetName val="невычет"/>
      <sheetName val="K_760"/>
      <sheetName val="SMSTemp"/>
      <sheetName val="Выбор"/>
      <sheetName val="RSPEC graphs"/>
      <sheetName val="CFD EST"/>
      <sheetName val="Pg Cases RSPEC"/>
      <sheetName val="Sum Table"/>
      <sheetName val="SCORE"/>
    </sheetNames>
    <sheetDataSet>
      <sheetData sheetId="0" refreshError="1"/>
      <sheetData sheetId="1" refreshError="1"/>
      <sheetData sheetId="2" refreshError="1"/>
      <sheetData sheetId="3" refreshError="1"/>
      <sheetData sheetId="4" refreshError="1"/>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XLR_NoRangeSheet"/>
      <sheetName val="Gesamt LI-Klassifizierung"/>
      <sheetName val="ISIN_TRADER"/>
      <sheetName val="Unadjusted TB-33100"/>
      <sheetName val="TB426 USD &amp; KZT"/>
      <sheetName val="JV-Additional Brkdown  Suspens"/>
      <sheetName val="JV - Suspense Reclass"/>
      <sheetName val="Sheet1"/>
      <sheetName val="Title"/>
      <sheetName val="Entities"/>
    </sheetNames>
    <sheetDataSet>
      <sheetData sheetId="0" refreshError="1"/>
      <sheetData sheetId="1">
        <row r="6">
          <cell r="N6" t="str">
            <v>83 208 547.35 A</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X-rates"/>
      <sheetName val="FS"/>
      <sheetName val="4a"/>
      <sheetName val="4b"/>
      <sheetName val="4c"/>
      <sheetName val="5a"/>
      <sheetName val="5b"/>
      <sheetName val="6"/>
      <sheetName val="7"/>
      <sheetName val="8"/>
      <sheetName val="9"/>
      <sheetName val="10"/>
      <sheetName val="11"/>
      <sheetName val="12"/>
      <sheetName val="14b"/>
      <sheetName val="16"/>
      <sheetName val="17"/>
      <sheetName val="18"/>
      <sheetName val="19"/>
      <sheetName val="19b"/>
      <sheetName val="20"/>
      <sheetName val="21"/>
      <sheetName val="22"/>
      <sheetName val="24"/>
      <sheetName val="23"/>
      <sheetName val="25"/>
      <sheetName val="26"/>
      <sheetName val="27"/>
      <sheetName val="14a"/>
      <sheetName val="28"/>
      <sheetName val="30"/>
      <sheetName val="30.new"/>
      <sheetName val="31"/>
      <sheetName val="32"/>
      <sheetName val="34gi_2005"/>
      <sheetName val="34gi_2004"/>
      <sheetName val="34gii_2005"/>
      <sheetName val="34gii_2004"/>
      <sheetName val="36"/>
    </sheetNames>
    <sheetDataSet>
      <sheetData sheetId="0" refreshError="1"/>
      <sheetData sheetId="1">
        <row r="3">
          <cell r="D3">
            <v>158.54</v>
          </cell>
        </row>
      </sheetData>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sheetData sheetId="36" refreshError="1"/>
      <sheetData sheetId="37" refreshError="1"/>
      <sheetData sheetId="38" refreshError="1"/>
      <sheetData sheetId="39"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lculation of EPT"/>
      <sheetName val="Budget"/>
      <sheetName val="G&amp;A"/>
      <sheetName val="Revenue"/>
      <sheetName val="Assumptions"/>
      <sheetName val="data"/>
      <sheetName val="PC"/>
      <sheetName val="Capex"/>
      <sheetName val="FS"/>
      <sheetName val="IS для рассчета"/>
      <sheetName val="IS"/>
      <sheetName val="CFS"/>
      <sheetName val="CFS 2"/>
      <sheetName val="СВОД"/>
    </sheetNames>
    <sheetDataSet>
      <sheetData sheetId="0" refreshError="1"/>
      <sheetData sheetId="1" refreshError="1"/>
      <sheetData sheetId="2" refreshError="1"/>
      <sheetData sheetId="3" refreshError="1"/>
      <sheetData sheetId="4" refreshError="1">
        <row r="10">
          <cell r="I10">
            <v>250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E-PPE (2)"/>
      <sheetName val="WIP-AFE-O&amp;G (2)"/>
      <sheetName val="WIP-AFE-PPE"/>
      <sheetName val="WIP-AFE-O&amp;G"/>
      <sheetName val="AFE-PPE"/>
      <sheetName val="AFE-O&amp;G"/>
      <sheetName val="DAFEU"/>
      <sheetName val="AFE's  By Afe"/>
      <sheetName val="1999INT"/>
      <sheetName val="DAFEU BY ACCT"/>
      <sheetName val="Book Adjustments"/>
      <sheetName val="UNITPRICES"/>
      <sheetName val="TB30699"/>
      <sheetName val="3Q JV-Interest Cap."/>
      <sheetName val="TB30999vs30699"/>
      <sheetName val="TB-300699-Final"/>
      <sheetName val="FS-97"/>
      <sheetName val="Evolucion de las perdidas"/>
      <sheetName val="CRECIMIENTOS"/>
      <sheetName val="ЯНВАРЬ"/>
      <sheetName val="fes"/>
      <sheetName val="AFE_s  By Afe"/>
      <sheetName val="AFE-PPE_(2)"/>
      <sheetName val="WIP-AFE-O&amp;G_(2)"/>
      <sheetName val="AFE's__By_Afe"/>
      <sheetName val="DAFEU_BY_ACCT"/>
      <sheetName val="AFE_s__By_Afe"/>
      <sheetName val="Book_Adjustments"/>
    </sheetNames>
    <sheetDataSet>
      <sheetData sheetId="0"/>
      <sheetData sheetId="1"/>
      <sheetData sheetId="2"/>
      <sheetData sheetId="3"/>
      <sheetData sheetId="4"/>
      <sheetData sheetId="5"/>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sheetData sheetId="25"/>
      <sheetData sheetId="26"/>
      <sheetData sheetId="27"/>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ЯНВАРЬ"/>
      <sheetName val="ФЕВРАЛЬ"/>
      <sheetName val="МАРТ"/>
      <sheetName val="АПРЕЛЬ"/>
      <sheetName val="МАЙ"/>
      <sheetName val="ИЮНЬ"/>
      <sheetName val="ИЮЛЬ"/>
      <sheetName val="АВГУСТ"/>
      <sheetName val="СЕНТЯБРЬ"/>
      <sheetName val="ОКТЯБРЬ"/>
      <sheetName val="НОЯБРЬ"/>
      <sheetName val="ДЕКАБРЬ"/>
      <sheetName val="31"/>
      <sheetName val="31 aralik"/>
      <sheetName val="тара 2000"/>
      <sheetName val="78"/>
      <sheetName val="Форма2"/>
      <sheetName val="Выбор"/>
      <sheetName val="Общая информация"/>
      <sheetName val="Def"/>
      <sheetName val="из сем"/>
      <sheetName val="6 NK"/>
      <sheetName val="факс(2005-20гг.)"/>
      <sheetName val="SMSTemp"/>
      <sheetName val="PKF-2005"/>
      <sheetName val="PYTB"/>
      <sheetName val="FS-97"/>
      <sheetName val="AFE's  By Afe"/>
      <sheetName val="GAAP TB 31.12.01  detail p&amp;l"/>
      <sheetName val="2008"/>
      <sheetName val="2009"/>
      <sheetName val="P9-BS by Co"/>
      <sheetName val="TB"/>
      <sheetName val="PR CN"/>
      <sheetName val="K_760"/>
      <sheetName val="Confirmation"/>
      <sheetName val="L&amp;E"/>
      <sheetName val="Assumptions"/>
      <sheetName val="definitions"/>
      <sheetName val="- 1 -"/>
      <sheetName val="База"/>
      <sheetName val="ОборБалФормОтч"/>
      <sheetName val="ТитулЛистОтч"/>
      <sheetName val="O.400-VAT "/>
      <sheetName val="J-600 - AR - Lead"/>
      <sheetName val="Cost 99v98"/>
      <sheetName val="H3.100 Rollforward"/>
      <sheetName val="FP20DB (3)"/>
      <sheetName val="Статьи"/>
      <sheetName val="Workings"/>
      <sheetName val="Macroeconomic Assumptions"/>
      <sheetName val="Data"/>
      <sheetName val="#511BkRec"/>
      <sheetName val="#511-SEPT97"/>
      <sheetName val="#511-OCT97"/>
      <sheetName val="#511-NOV97"/>
      <sheetName val="#511-DEC97"/>
      <sheetName val="KONSOLID"/>
      <sheetName val="July_03_Pg8"/>
      <sheetName val="Deep Water International"/>
      <sheetName val="Depr"/>
      <sheetName val="Summary"/>
      <sheetName val="4НК"/>
      <sheetName val="Налоги"/>
      <sheetName val="справка"/>
      <sheetName val="Anlagevermögen"/>
      <sheetName val="B 1"/>
      <sheetName val="A 100"/>
      <sheetName val="A-20"/>
      <sheetName val="t0_name"/>
      <sheetName val="GAAP TB 30.08.01  detail p&amp;l"/>
      <sheetName val="ремонт 25"/>
      <sheetName val="Balance sheet proof"/>
      <sheetName val="CIT.mar-09"/>
      <sheetName val="DT CIT rec"/>
      <sheetName val="Список документов"/>
      <sheetName val="confwh"/>
      <sheetName val="PP&amp;E mvt for 2003"/>
      <sheetName val="Balance Sheet"/>
      <sheetName val="CPI"/>
      <sheetName val="客戶清單customer list"/>
      <sheetName val="s"/>
      <sheetName val="Sheet1"/>
      <sheetName val="FA Movement"/>
      <sheetName val="\DATA\Clients\EFES Brewery\2001"/>
      <sheetName val="тара 2000.xls"/>
      <sheetName val="Ã«ÀûÂÊ·ÖÎö±í"/>
      <sheetName val="ZD_BUD"/>
      <sheetName val="16"/>
      <sheetName val="12"/>
      <sheetName val="10"/>
      <sheetName val="22"/>
      <sheetName val="IS"/>
      <sheetName val="31_aralik"/>
      <sheetName val="Version"/>
      <sheetName val="Cash Flow Summ"/>
      <sheetName val="Maintenance"/>
      <sheetName val="Debt"/>
      <sheetName val="Pre Tax  Output"/>
      <sheetName val="Tax Output"/>
      <sheetName val="Op Assumps"/>
      <sheetName val="Revenue"/>
      <sheetName val="PR_CN"/>
      <sheetName val="AFE's__By_Afe"/>
      <sheetName val="ао"/>
      <sheetName val="Parameters"/>
      <sheetName val="B-4"/>
      <sheetName val="B_4"/>
      <sheetName val="Índices"/>
      <sheetName val="System"/>
      <sheetName val="2_5_Календарь"/>
      <sheetName val="SBM Reserve"/>
      <sheetName val="X-rates"/>
      <sheetName val="LISTS"/>
      <sheetName val="EQUIPMENT TYPE"/>
      <sheetName val="WBS"/>
      <sheetName val="Перечень связанных сторон"/>
      <sheetName val="curve"/>
      <sheetName val="Const"/>
      <sheetName val="preferred"/>
      <sheetName val="Общие начальные данные"/>
      <sheetName val="6674-первонач"/>
      <sheetName val="Intercompany transactions"/>
      <sheetName val="AHEPS"/>
      <sheetName val="OshHPP"/>
      <sheetName val="BHPP"/>
      <sheetName val="XREF"/>
      <sheetName val="PIT&amp;PP(2)"/>
      <sheetName val="XLR_NoRangeSheet"/>
      <sheetName val="АФ"/>
      <sheetName val="N"/>
      <sheetName val="14-Jan"/>
      <sheetName val="НДПИ"/>
      <sheetName val="CrYr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Margins &amp; Inventory"/>
      <sheetName val="Income Analysis"/>
      <sheetName val="Bal Sheet"/>
      <sheetName val="Volumes"/>
      <sheetName val="AR Analysis "/>
      <sheetName val="Advances Received"/>
      <sheetName val="Prepayments"/>
      <sheetName val="Refining"/>
      <sheetName val="G&amp;A Analysis"/>
      <sheetName val="Selling Exp"/>
      <sheetName val=" GAAP Summary"/>
      <sheetName val="GAAP TB 30.09.01  detail p&amp;l"/>
      <sheetName val="ЯНВАРЬ"/>
      <sheetName val="Revenue,_Margins_&amp;_Inventory"/>
      <sheetName val="Income_Analysis"/>
      <sheetName val="Bal_Sheet"/>
      <sheetName val="AR_Analysis_"/>
      <sheetName val="Advances_Received"/>
      <sheetName val="G&amp;A_Analysis"/>
      <sheetName val="Selling_Exp"/>
      <sheetName val="_GAAP_Summary"/>
      <sheetName val="GAAP_TB_30_09_01__detail_p&amp;l"/>
      <sheetName val="UNITPRICES"/>
      <sheetName val="AFE's  By Afe"/>
      <sheetName val="2002"/>
      <sheetName val="Combined"/>
      <sheetName val="t0_name"/>
      <sheetName val="Deep Water International"/>
    </sheetNames>
    <sheetDataSet>
      <sheetData sheetId="0"/>
      <sheetData sheetId="1"/>
      <sheetData sheetId="2"/>
      <sheetData sheetId="3"/>
      <sheetData sheetId="4"/>
      <sheetData sheetId="5"/>
      <sheetData sheetId="6"/>
      <sheetData sheetId="7"/>
      <sheetData sheetId="8"/>
      <sheetData sheetId="9"/>
      <sheetData sheetId="10"/>
      <sheetData sheetId="1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ventory Summary"/>
      <sheetName val="Inventory Excluding Lube &amp; Fuel"/>
      <sheetName val="Materials"/>
      <sheetName val="Spare parts"/>
      <sheetName val="Lube and Fuel"/>
      <sheetName val="BY Line Item"/>
      <sheetName val="JV-Additional Brkdown  Suspens"/>
      <sheetName val="Unadjusted TB-33100"/>
      <sheetName val="TB426 USD &amp; KZT"/>
      <sheetName val="JV - Suspense Reclass"/>
      <sheetName val="TB30699"/>
      <sheetName val="3Q JV-Interest Cap."/>
      <sheetName val="TB30999vs30699"/>
      <sheetName val="K31X"/>
      <sheetName val="Excess Calc Payroll"/>
      <sheetName val="TB-30999 - Final"/>
      <sheetName val="TB-311298 - Final"/>
      <sheetName val="BA-9 KZT Denom Accruals-Revers"/>
      <sheetName val="BA-10 Inventory Reclasess"/>
      <sheetName val="FES"/>
      <sheetName val="Cost 99v98"/>
      <sheetName val="GAAP TB 30.09.01  detail p&amp;l"/>
      <sheetName val="исп_см_"/>
      <sheetName val="US Dollar 2003"/>
      <sheetName val="SDR 2003"/>
      <sheetName val="%%"/>
      <sheetName val="ЯНВАРЬ"/>
      <sheetName val="SMSTemp"/>
      <sheetName val="цхл 2004"/>
      <sheetName val="Inventory_Summary"/>
      <sheetName val="Inventory_Excluding_Lube_&amp;_Fuel"/>
      <sheetName val="Spare_parts"/>
      <sheetName val="Lube_and_Fuel"/>
      <sheetName val="BY_Line_Item"/>
      <sheetName val="JV-Additional_Brkdown__Suspens"/>
      <sheetName val="Unadjusted_TB-33100"/>
      <sheetName val="TB426_USD_&amp;_KZT"/>
      <sheetName val="JV_-_Suspense_Reclass"/>
    </sheetNames>
    <sheetDataSet>
      <sheetData sheetId="0" refreshError="1"/>
      <sheetData sheetId="1" refreshError="1"/>
      <sheetData sheetId="2" refreshError="1"/>
      <sheetData sheetId="3" refreshError="1"/>
      <sheetData sheetId="4" refreshError="1"/>
      <sheetData sheetId="5" refreshError="1">
        <row r="2">
          <cell r="D2">
            <v>1</v>
          </cell>
          <cell r="E2" t="str">
            <v>SHEETS</v>
          </cell>
          <cell r="F2" t="str">
            <v/>
          </cell>
          <cell r="G2" t="str">
            <v>ПРОСТЫНИ</v>
          </cell>
          <cell r="H2" t="str">
            <v/>
          </cell>
          <cell r="I2">
            <v>62</v>
          </cell>
          <cell r="J2" t="str">
            <v>EACH</v>
          </cell>
          <cell r="K2">
            <v>4.9090999999999996</v>
          </cell>
          <cell r="L2">
            <v>304.36419999999998</v>
          </cell>
          <cell r="M2">
            <v>0</v>
          </cell>
          <cell r="N2">
            <v>0</v>
          </cell>
          <cell r="O2" t="str">
            <v>K1/31</v>
          </cell>
        </row>
        <row r="3">
          <cell r="D3" t="str">
            <v>1-1</v>
          </cell>
          <cell r="E3" t="str">
            <v>SHEETS</v>
          </cell>
          <cell r="F3" t="str">
            <v/>
          </cell>
          <cell r="G3" t="str">
            <v>ПРОСТЫНИ</v>
          </cell>
          <cell r="H3" t="str">
            <v/>
          </cell>
          <cell r="I3">
            <v>178</v>
          </cell>
          <cell r="J3" t="str">
            <v>EACH</v>
          </cell>
          <cell r="K3">
            <v>0</v>
          </cell>
          <cell r="L3">
            <v>0</v>
          </cell>
          <cell r="M3">
            <v>390</v>
          </cell>
          <cell r="N3">
            <v>69420</v>
          </cell>
          <cell r="O3" t="str">
            <v>K1/31</v>
          </cell>
        </row>
        <row r="4">
          <cell r="D4">
            <v>2</v>
          </cell>
          <cell r="E4" t="str">
            <v>SHEETS, BLANKET</v>
          </cell>
          <cell r="F4" t="str">
            <v/>
          </cell>
          <cell r="G4" t="str">
            <v>ПОДОДЕЯЛЬНИКИ</v>
          </cell>
          <cell r="H4" t="str">
            <v/>
          </cell>
          <cell r="I4">
            <v>35</v>
          </cell>
          <cell r="J4" t="str">
            <v>EACH</v>
          </cell>
          <cell r="K4">
            <v>9.8181999999999992</v>
          </cell>
          <cell r="L4">
            <v>343.63699999999994</v>
          </cell>
          <cell r="M4">
            <v>0</v>
          </cell>
          <cell r="N4">
            <v>0</v>
          </cell>
          <cell r="O4" t="str">
            <v>K1/31</v>
          </cell>
        </row>
        <row r="5">
          <cell r="D5">
            <v>3</v>
          </cell>
          <cell r="E5" t="str">
            <v>PILLOWS</v>
          </cell>
          <cell r="F5" t="str">
            <v/>
          </cell>
          <cell r="G5" t="str">
            <v>ПОДУШКИ</v>
          </cell>
          <cell r="H5" t="str">
            <v/>
          </cell>
          <cell r="I5">
            <v>80</v>
          </cell>
          <cell r="J5" t="str">
            <v>EACH</v>
          </cell>
          <cell r="K5">
            <v>0</v>
          </cell>
          <cell r="L5">
            <v>0</v>
          </cell>
          <cell r="M5">
            <v>960</v>
          </cell>
          <cell r="N5">
            <v>76800</v>
          </cell>
          <cell r="O5" t="str">
            <v>K1/MIDDLE/B</v>
          </cell>
        </row>
        <row r="6">
          <cell r="D6">
            <v>6</v>
          </cell>
          <cell r="E6" t="str">
            <v>PILLOW CASES</v>
          </cell>
          <cell r="F6" t="str">
            <v/>
          </cell>
          <cell r="G6" t="str">
            <v>НАВОЛОЧКИ</v>
          </cell>
          <cell r="H6" t="str">
            <v/>
          </cell>
          <cell r="I6">
            <v>200</v>
          </cell>
          <cell r="J6" t="str">
            <v>EACH</v>
          </cell>
          <cell r="K6">
            <v>0</v>
          </cell>
          <cell r="L6">
            <v>0</v>
          </cell>
          <cell r="M6">
            <v>195</v>
          </cell>
          <cell r="N6">
            <v>39000</v>
          </cell>
          <cell r="O6" t="str">
            <v>K1/31</v>
          </cell>
        </row>
        <row r="7">
          <cell r="D7">
            <v>29</v>
          </cell>
          <cell r="E7" t="str">
            <v>CEMENT</v>
          </cell>
          <cell r="F7" t="str">
            <v>CLASS G</v>
          </cell>
          <cell r="G7" t="str">
            <v>ЦЕМЕНТ</v>
          </cell>
          <cell r="H7" t="str">
            <v>КЛАСС G</v>
          </cell>
          <cell r="I7">
            <v>39.999999884516001</v>
          </cell>
          <cell r="J7" t="str">
            <v>TON</v>
          </cell>
          <cell r="K7">
            <v>182</v>
          </cell>
          <cell r="L7">
            <v>7279.9999789819121</v>
          </cell>
          <cell r="M7">
            <v>0</v>
          </cell>
          <cell r="N7">
            <v>0</v>
          </cell>
          <cell r="O7" t="str">
            <v>K/WELL 21</v>
          </cell>
        </row>
        <row r="8">
          <cell r="D8" t="str">
            <v>29-1</v>
          </cell>
          <cell r="E8" t="str">
            <v>CEMENT</v>
          </cell>
          <cell r="F8" t="str">
            <v>CLASS G</v>
          </cell>
          <cell r="G8" t="str">
            <v>ЦЕМЕНТ</v>
          </cell>
          <cell r="H8" t="str">
            <v>КЛАСС G</v>
          </cell>
          <cell r="I8">
            <v>14.880000002682209</v>
          </cell>
          <cell r="J8" t="str">
            <v>TON</v>
          </cell>
          <cell r="K8">
            <v>175.63</v>
          </cell>
          <cell r="L8">
            <v>2613.3744004710761</v>
          </cell>
          <cell r="M8">
            <v>0</v>
          </cell>
          <cell r="N8">
            <v>0</v>
          </cell>
          <cell r="O8" t="str">
            <v>K/WELL 21</v>
          </cell>
        </row>
        <row r="9">
          <cell r="D9">
            <v>35</v>
          </cell>
          <cell r="E9" t="str">
            <v>GRINDER MAKITA</v>
          </cell>
          <cell r="F9" t="str">
            <v>115MM 4-1/2" #9541 230V X 900W</v>
          </cell>
          <cell r="G9" t="str">
            <v>ШЛИФМАШИНКА МАКИТА</v>
          </cell>
          <cell r="H9" t="str">
            <v>115MM 4-1/2" #9541 230В X 900W</v>
          </cell>
          <cell r="I9">
            <v>3</v>
          </cell>
          <cell r="J9" t="str">
            <v>EACH</v>
          </cell>
          <cell r="K9">
            <v>166.25</v>
          </cell>
          <cell r="L9">
            <v>498.75</v>
          </cell>
          <cell r="M9">
            <v>0</v>
          </cell>
          <cell r="N9">
            <v>0</v>
          </cell>
          <cell r="O9" t="str">
            <v>K/TOOL ROOM</v>
          </cell>
        </row>
        <row r="10">
          <cell r="D10">
            <v>36</v>
          </cell>
          <cell r="E10" t="str">
            <v>GRINDER MAKITA</v>
          </cell>
          <cell r="F10" t="str">
            <v>178MM</v>
          </cell>
          <cell r="G10" t="str">
            <v>ШЛИФМАШИНКА МАКИТА</v>
          </cell>
          <cell r="H10" t="str">
            <v>178MM</v>
          </cell>
          <cell r="I10">
            <v>1</v>
          </cell>
          <cell r="J10" t="str">
            <v>EACH</v>
          </cell>
          <cell r="K10">
            <v>205.85</v>
          </cell>
          <cell r="L10">
            <v>205.85</v>
          </cell>
          <cell r="M10">
            <v>0</v>
          </cell>
          <cell r="N10">
            <v>0</v>
          </cell>
          <cell r="O10" t="str">
            <v>K/TOOL ROOM</v>
          </cell>
        </row>
        <row r="11">
          <cell r="D11">
            <v>37</v>
          </cell>
          <cell r="E11" t="str">
            <v>BENCH GRINDER</v>
          </cell>
          <cell r="F11" t="str">
            <v>200MM 1HP 8"</v>
          </cell>
          <cell r="G11" t="str">
            <v>ШЛИФМАШИНА</v>
          </cell>
          <cell r="H11" t="str">
            <v>200MM 1ЛС 8"</v>
          </cell>
          <cell r="I11">
            <v>1</v>
          </cell>
          <cell r="J11" t="str">
            <v>EACH</v>
          </cell>
          <cell r="K11">
            <v>189.98</v>
          </cell>
          <cell r="L11">
            <v>189.98</v>
          </cell>
          <cell r="M11">
            <v>0</v>
          </cell>
          <cell r="N11">
            <v>0</v>
          </cell>
          <cell r="O11" t="str">
            <v>K/SHOP</v>
          </cell>
        </row>
        <row r="12">
          <cell r="D12">
            <v>38</v>
          </cell>
          <cell r="E12" t="str">
            <v>METAL CHOP SAW</v>
          </cell>
          <cell r="F12" t="str">
            <v>12"</v>
          </cell>
          <cell r="G12" t="str">
            <v>НОЖОВКА ПО МЕТАЛУ</v>
          </cell>
          <cell r="H12" t="str">
            <v>12"</v>
          </cell>
          <cell r="I12">
            <v>1</v>
          </cell>
          <cell r="J12" t="str">
            <v>EACH</v>
          </cell>
          <cell r="K12">
            <v>24.95</v>
          </cell>
          <cell r="L12">
            <v>24.95</v>
          </cell>
          <cell r="M12">
            <v>0</v>
          </cell>
          <cell r="N12">
            <v>0</v>
          </cell>
          <cell r="O12" t="str">
            <v>K/TOOL ROOM</v>
          </cell>
        </row>
        <row r="13">
          <cell r="D13">
            <v>41</v>
          </cell>
          <cell r="E13" t="str">
            <v>FUEL FILTER</v>
          </cell>
          <cell r="F13" t="str">
            <v>23390-64480 STATION WAGON</v>
          </cell>
          <cell r="G13" t="str">
            <v>ТОПЛИВНЫЙ ФИЛЬТР</v>
          </cell>
          <cell r="H13" t="str">
            <v>23390-64480 ФУРГОН</v>
          </cell>
          <cell r="I13">
            <v>9</v>
          </cell>
          <cell r="J13" t="str">
            <v>EACH</v>
          </cell>
          <cell r="K13">
            <v>29.66</v>
          </cell>
          <cell r="L13">
            <v>266.94</v>
          </cell>
          <cell r="M13">
            <v>0</v>
          </cell>
          <cell r="N13">
            <v>0</v>
          </cell>
          <cell r="O13" t="str">
            <v>K1/61</v>
          </cell>
        </row>
        <row r="14">
          <cell r="D14">
            <v>43</v>
          </cell>
          <cell r="E14" t="str">
            <v>OIL FILTER</v>
          </cell>
          <cell r="F14" t="str">
            <v>90915-30002 PICKUP</v>
          </cell>
          <cell r="G14" t="str">
            <v>МАСЛЯНЫЙ ФИЛЬТР</v>
          </cell>
          <cell r="H14" t="str">
            <v>90915-30002 ПИКАП</v>
          </cell>
          <cell r="I14">
            <v>4</v>
          </cell>
          <cell r="J14" t="str">
            <v>EACH</v>
          </cell>
          <cell r="K14">
            <v>22</v>
          </cell>
          <cell r="L14">
            <v>88</v>
          </cell>
          <cell r="M14">
            <v>0</v>
          </cell>
          <cell r="N14">
            <v>0</v>
          </cell>
          <cell r="O14" t="str">
            <v>K1/59</v>
          </cell>
        </row>
        <row r="15">
          <cell r="D15">
            <v>59</v>
          </cell>
          <cell r="E15" t="str">
            <v>CaCL2</v>
          </cell>
          <cell r="F15" t="str">
            <v/>
          </cell>
          <cell r="G15" t="str">
            <v>ХЛОРИСТЫЙ КАЛЬЦИЙ</v>
          </cell>
          <cell r="H15" t="str">
            <v/>
          </cell>
          <cell r="I15">
            <v>0.20000001043081284</v>
          </cell>
          <cell r="J15" t="str">
            <v>TON</v>
          </cell>
          <cell r="K15">
            <v>598.29999999999995</v>
          </cell>
          <cell r="L15">
            <v>119.66000624075531</v>
          </cell>
          <cell r="M15">
            <v>0</v>
          </cell>
          <cell r="N15">
            <v>0</v>
          </cell>
          <cell r="O15" t="str">
            <v>K/C-2</v>
          </cell>
        </row>
        <row r="16">
          <cell r="D16">
            <v>60</v>
          </cell>
          <cell r="E16" t="str">
            <v>HALLIBURTON PACKER</v>
          </cell>
          <cell r="F16" t="str">
            <v/>
          </cell>
          <cell r="G16" t="str">
            <v>HALLIBURTON ПАКЕР</v>
          </cell>
          <cell r="H16" t="str">
            <v/>
          </cell>
          <cell r="I16">
            <v>1</v>
          </cell>
          <cell r="J16" t="str">
            <v>EACH</v>
          </cell>
          <cell r="K16">
            <v>4800</v>
          </cell>
          <cell r="L16">
            <v>4800</v>
          </cell>
          <cell r="M16">
            <v>0</v>
          </cell>
          <cell r="N16">
            <v>0</v>
          </cell>
          <cell r="O16" t="str">
            <v>K2</v>
          </cell>
        </row>
        <row r="17">
          <cell r="D17" t="str">
            <v>60-1</v>
          </cell>
          <cell r="E17" t="str">
            <v>HALLIBURTON PACKER</v>
          </cell>
          <cell r="F17" t="str">
            <v/>
          </cell>
          <cell r="G17" t="str">
            <v>HALLIBURTON ПАКЕР</v>
          </cell>
          <cell r="H17" t="str">
            <v/>
          </cell>
          <cell r="I17">
            <v>1</v>
          </cell>
          <cell r="J17" t="str">
            <v>EACH</v>
          </cell>
          <cell r="K17">
            <v>3600</v>
          </cell>
          <cell r="L17">
            <v>3600</v>
          </cell>
          <cell r="M17">
            <v>0</v>
          </cell>
          <cell r="N17">
            <v>0</v>
          </cell>
          <cell r="O17" t="str">
            <v>K2</v>
          </cell>
        </row>
        <row r="18">
          <cell r="D18">
            <v>62</v>
          </cell>
          <cell r="E18" t="str">
            <v>TAM INFLATABLE  PACKER</v>
          </cell>
          <cell r="F18" t="str">
            <v/>
          </cell>
          <cell r="G18" t="str">
            <v>TAM  ПАКЕР ГИДРАВЛИЧЕСКОГО ДАВЛЕНИЯ</v>
          </cell>
          <cell r="H18" t="str">
            <v/>
          </cell>
          <cell r="I18">
            <v>1</v>
          </cell>
          <cell r="J18" t="str">
            <v>EACH</v>
          </cell>
          <cell r="K18">
            <v>6000</v>
          </cell>
          <cell r="L18">
            <v>6000</v>
          </cell>
          <cell r="M18">
            <v>0</v>
          </cell>
          <cell r="N18">
            <v>0</v>
          </cell>
          <cell r="O18" t="str">
            <v>K2</v>
          </cell>
        </row>
        <row r="19">
          <cell r="D19">
            <v>64</v>
          </cell>
          <cell r="E19" t="str">
            <v>FRONT SPIDER KIT</v>
          </cell>
          <cell r="F19" t="str">
            <v>04371-36030 FOR TOYOTA HZJ80</v>
          </cell>
          <cell r="G19" t="str">
            <v>КОМПЛЕКТ ПЕРЕДНЕЙ КРЕСТОВИНЫ</v>
          </cell>
          <cell r="H19" t="str">
            <v>04371-36030 ДЛЯ ТОЙОТЫ HZJ80</v>
          </cell>
          <cell r="I19">
            <v>4</v>
          </cell>
          <cell r="J19" t="str">
            <v>EACH</v>
          </cell>
          <cell r="K19">
            <v>56.16</v>
          </cell>
          <cell r="L19">
            <v>224.64</v>
          </cell>
          <cell r="M19">
            <v>0</v>
          </cell>
          <cell r="N19">
            <v>0</v>
          </cell>
          <cell r="O19" t="str">
            <v>K1/47</v>
          </cell>
        </row>
        <row r="20">
          <cell r="D20">
            <v>65</v>
          </cell>
          <cell r="E20" t="str">
            <v>SHOCK ABSORBER FR</v>
          </cell>
          <cell r="F20" t="str">
            <v>FOR TOYOTA HZJ80</v>
          </cell>
          <cell r="G20" t="str">
            <v>ПЕРЕДН.  АММОРТИЗАТОРЫ</v>
          </cell>
          <cell r="H20" t="str">
            <v>ДЛЯ  ТОЙОТЫ HZJ80</v>
          </cell>
          <cell r="I20">
            <v>1</v>
          </cell>
          <cell r="J20" t="str">
            <v>EACH</v>
          </cell>
          <cell r="K20">
            <v>56.16</v>
          </cell>
          <cell r="L20">
            <v>56.16</v>
          </cell>
          <cell r="M20">
            <v>0</v>
          </cell>
          <cell r="N20">
            <v>0</v>
          </cell>
          <cell r="O20" t="str">
            <v>K1/47</v>
          </cell>
        </row>
        <row r="21">
          <cell r="D21">
            <v>66</v>
          </cell>
          <cell r="E21" t="str">
            <v>SHOCK ABSORBER RR</v>
          </cell>
          <cell r="F21" t="str">
            <v>FOR TOYOTA HZJ80</v>
          </cell>
          <cell r="G21" t="str">
            <v>ЗАДНИЕ АММОРТИЗАТОРЫ</v>
          </cell>
          <cell r="H21" t="str">
            <v>ДЛЯ  ТОЙОТЫ HZJ80</v>
          </cell>
          <cell r="I21">
            <v>1</v>
          </cell>
          <cell r="J21" t="str">
            <v>EACH</v>
          </cell>
          <cell r="K21">
            <v>56.16</v>
          </cell>
          <cell r="L21">
            <v>56.16</v>
          </cell>
          <cell r="M21">
            <v>0</v>
          </cell>
          <cell r="N21">
            <v>0</v>
          </cell>
          <cell r="O21" t="str">
            <v>K1/47</v>
          </cell>
        </row>
        <row r="22">
          <cell r="D22">
            <v>67</v>
          </cell>
          <cell r="E22" t="str">
            <v>GLASS BACK RH</v>
          </cell>
          <cell r="F22" t="str">
            <v>FOR TOYOTA HZJ80</v>
          </cell>
          <cell r="G22" t="str">
            <v>СТЕКЛО ЗАДНЕЕ</v>
          </cell>
          <cell r="H22" t="str">
            <v>ДЛЯ  ТОЙОТЫ HZJ80</v>
          </cell>
          <cell r="I22">
            <v>1</v>
          </cell>
          <cell r="J22" t="str">
            <v>EACH</v>
          </cell>
          <cell r="K22">
            <v>172.86</v>
          </cell>
          <cell r="L22">
            <v>172.86</v>
          </cell>
          <cell r="M22">
            <v>0</v>
          </cell>
          <cell r="N22">
            <v>0</v>
          </cell>
          <cell r="O22" t="str">
            <v>K1/47</v>
          </cell>
        </row>
        <row r="23">
          <cell r="D23">
            <v>68</v>
          </cell>
          <cell r="E23" t="str">
            <v>AIR FILTER</v>
          </cell>
          <cell r="F23" t="str">
            <v>17801-67060 PICKUP</v>
          </cell>
          <cell r="G23" t="str">
            <v>ВОЗДУШНЫЙ ФИЛЬТР</v>
          </cell>
          <cell r="H23" t="str">
            <v>17801-67060 ПИКАП</v>
          </cell>
          <cell r="I23">
            <v>1</v>
          </cell>
          <cell r="J23" t="str">
            <v>EACH</v>
          </cell>
          <cell r="K23">
            <v>19.71</v>
          </cell>
          <cell r="L23">
            <v>19.71</v>
          </cell>
          <cell r="M23">
            <v>0</v>
          </cell>
          <cell r="N23">
            <v>0</v>
          </cell>
          <cell r="O23" t="str">
            <v>K1/55</v>
          </cell>
        </row>
        <row r="24">
          <cell r="D24">
            <v>71</v>
          </cell>
          <cell r="E24" t="str">
            <v>OIL FILTER</v>
          </cell>
          <cell r="F24" t="str">
            <v>65.24746-9046</v>
          </cell>
          <cell r="G24" t="str">
            <v>МАСЛЯНЫЙ ФИЛЬТР</v>
          </cell>
          <cell r="H24" t="str">
            <v>65.24746-9046</v>
          </cell>
          <cell r="I24">
            <v>36</v>
          </cell>
          <cell r="J24" t="str">
            <v>EACH</v>
          </cell>
          <cell r="K24">
            <v>52.58</v>
          </cell>
          <cell r="L24">
            <v>1892.88</v>
          </cell>
          <cell r="M24">
            <v>0</v>
          </cell>
          <cell r="N24">
            <v>0</v>
          </cell>
          <cell r="O24" t="str">
            <v>K1/59</v>
          </cell>
        </row>
        <row r="25">
          <cell r="D25">
            <v>72</v>
          </cell>
          <cell r="E25" t="str">
            <v>AIR FILTER</v>
          </cell>
          <cell r="F25" t="str">
            <v>AF25437 FLEETGUARD / CV 20948 FOR 350 KW PERKINS GENERATOR</v>
          </cell>
          <cell r="G25" t="str">
            <v>ВОЗДУШНЫЙ ФИЛЬТР</v>
          </cell>
          <cell r="H25" t="str">
            <v>AF25437 FLEETGUARD / CV 20948 ГЕНЕРАТОР ПЕРКИНС 350 КВт</v>
          </cell>
          <cell r="I25">
            <v>23</v>
          </cell>
          <cell r="J25" t="str">
            <v>EACH</v>
          </cell>
          <cell r="K25">
            <v>138.96</v>
          </cell>
          <cell r="L25">
            <v>3196.08</v>
          </cell>
          <cell r="M25">
            <v>0</v>
          </cell>
          <cell r="N25">
            <v>0</v>
          </cell>
          <cell r="O25" t="str">
            <v>K1/53</v>
          </cell>
        </row>
        <row r="26">
          <cell r="D26">
            <v>83</v>
          </cell>
          <cell r="E26" t="str">
            <v>GASKET FIRETUBE GASKET</v>
          </cell>
          <cell r="F26" t="str">
            <v/>
          </cell>
          <cell r="G26" t="str">
            <v>ПРОКЛАДКА ГАЗООТВОДНОЙ ТРУБЫ</v>
          </cell>
          <cell r="H26" t="str">
            <v/>
          </cell>
          <cell r="I26">
            <v>1</v>
          </cell>
          <cell r="J26" t="str">
            <v>EACH</v>
          </cell>
          <cell r="K26">
            <v>73.86</v>
          </cell>
          <cell r="L26">
            <v>73.86</v>
          </cell>
          <cell r="M26">
            <v>0</v>
          </cell>
          <cell r="N26">
            <v>0</v>
          </cell>
          <cell r="O26" t="str">
            <v>K/C-16</v>
          </cell>
        </row>
        <row r="27">
          <cell r="D27">
            <v>84</v>
          </cell>
          <cell r="E27" t="str">
            <v>GASKET MANWAY GASKET</v>
          </cell>
          <cell r="F27" t="str">
            <v/>
          </cell>
          <cell r="G27" t="str">
            <v>ПРОКЛАДКА ЛЮКА</v>
          </cell>
          <cell r="H27" t="str">
            <v/>
          </cell>
          <cell r="I27">
            <v>1</v>
          </cell>
          <cell r="J27" t="str">
            <v>EACH</v>
          </cell>
          <cell r="K27">
            <v>24.62</v>
          </cell>
          <cell r="L27">
            <v>24.62</v>
          </cell>
          <cell r="M27">
            <v>0</v>
          </cell>
          <cell r="N27">
            <v>0</v>
          </cell>
          <cell r="O27" t="str">
            <v>K/C-16</v>
          </cell>
        </row>
        <row r="28">
          <cell r="D28">
            <v>86</v>
          </cell>
          <cell r="E28" t="str">
            <v>STACK &amp; BURNER GASKET</v>
          </cell>
          <cell r="F28" t="str">
            <v>27''</v>
          </cell>
          <cell r="G28" t="str">
            <v>ПРОКЛАДКА СПУСКНОЙ ТРУБЫ И ГОРЕЛКИ ДЫМОВОЙ ТРУБЫ</v>
          </cell>
          <cell r="H28" t="str">
            <v>27''</v>
          </cell>
          <cell r="I28">
            <v>2</v>
          </cell>
          <cell r="J28" t="str">
            <v>EACH</v>
          </cell>
          <cell r="K28">
            <v>52.45</v>
          </cell>
          <cell r="L28">
            <v>104.9</v>
          </cell>
          <cell r="M28">
            <v>0</v>
          </cell>
          <cell r="N28">
            <v>0</v>
          </cell>
          <cell r="O28" t="str">
            <v>K/C-16</v>
          </cell>
        </row>
        <row r="29">
          <cell r="D29">
            <v>97</v>
          </cell>
          <cell r="E29" t="str">
            <v>FLANGE</v>
          </cell>
          <cell r="F29" t="str">
            <v>2'' - Dia. 50 X 121 MM 4 HOLE</v>
          </cell>
          <cell r="G29" t="str">
            <v>ФЛАНЕЦ</v>
          </cell>
          <cell r="H29" t="str">
            <v>Д-50 X 121 MM 4 ОТВЕРСТИЯ</v>
          </cell>
          <cell r="I29">
            <v>2</v>
          </cell>
          <cell r="J29" t="str">
            <v>EACH</v>
          </cell>
          <cell r="K29">
            <v>51.428600000000003</v>
          </cell>
          <cell r="L29">
            <v>102.85720000000001</v>
          </cell>
          <cell r="M29">
            <v>0</v>
          </cell>
          <cell r="N29">
            <v>0</v>
          </cell>
          <cell r="O29" t="str">
            <v>K2</v>
          </cell>
        </row>
        <row r="30">
          <cell r="D30">
            <v>99</v>
          </cell>
          <cell r="E30" t="str">
            <v>FLANGE</v>
          </cell>
          <cell r="F30" t="str">
            <v>3'' - Dia. 73 X 152 MM 4 HOLE</v>
          </cell>
          <cell r="G30" t="str">
            <v>ФЛАНЕЦ</v>
          </cell>
          <cell r="H30" t="str">
            <v>Д-73 X 152 MM 4 ОТВЕРСТИЯ</v>
          </cell>
          <cell r="I30">
            <v>5</v>
          </cell>
          <cell r="J30" t="str">
            <v>EACH</v>
          </cell>
          <cell r="K30">
            <v>59.090899999999998</v>
          </cell>
          <cell r="L30">
            <v>295.4545</v>
          </cell>
          <cell r="M30">
            <v>0</v>
          </cell>
          <cell r="N30">
            <v>0</v>
          </cell>
          <cell r="O30" t="str">
            <v>K2</v>
          </cell>
        </row>
        <row r="31">
          <cell r="D31">
            <v>102</v>
          </cell>
          <cell r="E31" t="str">
            <v>FLANGE</v>
          </cell>
          <cell r="F31" t="str">
            <v>4'' -  Dia. 100 X 172 MM 4 HOLE</v>
          </cell>
          <cell r="G31" t="str">
            <v>ФЛАНЕЦ</v>
          </cell>
          <cell r="H31" t="str">
            <v>Д-100 X 172 MM 4 ОТВЕРСТИЯ</v>
          </cell>
          <cell r="I31">
            <v>1</v>
          </cell>
          <cell r="J31" t="str">
            <v>EACH</v>
          </cell>
          <cell r="K31">
            <v>64.680000000000007</v>
          </cell>
          <cell r="L31">
            <v>64.680000000000007</v>
          </cell>
          <cell r="M31">
            <v>0</v>
          </cell>
          <cell r="N31">
            <v>0</v>
          </cell>
          <cell r="O31" t="str">
            <v>K2</v>
          </cell>
        </row>
        <row r="32">
          <cell r="D32">
            <v>113</v>
          </cell>
          <cell r="E32" t="str">
            <v>TIRE</v>
          </cell>
          <cell r="F32" t="str">
            <v>9.00 X 20 FOR FUEL TRUCK</v>
          </cell>
          <cell r="G32" t="str">
            <v>ПОКРЫШКА</v>
          </cell>
          <cell r="H32" t="str">
            <v>9.00 X 20 ДЛЯ БЕНЗОВОЗА</v>
          </cell>
          <cell r="I32">
            <v>2</v>
          </cell>
          <cell r="J32" t="str">
            <v>EACH</v>
          </cell>
          <cell r="K32">
            <v>0</v>
          </cell>
          <cell r="L32">
            <v>0</v>
          </cell>
          <cell r="M32">
            <v>9240</v>
          </cell>
          <cell r="N32">
            <v>18480</v>
          </cell>
          <cell r="O32" t="str">
            <v>K/C 7</v>
          </cell>
        </row>
        <row r="33">
          <cell r="D33">
            <v>116</v>
          </cell>
          <cell r="E33" t="str">
            <v>CENTRON PIPE JOINTS 9 MTR.</v>
          </cell>
          <cell r="F33" t="str">
            <v>4 SPH 2000 3504</v>
          </cell>
          <cell r="G33" t="str">
            <v>ТРУБА ЦЕНТРОН ПО 9 МЕТРОВ</v>
          </cell>
          <cell r="H33" t="str">
            <v>4 SPH2000 3504</v>
          </cell>
          <cell r="I33">
            <v>360</v>
          </cell>
          <cell r="J33" t="str">
            <v>METER</v>
          </cell>
          <cell r="K33">
            <v>20.149999999999999</v>
          </cell>
          <cell r="L33">
            <v>7254</v>
          </cell>
          <cell r="M33">
            <v>0</v>
          </cell>
          <cell r="N33">
            <v>0</v>
          </cell>
          <cell r="O33" t="str">
            <v>K/C-4/C-5/C-6</v>
          </cell>
        </row>
        <row r="34">
          <cell r="D34">
            <v>119</v>
          </cell>
          <cell r="E34" t="str">
            <v>2 7/9" 'X" NIPPLE W/ 2,312 OTIS PROFILE</v>
          </cell>
          <cell r="F34" t="str">
            <v/>
          </cell>
          <cell r="G34" t="str">
            <v>НИППЕЛЬ</v>
          </cell>
          <cell r="H34" t="str">
            <v/>
          </cell>
          <cell r="I34">
            <v>2</v>
          </cell>
          <cell r="J34" t="str">
            <v>EACH</v>
          </cell>
          <cell r="K34">
            <v>621</v>
          </cell>
          <cell r="L34">
            <v>1242</v>
          </cell>
          <cell r="M34">
            <v>0</v>
          </cell>
          <cell r="N34">
            <v>0</v>
          </cell>
          <cell r="O34" t="str">
            <v>K2</v>
          </cell>
        </row>
        <row r="35">
          <cell r="D35">
            <v>121</v>
          </cell>
          <cell r="E35" t="str">
            <v>POLY PIG</v>
          </cell>
          <cell r="F35" t="str">
            <v>4''</v>
          </cell>
          <cell r="G35" t="str">
            <v>ЧУШКА</v>
          </cell>
          <cell r="H35" t="str">
            <v>4''</v>
          </cell>
          <cell r="I35">
            <v>1</v>
          </cell>
          <cell r="J35" t="str">
            <v>EACH</v>
          </cell>
          <cell r="K35">
            <v>19.25</v>
          </cell>
          <cell r="L35">
            <v>19.25</v>
          </cell>
          <cell r="M35">
            <v>0</v>
          </cell>
          <cell r="N35">
            <v>0</v>
          </cell>
          <cell r="O35" t="str">
            <v>K/C-26</v>
          </cell>
        </row>
        <row r="36">
          <cell r="D36">
            <v>126</v>
          </cell>
          <cell r="E36" t="str">
            <v>FRONT O-RING</v>
          </cell>
          <cell r="F36" t="str">
            <v>7388-244 (4-1/2)</v>
          </cell>
          <cell r="G36" t="str">
            <v>ПЕРЕДНЕЕ РЕЗИНОВОЕ КОЛЬЦО</v>
          </cell>
          <cell r="H36" t="str">
            <v>7388-244 (4-1/2)</v>
          </cell>
          <cell r="I36">
            <v>83</v>
          </cell>
          <cell r="J36" t="str">
            <v>EACH</v>
          </cell>
          <cell r="K36">
            <v>1.03</v>
          </cell>
          <cell r="L36">
            <v>85.49</v>
          </cell>
          <cell r="M36">
            <v>0</v>
          </cell>
          <cell r="N36">
            <v>0</v>
          </cell>
          <cell r="O36" t="str">
            <v>K/C-26</v>
          </cell>
        </row>
        <row r="37">
          <cell r="D37">
            <v>145</v>
          </cell>
          <cell r="E37" t="str">
            <v>OUTSIDE BEARINGS</v>
          </cell>
          <cell r="F37" t="str">
            <v>13-33213 DARTON FOR TRAILER</v>
          </cell>
          <cell r="G37" t="str">
            <v>ВНЕШНИЙ ПОДШИПНИК</v>
          </cell>
          <cell r="H37" t="str">
            <v>13-33213 ДАРТОН ДЛЯ ТРЕЙЛЕРА</v>
          </cell>
          <cell r="I37">
            <v>4</v>
          </cell>
          <cell r="J37" t="str">
            <v>EACH</v>
          </cell>
          <cell r="K37">
            <v>61.58</v>
          </cell>
          <cell r="L37">
            <v>246.32</v>
          </cell>
          <cell r="M37">
            <v>0</v>
          </cell>
          <cell r="N37">
            <v>0</v>
          </cell>
          <cell r="O37" t="str">
            <v>K1/11</v>
          </cell>
        </row>
        <row r="38">
          <cell r="D38">
            <v>146</v>
          </cell>
          <cell r="E38" t="str">
            <v>RIMS</v>
          </cell>
          <cell r="F38" t="str">
            <v>22,5 X 9</v>
          </cell>
          <cell r="G38" t="str">
            <v>ОБОД</v>
          </cell>
          <cell r="H38" t="str">
            <v>22,5 X 9</v>
          </cell>
          <cell r="I38">
            <v>6</v>
          </cell>
          <cell r="J38" t="str">
            <v>EACH</v>
          </cell>
          <cell r="K38">
            <v>126.95</v>
          </cell>
          <cell r="L38">
            <v>761.7</v>
          </cell>
          <cell r="M38">
            <v>0</v>
          </cell>
          <cell r="N38">
            <v>0</v>
          </cell>
          <cell r="O38" t="str">
            <v>K/C-20</v>
          </cell>
        </row>
        <row r="39">
          <cell r="D39">
            <v>149</v>
          </cell>
          <cell r="E39" t="str">
            <v>PALLET JACK</v>
          </cell>
          <cell r="F39" t="str">
            <v>5000#</v>
          </cell>
          <cell r="G39" t="str">
            <v>ПОДДОНОВОЗ</v>
          </cell>
          <cell r="H39" t="str">
            <v>5000#</v>
          </cell>
          <cell r="I39">
            <v>1</v>
          </cell>
          <cell r="J39" t="str">
            <v>EACH</v>
          </cell>
          <cell r="K39">
            <v>680</v>
          </cell>
          <cell r="L39">
            <v>680</v>
          </cell>
          <cell r="M39">
            <v>0</v>
          </cell>
          <cell r="N39">
            <v>0</v>
          </cell>
          <cell r="O39" t="str">
            <v>K1/MIDDLE/A</v>
          </cell>
        </row>
        <row r="40">
          <cell r="D40">
            <v>150</v>
          </cell>
          <cell r="E40" t="str">
            <v>CHOP SAW DEWALT</v>
          </cell>
          <cell r="F40" t="str">
            <v>14"</v>
          </cell>
          <cell r="G40" t="str">
            <v>ЭЛЕКТРОПИЛА ДЕВАЛТ</v>
          </cell>
          <cell r="H40" t="str">
            <v>14"</v>
          </cell>
          <cell r="I40">
            <v>1</v>
          </cell>
          <cell r="J40" t="str">
            <v>EACH</v>
          </cell>
          <cell r="K40">
            <v>375</v>
          </cell>
          <cell r="L40">
            <v>375</v>
          </cell>
          <cell r="M40">
            <v>0</v>
          </cell>
          <cell r="N40">
            <v>0</v>
          </cell>
          <cell r="O40" t="str">
            <v>K/WELDERS</v>
          </cell>
        </row>
        <row r="41">
          <cell r="D41">
            <v>154</v>
          </cell>
          <cell r="E41" t="str">
            <v>CRIMPING MACHINE</v>
          </cell>
          <cell r="F41" t="str">
            <v/>
          </cell>
          <cell r="G41" t="str">
            <v>СОЕДИНИТЕЛЬНЫЙ ИНСТРУМЕНТ</v>
          </cell>
          <cell r="H41" t="str">
            <v/>
          </cell>
          <cell r="I41">
            <v>1</v>
          </cell>
          <cell r="J41" t="str">
            <v>EACH</v>
          </cell>
          <cell r="K41">
            <v>1410</v>
          </cell>
          <cell r="L41">
            <v>1410</v>
          </cell>
          <cell r="M41">
            <v>0</v>
          </cell>
          <cell r="N41">
            <v>0</v>
          </cell>
          <cell r="O41" t="str">
            <v>K/TOOL ROOM</v>
          </cell>
        </row>
        <row r="42">
          <cell r="D42">
            <v>156</v>
          </cell>
          <cell r="E42" t="str">
            <v>HAND TRUCK</v>
          </cell>
          <cell r="F42" t="str">
            <v>HEAVY DUTY</v>
          </cell>
          <cell r="G42" t="str">
            <v>ПОДЪЁМНИК</v>
          </cell>
          <cell r="H42" t="str">
            <v/>
          </cell>
          <cell r="I42">
            <v>1</v>
          </cell>
          <cell r="J42" t="str">
            <v>EACH</v>
          </cell>
          <cell r="K42">
            <v>250</v>
          </cell>
          <cell r="L42">
            <v>250</v>
          </cell>
          <cell r="M42">
            <v>0</v>
          </cell>
          <cell r="N42">
            <v>0</v>
          </cell>
          <cell r="O42" t="str">
            <v>K/WHSE AND WORK SHOP</v>
          </cell>
        </row>
        <row r="43">
          <cell r="D43">
            <v>166</v>
          </cell>
          <cell r="E43" t="str">
            <v>COUPLING</v>
          </cell>
          <cell r="F43" t="str">
            <v>8"</v>
          </cell>
          <cell r="G43" t="str">
            <v>МУФТА</v>
          </cell>
          <cell r="H43" t="str">
            <v>8''</v>
          </cell>
          <cell r="I43">
            <v>1</v>
          </cell>
          <cell r="J43" t="str">
            <v>EACH</v>
          </cell>
          <cell r="K43">
            <v>0</v>
          </cell>
          <cell r="L43">
            <v>0</v>
          </cell>
          <cell r="M43">
            <v>10800</v>
          </cell>
          <cell r="N43">
            <v>10800</v>
          </cell>
          <cell r="O43" t="str">
            <v>K2</v>
          </cell>
        </row>
        <row r="44">
          <cell r="D44">
            <v>171</v>
          </cell>
          <cell r="E44" t="str">
            <v>SOCKET</v>
          </cell>
          <cell r="F44" t="str">
            <v>1'' TO 1'' TO NPT  BSP</v>
          </cell>
          <cell r="G44" t="str">
            <v>ГОЛОВКА НАКИДНАЯ</v>
          </cell>
          <cell r="H44" t="str">
            <v>1'' TO 1'' TO NPT  BSP</v>
          </cell>
          <cell r="I44">
            <v>50</v>
          </cell>
          <cell r="J44" t="str">
            <v>EACH</v>
          </cell>
          <cell r="K44">
            <v>1.42</v>
          </cell>
          <cell r="L44">
            <v>71</v>
          </cell>
          <cell r="M44">
            <v>0</v>
          </cell>
          <cell r="N44">
            <v>0</v>
          </cell>
          <cell r="O44" t="str">
            <v>K/TOOL ROOM</v>
          </cell>
        </row>
        <row r="45">
          <cell r="D45">
            <v>172</v>
          </cell>
          <cell r="E45" t="str">
            <v>SOCKET</v>
          </cell>
          <cell r="F45" t="str">
            <v>1 1/2'' TO 1'' TO NPT  BSP</v>
          </cell>
          <cell r="G45" t="str">
            <v>ГОЛОВКА НАКИДНАЯ</v>
          </cell>
          <cell r="H45" t="str">
            <v>1 1/2'' TO 1'' TO NPT  BSP</v>
          </cell>
          <cell r="I45">
            <v>50</v>
          </cell>
          <cell r="J45" t="str">
            <v>EACH</v>
          </cell>
          <cell r="K45">
            <v>2.39</v>
          </cell>
          <cell r="L45">
            <v>119.5</v>
          </cell>
          <cell r="M45">
            <v>0</v>
          </cell>
          <cell r="N45">
            <v>0</v>
          </cell>
          <cell r="O45" t="str">
            <v>K/TOOL ROOM</v>
          </cell>
        </row>
        <row r="46">
          <cell r="D46">
            <v>176</v>
          </cell>
          <cell r="E46" t="str">
            <v>WALLS DUCK OVERALLS</v>
          </cell>
          <cell r="F46" t="str">
            <v>INSULATED 93003BW  M , L , XL</v>
          </cell>
          <cell r="G46" t="str">
            <v>РАБОЧАЯ ОДЕЖДА</v>
          </cell>
          <cell r="H46" t="str">
            <v>УТЕПЛЁННАЯ РАЗМЕРЫ M , L , XL</v>
          </cell>
          <cell r="I46">
            <v>107</v>
          </cell>
          <cell r="J46" t="str">
            <v>EACH</v>
          </cell>
          <cell r="K46">
            <v>40</v>
          </cell>
          <cell r="L46">
            <v>4280</v>
          </cell>
          <cell r="M46">
            <v>0</v>
          </cell>
          <cell r="N46">
            <v>0</v>
          </cell>
          <cell r="O46" t="str">
            <v>K1/25</v>
          </cell>
        </row>
        <row r="47">
          <cell r="D47">
            <v>178</v>
          </cell>
          <cell r="E47" t="str">
            <v>PROFESSIONAL SET / CRAFTSMAN</v>
          </cell>
          <cell r="F47" t="str">
            <v># 9800112  578 PC TOOL SET IN  STANDARD AND METRIC SIZES COMPLETE  WITH 10 DRAWER TOOL CHEST</v>
          </cell>
          <cell r="G47" t="str">
            <v>НАБОР ИНСТРУМЕНТОВ</v>
          </cell>
          <cell r="H47" t="str">
            <v># 9800112  578 ИНСТРУМЕНТОВ, РАЗМЕР СТАНДАРТНЫЙ И МЕТРИЧЕСКИЙ, В КОМПЛЕКТЕ С ЯЩИКОМ</v>
          </cell>
          <cell r="I47">
            <v>2</v>
          </cell>
          <cell r="J47" t="str">
            <v>EACH</v>
          </cell>
          <cell r="K47">
            <v>6200</v>
          </cell>
          <cell r="L47">
            <v>12400</v>
          </cell>
          <cell r="M47">
            <v>0</v>
          </cell>
          <cell r="N47">
            <v>0</v>
          </cell>
          <cell r="O47" t="str">
            <v>K/TOOL ROOM</v>
          </cell>
        </row>
        <row r="48">
          <cell r="D48">
            <v>193</v>
          </cell>
          <cell r="E48" t="str">
            <v>PRESSURE INDICATOR</v>
          </cell>
          <cell r="F48" t="str">
            <v>0-10 BAR 1/2''</v>
          </cell>
          <cell r="G48" t="str">
            <v>МАНОМЕТР</v>
          </cell>
          <cell r="H48" t="str">
            <v>0-10 БАР 1/2''</v>
          </cell>
          <cell r="I48">
            <v>1</v>
          </cell>
          <cell r="J48" t="str">
            <v>EACH</v>
          </cell>
          <cell r="K48">
            <v>50.45</v>
          </cell>
          <cell r="L48">
            <v>50.45</v>
          </cell>
          <cell r="M48">
            <v>0</v>
          </cell>
          <cell r="N48">
            <v>0</v>
          </cell>
          <cell r="O48" t="str">
            <v>K1/43</v>
          </cell>
        </row>
        <row r="49">
          <cell r="D49">
            <v>197</v>
          </cell>
          <cell r="E49" t="str">
            <v>COUPLING</v>
          </cell>
          <cell r="F49" t="str">
            <v>1"</v>
          </cell>
          <cell r="G49" t="str">
            <v>СОЕДИНЕНИЕ</v>
          </cell>
          <cell r="H49" t="str">
            <v>1"</v>
          </cell>
          <cell r="I49">
            <v>3</v>
          </cell>
          <cell r="J49" t="str">
            <v>EACH</v>
          </cell>
          <cell r="K49">
            <v>7.62</v>
          </cell>
          <cell r="L49">
            <v>22.86</v>
          </cell>
          <cell r="M49">
            <v>0</v>
          </cell>
          <cell r="N49">
            <v>0</v>
          </cell>
          <cell r="O49" t="str">
            <v>K1/2</v>
          </cell>
        </row>
        <row r="50">
          <cell r="D50">
            <v>201</v>
          </cell>
          <cell r="E50" t="str">
            <v>SQUARE TUBE</v>
          </cell>
          <cell r="F50" t="str">
            <v>50MM</v>
          </cell>
          <cell r="G50" t="str">
            <v>КВАДРАТНАЯ ТРУБА</v>
          </cell>
          <cell r="H50" t="str">
            <v>50MM</v>
          </cell>
          <cell r="I50">
            <v>50</v>
          </cell>
          <cell r="J50" t="str">
            <v>METER</v>
          </cell>
          <cell r="K50">
            <v>26.35</v>
          </cell>
          <cell r="L50">
            <v>1317.5</v>
          </cell>
          <cell r="M50">
            <v>0</v>
          </cell>
          <cell r="N50">
            <v>0</v>
          </cell>
          <cell r="O50" t="str">
            <v>K/PIPEYARD</v>
          </cell>
        </row>
        <row r="51">
          <cell r="D51">
            <v>202</v>
          </cell>
          <cell r="E51" t="str">
            <v>COPY PAPER</v>
          </cell>
          <cell r="F51" t="str">
            <v>A4 5 X 500 SHT</v>
          </cell>
          <cell r="G51" t="str">
            <v>БУМАГА КОПИРОВАЛЬНАЯ</v>
          </cell>
          <cell r="H51" t="str">
            <v>A4 5 X 500</v>
          </cell>
          <cell r="I51">
            <v>99</v>
          </cell>
          <cell r="J51" t="str">
            <v>CASE</v>
          </cell>
          <cell r="K51">
            <v>0</v>
          </cell>
          <cell r="L51">
            <v>0</v>
          </cell>
          <cell r="M51">
            <v>680</v>
          </cell>
          <cell r="N51">
            <v>67320</v>
          </cell>
          <cell r="O51" t="str">
            <v>K1/20</v>
          </cell>
        </row>
        <row r="52">
          <cell r="D52">
            <v>213</v>
          </cell>
          <cell r="E52" t="str">
            <v>GASKET MATERIAL</v>
          </cell>
          <cell r="F52" t="str">
            <v>3MM</v>
          </cell>
          <cell r="G52" t="str">
            <v>ПРОКЛАДОЧНЫЙ МАТЕРИАЛ</v>
          </cell>
          <cell r="H52" t="str">
            <v>3MM</v>
          </cell>
          <cell r="I52">
            <v>9.9998340010643005E-4</v>
          </cell>
          <cell r="J52" t="str">
            <v>SQ. METER</v>
          </cell>
          <cell r="K52">
            <v>46.32</v>
          </cell>
          <cell r="L52">
            <v>4.631923109292984E-2</v>
          </cell>
          <cell r="M52">
            <v>0</v>
          </cell>
          <cell r="N52">
            <v>0</v>
          </cell>
          <cell r="O52" t="str">
            <v>K2</v>
          </cell>
        </row>
        <row r="53">
          <cell r="D53">
            <v>219</v>
          </cell>
          <cell r="E53" t="str">
            <v>SAFETY BELT MOUNTING JOB</v>
          </cell>
          <cell r="F53" t="str">
            <v/>
          </cell>
          <cell r="G53" t="str">
            <v>КРЕПЛЕНИЕ РЕМНЯ БЕЗОПАСНОСТИ</v>
          </cell>
          <cell r="H53" t="str">
            <v/>
          </cell>
          <cell r="I53">
            <v>4</v>
          </cell>
          <cell r="J53" t="str">
            <v>EACH</v>
          </cell>
          <cell r="K53">
            <v>132.56</v>
          </cell>
          <cell r="L53">
            <v>530.24</v>
          </cell>
          <cell r="M53">
            <v>0</v>
          </cell>
          <cell r="N53">
            <v>0</v>
          </cell>
          <cell r="O53" t="str">
            <v>K1/10/TOOL ROOM</v>
          </cell>
        </row>
        <row r="54">
          <cell r="D54">
            <v>226</v>
          </cell>
          <cell r="E54" t="str">
            <v>CHAIN GALVANIZED STANDARD ONE CHAIN</v>
          </cell>
          <cell r="F54" t="str">
            <v>1''</v>
          </cell>
          <cell r="G54" t="str">
            <v>ЦЕПЬ ГАЛЬВАНИЗИРОВАННАЯ СТАНДАРТНАЯ ОДНО ЗВЕНО</v>
          </cell>
          <cell r="H54" t="str">
            <v>1''</v>
          </cell>
          <cell r="I54">
            <v>20</v>
          </cell>
          <cell r="J54" t="str">
            <v>METER</v>
          </cell>
          <cell r="K54">
            <v>4.25</v>
          </cell>
          <cell r="L54">
            <v>85</v>
          </cell>
          <cell r="M54">
            <v>0</v>
          </cell>
          <cell r="N54">
            <v>0</v>
          </cell>
          <cell r="O54" t="str">
            <v>K1/48</v>
          </cell>
        </row>
        <row r="55">
          <cell r="D55">
            <v>228</v>
          </cell>
          <cell r="E55" t="str">
            <v>LAMP</v>
          </cell>
          <cell r="F55" t="str">
            <v>12V 21W SINGLE CONTACT</v>
          </cell>
          <cell r="G55" t="str">
            <v>ЛАМПА</v>
          </cell>
          <cell r="H55" t="str">
            <v>12В 21Вт ОДНОКОНТАКТНАЯ</v>
          </cell>
          <cell r="I55">
            <v>11</v>
          </cell>
          <cell r="J55" t="str">
            <v>EACH</v>
          </cell>
          <cell r="K55">
            <v>1.1599999999999999</v>
          </cell>
          <cell r="L55">
            <v>12.76</v>
          </cell>
          <cell r="M55">
            <v>0</v>
          </cell>
          <cell r="N55">
            <v>0</v>
          </cell>
          <cell r="O55" t="str">
            <v>K1/8</v>
          </cell>
        </row>
        <row r="56">
          <cell r="D56">
            <v>232</v>
          </cell>
          <cell r="E56" t="str">
            <v>LAMP</v>
          </cell>
          <cell r="F56" t="str">
            <v>24V 55/50 A 3 CONTACT</v>
          </cell>
          <cell r="G56" t="str">
            <v>ЛАМПА</v>
          </cell>
          <cell r="H56" t="str">
            <v>24В 55/50 A 3 КОНТАКТНАЯ</v>
          </cell>
          <cell r="I56">
            <v>8</v>
          </cell>
          <cell r="J56" t="str">
            <v>EACH</v>
          </cell>
          <cell r="K56">
            <v>4.0999999999999996</v>
          </cell>
          <cell r="L56">
            <v>32.799999999999997</v>
          </cell>
          <cell r="M56">
            <v>0</v>
          </cell>
          <cell r="N56">
            <v>0</v>
          </cell>
          <cell r="O56" t="str">
            <v>K1/8</v>
          </cell>
        </row>
        <row r="57">
          <cell r="D57">
            <v>233</v>
          </cell>
          <cell r="E57" t="str">
            <v>BOLT</v>
          </cell>
          <cell r="F57" t="str">
            <v>M8-M16</v>
          </cell>
          <cell r="G57" t="str">
            <v>БОЛТ</v>
          </cell>
          <cell r="H57" t="str">
            <v>M8-M16</v>
          </cell>
          <cell r="I57">
            <v>573</v>
          </cell>
          <cell r="J57" t="str">
            <v>EACH</v>
          </cell>
          <cell r="K57">
            <v>0</v>
          </cell>
          <cell r="L57">
            <v>0</v>
          </cell>
          <cell r="M57">
            <v>54</v>
          </cell>
          <cell r="N57">
            <v>30942</v>
          </cell>
          <cell r="O57" t="str">
            <v>K1/MIDDLE/A</v>
          </cell>
        </row>
        <row r="58">
          <cell r="D58">
            <v>234</v>
          </cell>
          <cell r="E58" t="str">
            <v>BOLT</v>
          </cell>
          <cell r="F58" t="str">
            <v>M10 ASSORT</v>
          </cell>
          <cell r="G58" t="str">
            <v>БОЛТ</v>
          </cell>
          <cell r="H58" t="str">
            <v>НАБОР М10</v>
          </cell>
          <cell r="I58">
            <v>44</v>
          </cell>
          <cell r="J58" t="str">
            <v>EACH</v>
          </cell>
          <cell r="K58">
            <v>0.56999999999999995</v>
          </cell>
          <cell r="L58">
            <v>25.08</v>
          </cell>
          <cell r="M58">
            <v>0</v>
          </cell>
          <cell r="N58">
            <v>0</v>
          </cell>
          <cell r="O58" t="str">
            <v>K1/45</v>
          </cell>
        </row>
        <row r="59">
          <cell r="D59">
            <v>235</v>
          </cell>
          <cell r="E59" t="str">
            <v>BOLT</v>
          </cell>
          <cell r="F59" t="str">
            <v>M12 ASSORT</v>
          </cell>
          <cell r="G59" t="str">
            <v>БОЛТ</v>
          </cell>
          <cell r="H59" t="str">
            <v>НАБОР М12</v>
          </cell>
          <cell r="I59">
            <v>24</v>
          </cell>
          <cell r="J59" t="str">
            <v>EACH</v>
          </cell>
          <cell r="K59">
            <v>0.67</v>
          </cell>
          <cell r="L59">
            <v>16.079999999999998</v>
          </cell>
          <cell r="M59">
            <v>0</v>
          </cell>
          <cell r="N59">
            <v>0</v>
          </cell>
          <cell r="O59" t="str">
            <v>K1/45</v>
          </cell>
        </row>
        <row r="60">
          <cell r="D60">
            <v>236</v>
          </cell>
          <cell r="E60" t="str">
            <v>BOLT</v>
          </cell>
          <cell r="F60" t="str">
            <v>M14 ASSORT</v>
          </cell>
          <cell r="G60" t="str">
            <v>БОЛТ</v>
          </cell>
          <cell r="H60" t="str">
            <v>НАБОР М14</v>
          </cell>
          <cell r="I60">
            <v>28</v>
          </cell>
          <cell r="J60" t="str">
            <v>EACH</v>
          </cell>
          <cell r="K60">
            <v>1.45</v>
          </cell>
          <cell r="L60">
            <v>40.6</v>
          </cell>
          <cell r="M60">
            <v>0</v>
          </cell>
          <cell r="N60">
            <v>0</v>
          </cell>
          <cell r="O60" t="str">
            <v>K1/45</v>
          </cell>
        </row>
        <row r="61">
          <cell r="D61">
            <v>237</v>
          </cell>
          <cell r="E61" t="str">
            <v>BOLT</v>
          </cell>
          <cell r="F61" t="str">
            <v>M16 ASSORT</v>
          </cell>
          <cell r="G61" t="str">
            <v>БОЛТ</v>
          </cell>
          <cell r="H61" t="str">
            <v>НАБОР М16</v>
          </cell>
          <cell r="I61">
            <v>16</v>
          </cell>
          <cell r="J61" t="str">
            <v>EACH</v>
          </cell>
          <cell r="K61">
            <v>1.01</v>
          </cell>
          <cell r="L61">
            <v>16.16</v>
          </cell>
          <cell r="M61">
            <v>0</v>
          </cell>
          <cell r="N61">
            <v>0</v>
          </cell>
          <cell r="O61" t="str">
            <v>K1/45</v>
          </cell>
        </row>
        <row r="62">
          <cell r="D62">
            <v>238</v>
          </cell>
          <cell r="E62" t="str">
            <v>BOLT</v>
          </cell>
          <cell r="F62" t="str">
            <v>M18 ASSORT</v>
          </cell>
          <cell r="G62" t="str">
            <v>БОЛТ</v>
          </cell>
          <cell r="H62" t="str">
            <v>НАБОР М18</v>
          </cell>
          <cell r="I62">
            <v>46</v>
          </cell>
          <cell r="J62" t="str">
            <v>EACH</v>
          </cell>
          <cell r="K62">
            <v>2.4500000000000002</v>
          </cell>
          <cell r="L62">
            <v>112.7</v>
          </cell>
          <cell r="M62">
            <v>0</v>
          </cell>
          <cell r="N62">
            <v>0</v>
          </cell>
          <cell r="O62" t="str">
            <v>K1/48</v>
          </cell>
        </row>
        <row r="63">
          <cell r="D63">
            <v>247</v>
          </cell>
          <cell r="E63" t="str">
            <v>ELECTR SWITCH OUT SIDE 220V</v>
          </cell>
          <cell r="F63" t="str">
            <v>KOPP 5956.5600.2</v>
          </cell>
          <cell r="G63" t="str">
            <v>ЭЛЕКТРОВЫКЛЮЧАТЕЛЬ НАРУЖНЫЙ 220В</v>
          </cell>
          <cell r="H63" t="str">
            <v>KOPP 5956.5600.2</v>
          </cell>
          <cell r="I63">
            <v>49</v>
          </cell>
          <cell r="J63" t="str">
            <v>EACH</v>
          </cell>
          <cell r="K63">
            <v>7.9</v>
          </cell>
          <cell r="L63">
            <v>387.1</v>
          </cell>
          <cell r="M63">
            <v>0</v>
          </cell>
          <cell r="N63">
            <v>0</v>
          </cell>
          <cell r="O63" t="str">
            <v>K1/8</v>
          </cell>
        </row>
        <row r="64">
          <cell r="D64">
            <v>248</v>
          </cell>
          <cell r="E64" t="str">
            <v>ELECT SWITCH INSIDE 220V</v>
          </cell>
          <cell r="F64" t="str">
            <v/>
          </cell>
          <cell r="G64" t="str">
            <v>ЭЛЕКТРОВЫКЛЮЧАТЕЛЬ ВНУТРЕННИЙ 220В</v>
          </cell>
          <cell r="H64" t="str">
            <v/>
          </cell>
          <cell r="I64">
            <v>14</v>
          </cell>
          <cell r="J64" t="str">
            <v>EACH</v>
          </cell>
          <cell r="K64">
            <v>3.32</v>
          </cell>
          <cell r="L64">
            <v>46.48</v>
          </cell>
          <cell r="M64">
            <v>0</v>
          </cell>
          <cell r="N64">
            <v>0</v>
          </cell>
          <cell r="O64" t="str">
            <v>K1/8</v>
          </cell>
        </row>
        <row r="65">
          <cell r="D65">
            <v>255</v>
          </cell>
          <cell r="E65" t="str">
            <v>CARTRIDGE LIFF</v>
          </cell>
          <cell r="F65" t="str">
            <v>SW 25</v>
          </cell>
          <cell r="G65" t="str">
            <v>ФИЛЬТР ЛИФФ</v>
          </cell>
          <cell r="H65" t="str">
            <v>SW 25</v>
          </cell>
          <cell r="I65">
            <v>101</v>
          </cell>
          <cell r="J65" t="str">
            <v>EACH</v>
          </cell>
          <cell r="K65">
            <v>6.9</v>
          </cell>
          <cell r="L65">
            <v>696.9</v>
          </cell>
          <cell r="M65">
            <v>0</v>
          </cell>
          <cell r="N65">
            <v>0</v>
          </cell>
          <cell r="O65" t="str">
            <v>K1/16</v>
          </cell>
        </row>
        <row r="66">
          <cell r="D66" t="str">
            <v>255-1</v>
          </cell>
          <cell r="E66" t="str">
            <v>CARTRIDGE LIFF</v>
          </cell>
          <cell r="F66" t="str">
            <v>SW 25</v>
          </cell>
          <cell r="G66" t="str">
            <v>ФИЛЬТР ЛИФФ</v>
          </cell>
          <cell r="H66" t="str">
            <v>SW 25</v>
          </cell>
          <cell r="I66">
            <v>2</v>
          </cell>
          <cell r="J66" t="str">
            <v>EACH</v>
          </cell>
          <cell r="K66">
            <v>6.9</v>
          </cell>
          <cell r="L66">
            <v>13.8</v>
          </cell>
          <cell r="M66">
            <v>0</v>
          </cell>
          <cell r="N66">
            <v>0</v>
          </cell>
          <cell r="O66" t="str">
            <v>K1/16</v>
          </cell>
        </row>
        <row r="67">
          <cell r="D67">
            <v>256</v>
          </cell>
          <cell r="E67" t="str">
            <v>CARBON CARTIDGE LIFF</v>
          </cell>
          <cell r="F67" t="str">
            <v>CSW5</v>
          </cell>
          <cell r="G67" t="str">
            <v>УГОЛЬНЫЙ ФИЛЬТР ЛИФФ</v>
          </cell>
          <cell r="H67" t="str">
            <v>CSW5</v>
          </cell>
          <cell r="I67">
            <v>174</v>
          </cell>
          <cell r="J67" t="str">
            <v>EACH</v>
          </cell>
          <cell r="K67">
            <v>11.99</v>
          </cell>
          <cell r="L67">
            <v>2086.2600000000002</v>
          </cell>
          <cell r="M67">
            <v>0</v>
          </cell>
          <cell r="N67">
            <v>0</v>
          </cell>
          <cell r="O67" t="str">
            <v>K1/17</v>
          </cell>
        </row>
        <row r="68">
          <cell r="D68" t="str">
            <v>256-1</v>
          </cell>
          <cell r="E68" t="str">
            <v>CARBON CARTIDGE LIFF</v>
          </cell>
          <cell r="F68" t="str">
            <v>CSW5</v>
          </cell>
          <cell r="G68" t="str">
            <v>УГОЛЬНЫЙ ФИЛЬТР ЛИФФ</v>
          </cell>
          <cell r="H68" t="str">
            <v>CSW5</v>
          </cell>
          <cell r="I68">
            <v>247</v>
          </cell>
          <cell r="J68" t="str">
            <v>EACH</v>
          </cell>
          <cell r="K68">
            <v>11.99</v>
          </cell>
          <cell r="L68">
            <v>2961.53</v>
          </cell>
          <cell r="M68">
            <v>0</v>
          </cell>
          <cell r="N68">
            <v>0</v>
          </cell>
          <cell r="O68" t="str">
            <v>K1/17</v>
          </cell>
        </row>
        <row r="69">
          <cell r="D69">
            <v>259</v>
          </cell>
          <cell r="E69" t="str">
            <v>HEATING ELEMENT</v>
          </cell>
          <cell r="F69" t="str">
            <v>STE 137381-7209 230V 2000W 3600MM</v>
          </cell>
          <cell r="G69" t="str">
            <v>ЭЛЕМЕНТ НАГРЕВА</v>
          </cell>
          <cell r="H69" t="str">
            <v>STE 137381-7209 230В 2000Вт 3600MM</v>
          </cell>
          <cell r="I69">
            <v>1</v>
          </cell>
          <cell r="J69" t="str">
            <v>EACH</v>
          </cell>
          <cell r="K69">
            <v>219.6</v>
          </cell>
          <cell r="L69">
            <v>219.6</v>
          </cell>
          <cell r="M69">
            <v>0</v>
          </cell>
          <cell r="N69">
            <v>0</v>
          </cell>
          <cell r="O69" t="str">
            <v>K1/5</v>
          </cell>
        </row>
        <row r="70">
          <cell r="D70">
            <v>262</v>
          </cell>
          <cell r="E70" t="str">
            <v>SAW BLADES</v>
          </cell>
          <cell r="F70" t="str">
            <v>STAYER SC205 203MM / 30MM  6</v>
          </cell>
          <cell r="G70" t="str">
            <v>ЛЕЗВИЕ ДЛЯ ЭЛЕКТРОПИЛЫ</v>
          </cell>
          <cell r="H70" t="str">
            <v>СТЭЕР SC205 203MM / 30MM  6</v>
          </cell>
          <cell r="I70">
            <v>2</v>
          </cell>
          <cell r="J70" t="str">
            <v>EACH</v>
          </cell>
          <cell r="K70">
            <v>39.85</v>
          </cell>
          <cell r="L70">
            <v>79.7</v>
          </cell>
          <cell r="M70">
            <v>0</v>
          </cell>
          <cell r="N70">
            <v>0</v>
          </cell>
          <cell r="O70" t="str">
            <v>K/TOOL ROOM</v>
          </cell>
        </row>
        <row r="71">
          <cell r="D71">
            <v>263</v>
          </cell>
          <cell r="E71" t="str">
            <v>LOUVRES OUTLET DRYER FIXING 100MM</v>
          </cell>
          <cell r="F71" t="str">
            <v/>
          </cell>
          <cell r="G71" t="str">
            <v>СЛИВНОЙ ОТВОД 100ММ</v>
          </cell>
          <cell r="H71" t="str">
            <v/>
          </cell>
          <cell r="I71">
            <v>2</v>
          </cell>
          <cell r="J71" t="str">
            <v>EACH</v>
          </cell>
          <cell r="K71">
            <v>7.9</v>
          </cell>
          <cell r="L71">
            <v>15.8</v>
          </cell>
          <cell r="M71">
            <v>0</v>
          </cell>
          <cell r="N71">
            <v>0</v>
          </cell>
          <cell r="O71" t="str">
            <v>K1/8</v>
          </cell>
        </row>
        <row r="72">
          <cell r="D72">
            <v>265</v>
          </cell>
          <cell r="E72" t="str">
            <v>HOLEC BUSBAR SET CLP NO: 624593</v>
          </cell>
          <cell r="F72" t="str">
            <v/>
          </cell>
          <cell r="G72" t="str">
            <v>КРЕПЛЕНИЕ 624593</v>
          </cell>
          <cell r="H72" t="str">
            <v/>
          </cell>
          <cell r="I72">
            <v>3</v>
          </cell>
          <cell r="J72" t="str">
            <v>SET</v>
          </cell>
          <cell r="K72">
            <v>21.22</v>
          </cell>
          <cell r="L72">
            <v>63.66</v>
          </cell>
          <cell r="M72">
            <v>0</v>
          </cell>
          <cell r="N72">
            <v>0</v>
          </cell>
          <cell r="O72" t="str">
            <v>K1/8</v>
          </cell>
        </row>
        <row r="73">
          <cell r="D73">
            <v>266</v>
          </cell>
          <cell r="E73" t="str">
            <v>HOLEC FLANGE PLATE BOX  OUT SIDE SIZE 3 TECH UNIE 618.207</v>
          </cell>
          <cell r="F73" t="str">
            <v/>
          </cell>
          <cell r="G73" t="str">
            <v>ФЛАНЕЦ КОРОБКА НАРУЖНЫЙ РАЗМЕР 3</v>
          </cell>
          <cell r="H73" t="str">
            <v/>
          </cell>
          <cell r="I73">
            <v>6</v>
          </cell>
          <cell r="J73" t="str">
            <v>EACH</v>
          </cell>
          <cell r="K73">
            <v>10.1</v>
          </cell>
          <cell r="L73">
            <v>60.6</v>
          </cell>
          <cell r="M73">
            <v>0</v>
          </cell>
          <cell r="N73">
            <v>0</v>
          </cell>
          <cell r="O73" t="str">
            <v>K1/8</v>
          </cell>
        </row>
        <row r="74">
          <cell r="D74">
            <v>271</v>
          </cell>
          <cell r="E74" t="str">
            <v>PRESSURE  GAUGE TIRES + NOZZLES</v>
          </cell>
          <cell r="F74" t="str">
            <v/>
          </cell>
          <cell r="G74" t="str">
            <v>ШИННЫЙ МАНОМЕТР С НАСАДКАМИ</v>
          </cell>
          <cell r="H74" t="str">
            <v/>
          </cell>
          <cell r="I74">
            <v>1</v>
          </cell>
          <cell r="J74" t="str">
            <v>EACH</v>
          </cell>
          <cell r="K74">
            <v>47.95</v>
          </cell>
          <cell r="L74">
            <v>47.95</v>
          </cell>
          <cell r="M74">
            <v>0</v>
          </cell>
          <cell r="N74">
            <v>0</v>
          </cell>
          <cell r="O74" t="str">
            <v>K/TOOL ROOM</v>
          </cell>
        </row>
        <row r="75">
          <cell r="D75">
            <v>277</v>
          </cell>
          <cell r="E75" t="str">
            <v>ANODE</v>
          </cell>
          <cell r="F75" t="str">
            <v>FOR FLOOR MANTLING WATER HEATER SHW300ACCE</v>
          </cell>
          <cell r="G75" t="str">
            <v>АНОД</v>
          </cell>
          <cell r="H75" t="str">
            <v>ДЛЯ БОЙЛЕРА SHW300ACCE</v>
          </cell>
          <cell r="I75">
            <v>2</v>
          </cell>
          <cell r="J75" t="str">
            <v>EACH</v>
          </cell>
          <cell r="K75">
            <v>53.2</v>
          </cell>
          <cell r="L75">
            <v>106.4</v>
          </cell>
          <cell r="M75">
            <v>0</v>
          </cell>
          <cell r="N75">
            <v>0</v>
          </cell>
          <cell r="O75" t="str">
            <v>K1/5</v>
          </cell>
        </row>
        <row r="76">
          <cell r="D76">
            <v>285</v>
          </cell>
          <cell r="E76" t="str">
            <v>PRESSURE GAUGE</v>
          </cell>
          <cell r="F76" t="str">
            <v>0-6 BAR 1/4 NPT MFG WIK ROVEX 1000/ HYATOP 1000 PART #16</v>
          </cell>
          <cell r="G76" t="str">
            <v>МАНОМЕТР</v>
          </cell>
          <cell r="H76" t="str">
            <v>0-6 БАР 1/4 NPT WIK ROVEX 1000/ HYATOP 1000 PART #16</v>
          </cell>
          <cell r="I76">
            <v>6</v>
          </cell>
          <cell r="J76" t="str">
            <v>EACH</v>
          </cell>
          <cell r="K76">
            <v>26.25</v>
          </cell>
          <cell r="L76">
            <v>157.5</v>
          </cell>
          <cell r="M76">
            <v>0</v>
          </cell>
          <cell r="N76">
            <v>0</v>
          </cell>
          <cell r="O76" t="str">
            <v>K1/43</v>
          </cell>
        </row>
        <row r="77">
          <cell r="D77">
            <v>286</v>
          </cell>
          <cell r="E77" t="str">
            <v>BEARINGS</v>
          </cell>
          <cell r="F77" t="str">
            <v>FOR KSB ROVEX  1000/ HYAPTOR 10</v>
          </cell>
          <cell r="G77" t="str">
            <v>ПОДШИПНИКИ</v>
          </cell>
          <cell r="H77" t="str">
            <v>FOR KSB ROVEX  1000/ HYAPTOR 10</v>
          </cell>
          <cell r="I77">
            <v>2</v>
          </cell>
          <cell r="J77" t="str">
            <v>EACH</v>
          </cell>
          <cell r="K77">
            <v>33.75</v>
          </cell>
          <cell r="L77">
            <v>67.5</v>
          </cell>
          <cell r="M77">
            <v>0</v>
          </cell>
          <cell r="N77">
            <v>0</v>
          </cell>
          <cell r="O77" t="str">
            <v>K1/8</v>
          </cell>
        </row>
        <row r="78">
          <cell r="D78">
            <v>288</v>
          </cell>
          <cell r="E78" t="str">
            <v>SCREWS</v>
          </cell>
          <cell r="F78" t="str">
            <v>M 2,5 X 20</v>
          </cell>
          <cell r="G78" t="str">
            <v>ШУРУПЫ</v>
          </cell>
          <cell r="H78" t="str">
            <v>M 2,5 X 20</v>
          </cell>
          <cell r="I78">
            <v>50</v>
          </cell>
          <cell r="J78" t="str">
            <v>EACH</v>
          </cell>
          <cell r="K78">
            <v>0.06</v>
          </cell>
          <cell r="L78">
            <v>3</v>
          </cell>
          <cell r="M78">
            <v>0</v>
          </cell>
          <cell r="N78">
            <v>0</v>
          </cell>
          <cell r="O78" t="str">
            <v>K1/45</v>
          </cell>
        </row>
        <row r="79">
          <cell r="D79">
            <v>289</v>
          </cell>
          <cell r="E79" t="str">
            <v>WASHERS</v>
          </cell>
          <cell r="F79" t="str">
            <v>M 2,5</v>
          </cell>
          <cell r="G79" t="str">
            <v>ШАЙБЫ</v>
          </cell>
          <cell r="H79" t="str">
            <v>M 2,5</v>
          </cell>
          <cell r="I79">
            <v>200</v>
          </cell>
          <cell r="J79" t="str">
            <v>EACH</v>
          </cell>
          <cell r="K79">
            <v>0.03</v>
          </cell>
          <cell r="L79">
            <v>6</v>
          </cell>
          <cell r="M79">
            <v>0</v>
          </cell>
          <cell r="N79">
            <v>0</v>
          </cell>
          <cell r="O79" t="str">
            <v>K1/45</v>
          </cell>
        </row>
        <row r="80">
          <cell r="D80">
            <v>292</v>
          </cell>
          <cell r="E80" t="str">
            <v>WASHERS</v>
          </cell>
          <cell r="F80" t="str">
            <v>M 3</v>
          </cell>
          <cell r="G80" t="str">
            <v>ШАЙБЫ</v>
          </cell>
          <cell r="H80" t="str">
            <v>M 3</v>
          </cell>
          <cell r="I80">
            <v>30</v>
          </cell>
          <cell r="J80" t="str">
            <v>EACH</v>
          </cell>
          <cell r="K80">
            <v>0.03</v>
          </cell>
          <cell r="L80">
            <v>0.9</v>
          </cell>
          <cell r="M80">
            <v>0</v>
          </cell>
          <cell r="N80">
            <v>0</v>
          </cell>
          <cell r="O80" t="str">
            <v>K1/45</v>
          </cell>
        </row>
        <row r="81">
          <cell r="D81">
            <v>296</v>
          </cell>
          <cell r="E81" t="str">
            <v>BOLTS</v>
          </cell>
          <cell r="F81" t="str">
            <v>M 4 X 20</v>
          </cell>
          <cell r="G81" t="str">
            <v>БОЛТЫ</v>
          </cell>
          <cell r="H81" t="str">
            <v>M 4 X 20</v>
          </cell>
          <cell r="I81">
            <v>155</v>
          </cell>
          <cell r="J81" t="str">
            <v>EACH</v>
          </cell>
          <cell r="K81">
            <v>0.16</v>
          </cell>
          <cell r="L81">
            <v>24.8</v>
          </cell>
          <cell r="M81">
            <v>0</v>
          </cell>
          <cell r="N81">
            <v>0</v>
          </cell>
          <cell r="O81" t="str">
            <v>K1/47</v>
          </cell>
        </row>
        <row r="82">
          <cell r="D82">
            <v>297</v>
          </cell>
          <cell r="E82" t="str">
            <v>BOLTS</v>
          </cell>
          <cell r="F82" t="str">
            <v>M 4 X 40</v>
          </cell>
          <cell r="G82" t="str">
            <v>БОЛТЫ</v>
          </cell>
          <cell r="H82" t="str">
            <v>M 4 X 40</v>
          </cell>
          <cell r="I82">
            <v>170</v>
          </cell>
          <cell r="J82" t="str">
            <v>EACH</v>
          </cell>
          <cell r="K82">
            <v>0.24</v>
          </cell>
          <cell r="L82">
            <v>40.799999999999997</v>
          </cell>
          <cell r="M82">
            <v>0</v>
          </cell>
          <cell r="N82">
            <v>0</v>
          </cell>
          <cell r="O82" t="str">
            <v>K1/47</v>
          </cell>
        </row>
        <row r="83">
          <cell r="D83">
            <v>298</v>
          </cell>
          <cell r="E83" t="str">
            <v>NUTS</v>
          </cell>
          <cell r="F83" t="str">
            <v>M 3</v>
          </cell>
          <cell r="G83" t="str">
            <v>ГАЙКИ</v>
          </cell>
          <cell r="H83" t="str">
            <v>M 3</v>
          </cell>
          <cell r="I83">
            <v>60</v>
          </cell>
          <cell r="J83" t="str">
            <v>EACH</v>
          </cell>
          <cell r="K83">
            <v>0.05</v>
          </cell>
          <cell r="L83">
            <v>3</v>
          </cell>
          <cell r="M83">
            <v>0</v>
          </cell>
          <cell r="N83">
            <v>0</v>
          </cell>
          <cell r="O83" t="str">
            <v>K1/45</v>
          </cell>
        </row>
        <row r="84">
          <cell r="D84">
            <v>302</v>
          </cell>
          <cell r="E84" t="str">
            <v>CARBON BRUSHES</v>
          </cell>
          <cell r="F84" t="str">
            <v>PART # 34301 137 FOR METABO SBE 751 / 2SR + L</v>
          </cell>
          <cell r="G84" t="str">
            <v>УГОЛЬНЫЕ ЩЁТКИ</v>
          </cell>
          <cell r="H84" t="str">
            <v xml:space="preserve"> # 34301 137 ДЛЯ МЕТАБО SBE 751 / 2SR + L</v>
          </cell>
          <cell r="I84">
            <v>1</v>
          </cell>
          <cell r="J84" t="str">
            <v>EACH</v>
          </cell>
          <cell r="K84">
            <v>10.96</v>
          </cell>
          <cell r="L84">
            <v>10.96</v>
          </cell>
          <cell r="M84">
            <v>0</v>
          </cell>
          <cell r="N84">
            <v>0</v>
          </cell>
          <cell r="O84" t="str">
            <v>K1/8</v>
          </cell>
        </row>
        <row r="85">
          <cell r="D85">
            <v>303</v>
          </cell>
          <cell r="E85" t="str">
            <v>BEARING</v>
          </cell>
          <cell r="F85" t="str">
            <v>PART # 14311340 FOR METABO SBE</v>
          </cell>
          <cell r="G85" t="str">
            <v>ПОДШИПНИК</v>
          </cell>
          <cell r="H85" t="str">
            <v xml:space="preserve"> # 14311340 ДЛЯ METABO SBE</v>
          </cell>
          <cell r="I85">
            <v>2</v>
          </cell>
          <cell r="J85" t="str">
            <v>EACH</v>
          </cell>
          <cell r="K85">
            <v>7.3</v>
          </cell>
          <cell r="L85">
            <v>14.6</v>
          </cell>
          <cell r="M85">
            <v>0</v>
          </cell>
          <cell r="N85">
            <v>0</v>
          </cell>
          <cell r="O85" t="str">
            <v>K1/8</v>
          </cell>
        </row>
        <row r="86">
          <cell r="D86">
            <v>304</v>
          </cell>
          <cell r="E86" t="str">
            <v>BEARING</v>
          </cell>
          <cell r="F86" t="str">
            <v>PART # 14311223 FOR METABO SBE</v>
          </cell>
          <cell r="G86" t="str">
            <v>ПОДШИПНИК</v>
          </cell>
          <cell r="H86" t="str">
            <v xml:space="preserve"> # 14311223 ДЛЯ METABO SBE</v>
          </cell>
          <cell r="I86">
            <v>2</v>
          </cell>
          <cell r="J86" t="str">
            <v>EACH</v>
          </cell>
          <cell r="K86">
            <v>7.3</v>
          </cell>
          <cell r="L86">
            <v>14.6</v>
          </cell>
          <cell r="M86">
            <v>0</v>
          </cell>
          <cell r="N86">
            <v>0</v>
          </cell>
          <cell r="O86" t="str">
            <v>K1/8</v>
          </cell>
        </row>
        <row r="87">
          <cell r="D87">
            <v>305</v>
          </cell>
          <cell r="E87" t="str">
            <v>BEARINGS</v>
          </cell>
          <cell r="F87" t="str">
            <v>BEARINGS FOR MAKITA CORDLESS DRIVER DR TYPE 6095 D</v>
          </cell>
          <cell r="G87" t="str">
            <v>ПОДШИПНИКИ</v>
          </cell>
          <cell r="H87" t="str">
            <v>ДЛЯ ОТВЁРТКИ БЕЗ ШНУРА МАКИТА 6095 D</v>
          </cell>
          <cell r="I87">
            <v>3</v>
          </cell>
          <cell r="J87" t="str">
            <v>EACH</v>
          </cell>
          <cell r="K87">
            <v>5.27</v>
          </cell>
          <cell r="L87">
            <v>15.81</v>
          </cell>
          <cell r="M87">
            <v>0</v>
          </cell>
          <cell r="N87">
            <v>0</v>
          </cell>
          <cell r="O87" t="str">
            <v>K1/8</v>
          </cell>
        </row>
        <row r="88">
          <cell r="D88">
            <v>306</v>
          </cell>
          <cell r="E88" t="str">
            <v>CARBON BRUSHES</v>
          </cell>
          <cell r="F88" t="str">
            <v>FOR MAKITA CORDLESS DRILL TYPE 6095 D</v>
          </cell>
          <cell r="G88" t="str">
            <v>УГОЛЬНЫЕ ЩЁТКИ</v>
          </cell>
          <cell r="H88" t="str">
            <v>ДЛЯ ДРЕЛИ МАКИТА БЕЗ ШНУРА</v>
          </cell>
          <cell r="I88">
            <v>4</v>
          </cell>
          <cell r="J88" t="str">
            <v>EACH</v>
          </cell>
          <cell r="K88">
            <v>37.17</v>
          </cell>
          <cell r="L88">
            <v>148.68</v>
          </cell>
          <cell r="M88">
            <v>0</v>
          </cell>
          <cell r="N88">
            <v>0</v>
          </cell>
          <cell r="O88" t="str">
            <v>K1/8</v>
          </cell>
        </row>
        <row r="89">
          <cell r="D89">
            <v>307</v>
          </cell>
          <cell r="E89" t="str">
            <v>BEARING</v>
          </cell>
          <cell r="F89" t="str">
            <v>FOR MAKITA RECIPRO SAW TYPE J</v>
          </cell>
          <cell r="G89" t="str">
            <v>ПОДШИПНИК</v>
          </cell>
          <cell r="H89" t="str">
            <v>ДЛЯ ПИЛЫ МАКИТА ТИП ДЖЕЙ</v>
          </cell>
          <cell r="I89">
            <v>1</v>
          </cell>
          <cell r="J89" t="str">
            <v>SET</v>
          </cell>
          <cell r="K89">
            <v>14.35</v>
          </cell>
          <cell r="L89">
            <v>14.35</v>
          </cell>
          <cell r="M89">
            <v>0</v>
          </cell>
          <cell r="N89">
            <v>0</v>
          </cell>
          <cell r="O89" t="str">
            <v>K1/8</v>
          </cell>
        </row>
        <row r="90">
          <cell r="D90">
            <v>309</v>
          </cell>
          <cell r="E90" t="str">
            <v>BEARINGS</v>
          </cell>
          <cell r="F90" t="str">
            <v>FOR DEWALT CIRCULAR SAW TYPE</v>
          </cell>
          <cell r="G90" t="str">
            <v>ПОДШИПНИКИ</v>
          </cell>
          <cell r="H90" t="str">
            <v>ДЛЯ ШЛИФМАШИНКИ ДЕВАЛТ ТИП</v>
          </cell>
          <cell r="I90">
            <v>3</v>
          </cell>
          <cell r="J90" t="str">
            <v>EACH</v>
          </cell>
          <cell r="K90">
            <v>15.95</v>
          </cell>
          <cell r="L90">
            <v>47.85</v>
          </cell>
          <cell r="M90">
            <v>0</v>
          </cell>
          <cell r="N90">
            <v>0</v>
          </cell>
          <cell r="O90" t="str">
            <v>K1/8</v>
          </cell>
        </row>
        <row r="91">
          <cell r="D91">
            <v>310</v>
          </cell>
          <cell r="E91" t="str">
            <v>CARBON BRUSHES</v>
          </cell>
          <cell r="F91" t="str">
            <v>FOR DEWALT CIR TYPE DW</v>
          </cell>
          <cell r="G91" t="str">
            <v>УГОЛЬНЫЕ ЩЁТКИ</v>
          </cell>
          <cell r="H91" t="str">
            <v>ДЛЯ ДЕВАЛТ</v>
          </cell>
          <cell r="I91">
            <v>2</v>
          </cell>
          <cell r="J91" t="str">
            <v>EACH</v>
          </cell>
          <cell r="K91">
            <v>14.45</v>
          </cell>
          <cell r="L91">
            <v>28.9</v>
          </cell>
          <cell r="M91">
            <v>0</v>
          </cell>
          <cell r="N91">
            <v>0</v>
          </cell>
          <cell r="O91" t="str">
            <v>K1/8</v>
          </cell>
        </row>
        <row r="92">
          <cell r="D92">
            <v>311</v>
          </cell>
          <cell r="E92" t="str">
            <v>BEARINGS</v>
          </cell>
          <cell r="F92" t="str">
            <v>FOR DEWALT GRINDER TYPE DW 852</v>
          </cell>
          <cell r="G92" t="str">
            <v>ПОДШИПНИКИ</v>
          </cell>
          <cell r="H92" t="str">
            <v>ДЛЯ ШЛИФМАШИНКИ ДЕВАЛТ ТИП DW 852</v>
          </cell>
          <cell r="I92">
            <v>1</v>
          </cell>
          <cell r="J92" t="str">
            <v>EACH</v>
          </cell>
          <cell r="K92">
            <v>13.87</v>
          </cell>
          <cell r="L92">
            <v>13.87</v>
          </cell>
          <cell r="M92">
            <v>0</v>
          </cell>
          <cell r="N92">
            <v>0</v>
          </cell>
          <cell r="O92" t="str">
            <v>K1/8</v>
          </cell>
        </row>
        <row r="93">
          <cell r="D93">
            <v>312</v>
          </cell>
          <cell r="E93" t="str">
            <v>CARBON BRUSHES</v>
          </cell>
          <cell r="F93" t="str">
            <v>FOR DEWALT GRINDER TYPE</v>
          </cell>
          <cell r="G93" t="str">
            <v>УГОЛЬНЫЕ ЩЁТКИ</v>
          </cell>
          <cell r="H93" t="str">
            <v>ДЛЯ ШЛИФМАШИНКИ ДЕВАЛТ</v>
          </cell>
          <cell r="I93">
            <v>2</v>
          </cell>
          <cell r="J93" t="str">
            <v>EACH</v>
          </cell>
          <cell r="K93">
            <v>14.37</v>
          </cell>
          <cell r="L93">
            <v>28.74</v>
          </cell>
          <cell r="M93">
            <v>0</v>
          </cell>
          <cell r="N93">
            <v>0</v>
          </cell>
          <cell r="O93" t="str">
            <v>K1/8</v>
          </cell>
        </row>
        <row r="94">
          <cell r="D94">
            <v>313</v>
          </cell>
          <cell r="E94" t="str">
            <v>BEARINGS</v>
          </cell>
          <cell r="F94" t="str">
            <v>14311391 FOR METABO DRILL TYPE SBE 550</v>
          </cell>
          <cell r="G94" t="str">
            <v>ПОДШИПНИКИ</v>
          </cell>
          <cell r="H94" t="str">
            <v>14311391 ДЛЯ ДРЕЛИ МЕТАБО SBE 550</v>
          </cell>
          <cell r="I94">
            <v>1</v>
          </cell>
          <cell r="J94" t="str">
            <v>EACH</v>
          </cell>
          <cell r="K94">
            <v>12.78</v>
          </cell>
          <cell r="L94">
            <v>12.78</v>
          </cell>
          <cell r="M94">
            <v>0</v>
          </cell>
          <cell r="N94">
            <v>0</v>
          </cell>
          <cell r="O94" t="str">
            <v>K1/8</v>
          </cell>
        </row>
        <row r="95">
          <cell r="D95">
            <v>314</v>
          </cell>
          <cell r="E95" t="str">
            <v>CARBON BRUSHES</v>
          </cell>
          <cell r="F95" t="str">
            <v>FOR METABO DRILL TYPE S</v>
          </cell>
          <cell r="G95" t="str">
            <v>УГОЛЬНЫЕ ЩЁТКИ</v>
          </cell>
          <cell r="H95" t="str">
            <v>ДЛЯ ДРЕЛИ МЕТАБО</v>
          </cell>
          <cell r="I95">
            <v>1</v>
          </cell>
          <cell r="J95" t="str">
            <v>EACH</v>
          </cell>
          <cell r="K95">
            <v>7.3</v>
          </cell>
          <cell r="L95">
            <v>7.3</v>
          </cell>
          <cell r="M95">
            <v>0</v>
          </cell>
          <cell r="N95">
            <v>0</v>
          </cell>
          <cell r="O95" t="str">
            <v>K1/8</v>
          </cell>
        </row>
        <row r="96">
          <cell r="D96">
            <v>315</v>
          </cell>
          <cell r="E96" t="str">
            <v>BEARING</v>
          </cell>
          <cell r="F96" t="str">
            <v>FOR MAKITA GRINDER TYPE 9541</v>
          </cell>
          <cell r="G96" t="str">
            <v>ПОДШИПНИК</v>
          </cell>
          <cell r="H96" t="str">
            <v>ДЛЯ ШЛИФМАШИНКИ МАКИТА ТИП 9541</v>
          </cell>
          <cell r="I96">
            <v>4</v>
          </cell>
          <cell r="J96" t="str">
            <v>EACH</v>
          </cell>
          <cell r="K96">
            <v>16.16</v>
          </cell>
          <cell r="L96">
            <v>64.64</v>
          </cell>
          <cell r="M96">
            <v>0</v>
          </cell>
          <cell r="N96">
            <v>0</v>
          </cell>
          <cell r="O96" t="str">
            <v>K1/8</v>
          </cell>
        </row>
        <row r="97">
          <cell r="D97">
            <v>317</v>
          </cell>
          <cell r="E97" t="str">
            <v>BEARING</v>
          </cell>
          <cell r="F97" t="str">
            <v>FOR MAKITA GRINDER  TYPE 9037</v>
          </cell>
          <cell r="G97" t="str">
            <v>ПОДШИПНИК</v>
          </cell>
          <cell r="H97" t="str">
            <v>ДЛЯ ШЛИФМАШИНКИ МАКИТА ТИП 9037</v>
          </cell>
          <cell r="I97">
            <v>3</v>
          </cell>
          <cell r="J97" t="str">
            <v>EACH</v>
          </cell>
          <cell r="K97">
            <v>26.56</v>
          </cell>
          <cell r="L97">
            <v>79.680000000000007</v>
          </cell>
          <cell r="M97">
            <v>0</v>
          </cell>
          <cell r="N97">
            <v>0</v>
          </cell>
          <cell r="O97" t="str">
            <v>K1/8</v>
          </cell>
        </row>
        <row r="98">
          <cell r="D98">
            <v>319</v>
          </cell>
          <cell r="E98" t="str">
            <v>CARBON BRUSHES</v>
          </cell>
          <cell r="F98" t="str">
            <v>832998-04 FOR BLACK &amp; DECKER  DRILL TYPE</v>
          </cell>
          <cell r="G98" t="str">
            <v>УГОЛЬНЫЕ ЩЁТКИ</v>
          </cell>
          <cell r="H98" t="str">
            <v>832998-04 ДЛЯ ДРЕЛИ БЛЭК ЭНД ДЭКЕР</v>
          </cell>
          <cell r="I98">
            <v>4</v>
          </cell>
          <cell r="J98" t="str">
            <v>EACH</v>
          </cell>
          <cell r="K98">
            <v>46.49</v>
          </cell>
          <cell r="L98">
            <v>185.96</v>
          </cell>
          <cell r="M98">
            <v>0</v>
          </cell>
          <cell r="N98">
            <v>0</v>
          </cell>
          <cell r="O98" t="str">
            <v>K1/8</v>
          </cell>
        </row>
        <row r="99">
          <cell r="D99">
            <v>321</v>
          </cell>
          <cell r="E99" t="str">
            <v>BEARING</v>
          </cell>
          <cell r="F99" t="str">
            <v>6000-2 25 X 47 X12 PART # 43 FOR TYPE HU 16 PROFI</v>
          </cell>
          <cell r="G99" t="str">
            <v>ПОДШИПНИК</v>
          </cell>
          <cell r="H99" t="str">
            <v>6000-2 25 X 47 X12  #43 ДЛЯ ТИПАHU 16 PROFI</v>
          </cell>
          <cell r="I99">
            <v>1</v>
          </cell>
          <cell r="J99" t="str">
            <v>EACH</v>
          </cell>
          <cell r="K99">
            <v>13.1</v>
          </cell>
          <cell r="L99">
            <v>13.1</v>
          </cell>
          <cell r="M99">
            <v>0</v>
          </cell>
          <cell r="N99">
            <v>0</v>
          </cell>
          <cell r="O99" t="str">
            <v>K1/8</v>
          </cell>
        </row>
        <row r="100">
          <cell r="D100">
            <v>322</v>
          </cell>
          <cell r="E100" t="str">
            <v>BEARING</v>
          </cell>
          <cell r="F100" t="str">
            <v>51105 25 X 42 X 11 PART  # 44 FOR T TYPE HU 16 PROFI</v>
          </cell>
          <cell r="G100" t="str">
            <v>ПОДШИПНИК</v>
          </cell>
          <cell r="H100" t="str">
            <v>51105 25 X 42 X 11  #44 ДЛЯ ТИПА HU 16 PROFI</v>
          </cell>
          <cell r="I100">
            <v>1</v>
          </cell>
          <cell r="J100" t="str">
            <v>EACH</v>
          </cell>
          <cell r="K100">
            <v>22.9</v>
          </cell>
          <cell r="L100">
            <v>22.9</v>
          </cell>
          <cell r="M100">
            <v>0</v>
          </cell>
          <cell r="N100">
            <v>0</v>
          </cell>
          <cell r="O100" t="str">
            <v>K1/8</v>
          </cell>
        </row>
        <row r="101">
          <cell r="D101">
            <v>323</v>
          </cell>
          <cell r="E101" t="str">
            <v>BEARING</v>
          </cell>
          <cell r="F101" t="str">
            <v>6203 17 X 40 X 12 PART  # 45 FOR DR TYPE HU 16 PROFI</v>
          </cell>
          <cell r="G101" t="str">
            <v>ПОДШИПНИК</v>
          </cell>
          <cell r="H101" t="str">
            <v>6203 17 X 40 X 12  #45 ДЛЯ ТИПА HU 16 PROFI</v>
          </cell>
          <cell r="I101">
            <v>1</v>
          </cell>
          <cell r="J101" t="str">
            <v>EACH</v>
          </cell>
          <cell r="K101">
            <v>14.1</v>
          </cell>
          <cell r="L101">
            <v>14.1</v>
          </cell>
          <cell r="M101">
            <v>0</v>
          </cell>
          <cell r="N101">
            <v>0</v>
          </cell>
          <cell r="O101" t="str">
            <v>K1/8</v>
          </cell>
        </row>
        <row r="102">
          <cell r="D102">
            <v>324</v>
          </cell>
          <cell r="E102" t="str">
            <v>BEARING</v>
          </cell>
          <cell r="F102" t="str">
            <v>6204-2Z 20 X 47 X 14 PART # 51 FOR TYPE HU 16 PROFI</v>
          </cell>
          <cell r="G102" t="str">
            <v>ПОДШИПНИК</v>
          </cell>
          <cell r="H102" t="str">
            <v>6204-2Z 20 X 47 X 14 #51 ДЛЯ ТИПА HU 16 PROFI</v>
          </cell>
          <cell r="I102">
            <v>1</v>
          </cell>
          <cell r="J102" t="str">
            <v>EACH</v>
          </cell>
          <cell r="K102">
            <v>16.600000000000001</v>
          </cell>
          <cell r="L102">
            <v>16.600000000000001</v>
          </cell>
          <cell r="M102">
            <v>0</v>
          </cell>
          <cell r="N102">
            <v>0</v>
          </cell>
          <cell r="O102" t="str">
            <v>K1/8</v>
          </cell>
        </row>
        <row r="103">
          <cell r="D103">
            <v>325</v>
          </cell>
          <cell r="E103" t="str">
            <v>DRILL HEAD</v>
          </cell>
          <cell r="F103" t="str">
            <v># 74 FOR DRILL TYPE HU 16 P</v>
          </cell>
          <cell r="G103" t="str">
            <v>НАСАДКА ДЛЯ ДРЕЛИ</v>
          </cell>
          <cell r="H103" t="str">
            <v xml:space="preserve"> # 74 ДЛЯ ДРЕЛИ HU 16 P</v>
          </cell>
          <cell r="I103">
            <v>1</v>
          </cell>
          <cell r="J103" t="str">
            <v>EACH</v>
          </cell>
          <cell r="K103">
            <v>63.25</v>
          </cell>
          <cell r="L103">
            <v>63.25</v>
          </cell>
          <cell r="M103">
            <v>0</v>
          </cell>
          <cell r="N103">
            <v>0</v>
          </cell>
          <cell r="O103" t="str">
            <v>K1/8</v>
          </cell>
        </row>
        <row r="104">
          <cell r="D104">
            <v>332</v>
          </cell>
          <cell r="E104" t="str">
            <v>24 VOLTS EXTENSION CORDS</v>
          </cell>
          <cell r="F104" t="str">
            <v>FOR HENSCHEL / TRAILER COMBINATION TWISTED 1 MTR</v>
          </cell>
          <cell r="G104" t="str">
            <v>УДИЛИНИТЕЛЬ 24 ВОЛЬТА</v>
          </cell>
          <cell r="H104" t="str">
            <v>ДЛЯ ТРЕЙЛЕРА НА ГРУЗОВИК ХЕНШЕЛ</v>
          </cell>
          <cell r="I104">
            <v>1</v>
          </cell>
          <cell r="J104" t="str">
            <v>EACH</v>
          </cell>
          <cell r="K104">
            <v>49.95</v>
          </cell>
          <cell r="L104">
            <v>49.95</v>
          </cell>
          <cell r="M104">
            <v>0</v>
          </cell>
          <cell r="N104">
            <v>0</v>
          </cell>
          <cell r="O104" t="str">
            <v>K1/47</v>
          </cell>
        </row>
        <row r="105">
          <cell r="D105">
            <v>335</v>
          </cell>
          <cell r="E105" t="str">
            <v>SCREWS</v>
          </cell>
          <cell r="F105" t="str">
            <v>M 6 X 20</v>
          </cell>
          <cell r="G105" t="str">
            <v>ШУРУПЫ</v>
          </cell>
          <cell r="H105" t="str">
            <v>M 6 X 20</v>
          </cell>
          <cell r="I105">
            <v>56</v>
          </cell>
          <cell r="J105" t="str">
            <v>EACH</v>
          </cell>
          <cell r="K105">
            <v>0.08</v>
          </cell>
          <cell r="L105">
            <v>4.4800000000000004</v>
          </cell>
          <cell r="M105">
            <v>0</v>
          </cell>
          <cell r="N105">
            <v>0</v>
          </cell>
          <cell r="O105" t="str">
            <v>K1/45</v>
          </cell>
        </row>
        <row r="106">
          <cell r="D106">
            <v>337</v>
          </cell>
          <cell r="E106" t="str">
            <v>BOLTS</v>
          </cell>
          <cell r="F106" t="str">
            <v>M 6 X 60</v>
          </cell>
          <cell r="G106" t="str">
            <v>БОЛТЫ</v>
          </cell>
          <cell r="H106" t="str">
            <v>M 6 X 60</v>
          </cell>
          <cell r="I106">
            <v>165</v>
          </cell>
          <cell r="J106" t="str">
            <v>EACH</v>
          </cell>
          <cell r="K106">
            <v>0.24</v>
          </cell>
          <cell r="L106">
            <v>39.6</v>
          </cell>
          <cell r="M106">
            <v>0</v>
          </cell>
          <cell r="N106">
            <v>0</v>
          </cell>
          <cell r="O106" t="str">
            <v>K1/45</v>
          </cell>
        </row>
        <row r="107">
          <cell r="D107">
            <v>341</v>
          </cell>
          <cell r="E107" t="str">
            <v>BOLTS</v>
          </cell>
          <cell r="F107" t="str">
            <v>M 8 X 40</v>
          </cell>
          <cell r="G107" t="str">
            <v>БОЛТЫ</v>
          </cell>
          <cell r="H107" t="str">
            <v>M 8 X 40</v>
          </cell>
          <cell r="I107">
            <v>380</v>
          </cell>
          <cell r="J107" t="str">
            <v>EACH</v>
          </cell>
          <cell r="K107">
            <v>0.27</v>
          </cell>
          <cell r="L107">
            <v>102.6</v>
          </cell>
          <cell r="M107">
            <v>0</v>
          </cell>
          <cell r="N107">
            <v>0</v>
          </cell>
          <cell r="O107" t="str">
            <v>K1/35-38</v>
          </cell>
        </row>
        <row r="108">
          <cell r="D108">
            <v>342</v>
          </cell>
          <cell r="E108" t="str">
            <v>BOLTS</v>
          </cell>
          <cell r="F108" t="str">
            <v>M 8 X 80</v>
          </cell>
          <cell r="G108" t="str">
            <v>БОЛТЫ</v>
          </cell>
          <cell r="H108" t="str">
            <v>M 8 X 80</v>
          </cell>
          <cell r="I108">
            <v>166</v>
          </cell>
          <cell r="J108" t="str">
            <v>EACH</v>
          </cell>
          <cell r="K108">
            <v>0.51</v>
          </cell>
          <cell r="L108">
            <v>84.66</v>
          </cell>
          <cell r="M108">
            <v>0</v>
          </cell>
          <cell r="N108">
            <v>0</v>
          </cell>
          <cell r="O108" t="str">
            <v>K1/45</v>
          </cell>
        </row>
        <row r="109">
          <cell r="D109">
            <v>347</v>
          </cell>
          <cell r="E109" t="str">
            <v>VERNIER CALIBER</v>
          </cell>
          <cell r="F109" t="str">
            <v>6'' DIAL</v>
          </cell>
          <cell r="G109" t="str">
            <v>КАЛИБРАТОР</v>
          </cell>
          <cell r="H109" t="str">
            <v>6"</v>
          </cell>
          <cell r="I109">
            <v>4</v>
          </cell>
          <cell r="J109" t="str">
            <v>EACH</v>
          </cell>
          <cell r="K109">
            <v>26.48</v>
          </cell>
          <cell r="L109">
            <v>105.92</v>
          </cell>
          <cell r="M109">
            <v>0</v>
          </cell>
          <cell r="N109">
            <v>0</v>
          </cell>
          <cell r="O109" t="str">
            <v>K/TOOL ROOM</v>
          </cell>
        </row>
        <row r="110">
          <cell r="D110">
            <v>348</v>
          </cell>
          <cell r="E110" t="str">
            <v>VERNIER CALIBER</v>
          </cell>
          <cell r="F110" t="str">
            <v>12'' DIAL</v>
          </cell>
          <cell r="G110" t="str">
            <v>КАЛИБРАТОР</v>
          </cell>
          <cell r="H110" t="str">
            <v>12"</v>
          </cell>
          <cell r="I110">
            <v>2</v>
          </cell>
          <cell r="J110" t="str">
            <v>EACH</v>
          </cell>
          <cell r="K110">
            <v>65.25</v>
          </cell>
          <cell r="L110">
            <v>130.5</v>
          </cell>
          <cell r="M110">
            <v>0</v>
          </cell>
          <cell r="N110">
            <v>0</v>
          </cell>
          <cell r="O110" t="str">
            <v>K/TOOL ROOM</v>
          </cell>
        </row>
        <row r="111">
          <cell r="D111">
            <v>349</v>
          </cell>
          <cell r="E111" t="str">
            <v>VERNIER CALIBER</v>
          </cell>
          <cell r="F111" t="str">
            <v>24'' DIAL</v>
          </cell>
          <cell r="G111" t="str">
            <v>КАЛИБРАТОР</v>
          </cell>
          <cell r="H111" t="str">
            <v>24"</v>
          </cell>
          <cell r="I111">
            <v>1</v>
          </cell>
          <cell r="J111" t="str">
            <v>EACH</v>
          </cell>
          <cell r="K111">
            <v>129.85</v>
          </cell>
          <cell r="L111">
            <v>129.85</v>
          </cell>
          <cell r="M111">
            <v>0</v>
          </cell>
          <cell r="N111">
            <v>0</v>
          </cell>
          <cell r="O111" t="str">
            <v>K/TOOL ROOM</v>
          </cell>
        </row>
        <row r="112">
          <cell r="D112">
            <v>350</v>
          </cell>
          <cell r="E112" t="str">
            <v>INSIDE CALIBER</v>
          </cell>
          <cell r="F112" t="str">
            <v>12'' 50 - 500 MM</v>
          </cell>
          <cell r="G112" t="str">
            <v>ВНУТРЕННИЙ КАЛИБРАТОР</v>
          </cell>
          <cell r="H112" t="str">
            <v>12'' 50 - 500 MM</v>
          </cell>
          <cell r="I112">
            <v>1</v>
          </cell>
          <cell r="J112" t="str">
            <v>EACH</v>
          </cell>
          <cell r="K112">
            <v>427.35</v>
          </cell>
          <cell r="L112">
            <v>427.35</v>
          </cell>
          <cell r="M112">
            <v>0</v>
          </cell>
          <cell r="N112">
            <v>0</v>
          </cell>
          <cell r="O112" t="str">
            <v>K/TOOL ROOM</v>
          </cell>
        </row>
        <row r="113">
          <cell r="D113">
            <v>351</v>
          </cell>
          <cell r="E113" t="str">
            <v>OUTSIDE CALIBER</v>
          </cell>
          <cell r="F113" t="str">
            <v>12'' 50 - 500 MM</v>
          </cell>
          <cell r="G113" t="str">
            <v>ВНЕШНИЙ КАЛИБРАТОР</v>
          </cell>
          <cell r="H113" t="str">
            <v>12'' 50 - 500 MM</v>
          </cell>
          <cell r="I113">
            <v>1</v>
          </cell>
          <cell r="J113" t="str">
            <v>EACH</v>
          </cell>
          <cell r="K113">
            <v>224.65</v>
          </cell>
          <cell r="L113">
            <v>224.65</v>
          </cell>
          <cell r="M113">
            <v>0</v>
          </cell>
          <cell r="N113">
            <v>0</v>
          </cell>
          <cell r="O113" t="str">
            <v>K/TOOL ROOM</v>
          </cell>
        </row>
        <row r="114">
          <cell r="D114">
            <v>352</v>
          </cell>
          <cell r="E114" t="str">
            <v>INSIDE CALIBER</v>
          </cell>
          <cell r="F114" t="str">
            <v>24" 500 - 1000 MM</v>
          </cell>
          <cell r="G114" t="str">
            <v>ВНУТРЕННИЙ КАЛИБРАТОР</v>
          </cell>
          <cell r="H114" t="str">
            <v>24" 500 - 1000 MM</v>
          </cell>
          <cell r="I114">
            <v>1</v>
          </cell>
          <cell r="J114" t="str">
            <v>EACH</v>
          </cell>
          <cell r="K114">
            <v>561.34</v>
          </cell>
          <cell r="L114">
            <v>561.34</v>
          </cell>
          <cell r="M114">
            <v>0</v>
          </cell>
          <cell r="N114">
            <v>0</v>
          </cell>
          <cell r="O114" t="str">
            <v>K/TOOL ROOM</v>
          </cell>
        </row>
        <row r="115">
          <cell r="D115">
            <v>353</v>
          </cell>
          <cell r="E115" t="str">
            <v>OUTSIDE CALIBER</v>
          </cell>
          <cell r="F115" t="str">
            <v>24" 500 - 1000 MM</v>
          </cell>
          <cell r="G115" t="str">
            <v>ВНЕШНИЙ КАЛИБРАТОР</v>
          </cell>
          <cell r="H115" t="str">
            <v>24" 500 - 1000 MM</v>
          </cell>
          <cell r="I115">
            <v>1</v>
          </cell>
          <cell r="J115" t="str">
            <v>EACH</v>
          </cell>
          <cell r="K115">
            <v>299.95</v>
          </cell>
          <cell r="L115">
            <v>299.95</v>
          </cell>
          <cell r="M115">
            <v>0</v>
          </cell>
          <cell r="N115">
            <v>0</v>
          </cell>
          <cell r="O115" t="str">
            <v>K/TOOL ROOM</v>
          </cell>
        </row>
        <row r="116">
          <cell r="D116">
            <v>354</v>
          </cell>
          <cell r="E116" t="str">
            <v>MAGNETIC BASE DIAL INDICATOR INCHES</v>
          </cell>
          <cell r="F116" t="str">
            <v/>
          </cell>
          <cell r="G116" t="str">
            <v>ДЮЙМОВЫЙ ЦИФЕРБЛАТНЫЙ ИНДИКАТОР НА МАГНИТНОЙ ОСНОВЕ</v>
          </cell>
          <cell r="H116" t="str">
            <v/>
          </cell>
          <cell r="I116">
            <v>1</v>
          </cell>
          <cell r="J116" t="str">
            <v>EACH</v>
          </cell>
          <cell r="K116">
            <v>168.26</v>
          </cell>
          <cell r="L116">
            <v>168.26</v>
          </cell>
          <cell r="M116">
            <v>0</v>
          </cell>
          <cell r="N116">
            <v>0</v>
          </cell>
          <cell r="O116" t="str">
            <v>K/TOOL ROOM</v>
          </cell>
        </row>
        <row r="117">
          <cell r="D117">
            <v>355</v>
          </cell>
          <cell r="E117" t="str">
            <v>MAGNETIC BASE DIAL INDICATOR METRIC</v>
          </cell>
          <cell r="F117" t="str">
            <v/>
          </cell>
          <cell r="G117" t="str">
            <v>МЕТРИЧЕСКИЙ ЦИФЕРБЛАТНЫЙ ИНДИКАТОР НА МАГНИТНОЙ ОСНОВЕ</v>
          </cell>
          <cell r="H117" t="str">
            <v/>
          </cell>
          <cell r="I117">
            <v>1</v>
          </cell>
          <cell r="J117" t="str">
            <v>EACH</v>
          </cell>
          <cell r="K117">
            <v>159.94999999999999</v>
          </cell>
          <cell r="L117">
            <v>159.94999999999999</v>
          </cell>
          <cell r="M117">
            <v>0</v>
          </cell>
          <cell r="N117">
            <v>0</v>
          </cell>
          <cell r="O117" t="str">
            <v>K/TOOL ROOM</v>
          </cell>
        </row>
        <row r="118">
          <cell r="D118">
            <v>357</v>
          </cell>
          <cell r="E118" t="str">
            <v>TORQUE WRENCH</v>
          </cell>
          <cell r="F118" t="str">
            <v>INCH / LB</v>
          </cell>
          <cell r="G118" t="str">
            <v>КЛЮЧ С НАСТРОЙКОЙ</v>
          </cell>
          <cell r="H118" t="str">
            <v>ДЮЙМЫ / ФУНТЫ</v>
          </cell>
          <cell r="I118">
            <v>3</v>
          </cell>
          <cell r="J118" t="str">
            <v>EACH</v>
          </cell>
          <cell r="K118">
            <v>123.25</v>
          </cell>
          <cell r="L118">
            <v>369.75</v>
          </cell>
          <cell r="M118">
            <v>0</v>
          </cell>
          <cell r="N118">
            <v>0</v>
          </cell>
          <cell r="O118" t="str">
            <v>K/TOOL ROOM</v>
          </cell>
        </row>
        <row r="119">
          <cell r="D119">
            <v>358</v>
          </cell>
          <cell r="E119" t="str">
            <v>TORQUE WRENCH</v>
          </cell>
          <cell r="F119" t="str">
            <v>FT/LB</v>
          </cell>
          <cell r="G119" t="str">
            <v>КЛЮЧ С НАСТРОЙКОЙ</v>
          </cell>
          <cell r="H119" t="str">
            <v>ФУТЫ / ФУНТЫ</v>
          </cell>
          <cell r="I119">
            <v>1</v>
          </cell>
          <cell r="J119" t="str">
            <v>EACH</v>
          </cell>
          <cell r="K119">
            <v>129.85</v>
          </cell>
          <cell r="L119">
            <v>129.85</v>
          </cell>
          <cell r="M119">
            <v>0</v>
          </cell>
          <cell r="N119">
            <v>0</v>
          </cell>
          <cell r="O119" t="str">
            <v>K/TOOL ROOM</v>
          </cell>
        </row>
        <row r="120">
          <cell r="D120">
            <v>363</v>
          </cell>
          <cell r="E120" t="str">
            <v>STARTER</v>
          </cell>
          <cell r="F120" t="str">
            <v>M2T 503 12V ENGINE COMPLETE FOR BODENHEIMER GEN SET</v>
          </cell>
          <cell r="G120" t="str">
            <v>СТАРТЕР</v>
          </cell>
          <cell r="H120" t="str">
            <v>ДВИГАТЕЛЬ M2T 503 12В ДЛЯ ГЕНЕРАТОРА БОДЕНХАЙМЕР</v>
          </cell>
          <cell r="I120">
            <v>2</v>
          </cell>
          <cell r="J120" t="str">
            <v>EACH</v>
          </cell>
          <cell r="K120">
            <v>1252.5</v>
          </cell>
          <cell r="L120">
            <v>2505</v>
          </cell>
          <cell r="M120">
            <v>0</v>
          </cell>
          <cell r="N120">
            <v>0</v>
          </cell>
          <cell r="O120" t="str">
            <v>K1/8</v>
          </cell>
        </row>
        <row r="121">
          <cell r="D121">
            <v>366</v>
          </cell>
          <cell r="E121" t="str">
            <v>GLOW PLUGS</v>
          </cell>
          <cell r="F121" t="str">
            <v>FOR BODENHEIMER GEN SET</v>
          </cell>
          <cell r="G121" t="str">
            <v>СВЕЧИ ЗАЖИГАНИЯ</v>
          </cell>
          <cell r="H121" t="str">
            <v>ДЛЯ ГЕНЕРАТОРА БОДЕНХАЙМЕР</v>
          </cell>
          <cell r="I121">
            <v>10</v>
          </cell>
          <cell r="J121" t="str">
            <v>EACH</v>
          </cell>
          <cell r="K121">
            <v>146.85</v>
          </cell>
          <cell r="L121">
            <v>1468.5</v>
          </cell>
          <cell r="M121">
            <v>0</v>
          </cell>
          <cell r="N121">
            <v>0</v>
          </cell>
          <cell r="O121" t="str">
            <v>K1/8</v>
          </cell>
        </row>
        <row r="122">
          <cell r="D122">
            <v>367</v>
          </cell>
          <cell r="E122" t="str">
            <v>LOW OIL PRESSURE SWITCH</v>
          </cell>
          <cell r="F122" t="str">
            <v>FOR BODENHEIMER GEN SET</v>
          </cell>
          <cell r="G122" t="str">
            <v>ВЫКЛЮЧАТЕЛЬ НИЗКОГО ДАВЛЕНИЯ МАСЛА</v>
          </cell>
          <cell r="H122" t="str">
            <v>ДЛЯ ГЕНЕРАТОРА БОДЕНХАЙМЕР</v>
          </cell>
          <cell r="I122">
            <v>2</v>
          </cell>
          <cell r="J122" t="str">
            <v>EACH</v>
          </cell>
          <cell r="K122">
            <v>62.75</v>
          </cell>
          <cell r="L122">
            <v>125.5</v>
          </cell>
          <cell r="M122">
            <v>0</v>
          </cell>
          <cell r="N122">
            <v>0</v>
          </cell>
          <cell r="O122" t="str">
            <v>K1/8</v>
          </cell>
        </row>
        <row r="123">
          <cell r="D123">
            <v>368</v>
          </cell>
          <cell r="E123" t="str">
            <v>HIGH COOLANT TEMP SWITCH</v>
          </cell>
          <cell r="F123" t="str">
            <v>FOR BODENHEIMER GEN SET</v>
          </cell>
          <cell r="G123" t="str">
            <v>ВЫКЛЮЧАТЕЛЬ ОХЛАЖДЕНИЯ</v>
          </cell>
          <cell r="H123" t="str">
            <v>ДЛЯ ГЕНЕРАТОРА БОДЕНХАЙМЕР</v>
          </cell>
          <cell r="I123">
            <v>3</v>
          </cell>
          <cell r="J123" t="str">
            <v>EACH</v>
          </cell>
          <cell r="K123">
            <v>175.84</v>
          </cell>
          <cell r="L123">
            <v>527.52</v>
          </cell>
          <cell r="M123">
            <v>0</v>
          </cell>
          <cell r="N123">
            <v>0</v>
          </cell>
          <cell r="O123" t="str">
            <v>K1/8</v>
          </cell>
        </row>
        <row r="124">
          <cell r="D124">
            <v>369</v>
          </cell>
          <cell r="E124" t="str">
            <v>FUEL SOLENOID</v>
          </cell>
          <cell r="F124" t="str">
            <v>FOR BODENHEIMER GEN SET</v>
          </cell>
          <cell r="G124" t="str">
            <v>ТОПЛИВНЫЙ СОЛЕНОИД</v>
          </cell>
          <cell r="H124" t="str">
            <v>ДЛЯ ГЕНЕРАТОРА БОДЕНХАЙМЕР</v>
          </cell>
          <cell r="I124">
            <v>6</v>
          </cell>
          <cell r="J124" t="str">
            <v>EACH</v>
          </cell>
          <cell r="K124">
            <v>212.35</v>
          </cell>
          <cell r="L124">
            <v>1274.0999999999999</v>
          </cell>
          <cell r="M124">
            <v>0</v>
          </cell>
          <cell r="N124">
            <v>0</v>
          </cell>
          <cell r="O124" t="str">
            <v>K1/8</v>
          </cell>
        </row>
        <row r="125">
          <cell r="D125">
            <v>370</v>
          </cell>
          <cell r="E125" t="str">
            <v>BEARING</v>
          </cell>
          <cell r="F125" t="str">
            <v>SKF 6000 -2z  / C3 GWB</v>
          </cell>
          <cell r="G125" t="str">
            <v>ПОДШИПНИК</v>
          </cell>
          <cell r="H125" t="str">
            <v>SKF 6000 -2z  / C3 GWB</v>
          </cell>
          <cell r="I125">
            <v>10</v>
          </cell>
          <cell r="J125" t="str">
            <v>EACH</v>
          </cell>
          <cell r="K125">
            <v>5.16</v>
          </cell>
          <cell r="L125">
            <v>51.6</v>
          </cell>
          <cell r="M125">
            <v>0</v>
          </cell>
          <cell r="N125">
            <v>0</v>
          </cell>
          <cell r="O125" t="str">
            <v>K1/8</v>
          </cell>
        </row>
        <row r="126">
          <cell r="D126">
            <v>371</v>
          </cell>
          <cell r="E126" t="str">
            <v>BEARING</v>
          </cell>
          <cell r="F126" t="str">
            <v>SKF 608 - 2Z / C3 GWB</v>
          </cell>
          <cell r="G126" t="str">
            <v>ПОДШИПНИК</v>
          </cell>
          <cell r="H126" t="str">
            <v>SKF 608 - 2Z / C3 GWB</v>
          </cell>
          <cell r="I126">
            <v>10</v>
          </cell>
          <cell r="J126" t="str">
            <v>EACH</v>
          </cell>
          <cell r="K126">
            <v>4.74</v>
          </cell>
          <cell r="L126">
            <v>47.4</v>
          </cell>
          <cell r="M126">
            <v>0</v>
          </cell>
          <cell r="N126">
            <v>0</v>
          </cell>
          <cell r="O126" t="str">
            <v>K1/8</v>
          </cell>
        </row>
        <row r="127">
          <cell r="D127">
            <v>384</v>
          </cell>
          <cell r="E127" t="str">
            <v>SASH CORD</v>
          </cell>
          <cell r="F127" t="str">
            <v>HANKS #12 X100'</v>
          </cell>
          <cell r="G127" t="str">
            <v>ВЕРЁВКА</v>
          </cell>
          <cell r="H127" t="str">
            <v>#12 X100'</v>
          </cell>
          <cell r="I127">
            <v>17</v>
          </cell>
          <cell r="J127" t="str">
            <v>ROLL</v>
          </cell>
          <cell r="K127">
            <v>15</v>
          </cell>
          <cell r="L127">
            <v>255</v>
          </cell>
          <cell r="M127">
            <v>0</v>
          </cell>
          <cell r="N127">
            <v>0</v>
          </cell>
          <cell r="O127" t="str">
            <v>K1/41</v>
          </cell>
        </row>
        <row r="128">
          <cell r="D128">
            <v>394</v>
          </cell>
          <cell r="E128" t="str">
            <v>RUBBER SEAL STRIPPING WEATHER PROOF LENGTHES</v>
          </cell>
          <cell r="F128" t="str">
            <v>10 MTR 45 MM X 15 MM</v>
          </cell>
          <cell r="G128" t="str">
            <v>РЕЗИНОВЫЙ УПЛОТНИТЕЛЬ</v>
          </cell>
          <cell r="H128" t="str">
            <v>10 М 45 ММ Х 15 ММ</v>
          </cell>
          <cell r="I128">
            <v>2</v>
          </cell>
          <cell r="J128" t="str">
            <v>METER</v>
          </cell>
          <cell r="K128">
            <v>6.11</v>
          </cell>
          <cell r="L128">
            <v>12.22</v>
          </cell>
          <cell r="M128">
            <v>0</v>
          </cell>
          <cell r="N128">
            <v>0</v>
          </cell>
          <cell r="O128" t="str">
            <v>K1/24</v>
          </cell>
        </row>
        <row r="129">
          <cell r="D129">
            <v>398</v>
          </cell>
          <cell r="E129" t="str">
            <v>KING NIPPLE</v>
          </cell>
          <cell r="F129" t="str">
            <v>38MM</v>
          </cell>
          <cell r="G129" t="str">
            <v>ПАТРУБОК ДЛЯ ШЛАНГА</v>
          </cell>
          <cell r="H129" t="str">
            <v>38ММ</v>
          </cell>
          <cell r="I129">
            <v>1</v>
          </cell>
          <cell r="J129" t="str">
            <v>EACH</v>
          </cell>
          <cell r="K129">
            <v>15.92</v>
          </cell>
          <cell r="L129">
            <v>15.92</v>
          </cell>
          <cell r="M129">
            <v>0</v>
          </cell>
          <cell r="N129">
            <v>0</v>
          </cell>
          <cell r="O129" t="str">
            <v>K1/2</v>
          </cell>
        </row>
        <row r="130">
          <cell r="D130">
            <v>399</v>
          </cell>
          <cell r="E130" t="str">
            <v>KING NIPPLE</v>
          </cell>
          <cell r="F130" t="str">
            <v>60MM</v>
          </cell>
          <cell r="G130" t="str">
            <v>ПАТРУБОК ДЛЯ ШЛАНГА</v>
          </cell>
          <cell r="H130" t="str">
            <v>60MM</v>
          </cell>
          <cell r="I130">
            <v>5</v>
          </cell>
          <cell r="J130" t="str">
            <v>EACH</v>
          </cell>
          <cell r="K130">
            <v>36.11</v>
          </cell>
          <cell r="L130">
            <v>180.55</v>
          </cell>
          <cell r="M130">
            <v>0</v>
          </cell>
          <cell r="N130">
            <v>0</v>
          </cell>
          <cell r="O130" t="str">
            <v>K1/2</v>
          </cell>
        </row>
        <row r="131">
          <cell r="D131">
            <v>400</v>
          </cell>
          <cell r="E131" t="str">
            <v>KING NIPPLE</v>
          </cell>
          <cell r="F131" t="str">
            <v>80MM</v>
          </cell>
          <cell r="G131" t="str">
            <v>ПАТРУБОК ДЛЯ ШЛАНГА</v>
          </cell>
          <cell r="H131" t="str">
            <v>80MM</v>
          </cell>
          <cell r="I131">
            <v>1</v>
          </cell>
          <cell r="J131" t="str">
            <v>EACH</v>
          </cell>
          <cell r="K131">
            <v>62.26</v>
          </cell>
          <cell r="L131">
            <v>62.26</v>
          </cell>
          <cell r="M131">
            <v>0</v>
          </cell>
          <cell r="N131">
            <v>0</v>
          </cell>
          <cell r="O131" t="str">
            <v>K1/2</v>
          </cell>
        </row>
        <row r="132">
          <cell r="D132">
            <v>401</v>
          </cell>
          <cell r="E132" t="str">
            <v>NIPPLE</v>
          </cell>
          <cell r="F132" t="str">
            <v/>
          </cell>
          <cell r="G132" t="str">
            <v>НИППЕЛЬ</v>
          </cell>
          <cell r="H132" t="str">
            <v/>
          </cell>
          <cell r="I132">
            <v>1</v>
          </cell>
          <cell r="J132" t="str">
            <v>EACH</v>
          </cell>
          <cell r="K132">
            <v>0</v>
          </cell>
          <cell r="L132">
            <v>0</v>
          </cell>
          <cell r="M132">
            <v>17040</v>
          </cell>
          <cell r="N132">
            <v>17040</v>
          </cell>
          <cell r="O132" t="str">
            <v>K1/</v>
          </cell>
        </row>
        <row r="133">
          <cell r="D133">
            <v>411</v>
          </cell>
          <cell r="E133" t="str">
            <v>SHACKLE</v>
          </cell>
          <cell r="F133" t="str">
            <v>12MM</v>
          </cell>
          <cell r="G133" t="str">
            <v>СЕРЬГА</v>
          </cell>
          <cell r="H133" t="str">
            <v>12MM</v>
          </cell>
          <cell r="I133">
            <v>6</v>
          </cell>
          <cell r="J133" t="str">
            <v>EACH</v>
          </cell>
          <cell r="K133">
            <v>0.52</v>
          </cell>
          <cell r="L133">
            <v>3.12</v>
          </cell>
          <cell r="M133">
            <v>0</v>
          </cell>
          <cell r="N133">
            <v>0</v>
          </cell>
          <cell r="O133" t="str">
            <v>K1/45</v>
          </cell>
        </row>
        <row r="134">
          <cell r="D134">
            <v>419</v>
          </cell>
          <cell r="E134" t="str">
            <v>HYDRAULIC JACK</v>
          </cell>
          <cell r="F134" t="str">
            <v>20 TON</v>
          </cell>
          <cell r="G134" t="str">
            <v>ДОМКРАТ ГИДРАВЛИЧЕСКИЙ</v>
          </cell>
          <cell r="H134" t="str">
            <v>20 ТОНН</v>
          </cell>
          <cell r="I134">
            <v>4</v>
          </cell>
          <cell r="J134" t="str">
            <v>EACH</v>
          </cell>
          <cell r="K134">
            <v>65.25</v>
          </cell>
          <cell r="L134">
            <v>261</v>
          </cell>
          <cell r="M134">
            <v>0</v>
          </cell>
          <cell r="N134">
            <v>0</v>
          </cell>
          <cell r="O134" t="str">
            <v>K/SHOP</v>
          </cell>
        </row>
        <row r="135">
          <cell r="D135">
            <v>422</v>
          </cell>
          <cell r="E135" t="str">
            <v>TRANSMISSION JACK</v>
          </cell>
          <cell r="F135" t="str">
            <v/>
          </cell>
          <cell r="G135" t="str">
            <v>ДОМКРАТ ТРАНСМИССИОННЫЙ</v>
          </cell>
          <cell r="H135" t="str">
            <v/>
          </cell>
          <cell r="I135">
            <v>1</v>
          </cell>
          <cell r="J135" t="str">
            <v>EACH</v>
          </cell>
          <cell r="K135">
            <v>288.55</v>
          </cell>
          <cell r="L135">
            <v>288.55</v>
          </cell>
          <cell r="M135">
            <v>0</v>
          </cell>
          <cell r="N135">
            <v>0</v>
          </cell>
          <cell r="O135" t="str">
            <v>K/TOOL ROOM</v>
          </cell>
        </row>
        <row r="136">
          <cell r="D136">
            <v>423</v>
          </cell>
          <cell r="E136" t="str">
            <v>ENGINE STAND</v>
          </cell>
          <cell r="F136" t="str">
            <v/>
          </cell>
          <cell r="G136" t="str">
            <v>ПОДСТАВКА ДЛЯ ДВИГАТЕЛЯ</v>
          </cell>
          <cell r="H136" t="str">
            <v/>
          </cell>
          <cell r="I136">
            <v>1</v>
          </cell>
          <cell r="J136" t="str">
            <v>EACH</v>
          </cell>
          <cell r="K136">
            <v>112.65</v>
          </cell>
          <cell r="L136">
            <v>112.65</v>
          </cell>
          <cell r="M136">
            <v>0</v>
          </cell>
          <cell r="N136">
            <v>0</v>
          </cell>
          <cell r="O136" t="str">
            <v>K/SHOP</v>
          </cell>
        </row>
        <row r="137">
          <cell r="D137">
            <v>424</v>
          </cell>
          <cell r="E137" t="str">
            <v>ENGINE LIFT</v>
          </cell>
          <cell r="F137" t="str">
            <v/>
          </cell>
          <cell r="G137" t="str">
            <v>ПОДЪЁМНИК ДЛЯ ДВИГАТЕЛЯ</v>
          </cell>
          <cell r="H137" t="str">
            <v/>
          </cell>
          <cell r="I137">
            <v>1</v>
          </cell>
          <cell r="J137" t="str">
            <v>EACH</v>
          </cell>
          <cell r="K137">
            <v>592.36</v>
          </cell>
          <cell r="L137">
            <v>592.36</v>
          </cell>
          <cell r="M137">
            <v>0</v>
          </cell>
          <cell r="N137">
            <v>0</v>
          </cell>
          <cell r="O137" t="str">
            <v>K/SHOP</v>
          </cell>
        </row>
        <row r="138">
          <cell r="D138">
            <v>425</v>
          </cell>
          <cell r="E138" t="str">
            <v>IMPACT WRENCH</v>
          </cell>
          <cell r="F138" t="str">
            <v>3/4"</v>
          </cell>
          <cell r="G138" t="str">
            <v>КЛЮЧ НАКИДНОЙ</v>
          </cell>
          <cell r="H138" t="str">
            <v>3/4"</v>
          </cell>
          <cell r="I138">
            <v>2</v>
          </cell>
          <cell r="J138" t="str">
            <v>EACH</v>
          </cell>
          <cell r="K138">
            <v>254.5</v>
          </cell>
          <cell r="L138">
            <v>509</v>
          </cell>
          <cell r="M138">
            <v>0</v>
          </cell>
          <cell r="N138">
            <v>0</v>
          </cell>
          <cell r="O138" t="str">
            <v>K/TOOL ROOM</v>
          </cell>
        </row>
        <row r="139">
          <cell r="D139">
            <v>426</v>
          </cell>
          <cell r="E139" t="str">
            <v>IMPACT WRENCH</v>
          </cell>
          <cell r="F139" t="str">
            <v>1/2"</v>
          </cell>
          <cell r="G139" t="str">
            <v>КЛЮЧ НАКИДНОЙ</v>
          </cell>
          <cell r="H139" t="str">
            <v>1/2"</v>
          </cell>
          <cell r="I139">
            <v>2</v>
          </cell>
          <cell r="J139" t="str">
            <v>EACH</v>
          </cell>
          <cell r="K139">
            <v>125.6</v>
          </cell>
          <cell r="L139">
            <v>251.2</v>
          </cell>
          <cell r="M139">
            <v>0</v>
          </cell>
          <cell r="N139">
            <v>0</v>
          </cell>
          <cell r="O139" t="str">
            <v>K/TOOL ROOM</v>
          </cell>
        </row>
        <row r="140">
          <cell r="D140">
            <v>427</v>
          </cell>
          <cell r="E140" t="str">
            <v>IMPACT SOCKET</v>
          </cell>
          <cell r="F140" t="str">
            <v>1/2" W/EXTENSION METRIC AND STANDARD</v>
          </cell>
          <cell r="G140" t="str">
            <v>ГОЛОВКИ НАКИДНЫЕ</v>
          </cell>
          <cell r="H140" t="str">
            <v>1/2" С УДЛИНЕНИЕМ МЕТРИЧЕСКИЕ И СТАНДАРТНЫЕ</v>
          </cell>
          <cell r="I140">
            <v>1</v>
          </cell>
          <cell r="J140" t="str">
            <v>SET</v>
          </cell>
          <cell r="K140">
            <v>159.5</v>
          </cell>
          <cell r="L140">
            <v>159.5</v>
          </cell>
          <cell r="M140">
            <v>0</v>
          </cell>
          <cell r="N140">
            <v>0</v>
          </cell>
          <cell r="O140" t="str">
            <v>K/TOOL ROOM</v>
          </cell>
        </row>
        <row r="141">
          <cell r="D141">
            <v>428</v>
          </cell>
          <cell r="E141" t="str">
            <v>IMPACT SOCKET</v>
          </cell>
          <cell r="F141" t="str">
            <v>3/4" W/EXTENSION METRIC AND STANDARD</v>
          </cell>
          <cell r="G141" t="str">
            <v>ГОЛОВКИ НАКИДНЫЕ</v>
          </cell>
          <cell r="H141" t="str">
            <v>3/4" С УДЛИНЕНИЕМ МЕТРИЧЕСКИЕ И СТАНДАРТНЫЕ</v>
          </cell>
          <cell r="I141">
            <v>1</v>
          </cell>
          <cell r="J141" t="str">
            <v>SET</v>
          </cell>
          <cell r="K141">
            <v>378.5</v>
          </cell>
          <cell r="L141">
            <v>378.5</v>
          </cell>
          <cell r="M141">
            <v>0</v>
          </cell>
          <cell r="N141">
            <v>0</v>
          </cell>
          <cell r="O141" t="str">
            <v>K/TOOL ROOM</v>
          </cell>
        </row>
        <row r="142">
          <cell r="D142">
            <v>429</v>
          </cell>
          <cell r="E142" t="str">
            <v>MECHANIC FLOOR SKATES</v>
          </cell>
          <cell r="F142" t="str">
            <v/>
          </cell>
          <cell r="G142" t="str">
            <v>ЛЕЖАНКА НА КОЛЁСАХ ДЛЯ МЕХАНИКА</v>
          </cell>
          <cell r="H142" t="str">
            <v/>
          </cell>
          <cell r="I142">
            <v>1</v>
          </cell>
          <cell r="J142" t="str">
            <v>EACH</v>
          </cell>
          <cell r="K142">
            <v>41.25</v>
          </cell>
          <cell r="L142">
            <v>41.25</v>
          </cell>
          <cell r="M142">
            <v>0</v>
          </cell>
          <cell r="N142">
            <v>0</v>
          </cell>
          <cell r="O142" t="str">
            <v>K/SHOP</v>
          </cell>
        </row>
        <row r="143">
          <cell r="D143">
            <v>430</v>
          </cell>
          <cell r="E143" t="str">
            <v>CHAIN FALLS</v>
          </cell>
          <cell r="F143" t="str">
            <v>2 TON</v>
          </cell>
          <cell r="G143" t="str">
            <v>ЦЕПЬ С МЕХАНИЧЕСКИМ ПРИВОДОМ</v>
          </cell>
          <cell r="H143" t="str">
            <v>2 ТОННЫ</v>
          </cell>
          <cell r="I143">
            <v>1</v>
          </cell>
          <cell r="J143" t="str">
            <v>EACH</v>
          </cell>
          <cell r="K143">
            <v>266.75</v>
          </cell>
          <cell r="L143">
            <v>266.75</v>
          </cell>
          <cell r="M143">
            <v>0</v>
          </cell>
          <cell r="N143">
            <v>0</v>
          </cell>
          <cell r="O143" t="str">
            <v>K/SHOP</v>
          </cell>
        </row>
        <row r="144">
          <cell r="D144">
            <v>431</v>
          </cell>
          <cell r="E144" t="str">
            <v>CHAIN FALLS ELECTRIC</v>
          </cell>
          <cell r="F144" t="str">
            <v>220V 2T 3 MTR</v>
          </cell>
          <cell r="G144" t="str">
            <v>ЦЕПЬ С ЭЛЕКТРИЧЕСКИМ ПРИВОДОМ</v>
          </cell>
          <cell r="H144" t="str">
            <v>220В 2 Т 3М</v>
          </cell>
          <cell r="I144">
            <v>2</v>
          </cell>
          <cell r="J144" t="str">
            <v>EACH</v>
          </cell>
          <cell r="K144">
            <v>1916.5</v>
          </cell>
          <cell r="L144">
            <v>3833</v>
          </cell>
          <cell r="M144">
            <v>0</v>
          </cell>
          <cell r="N144">
            <v>0</v>
          </cell>
          <cell r="O144" t="str">
            <v>K2</v>
          </cell>
        </row>
        <row r="145">
          <cell r="D145">
            <v>432</v>
          </cell>
          <cell r="E145" t="str">
            <v>CHAIN FALLS ELECTRIC</v>
          </cell>
          <cell r="F145" t="str">
            <v>220V 5T 3 MTR</v>
          </cell>
          <cell r="G145" t="str">
            <v>ЦЕПЬ С ЭЛЕКТРИЧЕСКИМ ПРИВОДОМ</v>
          </cell>
          <cell r="H145" t="str">
            <v>220В 5 Т 3М</v>
          </cell>
          <cell r="I145">
            <v>2</v>
          </cell>
          <cell r="J145" t="str">
            <v>EACH</v>
          </cell>
          <cell r="K145">
            <v>3061.5</v>
          </cell>
          <cell r="L145">
            <v>6123</v>
          </cell>
          <cell r="M145">
            <v>0</v>
          </cell>
          <cell r="N145">
            <v>0</v>
          </cell>
          <cell r="O145" t="str">
            <v>K2</v>
          </cell>
        </row>
        <row r="146">
          <cell r="D146">
            <v>437</v>
          </cell>
          <cell r="E146" t="str">
            <v>TOOL CHEST AND TOOL CABINET</v>
          </cell>
          <cell r="F146" t="str">
            <v/>
          </cell>
          <cell r="G146" t="str">
            <v>КАБИНЕТ ДЛЯ ИНСТРУМЕНТОВ</v>
          </cell>
          <cell r="H146" t="str">
            <v/>
          </cell>
          <cell r="I146">
            <v>2</v>
          </cell>
          <cell r="J146" t="str">
            <v>EACH</v>
          </cell>
          <cell r="K146">
            <v>335.25</v>
          </cell>
          <cell r="L146">
            <v>670.5</v>
          </cell>
          <cell r="M146">
            <v>0</v>
          </cell>
          <cell r="N146">
            <v>0</v>
          </cell>
          <cell r="O146" t="str">
            <v>K/TOOL ROOM</v>
          </cell>
        </row>
        <row r="147">
          <cell r="D147">
            <v>463</v>
          </cell>
          <cell r="E147" t="str">
            <v>MECHANIC/ELECTRICIAN TOOLS</v>
          </cell>
          <cell r="F147" t="str">
            <v>METRIC</v>
          </cell>
          <cell r="G147" t="str">
            <v>НАБОР ИНСТРУМЕНТОВ ДЛЯ МЕХАНИКА/ЭЛЕКТРИКА</v>
          </cell>
          <cell r="H147" t="str">
            <v>МЕТРИЧЕСКИЙ</v>
          </cell>
          <cell r="I147">
            <v>1</v>
          </cell>
          <cell r="J147" t="str">
            <v>SET</v>
          </cell>
          <cell r="K147">
            <v>875</v>
          </cell>
          <cell r="L147">
            <v>875</v>
          </cell>
          <cell r="M147">
            <v>0</v>
          </cell>
          <cell r="N147">
            <v>0</v>
          </cell>
          <cell r="O147" t="str">
            <v>K/TOOL ROOM</v>
          </cell>
        </row>
        <row r="148">
          <cell r="D148">
            <v>464</v>
          </cell>
          <cell r="E148" t="str">
            <v>AIR FILTER</v>
          </cell>
          <cell r="F148" t="str">
            <v>67.08304-6006 DEAWOO 152 KVA</v>
          </cell>
          <cell r="G148" t="str">
            <v>ВОЗДУШНЫЙ ФИЛЬТР</v>
          </cell>
          <cell r="H148" t="str">
            <v>67.08304-6006 ДЛЯ ДЭУ 152 КВА</v>
          </cell>
          <cell r="I148">
            <v>13</v>
          </cell>
          <cell r="J148" t="str">
            <v>EACH</v>
          </cell>
          <cell r="K148">
            <v>77.75</v>
          </cell>
          <cell r="L148">
            <v>1010.75</v>
          </cell>
          <cell r="M148">
            <v>0</v>
          </cell>
          <cell r="N148">
            <v>0</v>
          </cell>
          <cell r="O148" t="str">
            <v>K1/55</v>
          </cell>
        </row>
        <row r="149">
          <cell r="D149">
            <v>464</v>
          </cell>
          <cell r="E149" t="str">
            <v>AIR FILTER</v>
          </cell>
          <cell r="F149" t="str">
            <v>67.08304-6006 DEAWOO 152 KVA</v>
          </cell>
          <cell r="G149" t="str">
            <v>ВОЗДУШНЫЙ ФИЛЬТР</v>
          </cell>
          <cell r="H149" t="str">
            <v>67.08304-6006 ДЛЯ ДЭУ 152 КВА</v>
          </cell>
          <cell r="I149">
            <v>20</v>
          </cell>
          <cell r="J149" t="str">
            <v>EACH</v>
          </cell>
          <cell r="K149">
            <v>77.75</v>
          </cell>
          <cell r="L149">
            <v>1555</v>
          </cell>
          <cell r="M149">
            <v>0</v>
          </cell>
          <cell r="N149">
            <v>0</v>
          </cell>
          <cell r="O149" t="str">
            <v>K1/55</v>
          </cell>
        </row>
        <row r="150">
          <cell r="D150">
            <v>505</v>
          </cell>
          <cell r="E150" t="str">
            <v>POTATO PEELERS</v>
          </cell>
          <cell r="F150" t="str">
            <v>KITCHEN UTENSILS</v>
          </cell>
          <cell r="G150" t="str">
            <v>КАРТОФЕЛЕОЧИСТИТЕЛЬ</v>
          </cell>
          <cell r="H150" t="str">
            <v/>
          </cell>
          <cell r="I150">
            <v>1</v>
          </cell>
          <cell r="J150" t="str">
            <v>EACH</v>
          </cell>
          <cell r="K150">
            <v>1.917</v>
          </cell>
          <cell r="L150">
            <v>1.917</v>
          </cell>
          <cell r="M150">
            <v>0</v>
          </cell>
          <cell r="N150">
            <v>0</v>
          </cell>
          <cell r="O150" t="str">
            <v>K1/17</v>
          </cell>
        </row>
        <row r="151">
          <cell r="D151">
            <v>510</v>
          </cell>
          <cell r="E151" t="str">
            <v>MEAT FORKS</v>
          </cell>
          <cell r="F151" t="str">
            <v>KITCHEN UTENSILS</v>
          </cell>
          <cell r="G151" t="str">
            <v/>
          </cell>
          <cell r="H151" t="str">
            <v/>
          </cell>
          <cell r="I151">
            <v>1</v>
          </cell>
          <cell r="J151" t="str">
            <v>EACH</v>
          </cell>
          <cell r="K151">
            <v>33.57</v>
          </cell>
          <cell r="L151">
            <v>33.57</v>
          </cell>
          <cell r="M151">
            <v>0</v>
          </cell>
          <cell r="N151">
            <v>0</v>
          </cell>
          <cell r="O151" t="str">
            <v>K1/17</v>
          </cell>
        </row>
        <row r="152">
          <cell r="D152">
            <v>512</v>
          </cell>
          <cell r="E152" t="str">
            <v>MEAT HOOKS 8"</v>
          </cell>
          <cell r="F152" t="str">
            <v>KITCHEN UTENSILS</v>
          </cell>
          <cell r="G152" t="str">
            <v>КРЮК ДЛЯ МЯСА 8"</v>
          </cell>
          <cell r="H152" t="str">
            <v/>
          </cell>
          <cell r="I152">
            <v>22</v>
          </cell>
          <cell r="J152" t="str">
            <v>EACH</v>
          </cell>
          <cell r="K152">
            <v>2.57</v>
          </cell>
          <cell r="L152">
            <v>56.54</v>
          </cell>
          <cell r="M152">
            <v>0</v>
          </cell>
          <cell r="N152">
            <v>0</v>
          </cell>
          <cell r="O152" t="str">
            <v>K1/17</v>
          </cell>
        </row>
        <row r="153">
          <cell r="D153">
            <v>537</v>
          </cell>
          <cell r="E153" t="str">
            <v>SS WHISKS 30 CM</v>
          </cell>
          <cell r="F153" t="str">
            <v>KITCHEN MISCELLANEOUS</v>
          </cell>
          <cell r="G153" t="str">
            <v>МЕШАЛКА 30 СМ</v>
          </cell>
          <cell r="H153" t="str">
            <v/>
          </cell>
          <cell r="I153">
            <v>2</v>
          </cell>
          <cell r="J153" t="str">
            <v>EACH</v>
          </cell>
          <cell r="K153">
            <v>4.84</v>
          </cell>
          <cell r="L153">
            <v>9.68</v>
          </cell>
          <cell r="M153">
            <v>0</v>
          </cell>
          <cell r="N153">
            <v>0</v>
          </cell>
          <cell r="O153" t="str">
            <v>K1/17</v>
          </cell>
        </row>
        <row r="154">
          <cell r="D154">
            <v>539</v>
          </cell>
          <cell r="E154" t="str">
            <v>SS WHISKS 40 CM</v>
          </cell>
          <cell r="F154" t="str">
            <v>KITCHEN MISCELLANEOUS</v>
          </cell>
          <cell r="G154" t="str">
            <v>МЕШАЛКА 40 СМ</v>
          </cell>
          <cell r="H154" t="str">
            <v/>
          </cell>
          <cell r="I154">
            <v>1</v>
          </cell>
          <cell r="J154" t="str">
            <v>EACH</v>
          </cell>
          <cell r="K154">
            <v>6.46</v>
          </cell>
          <cell r="L154">
            <v>6.46</v>
          </cell>
          <cell r="M154">
            <v>0</v>
          </cell>
          <cell r="N154">
            <v>0</v>
          </cell>
          <cell r="O154" t="str">
            <v>K1/17</v>
          </cell>
        </row>
        <row r="155">
          <cell r="D155">
            <v>555</v>
          </cell>
          <cell r="E155" t="str">
            <v>BOTTLE OPENERS</v>
          </cell>
          <cell r="F155" t="str">
            <v>KITCHEN MISCELLANEOUS</v>
          </cell>
          <cell r="G155" t="str">
            <v>ОТКРЫВАЛКА ДЛЯ БУТЫЛОК</v>
          </cell>
          <cell r="H155" t="str">
            <v/>
          </cell>
          <cell r="I155">
            <v>3</v>
          </cell>
          <cell r="J155" t="str">
            <v>EACH</v>
          </cell>
          <cell r="K155">
            <v>0.27</v>
          </cell>
          <cell r="L155">
            <v>0.81</v>
          </cell>
          <cell r="M155">
            <v>0</v>
          </cell>
          <cell r="N155">
            <v>0</v>
          </cell>
          <cell r="O155" t="str">
            <v>K1/17</v>
          </cell>
        </row>
        <row r="156">
          <cell r="D156">
            <v>561</v>
          </cell>
          <cell r="E156" t="str">
            <v>FLOUR SIEVE</v>
          </cell>
          <cell r="F156" t="str">
            <v>KITCHEN MISCELLANEOUS</v>
          </cell>
          <cell r="G156" t="str">
            <v>СИТО</v>
          </cell>
          <cell r="H156" t="str">
            <v/>
          </cell>
          <cell r="I156">
            <v>1</v>
          </cell>
          <cell r="J156" t="str">
            <v>EACH</v>
          </cell>
          <cell r="K156">
            <v>18.11</v>
          </cell>
          <cell r="L156">
            <v>18.11</v>
          </cell>
          <cell r="M156">
            <v>0</v>
          </cell>
          <cell r="N156">
            <v>0</v>
          </cell>
          <cell r="O156" t="str">
            <v>K1/17</v>
          </cell>
        </row>
        <row r="157">
          <cell r="D157">
            <v>562</v>
          </cell>
          <cell r="E157" t="str">
            <v>COFFEE/TEE SIEVE/STRAINER</v>
          </cell>
          <cell r="F157" t="str">
            <v>KITCHEN MISCELLANEOUS</v>
          </cell>
          <cell r="G157" t="str">
            <v>СИТО ЧАЙНОЕ</v>
          </cell>
          <cell r="H157" t="str">
            <v/>
          </cell>
          <cell r="I157">
            <v>1</v>
          </cell>
          <cell r="J157" t="str">
            <v>EACH</v>
          </cell>
          <cell r="K157">
            <v>1</v>
          </cell>
          <cell r="L157">
            <v>1</v>
          </cell>
          <cell r="M157">
            <v>0</v>
          </cell>
          <cell r="N157">
            <v>0</v>
          </cell>
          <cell r="O157" t="str">
            <v>K1/17</v>
          </cell>
        </row>
        <row r="158">
          <cell r="D158">
            <v>565</v>
          </cell>
          <cell r="E158" t="str">
            <v>VEGETABLE GRINDER 24 CM MANUAL</v>
          </cell>
          <cell r="F158" t="str">
            <v>KITCHEN MISCELLANEOUS</v>
          </cell>
          <cell r="G158" t="str">
            <v>ТЁРКА ОВОЩНАЯ 24 СМ</v>
          </cell>
          <cell r="H158" t="str">
            <v/>
          </cell>
          <cell r="I158">
            <v>1</v>
          </cell>
          <cell r="J158" t="str">
            <v>EACH</v>
          </cell>
          <cell r="K158">
            <v>16.190000000000001</v>
          </cell>
          <cell r="L158">
            <v>16.190000000000001</v>
          </cell>
          <cell r="M158">
            <v>0</v>
          </cell>
          <cell r="N158">
            <v>0</v>
          </cell>
          <cell r="O158" t="str">
            <v>K1/17</v>
          </cell>
        </row>
        <row r="159">
          <cell r="D159">
            <v>577</v>
          </cell>
          <cell r="E159" t="str">
            <v>SS DOUGH SCRAPER</v>
          </cell>
          <cell r="F159" t="str">
            <v>KITCHEN MISCELLANEOUS</v>
          </cell>
          <cell r="G159" t="str">
            <v>СКРЕБОК ДЛЯ ТЕСТА</v>
          </cell>
          <cell r="H159" t="str">
            <v/>
          </cell>
          <cell r="I159">
            <v>1</v>
          </cell>
          <cell r="J159" t="str">
            <v>EACH</v>
          </cell>
          <cell r="K159">
            <v>6.59</v>
          </cell>
          <cell r="L159">
            <v>6.59</v>
          </cell>
          <cell r="M159">
            <v>0</v>
          </cell>
          <cell r="N159">
            <v>0</v>
          </cell>
          <cell r="O159" t="str">
            <v>K1/17</v>
          </cell>
        </row>
        <row r="160">
          <cell r="D160">
            <v>589</v>
          </cell>
          <cell r="E160" t="str">
            <v>PUDDING FORM WITH COVER 18 CM DIA</v>
          </cell>
          <cell r="F160" t="str">
            <v>KITCHEN MISCELLANEOUS</v>
          </cell>
          <cell r="G160" t="str">
            <v>ФОРМА ДЛЯ ПУДИНГА 18 СМ</v>
          </cell>
          <cell r="H160" t="str">
            <v/>
          </cell>
          <cell r="I160">
            <v>1</v>
          </cell>
          <cell r="J160" t="str">
            <v>EACH</v>
          </cell>
          <cell r="K160">
            <v>21.76</v>
          </cell>
          <cell r="L160">
            <v>21.76</v>
          </cell>
          <cell r="M160">
            <v>0</v>
          </cell>
          <cell r="N160">
            <v>0</v>
          </cell>
          <cell r="O160" t="str">
            <v>K1/17</v>
          </cell>
        </row>
        <row r="161">
          <cell r="D161">
            <v>590</v>
          </cell>
          <cell r="E161" t="str">
            <v>SERVING TRAY 52 X 32 CM GASTROFORM</v>
          </cell>
          <cell r="F161" t="str">
            <v>KITCHEN MISCELLANEOUS</v>
          </cell>
          <cell r="G161" t="str">
            <v/>
          </cell>
          <cell r="H161" t="str">
            <v/>
          </cell>
          <cell r="I161">
            <v>34</v>
          </cell>
          <cell r="J161" t="str">
            <v>EACH</v>
          </cell>
          <cell r="K161">
            <v>8.0500000000000007</v>
          </cell>
          <cell r="L161">
            <v>273.7</v>
          </cell>
          <cell r="M161">
            <v>0</v>
          </cell>
          <cell r="N161">
            <v>0</v>
          </cell>
          <cell r="O161" t="str">
            <v>K1/17</v>
          </cell>
        </row>
        <row r="162">
          <cell r="D162">
            <v>592</v>
          </cell>
          <cell r="E162" t="str">
            <v>ALUM. FISHSCALERS</v>
          </cell>
          <cell r="F162" t="str">
            <v>KITCHEN MISCELLANEOUS</v>
          </cell>
          <cell r="G162" t="str">
            <v>НОЖ ДЛЯ ЧИСТКИ РЫБЫ</v>
          </cell>
          <cell r="H162" t="str">
            <v/>
          </cell>
          <cell r="I162">
            <v>1</v>
          </cell>
          <cell r="J162" t="str">
            <v>EACH</v>
          </cell>
          <cell r="K162">
            <v>8.6999999999999993</v>
          </cell>
          <cell r="L162">
            <v>8.6999999999999993</v>
          </cell>
          <cell r="M162">
            <v>0</v>
          </cell>
          <cell r="N162">
            <v>0</v>
          </cell>
          <cell r="O162" t="str">
            <v>K1/17</v>
          </cell>
        </row>
        <row r="163">
          <cell r="D163">
            <v>594</v>
          </cell>
          <cell r="E163" t="str">
            <v>BAKER'S BRUSH SMALL</v>
          </cell>
          <cell r="F163" t="str">
            <v>KITCHEN MISCELLANEOUS</v>
          </cell>
          <cell r="G163" t="str">
            <v>КИСТЬ ПЕКАРЯ</v>
          </cell>
          <cell r="H163" t="str">
            <v/>
          </cell>
          <cell r="I163">
            <v>2</v>
          </cell>
          <cell r="J163" t="str">
            <v>EACH</v>
          </cell>
          <cell r="K163">
            <v>0.59</v>
          </cell>
          <cell r="L163">
            <v>1.18</v>
          </cell>
          <cell r="M163">
            <v>0</v>
          </cell>
          <cell r="N163">
            <v>0</v>
          </cell>
          <cell r="O163" t="str">
            <v>K1/17</v>
          </cell>
        </row>
        <row r="164">
          <cell r="D164">
            <v>597</v>
          </cell>
          <cell r="E164" t="str">
            <v>PLASTIC CUTLERY BOX</v>
          </cell>
          <cell r="F164" t="str">
            <v>KITCHEN MISCELLANEOUS</v>
          </cell>
          <cell r="G164" t="str">
            <v>ПОДДОН ПЛАСТИКОВЫЙ ДЛЯ КУХОННЫХ ПРИНАДЛЕЖНОСТЕЙ</v>
          </cell>
          <cell r="H164" t="str">
            <v/>
          </cell>
          <cell r="I164">
            <v>4</v>
          </cell>
          <cell r="J164" t="str">
            <v>EACH</v>
          </cell>
          <cell r="K164">
            <v>4.84</v>
          </cell>
          <cell r="L164">
            <v>19.36</v>
          </cell>
          <cell r="M164">
            <v>0</v>
          </cell>
          <cell r="N164">
            <v>0</v>
          </cell>
          <cell r="O164" t="str">
            <v>K1/17</v>
          </cell>
        </row>
        <row r="165">
          <cell r="D165">
            <v>599</v>
          </cell>
          <cell r="E165" t="str">
            <v>BREAD BIN</v>
          </cell>
          <cell r="F165" t="str">
            <v>KITCHEN MISCELLANEOUS</v>
          </cell>
          <cell r="G165" t="str">
            <v>ХЛЕБНИЦА</v>
          </cell>
          <cell r="H165" t="str">
            <v/>
          </cell>
          <cell r="I165">
            <v>9</v>
          </cell>
          <cell r="J165" t="str">
            <v>EACH</v>
          </cell>
          <cell r="K165">
            <v>4.3</v>
          </cell>
          <cell r="L165">
            <v>38.700000000000003</v>
          </cell>
          <cell r="M165">
            <v>0</v>
          </cell>
          <cell r="N165">
            <v>0</v>
          </cell>
          <cell r="O165" t="str">
            <v>K1/17</v>
          </cell>
        </row>
        <row r="166">
          <cell r="D166">
            <v>612</v>
          </cell>
          <cell r="E166" t="str">
            <v>WOODEN CLOTHES HANGERS</v>
          </cell>
          <cell r="F166" t="str">
            <v/>
          </cell>
          <cell r="G166" t="str">
            <v>ДЕРЕВЯНЫЕ ПЛЕЧИКИ</v>
          </cell>
          <cell r="H166" t="str">
            <v/>
          </cell>
          <cell r="I166">
            <v>188</v>
          </cell>
          <cell r="J166" t="str">
            <v>EACH</v>
          </cell>
          <cell r="K166">
            <v>0.81</v>
          </cell>
          <cell r="L166">
            <v>152.28</v>
          </cell>
          <cell r="M166">
            <v>0</v>
          </cell>
          <cell r="N166">
            <v>0</v>
          </cell>
          <cell r="O166" t="str">
            <v>K1/33</v>
          </cell>
        </row>
        <row r="167">
          <cell r="D167">
            <v>613</v>
          </cell>
          <cell r="E167" t="str">
            <v>PLASTIC SHIRT AND CLOTHES HANGERS</v>
          </cell>
          <cell r="F167" t="str">
            <v/>
          </cell>
          <cell r="G167" t="str">
            <v>ПЛАСТМАССОВЫЕ ПЛЕЧИКИ</v>
          </cell>
          <cell r="H167" t="str">
            <v/>
          </cell>
          <cell r="I167">
            <v>105</v>
          </cell>
          <cell r="J167" t="str">
            <v>EACH</v>
          </cell>
          <cell r="K167">
            <v>0.59</v>
          </cell>
          <cell r="L167">
            <v>61.95</v>
          </cell>
          <cell r="M167">
            <v>0</v>
          </cell>
          <cell r="N167">
            <v>0</v>
          </cell>
          <cell r="O167" t="str">
            <v>K1/33</v>
          </cell>
        </row>
        <row r="168">
          <cell r="D168">
            <v>620</v>
          </cell>
          <cell r="E168" t="str">
            <v>ICE CUBE TRAY</v>
          </cell>
          <cell r="F168" t="str">
            <v>KITCHEN MISCELLANEOUS</v>
          </cell>
          <cell r="G168" t="str">
            <v>ФОРМА ДЛЯ ЛЬДА</v>
          </cell>
          <cell r="H168" t="str">
            <v/>
          </cell>
          <cell r="I168">
            <v>4</v>
          </cell>
          <cell r="J168" t="str">
            <v>EACH</v>
          </cell>
          <cell r="K168">
            <v>12.75</v>
          </cell>
          <cell r="L168">
            <v>51</v>
          </cell>
          <cell r="M168">
            <v>0</v>
          </cell>
          <cell r="N168">
            <v>0</v>
          </cell>
          <cell r="O168" t="str">
            <v>K1/17</v>
          </cell>
        </row>
        <row r="169">
          <cell r="D169">
            <v>622</v>
          </cell>
          <cell r="E169" t="str">
            <v>POWDERED SUGAR POURER</v>
          </cell>
          <cell r="F169" t="str">
            <v>KITCHEN MISCELLANEOUS</v>
          </cell>
          <cell r="G169" t="str">
            <v>СТАКАН ДЛЯ САХАРНОЙ ПУДРЫ</v>
          </cell>
          <cell r="H169" t="str">
            <v/>
          </cell>
          <cell r="I169">
            <v>13</v>
          </cell>
          <cell r="J169" t="str">
            <v>EACH</v>
          </cell>
          <cell r="K169">
            <v>3.22</v>
          </cell>
          <cell r="L169">
            <v>41.86</v>
          </cell>
          <cell r="M169">
            <v>0</v>
          </cell>
          <cell r="N169">
            <v>0</v>
          </cell>
          <cell r="O169" t="str">
            <v>K1/17</v>
          </cell>
        </row>
        <row r="170">
          <cell r="D170">
            <v>623</v>
          </cell>
          <cell r="E170" t="str">
            <v>CHIP SHOVEL SS</v>
          </cell>
          <cell r="F170" t="str">
            <v>KITCHEN MISCELLANEOUS</v>
          </cell>
          <cell r="G170" t="str">
            <v>МЕШАЛКА ДЛЯ ЖАРЕННОГО КАРТОФЕЛЯ НС</v>
          </cell>
          <cell r="H170" t="str">
            <v/>
          </cell>
          <cell r="I170">
            <v>2</v>
          </cell>
          <cell r="J170" t="str">
            <v>EACH</v>
          </cell>
          <cell r="K170">
            <v>16.7</v>
          </cell>
          <cell r="L170">
            <v>33.4</v>
          </cell>
          <cell r="M170">
            <v>0</v>
          </cell>
          <cell r="N170">
            <v>0</v>
          </cell>
          <cell r="O170" t="str">
            <v>K1/17</v>
          </cell>
        </row>
        <row r="171">
          <cell r="D171">
            <v>624</v>
          </cell>
          <cell r="E171" t="str">
            <v>CHIP BASKET 30 CM</v>
          </cell>
          <cell r="F171" t="str">
            <v>KITCHEN MISCELLANEOUS</v>
          </cell>
          <cell r="G171" t="str">
            <v>ЁМКОСТЬ ДЛЯ ЖАРКИ КАРТОФЕЛЯ 30 СМ</v>
          </cell>
          <cell r="H171" t="str">
            <v/>
          </cell>
          <cell r="I171">
            <v>2</v>
          </cell>
          <cell r="J171" t="str">
            <v>EACH</v>
          </cell>
          <cell r="K171">
            <v>66.540000000000006</v>
          </cell>
          <cell r="L171">
            <v>133.08000000000001</v>
          </cell>
          <cell r="M171">
            <v>0</v>
          </cell>
          <cell r="N171">
            <v>0</v>
          </cell>
          <cell r="O171" t="str">
            <v>K1/17</v>
          </cell>
        </row>
        <row r="172">
          <cell r="D172">
            <v>632</v>
          </cell>
          <cell r="E172" t="str">
            <v>FUNNEL PLASTIC 31 CM</v>
          </cell>
          <cell r="F172" t="str">
            <v>KITCHEN MISCELLANEOUS</v>
          </cell>
          <cell r="G172" t="str">
            <v>ВОРОНКА ПЛАТМАССОВАЯ 31 СМ</v>
          </cell>
          <cell r="H172" t="str">
            <v/>
          </cell>
          <cell r="I172">
            <v>1</v>
          </cell>
          <cell r="J172" t="str">
            <v>EACH</v>
          </cell>
          <cell r="K172">
            <v>4.2699999999999996</v>
          </cell>
          <cell r="L172">
            <v>4.2699999999999996</v>
          </cell>
          <cell r="M172">
            <v>0</v>
          </cell>
          <cell r="N172">
            <v>0</v>
          </cell>
          <cell r="O172" t="str">
            <v>K1/17</v>
          </cell>
        </row>
        <row r="173">
          <cell r="D173">
            <v>645</v>
          </cell>
          <cell r="E173" t="str">
            <v>GASTRONORM FOOD BOX 176 X 162 X 100 MM</v>
          </cell>
          <cell r="F173" t="str">
            <v>KITCHEN MISCELLANEOUS</v>
          </cell>
          <cell r="G173" t="str">
            <v/>
          </cell>
          <cell r="H173" t="str">
            <v/>
          </cell>
          <cell r="I173">
            <v>1</v>
          </cell>
          <cell r="J173" t="str">
            <v>EACH</v>
          </cell>
          <cell r="K173">
            <v>4.43</v>
          </cell>
          <cell r="L173">
            <v>4.43</v>
          </cell>
          <cell r="M173">
            <v>0</v>
          </cell>
          <cell r="N173">
            <v>0</v>
          </cell>
          <cell r="O173" t="str">
            <v>K1/17</v>
          </cell>
        </row>
        <row r="174">
          <cell r="D174">
            <v>665</v>
          </cell>
          <cell r="E174" t="str">
            <v>EGG CUP SS</v>
          </cell>
          <cell r="F174" t="str">
            <v>MESSROOM SUPPLIES</v>
          </cell>
          <cell r="G174" t="str">
            <v>ПОДСТАВКА ДЛЯ ЯЙЦА НС</v>
          </cell>
          <cell r="H174" t="str">
            <v/>
          </cell>
          <cell r="I174">
            <v>66</v>
          </cell>
          <cell r="J174" t="str">
            <v>EACH</v>
          </cell>
          <cell r="K174">
            <v>1</v>
          </cell>
          <cell r="L174">
            <v>66</v>
          </cell>
          <cell r="M174">
            <v>0</v>
          </cell>
          <cell r="N174">
            <v>0</v>
          </cell>
          <cell r="O174" t="str">
            <v>K1/17</v>
          </cell>
        </row>
        <row r="175">
          <cell r="D175">
            <v>669</v>
          </cell>
          <cell r="E175" t="str">
            <v>TEA POTS SS 2 LTR</v>
          </cell>
          <cell r="F175" t="str">
            <v>MESSROOM SUPPLIES</v>
          </cell>
          <cell r="G175" t="str">
            <v>ЧАЙНИК НС 2Л</v>
          </cell>
          <cell r="H175" t="str">
            <v/>
          </cell>
          <cell r="I175">
            <v>1</v>
          </cell>
          <cell r="J175" t="str">
            <v>EACH</v>
          </cell>
          <cell r="K175">
            <v>12.38</v>
          </cell>
          <cell r="L175">
            <v>12.38</v>
          </cell>
          <cell r="M175">
            <v>0</v>
          </cell>
          <cell r="N175">
            <v>0</v>
          </cell>
          <cell r="O175" t="str">
            <v>K1/17</v>
          </cell>
        </row>
        <row r="176">
          <cell r="D176">
            <v>671</v>
          </cell>
          <cell r="E176" t="str">
            <v>MILK JUG 1 LTR SS</v>
          </cell>
          <cell r="F176" t="str">
            <v>MESSROOM SUPPLIES</v>
          </cell>
          <cell r="G176" t="str">
            <v>МОЛОЧНИЦА НС 1Л</v>
          </cell>
          <cell r="H176" t="str">
            <v/>
          </cell>
          <cell r="I176">
            <v>2</v>
          </cell>
          <cell r="J176" t="str">
            <v>EACH</v>
          </cell>
          <cell r="K176">
            <v>4.97</v>
          </cell>
          <cell r="L176">
            <v>9.94</v>
          </cell>
          <cell r="M176">
            <v>0</v>
          </cell>
          <cell r="N176">
            <v>0</v>
          </cell>
          <cell r="O176" t="str">
            <v>K1/17</v>
          </cell>
        </row>
        <row r="177">
          <cell r="D177">
            <v>672</v>
          </cell>
          <cell r="E177" t="str">
            <v>BUTTER DISH SS</v>
          </cell>
          <cell r="F177" t="str">
            <v>MESSROOM SUPPLIES</v>
          </cell>
          <cell r="G177" t="str">
            <v>МАСЛЁНКА НС</v>
          </cell>
          <cell r="H177" t="str">
            <v/>
          </cell>
          <cell r="I177">
            <v>4</v>
          </cell>
          <cell r="J177" t="str">
            <v>EACH</v>
          </cell>
          <cell r="K177">
            <v>5.35</v>
          </cell>
          <cell r="L177">
            <v>21.4</v>
          </cell>
          <cell r="M177">
            <v>0</v>
          </cell>
          <cell r="N177">
            <v>0</v>
          </cell>
          <cell r="O177" t="str">
            <v>K1/17</v>
          </cell>
        </row>
        <row r="178">
          <cell r="D178">
            <v>674</v>
          </cell>
          <cell r="E178" t="str">
            <v>GRAVY BOAT WITH FOOT SS</v>
          </cell>
          <cell r="F178" t="str">
            <v>MESSROOM SUPPLIES</v>
          </cell>
          <cell r="G178" t="str">
            <v>СОУСНИЦА НС</v>
          </cell>
          <cell r="H178" t="str">
            <v/>
          </cell>
          <cell r="I178">
            <v>3</v>
          </cell>
          <cell r="J178" t="str">
            <v>EACH</v>
          </cell>
          <cell r="K178">
            <v>3.3</v>
          </cell>
          <cell r="L178">
            <v>9.9</v>
          </cell>
          <cell r="M178">
            <v>0</v>
          </cell>
          <cell r="N178">
            <v>0</v>
          </cell>
          <cell r="O178" t="str">
            <v>K1/17</v>
          </cell>
        </row>
        <row r="179">
          <cell r="D179">
            <v>682</v>
          </cell>
          <cell r="E179" t="str">
            <v>CREAM JUG SS</v>
          </cell>
          <cell r="F179" t="str">
            <v>MESSROOM SUPPLIES</v>
          </cell>
          <cell r="G179" t="str">
            <v>ЁМКОСТЬ ДЛЯ СЛИВОК НС</v>
          </cell>
          <cell r="H179" t="str">
            <v/>
          </cell>
          <cell r="I179">
            <v>7</v>
          </cell>
          <cell r="J179" t="str">
            <v>EACH</v>
          </cell>
          <cell r="K179">
            <v>4.8099999999999996</v>
          </cell>
          <cell r="L179">
            <v>33.67</v>
          </cell>
          <cell r="M179">
            <v>0</v>
          </cell>
          <cell r="N179">
            <v>0</v>
          </cell>
          <cell r="O179" t="str">
            <v>K1/17</v>
          </cell>
        </row>
        <row r="180">
          <cell r="D180">
            <v>685</v>
          </cell>
          <cell r="E180" t="str">
            <v>OIL/VINEGAR BOTTLE</v>
          </cell>
          <cell r="F180" t="str">
            <v>MESSROOM SUPPLIES</v>
          </cell>
          <cell r="G180" t="str">
            <v>БУТЫЛКА ПОД МАСЛО/УКСУС</v>
          </cell>
          <cell r="H180" t="str">
            <v/>
          </cell>
          <cell r="I180">
            <v>10</v>
          </cell>
          <cell r="J180" t="str">
            <v>EACH</v>
          </cell>
          <cell r="K180">
            <v>1.05</v>
          </cell>
          <cell r="L180">
            <v>10.5</v>
          </cell>
          <cell r="M180">
            <v>0</v>
          </cell>
          <cell r="N180">
            <v>0</v>
          </cell>
          <cell r="O180" t="str">
            <v>K1/17</v>
          </cell>
        </row>
        <row r="181">
          <cell r="D181">
            <v>687</v>
          </cell>
          <cell r="E181" t="str">
            <v>FRENCH FRY DRIPPING TRAY ALUM.</v>
          </cell>
          <cell r="F181" t="str">
            <v>MESSROOM SUPPLIES</v>
          </cell>
          <cell r="G181" t="str">
            <v>ПОДНОС ДЛЯ ЖАРКИ КАРТОФЕЛЯ</v>
          </cell>
          <cell r="H181" t="str">
            <v/>
          </cell>
          <cell r="I181">
            <v>1</v>
          </cell>
          <cell r="J181" t="str">
            <v>EACH</v>
          </cell>
          <cell r="K181">
            <v>41.35</v>
          </cell>
          <cell r="L181">
            <v>41.35</v>
          </cell>
          <cell r="M181">
            <v>0</v>
          </cell>
          <cell r="N181">
            <v>0</v>
          </cell>
          <cell r="O181" t="str">
            <v>K1/17</v>
          </cell>
        </row>
        <row r="182">
          <cell r="D182">
            <v>689</v>
          </cell>
          <cell r="E182" t="str">
            <v>NUTMEG GRINDER</v>
          </cell>
          <cell r="F182" t="str">
            <v>MESSROOM SUPPLIES</v>
          </cell>
          <cell r="G182" t="str">
            <v>ТЁРКА ДЛЯ ОРЕХОВ</v>
          </cell>
          <cell r="H182" t="str">
            <v/>
          </cell>
          <cell r="I182">
            <v>1</v>
          </cell>
          <cell r="J182" t="str">
            <v>EACH</v>
          </cell>
          <cell r="K182">
            <v>11.84</v>
          </cell>
          <cell r="L182">
            <v>11.84</v>
          </cell>
          <cell r="M182">
            <v>0</v>
          </cell>
          <cell r="N182">
            <v>0</v>
          </cell>
          <cell r="O182" t="str">
            <v>K1/17</v>
          </cell>
        </row>
        <row r="183">
          <cell r="D183">
            <v>708</v>
          </cell>
          <cell r="E183" t="str">
            <v>PAPER TABLE CLOTH 80 X 120 CM A 250 UN</v>
          </cell>
          <cell r="F183" t="str">
            <v>VARIOUS SUPPLIES FOR CLEANING</v>
          </cell>
          <cell r="G183" t="str">
            <v>БУМАЖНАЯ СКАТЕРТЬ 80 X 120 CM A 250 UN</v>
          </cell>
          <cell r="H183" t="str">
            <v/>
          </cell>
          <cell r="I183">
            <v>4</v>
          </cell>
          <cell r="J183" t="str">
            <v>PKG</v>
          </cell>
          <cell r="K183">
            <v>34.65</v>
          </cell>
          <cell r="L183">
            <v>138.6</v>
          </cell>
          <cell r="M183">
            <v>0</v>
          </cell>
          <cell r="N183">
            <v>0</v>
          </cell>
          <cell r="O183" t="str">
            <v>K1/17</v>
          </cell>
        </row>
        <row r="184">
          <cell r="D184">
            <v>771</v>
          </cell>
          <cell r="E184" t="str">
            <v>2 NOS STEEL BUNK BEDS 90/200 CM; 4 NOS MATRASSES; 8 NOS SHEETS; 4 NOS PILLOWS &amp; PILLOWCASES; 8 NOS SYNTHETIC BLANKETS</v>
          </cell>
          <cell r="F184" t="str">
            <v>SLEEPING UNIT FOR 4 PERSONS</v>
          </cell>
          <cell r="G184" t="str">
            <v>2 ДВУХЯРУСНЫЕ КРОВАТИ 90/200 СМ; 4 МАТРАСА; 8 ПРОСТЫНЕЙ; 4 ПОДУШКИ И НАВОЛОЧКИ; 8 СИНТЕТИЧЕСКИХ ОДЕЯЛ</v>
          </cell>
          <cell r="H184" t="str">
            <v>ЖИЛОЕ ПОМЕЩЕНИЕ НА 4 ЧЕЛОВЕКА</v>
          </cell>
          <cell r="I184">
            <v>3</v>
          </cell>
          <cell r="J184" t="str">
            <v>SET</v>
          </cell>
          <cell r="K184">
            <v>727.65</v>
          </cell>
          <cell r="L184">
            <v>2182.9499999999998</v>
          </cell>
          <cell r="M184">
            <v>0</v>
          </cell>
          <cell r="N184">
            <v>0</v>
          </cell>
          <cell r="O184" t="str">
            <v>K/CAMP</v>
          </cell>
        </row>
        <row r="185">
          <cell r="D185">
            <v>772</v>
          </cell>
          <cell r="E185" t="str">
            <v>4-DOOR STEEL LOCKERS</v>
          </cell>
          <cell r="F185" t="str">
            <v>SLEEPING UNIT FOR 4 PERSONS</v>
          </cell>
          <cell r="G185" t="str">
            <v>ШКАФ ЖЕЛЕЗНЫЙ ЧЕТЫРЁХДВЕРНЫЙ</v>
          </cell>
          <cell r="H185" t="str">
            <v>ЖИЛОЕ ПОМЕЩЕНИЕ НА 4 ЧЕЛОВЕКА</v>
          </cell>
          <cell r="I185">
            <v>3</v>
          </cell>
          <cell r="J185" t="str">
            <v>EACH</v>
          </cell>
          <cell r="K185">
            <v>282.68</v>
          </cell>
          <cell r="L185">
            <v>848.04</v>
          </cell>
          <cell r="M185">
            <v>0</v>
          </cell>
          <cell r="N185">
            <v>0</v>
          </cell>
          <cell r="O185" t="str">
            <v>K/CAMP</v>
          </cell>
        </row>
        <row r="186">
          <cell r="D186">
            <v>773</v>
          </cell>
          <cell r="E186" t="str">
            <v>MOVABLE AIRCO UNITS 220V</v>
          </cell>
          <cell r="F186" t="str">
            <v>SLEEPING UNIT FOR 4 PERSONS</v>
          </cell>
          <cell r="G186" t="str">
            <v>ПЕРЕДВИЖНОЙ КОНДИЦИОНЕР 220В</v>
          </cell>
          <cell r="H186" t="str">
            <v>ЖИЛОЕ ПОМЕЩЕНИЕ НА 4 ЧЕЛОВЕКА</v>
          </cell>
          <cell r="I186">
            <v>3</v>
          </cell>
          <cell r="J186" t="str">
            <v>EACH</v>
          </cell>
          <cell r="K186">
            <v>799</v>
          </cell>
          <cell r="L186">
            <v>2397</v>
          </cell>
          <cell r="M186">
            <v>0</v>
          </cell>
          <cell r="N186">
            <v>0</v>
          </cell>
          <cell r="O186" t="str">
            <v>K/CAMP</v>
          </cell>
        </row>
        <row r="187">
          <cell r="D187">
            <v>774</v>
          </cell>
          <cell r="E187" t="str">
            <v>TABLES 60 X 120 CM PLUS 2 CHAIRS</v>
          </cell>
          <cell r="F187" t="str">
            <v>SLEEPING UNIT FOR 4 PERSONS</v>
          </cell>
          <cell r="G187" t="str">
            <v>СТОЛЫ 60 Х 120 СМ С ДВУМЯ СТУЛЬЯМИ</v>
          </cell>
          <cell r="H187" t="str">
            <v>ЖИЛОЕ ПОМЕЩЕНИЕ НА 4 ЧЕЛОВЕКА</v>
          </cell>
          <cell r="I187">
            <v>3</v>
          </cell>
          <cell r="J187" t="str">
            <v>EACH</v>
          </cell>
          <cell r="K187">
            <v>115.15</v>
          </cell>
          <cell r="L187">
            <v>345.45</v>
          </cell>
          <cell r="M187">
            <v>0</v>
          </cell>
          <cell r="N187">
            <v>0</v>
          </cell>
          <cell r="O187" t="str">
            <v>K/CAMP</v>
          </cell>
        </row>
        <row r="188">
          <cell r="D188">
            <v>775</v>
          </cell>
          <cell r="E188" t="str">
            <v>HEATERS 220V</v>
          </cell>
          <cell r="F188" t="str">
            <v/>
          </cell>
          <cell r="G188" t="str">
            <v>ОБОГРЕВАТЕЛИ</v>
          </cell>
          <cell r="H188" t="str">
            <v/>
          </cell>
          <cell r="I188">
            <v>3</v>
          </cell>
          <cell r="J188" t="str">
            <v>EACH</v>
          </cell>
          <cell r="K188">
            <v>311.14999999999998</v>
          </cell>
          <cell r="L188">
            <v>933.45</v>
          </cell>
          <cell r="M188">
            <v>0</v>
          </cell>
          <cell r="N188">
            <v>0</v>
          </cell>
          <cell r="O188" t="str">
            <v>K/CAMP K1/MIDDLE/A</v>
          </cell>
        </row>
        <row r="189">
          <cell r="D189">
            <v>775</v>
          </cell>
          <cell r="E189" t="str">
            <v>HEATERS 220V</v>
          </cell>
          <cell r="F189" t="str">
            <v/>
          </cell>
          <cell r="G189" t="str">
            <v>ОБОГРЕВАТЕЛИ</v>
          </cell>
          <cell r="H189" t="str">
            <v/>
          </cell>
          <cell r="I189">
            <v>23</v>
          </cell>
          <cell r="J189" t="str">
            <v>EACH</v>
          </cell>
          <cell r="K189">
            <v>0</v>
          </cell>
          <cell r="L189">
            <v>0</v>
          </cell>
          <cell r="M189">
            <v>0</v>
          </cell>
          <cell r="N189">
            <v>0</v>
          </cell>
          <cell r="O189" t="str">
            <v>K/CAMP K1/MIDDLE/A</v>
          </cell>
        </row>
        <row r="190">
          <cell r="D190">
            <v>776</v>
          </cell>
          <cell r="E190" t="str">
            <v>FIRE EXTINGUISHERS PLUS SMOKE DETECTORS</v>
          </cell>
          <cell r="F190" t="str">
            <v>SLEEPING UNIT FOR 4 PERSONS</v>
          </cell>
          <cell r="G190" t="str">
            <v>ОГНЕТУШИТЕЛИ И ПОЖАРНАЯ СИГНАЛИЗАЦИЯ</v>
          </cell>
          <cell r="H190" t="str">
            <v>ЖИЛОЕ ПОМЕЩЕНИЕ НА 4 ЧЕЛОВЕКА</v>
          </cell>
          <cell r="I190">
            <v>3</v>
          </cell>
          <cell r="J190" t="str">
            <v>EACH</v>
          </cell>
          <cell r="K190">
            <v>171.5</v>
          </cell>
          <cell r="L190">
            <v>514.5</v>
          </cell>
          <cell r="M190">
            <v>0</v>
          </cell>
          <cell r="N190">
            <v>0</v>
          </cell>
          <cell r="O190" t="str">
            <v>K/CAMP</v>
          </cell>
        </row>
        <row r="191">
          <cell r="D191">
            <v>778</v>
          </cell>
          <cell r="E191" t="str">
            <v>BUNK BEDS (3 UN):36 NOS MATRASSES; 72 NOS SHEETS; 36 NOS PILLOWS &amp; PILLOWCASES; 72 NOS SYNTHETIC BLANKETS</v>
          </cell>
          <cell r="F191" t="str">
            <v>SLEEPING UNIT FOR 6 PERSONS</v>
          </cell>
          <cell r="G191" t="str">
            <v>3 ДВУХЯРУСНЫЕ КРОВАТИ; 36 МАТРАСОВ; 72 ПРОСТЫНИ; 36 ПОДУШЕК И НАВОЛОЧЕК; 72 СИНТЕТИЧЕСКИХ ОДЕЯЛА</v>
          </cell>
          <cell r="H191" t="str">
            <v>ЖИЛОЕ ПОМЕЩЕНИЕ НА 6 ЧЕЛОВЕК</v>
          </cell>
          <cell r="I191">
            <v>6</v>
          </cell>
          <cell r="J191" t="str">
            <v>SET</v>
          </cell>
          <cell r="K191">
            <v>1091.47</v>
          </cell>
          <cell r="L191">
            <v>6548.82</v>
          </cell>
          <cell r="M191">
            <v>0</v>
          </cell>
          <cell r="N191">
            <v>0</v>
          </cell>
          <cell r="O191" t="str">
            <v>K/CAMP</v>
          </cell>
        </row>
        <row r="192">
          <cell r="D192">
            <v>779</v>
          </cell>
          <cell r="E192" t="str">
            <v>6-DOOR STEEL LOCKERS</v>
          </cell>
          <cell r="F192" t="str">
            <v>SLEEPING UNIT FOR 6 PERSONS</v>
          </cell>
          <cell r="G192" t="str">
            <v>шкАФ ЖЕЛЕЗНЫЙ ШЕСТИДВЕРНЫЙ</v>
          </cell>
          <cell r="H192" t="str">
            <v>ЖИЛОЕ ПОМЕЩЕНИЕ НА 6 ЧЕЛОВЕК</v>
          </cell>
          <cell r="I192">
            <v>6</v>
          </cell>
          <cell r="J192" t="str">
            <v>EACH</v>
          </cell>
          <cell r="K192">
            <v>424.02</v>
          </cell>
          <cell r="L192">
            <v>2544.12</v>
          </cell>
          <cell r="M192">
            <v>0</v>
          </cell>
          <cell r="N192">
            <v>0</v>
          </cell>
          <cell r="O192" t="str">
            <v>K/CAMP</v>
          </cell>
        </row>
        <row r="193">
          <cell r="D193">
            <v>782</v>
          </cell>
          <cell r="E193" t="str">
            <v>HEATERS 220V</v>
          </cell>
          <cell r="F193" t="str">
            <v>SLEEPING UNIT FOR 6 PERSONS</v>
          </cell>
          <cell r="G193" t="str">
            <v>ОБОГРЕВАТЕЛИ</v>
          </cell>
          <cell r="H193" t="str">
            <v>ЖИЛОЕ ПОМЕЩЕНИЕ НА 6 ЧЕЛОВЕК</v>
          </cell>
          <cell r="I193">
            <v>12</v>
          </cell>
          <cell r="J193" t="str">
            <v>EACH</v>
          </cell>
          <cell r="K193">
            <v>158.75</v>
          </cell>
          <cell r="L193">
            <v>1905</v>
          </cell>
          <cell r="M193">
            <v>0</v>
          </cell>
          <cell r="N193">
            <v>0</v>
          </cell>
          <cell r="O193" t="str">
            <v>K/CAMP</v>
          </cell>
        </row>
        <row r="194">
          <cell r="D194">
            <v>783</v>
          </cell>
          <cell r="E194" t="str">
            <v>FIRE EXTINGUISHERS PLUS SMOKE DETECTORS</v>
          </cell>
          <cell r="F194" t="str">
            <v>SLEEPING UNIT FOR 6 PERSONS</v>
          </cell>
          <cell r="G194" t="str">
            <v>ОГНЕТУШИТЕЛИ И ПОЖАРНАЯ СИГНАЛИЗАЦИЯ</v>
          </cell>
          <cell r="H194" t="str">
            <v>ЖИЛОЕ ПОМЕЩЕНИЕ НА 6 ЧЕЛОВЕК</v>
          </cell>
          <cell r="I194">
            <v>6</v>
          </cell>
          <cell r="J194" t="str">
            <v>EACH</v>
          </cell>
          <cell r="K194">
            <v>175</v>
          </cell>
          <cell r="L194">
            <v>1050</v>
          </cell>
          <cell r="M194">
            <v>0</v>
          </cell>
          <cell r="N194">
            <v>0</v>
          </cell>
          <cell r="O194" t="str">
            <v>K/CAMP</v>
          </cell>
        </row>
        <row r="195">
          <cell r="D195">
            <v>789</v>
          </cell>
          <cell r="E195" t="str">
            <v>DESK</v>
          </cell>
          <cell r="F195" t="str">
            <v>CLINIC OFFICE / CAMP BOSS</v>
          </cell>
          <cell r="G195" t="str">
            <v>СТОЛ</v>
          </cell>
          <cell r="H195" t="str">
            <v>МЕДПУНКТ / КАБИНЕТ НАЧАЛЬНИКА ПОСЁЛКА</v>
          </cell>
          <cell r="I195">
            <v>2</v>
          </cell>
          <cell r="J195" t="str">
            <v>EACH</v>
          </cell>
          <cell r="K195">
            <v>455</v>
          </cell>
          <cell r="L195">
            <v>910</v>
          </cell>
          <cell r="M195">
            <v>0</v>
          </cell>
          <cell r="N195">
            <v>0</v>
          </cell>
          <cell r="O195" t="str">
            <v>K/CAMP</v>
          </cell>
        </row>
        <row r="196">
          <cell r="D196">
            <v>790</v>
          </cell>
          <cell r="E196" t="str">
            <v>CHAIRS</v>
          </cell>
          <cell r="F196" t="str">
            <v>CLINIC OFFICE / CAMP BOSS</v>
          </cell>
          <cell r="G196" t="str">
            <v>СТУЛЬЯ</v>
          </cell>
          <cell r="H196" t="str">
            <v>МЕДПУНКТ / КАБИНЕТ НАЧАЛЬНИКА ПОСЁЛКА</v>
          </cell>
          <cell r="I196">
            <v>2</v>
          </cell>
          <cell r="J196" t="str">
            <v>EACH</v>
          </cell>
          <cell r="K196">
            <v>120</v>
          </cell>
          <cell r="L196">
            <v>240</v>
          </cell>
          <cell r="M196">
            <v>0</v>
          </cell>
          <cell r="N196">
            <v>0</v>
          </cell>
          <cell r="O196" t="str">
            <v>K/CAMP</v>
          </cell>
        </row>
        <row r="197">
          <cell r="D197">
            <v>791</v>
          </cell>
          <cell r="E197" t="str">
            <v>BOOKSHELVES - PINE</v>
          </cell>
          <cell r="F197" t="str">
            <v>CLINIC OFFICE / CAMP BOSS</v>
          </cell>
          <cell r="G197" t="str">
            <v>КНИЖНЫЕ ПОЛКИ СОСНОВЫЕ</v>
          </cell>
          <cell r="H197" t="str">
            <v>МЕДПУНКТ / КАБИНЕТ НАЧАЛЬНИКА ПОСЁЛКА</v>
          </cell>
          <cell r="I197">
            <v>2</v>
          </cell>
          <cell r="J197" t="str">
            <v>EACH</v>
          </cell>
          <cell r="K197">
            <v>234.7</v>
          </cell>
          <cell r="L197">
            <v>469.4</v>
          </cell>
          <cell r="M197">
            <v>0</v>
          </cell>
          <cell r="N197">
            <v>0</v>
          </cell>
          <cell r="O197" t="str">
            <v>K/CAMP</v>
          </cell>
        </row>
        <row r="198">
          <cell r="D198">
            <v>792</v>
          </cell>
          <cell r="E198" t="str">
            <v>BED - SINGLE 200 X 80 CM - TOGETHER WITH 4 UN SHEETS; 1 UN PILLOW &amp; PILLOWCASES</v>
          </cell>
          <cell r="F198" t="str">
            <v>CLINIC OFFICE / CAMP BOSS</v>
          </cell>
          <cell r="G198" t="str">
            <v>КРОВАТЬ ОДНОМЕСТНАЯ 200 Х 80 СМ С 4 ПРОСТЫНЯМИ; 1 ПОДУШКОЙ И НАВОЛОЧКОЙ</v>
          </cell>
          <cell r="H198" t="str">
            <v>МЕДПУНКТ / КАБИНЕТ НАЧАЛЬНИКА ПОСЁЛКА</v>
          </cell>
          <cell r="I198">
            <v>1</v>
          </cell>
          <cell r="J198" t="str">
            <v>EACH</v>
          </cell>
          <cell r="K198">
            <v>243</v>
          </cell>
          <cell r="L198">
            <v>243</v>
          </cell>
          <cell r="M198">
            <v>0</v>
          </cell>
          <cell r="N198">
            <v>0</v>
          </cell>
          <cell r="O198" t="str">
            <v>K/CAMP</v>
          </cell>
        </row>
        <row r="199">
          <cell r="D199">
            <v>793</v>
          </cell>
          <cell r="E199" t="str">
            <v>AIRCO UNIT</v>
          </cell>
          <cell r="F199" t="str">
            <v>CLINIC OFFICE / CAMP BOSS</v>
          </cell>
          <cell r="G199" t="str">
            <v>КОНДИЦИОНЕР</v>
          </cell>
          <cell r="H199" t="str">
            <v>МЕДПУНКТ / КАБИНЕТ НАЧАЛЬНИКА ПОСЁЛКА</v>
          </cell>
          <cell r="I199">
            <v>1</v>
          </cell>
          <cell r="J199" t="str">
            <v>EACH</v>
          </cell>
          <cell r="K199">
            <v>799</v>
          </cell>
          <cell r="L199">
            <v>799</v>
          </cell>
          <cell r="M199">
            <v>0</v>
          </cell>
          <cell r="N199">
            <v>0</v>
          </cell>
          <cell r="O199" t="str">
            <v>K/CAMP</v>
          </cell>
        </row>
        <row r="200">
          <cell r="D200">
            <v>794</v>
          </cell>
          <cell r="E200" t="str">
            <v>HEATERS 220V</v>
          </cell>
          <cell r="F200" t="str">
            <v>CLINIC OFFICE / CAMP BOSS</v>
          </cell>
          <cell r="G200" t="str">
            <v>ОБОГРЕВАТЕЛИ 220В</v>
          </cell>
          <cell r="H200" t="str">
            <v>МЕДПУНКТ / КАБИНЕТ НАЧАЛЬНИКА ПОСЁЛКА</v>
          </cell>
          <cell r="I200">
            <v>2</v>
          </cell>
          <cell r="J200" t="str">
            <v>EACH</v>
          </cell>
          <cell r="K200">
            <v>155.57</v>
          </cell>
          <cell r="L200">
            <v>311.14</v>
          </cell>
          <cell r="M200">
            <v>0</v>
          </cell>
          <cell r="N200">
            <v>0</v>
          </cell>
          <cell r="O200" t="str">
            <v>K/CAMP</v>
          </cell>
        </row>
        <row r="201">
          <cell r="D201">
            <v>795</v>
          </cell>
          <cell r="E201" t="str">
            <v>FIRE EXTINGUISHERS PLUS SMOKE DETECTORS</v>
          </cell>
          <cell r="F201" t="str">
            <v>CLINIC OFFICE / CAMP BOSS</v>
          </cell>
          <cell r="G201" t="str">
            <v>ОГНЕТУШИТЕЛИ И ПОЖАРНАЯ СИГНАЛИЗАЦИЯ</v>
          </cell>
          <cell r="H201" t="str">
            <v>МЕДПУНКТ / КАБИНЕТ НАЧАЛЬНИКА ПОСЁЛКА</v>
          </cell>
          <cell r="I201">
            <v>1</v>
          </cell>
          <cell r="J201" t="str">
            <v>EACH</v>
          </cell>
          <cell r="K201">
            <v>171.5</v>
          </cell>
          <cell r="L201">
            <v>171.5</v>
          </cell>
          <cell r="M201">
            <v>0</v>
          </cell>
          <cell r="N201">
            <v>0</v>
          </cell>
          <cell r="O201" t="str">
            <v>K/CAMP</v>
          </cell>
        </row>
        <row r="202">
          <cell r="D202">
            <v>1004</v>
          </cell>
          <cell r="E202" t="str">
            <v>NAILS 120MM</v>
          </cell>
          <cell r="F202" t="str">
            <v>BUILDING MATERIALS FOR CAMP</v>
          </cell>
          <cell r="G202" t="str">
            <v>ГВОЗДИ 120ММ</v>
          </cell>
          <cell r="H202" t="str">
            <v>СТРОЙМАТЕРИАЛЫ ДЛЯ КЭМПА</v>
          </cell>
          <cell r="I202">
            <v>7</v>
          </cell>
          <cell r="J202" t="str">
            <v>KG</v>
          </cell>
          <cell r="K202">
            <v>0</v>
          </cell>
          <cell r="L202">
            <v>0</v>
          </cell>
          <cell r="M202">
            <v>480</v>
          </cell>
          <cell r="N202">
            <v>3360</v>
          </cell>
          <cell r="O202" t="str">
            <v>K1/56</v>
          </cell>
        </row>
        <row r="203">
          <cell r="D203">
            <v>1006</v>
          </cell>
          <cell r="E203" t="str">
            <v>NAILS 60MM</v>
          </cell>
          <cell r="F203" t="str">
            <v>BUILDING MATERIALS FOR CAMP</v>
          </cell>
          <cell r="G203" t="str">
            <v>ГВОЗДИ 60ММ</v>
          </cell>
          <cell r="H203" t="str">
            <v>СТРОЙМАТЕРИАЛЫ ДЛЯ КЭМПА</v>
          </cell>
          <cell r="I203">
            <v>1.0001659393310547E-4</v>
          </cell>
          <cell r="J203" t="str">
            <v>KG</v>
          </cell>
          <cell r="K203">
            <v>3.31</v>
          </cell>
          <cell r="L203">
            <v>3.3105492591857912E-4</v>
          </cell>
          <cell r="M203">
            <v>0</v>
          </cell>
          <cell r="N203">
            <v>0</v>
          </cell>
          <cell r="O203" t="str">
            <v>K1/56</v>
          </cell>
        </row>
        <row r="204">
          <cell r="D204">
            <v>1007</v>
          </cell>
          <cell r="E204" t="str">
            <v>16 OZ CLAW HAMMER</v>
          </cell>
          <cell r="F204" t="str">
            <v>BUILDING MATERIALS FOR CAMP</v>
          </cell>
          <cell r="G204" t="str">
            <v>МОЛОТОК 16 УНЦИЙ</v>
          </cell>
          <cell r="H204" t="str">
            <v>СТРОЙМАТЕРИАЛЫ ДЛЯ КЭМПА</v>
          </cell>
          <cell r="I204">
            <v>4</v>
          </cell>
          <cell r="J204" t="str">
            <v>EACH</v>
          </cell>
          <cell r="K204">
            <v>2.6</v>
          </cell>
          <cell r="L204">
            <v>10.4</v>
          </cell>
          <cell r="M204">
            <v>0</v>
          </cell>
          <cell r="N204">
            <v>0</v>
          </cell>
          <cell r="O204" t="str">
            <v>K/TOOL ROOM</v>
          </cell>
        </row>
        <row r="205">
          <cell r="D205">
            <v>1008</v>
          </cell>
          <cell r="E205" t="str">
            <v>12 POINT HAND SAW</v>
          </cell>
          <cell r="F205" t="str">
            <v>BUILDING MATERIALS FOR CAMP</v>
          </cell>
          <cell r="G205" t="str">
            <v>ПИЛА 12</v>
          </cell>
          <cell r="H205" t="str">
            <v>СТРОЙМАТЕРИАЛЫ ДЛЯ КЭМПА</v>
          </cell>
          <cell r="I205">
            <v>4</v>
          </cell>
          <cell r="J205" t="str">
            <v>EACH</v>
          </cell>
          <cell r="K205">
            <v>5.3574999999999999</v>
          </cell>
          <cell r="L205">
            <v>21.43</v>
          </cell>
          <cell r="M205">
            <v>0</v>
          </cell>
          <cell r="N205">
            <v>0</v>
          </cell>
          <cell r="O205" t="str">
            <v>K/TOOL ROOM</v>
          </cell>
        </row>
        <row r="206">
          <cell r="D206">
            <v>1009</v>
          </cell>
          <cell r="E206" t="str">
            <v>8 POINT HAND SAW</v>
          </cell>
          <cell r="F206" t="str">
            <v>BUILDING MATERIALS FOR CAMP</v>
          </cell>
          <cell r="G206" t="str">
            <v>ПИЛА 8</v>
          </cell>
          <cell r="H206" t="str">
            <v>СТРОЙМАТЕРИАЛЫ ДЛЯ КЭМПА</v>
          </cell>
          <cell r="I206">
            <v>4</v>
          </cell>
          <cell r="J206" t="str">
            <v>EACH</v>
          </cell>
          <cell r="K206">
            <v>4.2149999999999999</v>
          </cell>
          <cell r="L206">
            <v>16.86</v>
          </cell>
          <cell r="M206">
            <v>0</v>
          </cell>
          <cell r="N206">
            <v>0</v>
          </cell>
          <cell r="O206" t="str">
            <v>K/TOOL ROOM</v>
          </cell>
        </row>
        <row r="207">
          <cell r="D207">
            <v>1010</v>
          </cell>
          <cell r="E207" t="str">
            <v>7" SKILL SAW</v>
          </cell>
          <cell r="F207" t="str">
            <v>BUILDING MATERIALS FOR CAMP</v>
          </cell>
          <cell r="G207" t="str">
            <v>ЦИРКУЛЯРНАЯ ПИЛА 7"</v>
          </cell>
          <cell r="H207" t="str">
            <v>СТРОЙМАТЕРИАЛЫ ДЛЯ КЭМПА</v>
          </cell>
          <cell r="I207">
            <v>4</v>
          </cell>
          <cell r="J207" t="str">
            <v>EACH</v>
          </cell>
          <cell r="K207">
            <v>7.1974999999999998</v>
          </cell>
          <cell r="L207">
            <v>28.79</v>
          </cell>
          <cell r="M207">
            <v>0</v>
          </cell>
          <cell r="N207">
            <v>0</v>
          </cell>
          <cell r="O207" t="str">
            <v>K/TOOL ROOM</v>
          </cell>
        </row>
        <row r="208">
          <cell r="D208">
            <v>1012</v>
          </cell>
          <cell r="E208" t="str">
            <v>2' LEVEL</v>
          </cell>
          <cell r="F208" t="str">
            <v>BUILDING MATERIALS FOR CAMP</v>
          </cell>
          <cell r="G208" t="str">
            <v>УРОВЕНЬ 2 ФУТА</v>
          </cell>
          <cell r="H208" t="str">
            <v>СТРОЙМАТЕРИАЛЫ ДЛЯ КЭМПА</v>
          </cell>
          <cell r="I208">
            <v>2</v>
          </cell>
          <cell r="J208" t="str">
            <v>EACH</v>
          </cell>
          <cell r="K208">
            <v>10.085000000000001</v>
          </cell>
          <cell r="L208">
            <v>20.170000000000002</v>
          </cell>
          <cell r="M208">
            <v>0</v>
          </cell>
          <cell r="N208">
            <v>0</v>
          </cell>
          <cell r="O208" t="str">
            <v>K1/43/TOOL ROOM</v>
          </cell>
        </row>
        <row r="209">
          <cell r="D209">
            <v>1014</v>
          </cell>
          <cell r="E209" t="str">
            <v>FRAMING SQUARE</v>
          </cell>
          <cell r="F209" t="str">
            <v>BUILDING MATERIALS FOR CAMP</v>
          </cell>
          <cell r="G209" t="str">
            <v>УГОЛ</v>
          </cell>
          <cell r="H209" t="str">
            <v>СТРОЙМАТЕРИАЛЫ ДЛЯ КЭМПА</v>
          </cell>
          <cell r="I209">
            <v>2</v>
          </cell>
          <cell r="J209" t="str">
            <v>EACH</v>
          </cell>
          <cell r="K209">
            <v>6.6950000000000003</v>
          </cell>
          <cell r="L209">
            <v>13.39</v>
          </cell>
          <cell r="M209">
            <v>0</v>
          </cell>
          <cell r="N209">
            <v>0</v>
          </cell>
          <cell r="O209" t="str">
            <v>K/TOOL ROOM</v>
          </cell>
        </row>
        <row r="210">
          <cell r="D210">
            <v>1016</v>
          </cell>
          <cell r="E210" t="str">
            <v>3/8" ELECTRIC DRILL 220V</v>
          </cell>
          <cell r="F210" t="str">
            <v>BUILDING MATERIALS FOR CAMP</v>
          </cell>
          <cell r="G210" t="str">
            <v>ЭЛЕКТРОДРЕЛЬ 3/8"</v>
          </cell>
          <cell r="H210" t="str">
            <v>СТРОЙМАТЕРИАЛЫ ДЛЯ КЭМПА</v>
          </cell>
          <cell r="I210">
            <v>2</v>
          </cell>
          <cell r="J210" t="str">
            <v>EACH</v>
          </cell>
          <cell r="K210">
            <v>95.724999999999994</v>
          </cell>
          <cell r="L210">
            <v>191.45</v>
          </cell>
          <cell r="M210">
            <v>0</v>
          </cell>
          <cell r="N210">
            <v>0</v>
          </cell>
          <cell r="O210" t="str">
            <v>K/TOOL ROOM</v>
          </cell>
        </row>
        <row r="211">
          <cell r="D211">
            <v>1017</v>
          </cell>
          <cell r="E211" t="str">
            <v>LARGE SET ELECTRIC DRILL BITS</v>
          </cell>
          <cell r="F211" t="str">
            <v>BUILDING MATERIALS FOR CAMP</v>
          </cell>
          <cell r="G211" t="str">
            <v>СВЁРЛА ДЛЯ БОЛЬШОЙ ЭЛЕКТРОДРЕЛИ</v>
          </cell>
          <cell r="H211" t="str">
            <v>СТРОЙМАТЕРИАЛЫ ДЛЯ КЭМПА</v>
          </cell>
          <cell r="I211">
            <v>2</v>
          </cell>
          <cell r="J211" t="str">
            <v>EACH</v>
          </cell>
          <cell r="K211">
            <v>20.074999999999999</v>
          </cell>
          <cell r="L211">
            <v>40.15</v>
          </cell>
          <cell r="M211">
            <v>0</v>
          </cell>
          <cell r="N211">
            <v>0</v>
          </cell>
          <cell r="O211" t="str">
            <v>K/TOOL ROOM</v>
          </cell>
        </row>
        <row r="212">
          <cell r="D212">
            <v>1018</v>
          </cell>
          <cell r="E212" t="str">
            <v>1/2" ELECTRIC DRILL 220V</v>
          </cell>
          <cell r="F212" t="str">
            <v>BUILDING MATERIALS FOR CAMP</v>
          </cell>
          <cell r="G212" t="str">
            <v>ЭЛЕКТРОДРЕЛЬ 1/2" 220В</v>
          </cell>
          <cell r="H212" t="str">
            <v>СТРОЙМАТЕРИАЛЫ ДЛЯ КЭМПА</v>
          </cell>
          <cell r="I212">
            <v>2</v>
          </cell>
          <cell r="J212" t="str">
            <v>EACH</v>
          </cell>
          <cell r="K212">
            <v>120.545</v>
          </cell>
          <cell r="L212">
            <v>241.09</v>
          </cell>
          <cell r="M212">
            <v>0</v>
          </cell>
          <cell r="N212">
            <v>0</v>
          </cell>
          <cell r="O212" t="str">
            <v>K/TOOL ROOM</v>
          </cell>
        </row>
        <row r="213">
          <cell r="D213">
            <v>1019</v>
          </cell>
          <cell r="E213" t="str">
            <v>SET OF DRILL BITS</v>
          </cell>
          <cell r="F213" t="str">
            <v>BUILDING MATERIALS FOR CAMP</v>
          </cell>
          <cell r="G213" t="str">
            <v>НАБОР СВЁРЛ</v>
          </cell>
          <cell r="H213" t="str">
            <v>СТРОЙМАТЕРИАЛЫ ДЛЯ КЭМПА</v>
          </cell>
          <cell r="I213">
            <v>2</v>
          </cell>
          <cell r="J213" t="str">
            <v>EACH</v>
          </cell>
          <cell r="K213">
            <v>9.06</v>
          </cell>
          <cell r="L213">
            <v>18.12</v>
          </cell>
          <cell r="M213">
            <v>0</v>
          </cell>
          <cell r="N213">
            <v>0</v>
          </cell>
          <cell r="O213" t="str">
            <v>K/TOOL ROOM</v>
          </cell>
        </row>
        <row r="214">
          <cell r="D214">
            <v>1024</v>
          </cell>
          <cell r="E214" t="str">
            <v>4 DRAWER FILING CABINET</v>
          </cell>
          <cell r="F214" t="str">
            <v>OFFICE SUPPLIES FOR CAMP</v>
          </cell>
          <cell r="G214" t="str">
            <v>ФАЙЛ КАБИНЕТ</v>
          </cell>
          <cell r="H214" t="str">
            <v>ОФИСНОЕ ОБОРУДОВАНИЕ ДЛЯ КЭМПА</v>
          </cell>
          <cell r="I214">
            <v>5</v>
          </cell>
          <cell r="J214" t="str">
            <v>EACH</v>
          </cell>
          <cell r="K214">
            <v>232.42400000000001</v>
          </cell>
          <cell r="L214">
            <v>1162.1199999999999</v>
          </cell>
          <cell r="M214">
            <v>0</v>
          </cell>
          <cell r="N214">
            <v>0</v>
          </cell>
          <cell r="O214" t="str">
            <v>K/CAMP</v>
          </cell>
        </row>
        <row r="215">
          <cell r="D215">
            <v>1046</v>
          </cell>
          <cell r="E215" t="str">
            <v>TV</v>
          </cell>
          <cell r="F215" t="str">
            <v>CAMP ENTERTAINMENT SYSTEM</v>
          </cell>
          <cell r="G215" t="str">
            <v>ТЕЛЕВИЗОР</v>
          </cell>
          <cell r="H215" t="str">
            <v>ОБОРУДОВАНИЕ ДЛЯ ОТДЫХА - КЭМП</v>
          </cell>
          <cell r="I215">
            <v>5</v>
          </cell>
          <cell r="J215" t="str">
            <v>EACH</v>
          </cell>
          <cell r="K215">
            <v>583.03</v>
          </cell>
          <cell r="L215">
            <v>2915.15</v>
          </cell>
          <cell r="M215">
            <v>0</v>
          </cell>
          <cell r="N215">
            <v>0</v>
          </cell>
          <cell r="O215" t="str">
            <v>K/CAMP</v>
          </cell>
        </row>
        <row r="216">
          <cell r="D216">
            <v>1047</v>
          </cell>
          <cell r="E216" t="str">
            <v>VCR</v>
          </cell>
          <cell r="F216" t="str">
            <v>CAMP ENTERTAINMENT SYSTEM</v>
          </cell>
          <cell r="G216" t="str">
            <v>ВИДЕОМАГНИТОФОН</v>
          </cell>
          <cell r="H216" t="str">
            <v>ОБОРУДОВАНИЕ ДЛЯ ОТДЫХА - КЭМП</v>
          </cell>
          <cell r="I216">
            <v>5</v>
          </cell>
          <cell r="J216" t="str">
            <v>EACH</v>
          </cell>
          <cell r="K216">
            <v>551.71600000000001</v>
          </cell>
          <cell r="L216">
            <v>2758.58</v>
          </cell>
          <cell r="M216">
            <v>0</v>
          </cell>
          <cell r="N216">
            <v>0</v>
          </cell>
          <cell r="O216" t="str">
            <v>K/CAMP</v>
          </cell>
        </row>
        <row r="217">
          <cell r="D217">
            <v>1050</v>
          </cell>
          <cell r="E217" t="str">
            <v>TABLE WHITE 120X75CM</v>
          </cell>
          <cell r="F217" t="str">
            <v>CAMP ENTERTAINMENT SYSTEM</v>
          </cell>
          <cell r="G217" t="str">
            <v>СТОЛ БЕЛЫЙ 120Х75СМ</v>
          </cell>
          <cell r="H217" t="str">
            <v>ОБОРУДОВАНИЕ ДЛЯ ОТДЫХА - КЭМП</v>
          </cell>
          <cell r="I217">
            <v>6</v>
          </cell>
          <cell r="J217" t="str">
            <v>EACH</v>
          </cell>
          <cell r="K217">
            <v>70.121700000000004</v>
          </cell>
          <cell r="L217">
            <v>420.73020000000002</v>
          </cell>
          <cell r="M217">
            <v>0</v>
          </cell>
          <cell r="N217">
            <v>0</v>
          </cell>
          <cell r="O217" t="str">
            <v>K/CAMP</v>
          </cell>
        </row>
        <row r="218">
          <cell r="D218">
            <v>1051</v>
          </cell>
          <cell r="E218" t="str">
            <v>CHAIRS STACKABLE</v>
          </cell>
          <cell r="F218" t="str">
            <v>CAMP ENTERTAINMENT SYSTEM</v>
          </cell>
          <cell r="G218" t="str">
            <v>СТУЛЬЯ СКЛАДНЫЕ</v>
          </cell>
          <cell r="H218" t="str">
            <v>ОБОРУДОВАНИЕ ДЛЯ ОТДЫХА - КЭМП</v>
          </cell>
          <cell r="I218">
            <v>24</v>
          </cell>
          <cell r="J218" t="str">
            <v>EACH</v>
          </cell>
          <cell r="K218">
            <v>22.0212</v>
          </cell>
          <cell r="L218">
            <v>528.50880000000006</v>
          </cell>
          <cell r="M218">
            <v>0</v>
          </cell>
          <cell r="N218">
            <v>0</v>
          </cell>
          <cell r="O218" t="str">
            <v>K/CAMP</v>
          </cell>
        </row>
        <row r="219">
          <cell r="D219">
            <v>1052</v>
          </cell>
          <cell r="E219" t="str">
            <v>BACKGAMMON, CHECKERS, CHESS, DOMINOES, CARDS</v>
          </cell>
          <cell r="F219" t="str">
            <v>CAMP ENTERTAINMENT SYSTEM</v>
          </cell>
          <cell r="G219" t="str">
            <v>НАРДЫ, ШАШКИ, ШАХМАТЫ, ДОМИНО, КАРТЫ</v>
          </cell>
          <cell r="H219" t="str">
            <v>ОБОРУДОВАНИЕ ДЛЯ ОТДЫХА - КЭМП</v>
          </cell>
          <cell r="I219">
            <v>1</v>
          </cell>
          <cell r="J219" t="str">
            <v>LOT</v>
          </cell>
          <cell r="K219">
            <v>136.69999999999999</v>
          </cell>
          <cell r="L219">
            <v>136.69999999999999</v>
          </cell>
          <cell r="M219">
            <v>0</v>
          </cell>
          <cell r="N219">
            <v>0</v>
          </cell>
          <cell r="O219" t="str">
            <v>K/CAMP</v>
          </cell>
        </row>
        <row r="220">
          <cell r="D220">
            <v>1101</v>
          </cell>
          <cell r="E220" t="str">
            <v>COFFEE MAKER</v>
          </cell>
          <cell r="F220" t="str">
            <v>OFFICE SUPPLIES FOR CAMP</v>
          </cell>
          <cell r="G220" t="str">
            <v>КОФЕВАРКА</v>
          </cell>
          <cell r="H220" t="str">
            <v>ОФИСНОЕ ОБОРУДОВАНИЕ ДЛЯ КЭМПА</v>
          </cell>
          <cell r="I220">
            <v>2</v>
          </cell>
          <cell r="J220" t="str">
            <v>EACH</v>
          </cell>
          <cell r="K220">
            <v>274.57499999999999</v>
          </cell>
          <cell r="L220">
            <v>549.15</v>
          </cell>
          <cell r="M220">
            <v>0</v>
          </cell>
          <cell r="N220">
            <v>0</v>
          </cell>
          <cell r="O220" t="str">
            <v>K/CAMP</v>
          </cell>
        </row>
        <row r="221">
          <cell r="D221">
            <v>1104</v>
          </cell>
          <cell r="E221" t="str">
            <v>DOUBLE BED</v>
          </cell>
          <cell r="F221" t="str">
            <v>OFFICE SUPPLIES FOR CAMP</v>
          </cell>
          <cell r="G221" t="str">
            <v>ДВУСПАЛЬНАЯ КРОВАТЬ</v>
          </cell>
          <cell r="H221" t="str">
            <v>ОФИСНОЕ ОБОРУДОВАНИЕ ДЛЯ КЭМПА</v>
          </cell>
          <cell r="I221">
            <v>1</v>
          </cell>
          <cell r="J221" t="str">
            <v>EACH</v>
          </cell>
          <cell r="K221">
            <v>984.85</v>
          </cell>
          <cell r="L221">
            <v>984.85</v>
          </cell>
          <cell r="M221">
            <v>0</v>
          </cell>
          <cell r="N221">
            <v>0</v>
          </cell>
          <cell r="O221" t="str">
            <v>K/CAMP</v>
          </cell>
        </row>
        <row r="222">
          <cell r="D222">
            <v>1106</v>
          </cell>
          <cell r="E222" t="str">
            <v>TV + VCR</v>
          </cell>
          <cell r="F222" t="str">
            <v>OFFICE SUPPLIES FOR CAMP</v>
          </cell>
          <cell r="G222" t="str">
            <v>ТЕЛЕВИЗОР И ВИДЕОМАГНИТОФОН</v>
          </cell>
          <cell r="H222" t="str">
            <v>ОФИСНОЕ ОБОРУДОВАНИЕ ДЛЯ КЭМПА</v>
          </cell>
          <cell r="I222">
            <v>1</v>
          </cell>
          <cell r="J222" t="str">
            <v>SET</v>
          </cell>
          <cell r="K222">
            <v>791.82</v>
          </cell>
          <cell r="L222">
            <v>791.82</v>
          </cell>
          <cell r="M222">
            <v>0</v>
          </cell>
          <cell r="N222">
            <v>0</v>
          </cell>
          <cell r="O222" t="str">
            <v>K/CAMP</v>
          </cell>
        </row>
        <row r="223">
          <cell r="D223">
            <v>1109</v>
          </cell>
          <cell r="E223" t="str">
            <v>STEREO UNIT</v>
          </cell>
          <cell r="F223" t="str">
            <v>OFFICE SUPPLIES FOR CAMP</v>
          </cell>
          <cell r="G223" t="str">
            <v>СТЕРЕОСИСТЕМА</v>
          </cell>
          <cell r="H223" t="str">
            <v>ОФИСНОЕ ОБОРУДОВАНИЕ ДЛЯ КЭМПА</v>
          </cell>
          <cell r="I223">
            <v>1</v>
          </cell>
          <cell r="J223" t="str">
            <v>EACH</v>
          </cell>
          <cell r="K223">
            <v>783.94</v>
          </cell>
          <cell r="L223">
            <v>783.94</v>
          </cell>
          <cell r="M223">
            <v>0</v>
          </cell>
          <cell r="N223">
            <v>0</v>
          </cell>
          <cell r="O223" t="str">
            <v>K/CAMP</v>
          </cell>
        </row>
        <row r="224">
          <cell r="D224">
            <v>1120</v>
          </cell>
          <cell r="E224" t="str">
            <v>HEALTH RIDER</v>
          </cell>
          <cell r="F224" t="str">
            <v>CAMP ENTERTAINMENT SYSTEM</v>
          </cell>
          <cell r="G224" t="str">
            <v>ТРЕНАЖЁР</v>
          </cell>
          <cell r="H224" t="str">
            <v>ОБОРУДОВАНИЕ ДЛЯ ОТДЫХА - КЭМП</v>
          </cell>
          <cell r="I224">
            <v>2</v>
          </cell>
          <cell r="J224" t="str">
            <v>EACH</v>
          </cell>
          <cell r="K224">
            <v>399</v>
          </cell>
          <cell r="L224">
            <v>798</v>
          </cell>
          <cell r="M224">
            <v>0</v>
          </cell>
          <cell r="N224">
            <v>0</v>
          </cell>
          <cell r="O224" t="str">
            <v>K/CAMP/AKTAU</v>
          </cell>
        </row>
        <row r="225">
          <cell r="D225">
            <v>1121</v>
          </cell>
          <cell r="E225" t="str">
            <v>AC UNITS</v>
          </cell>
          <cell r="F225" t="str">
            <v>CAMP ENTERTAINMENT SYSTEM</v>
          </cell>
          <cell r="G225" t="str">
            <v>КОНДИЦИОНЕР</v>
          </cell>
          <cell r="H225" t="str">
            <v>ОБОРУДОВАНИЕ ДЛЯ ОТДЫХА - КЭМП</v>
          </cell>
          <cell r="I225">
            <v>4</v>
          </cell>
          <cell r="J225" t="str">
            <v>EACH</v>
          </cell>
          <cell r="K225">
            <v>799</v>
          </cell>
          <cell r="L225">
            <v>3196</v>
          </cell>
          <cell r="M225">
            <v>0</v>
          </cell>
          <cell r="N225">
            <v>0</v>
          </cell>
          <cell r="O225" t="str">
            <v>K1/MIDDLE/B</v>
          </cell>
        </row>
        <row r="226">
          <cell r="D226">
            <v>1123</v>
          </cell>
          <cell r="E226" t="str">
            <v>REMOTE CONTROL FOR WELDING MACHINE</v>
          </cell>
          <cell r="F226" t="str">
            <v>MATERIALS FOR CAMP</v>
          </cell>
          <cell r="G226" t="str">
            <v>ДИСТАНЦИОННОЕ УПРАВЛЕНИЕ ДЛЯ СВАРОЧНОГО АГРЕГАТА</v>
          </cell>
          <cell r="H226" t="str">
            <v>МАТЕРИАЛЫ ДЛЯ КЭМПА</v>
          </cell>
          <cell r="I226">
            <v>1</v>
          </cell>
          <cell r="J226" t="str">
            <v>EACH</v>
          </cell>
          <cell r="K226">
            <v>333.33</v>
          </cell>
          <cell r="L226">
            <v>333.33</v>
          </cell>
          <cell r="M226">
            <v>0</v>
          </cell>
          <cell r="N226">
            <v>0</v>
          </cell>
          <cell r="O226" t="str">
            <v>K/WELDERS</v>
          </cell>
        </row>
        <row r="227">
          <cell r="D227">
            <v>1136</v>
          </cell>
          <cell r="E227" t="str">
            <v>BRASS BRAZING RODS</v>
          </cell>
          <cell r="F227" t="str">
            <v>1/8" X 3'3"</v>
          </cell>
          <cell r="G227" t="str">
            <v>ЛАТУННЫЙ ПРИПОЙ</v>
          </cell>
          <cell r="H227" t="str">
            <v>1/8" X 3'3"</v>
          </cell>
          <cell r="I227">
            <v>1.0099999830126762</v>
          </cell>
          <cell r="J227" t="str">
            <v>KG</v>
          </cell>
          <cell r="K227">
            <v>17.332999999999998</v>
          </cell>
          <cell r="L227">
            <v>17.506329705558716</v>
          </cell>
          <cell r="M227">
            <v>0</v>
          </cell>
          <cell r="N227">
            <v>0</v>
          </cell>
          <cell r="O227" t="str">
            <v>K1/41</v>
          </cell>
        </row>
        <row r="228">
          <cell r="D228">
            <v>1137</v>
          </cell>
          <cell r="E228" t="str">
            <v>STEEL BRAZING RODS</v>
          </cell>
          <cell r="F228" t="str">
            <v>3/32" X 3'</v>
          </cell>
          <cell r="G228" t="str">
            <v>СТАЛЬНОЙ ПРИПОЙ</v>
          </cell>
          <cell r="H228" t="str">
            <v>3/32" X 3'</v>
          </cell>
          <cell r="I228">
            <v>1.1004507541656494E-4</v>
          </cell>
          <cell r="J228" t="str">
            <v>KG</v>
          </cell>
          <cell r="K228">
            <v>4.7270000000000003</v>
          </cell>
          <cell r="L228">
            <v>5.2018307149410254E-4</v>
          </cell>
          <cell r="M228">
            <v>0</v>
          </cell>
          <cell r="N228">
            <v>0</v>
          </cell>
          <cell r="O228" t="str">
            <v>K1/41</v>
          </cell>
        </row>
        <row r="229">
          <cell r="D229">
            <v>1138</v>
          </cell>
          <cell r="E229" t="str">
            <v>GRINDER ELECTRIC 6"</v>
          </cell>
          <cell r="F229" t="str">
            <v>MATERIALS FOR CAMP</v>
          </cell>
          <cell r="G229" t="str">
            <v>ШЛИФМАШИНКА 6"</v>
          </cell>
          <cell r="H229" t="str">
            <v>МАТЕРИАЛЫ ДЛЯ КЭМПА</v>
          </cell>
          <cell r="I229">
            <v>1</v>
          </cell>
          <cell r="J229" t="str">
            <v>EACH</v>
          </cell>
          <cell r="K229">
            <v>330.12</v>
          </cell>
          <cell r="L229">
            <v>330.12</v>
          </cell>
          <cell r="M229">
            <v>0</v>
          </cell>
          <cell r="N229">
            <v>0</v>
          </cell>
          <cell r="O229" t="str">
            <v>K/TOOL ROOM</v>
          </cell>
        </row>
        <row r="230">
          <cell r="D230">
            <v>1150</v>
          </cell>
          <cell r="E230" t="str">
            <v>PRESSURE REDUCER</v>
          </cell>
          <cell r="F230" t="str">
            <v>CO2/ARGON/ARGON MIX MAXY 266209</v>
          </cell>
          <cell r="G230" t="str">
            <v>РЕДУКТОР ДАВЛЕНИЯ</v>
          </cell>
          <cell r="H230" t="str">
            <v>CO2/АРГОН/СМЕСЬ АРГОНА МАКСИ 266209</v>
          </cell>
          <cell r="I230">
            <v>1</v>
          </cell>
          <cell r="J230" t="str">
            <v>EACH</v>
          </cell>
          <cell r="K230">
            <v>0</v>
          </cell>
          <cell r="L230">
            <v>0</v>
          </cell>
          <cell r="M230">
            <v>597.5</v>
          </cell>
          <cell r="N230">
            <v>597.5</v>
          </cell>
          <cell r="O230" t="str">
            <v>K1/41</v>
          </cell>
        </row>
        <row r="231">
          <cell r="D231">
            <v>1169</v>
          </cell>
          <cell r="E231" t="str">
            <v>MOUNTING MATERIAL</v>
          </cell>
          <cell r="F231" t="str">
            <v>0682602 FOR DAF CHASSIS NO. 00316317</v>
          </cell>
          <cell r="G231" t="str">
            <v>КРЕПЛЕНИЕ</v>
          </cell>
          <cell r="H231" t="str">
            <v>0682602 ДЛЯ ДАФ ШАССИ NO. 00316317</v>
          </cell>
          <cell r="I231">
            <v>1</v>
          </cell>
          <cell r="J231" t="str">
            <v>SET</v>
          </cell>
          <cell r="K231">
            <v>16.600000000000001</v>
          </cell>
          <cell r="L231">
            <v>16.600000000000001</v>
          </cell>
          <cell r="M231">
            <v>0</v>
          </cell>
          <cell r="N231">
            <v>0</v>
          </cell>
          <cell r="O231" t="str">
            <v>K1/49</v>
          </cell>
        </row>
        <row r="232">
          <cell r="D232">
            <v>1170</v>
          </cell>
          <cell r="E232" t="str">
            <v>MOUNTING MATERIAL</v>
          </cell>
          <cell r="F232" t="str">
            <v>0682604 FOR DAF CHASSIS NO. 00316317</v>
          </cell>
          <cell r="G232" t="str">
            <v>КРЕПЛЕНИЕ</v>
          </cell>
          <cell r="H232" t="str">
            <v>0682604 ДЛЯ ДАФ ШАССИ NO. 00316317</v>
          </cell>
          <cell r="I232">
            <v>1</v>
          </cell>
          <cell r="J232" t="str">
            <v>SET</v>
          </cell>
          <cell r="K232">
            <v>17.5</v>
          </cell>
          <cell r="L232">
            <v>17.5</v>
          </cell>
          <cell r="M232">
            <v>0</v>
          </cell>
          <cell r="N232">
            <v>0</v>
          </cell>
          <cell r="O232" t="str">
            <v>K1/49</v>
          </cell>
        </row>
        <row r="233">
          <cell r="D233">
            <v>1176</v>
          </cell>
          <cell r="E233" t="str">
            <v>LINKAGE COMPLETE SIDE ROD ASSY</v>
          </cell>
          <cell r="F233" t="str">
            <v>ROD #48510-31G25 AND 48560-31G25 NISSAN SPARE PARTS</v>
          </cell>
          <cell r="G233" t="str">
            <v>УЗЕЛ КРЕПЛЕНИЯ ХОДОВЫЕ ТЯГИ</v>
          </cell>
          <cell r="H233" t="str">
            <v>ТЯГИ #48510-31G25 AND 48560-31G25 ЗАПЧАСТИ НИССАНА</v>
          </cell>
          <cell r="I233">
            <v>1</v>
          </cell>
          <cell r="J233" t="str">
            <v>SET</v>
          </cell>
          <cell r="K233">
            <v>1000</v>
          </cell>
          <cell r="L233">
            <v>1000</v>
          </cell>
          <cell r="M233">
            <v>0</v>
          </cell>
          <cell r="N233">
            <v>0</v>
          </cell>
          <cell r="O233" t="str">
            <v>K1/49</v>
          </cell>
        </row>
        <row r="234">
          <cell r="D234">
            <v>1178</v>
          </cell>
          <cell r="E234" t="str">
            <v>AIR FRAMING GUN</v>
          </cell>
          <cell r="F234" t="str">
            <v/>
          </cell>
          <cell r="G234" t="str">
            <v>ПНЕВМОТИЧЕСКИЙ ЗАБОЙНИК</v>
          </cell>
          <cell r="H234" t="str">
            <v/>
          </cell>
          <cell r="I234">
            <v>1</v>
          </cell>
          <cell r="J234" t="str">
            <v>EACH</v>
          </cell>
          <cell r="K234">
            <v>814.25</v>
          </cell>
          <cell r="L234">
            <v>814.25</v>
          </cell>
          <cell r="M234">
            <v>0</v>
          </cell>
          <cell r="N234">
            <v>0</v>
          </cell>
          <cell r="O234" t="str">
            <v>K/TOOL ROOM</v>
          </cell>
        </row>
        <row r="235">
          <cell r="D235">
            <v>1179</v>
          </cell>
          <cell r="E235" t="str">
            <v>AIR FINISH GUN</v>
          </cell>
          <cell r="F235" t="str">
            <v/>
          </cell>
          <cell r="G235" t="str">
            <v>ПНЕВМОТИЧЕСКИЙ ЗАБОЙНИК</v>
          </cell>
          <cell r="H235" t="str">
            <v/>
          </cell>
          <cell r="I235">
            <v>1</v>
          </cell>
          <cell r="J235" t="str">
            <v>EACH</v>
          </cell>
          <cell r="K235">
            <v>717.24</v>
          </cell>
          <cell r="L235">
            <v>717.24</v>
          </cell>
          <cell r="M235">
            <v>0</v>
          </cell>
          <cell r="N235">
            <v>0</v>
          </cell>
          <cell r="O235" t="str">
            <v>K/TOOL ROOM</v>
          </cell>
        </row>
        <row r="236">
          <cell r="D236">
            <v>1180</v>
          </cell>
          <cell r="E236" t="str">
            <v>AIR BRAD GUN</v>
          </cell>
          <cell r="F236" t="str">
            <v/>
          </cell>
          <cell r="G236" t="str">
            <v/>
          </cell>
          <cell r="H236" t="str">
            <v/>
          </cell>
          <cell r="I236">
            <v>1</v>
          </cell>
          <cell r="J236" t="str">
            <v>EACH</v>
          </cell>
          <cell r="K236">
            <v>409.13</v>
          </cell>
          <cell r="L236">
            <v>409.13</v>
          </cell>
          <cell r="M236">
            <v>0</v>
          </cell>
          <cell r="N236">
            <v>0</v>
          </cell>
          <cell r="O236" t="str">
            <v>K/TOOL ROOM</v>
          </cell>
        </row>
        <row r="237">
          <cell r="D237">
            <v>1186</v>
          </cell>
          <cell r="E237" t="str">
            <v>DRILL BITS</v>
          </cell>
          <cell r="F237" t="str">
            <v>1-13</v>
          </cell>
          <cell r="G237" t="str">
            <v>СВЁРЛА</v>
          </cell>
          <cell r="H237" t="str">
            <v>1-13</v>
          </cell>
          <cell r="I237">
            <v>1</v>
          </cell>
          <cell r="J237" t="str">
            <v>SET</v>
          </cell>
          <cell r="K237">
            <v>33.68</v>
          </cell>
          <cell r="L237">
            <v>33.68</v>
          </cell>
          <cell r="M237">
            <v>0</v>
          </cell>
          <cell r="N237">
            <v>0</v>
          </cell>
          <cell r="O237" t="str">
            <v>K/TOOL ROOM</v>
          </cell>
        </row>
        <row r="238">
          <cell r="D238">
            <v>1187</v>
          </cell>
          <cell r="E238" t="str">
            <v>SAW CORDLESS</v>
          </cell>
          <cell r="F238" t="str">
            <v/>
          </cell>
          <cell r="G238" t="str">
            <v>ПИЛА БЕЗ ШНУРА</v>
          </cell>
          <cell r="H238" t="str">
            <v/>
          </cell>
          <cell r="I238">
            <v>1</v>
          </cell>
          <cell r="J238" t="str">
            <v>EACH</v>
          </cell>
          <cell r="K238">
            <v>361.4</v>
          </cell>
          <cell r="L238">
            <v>361.4</v>
          </cell>
          <cell r="M238">
            <v>0</v>
          </cell>
          <cell r="N238">
            <v>0</v>
          </cell>
          <cell r="O238" t="str">
            <v>K/TOOL ROOM</v>
          </cell>
        </row>
        <row r="239">
          <cell r="D239">
            <v>1188</v>
          </cell>
          <cell r="E239" t="str">
            <v>BLADES</v>
          </cell>
          <cell r="F239" t="str">
            <v>136MM DEWALT DT1200 FOR CORDLESS SAW</v>
          </cell>
          <cell r="G239" t="str">
            <v>ЛЕЗВИЕ</v>
          </cell>
          <cell r="H239" t="str">
            <v>ДЛЯ ПИЛЫ БЕЗ ШНУРА</v>
          </cell>
          <cell r="I239">
            <v>4</v>
          </cell>
          <cell r="J239" t="str">
            <v>EACH</v>
          </cell>
          <cell r="K239">
            <v>33.25</v>
          </cell>
          <cell r="L239">
            <v>133</v>
          </cell>
          <cell r="M239">
            <v>0</v>
          </cell>
          <cell r="N239">
            <v>0</v>
          </cell>
          <cell r="O239" t="str">
            <v>K1/45</v>
          </cell>
        </row>
        <row r="240">
          <cell r="D240">
            <v>1189</v>
          </cell>
          <cell r="E240" t="str">
            <v>WOOD BITS</v>
          </cell>
          <cell r="F240" t="str">
            <v>6-40</v>
          </cell>
          <cell r="G240" t="str">
            <v>СВЁРЛА ПО ДЕРЕВУ</v>
          </cell>
          <cell r="H240" t="str">
            <v>6-40</v>
          </cell>
          <cell r="I240">
            <v>1</v>
          </cell>
          <cell r="J240" t="str">
            <v>SET</v>
          </cell>
          <cell r="K240">
            <v>63.63</v>
          </cell>
          <cell r="L240">
            <v>63.63</v>
          </cell>
          <cell r="M240">
            <v>0</v>
          </cell>
          <cell r="N240">
            <v>0</v>
          </cell>
          <cell r="O240" t="str">
            <v>K/TOOL ROOM</v>
          </cell>
        </row>
        <row r="241">
          <cell r="D241">
            <v>1190</v>
          </cell>
          <cell r="E241" t="str">
            <v>CORDLESS DRILL</v>
          </cell>
          <cell r="F241" t="str">
            <v/>
          </cell>
          <cell r="G241" t="str">
            <v>ДРЕЛЬ БЕЗ ШНУРА</v>
          </cell>
          <cell r="H241" t="str">
            <v/>
          </cell>
          <cell r="I241">
            <v>1</v>
          </cell>
          <cell r="J241" t="str">
            <v>EACH</v>
          </cell>
          <cell r="K241">
            <v>245</v>
          </cell>
          <cell r="L241">
            <v>245</v>
          </cell>
          <cell r="M241">
            <v>0</v>
          </cell>
          <cell r="N241">
            <v>0</v>
          </cell>
          <cell r="O241" t="str">
            <v>K/TOOL ROOM</v>
          </cell>
        </row>
        <row r="242">
          <cell r="D242">
            <v>1191</v>
          </cell>
          <cell r="E242" t="str">
            <v>BAND SAW</v>
          </cell>
          <cell r="F242" t="str">
            <v>220V</v>
          </cell>
          <cell r="G242" t="str">
            <v>ЭЛЕКТРОПИЛА</v>
          </cell>
          <cell r="H242" t="str">
            <v>220V</v>
          </cell>
          <cell r="I242">
            <v>1</v>
          </cell>
          <cell r="J242" t="str">
            <v>EACH</v>
          </cell>
          <cell r="K242">
            <v>405.45</v>
          </cell>
          <cell r="L242">
            <v>405.45</v>
          </cell>
          <cell r="M242">
            <v>0</v>
          </cell>
          <cell r="N242">
            <v>0</v>
          </cell>
          <cell r="O242" t="str">
            <v>K/TOOL ROOM</v>
          </cell>
        </row>
        <row r="243">
          <cell r="D243">
            <v>1193</v>
          </cell>
          <cell r="E243" t="str">
            <v>SAW RECIPRO</v>
          </cell>
          <cell r="F243" t="str">
            <v>220V</v>
          </cell>
          <cell r="G243" t="str">
            <v>ЭЛЕКТРОПИЛА</v>
          </cell>
          <cell r="H243" t="str">
            <v/>
          </cell>
          <cell r="I243">
            <v>1</v>
          </cell>
          <cell r="J243" t="str">
            <v>EACH</v>
          </cell>
          <cell r="K243">
            <v>286.89</v>
          </cell>
          <cell r="L243">
            <v>286.89</v>
          </cell>
          <cell r="M243">
            <v>0</v>
          </cell>
          <cell r="N243">
            <v>0</v>
          </cell>
          <cell r="O243" t="str">
            <v>K/TOOL ROOM</v>
          </cell>
        </row>
        <row r="244">
          <cell r="D244">
            <v>1198</v>
          </cell>
          <cell r="E244" t="str">
            <v>RATCHED OFFSET</v>
          </cell>
          <cell r="F244" t="str">
            <v>7-21MM</v>
          </cell>
          <cell r="G244" t="str">
            <v>ТРЕЩЁТКА</v>
          </cell>
          <cell r="H244" t="str">
            <v>7-21MM</v>
          </cell>
          <cell r="I244">
            <v>1</v>
          </cell>
          <cell r="J244" t="str">
            <v>EACH</v>
          </cell>
          <cell r="K244">
            <v>121.45</v>
          </cell>
          <cell r="L244">
            <v>121.45</v>
          </cell>
          <cell r="M244">
            <v>0</v>
          </cell>
          <cell r="N244">
            <v>0</v>
          </cell>
          <cell r="O244" t="str">
            <v>K/TOOL ROOM</v>
          </cell>
        </row>
        <row r="245">
          <cell r="D245">
            <v>1200</v>
          </cell>
          <cell r="E245" t="str">
            <v>PUNCH SET</v>
          </cell>
          <cell r="F245" t="str">
            <v>12PCS</v>
          </cell>
          <cell r="G245" t="str">
            <v>НАБОР ЗУБИЛ</v>
          </cell>
          <cell r="H245" t="str">
            <v>ИЗ 12 ШТ</v>
          </cell>
          <cell r="I245">
            <v>1</v>
          </cell>
          <cell r="J245" t="str">
            <v>EACH</v>
          </cell>
          <cell r="K245">
            <v>47.8</v>
          </cell>
          <cell r="L245">
            <v>47.8</v>
          </cell>
          <cell r="M245">
            <v>0</v>
          </cell>
          <cell r="N245">
            <v>0</v>
          </cell>
          <cell r="O245" t="str">
            <v>K/TOOL ROOM</v>
          </cell>
        </row>
        <row r="246">
          <cell r="D246">
            <v>1204</v>
          </cell>
          <cell r="E246" t="str">
            <v>FLARE KIT CUTTER</v>
          </cell>
          <cell r="F246" t="str">
            <v>3/16 - 5/8</v>
          </cell>
          <cell r="G246" t="str">
            <v>НАБОР ШТУЦЕРОВ ДЛЯ РЕЗКИ</v>
          </cell>
          <cell r="H246" t="str">
            <v>3/16 - 5/8</v>
          </cell>
          <cell r="I246">
            <v>1</v>
          </cell>
          <cell r="J246" t="str">
            <v>EACH</v>
          </cell>
          <cell r="K246">
            <v>199.4</v>
          </cell>
          <cell r="L246">
            <v>199.4</v>
          </cell>
          <cell r="M246">
            <v>0</v>
          </cell>
          <cell r="N246">
            <v>0</v>
          </cell>
          <cell r="O246" t="str">
            <v>K/TOOL ROOM</v>
          </cell>
        </row>
        <row r="247">
          <cell r="D247">
            <v>1205</v>
          </cell>
          <cell r="E247" t="str">
            <v>ALUM. PIPE WRENCH</v>
          </cell>
          <cell r="F247" t="str">
            <v>10"</v>
          </cell>
          <cell r="G247" t="str">
            <v>АЛЮМИНЕВЫЙ ГАЗОВЫЙ КЛЮЧ</v>
          </cell>
          <cell r="H247" t="str">
            <v>10"</v>
          </cell>
          <cell r="I247">
            <v>1</v>
          </cell>
          <cell r="J247" t="str">
            <v>EACH</v>
          </cell>
          <cell r="K247">
            <v>43.1</v>
          </cell>
          <cell r="L247">
            <v>43.1</v>
          </cell>
          <cell r="M247">
            <v>0</v>
          </cell>
          <cell r="N247">
            <v>0</v>
          </cell>
          <cell r="O247" t="str">
            <v>K/TOOL ROOM</v>
          </cell>
        </row>
        <row r="248">
          <cell r="D248">
            <v>1206</v>
          </cell>
          <cell r="E248" t="str">
            <v>SCREWDRIVER SET</v>
          </cell>
          <cell r="F248" t="str">
            <v/>
          </cell>
          <cell r="G248" t="str">
            <v>НАБОР ОТВЁРТОК</v>
          </cell>
          <cell r="H248" t="str">
            <v/>
          </cell>
          <cell r="I248">
            <v>1</v>
          </cell>
          <cell r="J248" t="str">
            <v>EACH</v>
          </cell>
          <cell r="K248">
            <v>13.6</v>
          </cell>
          <cell r="L248">
            <v>13.6</v>
          </cell>
          <cell r="M248">
            <v>0</v>
          </cell>
          <cell r="N248">
            <v>0</v>
          </cell>
          <cell r="O248" t="str">
            <v>K/TOOL ROOM</v>
          </cell>
        </row>
        <row r="249">
          <cell r="D249">
            <v>1207</v>
          </cell>
          <cell r="E249" t="str">
            <v>WRENCH SET</v>
          </cell>
          <cell r="F249" t="str">
            <v>10-19MM</v>
          </cell>
          <cell r="G249" t="str">
            <v>НАБОР КЛЮЧЕЙ</v>
          </cell>
          <cell r="H249" t="str">
            <v>10-19MM</v>
          </cell>
          <cell r="I249">
            <v>1</v>
          </cell>
          <cell r="J249" t="str">
            <v>EACH</v>
          </cell>
          <cell r="K249">
            <v>77.5</v>
          </cell>
          <cell r="L249">
            <v>77.5</v>
          </cell>
          <cell r="M249">
            <v>0</v>
          </cell>
          <cell r="N249">
            <v>0</v>
          </cell>
          <cell r="O249" t="str">
            <v>K/TOOL ROOM</v>
          </cell>
        </row>
        <row r="250">
          <cell r="D250">
            <v>1208</v>
          </cell>
          <cell r="E250" t="str">
            <v>SOCKET SET</v>
          </cell>
          <cell r="F250" t="str">
            <v>4-13</v>
          </cell>
          <cell r="G250" t="str">
            <v>НАБОР НАКИДНЫХ ГОЛОВОК</v>
          </cell>
          <cell r="H250" t="str">
            <v>4-13</v>
          </cell>
          <cell r="I250">
            <v>1</v>
          </cell>
          <cell r="J250" t="str">
            <v>EACH</v>
          </cell>
          <cell r="K250">
            <v>59.85</v>
          </cell>
          <cell r="L250">
            <v>59.85</v>
          </cell>
          <cell r="M250">
            <v>0</v>
          </cell>
          <cell r="N250">
            <v>0</v>
          </cell>
          <cell r="O250" t="str">
            <v>K/TOOL ROOM</v>
          </cell>
        </row>
        <row r="251">
          <cell r="D251">
            <v>1209</v>
          </cell>
          <cell r="E251" t="str">
            <v>SOCKET SET</v>
          </cell>
          <cell r="F251" t="str">
            <v>3/16 - 1/2</v>
          </cell>
          <cell r="G251" t="str">
            <v>НАБОР НАКИДНЫХ ГОЛОВОК</v>
          </cell>
          <cell r="H251" t="str">
            <v>3/16 - 1/2</v>
          </cell>
          <cell r="I251">
            <v>1</v>
          </cell>
          <cell r="J251" t="str">
            <v>EACH</v>
          </cell>
          <cell r="K251">
            <v>155.22999999999999</v>
          </cell>
          <cell r="L251">
            <v>155.22999999999999</v>
          </cell>
          <cell r="M251">
            <v>0</v>
          </cell>
          <cell r="N251">
            <v>0</v>
          </cell>
          <cell r="O251" t="str">
            <v>K/TOOL ROOM</v>
          </cell>
        </row>
        <row r="252">
          <cell r="D252">
            <v>1224</v>
          </cell>
          <cell r="E252" t="str">
            <v>SILICON</v>
          </cell>
          <cell r="F252" t="str">
            <v>A310ML</v>
          </cell>
          <cell r="G252" t="str">
            <v>СИЛИКОН</v>
          </cell>
          <cell r="H252" t="str">
            <v>310 МЛ</v>
          </cell>
          <cell r="I252">
            <v>6</v>
          </cell>
          <cell r="J252" t="str">
            <v>TUBE</v>
          </cell>
          <cell r="K252">
            <v>3.25</v>
          </cell>
          <cell r="L252">
            <v>19.5</v>
          </cell>
          <cell r="M252">
            <v>0</v>
          </cell>
          <cell r="N252">
            <v>0</v>
          </cell>
          <cell r="O252" t="str">
            <v>K1/35</v>
          </cell>
        </row>
        <row r="253">
          <cell r="D253">
            <v>1226</v>
          </cell>
          <cell r="E253" t="str">
            <v>WRENCH SET</v>
          </cell>
          <cell r="F253" t="str">
            <v>3/8 - 3/4</v>
          </cell>
          <cell r="G253" t="str">
            <v>НАБОР КЛЮЧЕЙ</v>
          </cell>
          <cell r="H253" t="str">
            <v>3/8 - 3/4</v>
          </cell>
          <cell r="I253">
            <v>1</v>
          </cell>
          <cell r="J253" t="str">
            <v>EACH</v>
          </cell>
          <cell r="K253">
            <v>97.8</v>
          </cell>
          <cell r="L253">
            <v>97.8</v>
          </cell>
          <cell r="M253">
            <v>0</v>
          </cell>
          <cell r="N253">
            <v>0</v>
          </cell>
          <cell r="O253" t="str">
            <v>K/TOOL ROOM</v>
          </cell>
        </row>
        <row r="254">
          <cell r="D254">
            <v>1229</v>
          </cell>
          <cell r="E254" t="str">
            <v>PRIMER</v>
          </cell>
          <cell r="F254" t="str">
            <v/>
          </cell>
          <cell r="G254" t="str">
            <v>ПРАЙМЕР</v>
          </cell>
          <cell r="H254" t="str">
            <v/>
          </cell>
          <cell r="I254">
            <v>378.60000610351563</v>
          </cell>
          <cell r="J254" t="str">
            <v>LITER</v>
          </cell>
          <cell r="K254">
            <v>0</v>
          </cell>
          <cell r="L254">
            <v>0</v>
          </cell>
          <cell r="M254">
            <v>380</v>
          </cell>
          <cell r="N254">
            <v>143868.00231933594</v>
          </cell>
          <cell r="O254" t="str">
            <v>K2</v>
          </cell>
        </row>
        <row r="255">
          <cell r="D255">
            <v>1235</v>
          </cell>
          <cell r="E255" t="str">
            <v>INDUSTRIAL WASHER</v>
          </cell>
          <cell r="F255" t="str">
            <v>220V 8.2 KG CAP</v>
          </cell>
          <cell r="G255" t="str">
            <v>ПРОМЫШЛЕННАЯ СТИРАЛЬНАЯ МАШИНА</v>
          </cell>
          <cell r="H255" t="str">
            <v>220В 8.2 КГ</v>
          </cell>
          <cell r="I255">
            <v>2</v>
          </cell>
          <cell r="J255" t="str">
            <v>EACH</v>
          </cell>
          <cell r="K255">
            <v>2049.5</v>
          </cell>
          <cell r="L255">
            <v>4099</v>
          </cell>
          <cell r="M255">
            <v>0</v>
          </cell>
          <cell r="N255">
            <v>0</v>
          </cell>
          <cell r="O255" t="str">
            <v>K/CAMP</v>
          </cell>
        </row>
        <row r="256">
          <cell r="D256" t="str">
            <v>1235-1</v>
          </cell>
          <cell r="E256" t="str">
            <v>INDUSTRIAL WASHER</v>
          </cell>
          <cell r="F256" t="str">
            <v>220V 8.2 KG CAP</v>
          </cell>
          <cell r="G256" t="str">
            <v>ПРОМЫШЛЕННАЯ СТИРАЛЬНАЯ МАШИНА</v>
          </cell>
          <cell r="H256" t="str">
            <v>220В 8.2 КГ</v>
          </cell>
          <cell r="I256">
            <v>1</v>
          </cell>
          <cell r="J256" t="str">
            <v>EACH</v>
          </cell>
          <cell r="K256">
            <v>0</v>
          </cell>
          <cell r="L256">
            <v>0</v>
          </cell>
          <cell r="M256">
            <v>0</v>
          </cell>
          <cell r="N256">
            <v>0</v>
          </cell>
          <cell r="O256" t="str">
            <v>K/CAMP</v>
          </cell>
        </row>
        <row r="257">
          <cell r="D257">
            <v>1238</v>
          </cell>
          <cell r="E257" t="str">
            <v>TRUCK TIRE CHANGING MACHINE</v>
          </cell>
          <cell r="F257" t="str">
            <v>FOR BIG TRUCKS TIRES</v>
          </cell>
          <cell r="G257" t="str">
            <v>УСТАНОВКА ДЛЯ СМЕНЫ КОЛЁС</v>
          </cell>
          <cell r="H257" t="str">
            <v>ДЛЯ БОЛЬШИХ ГРУЗАВИКОВ</v>
          </cell>
          <cell r="I257">
            <v>1</v>
          </cell>
          <cell r="J257" t="str">
            <v>EACH</v>
          </cell>
          <cell r="K257">
            <v>8832.5</v>
          </cell>
          <cell r="L257">
            <v>8832.5</v>
          </cell>
          <cell r="M257">
            <v>0</v>
          </cell>
          <cell r="N257">
            <v>0</v>
          </cell>
          <cell r="O257" t="str">
            <v>K/SHOP</v>
          </cell>
        </row>
        <row r="258">
          <cell r="D258">
            <v>1240</v>
          </cell>
          <cell r="E258" t="str">
            <v>GREASE</v>
          </cell>
          <cell r="F258" t="str">
            <v>SHELL</v>
          </cell>
          <cell r="G258" t="str">
            <v>СМАЗКА</v>
          </cell>
          <cell r="H258" t="str">
            <v>SHELL</v>
          </cell>
          <cell r="I258">
            <v>60</v>
          </cell>
          <cell r="J258" t="str">
            <v>KG</v>
          </cell>
          <cell r="K258">
            <v>0</v>
          </cell>
          <cell r="L258">
            <v>0</v>
          </cell>
          <cell r="M258">
            <v>360</v>
          </cell>
          <cell r="N258">
            <v>21600</v>
          </cell>
          <cell r="O258" t="str">
            <v>K1/52</v>
          </cell>
        </row>
        <row r="259">
          <cell r="D259">
            <v>1247</v>
          </cell>
          <cell r="E259" t="str">
            <v>TENNIS NET</v>
          </cell>
          <cell r="F259" t="str">
            <v>OFFICIAL SIZE</v>
          </cell>
          <cell r="G259" t="str">
            <v>ТЕННИСНАЯ СЕТКА</v>
          </cell>
          <cell r="H259" t="str">
            <v>ОФИЦИАЛЬНЫЙ РАЗМЕР</v>
          </cell>
          <cell r="I259">
            <v>1</v>
          </cell>
          <cell r="J259" t="str">
            <v>EACH</v>
          </cell>
          <cell r="K259">
            <v>225.5</v>
          </cell>
          <cell r="L259">
            <v>225.5</v>
          </cell>
          <cell r="M259">
            <v>0</v>
          </cell>
          <cell r="N259">
            <v>0</v>
          </cell>
          <cell r="O259" t="str">
            <v>K1/MIDDLE/B</v>
          </cell>
        </row>
        <row r="260">
          <cell r="D260">
            <v>1248</v>
          </cell>
          <cell r="E260" t="str">
            <v>SAFE</v>
          </cell>
          <cell r="F260" t="str">
            <v>58 X 46 X 39 (H) CM 0.5 HR FIREPROOF</v>
          </cell>
          <cell r="G260" t="str">
            <v>СЕЙФ</v>
          </cell>
          <cell r="H260" t="str">
            <v>58 X 46 X 39 (H) CM 0.5 HR НЕСГОРАЕМЫЙ</v>
          </cell>
          <cell r="I260">
            <v>2</v>
          </cell>
          <cell r="J260" t="str">
            <v>EACH</v>
          </cell>
          <cell r="K260">
            <v>604.5</v>
          </cell>
          <cell r="L260">
            <v>1209</v>
          </cell>
          <cell r="M260">
            <v>0</v>
          </cell>
          <cell r="N260">
            <v>0</v>
          </cell>
          <cell r="O260" t="str">
            <v>K/CAMP</v>
          </cell>
        </row>
        <row r="261">
          <cell r="D261">
            <v>1256</v>
          </cell>
          <cell r="E261" t="str">
            <v>NOTICE BOARD WHITE</v>
          </cell>
          <cell r="F261" t="str">
            <v>90 X 120 W/MARKERS</v>
          </cell>
          <cell r="G261" t="str">
            <v>ДОСКА ДЛЯ ОБЪЯВЛЕНИЙ БЕЛАЯ</v>
          </cell>
          <cell r="H261" t="str">
            <v>90 Х 120 С МАРКЕРАМИ</v>
          </cell>
          <cell r="I261">
            <v>2</v>
          </cell>
          <cell r="J261" t="str">
            <v>EACH</v>
          </cell>
          <cell r="K261">
            <v>101.25</v>
          </cell>
          <cell r="L261">
            <v>202.5</v>
          </cell>
          <cell r="M261">
            <v>0</v>
          </cell>
          <cell r="N261">
            <v>0</v>
          </cell>
          <cell r="O261" t="str">
            <v>K/CAMP</v>
          </cell>
        </row>
        <row r="262">
          <cell r="D262">
            <v>1259</v>
          </cell>
          <cell r="E262" t="str">
            <v>FLOOR DRILL PRESS PROF. USE</v>
          </cell>
          <cell r="F262" t="str">
            <v/>
          </cell>
          <cell r="G262" t="str">
            <v>ДРЕЛЬ</v>
          </cell>
          <cell r="H262" t="str">
            <v/>
          </cell>
          <cell r="I262">
            <v>1</v>
          </cell>
          <cell r="J262" t="str">
            <v>EACH</v>
          </cell>
          <cell r="K262">
            <v>412.5</v>
          </cell>
          <cell r="L262">
            <v>412.5</v>
          </cell>
          <cell r="M262">
            <v>0</v>
          </cell>
          <cell r="N262">
            <v>0</v>
          </cell>
          <cell r="O262" t="str">
            <v>K/TOOL ROOM</v>
          </cell>
        </row>
        <row r="263">
          <cell r="D263">
            <v>1260</v>
          </cell>
          <cell r="E263" t="str">
            <v>BITS</v>
          </cell>
          <cell r="F263" t="str">
            <v>10-12-14-16-20MM FOR FLOOR DRILL PRESS</v>
          </cell>
          <cell r="G263" t="str">
            <v>СВЁРЛА</v>
          </cell>
          <cell r="H263" t="str">
            <v>10-12-14-16-20MM ДЛЯ ДРЕЛИ</v>
          </cell>
          <cell r="I263">
            <v>1</v>
          </cell>
          <cell r="J263" t="str">
            <v>SET</v>
          </cell>
          <cell r="K263">
            <v>489</v>
          </cell>
          <cell r="L263">
            <v>489</v>
          </cell>
          <cell r="M263">
            <v>0</v>
          </cell>
          <cell r="N263">
            <v>0</v>
          </cell>
          <cell r="O263" t="str">
            <v>K/TOOL ROOM</v>
          </cell>
        </row>
        <row r="264">
          <cell r="D264">
            <v>1273</v>
          </cell>
          <cell r="E264" t="str">
            <v>TIRE</v>
          </cell>
          <cell r="F264" t="str">
            <v>235/85 R16 HANGKOOK 8 PLY</v>
          </cell>
          <cell r="G264" t="str">
            <v>ПОКРЫШКА</v>
          </cell>
          <cell r="H264" t="str">
            <v>235/85 R16 8 ОТВЕРСТИЙ</v>
          </cell>
          <cell r="I264">
            <v>2</v>
          </cell>
          <cell r="J264" t="str">
            <v>EACH</v>
          </cell>
          <cell r="K264">
            <v>137.5</v>
          </cell>
          <cell r="L264">
            <v>275</v>
          </cell>
          <cell r="M264">
            <v>0</v>
          </cell>
          <cell r="N264">
            <v>0</v>
          </cell>
          <cell r="O264" t="str">
            <v>K/C-20</v>
          </cell>
        </row>
        <row r="265">
          <cell r="D265">
            <v>1281</v>
          </cell>
          <cell r="E265" t="str">
            <v>FUEL FILTER</v>
          </cell>
          <cell r="F265" t="str">
            <v>FF5298 DAF 2500</v>
          </cell>
          <cell r="G265" t="str">
            <v>ДИЗ. ФИЛЬТР</v>
          </cell>
          <cell r="H265" t="str">
            <v>FF5298 ДАФ 2500</v>
          </cell>
          <cell r="I265">
            <v>10</v>
          </cell>
          <cell r="J265" t="str">
            <v>EACH</v>
          </cell>
          <cell r="K265">
            <v>10.130000000000001</v>
          </cell>
          <cell r="L265">
            <v>101.3</v>
          </cell>
          <cell r="M265">
            <v>0</v>
          </cell>
          <cell r="N265">
            <v>0</v>
          </cell>
          <cell r="O265" t="str">
            <v>K1/63</v>
          </cell>
        </row>
        <row r="266">
          <cell r="D266">
            <v>1282</v>
          </cell>
          <cell r="E266" t="str">
            <v>OIL FILTER</v>
          </cell>
          <cell r="F266" t="str">
            <v>LF4154 FLEETGUARD FOR DAF 2500</v>
          </cell>
          <cell r="G266" t="str">
            <v>МАСЛЯНЫЙ ФИЛЬТР</v>
          </cell>
          <cell r="H266" t="str">
            <v>LF4154 ФЛИТГАРД ДЛЯ ДАФ 2500</v>
          </cell>
          <cell r="I266">
            <v>9</v>
          </cell>
          <cell r="J266" t="str">
            <v>EACH</v>
          </cell>
          <cell r="K266">
            <v>10.130000000000001</v>
          </cell>
          <cell r="L266">
            <v>91.17</v>
          </cell>
          <cell r="M266">
            <v>0</v>
          </cell>
          <cell r="N266">
            <v>0</v>
          </cell>
          <cell r="O266" t="str">
            <v>K1/61</v>
          </cell>
        </row>
        <row r="267">
          <cell r="D267">
            <v>1287</v>
          </cell>
          <cell r="E267" t="str">
            <v>OIL FILTER</v>
          </cell>
          <cell r="F267" t="str">
            <v>FLEETGUARD LF3320 / H1275X MANN FILTER FOR MERCEDES</v>
          </cell>
          <cell r="G267" t="str">
            <v>МАСЛЯНЫЙ ФИЛЬТР</v>
          </cell>
          <cell r="H267" t="str">
            <v>ФЛИТГАРД LF3320 / H1275X МАНН ФИЛЬТ ДЛЯ МЕРСЕДЕСА</v>
          </cell>
          <cell r="I267">
            <v>3</v>
          </cell>
          <cell r="J267" t="str">
            <v>EACH</v>
          </cell>
          <cell r="K267">
            <v>11.65</v>
          </cell>
          <cell r="L267">
            <v>34.950000000000003</v>
          </cell>
          <cell r="M267">
            <v>0</v>
          </cell>
          <cell r="N267">
            <v>0</v>
          </cell>
          <cell r="O267" t="str">
            <v>K1/63</v>
          </cell>
        </row>
        <row r="268">
          <cell r="D268">
            <v>1288</v>
          </cell>
          <cell r="E268" t="str">
            <v>FUEL FILTER</v>
          </cell>
          <cell r="F268" t="str">
            <v>FF147 FLEETGUARD FOR DEAWOO 152 KVA GENERATOR SET</v>
          </cell>
          <cell r="G268" t="str">
            <v>ДИЗ. ФИЛЬТР</v>
          </cell>
          <cell r="H268" t="str">
            <v>FF147 ФЛИТГАРД ДЛЯ ГЕНЕРАТОРА ДЭУ</v>
          </cell>
          <cell r="I268">
            <v>4</v>
          </cell>
          <cell r="J268" t="str">
            <v>EACH</v>
          </cell>
          <cell r="K268">
            <v>40.85</v>
          </cell>
          <cell r="L268">
            <v>163.4</v>
          </cell>
          <cell r="M268">
            <v>0</v>
          </cell>
          <cell r="N268">
            <v>0</v>
          </cell>
          <cell r="O268" t="str">
            <v>K1/61</v>
          </cell>
        </row>
        <row r="269">
          <cell r="D269">
            <v>1288</v>
          </cell>
          <cell r="E269" t="str">
            <v>FUEL FILTER</v>
          </cell>
          <cell r="F269" t="str">
            <v>FF147 FLEETGUARD FOR DEAWOO 152 KVA GENERATOR SET</v>
          </cell>
          <cell r="G269" t="str">
            <v>ДИЗ. ФИЛЬТР</v>
          </cell>
          <cell r="H269" t="str">
            <v>FF147 ФЛИТГАРД ДЛЯ ГЕНЕРАТОРА ДЭУ</v>
          </cell>
          <cell r="I269">
            <v>35</v>
          </cell>
          <cell r="J269" t="str">
            <v>EACH</v>
          </cell>
          <cell r="K269">
            <v>0</v>
          </cell>
          <cell r="L269">
            <v>0</v>
          </cell>
          <cell r="M269">
            <v>0</v>
          </cell>
          <cell r="N269">
            <v>0</v>
          </cell>
          <cell r="O269" t="str">
            <v>K1/61</v>
          </cell>
        </row>
        <row r="270">
          <cell r="D270">
            <v>1291</v>
          </cell>
          <cell r="E270" t="str">
            <v>V-BELT</v>
          </cell>
          <cell r="F270" t="str">
            <v>6596801-0061 DEAWOO 152 KVA GENERATOR SET</v>
          </cell>
          <cell r="G270" t="str">
            <v>РЕМЕНЬ</v>
          </cell>
          <cell r="H270" t="str">
            <v>6596801-0061 ГЕНЕРАТОР ДЭУ</v>
          </cell>
          <cell r="I270">
            <v>1</v>
          </cell>
          <cell r="J270" t="str">
            <v>SET</v>
          </cell>
          <cell r="K270">
            <v>22.48</v>
          </cell>
          <cell r="L270">
            <v>22.48</v>
          </cell>
          <cell r="M270">
            <v>0</v>
          </cell>
          <cell r="N270">
            <v>0</v>
          </cell>
          <cell r="O270" t="str">
            <v>K1/65</v>
          </cell>
        </row>
        <row r="271">
          <cell r="D271">
            <v>1415</v>
          </cell>
          <cell r="E271" t="str">
            <v>AUTO START</v>
          </cell>
          <cell r="F271" t="str">
            <v>FOR PERKINS GENERATOR SET</v>
          </cell>
          <cell r="G271" t="str">
            <v>АВТО ЗАВОД</v>
          </cell>
          <cell r="H271" t="str">
            <v>ДЛЯ ГЕНЕРАТОРА ПЕРКИНС</v>
          </cell>
          <cell r="I271">
            <v>2</v>
          </cell>
          <cell r="J271" t="str">
            <v>EACH</v>
          </cell>
          <cell r="K271">
            <v>300.44</v>
          </cell>
          <cell r="L271">
            <v>600.88</v>
          </cell>
          <cell r="M271">
            <v>0</v>
          </cell>
          <cell r="N271">
            <v>0</v>
          </cell>
          <cell r="O271" t="str">
            <v>K/CAMP/WELL 10</v>
          </cell>
        </row>
        <row r="272">
          <cell r="D272">
            <v>1416</v>
          </cell>
          <cell r="E272" t="str">
            <v>BATTERY CHARGER</v>
          </cell>
          <cell r="F272" t="str">
            <v>FOR PERKINS GENERATOR SET</v>
          </cell>
          <cell r="G272" t="str">
            <v>ЗАРЯДНОЕ УСТРОЙСТВО ДЛЯ АККУМУЛЯТОРОВ</v>
          </cell>
          <cell r="H272" t="str">
            <v>ДЛЯ ГЕНЕРАТОРА ПЕРКИНС</v>
          </cell>
          <cell r="I272">
            <v>1</v>
          </cell>
          <cell r="J272" t="str">
            <v>EACH</v>
          </cell>
          <cell r="K272">
            <v>300.44</v>
          </cell>
          <cell r="L272">
            <v>300.44</v>
          </cell>
          <cell r="M272">
            <v>0</v>
          </cell>
          <cell r="N272">
            <v>0</v>
          </cell>
          <cell r="O272" t="str">
            <v>K/SHOP</v>
          </cell>
        </row>
        <row r="273">
          <cell r="D273">
            <v>1419</v>
          </cell>
          <cell r="E273" t="str">
            <v>DESK CHAIR</v>
          </cell>
          <cell r="F273" t="str">
            <v/>
          </cell>
          <cell r="G273" t="str">
            <v>СТУЛ</v>
          </cell>
          <cell r="H273" t="str">
            <v/>
          </cell>
          <cell r="I273">
            <v>6</v>
          </cell>
          <cell r="J273" t="str">
            <v>EACH</v>
          </cell>
          <cell r="K273">
            <v>120.03</v>
          </cell>
          <cell r="L273">
            <v>720.18</v>
          </cell>
          <cell r="M273">
            <v>0</v>
          </cell>
          <cell r="N273">
            <v>0</v>
          </cell>
          <cell r="O273" t="str">
            <v>K/CAMP</v>
          </cell>
        </row>
        <row r="274">
          <cell r="D274">
            <v>1421</v>
          </cell>
          <cell r="E274" t="str">
            <v>4 DRAWER FILING CABINET</v>
          </cell>
          <cell r="F274" t="str">
            <v>STEEL W/LOCK</v>
          </cell>
          <cell r="G274" t="str">
            <v>ФАЙЛ КАБИНЕТ</v>
          </cell>
          <cell r="H274" t="str">
            <v>ЖЕЛЕЗНЫЙ С ЗАМКОМ</v>
          </cell>
          <cell r="I274">
            <v>4</v>
          </cell>
          <cell r="J274" t="str">
            <v>EACH</v>
          </cell>
          <cell r="K274">
            <v>232.42</v>
          </cell>
          <cell r="L274">
            <v>929.68</v>
          </cell>
          <cell r="M274">
            <v>0</v>
          </cell>
          <cell r="N274">
            <v>0</v>
          </cell>
          <cell r="O274" t="str">
            <v>K/CAMP</v>
          </cell>
        </row>
        <row r="275">
          <cell r="D275">
            <v>1422</v>
          </cell>
          <cell r="E275" t="str">
            <v>HEATERS 220V</v>
          </cell>
          <cell r="F275" t="str">
            <v/>
          </cell>
          <cell r="G275" t="str">
            <v>ОБОГРЕВАТЕЛИ 220В</v>
          </cell>
          <cell r="H275" t="str">
            <v/>
          </cell>
          <cell r="I275">
            <v>4</v>
          </cell>
          <cell r="J275" t="str">
            <v>EACH</v>
          </cell>
          <cell r="K275">
            <v>311.14999999999998</v>
          </cell>
          <cell r="L275">
            <v>1244.5999999999999</v>
          </cell>
          <cell r="M275">
            <v>0</v>
          </cell>
          <cell r="N275">
            <v>0</v>
          </cell>
          <cell r="O275" t="str">
            <v>K/CAMP</v>
          </cell>
        </row>
        <row r="276">
          <cell r="D276">
            <v>1424</v>
          </cell>
          <cell r="E276" t="str">
            <v>AIR CONDITIONER</v>
          </cell>
          <cell r="F276" t="str">
            <v/>
          </cell>
          <cell r="G276" t="str">
            <v>КОНДИЦИОНЕР</v>
          </cell>
          <cell r="H276" t="str">
            <v/>
          </cell>
          <cell r="I276">
            <v>2</v>
          </cell>
          <cell r="J276" t="str">
            <v>EACH</v>
          </cell>
          <cell r="K276">
            <v>799</v>
          </cell>
          <cell r="L276">
            <v>1598</v>
          </cell>
          <cell r="M276">
            <v>0</v>
          </cell>
          <cell r="N276">
            <v>0</v>
          </cell>
          <cell r="O276" t="str">
            <v>K/CAMP K1/MIDDLE/A</v>
          </cell>
        </row>
        <row r="277">
          <cell r="D277" t="str">
            <v>1424-1</v>
          </cell>
          <cell r="E277" t="str">
            <v>AIR CONDITIONER</v>
          </cell>
          <cell r="F277" t="str">
            <v/>
          </cell>
          <cell r="G277" t="str">
            <v>КОНДИЦИОНЕР</v>
          </cell>
          <cell r="H277" t="str">
            <v/>
          </cell>
          <cell r="I277">
            <v>7</v>
          </cell>
          <cell r="J277" t="str">
            <v>EACH</v>
          </cell>
          <cell r="K277">
            <v>0</v>
          </cell>
          <cell r="L277">
            <v>0</v>
          </cell>
          <cell r="M277">
            <v>0</v>
          </cell>
          <cell r="N277">
            <v>0</v>
          </cell>
          <cell r="O277" t="str">
            <v>K/CAMP K1/MIDDLE/A</v>
          </cell>
        </row>
        <row r="278">
          <cell r="D278">
            <v>1433</v>
          </cell>
          <cell r="E278" t="str">
            <v>PUMP REPAIR KIT</v>
          </cell>
          <cell r="F278" t="str">
            <v>2 X 3 X 10 CENTRIFUGAL CRUDE OIL TRANSFER PUMP</v>
          </cell>
          <cell r="G278" t="str">
            <v>РЕМОНТНЫЙ НАБОР НАСОСА</v>
          </cell>
          <cell r="H278" t="str">
            <v>2 Х 3 Х 10 ЦЕНТРОБЕЖНЫЙ НАСОС ДЛЯ ПЕРЕКАЧКИ СЫРОЙ НЕФТИ</v>
          </cell>
          <cell r="I278">
            <v>1</v>
          </cell>
          <cell r="J278" t="str">
            <v>SET</v>
          </cell>
          <cell r="K278">
            <v>479.5</v>
          </cell>
          <cell r="L278">
            <v>479.5</v>
          </cell>
          <cell r="M278">
            <v>0</v>
          </cell>
          <cell r="N278">
            <v>0</v>
          </cell>
          <cell r="O278" t="str">
            <v>K1/49</v>
          </cell>
        </row>
        <row r="279">
          <cell r="D279">
            <v>1434</v>
          </cell>
          <cell r="E279" t="str">
            <v>IMPELLER</v>
          </cell>
          <cell r="F279" t="str">
            <v>0100-596-1013 2 X 3 X 10 CENTRIFUGAL CRUDE OIL TRANSFER PUMP</v>
          </cell>
          <cell r="G279" t="str">
            <v>ИМПЕЛЛЕР</v>
          </cell>
          <cell r="H279" t="str">
            <v>0100-596-1013 2 Х 3 Х 10 ЦЕНТРОБЕЖНЫЙ НАСОС ДЛЯ ПЕРЕКАЧКИ СЫРОЙ НЕФТИ</v>
          </cell>
          <cell r="I279">
            <v>1</v>
          </cell>
          <cell r="J279" t="str">
            <v>EACH</v>
          </cell>
          <cell r="K279">
            <v>739.1</v>
          </cell>
          <cell r="L279">
            <v>739.1</v>
          </cell>
          <cell r="M279">
            <v>0</v>
          </cell>
          <cell r="N279">
            <v>0</v>
          </cell>
          <cell r="O279" t="str">
            <v>K1/49</v>
          </cell>
        </row>
        <row r="280">
          <cell r="D280" t="str">
            <v>1434-1</v>
          </cell>
          <cell r="E280" t="str">
            <v>IMPELLER</v>
          </cell>
          <cell r="F280" t="str">
            <v>0100-596-1013 2 X 3 X 10 CENTRIFUGAL CRUDE OIL TRANSFER PUMP</v>
          </cell>
          <cell r="G280" t="str">
            <v>ИМПЕЛЛЕР</v>
          </cell>
          <cell r="H280" t="str">
            <v>0100-596-1013 2 Х 3 Х 10 ЦЕНТРОБЕЖНЫЙ НАСОС ДЛЯ ПЕРЕКАЧКИ СЫРОЙ НЕФТИ</v>
          </cell>
          <cell r="I280">
            <v>1</v>
          </cell>
          <cell r="J280" t="str">
            <v>EACH</v>
          </cell>
          <cell r="K280">
            <v>739.1</v>
          </cell>
          <cell r="L280">
            <v>739.1</v>
          </cell>
          <cell r="M280">
            <v>0</v>
          </cell>
          <cell r="N280">
            <v>0</v>
          </cell>
          <cell r="O280" t="str">
            <v>K1/49</v>
          </cell>
        </row>
        <row r="281">
          <cell r="D281">
            <v>1435</v>
          </cell>
          <cell r="E281" t="str">
            <v>SEAL REPAIR KIT</v>
          </cell>
          <cell r="F281" t="str">
            <v>8117-70-8 AMERSEAL 2-9/16" 65MM 2 X 3 X 10 CENTRIFUGAL CRUDE OIL TRANSFER PUMP</v>
          </cell>
          <cell r="G281" t="str">
            <v>РЕМОНТНЫЙ НАБОР САЛЬНИКОВ</v>
          </cell>
          <cell r="H281" t="str">
            <v>8117-70-8 АМЕРСИЛ 2-9/16" 65MM 2 Х 3 Х 10 ЦЕНТРОБЕЖНЫЙ НАСОС ДЛЯ ПЕРЕКАЧКИ СЫРОЙ НЕФТИ</v>
          </cell>
          <cell r="I281">
            <v>1</v>
          </cell>
          <cell r="J281" t="str">
            <v>EACH</v>
          </cell>
          <cell r="K281">
            <v>267.85000000000002</v>
          </cell>
          <cell r="L281">
            <v>267.85000000000002</v>
          </cell>
          <cell r="M281">
            <v>0</v>
          </cell>
          <cell r="N281">
            <v>0</v>
          </cell>
          <cell r="O281" t="str">
            <v>K1/49</v>
          </cell>
        </row>
        <row r="282">
          <cell r="D282">
            <v>1436</v>
          </cell>
          <cell r="E282" t="str">
            <v>SEAL GLAND PACKING</v>
          </cell>
          <cell r="F282" t="str">
            <v>8117-57-5 AMERSEAL 1-9/16" 40MM 2 X 3 X 10 CENTRIFUGAL CRUDE OIL TRANSFER PUMP</v>
          </cell>
          <cell r="G282" t="str">
            <v>УПЛОТНЕНИЕ</v>
          </cell>
          <cell r="H282" t="str">
            <v>8118-61-5 АМЕРСИЛ 1-9/16" 40MM 2 Х 3 Х 10 ЦЕНТРОБЕЖНЫЙ НАСОС ДЛЯ ПЕРЕКАЧКИ СЫРОЙ НЕФТИ</v>
          </cell>
          <cell r="I282">
            <v>4</v>
          </cell>
          <cell r="J282" t="str">
            <v>EACH</v>
          </cell>
          <cell r="K282">
            <v>8.2899999999999991</v>
          </cell>
          <cell r="L282">
            <v>33.159999999999997</v>
          </cell>
          <cell r="M282">
            <v>0</v>
          </cell>
          <cell r="N282">
            <v>0</v>
          </cell>
          <cell r="O282" t="str">
            <v>K1/49</v>
          </cell>
        </row>
        <row r="283">
          <cell r="D283">
            <v>1441</v>
          </cell>
          <cell r="E283" t="str">
            <v>IMPELLER</v>
          </cell>
          <cell r="F283" t="str">
            <v>3 X 4 X 10 400 GALLON CENTRIFUGAL PUMP</v>
          </cell>
          <cell r="G283" t="str">
            <v>ИМПЕЛЛЕР</v>
          </cell>
          <cell r="H283" t="str">
            <v>ЦЕНТРОБЕЖНЫЙ НАСОС 3 X 4 X 10 400 ГАЛЛОНОВ</v>
          </cell>
          <cell r="I283">
            <v>1</v>
          </cell>
          <cell r="J283" t="str">
            <v>EACH</v>
          </cell>
          <cell r="K283">
            <v>921.5</v>
          </cell>
          <cell r="L283">
            <v>921.5</v>
          </cell>
          <cell r="M283">
            <v>0</v>
          </cell>
          <cell r="N283">
            <v>0</v>
          </cell>
          <cell r="O283" t="str">
            <v>K1/49</v>
          </cell>
        </row>
        <row r="284">
          <cell r="D284">
            <v>1445</v>
          </cell>
          <cell r="E284" t="str">
            <v>HEATER</v>
          </cell>
          <cell r="F284" t="str">
            <v>MATERIALS FOR OFFICE</v>
          </cell>
          <cell r="G284" t="str">
            <v>ОБОГРЕВАТЕЛИ</v>
          </cell>
          <cell r="H284" t="str">
            <v>МАТЕРИАЛЫ-ОФИС</v>
          </cell>
          <cell r="I284">
            <v>7</v>
          </cell>
          <cell r="J284" t="str">
            <v>EACH</v>
          </cell>
          <cell r="K284">
            <v>1532</v>
          </cell>
          <cell r="L284">
            <v>10724</v>
          </cell>
          <cell r="M284">
            <v>0</v>
          </cell>
          <cell r="N284">
            <v>0</v>
          </cell>
          <cell r="O284" t="str">
            <v>K/CAMP</v>
          </cell>
        </row>
        <row r="285">
          <cell r="D285">
            <v>1448</v>
          </cell>
          <cell r="E285" t="str">
            <v>INSULATION GRANULATED</v>
          </cell>
          <cell r="F285" t="str">
            <v>A 50 LTR</v>
          </cell>
          <cell r="G285" t="str">
            <v>ГРАНУЛИРОВАННАЯ ИЗОЛЯЦИЯ</v>
          </cell>
          <cell r="H285" t="str">
            <v>50 Л</v>
          </cell>
          <cell r="I285">
            <v>88</v>
          </cell>
          <cell r="J285" t="str">
            <v>BAG</v>
          </cell>
          <cell r="K285">
            <v>13.95</v>
          </cell>
          <cell r="L285">
            <v>1227.5999999999999</v>
          </cell>
          <cell r="M285">
            <v>0</v>
          </cell>
          <cell r="N285">
            <v>0</v>
          </cell>
          <cell r="O285" t="str">
            <v>K/C-4</v>
          </cell>
        </row>
        <row r="286">
          <cell r="D286">
            <v>1449</v>
          </cell>
          <cell r="E286" t="str">
            <v>CONCRETE FLOOR EGALIZER</v>
          </cell>
          <cell r="F286" t="str">
            <v>INSIDE/OUTSIDE USE 25 KG PAIL</v>
          </cell>
          <cell r="G286" t="str">
            <v>ЗАМАЗКА ДЛЯ БЕТОННОГО ПОЛА</v>
          </cell>
          <cell r="H286" t="str">
            <v>ДЛЯ ВНУТРЕННЕГО/НАРУЖНОГО УСПОЛЬЗОВАНИЯ, ВЁДРА ПО 25 КГ</v>
          </cell>
          <cell r="I286">
            <v>3</v>
          </cell>
          <cell r="J286" t="str">
            <v>PAIL</v>
          </cell>
          <cell r="K286">
            <v>35.1</v>
          </cell>
          <cell r="L286">
            <v>105.3</v>
          </cell>
          <cell r="M286">
            <v>0</v>
          </cell>
          <cell r="N286">
            <v>0</v>
          </cell>
          <cell r="O286" t="str">
            <v>K1/58</v>
          </cell>
        </row>
        <row r="287">
          <cell r="D287">
            <v>1456</v>
          </cell>
          <cell r="E287" t="str">
            <v>POST HOLE DIGGER</v>
          </cell>
          <cell r="F287" t="str">
            <v>PETROL DRIVEN 47CC D</v>
          </cell>
          <cell r="G287" t="str">
            <v>ЗЕМЛЕРОЙКА ДЛЯ СТОЛБОВ</v>
          </cell>
          <cell r="H287" t="str">
            <v>БЕНЗИНОВАЯ 47 СМ3</v>
          </cell>
          <cell r="I287">
            <v>1</v>
          </cell>
          <cell r="J287" t="str">
            <v>EACH</v>
          </cell>
          <cell r="K287">
            <v>1029</v>
          </cell>
          <cell r="L287">
            <v>1029</v>
          </cell>
          <cell r="M287">
            <v>0</v>
          </cell>
          <cell r="N287">
            <v>0</v>
          </cell>
          <cell r="O287" t="str">
            <v>K1/23</v>
          </cell>
        </row>
        <row r="288">
          <cell r="D288">
            <v>1457</v>
          </cell>
          <cell r="E288" t="str">
            <v>ELECTRIC WINCH</v>
          </cell>
          <cell r="F288" t="str">
            <v>12V 1500 KGS</v>
          </cell>
          <cell r="G288" t="str">
            <v>ЛЕБЁДКА ЭЛЕКТРИЧЕСКАЯ</v>
          </cell>
          <cell r="H288" t="str">
            <v>12В 1500 КГ</v>
          </cell>
          <cell r="I288">
            <v>1</v>
          </cell>
          <cell r="J288" t="str">
            <v>EACH</v>
          </cell>
          <cell r="K288">
            <v>561.5</v>
          </cell>
          <cell r="L288">
            <v>561.5</v>
          </cell>
          <cell r="M288">
            <v>0</v>
          </cell>
          <cell r="N288">
            <v>0</v>
          </cell>
          <cell r="O288" t="str">
            <v>K1/41</v>
          </cell>
        </row>
        <row r="289">
          <cell r="D289">
            <v>1458</v>
          </cell>
          <cell r="E289" t="str">
            <v>SLEEPING BAG</v>
          </cell>
          <cell r="F289" t="str">
            <v>20 D.C NOMAD</v>
          </cell>
          <cell r="G289" t="str">
            <v>СПАЛЬНЫЙ МЕШОК</v>
          </cell>
          <cell r="H289" t="str">
            <v/>
          </cell>
          <cell r="I289">
            <v>2</v>
          </cell>
          <cell r="J289" t="str">
            <v>EACH</v>
          </cell>
          <cell r="K289">
            <v>62.5</v>
          </cell>
          <cell r="L289">
            <v>125</v>
          </cell>
          <cell r="M289">
            <v>0</v>
          </cell>
          <cell r="N289">
            <v>0</v>
          </cell>
          <cell r="O289" t="str">
            <v>K1/28</v>
          </cell>
        </row>
        <row r="290">
          <cell r="D290">
            <v>1467</v>
          </cell>
          <cell r="E290" t="str">
            <v>FAN BELT</v>
          </cell>
          <cell r="F290" t="str">
            <v>OE49892 FOR 350 KW PERKINS GENERATOR</v>
          </cell>
          <cell r="G290" t="str">
            <v>РЕМЕНЬ ВЕНТИЛЯТОРА</v>
          </cell>
          <cell r="H290" t="str">
            <v>OE49892 ГЕНЕРАТОР ПЕРКИНС 350 КВт</v>
          </cell>
          <cell r="I290">
            <v>3</v>
          </cell>
          <cell r="J290" t="str">
            <v>EACH</v>
          </cell>
          <cell r="K290">
            <v>54.02</v>
          </cell>
          <cell r="L290">
            <v>162.06</v>
          </cell>
          <cell r="M290">
            <v>0</v>
          </cell>
          <cell r="N290">
            <v>0</v>
          </cell>
          <cell r="O290" t="str">
            <v>K1/63</v>
          </cell>
        </row>
        <row r="291">
          <cell r="D291">
            <v>1468</v>
          </cell>
          <cell r="E291" t="str">
            <v>ALTERNATOR BELT</v>
          </cell>
          <cell r="F291" t="str">
            <v>908-011</v>
          </cell>
          <cell r="G291" t="str">
            <v>РЕМЕНЬ ГЕНЕРАТОРА</v>
          </cell>
          <cell r="H291" t="str">
            <v>908-011</v>
          </cell>
          <cell r="I291">
            <v>3</v>
          </cell>
          <cell r="J291" t="str">
            <v>EACH</v>
          </cell>
          <cell r="K291">
            <v>54.02</v>
          </cell>
          <cell r="L291">
            <v>162.06</v>
          </cell>
          <cell r="M291">
            <v>0</v>
          </cell>
          <cell r="N291">
            <v>0</v>
          </cell>
          <cell r="O291" t="str">
            <v>K1/61</v>
          </cell>
        </row>
        <row r="292">
          <cell r="D292">
            <v>1469</v>
          </cell>
          <cell r="E292" t="str">
            <v>ROCKER COVER GASKET</v>
          </cell>
          <cell r="F292" t="str">
            <v>908-003</v>
          </cell>
          <cell r="G292" t="str">
            <v>ПРОКЛАДКА КРЫШКИ</v>
          </cell>
          <cell r="H292" t="str">
            <v>908-003</v>
          </cell>
          <cell r="I292">
            <v>3</v>
          </cell>
          <cell r="J292" t="str">
            <v>EACH</v>
          </cell>
          <cell r="K292">
            <v>54.02</v>
          </cell>
          <cell r="L292">
            <v>162.06</v>
          </cell>
          <cell r="M292">
            <v>0</v>
          </cell>
          <cell r="N292">
            <v>0</v>
          </cell>
          <cell r="O292" t="str">
            <v>K1/49</v>
          </cell>
        </row>
        <row r="293">
          <cell r="D293">
            <v>1471</v>
          </cell>
          <cell r="E293" t="str">
            <v>INJECTOR NOZZLES</v>
          </cell>
          <cell r="F293" t="str">
            <v>912-002</v>
          </cell>
          <cell r="G293" t="str">
            <v>ФОРСУНКИ ИНЖЕКТОРА</v>
          </cell>
          <cell r="H293" t="str">
            <v>912-002</v>
          </cell>
          <cell r="I293">
            <v>4</v>
          </cell>
          <cell r="J293" t="str">
            <v>EACH</v>
          </cell>
          <cell r="K293">
            <v>54.02</v>
          </cell>
          <cell r="L293">
            <v>216.08</v>
          </cell>
          <cell r="M293">
            <v>0</v>
          </cell>
          <cell r="N293">
            <v>0</v>
          </cell>
          <cell r="O293" t="str">
            <v>K1/49</v>
          </cell>
        </row>
        <row r="294">
          <cell r="D294">
            <v>1488</v>
          </cell>
          <cell r="E294" t="str">
            <v>WEDGE BOLT</v>
          </cell>
          <cell r="F294" t="str">
            <v>12 MM X 6 CM THREADED</v>
          </cell>
          <cell r="G294" t="str">
            <v>ОПОРНЫЙ БОЛТ</v>
          </cell>
          <cell r="H294" t="str">
            <v>12 MM X 6 CM С РЕЗЬБОЙ</v>
          </cell>
          <cell r="I294">
            <v>32</v>
          </cell>
          <cell r="J294" t="str">
            <v>EACH</v>
          </cell>
          <cell r="K294">
            <v>2.6</v>
          </cell>
          <cell r="L294">
            <v>83.2</v>
          </cell>
          <cell r="M294">
            <v>0</v>
          </cell>
          <cell r="N294">
            <v>0</v>
          </cell>
          <cell r="O294" t="str">
            <v>K1/45</v>
          </cell>
        </row>
        <row r="295">
          <cell r="D295">
            <v>1489</v>
          </cell>
          <cell r="E295" t="str">
            <v>DRILL CONCRETE</v>
          </cell>
          <cell r="F295" t="str">
            <v>12 MM</v>
          </cell>
          <cell r="G295" t="str">
            <v>ДРЕЛЬ ДЛЯ БЕТОНА</v>
          </cell>
          <cell r="H295" t="str">
            <v>12 MM</v>
          </cell>
          <cell r="I295">
            <v>6</v>
          </cell>
          <cell r="J295" t="str">
            <v>EACH</v>
          </cell>
          <cell r="K295">
            <v>9.4499999999999993</v>
          </cell>
          <cell r="L295">
            <v>56.7</v>
          </cell>
          <cell r="M295">
            <v>0</v>
          </cell>
          <cell r="N295">
            <v>0</v>
          </cell>
          <cell r="O295" t="str">
            <v>K/TOOL ROOM</v>
          </cell>
        </row>
        <row r="296">
          <cell r="D296">
            <v>1495</v>
          </cell>
          <cell r="E296" t="str">
            <v>CRANE TIRE</v>
          </cell>
          <cell r="F296" t="str">
            <v>14.00 X 20</v>
          </cell>
          <cell r="G296" t="str">
            <v>ПОКРЫШКА ДЛЯ КРАНА</v>
          </cell>
          <cell r="H296" t="str">
            <v>14.00 X 20</v>
          </cell>
          <cell r="I296">
            <v>1</v>
          </cell>
          <cell r="J296" t="str">
            <v>EACH</v>
          </cell>
          <cell r="K296">
            <v>393.61</v>
          </cell>
          <cell r="L296">
            <v>393.61</v>
          </cell>
          <cell r="M296">
            <v>0</v>
          </cell>
          <cell r="N296">
            <v>0</v>
          </cell>
          <cell r="O296" t="str">
            <v>K/C-20</v>
          </cell>
        </row>
        <row r="297">
          <cell r="D297">
            <v>1496</v>
          </cell>
          <cell r="E297" t="str">
            <v>INNER TUBE</v>
          </cell>
          <cell r="F297" t="str">
            <v>260 X 508, FOR ZIL TRUCK</v>
          </cell>
          <cell r="G297" t="str">
            <v>КАМЕРА</v>
          </cell>
          <cell r="H297" t="str">
            <v>260 X 508, ДЛЯ ЗИЛА</v>
          </cell>
          <cell r="I297">
            <v>19</v>
          </cell>
          <cell r="J297" t="str">
            <v>EACH</v>
          </cell>
          <cell r="K297">
            <v>0</v>
          </cell>
          <cell r="L297">
            <v>0</v>
          </cell>
          <cell r="M297">
            <v>2772</v>
          </cell>
          <cell r="N297">
            <v>52668</v>
          </cell>
          <cell r="O297" t="str">
            <v>K1/23</v>
          </cell>
        </row>
        <row r="298">
          <cell r="D298">
            <v>1499</v>
          </cell>
          <cell r="E298" t="str">
            <v>TIRE</v>
          </cell>
          <cell r="F298" t="str">
            <v>9.00 X 20 FOR FUEL TRUCK</v>
          </cell>
          <cell r="G298" t="str">
            <v>ПОКРЫШКА</v>
          </cell>
          <cell r="H298" t="str">
            <v>9.00 X 20 ДЛЯ БЕНЗОВОЗА</v>
          </cell>
          <cell r="I298">
            <v>6</v>
          </cell>
          <cell r="J298" t="str">
            <v>EACH</v>
          </cell>
          <cell r="K298">
            <v>256.39</v>
          </cell>
          <cell r="L298">
            <v>1538.34</v>
          </cell>
          <cell r="M298">
            <v>0</v>
          </cell>
          <cell r="N298">
            <v>0</v>
          </cell>
          <cell r="O298" t="str">
            <v>K/C-20</v>
          </cell>
        </row>
        <row r="299">
          <cell r="D299">
            <v>1501</v>
          </cell>
          <cell r="E299" t="str">
            <v>TIRE</v>
          </cell>
          <cell r="F299" t="str">
            <v>385/65R22.5 FOR TRAILER</v>
          </cell>
          <cell r="G299" t="str">
            <v>ПОКРЫШКА</v>
          </cell>
          <cell r="H299" t="str">
            <v>385/65R22.5 ДЛЯ ТРЕЙЛЕРА</v>
          </cell>
          <cell r="I299">
            <v>5</v>
          </cell>
          <cell r="J299" t="str">
            <v>EACH</v>
          </cell>
          <cell r="K299">
            <v>0</v>
          </cell>
          <cell r="L299">
            <v>0</v>
          </cell>
          <cell r="M299">
            <v>85305</v>
          </cell>
          <cell r="N299">
            <v>426525</v>
          </cell>
          <cell r="O299" t="str">
            <v>K/C-28</v>
          </cell>
        </row>
        <row r="300">
          <cell r="D300">
            <v>1506</v>
          </cell>
          <cell r="E300" t="str">
            <v>OIL FILTER PRIMARY</v>
          </cell>
          <cell r="F300" t="str">
            <v>9323 D 05 E 200 M HENSCHEL TRUCK 6 X 6</v>
          </cell>
          <cell r="G300" t="str">
            <v>МАСЛЯНЫЙ ФИЛЬТР ОСНОВНОЙ</v>
          </cell>
          <cell r="H300" t="str">
            <v>9323 D 05 E 200 M ДЛЯ ГРУЗОВИКА 6 Х 6</v>
          </cell>
          <cell r="I300">
            <v>39</v>
          </cell>
          <cell r="J300" t="str">
            <v>EACH</v>
          </cell>
          <cell r="K300">
            <v>41.25</v>
          </cell>
          <cell r="L300">
            <v>1608.75</v>
          </cell>
          <cell r="M300">
            <v>0</v>
          </cell>
          <cell r="N300">
            <v>0</v>
          </cell>
          <cell r="O300" t="str">
            <v>K1/63</v>
          </cell>
        </row>
        <row r="301">
          <cell r="D301">
            <v>1509</v>
          </cell>
          <cell r="E301" t="str">
            <v>V-BELT</v>
          </cell>
          <cell r="F301" t="str">
            <v>10 X 560 Z 22 OPTIBELT-VB HENSCHEL</v>
          </cell>
          <cell r="G301" t="str">
            <v>РЕМЕНЬ</v>
          </cell>
          <cell r="H301" t="str">
            <v>10 X 560 Z 22 OPTIBELT-VB ХЕНШЕЛ</v>
          </cell>
          <cell r="I301">
            <v>1</v>
          </cell>
          <cell r="J301" t="str">
            <v>EACH</v>
          </cell>
          <cell r="K301">
            <v>31.85</v>
          </cell>
          <cell r="L301">
            <v>31.85</v>
          </cell>
          <cell r="M301">
            <v>0</v>
          </cell>
          <cell r="N301">
            <v>0</v>
          </cell>
          <cell r="O301" t="str">
            <v>K1/11</v>
          </cell>
        </row>
        <row r="302">
          <cell r="D302" t="str">
            <v>1509-1</v>
          </cell>
          <cell r="E302" t="str">
            <v>V-BELT</v>
          </cell>
          <cell r="F302" t="str">
            <v>10 X 560 Z 22 OPTIBELT-VB HENSCHEL</v>
          </cell>
          <cell r="G302" t="str">
            <v>РЕМЕНЬ</v>
          </cell>
          <cell r="H302" t="str">
            <v>10 X 560 Z 22 OPTIBELT-VB ХЕНШЕЛ</v>
          </cell>
          <cell r="I302">
            <v>1</v>
          </cell>
          <cell r="J302" t="str">
            <v>EACH</v>
          </cell>
          <cell r="K302">
            <v>36.479999999999997</v>
          </cell>
          <cell r="L302">
            <v>36.479999999999997</v>
          </cell>
          <cell r="M302">
            <v>0</v>
          </cell>
          <cell r="N302">
            <v>0</v>
          </cell>
          <cell r="O302" t="str">
            <v>K1/11</v>
          </cell>
        </row>
        <row r="303">
          <cell r="D303">
            <v>1511</v>
          </cell>
          <cell r="E303" t="str">
            <v>PLUG OIL DRAIN</v>
          </cell>
          <cell r="F303" t="str">
            <v>HENSCHEL TRUCK 6 X 6</v>
          </cell>
          <cell r="G303" t="str">
            <v>СЛИВНАЯ ЗАГЛУШКА</v>
          </cell>
          <cell r="H303" t="str">
            <v>ДЛЯ ГРУЗОВИКА 6 Х 6</v>
          </cell>
          <cell r="I303">
            <v>3</v>
          </cell>
          <cell r="J303" t="str">
            <v>EACH</v>
          </cell>
          <cell r="K303">
            <v>13.35</v>
          </cell>
          <cell r="L303">
            <v>40.049999999999997</v>
          </cell>
          <cell r="M303">
            <v>0</v>
          </cell>
          <cell r="N303">
            <v>0</v>
          </cell>
          <cell r="O303" t="str">
            <v>K1/49</v>
          </cell>
        </row>
        <row r="304">
          <cell r="D304">
            <v>1575</v>
          </cell>
          <cell r="E304" t="str">
            <v>CARPET HEAVY DUTY DARK GREEN</v>
          </cell>
          <cell r="F304" t="str">
            <v/>
          </cell>
          <cell r="G304" t="str">
            <v/>
          </cell>
          <cell r="H304" t="str">
            <v/>
          </cell>
          <cell r="I304">
            <v>109.89999961853027</v>
          </cell>
          <cell r="J304" t="str">
            <v>SQ. METER</v>
          </cell>
          <cell r="K304">
            <v>14.7</v>
          </cell>
          <cell r="L304">
            <v>1615.5299943923949</v>
          </cell>
          <cell r="M304">
            <v>0</v>
          </cell>
          <cell r="N304">
            <v>0</v>
          </cell>
          <cell r="O304" t="str">
            <v>K1/MIDDLE/B</v>
          </cell>
        </row>
        <row r="305">
          <cell r="D305">
            <v>1576</v>
          </cell>
          <cell r="E305" t="str">
            <v>GLUE FOR CARPET</v>
          </cell>
          <cell r="F305" t="str">
            <v>FORBO FIX  637 A 14 KG BUCKET</v>
          </cell>
          <cell r="G305" t="str">
            <v>КЛЕЙ ДЛЯ ПОЛОВОГО ПОКРЫТИЯ</v>
          </cell>
          <cell r="H305" t="str">
            <v>ФОРБО ФИКС 637 В ВЁДРАХ ПО 14 КГ</v>
          </cell>
          <cell r="I305">
            <v>11</v>
          </cell>
          <cell r="J305" t="str">
            <v>BUCKET</v>
          </cell>
          <cell r="K305">
            <v>60.45</v>
          </cell>
          <cell r="L305">
            <v>664.95</v>
          </cell>
          <cell r="M305">
            <v>0</v>
          </cell>
          <cell r="N305">
            <v>0</v>
          </cell>
          <cell r="O305" t="str">
            <v>K1/56</v>
          </cell>
        </row>
        <row r="306">
          <cell r="D306">
            <v>1586</v>
          </cell>
          <cell r="E306" t="str">
            <v>AIR FILTER</v>
          </cell>
          <cell r="F306" t="str">
            <v>TOYOTA LANDCRUISER</v>
          </cell>
          <cell r="G306" t="str">
            <v>ВОЗДУШНЫЙ ФИЛЬТР</v>
          </cell>
          <cell r="H306" t="str">
            <v>ТОЙОТА ЛЭНДРУЗЕР</v>
          </cell>
          <cell r="I306">
            <v>4</v>
          </cell>
          <cell r="J306" t="str">
            <v>EACH</v>
          </cell>
          <cell r="K306">
            <v>0</v>
          </cell>
          <cell r="L306">
            <v>0</v>
          </cell>
          <cell r="M306">
            <v>3720</v>
          </cell>
          <cell r="N306">
            <v>14880</v>
          </cell>
          <cell r="O306" t="str">
            <v>K1/61</v>
          </cell>
        </row>
        <row r="307">
          <cell r="D307" t="str">
            <v>1586-1</v>
          </cell>
          <cell r="E307" t="str">
            <v>AIR FILTER</v>
          </cell>
          <cell r="F307" t="str">
            <v>TOYOTA LANDCRUISER</v>
          </cell>
          <cell r="G307" t="str">
            <v>ВОЗДУШНЫЙ ФИЛЬТР</v>
          </cell>
          <cell r="H307" t="str">
            <v>ТОЙОТА ЛЭНДРУЗЕР</v>
          </cell>
          <cell r="I307">
            <v>5</v>
          </cell>
          <cell r="J307" t="str">
            <v>EACH</v>
          </cell>
          <cell r="K307">
            <v>0</v>
          </cell>
          <cell r="L307">
            <v>0</v>
          </cell>
          <cell r="M307">
            <v>3240</v>
          </cell>
          <cell r="N307">
            <v>16200</v>
          </cell>
          <cell r="O307" t="str">
            <v>K1/61</v>
          </cell>
        </row>
        <row r="308">
          <cell r="D308">
            <v>1587</v>
          </cell>
          <cell r="E308" t="str">
            <v>FUEL FILTER</v>
          </cell>
          <cell r="F308" t="str">
            <v>TOYOTA LANDCRUISER</v>
          </cell>
          <cell r="G308" t="str">
            <v>ДИЗ. ФИЛЬТР</v>
          </cell>
          <cell r="H308" t="str">
            <v>ТОЙОТА ЛЭНДРУЗЕР</v>
          </cell>
          <cell r="I308">
            <v>10</v>
          </cell>
          <cell r="J308" t="str">
            <v>EACH</v>
          </cell>
          <cell r="K308">
            <v>0</v>
          </cell>
          <cell r="L308">
            <v>0</v>
          </cell>
          <cell r="M308">
            <v>2880</v>
          </cell>
          <cell r="N308">
            <v>28800</v>
          </cell>
          <cell r="O308" t="str">
            <v>K1/59</v>
          </cell>
        </row>
        <row r="309">
          <cell r="D309">
            <v>1592</v>
          </cell>
          <cell r="E309" t="str">
            <v>OIL FILTER</v>
          </cell>
          <cell r="F309" t="str">
            <v>TOYOTA LANDCRUISER</v>
          </cell>
          <cell r="G309" t="str">
            <v>МАСЛЯНЫЙ ФИЛЬТР</v>
          </cell>
          <cell r="H309" t="str">
            <v>ТОЙОТА ЛЭНДРУЗЕР</v>
          </cell>
          <cell r="I309">
            <v>10</v>
          </cell>
          <cell r="J309" t="str">
            <v>EACH</v>
          </cell>
          <cell r="K309">
            <v>0</v>
          </cell>
          <cell r="L309">
            <v>0</v>
          </cell>
          <cell r="M309">
            <v>1920</v>
          </cell>
          <cell r="N309">
            <v>19200</v>
          </cell>
          <cell r="O309" t="str">
            <v>K1/59</v>
          </cell>
        </row>
        <row r="310">
          <cell r="D310">
            <v>1598</v>
          </cell>
          <cell r="E310" t="str">
            <v>GLASS FUSE</v>
          </cell>
          <cell r="F310" t="str">
            <v>1A 250V 6.3 X 32MM D510 TU: 425.876</v>
          </cell>
          <cell r="G310" t="str">
            <v>СТЕКЛЯНЫЙ ПРЕДОХРАНИТЕЛЬ</v>
          </cell>
          <cell r="H310" t="str">
            <v>1A 250В 6.3 X 32MM D510 TU: 425.876</v>
          </cell>
          <cell r="I310">
            <v>3</v>
          </cell>
          <cell r="J310" t="str">
            <v>BOX</v>
          </cell>
          <cell r="K310">
            <v>1.68</v>
          </cell>
          <cell r="L310">
            <v>5.04</v>
          </cell>
          <cell r="M310">
            <v>0</v>
          </cell>
          <cell r="N310">
            <v>0</v>
          </cell>
          <cell r="O310" t="str">
            <v>K1/8</v>
          </cell>
        </row>
        <row r="311">
          <cell r="D311">
            <v>1599</v>
          </cell>
          <cell r="E311" t="str">
            <v>CERAMIC MIDGET FUSE</v>
          </cell>
          <cell r="F311" t="str">
            <v>10.3 X 35MM 2AF 600V</v>
          </cell>
          <cell r="G311" t="str">
            <v>КЕРАМИЧЕСКИЙ ПРЕДОХРАНИТЕЛЬ</v>
          </cell>
          <cell r="H311" t="str">
            <v>10.3 X 35MM 2AF 600В</v>
          </cell>
          <cell r="I311">
            <v>1</v>
          </cell>
          <cell r="J311" t="str">
            <v>BOX</v>
          </cell>
          <cell r="K311">
            <v>12.35</v>
          </cell>
          <cell r="L311">
            <v>12.35</v>
          </cell>
          <cell r="M311">
            <v>0</v>
          </cell>
          <cell r="N311">
            <v>0</v>
          </cell>
          <cell r="O311" t="str">
            <v>K1/8</v>
          </cell>
        </row>
        <row r="312">
          <cell r="D312">
            <v>1602</v>
          </cell>
          <cell r="E312" t="str">
            <v>DRILL BITS</v>
          </cell>
          <cell r="F312" t="str">
            <v>HSS 2MM UP TO 13MM VARIOUS SIZE</v>
          </cell>
          <cell r="G312" t="str">
            <v>СВЁРЛА</v>
          </cell>
          <cell r="H312" t="str">
            <v>ИЗ НЕРЖАВЕЮЩЕЙ СТАЛИ, РАЗНЫХ РАЗМЕРОВ ОТ 2 ДО 13 ММ</v>
          </cell>
          <cell r="I312">
            <v>1</v>
          </cell>
          <cell r="J312" t="str">
            <v>SET</v>
          </cell>
          <cell r="K312">
            <v>569.95000000000005</v>
          </cell>
          <cell r="L312">
            <v>569.95000000000005</v>
          </cell>
          <cell r="M312">
            <v>0</v>
          </cell>
          <cell r="N312">
            <v>0</v>
          </cell>
          <cell r="O312" t="str">
            <v>K/TOOL ROOM</v>
          </cell>
        </row>
        <row r="313">
          <cell r="D313">
            <v>1615</v>
          </cell>
          <cell r="E313" t="str">
            <v>STARTER</v>
          </cell>
          <cell r="F313" t="str">
            <v>TYPE S10 40W TLD</v>
          </cell>
          <cell r="G313" t="str">
            <v>СТАРТЕР</v>
          </cell>
          <cell r="H313" t="str">
            <v>ТИП S10 40Вт</v>
          </cell>
          <cell r="I313">
            <v>25</v>
          </cell>
          <cell r="J313" t="str">
            <v>EACH</v>
          </cell>
          <cell r="K313">
            <v>0.31</v>
          </cell>
          <cell r="L313">
            <v>7.75</v>
          </cell>
          <cell r="M313">
            <v>0</v>
          </cell>
          <cell r="N313">
            <v>0</v>
          </cell>
          <cell r="O313" t="str">
            <v>K1/1</v>
          </cell>
        </row>
        <row r="314">
          <cell r="D314">
            <v>1617</v>
          </cell>
          <cell r="E314" t="str">
            <v>BALLAST</v>
          </cell>
          <cell r="F314" t="str">
            <v>1 X 36W</v>
          </cell>
          <cell r="G314" t="str">
            <v>ДРОСЕЛЬ</v>
          </cell>
          <cell r="H314" t="str">
            <v>1 X 36Вт</v>
          </cell>
          <cell r="I314">
            <v>33</v>
          </cell>
          <cell r="J314" t="str">
            <v>EACH</v>
          </cell>
          <cell r="K314">
            <v>3.24</v>
          </cell>
          <cell r="L314">
            <v>106.92</v>
          </cell>
          <cell r="M314">
            <v>0</v>
          </cell>
          <cell r="N314">
            <v>0</v>
          </cell>
          <cell r="O314" t="str">
            <v>K1/5</v>
          </cell>
        </row>
        <row r="315">
          <cell r="D315">
            <v>1643</v>
          </cell>
          <cell r="E315" t="str">
            <v>SHOVEL</v>
          </cell>
          <cell r="F315" t="str">
            <v/>
          </cell>
          <cell r="G315" t="str">
            <v>ЛОПАТА</v>
          </cell>
          <cell r="H315" t="str">
            <v/>
          </cell>
          <cell r="I315">
            <v>6</v>
          </cell>
          <cell r="J315" t="str">
            <v>EACH</v>
          </cell>
          <cell r="K315">
            <v>10.47</v>
          </cell>
          <cell r="L315">
            <v>62.82</v>
          </cell>
          <cell r="M315">
            <v>0</v>
          </cell>
          <cell r="N315">
            <v>0</v>
          </cell>
          <cell r="O315" t="str">
            <v>K/TOOL ROOM</v>
          </cell>
        </row>
        <row r="316">
          <cell r="D316">
            <v>1645</v>
          </cell>
          <cell r="E316" t="str">
            <v>RAKES</v>
          </cell>
          <cell r="F316" t="str">
            <v/>
          </cell>
          <cell r="G316" t="str">
            <v>ГРАБЛИ</v>
          </cell>
          <cell r="H316" t="str">
            <v/>
          </cell>
          <cell r="I316">
            <v>1</v>
          </cell>
          <cell r="J316" t="str">
            <v>EACH</v>
          </cell>
          <cell r="K316">
            <v>19.95</v>
          </cell>
          <cell r="L316">
            <v>19.95</v>
          </cell>
          <cell r="M316">
            <v>0</v>
          </cell>
          <cell r="N316">
            <v>0</v>
          </cell>
          <cell r="O316" t="str">
            <v>K/TOOL ROOM</v>
          </cell>
        </row>
        <row r="317">
          <cell r="D317">
            <v>1647</v>
          </cell>
          <cell r="E317" t="str">
            <v>HOE</v>
          </cell>
          <cell r="F317" t="str">
            <v/>
          </cell>
          <cell r="G317" t="str">
            <v>МОТЫГА</v>
          </cell>
          <cell r="H317" t="str">
            <v/>
          </cell>
          <cell r="I317">
            <v>1</v>
          </cell>
          <cell r="J317" t="str">
            <v>EACH</v>
          </cell>
          <cell r="K317">
            <v>13.98</v>
          </cell>
          <cell r="L317">
            <v>13.98</v>
          </cell>
          <cell r="M317">
            <v>0</v>
          </cell>
          <cell r="N317">
            <v>0</v>
          </cell>
          <cell r="O317" t="str">
            <v>K/TOOL ROOM</v>
          </cell>
        </row>
        <row r="318">
          <cell r="D318">
            <v>1648</v>
          </cell>
          <cell r="E318" t="str">
            <v>PICK MATTOCK</v>
          </cell>
          <cell r="F318" t="str">
            <v/>
          </cell>
          <cell r="G318" t="str">
            <v>КИРКА</v>
          </cell>
          <cell r="H318" t="str">
            <v/>
          </cell>
          <cell r="I318">
            <v>1</v>
          </cell>
          <cell r="J318" t="str">
            <v>EACH</v>
          </cell>
          <cell r="K318">
            <v>13.98</v>
          </cell>
          <cell r="L318">
            <v>13.98</v>
          </cell>
          <cell r="M318">
            <v>0</v>
          </cell>
          <cell r="N318">
            <v>0</v>
          </cell>
          <cell r="O318" t="str">
            <v>K/TOOL ROOM</v>
          </cell>
        </row>
        <row r="319">
          <cell r="D319">
            <v>1651</v>
          </cell>
          <cell r="E319" t="str">
            <v>PINCH POINT BAR</v>
          </cell>
          <cell r="F319" t="str">
            <v/>
          </cell>
          <cell r="G319" t="str">
            <v>МОНТИРОВКА</v>
          </cell>
          <cell r="H319" t="str">
            <v/>
          </cell>
          <cell r="I319">
            <v>3</v>
          </cell>
          <cell r="J319" t="str">
            <v>EACH</v>
          </cell>
          <cell r="K319">
            <v>23.85</v>
          </cell>
          <cell r="L319">
            <v>71.55</v>
          </cell>
          <cell r="M319">
            <v>0</v>
          </cell>
          <cell r="N319">
            <v>0</v>
          </cell>
          <cell r="O319" t="str">
            <v>K/TOOL ROOM</v>
          </cell>
        </row>
        <row r="320">
          <cell r="D320">
            <v>1655</v>
          </cell>
          <cell r="E320" t="str">
            <v>OIL</v>
          </cell>
          <cell r="F320" t="str">
            <v>HLX SHELL 15W40</v>
          </cell>
          <cell r="G320" t="str">
            <v>МАСЛО</v>
          </cell>
          <cell r="H320" t="str">
            <v>HLX ШЕЛЛ 15W40</v>
          </cell>
          <cell r="I320">
            <v>9</v>
          </cell>
          <cell r="J320" t="str">
            <v>LITER</v>
          </cell>
          <cell r="K320">
            <v>0</v>
          </cell>
          <cell r="L320">
            <v>0</v>
          </cell>
          <cell r="M320">
            <v>390</v>
          </cell>
          <cell r="N320">
            <v>3510</v>
          </cell>
          <cell r="O320" t="str">
            <v>K/</v>
          </cell>
        </row>
        <row r="321">
          <cell r="D321" t="str">
            <v>1655-1</v>
          </cell>
          <cell r="E321" t="str">
            <v>OIL</v>
          </cell>
          <cell r="F321" t="str">
            <v>HLX SHELL 15W40</v>
          </cell>
          <cell r="G321" t="str">
            <v>МАСЛО</v>
          </cell>
          <cell r="H321" t="str">
            <v>HLX ШЕЛЛ 15W40</v>
          </cell>
          <cell r="I321">
            <v>5</v>
          </cell>
          <cell r="J321" t="str">
            <v>LITER</v>
          </cell>
          <cell r="K321">
            <v>0</v>
          </cell>
          <cell r="L321">
            <v>0</v>
          </cell>
          <cell r="M321">
            <v>390</v>
          </cell>
          <cell r="N321">
            <v>1950</v>
          </cell>
          <cell r="O321" t="str">
            <v>K/</v>
          </cell>
        </row>
        <row r="322">
          <cell r="D322" t="str">
            <v>1655-2</v>
          </cell>
          <cell r="E322" t="str">
            <v>OIL</v>
          </cell>
          <cell r="F322" t="str">
            <v>HLX SHELL 15W40</v>
          </cell>
          <cell r="G322" t="str">
            <v>МАСЛО</v>
          </cell>
          <cell r="H322" t="str">
            <v>HLX ШЕЛЛ 15W40</v>
          </cell>
          <cell r="I322">
            <v>174</v>
          </cell>
          <cell r="J322" t="str">
            <v>LITER</v>
          </cell>
          <cell r="K322">
            <v>0</v>
          </cell>
          <cell r="L322">
            <v>0</v>
          </cell>
          <cell r="M322">
            <v>390</v>
          </cell>
          <cell r="N322">
            <v>67860</v>
          </cell>
          <cell r="O322" t="str">
            <v>K/</v>
          </cell>
        </row>
        <row r="323">
          <cell r="D323" t="str">
            <v>1655-3</v>
          </cell>
          <cell r="E323" t="str">
            <v>OIL</v>
          </cell>
          <cell r="F323" t="str">
            <v>HLX SHELL 15W40</v>
          </cell>
          <cell r="G323" t="str">
            <v>МАСЛО</v>
          </cell>
          <cell r="H323" t="str">
            <v>HLX ШЕЛЛ 15W40</v>
          </cell>
          <cell r="I323">
            <v>627</v>
          </cell>
          <cell r="J323" t="str">
            <v>LITER</v>
          </cell>
          <cell r="K323">
            <v>0</v>
          </cell>
          <cell r="L323">
            <v>0</v>
          </cell>
          <cell r="M323">
            <v>390</v>
          </cell>
          <cell r="N323">
            <v>244530</v>
          </cell>
          <cell r="O323" t="str">
            <v>K/</v>
          </cell>
        </row>
        <row r="324">
          <cell r="D324">
            <v>1657</v>
          </cell>
          <cell r="E324" t="str">
            <v>OIL FILTER</v>
          </cell>
          <cell r="F324" t="str">
            <v>ERR3340 FOR LANDROVER</v>
          </cell>
          <cell r="G324" t="str">
            <v>МАСЛЯНЫЙ ФИЛЬТР</v>
          </cell>
          <cell r="H324" t="str">
            <v>ERR3340 ДЛЯ ЛЭНДРОВЕРА</v>
          </cell>
          <cell r="I324">
            <v>1</v>
          </cell>
          <cell r="J324" t="str">
            <v>EACH</v>
          </cell>
          <cell r="K324">
            <v>15.08</v>
          </cell>
          <cell r="L324">
            <v>15.08</v>
          </cell>
          <cell r="M324">
            <v>0</v>
          </cell>
          <cell r="N324">
            <v>0</v>
          </cell>
          <cell r="O324" t="str">
            <v>K1/63</v>
          </cell>
        </row>
        <row r="325">
          <cell r="D325">
            <v>1666</v>
          </cell>
          <cell r="E325" t="str">
            <v>SHOCK ABSORBER FRONT</v>
          </cell>
          <cell r="F325" t="str">
            <v>48611-01G00 JD21 NISSAN SPARE PARTS</v>
          </cell>
          <cell r="G325" t="str">
            <v>АМОРТИЗАТОР ПЕРЕДНИЙ</v>
          </cell>
          <cell r="H325" t="str">
            <v>48611-01G00 JD21 ЗАПЧАСТИ НИССАНА</v>
          </cell>
          <cell r="I325">
            <v>1</v>
          </cell>
          <cell r="J325" t="str">
            <v>EACH</v>
          </cell>
          <cell r="K325">
            <v>75.3</v>
          </cell>
          <cell r="L325">
            <v>75.3</v>
          </cell>
          <cell r="M325">
            <v>0</v>
          </cell>
          <cell r="N325">
            <v>0</v>
          </cell>
          <cell r="O325" t="str">
            <v>K1/47</v>
          </cell>
        </row>
        <row r="326">
          <cell r="E326" t="str">
            <v>FUEL FILTER</v>
          </cell>
          <cell r="F326" t="str">
            <v>90517711 LUCAS FOR LANDROVER</v>
          </cell>
          <cell r="G326" t="str">
            <v>ДИЗ. ФИЛЬТР</v>
          </cell>
          <cell r="H326" t="str">
            <v>90517711 ЛУКАС ДЛЯ ЛЭНДРОВЕРА</v>
          </cell>
          <cell r="I326">
            <v>3</v>
          </cell>
          <cell r="J326" t="str">
            <v>EACH</v>
          </cell>
          <cell r="K326">
            <v>0</v>
          </cell>
          <cell r="L326">
            <v>0</v>
          </cell>
          <cell r="M326">
            <v>0</v>
          </cell>
          <cell r="N326">
            <v>0</v>
          </cell>
          <cell r="O326" t="str">
            <v>K1/63</v>
          </cell>
        </row>
        <row r="327">
          <cell r="D327">
            <v>1668</v>
          </cell>
          <cell r="E327" t="str">
            <v>FUEL FILTER</v>
          </cell>
          <cell r="F327" t="str">
            <v>90517711 LUCAS FOR LANDROVER</v>
          </cell>
          <cell r="G327" t="str">
            <v>ДИЗ. ФИЛЬТР</v>
          </cell>
          <cell r="H327" t="str">
            <v>90517711 ЛУКАС ДЛЯ ЛЭНДРОВЕРА</v>
          </cell>
          <cell r="I327">
            <v>1</v>
          </cell>
          <cell r="J327" t="str">
            <v>EACH</v>
          </cell>
          <cell r="K327">
            <v>39.5</v>
          </cell>
          <cell r="L327">
            <v>39.5</v>
          </cell>
          <cell r="M327">
            <v>0</v>
          </cell>
          <cell r="N327">
            <v>0</v>
          </cell>
          <cell r="O327" t="str">
            <v>K1/63</v>
          </cell>
        </row>
        <row r="328">
          <cell r="E328" t="str">
            <v>RING</v>
          </cell>
          <cell r="F328" t="str">
            <v>AAU9903 LANDROVER SPARE PARTS</v>
          </cell>
          <cell r="G328" t="str">
            <v>КОЛЬЦО</v>
          </cell>
          <cell r="H328" t="str">
            <v>AAU9903 ЗАПЧАСТИ ЛЭНДРОВЕРА</v>
          </cell>
          <cell r="I328">
            <v>10</v>
          </cell>
          <cell r="J328" t="str">
            <v>EACH</v>
          </cell>
          <cell r="K328">
            <v>0</v>
          </cell>
          <cell r="L328">
            <v>0</v>
          </cell>
          <cell r="M328">
            <v>0</v>
          </cell>
          <cell r="N328">
            <v>0</v>
          </cell>
          <cell r="O328" t="str">
            <v>K1/49</v>
          </cell>
        </row>
        <row r="329">
          <cell r="D329">
            <v>1676</v>
          </cell>
          <cell r="E329" t="str">
            <v>RING</v>
          </cell>
          <cell r="F329" t="str">
            <v>AAU9903 LANDROVER SPARE PARTS</v>
          </cell>
          <cell r="G329" t="str">
            <v>КОЛЬЦО</v>
          </cell>
          <cell r="H329" t="str">
            <v>AAU9903 ЗАПЧАСТИ ЛЭНДРОВЕРА</v>
          </cell>
          <cell r="I329">
            <v>5</v>
          </cell>
          <cell r="J329" t="str">
            <v>EACH</v>
          </cell>
          <cell r="K329">
            <v>0.59</v>
          </cell>
          <cell r="L329">
            <v>2.95</v>
          </cell>
          <cell r="M329">
            <v>0</v>
          </cell>
          <cell r="N329">
            <v>0</v>
          </cell>
          <cell r="O329" t="str">
            <v>K1/49</v>
          </cell>
        </row>
        <row r="330">
          <cell r="D330">
            <v>1677</v>
          </cell>
          <cell r="E330" t="str">
            <v>THERMOSTAT</v>
          </cell>
          <cell r="F330" t="str">
            <v>602687 LANDROVER SPARE PARTS</v>
          </cell>
          <cell r="G330" t="str">
            <v>ТЕРМОСТАТ</v>
          </cell>
          <cell r="H330" t="str">
            <v>602687 ЗАПЧАСТИ ЛЭНДРОВЕРА</v>
          </cell>
          <cell r="I330">
            <v>1</v>
          </cell>
          <cell r="J330" t="str">
            <v>EACH</v>
          </cell>
          <cell r="K330">
            <v>15.6</v>
          </cell>
          <cell r="L330">
            <v>15.6</v>
          </cell>
          <cell r="M330">
            <v>0</v>
          </cell>
          <cell r="N330">
            <v>0</v>
          </cell>
          <cell r="O330" t="str">
            <v>K1/49</v>
          </cell>
        </row>
        <row r="331">
          <cell r="D331">
            <v>1695</v>
          </cell>
          <cell r="E331" t="str">
            <v>OIL FILTER</v>
          </cell>
          <cell r="F331" t="str">
            <v>Z7 FOR WELDING MACHINE</v>
          </cell>
          <cell r="G331" t="str">
            <v>МАСЛЯНЫЙ ФИЛЬТР</v>
          </cell>
          <cell r="H331" t="str">
            <v>Z7 ДЛЯ СВАРОЧНОГО АГРЕГАТА</v>
          </cell>
          <cell r="I331">
            <v>7</v>
          </cell>
          <cell r="J331" t="str">
            <v>EACH</v>
          </cell>
          <cell r="K331">
            <v>6.35</v>
          </cell>
          <cell r="L331">
            <v>44.45</v>
          </cell>
          <cell r="M331">
            <v>0</v>
          </cell>
          <cell r="N331">
            <v>0</v>
          </cell>
          <cell r="O331" t="str">
            <v>K1/63</v>
          </cell>
        </row>
        <row r="332">
          <cell r="D332">
            <v>1708</v>
          </cell>
          <cell r="E332" t="str">
            <v>CUTTING RIG COMPLETE</v>
          </cell>
          <cell r="F332" t="str">
            <v/>
          </cell>
          <cell r="G332" t="str">
            <v>РЕЗАК В КОМПЛЕКТЕ</v>
          </cell>
          <cell r="H332" t="str">
            <v/>
          </cell>
          <cell r="I332">
            <v>1</v>
          </cell>
          <cell r="J332" t="str">
            <v>EACH</v>
          </cell>
          <cell r="K332">
            <v>1800</v>
          </cell>
          <cell r="L332">
            <v>1800</v>
          </cell>
          <cell r="M332">
            <v>0</v>
          </cell>
          <cell r="N332">
            <v>0</v>
          </cell>
          <cell r="O332" t="str">
            <v>K/WELDERS</v>
          </cell>
        </row>
        <row r="333">
          <cell r="D333">
            <v>1724</v>
          </cell>
          <cell r="E333" t="str">
            <v>LINE PIPE</v>
          </cell>
          <cell r="F333" t="str">
            <v>114 MM FOR HOOKING UP FROM WELLS TO TEST UNIT</v>
          </cell>
          <cell r="G333" t="str">
            <v>ТРУБА</v>
          </cell>
          <cell r="H333" t="str">
            <v>114 ММ ДЛЯ ТРУБОПРОВОДА НА СКВАЖИНЕ 10</v>
          </cell>
          <cell r="I333">
            <v>746</v>
          </cell>
          <cell r="J333" t="str">
            <v>METER</v>
          </cell>
          <cell r="K333">
            <v>12</v>
          </cell>
          <cell r="L333">
            <v>8952</v>
          </cell>
          <cell r="M333">
            <v>0</v>
          </cell>
          <cell r="N333">
            <v>0</v>
          </cell>
          <cell r="O333" t="str">
            <v>K/PIPEYARD</v>
          </cell>
        </row>
        <row r="334">
          <cell r="D334">
            <v>1725</v>
          </cell>
          <cell r="E334" t="str">
            <v>CONCRETE BLOCK</v>
          </cell>
          <cell r="F334" t="str">
            <v/>
          </cell>
          <cell r="G334" t="str">
            <v>БЕТОННЫЕ БЛОКИ</v>
          </cell>
          <cell r="H334" t="str">
            <v/>
          </cell>
          <cell r="I334">
            <v>16</v>
          </cell>
          <cell r="J334" t="str">
            <v>EACH</v>
          </cell>
          <cell r="K334">
            <v>0</v>
          </cell>
          <cell r="L334">
            <v>0</v>
          </cell>
          <cell r="M334">
            <v>5604</v>
          </cell>
          <cell r="N334">
            <v>89664</v>
          </cell>
          <cell r="O334" t="str">
            <v>K/YARD</v>
          </cell>
        </row>
        <row r="335">
          <cell r="D335" t="str">
            <v>1725-1</v>
          </cell>
          <cell r="E335" t="str">
            <v>CONCRETE BLOCK</v>
          </cell>
          <cell r="F335" t="str">
            <v/>
          </cell>
          <cell r="G335" t="str">
            <v>БЕТОННЫЕ БЛОКИ</v>
          </cell>
          <cell r="H335" t="str">
            <v/>
          </cell>
          <cell r="I335">
            <v>3</v>
          </cell>
          <cell r="J335" t="str">
            <v>EACH</v>
          </cell>
          <cell r="K335">
            <v>0</v>
          </cell>
          <cell r="L335">
            <v>0</v>
          </cell>
          <cell r="M335">
            <v>5604</v>
          </cell>
          <cell r="N335">
            <v>16812</v>
          </cell>
          <cell r="O335" t="str">
            <v>K/YARD</v>
          </cell>
        </row>
        <row r="336">
          <cell r="D336" t="str">
            <v>1725-2</v>
          </cell>
          <cell r="E336" t="str">
            <v>CONCRETE BLOCK</v>
          </cell>
          <cell r="F336" t="str">
            <v/>
          </cell>
          <cell r="G336" t="str">
            <v>БЕТОННЫЕ БЛОКИ</v>
          </cell>
          <cell r="H336" t="str">
            <v/>
          </cell>
          <cell r="I336">
            <v>14</v>
          </cell>
          <cell r="J336" t="str">
            <v>EACH</v>
          </cell>
          <cell r="K336">
            <v>0</v>
          </cell>
          <cell r="L336">
            <v>0</v>
          </cell>
          <cell r="M336">
            <v>5604</v>
          </cell>
          <cell r="N336">
            <v>78456</v>
          </cell>
          <cell r="O336" t="str">
            <v>K/YARD</v>
          </cell>
        </row>
        <row r="337">
          <cell r="D337" t="str">
            <v>1725-3</v>
          </cell>
          <cell r="E337" t="str">
            <v>CONCRETE BLOCK</v>
          </cell>
          <cell r="F337" t="str">
            <v/>
          </cell>
          <cell r="G337" t="str">
            <v>БЕТОННЫЕ БЛОКИ</v>
          </cell>
          <cell r="H337" t="str">
            <v/>
          </cell>
          <cell r="I337">
            <v>15</v>
          </cell>
          <cell r="J337" t="str">
            <v>EACH</v>
          </cell>
          <cell r="K337">
            <v>0</v>
          </cell>
          <cell r="L337">
            <v>0</v>
          </cell>
          <cell r="M337">
            <v>5604</v>
          </cell>
          <cell r="N337">
            <v>84060</v>
          </cell>
          <cell r="O337" t="str">
            <v>K/YARD</v>
          </cell>
        </row>
        <row r="338">
          <cell r="D338" t="str">
            <v>1725-4</v>
          </cell>
          <cell r="E338" t="str">
            <v>CONCRETE BLOCK</v>
          </cell>
          <cell r="F338" t="str">
            <v/>
          </cell>
          <cell r="G338" t="str">
            <v>БЕТОННЫЕ БЛОКИ</v>
          </cell>
          <cell r="H338" t="str">
            <v/>
          </cell>
          <cell r="I338">
            <v>6</v>
          </cell>
          <cell r="J338" t="str">
            <v>EACH</v>
          </cell>
          <cell r="K338">
            <v>0</v>
          </cell>
          <cell r="L338">
            <v>0</v>
          </cell>
          <cell r="M338">
            <v>5604</v>
          </cell>
          <cell r="N338">
            <v>33624</v>
          </cell>
          <cell r="O338" t="str">
            <v>K/YARD</v>
          </cell>
        </row>
        <row r="339">
          <cell r="D339" t="str">
            <v>1725-5</v>
          </cell>
          <cell r="E339" t="str">
            <v>CONCRETE BLOCK</v>
          </cell>
          <cell r="F339" t="str">
            <v/>
          </cell>
          <cell r="G339" t="str">
            <v>БЕТОННЫЕ БЛОКИ</v>
          </cell>
          <cell r="H339" t="str">
            <v/>
          </cell>
          <cell r="I339">
            <v>16</v>
          </cell>
          <cell r="J339" t="str">
            <v>EACH</v>
          </cell>
          <cell r="K339">
            <v>0</v>
          </cell>
          <cell r="L339">
            <v>0</v>
          </cell>
          <cell r="M339">
            <v>5604</v>
          </cell>
          <cell r="N339">
            <v>89664</v>
          </cell>
          <cell r="O339" t="str">
            <v>K/YARD</v>
          </cell>
        </row>
        <row r="340">
          <cell r="D340" t="str">
            <v>1725-6</v>
          </cell>
          <cell r="E340" t="str">
            <v>CONCRETE BLOCK</v>
          </cell>
          <cell r="F340" t="str">
            <v/>
          </cell>
          <cell r="G340" t="str">
            <v>БЕТОННЫЕ БЛОКИ</v>
          </cell>
          <cell r="H340" t="str">
            <v/>
          </cell>
          <cell r="I340">
            <v>16</v>
          </cell>
          <cell r="J340" t="str">
            <v>EACH</v>
          </cell>
          <cell r="K340">
            <v>0</v>
          </cell>
          <cell r="L340">
            <v>0</v>
          </cell>
          <cell r="M340">
            <v>5604</v>
          </cell>
          <cell r="N340">
            <v>89664</v>
          </cell>
          <cell r="O340" t="str">
            <v>K/YARD</v>
          </cell>
        </row>
        <row r="341">
          <cell r="D341" t="str">
            <v>1725-7</v>
          </cell>
          <cell r="E341" t="str">
            <v>CONCRETE BLOCK</v>
          </cell>
          <cell r="F341" t="str">
            <v/>
          </cell>
          <cell r="G341" t="str">
            <v>БЕТОННЫЕ БЛОКИ</v>
          </cell>
          <cell r="H341" t="str">
            <v/>
          </cell>
          <cell r="I341">
            <v>18</v>
          </cell>
          <cell r="J341" t="str">
            <v>EACH</v>
          </cell>
          <cell r="K341">
            <v>0</v>
          </cell>
          <cell r="L341">
            <v>0</v>
          </cell>
          <cell r="M341">
            <v>5922</v>
          </cell>
          <cell r="N341">
            <v>106596</v>
          </cell>
          <cell r="O341" t="str">
            <v>K/YARD</v>
          </cell>
        </row>
        <row r="342">
          <cell r="D342" t="str">
            <v>1725-8</v>
          </cell>
          <cell r="E342" t="str">
            <v>CONCRETE BLOCK</v>
          </cell>
          <cell r="F342" t="str">
            <v/>
          </cell>
          <cell r="G342" t="str">
            <v>БЕТОННЫЕ БЛОКИ</v>
          </cell>
          <cell r="H342" t="str">
            <v/>
          </cell>
          <cell r="I342">
            <v>18</v>
          </cell>
          <cell r="J342" t="str">
            <v>EACH</v>
          </cell>
          <cell r="K342">
            <v>0</v>
          </cell>
          <cell r="L342">
            <v>0</v>
          </cell>
          <cell r="M342">
            <v>5922</v>
          </cell>
          <cell r="N342">
            <v>106596</v>
          </cell>
          <cell r="O342" t="str">
            <v>K/YARD</v>
          </cell>
        </row>
        <row r="343">
          <cell r="D343" t="str">
            <v>1725-9</v>
          </cell>
          <cell r="E343" t="str">
            <v>CONCRETE BLOCK</v>
          </cell>
          <cell r="F343" t="str">
            <v/>
          </cell>
          <cell r="G343" t="str">
            <v>БЕТОННЫЕ БЛОКИ</v>
          </cell>
          <cell r="H343" t="str">
            <v/>
          </cell>
          <cell r="I343">
            <v>12</v>
          </cell>
          <cell r="J343" t="str">
            <v>EACH</v>
          </cell>
          <cell r="K343">
            <v>0</v>
          </cell>
          <cell r="L343">
            <v>0</v>
          </cell>
          <cell r="M343">
            <v>5922</v>
          </cell>
          <cell r="N343">
            <v>71064</v>
          </cell>
          <cell r="O343" t="str">
            <v>K/YARD</v>
          </cell>
        </row>
        <row r="344">
          <cell r="D344" t="str">
            <v>1725-10</v>
          </cell>
          <cell r="E344" t="str">
            <v>CONCRETE BLOCK</v>
          </cell>
          <cell r="F344" t="str">
            <v/>
          </cell>
          <cell r="G344" t="str">
            <v>БЕТОННЫЕ БЛОКИ</v>
          </cell>
          <cell r="H344" t="str">
            <v/>
          </cell>
          <cell r="I344">
            <v>8</v>
          </cell>
          <cell r="J344" t="str">
            <v>EACH</v>
          </cell>
          <cell r="K344">
            <v>0</v>
          </cell>
          <cell r="L344">
            <v>0</v>
          </cell>
          <cell r="M344">
            <v>5922</v>
          </cell>
          <cell r="N344">
            <v>47376</v>
          </cell>
          <cell r="O344" t="str">
            <v>K/YARD</v>
          </cell>
        </row>
        <row r="345">
          <cell r="D345" t="str">
            <v>1725-11</v>
          </cell>
          <cell r="E345" t="str">
            <v>CONCRETE BLOCK</v>
          </cell>
          <cell r="F345" t="str">
            <v/>
          </cell>
          <cell r="G345" t="str">
            <v>БЕТОННЫЕ БЛОКИ</v>
          </cell>
          <cell r="H345" t="str">
            <v/>
          </cell>
          <cell r="I345">
            <v>16</v>
          </cell>
          <cell r="J345" t="str">
            <v>EACH</v>
          </cell>
          <cell r="K345">
            <v>0</v>
          </cell>
          <cell r="L345">
            <v>0</v>
          </cell>
          <cell r="M345">
            <v>5922</v>
          </cell>
          <cell r="N345">
            <v>94752</v>
          </cell>
          <cell r="O345" t="str">
            <v>K/YARD</v>
          </cell>
        </row>
        <row r="346">
          <cell r="D346" t="str">
            <v>1725-12</v>
          </cell>
          <cell r="E346" t="str">
            <v>CONCRETE BLOCK</v>
          </cell>
          <cell r="F346" t="str">
            <v/>
          </cell>
          <cell r="G346" t="str">
            <v>БЕТОННЫЕ БЛОКИ</v>
          </cell>
          <cell r="H346" t="str">
            <v/>
          </cell>
          <cell r="I346">
            <v>18</v>
          </cell>
          <cell r="J346" t="str">
            <v>EACH</v>
          </cell>
          <cell r="K346">
            <v>0</v>
          </cell>
          <cell r="L346">
            <v>0</v>
          </cell>
          <cell r="M346">
            <v>5922</v>
          </cell>
          <cell r="N346">
            <v>106596</v>
          </cell>
          <cell r="O346" t="str">
            <v>K/YARD</v>
          </cell>
        </row>
        <row r="347">
          <cell r="D347">
            <v>1728</v>
          </cell>
          <cell r="E347" t="str">
            <v>PIPE</v>
          </cell>
          <cell r="F347" t="str">
            <v>DIAM 426 X 9 MM</v>
          </cell>
          <cell r="G347" t="str">
            <v>ТРУБА</v>
          </cell>
          <cell r="H347" t="str">
            <v>ДИАМ  426 X 9 MM</v>
          </cell>
          <cell r="I347">
            <v>12.25</v>
          </cell>
          <cell r="J347" t="str">
            <v>METER</v>
          </cell>
          <cell r="K347">
            <v>0</v>
          </cell>
          <cell r="L347">
            <v>0</v>
          </cell>
          <cell r="M347">
            <v>5555</v>
          </cell>
          <cell r="N347">
            <v>68048.75</v>
          </cell>
          <cell r="O347" t="str">
            <v>K/PIPEYARD</v>
          </cell>
        </row>
        <row r="348">
          <cell r="D348">
            <v>1742</v>
          </cell>
          <cell r="E348" t="str">
            <v>CUTTING MACHINE</v>
          </cell>
          <cell r="F348" t="str">
            <v>VCM 200</v>
          </cell>
          <cell r="G348" t="str">
            <v>ГАЗОГЕНЕРАТОР</v>
          </cell>
          <cell r="H348" t="str">
            <v>VCM 200</v>
          </cell>
          <cell r="I348">
            <v>1</v>
          </cell>
          <cell r="J348" t="str">
            <v>EACH</v>
          </cell>
          <cell r="K348">
            <v>481.97399999999999</v>
          </cell>
          <cell r="L348">
            <v>481.97399999999999</v>
          </cell>
          <cell r="M348">
            <v>0</v>
          </cell>
          <cell r="N348">
            <v>0</v>
          </cell>
          <cell r="O348" t="str">
            <v>K/WELDERS</v>
          </cell>
        </row>
        <row r="349">
          <cell r="D349">
            <v>1743</v>
          </cell>
          <cell r="E349" t="str">
            <v>EXTRA CUTTERS FOR ITEM #1</v>
          </cell>
          <cell r="F349" t="str">
            <v/>
          </cell>
          <cell r="G349" t="str">
            <v>ЗАПАСНОЙ РЕЗЕЦ  ДЛЯ РАСШИРИТЕЛЯ ДИАМЕТРА СКВАЖИНЫ</v>
          </cell>
          <cell r="H349" t="str">
            <v/>
          </cell>
          <cell r="I349">
            <v>2</v>
          </cell>
          <cell r="J349" t="str">
            <v>EACH</v>
          </cell>
          <cell r="K349">
            <v>4772</v>
          </cell>
          <cell r="L349">
            <v>9544</v>
          </cell>
          <cell r="M349">
            <v>0</v>
          </cell>
          <cell r="N349">
            <v>0</v>
          </cell>
          <cell r="O349" t="str">
            <v>K2</v>
          </cell>
        </row>
        <row r="350">
          <cell r="D350">
            <v>1781</v>
          </cell>
          <cell r="E350" t="str">
            <v>WALL HEATERS 220V</v>
          </cell>
          <cell r="F350" t="str">
            <v>FOR LIVING UNITS AND BATHROOM</v>
          </cell>
          <cell r="G350" t="str">
            <v>НАСТЕННЫЕ ОБОГРЕВАТЕЛИ 220В</v>
          </cell>
          <cell r="H350" t="str">
            <v>ДЛЯ ЖИЛЫХ ПОМЕЩЕНИЙ И ДУШЕВОЙ</v>
          </cell>
          <cell r="I350">
            <v>5</v>
          </cell>
          <cell r="J350" t="str">
            <v>EACH</v>
          </cell>
          <cell r="K350">
            <v>311.14999999999998</v>
          </cell>
          <cell r="L350">
            <v>1555.75</v>
          </cell>
          <cell r="M350">
            <v>0</v>
          </cell>
          <cell r="N350">
            <v>0</v>
          </cell>
          <cell r="O350" t="str">
            <v>K/C 16</v>
          </cell>
        </row>
        <row r="351">
          <cell r="D351">
            <v>1792</v>
          </cell>
          <cell r="E351" t="str">
            <v>TUBING</v>
          </cell>
          <cell r="F351" t="str">
            <v>2-7/8" OD 6.5 LBS/FT API N-80 SMLS 8 RD EUE RANGE 2</v>
          </cell>
          <cell r="G351" t="str">
            <v>НКТ</v>
          </cell>
          <cell r="H351" t="str">
            <v>2-7/8" ВД 6.5 ФУНТ/ФУТ API N-80 БЕЗШОВНЫЕ 8 НИТОК РЕЗЬБА EUE R2</v>
          </cell>
          <cell r="I351">
            <v>420</v>
          </cell>
          <cell r="J351" t="str">
            <v>METER</v>
          </cell>
          <cell r="K351">
            <v>9.9499999999999993</v>
          </cell>
          <cell r="L351">
            <v>4179</v>
          </cell>
          <cell r="M351">
            <v>0</v>
          </cell>
          <cell r="N351">
            <v>0</v>
          </cell>
          <cell r="O351" t="str">
            <v>K/PIPEYARD</v>
          </cell>
        </row>
        <row r="352">
          <cell r="D352">
            <v>1793</v>
          </cell>
          <cell r="E352" t="str">
            <v>SWITCH BOARD</v>
          </cell>
          <cell r="F352" t="str">
            <v>1 MAIN 200 AMP AUTO FUSES 2 X 16 AMP 3 PHASE, 4 X 20 A 3 PHASE, 8 X 16 1-PHASE FOR WAREHOUSE</v>
          </cell>
          <cell r="G352" t="str">
            <v>РАСПРЕДЕЛИТЕЛЬНЫЙ ЩИТ</v>
          </cell>
          <cell r="H352" t="str">
            <v>1 ОСНОВНОЙ АВТОМАТ 200 А АВТОМАТИЧЕСКИЕ ПРЕДОХРАНИТЕЛИ 2 Х 16 А 3 ФАЗЫ 4 Х 20 А 3 ФАЗЫ, 8 Х 16 1 ФАЗА ДЛЯ СКЛАДА</v>
          </cell>
          <cell r="I352">
            <v>1</v>
          </cell>
          <cell r="J352" t="str">
            <v>EACH</v>
          </cell>
          <cell r="K352">
            <v>1123.25</v>
          </cell>
          <cell r="L352">
            <v>1123.25</v>
          </cell>
          <cell r="M352">
            <v>0</v>
          </cell>
          <cell r="N352">
            <v>0</v>
          </cell>
          <cell r="O352" t="str">
            <v>K1/</v>
          </cell>
        </row>
        <row r="353">
          <cell r="D353">
            <v>1794</v>
          </cell>
          <cell r="E353" t="str">
            <v>SWITCH BOARD</v>
          </cell>
          <cell r="F353" t="str">
            <v>1 MAIN 200 AMP AUTO FUSES 4 X 16 AMP 3 PHASE, 4 X 20 A 3 PHASE, 10 X 16 1-PHASE FOR REPAIR WORK SHOP</v>
          </cell>
          <cell r="G353" t="str">
            <v>РАСПРЕДЕЛИТЕЛЬНЫЙ ЩИТ</v>
          </cell>
          <cell r="H353" t="str">
            <v>1 ОСНОВНОЙ АВТОМАТ 200 А АВТОМАТИЧЕСКИЕ ПРЕДОХРАНИТЕЛИ 4 Х 16 А 3 ФАЗЫ 4 Х 20 А 3 ФАЗЫ, 10 Х 16 1 ФАЗА ДЛЯ РЕМОНТНОГО ЦЕХА</v>
          </cell>
          <cell r="I353">
            <v>1</v>
          </cell>
          <cell r="J353" t="str">
            <v>EACH</v>
          </cell>
          <cell r="K353">
            <v>1381.45</v>
          </cell>
          <cell r="L353">
            <v>1381.45</v>
          </cell>
          <cell r="M353">
            <v>0</v>
          </cell>
          <cell r="N353">
            <v>0</v>
          </cell>
          <cell r="O353" t="str">
            <v>K/SHOP</v>
          </cell>
        </row>
        <row r="354">
          <cell r="D354">
            <v>1795</v>
          </cell>
          <cell r="E354" t="str">
            <v>SWITCH BOARD</v>
          </cell>
          <cell r="F354" t="str">
            <v>1 MAIN 100 AMP 12 EA  16 AMP 1-PHASE FOR NEW AREA</v>
          </cell>
          <cell r="G354" t="str">
            <v>РАСПРЕДЕЛИТЕЛЬНЫЙ ЩИТ</v>
          </cell>
          <cell r="H354" t="str">
            <v>1 ОСНОВНОЙ АВТОМАТ 100 А 12 АВТОМАТИЧЕСКИХ ПРЕДОХРАНИТЕЛУЙ 16 А 1 ФАЗА ДЛЯ НОВОЙ ПЛОЩАДКИ</v>
          </cell>
          <cell r="I354">
            <v>2</v>
          </cell>
          <cell r="J354" t="str">
            <v>EACH</v>
          </cell>
          <cell r="K354">
            <v>810.45</v>
          </cell>
          <cell r="L354">
            <v>1620.9</v>
          </cell>
          <cell r="M354">
            <v>0</v>
          </cell>
          <cell r="N354">
            <v>0</v>
          </cell>
          <cell r="O354" t="str">
            <v>K/</v>
          </cell>
        </row>
        <row r="355">
          <cell r="D355">
            <v>1796</v>
          </cell>
          <cell r="E355" t="str">
            <v>SWITCH BOARD</v>
          </cell>
          <cell r="F355" t="str">
            <v>1 MAIN 250 AMP 1 X 100 AMP 3 PHASE, 1 X 50 AMP 3 PHASE, 6 X 16 AMP 1-P FOR NEW AREA REFEER</v>
          </cell>
          <cell r="G355" t="str">
            <v>РАСПРЕДЕЛИТЕЛЬНЫЙ ЩИТ</v>
          </cell>
          <cell r="H355" t="str">
            <v>1 ОСНОВНОЙ АВТОМАТ 250 А 1 X 100 A 3 ФАЗЫ, 1 Х 100 А 3 ФАЗЫ, 1 Х 50 А 3 ФАЗЫ, 6 Х 16 А ДЛЯ НОВОЙ ПЛОЩАДКИ</v>
          </cell>
          <cell r="I355">
            <v>2</v>
          </cell>
          <cell r="J355" t="str">
            <v>EACH</v>
          </cell>
          <cell r="K355">
            <v>1172.97</v>
          </cell>
          <cell r="L355">
            <v>2345.94</v>
          </cell>
          <cell r="M355">
            <v>0</v>
          </cell>
          <cell r="N355">
            <v>0</v>
          </cell>
          <cell r="O355" t="str">
            <v>K/</v>
          </cell>
        </row>
        <row r="356">
          <cell r="D356">
            <v>1852</v>
          </cell>
          <cell r="E356" t="str">
            <v>ALTERNATOR</v>
          </cell>
          <cell r="F356" t="str">
            <v>DAF</v>
          </cell>
          <cell r="G356" t="str">
            <v>ГЕНЕРАТОР</v>
          </cell>
          <cell r="H356" t="str">
            <v>ДАФ</v>
          </cell>
          <cell r="I356">
            <v>2</v>
          </cell>
          <cell r="J356" t="str">
            <v>EACH</v>
          </cell>
          <cell r="K356">
            <v>576.34</v>
          </cell>
          <cell r="L356">
            <v>1152.68</v>
          </cell>
          <cell r="M356">
            <v>0</v>
          </cell>
          <cell r="N356">
            <v>0</v>
          </cell>
          <cell r="O356" t="str">
            <v>K1/</v>
          </cell>
        </row>
        <row r="357">
          <cell r="D357">
            <v>1855</v>
          </cell>
          <cell r="E357" t="str">
            <v>EXHAUST SYSTEM COMPLETE</v>
          </cell>
          <cell r="F357" t="str">
            <v>HENSCHEL</v>
          </cell>
          <cell r="G357" t="str">
            <v>ВЫХЛОПНАЯ СИСТЕМА</v>
          </cell>
          <cell r="H357" t="str">
            <v>ДЛЯ ХЕНШЕЛА</v>
          </cell>
          <cell r="I357">
            <v>1</v>
          </cell>
          <cell r="J357" t="str">
            <v>EACH</v>
          </cell>
          <cell r="K357">
            <v>660.25</v>
          </cell>
          <cell r="L357">
            <v>660.25</v>
          </cell>
          <cell r="M357">
            <v>0</v>
          </cell>
          <cell r="N357">
            <v>0</v>
          </cell>
          <cell r="O357" t="str">
            <v>K1/9</v>
          </cell>
        </row>
        <row r="358">
          <cell r="D358">
            <v>1856</v>
          </cell>
          <cell r="E358" t="str">
            <v>FRONT WINDOW, LEFT AND RIGHT</v>
          </cell>
          <cell r="F358" t="str">
            <v>HENSCHEL</v>
          </cell>
          <cell r="G358" t="str">
            <v>ЛОБОВОЕ СТЕКЛО ЛЕВОЕ И ПРАВОЕ</v>
          </cell>
          <cell r="H358" t="str">
            <v>ДЛЯ ХЕНШЕЛА</v>
          </cell>
          <cell r="I358">
            <v>1</v>
          </cell>
          <cell r="J358" t="str">
            <v>EACH</v>
          </cell>
          <cell r="K358">
            <v>344.53</v>
          </cell>
          <cell r="L358">
            <v>344.53</v>
          </cell>
          <cell r="M358">
            <v>0</v>
          </cell>
          <cell r="N358">
            <v>0</v>
          </cell>
          <cell r="O358" t="str">
            <v>K1/47</v>
          </cell>
        </row>
        <row r="359">
          <cell r="D359">
            <v>1857</v>
          </cell>
          <cell r="E359" t="str">
            <v>HAMMER UNION</v>
          </cell>
          <cell r="F359" t="str">
            <v>1" FIG 200</v>
          </cell>
          <cell r="G359" t="str">
            <v>БЫСТРОРАЗЪЁМНОЕ СОЕДИНЕНИЕ</v>
          </cell>
          <cell r="H359" t="str">
            <v>1" FIG 200</v>
          </cell>
          <cell r="I359">
            <v>21</v>
          </cell>
          <cell r="J359" t="str">
            <v>EACH</v>
          </cell>
          <cell r="K359">
            <v>16.898</v>
          </cell>
          <cell r="L359">
            <v>354.858</v>
          </cell>
          <cell r="M359">
            <v>0</v>
          </cell>
          <cell r="N359">
            <v>0</v>
          </cell>
          <cell r="O359" t="str">
            <v>K1/48</v>
          </cell>
        </row>
        <row r="360">
          <cell r="D360">
            <v>1858</v>
          </cell>
          <cell r="E360" t="str">
            <v>HAMMER UNION</v>
          </cell>
          <cell r="F360" t="str">
            <v>1" FIG 602</v>
          </cell>
          <cell r="G360" t="str">
            <v>БЫСТРОРАЗЪЁМНОЕ СОЕДИНЕНИЕ</v>
          </cell>
          <cell r="H360" t="str">
            <v>1" FIG 602</v>
          </cell>
          <cell r="I360">
            <v>3</v>
          </cell>
          <cell r="J360" t="str">
            <v>EACH</v>
          </cell>
          <cell r="K360">
            <v>54.963999999999999</v>
          </cell>
          <cell r="L360">
            <v>164.892</v>
          </cell>
          <cell r="M360">
            <v>0</v>
          </cell>
          <cell r="N360">
            <v>0</v>
          </cell>
          <cell r="O360" t="str">
            <v>K1/48</v>
          </cell>
        </row>
        <row r="361">
          <cell r="E361" t="str">
            <v>HAMMER UNION</v>
          </cell>
          <cell r="F361" t="str">
            <v>1-1/2" FIG 200</v>
          </cell>
          <cell r="G361" t="str">
            <v>БЫСТРОРАЗЪЁМНОЕ СОЕДИНЕНИЕ</v>
          </cell>
          <cell r="H361" t="str">
            <v>1-1/2" FIG 200</v>
          </cell>
          <cell r="I361">
            <v>37</v>
          </cell>
          <cell r="J361" t="str">
            <v>EACH</v>
          </cell>
          <cell r="K361">
            <v>0</v>
          </cell>
          <cell r="L361">
            <v>0</v>
          </cell>
          <cell r="M361">
            <v>0</v>
          </cell>
          <cell r="N361">
            <v>0</v>
          </cell>
          <cell r="O361" t="str">
            <v>K1/48</v>
          </cell>
        </row>
        <row r="362">
          <cell r="D362">
            <v>1859</v>
          </cell>
          <cell r="E362" t="str">
            <v>HAMMER UNION</v>
          </cell>
          <cell r="F362" t="str">
            <v>1-1/2" FIG 200</v>
          </cell>
          <cell r="G362" t="str">
            <v>БЫСТРОРАЗЪЁМНОЕ СОЕДИНЕНИЕ</v>
          </cell>
          <cell r="H362" t="str">
            <v>1-1/2" FIG 200</v>
          </cell>
          <cell r="I362">
            <v>55</v>
          </cell>
          <cell r="J362" t="str">
            <v>EACH</v>
          </cell>
          <cell r="K362">
            <v>64.441999999999993</v>
          </cell>
          <cell r="L362">
            <v>3544.31</v>
          </cell>
          <cell r="M362">
            <v>0</v>
          </cell>
          <cell r="N362">
            <v>0</v>
          </cell>
          <cell r="O362" t="str">
            <v>K1/48</v>
          </cell>
        </row>
        <row r="363">
          <cell r="D363">
            <v>1870</v>
          </cell>
          <cell r="E363" t="str">
            <v>ROPE NYLON</v>
          </cell>
          <cell r="F363" t="str">
            <v>18 MM</v>
          </cell>
          <cell r="G363" t="str">
            <v>ВЕРЁВКА НЕЙЛОНОВАЯ</v>
          </cell>
          <cell r="H363" t="str">
            <v>18 ММ</v>
          </cell>
          <cell r="I363">
            <v>168</v>
          </cell>
          <cell r="J363" t="str">
            <v>METER</v>
          </cell>
          <cell r="K363">
            <v>1.5</v>
          </cell>
          <cell r="L363">
            <v>252</v>
          </cell>
          <cell r="M363">
            <v>0</v>
          </cell>
          <cell r="N363">
            <v>0</v>
          </cell>
          <cell r="O363" t="str">
            <v>K1/43</v>
          </cell>
        </row>
        <row r="364">
          <cell r="D364">
            <v>1951</v>
          </cell>
          <cell r="E364" t="str">
            <v>TRANSMISSION OIL</v>
          </cell>
          <cell r="F364" t="str">
            <v>SPIRAX HD 80W90</v>
          </cell>
          <cell r="G364" t="str">
            <v>ТРАНСМИССИОННОЕ МАСЛО</v>
          </cell>
          <cell r="H364" t="str">
            <v>СПАЙРАКС ХД 80W90</v>
          </cell>
          <cell r="I364">
            <v>183</v>
          </cell>
          <cell r="J364" t="str">
            <v>LITER</v>
          </cell>
          <cell r="K364">
            <v>0</v>
          </cell>
          <cell r="L364">
            <v>0</v>
          </cell>
          <cell r="M364">
            <v>450</v>
          </cell>
          <cell r="N364">
            <v>82350</v>
          </cell>
          <cell r="O364" t="str">
            <v>K1/54</v>
          </cell>
        </row>
        <row r="365">
          <cell r="D365">
            <v>1953</v>
          </cell>
          <cell r="E365" t="str">
            <v>ROCK BITS</v>
          </cell>
          <cell r="F365" t="str">
            <v>III-112-CR 112 MM RUSSIAN MADE</v>
          </cell>
          <cell r="G365" t="str">
            <v>ДОЛОТА ТВЁРДЫХ ПОРОД</v>
          </cell>
          <cell r="H365" t="str">
            <v>III-112-CR 112 ММ РОССИЙСКОГО ПРОИЗВОДСТВА</v>
          </cell>
          <cell r="I365">
            <v>5</v>
          </cell>
          <cell r="J365" t="str">
            <v>EACH</v>
          </cell>
          <cell r="K365">
            <v>553.64</v>
          </cell>
          <cell r="L365">
            <v>2768.2</v>
          </cell>
          <cell r="M365">
            <v>0</v>
          </cell>
          <cell r="N365">
            <v>0</v>
          </cell>
          <cell r="O365" t="str">
            <v>K2</v>
          </cell>
        </row>
        <row r="366">
          <cell r="D366">
            <v>1954</v>
          </cell>
          <cell r="E366" t="str">
            <v>NORRISEAL LLC</v>
          </cell>
          <cell r="F366" t="str">
            <v/>
          </cell>
          <cell r="G366" t="str">
            <v>ПАНЕЛЬ КИП</v>
          </cell>
          <cell r="H366" t="str">
            <v/>
          </cell>
          <cell r="I366">
            <v>1</v>
          </cell>
          <cell r="J366" t="str">
            <v>EACH</v>
          </cell>
          <cell r="K366">
            <v>600</v>
          </cell>
          <cell r="L366">
            <v>600</v>
          </cell>
          <cell r="M366">
            <v>0</v>
          </cell>
          <cell r="N366">
            <v>0</v>
          </cell>
          <cell r="O366" t="str">
            <v>K/WELL 10</v>
          </cell>
        </row>
        <row r="367">
          <cell r="D367">
            <v>1955</v>
          </cell>
          <cell r="E367" t="str">
            <v>NORRISEAL LCV</v>
          </cell>
          <cell r="F367" t="str">
            <v>1"</v>
          </cell>
          <cell r="G367" t="str">
            <v>ПАНЕЛЬ КИП</v>
          </cell>
          <cell r="H367" t="str">
            <v>1"</v>
          </cell>
          <cell r="I367">
            <v>1</v>
          </cell>
          <cell r="J367" t="str">
            <v>EACH</v>
          </cell>
          <cell r="K367">
            <v>600</v>
          </cell>
          <cell r="L367">
            <v>600</v>
          </cell>
          <cell r="M367">
            <v>0</v>
          </cell>
          <cell r="N367">
            <v>0</v>
          </cell>
          <cell r="O367" t="str">
            <v>K/WELL 10</v>
          </cell>
        </row>
        <row r="368">
          <cell r="D368">
            <v>1956</v>
          </cell>
          <cell r="E368" t="str">
            <v>BARTON RECORDER</v>
          </cell>
          <cell r="F368" t="str">
            <v/>
          </cell>
          <cell r="G368" t="str">
            <v>САМОПИСЕЦ БАРТОН</v>
          </cell>
          <cell r="H368" t="str">
            <v/>
          </cell>
          <cell r="I368">
            <v>1</v>
          </cell>
          <cell r="J368" t="str">
            <v>EACH</v>
          </cell>
          <cell r="K368">
            <v>1500</v>
          </cell>
          <cell r="L368">
            <v>1500</v>
          </cell>
          <cell r="M368">
            <v>0</v>
          </cell>
          <cell r="N368">
            <v>0</v>
          </cell>
          <cell r="O368" t="str">
            <v>K/WELL 10</v>
          </cell>
        </row>
        <row r="369">
          <cell r="D369">
            <v>1972</v>
          </cell>
          <cell r="E369" t="str">
            <v>O-RING</v>
          </cell>
          <cell r="F369" t="str">
            <v/>
          </cell>
          <cell r="G369" t="str">
            <v>КОЛЬЦО РЕЗИНОВОЕ</v>
          </cell>
          <cell r="H369" t="str">
            <v/>
          </cell>
          <cell r="I369">
            <v>10</v>
          </cell>
          <cell r="J369" t="str">
            <v>EACH</v>
          </cell>
          <cell r="K369">
            <v>0</v>
          </cell>
          <cell r="L369">
            <v>0</v>
          </cell>
          <cell r="M369">
            <v>720</v>
          </cell>
          <cell r="N369">
            <v>7200</v>
          </cell>
          <cell r="O369" t="str">
            <v>K1/0</v>
          </cell>
        </row>
        <row r="370">
          <cell r="D370">
            <v>1982</v>
          </cell>
          <cell r="E370" t="str">
            <v>HEX LAG SCREW</v>
          </cell>
          <cell r="F370" t="str">
            <v>3/8" X 5"</v>
          </cell>
          <cell r="G370" t="str">
            <v>ШУРУПЫ</v>
          </cell>
          <cell r="H370" t="str">
            <v>3/8" X 5"</v>
          </cell>
          <cell r="I370">
            <v>62</v>
          </cell>
          <cell r="J370" t="str">
            <v>EACH</v>
          </cell>
          <cell r="K370">
            <v>0.35799999999999998</v>
          </cell>
          <cell r="L370">
            <v>22.195999999999998</v>
          </cell>
          <cell r="M370">
            <v>0</v>
          </cell>
          <cell r="N370">
            <v>0</v>
          </cell>
          <cell r="O370" t="str">
            <v>K1/45</v>
          </cell>
        </row>
        <row r="371">
          <cell r="D371">
            <v>1983</v>
          </cell>
          <cell r="E371" t="str">
            <v>SCREW SHIELD</v>
          </cell>
          <cell r="F371" t="str">
            <v>FOR HEX LAG SCREW</v>
          </cell>
          <cell r="G371" t="str">
            <v>ПЛАСТИКОВЫЙ КЛИН</v>
          </cell>
          <cell r="H371" t="str">
            <v>ДЛЯ ШУРУПОВ</v>
          </cell>
          <cell r="I371">
            <v>514</v>
          </cell>
          <cell r="J371" t="str">
            <v>EACH</v>
          </cell>
          <cell r="K371">
            <v>0.17299999999999999</v>
          </cell>
          <cell r="L371">
            <v>88.921999999999997</v>
          </cell>
          <cell r="M371">
            <v>0</v>
          </cell>
          <cell r="N371">
            <v>0</v>
          </cell>
          <cell r="O371" t="str">
            <v>K1/45</v>
          </cell>
        </row>
        <row r="372">
          <cell r="D372">
            <v>1991</v>
          </cell>
          <cell r="E372" t="str">
            <v>GLOVES</v>
          </cell>
          <cell r="F372" t="str">
            <v/>
          </cell>
          <cell r="G372" t="str">
            <v>ПЕРЧАТКИ</v>
          </cell>
          <cell r="H372" t="str">
            <v/>
          </cell>
          <cell r="I372">
            <v>868</v>
          </cell>
          <cell r="J372" t="str">
            <v>PAIR</v>
          </cell>
          <cell r="K372">
            <v>0</v>
          </cell>
          <cell r="L372">
            <v>0</v>
          </cell>
          <cell r="M372">
            <v>322</v>
          </cell>
          <cell r="N372">
            <v>279496</v>
          </cell>
          <cell r="O372" t="str">
            <v>K1/MIDDLE/A</v>
          </cell>
        </row>
        <row r="373">
          <cell r="D373">
            <v>1994</v>
          </cell>
          <cell r="E373" t="str">
            <v>CASING HEAD</v>
          </cell>
          <cell r="F373" t="str">
            <v>TYPE AWC 11" 3000 RWP X 8-5/8" SW C/W TWO 2" LPSO, API-6A, TEMP-L, MC-EE, PSL-1</v>
          </cell>
          <cell r="G373" t="str">
            <v>ОБСАДНАЯ ГОЛОВКА</v>
          </cell>
          <cell r="H373" t="str">
            <v>ТИП AWC 11" 3000 RWP X 8-5/8" SW C/W TWO 2" LPSO, API-6A, TEMP-L, MC-EE, PSL-1</v>
          </cell>
          <cell r="I373">
            <v>1</v>
          </cell>
          <cell r="J373" t="str">
            <v>EACH</v>
          </cell>
          <cell r="K373">
            <v>1365.43</v>
          </cell>
          <cell r="L373">
            <v>1365.43</v>
          </cell>
          <cell r="M373">
            <v>0</v>
          </cell>
          <cell r="N373">
            <v>0</v>
          </cell>
          <cell r="O373" t="str">
            <v>K2</v>
          </cell>
        </row>
        <row r="374">
          <cell r="D374">
            <v>1997</v>
          </cell>
          <cell r="E374" t="str">
            <v>BULL PLUG</v>
          </cell>
          <cell r="F374" t="str">
            <v>2" LP XXH C/W 1/2" NPT TAP</v>
          </cell>
          <cell r="G374" t="str">
            <v>ЗАГЛУШКА</v>
          </cell>
          <cell r="H374" t="str">
            <v>2" LP XXH ЦЕЛЬНАЯ</v>
          </cell>
          <cell r="I374">
            <v>1</v>
          </cell>
          <cell r="J374" t="str">
            <v>EACH</v>
          </cell>
          <cell r="K374">
            <v>9.4499999999999993</v>
          </cell>
          <cell r="L374">
            <v>9.4499999999999993</v>
          </cell>
          <cell r="M374">
            <v>0</v>
          </cell>
          <cell r="N374">
            <v>0</v>
          </cell>
          <cell r="O374" t="str">
            <v>K2</v>
          </cell>
        </row>
        <row r="375">
          <cell r="D375" t="str">
            <v>1997-1</v>
          </cell>
          <cell r="E375" t="str">
            <v>BULL PLUG</v>
          </cell>
          <cell r="F375" t="str">
            <v>2" LP XXH C/W 1/2" NPT TAP</v>
          </cell>
          <cell r="G375" t="str">
            <v>ЗАГЛУШКА</v>
          </cell>
          <cell r="H375" t="str">
            <v>2" LP XXH ЦЕЛЬНАЯ</v>
          </cell>
          <cell r="I375">
            <v>1</v>
          </cell>
          <cell r="J375" t="str">
            <v>EACH</v>
          </cell>
          <cell r="K375">
            <v>9.4499999999999993</v>
          </cell>
          <cell r="L375">
            <v>9.4499999999999993</v>
          </cell>
          <cell r="M375">
            <v>0</v>
          </cell>
          <cell r="N375">
            <v>0</v>
          </cell>
          <cell r="O375" t="str">
            <v>K2</v>
          </cell>
        </row>
        <row r="376">
          <cell r="D376">
            <v>1998</v>
          </cell>
          <cell r="E376" t="str">
            <v>SLIP ASSY</v>
          </cell>
          <cell r="F376" t="str">
            <v>TYPE WCP, 11" X 5-3/4", API-6A, TEMP-L, MC-EE, PSL-1</v>
          </cell>
          <cell r="G376" t="str">
            <v>КЛИНЬЯ</v>
          </cell>
          <cell r="H376" t="str">
            <v>ТИП WCP, 11" X 5-3/4", API-6A, TEMP-L, MC-EE, PSL-1</v>
          </cell>
          <cell r="I376">
            <v>2</v>
          </cell>
          <cell r="J376" t="str">
            <v>EACH</v>
          </cell>
          <cell r="K376">
            <v>996.67</v>
          </cell>
          <cell r="L376">
            <v>1993.34</v>
          </cell>
          <cell r="M376">
            <v>0</v>
          </cell>
          <cell r="N376">
            <v>0</v>
          </cell>
          <cell r="O376" t="str">
            <v>K2</v>
          </cell>
        </row>
        <row r="377">
          <cell r="D377">
            <v>1999</v>
          </cell>
          <cell r="E377" t="str">
            <v>PRIMARY PACKOFF ASSY</v>
          </cell>
          <cell r="F377" t="str">
            <v>TYPE WCP, 11" X 5-3/4", API-6A, TEMP-L. MC-EE, PSL-1</v>
          </cell>
          <cell r="G377" t="str">
            <v>ПРЕДВАРИТЕЛЬНОЕ УПЛОТНИТЕЛЬНОЕ УСТРОЙСТВО</v>
          </cell>
          <cell r="H377" t="str">
            <v>ТИП WCP, 11" X 5-3/4", API-6A, TEMP-L, MC-EE, PSL-1</v>
          </cell>
          <cell r="I377">
            <v>2</v>
          </cell>
          <cell r="J377" t="str">
            <v>EACH</v>
          </cell>
          <cell r="K377">
            <v>453.87</v>
          </cell>
          <cell r="L377">
            <v>907.74</v>
          </cell>
          <cell r="M377">
            <v>0</v>
          </cell>
          <cell r="N377">
            <v>0</v>
          </cell>
          <cell r="O377" t="str">
            <v>K2</v>
          </cell>
        </row>
        <row r="378">
          <cell r="D378">
            <v>2001</v>
          </cell>
          <cell r="E378" t="str">
            <v>TUBING HEAD</v>
          </cell>
          <cell r="F378" t="str">
            <v>ABB VG-OF 11" 5000# X 7-1/16" 5000# C/W 2-2 1/6: 5000# SSO, P, AA, PSL-1, PR-1</v>
          </cell>
          <cell r="G378" t="str">
            <v>ГОЛОВКА НКТ</v>
          </cell>
          <cell r="H378" t="str">
            <v>ABB VG-OF 11" 5000# X 7-1/16" 5000# C/W 2-2 1/6: 5000# SSO, P, AA, PSL-1, PR-1</v>
          </cell>
          <cell r="I378">
            <v>3</v>
          </cell>
          <cell r="J378" t="str">
            <v>EACH</v>
          </cell>
          <cell r="K378">
            <v>2901.07</v>
          </cell>
          <cell r="L378">
            <v>8703.2099999999991</v>
          </cell>
          <cell r="M378">
            <v>0</v>
          </cell>
          <cell r="N378">
            <v>0</v>
          </cell>
          <cell r="O378" t="str">
            <v>K2</v>
          </cell>
        </row>
        <row r="379">
          <cell r="D379" t="str">
            <v>2001-1</v>
          </cell>
          <cell r="E379" t="str">
            <v>TUBING HEAD</v>
          </cell>
          <cell r="F379" t="str">
            <v>ABB VG-OF 11" 5000# X 7-1/16" 5000# C/W 2-2 1/6: 5000# SSO, P, AA, PSL-1, PR-1</v>
          </cell>
          <cell r="G379" t="str">
            <v>ГОЛОВКА НКТ</v>
          </cell>
          <cell r="H379" t="str">
            <v>ABB VG-OF 11" 5000# X 7-1/16" 5000# C/W 2-2 1/6: 5000# SSO, P, AA, PSL-1, PR-1</v>
          </cell>
          <cell r="I379">
            <v>1</v>
          </cell>
          <cell r="J379" t="str">
            <v>EACH</v>
          </cell>
          <cell r="K379">
            <v>2969.11</v>
          </cell>
          <cell r="L379">
            <v>2969.11</v>
          </cell>
          <cell r="M379">
            <v>0</v>
          </cell>
          <cell r="N379">
            <v>0</v>
          </cell>
          <cell r="O379" t="str">
            <v>K2</v>
          </cell>
        </row>
        <row r="380">
          <cell r="D380">
            <v>2002</v>
          </cell>
          <cell r="E380" t="str">
            <v>TUBING HANGER</v>
          </cell>
          <cell r="F380" t="str">
            <v>ABB XP-1 7 1/16" X 2 7/8" EUE EXTENDED NECK C/W  2 2/2" B.P.V. THREADS, P, AA, PSL-1, PR-1</v>
          </cell>
          <cell r="G380" t="str">
            <v>ПОДВЕСКА НКТ</v>
          </cell>
          <cell r="H380" t="str">
            <v>ABB XP-1 7 1/16" X 2 7/8" EUE EXTENDED NECK C/W  2 2/2" B.P.V. THREADS, P, AA, PSL-1, PR-1</v>
          </cell>
          <cell r="I380">
            <v>2</v>
          </cell>
          <cell r="J380" t="str">
            <v>EACH</v>
          </cell>
          <cell r="K380">
            <v>640</v>
          </cell>
          <cell r="L380">
            <v>1280</v>
          </cell>
          <cell r="M380">
            <v>0</v>
          </cell>
          <cell r="N380">
            <v>0</v>
          </cell>
          <cell r="O380" t="str">
            <v>K2</v>
          </cell>
        </row>
        <row r="381">
          <cell r="D381" t="str">
            <v>2002-1</v>
          </cell>
          <cell r="E381" t="str">
            <v>TUBING HANGER</v>
          </cell>
          <cell r="F381" t="str">
            <v>ABB XP-1 7 1/16" X 2 7/8" EUE EXTENDED NECK C/W  2 2/2" B.P.V. THREADS, P, AA, PSL-1, PR-1</v>
          </cell>
          <cell r="G381" t="str">
            <v>ПОДВЕСКА НКТ</v>
          </cell>
          <cell r="H381" t="str">
            <v>ABB XP-1 7 1/16" X 2 7/8" EUE EXTENDED NECK C/W  2 2/2" B.P.V. THREADS, P, AA, PSL-1, PR-1</v>
          </cell>
          <cell r="I381">
            <v>1</v>
          </cell>
          <cell r="J381" t="str">
            <v>EACH</v>
          </cell>
          <cell r="K381">
            <v>223.88</v>
          </cell>
          <cell r="L381">
            <v>223.88</v>
          </cell>
          <cell r="M381">
            <v>0</v>
          </cell>
          <cell r="N381">
            <v>0</v>
          </cell>
          <cell r="O381" t="str">
            <v>K2</v>
          </cell>
        </row>
        <row r="382">
          <cell r="D382">
            <v>2004</v>
          </cell>
          <cell r="E382" t="str">
            <v>GATE VALVE</v>
          </cell>
          <cell r="F382" t="str">
            <v>ABB VGC 2 9/16" 5000# FLANGED, FULL BORE, AA, PSL-1, PR-1</v>
          </cell>
          <cell r="G382" t="str">
            <v>ЗАТВОРНЫЙ КЛАПАН</v>
          </cell>
          <cell r="H382" t="str">
            <v>ABB VGC 2 9/16" 5000# ФЛАНЦЕВЫЙ, ПОЛНОСТЬЮ ОТКРЫТЫЙ, AA, PSL-1, PR-1</v>
          </cell>
          <cell r="I382">
            <v>1</v>
          </cell>
          <cell r="J382" t="str">
            <v>EACH</v>
          </cell>
          <cell r="K382">
            <v>1311.45</v>
          </cell>
          <cell r="L382">
            <v>1311.45</v>
          </cell>
          <cell r="M382">
            <v>0</v>
          </cell>
          <cell r="N382">
            <v>0</v>
          </cell>
          <cell r="O382" t="str">
            <v>K2</v>
          </cell>
        </row>
        <row r="383">
          <cell r="D383">
            <v>2005</v>
          </cell>
          <cell r="E383" t="str">
            <v>COMPANION FLANGE</v>
          </cell>
          <cell r="F383" t="str">
            <v>2-1/16" 5000# X 2" LP, P, AA, PSL-1,PR-1</v>
          </cell>
          <cell r="G383" t="str">
            <v>СОПРОВОДИТЕЛЬНЫЙ ФЛАНЕЦ</v>
          </cell>
          <cell r="H383" t="str">
            <v>2-1/16" 5000# X 2" LP, P, AA, PSL-1,PR-1</v>
          </cell>
          <cell r="I383">
            <v>2</v>
          </cell>
          <cell r="J383" t="str">
            <v>EACH</v>
          </cell>
          <cell r="K383">
            <v>64.75</v>
          </cell>
          <cell r="L383">
            <v>129.5</v>
          </cell>
          <cell r="M383">
            <v>0</v>
          </cell>
          <cell r="N383">
            <v>0</v>
          </cell>
          <cell r="O383" t="str">
            <v>K2</v>
          </cell>
        </row>
        <row r="384">
          <cell r="D384" t="str">
            <v>2005-1</v>
          </cell>
          <cell r="E384" t="str">
            <v>COMPANION FLANGE</v>
          </cell>
          <cell r="F384" t="str">
            <v>2-1/16" 5000# X 2" LP, P, AA, PSL-1,PR-1</v>
          </cell>
          <cell r="G384" t="str">
            <v>СОПРОВОДИТЕЛЬНЫЙ ФЛАНЕЦ</v>
          </cell>
          <cell r="H384" t="str">
            <v>2-1/16" 5000# X 2" LP, P, AA, PSL-1,PR-1</v>
          </cell>
          <cell r="I384">
            <v>2</v>
          </cell>
          <cell r="J384" t="str">
            <v>EACH</v>
          </cell>
          <cell r="K384">
            <v>64.75</v>
          </cell>
          <cell r="L384">
            <v>129.5</v>
          </cell>
          <cell r="M384">
            <v>0</v>
          </cell>
          <cell r="N384">
            <v>0</v>
          </cell>
          <cell r="O384" t="str">
            <v>K2</v>
          </cell>
        </row>
        <row r="385">
          <cell r="D385">
            <v>2006</v>
          </cell>
          <cell r="E385" t="str">
            <v>GATE VALVE</v>
          </cell>
          <cell r="F385" t="str">
            <v>ABB VGC 2 1/16" 5000# FLANGED, FULL BORE, AA, PSL-1, PR-1</v>
          </cell>
          <cell r="G385" t="str">
            <v>ЗАТВОРНЫЙ КЛАПАН</v>
          </cell>
          <cell r="H385" t="str">
            <v>ABB VGC 2 1/16" 5000# ФЛАНЦЕВЫЙ, ПОЛНОСТЬЮ ОТКРЫТЫЙ, AA, PSL-1, PR-1</v>
          </cell>
          <cell r="I385">
            <v>1</v>
          </cell>
          <cell r="J385" t="str">
            <v>EACH</v>
          </cell>
          <cell r="K385">
            <v>901.95</v>
          </cell>
          <cell r="L385">
            <v>901.95</v>
          </cell>
          <cell r="M385">
            <v>0</v>
          </cell>
          <cell r="N385">
            <v>0</v>
          </cell>
          <cell r="O385" t="str">
            <v>K2</v>
          </cell>
        </row>
        <row r="386">
          <cell r="D386">
            <v>2007</v>
          </cell>
          <cell r="E386" t="str">
            <v>STUDDED CROSS</v>
          </cell>
          <cell r="F386" t="str">
            <v>ABB ST 2-9/16" 5000# X 2 9/16"  5000# X 2 1/16" 5000#, P, AA, PSL-1, PR-1</v>
          </cell>
          <cell r="G386" t="str">
            <v>ШТИФТОВАЯ КРЕСТОВИНА</v>
          </cell>
          <cell r="H386" t="str">
            <v>ABB ST 2-9/16" 5000# X 2 9/16"  5000# X 2 1/16" 5000#, P, AA, PSL-1, PR-1</v>
          </cell>
          <cell r="I386">
            <v>1</v>
          </cell>
          <cell r="J386" t="str">
            <v>EACH</v>
          </cell>
          <cell r="K386">
            <v>882</v>
          </cell>
          <cell r="L386">
            <v>882</v>
          </cell>
          <cell r="M386">
            <v>0</v>
          </cell>
          <cell r="N386">
            <v>0</v>
          </cell>
          <cell r="O386" t="str">
            <v>K2</v>
          </cell>
        </row>
        <row r="387">
          <cell r="D387">
            <v>2010</v>
          </cell>
          <cell r="E387" t="str">
            <v>BLIND FLANGE</v>
          </cell>
          <cell r="F387" t="str">
            <v>2-1/16" 5000# RWP, API 6A, TEMP L, MC-EE, PSL 1, PR 2</v>
          </cell>
          <cell r="G387" t="str">
            <v>ГЛУХОЙ ФЛАНЕЦ</v>
          </cell>
          <cell r="H387" t="str">
            <v>2-1/16" 5000# RWP, API 6A, TEMP L, MC-EE, PSL 1, PR 2</v>
          </cell>
          <cell r="I387">
            <v>2</v>
          </cell>
          <cell r="J387" t="str">
            <v>EACH</v>
          </cell>
          <cell r="K387">
            <v>92</v>
          </cell>
          <cell r="L387">
            <v>184</v>
          </cell>
          <cell r="M387">
            <v>0</v>
          </cell>
          <cell r="N387">
            <v>0</v>
          </cell>
          <cell r="O387" t="str">
            <v>K2</v>
          </cell>
        </row>
        <row r="388">
          <cell r="D388">
            <v>2015</v>
          </cell>
          <cell r="E388" t="str">
            <v>INFRA-RED GAS HEATERS</v>
          </cell>
          <cell r="F388" t="str">
            <v>P/N CD6107 CATA-DYNE MODEL #BX24X48 48000 BTU HEATER S/N 136606, 136607, 136608, 136609, 136610, 136611, 136612, 136613</v>
          </cell>
          <cell r="G388" t="str">
            <v>ИНФРАКРАСНЫЕ ГАЗОВЫЕ НАГРЕВАТЕЛИ</v>
          </cell>
          <cell r="H388" t="str">
            <v>П/Н CD6107 КАТА ДАЙН МОДЕЛЬ #BX24X48 48000 BTU С/Н 136606, 136607, 136608, 136609, 136610, 136611, 136612, 136613</v>
          </cell>
          <cell r="I388">
            <v>6</v>
          </cell>
          <cell r="J388" t="str">
            <v>EACH</v>
          </cell>
          <cell r="K388">
            <v>1850</v>
          </cell>
          <cell r="L388">
            <v>11100</v>
          </cell>
          <cell r="M388">
            <v>0</v>
          </cell>
          <cell r="N388">
            <v>0</v>
          </cell>
          <cell r="O388" t="str">
            <v>K1/BACK</v>
          </cell>
        </row>
        <row r="389">
          <cell r="D389">
            <v>2025</v>
          </cell>
          <cell r="E389" t="str">
            <v>CUTTING TIP</v>
          </cell>
          <cell r="F389" t="str">
            <v>VICTOR #1</v>
          </cell>
          <cell r="G389" t="str">
            <v>НАСАДКИ ДЛЯ РЕЗАКА</v>
          </cell>
          <cell r="H389" t="str">
            <v>ВИКТОР #1</v>
          </cell>
          <cell r="I389">
            <v>45</v>
          </cell>
          <cell r="J389" t="str">
            <v>EACH</v>
          </cell>
          <cell r="K389">
            <v>4.58</v>
          </cell>
          <cell r="L389">
            <v>206.1</v>
          </cell>
          <cell r="M389">
            <v>0</v>
          </cell>
          <cell r="N389">
            <v>0</v>
          </cell>
          <cell r="O389" t="str">
            <v>K1/41</v>
          </cell>
        </row>
        <row r="390">
          <cell r="D390">
            <v>2026</v>
          </cell>
          <cell r="E390" t="str">
            <v>CUTTING TIP</v>
          </cell>
          <cell r="F390" t="str">
            <v>VICTOR #2</v>
          </cell>
          <cell r="G390" t="str">
            <v>НАСАДКИ ДЛЯ РЕЗАКА</v>
          </cell>
          <cell r="H390" t="str">
            <v>ВИКТОР #2</v>
          </cell>
          <cell r="I390">
            <v>50</v>
          </cell>
          <cell r="J390" t="str">
            <v>EACH</v>
          </cell>
          <cell r="K390">
            <v>4.58</v>
          </cell>
          <cell r="L390">
            <v>229</v>
          </cell>
          <cell r="M390">
            <v>0</v>
          </cell>
          <cell r="N390">
            <v>0</v>
          </cell>
          <cell r="O390" t="str">
            <v>K1/41</v>
          </cell>
        </row>
        <row r="391">
          <cell r="D391">
            <v>2041</v>
          </cell>
          <cell r="E391" t="str">
            <v>KARDEX</v>
          </cell>
          <cell r="F391" t="str">
            <v>10 DRAWER C/W 5 PACKS OF CARDS</v>
          </cell>
          <cell r="G391" t="str">
            <v>КАРДЕКС</v>
          </cell>
          <cell r="H391" t="str">
            <v>10 ЛОТКОВ С 5 ЗАПАСНЫМИ ПАЧКАМИ КАРТОЧЕК</v>
          </cell>
          <cell r="I391">
            <v>1</v>
          </cell>
          <cell r="J391" t="str">
            <v>EACH</v>
          </cell>
          <cell r="K391">
            <v>1400</v>
          </cell>
          <cell r="L391">
            <v>1400</v>
          </cell>
          <cell r="M391">
            <v>0</v>
          </cell>
          <cell r="N391">
            <v>0</v>
          </cell>
          <cell r="O391" t="str">
            <v>K/TOOL ROOM</v>
          </cell>
        </row>
        <row r="392">
          <cell r="D392">
            <v>2044</v>
          </cell>
          <cell r="E392" t="str">
            <v>VOLLEY BALL</v>
          </cell>
          <cell r="F392" t="str">
            <v/>
          </cell>
          <cell r="G392" t="str">
            <v>МЯЧ ДЛЯ ВОЛЛЕЙБОЛА</v>
          </cell>
          <cell r="H392" t="str">
            <v/>
          </cell>
          <cell r="I392">
            <v>2</v>
          </cell>
          <cell r="J392" t="str">
            <v>EACH</v>
          </cell>
          <cell r="K392">
            <v>35</v>
          </cell>
          <cell r="L392">
            <v>70</v>
          </cell>
          <cell r="M392">
            <v>0</v>
          </cell>
          <cell r="N392">
            <v>0</v>
          </cell>
          <cell r="O392" t="str">
            <v>K/CAMP</v>
          </cell>
        </row>
        <row r="393">
          <cell r="D393">
            <v>2061</v>
          </cell>
          <cell r="E393" t="str">
            <v>HEATER</v>
          </cell>
          <cell r="F393" t="str">
            <v>MASTER MODEL BR150CE S/N 6007228 150,000 BTU FORCED AIR HEATER ELECTRIC START DIESEL DRIVEN</v>
          </cell>
          <cell r="G393" t="str">
            <v>ОБОГРЕВАТЕЛЬ</v>
          </cell>
          <cell r="H393" t="str">
            <v>МАСТЕР МОДЕЛЬ BR150CE С/Н 6007228 150,000 BTU ВОЗДУШНОЕ НАГНЕТАНИЕ ДИЗЕЛЬ</v>
          </cell>
          <cell r="I393">
            <v>2</v>
          </cell>
          <cell r="J393" t="str">
            <v>EACH</v>
          </cell>
          <cell r="K393">
            <v>450</v>
          </cell>
          <cell r="L393">
            <v>900</v>
          </cell>
          <cell r="M393">
            <v>0</v>
          </cell>
          <cell r="N393">
            <v>0</v>
          </cell>
          <cell r="O393" t="str">
            <v>K1/C-22</v>
          </cell>
        </row>
        <row r="394">
          <cell r="D394">
            <v>2062</v>
          </cell>
          <cell r="E394" t="str">
            <v>DUAL STATION MOTOR STARTER</v>
          </cell>
          <cell r="F394" t="str">
            <v>380V 50 HZ FOR STARTING AND STOPPING THE PURIFIER AND FEED PUMP. THE UNIT IS COMPLETE WITH RUNNING LIGHT, OVERLOAD PROTECTION, START/STOP PUSHBUTTONS, AMMETER IN COVER, AND TRANSFORMER ALL IN A NEMA 4 STEEL BOX</v>
          </cell>
          <cell r="G394" t="str">
            <v>ДВУСТАНЦИОННЫЙ СТАРТЕР</v>
          </cell>
          <cell r="H394" t="str">
            <v>380В 50 ГЦ ДЛЯ ЗАПУСКА И ОСТАНОВКИ ОЧИСТИТЕЛЯ И ПОДАЮЩЕГО НАСОСА. В КОМПЛЕКТ ВХОДЯТ: ОСВЕТИТЕЛЬ, ЗАЩИТА ОТ ПЕРЕГРУЗКИ И ТРАНСФОРМАТОР В СТАЛЬНОМ ЯЩИКЕ</v>
          </cell>
          <cell r="I394">
            <v>1</v>
          </cell>
          <cell r="J394" t="str">
            <v>EACH</v>
          </cell>
          <cell r="K394">
            <v>860</v>
          </cell>
          <cell r="L394">
            <v>860</v>
          </cell>
          <cell r="M394">
            <v>0</v>
          </cell>
          <cell r="N394">
            <v>0</v>
          </cell>
          <cell r="O394" t="str">
            <v>K/FUEL STATION</v>
          </cell>
        </row>
        <row r="395">
          <cell r="D395">
            <v>2069</v>
          </cell>
          <cell r="E395" t="str">
            <v>FUEL INJECTOR</v>
          </cell>
          <cell r="F395" t="str">
            <v>DAF</v>
          </cell>
          <cell r="G395" t="str">
            <v>ТОПЛИВНЫЙ ИНЖЕКТОР</v>
          </cell>
          <cell r="H395" t="str">
            <v>ДАФ</v>
          </cell>
          <cell r="I395">
            <v>24</v>
          </cell>
          <cell r="J395" t="str">
            <v>EACH</v>
          </cell>
          <cell r="K395">
            <v>98.45</v>
          </cell>
          <cell r="L395">
            <v>2362.8000000000002</v>
          </cell>
          <cell r="M395">
            <v>0</v>
          </cell>
          <cell r="N395">
            <v>0</v>
          </cell>
          <cell r="O395" t="str">
            <v>K1/</v>
          </cell>
        </row>
        <row r="396">
          <cell r="E396" t="str">
            <v>AIR COMPRESSOR</v>
          </cell>
          <cell r="F396" t="str">
            <v>TYPE PT-337 38B MAX 1800 HENSCHEL</v>
          </cell>
          <cell r="G396" t="str">
            <v>ВОЗДУШНЫЙ КОМПРЕССОР</v>
          </cell>
          <cell r="H396" t="str">
            <v>ТИП PT-337 38B MAX 1800 ДЛЯ ХЕНШЕЛА</v>
          </cell>
          <cell r="I396">
            <v>1</v>
          </cell>
          <cell r="J396" t="str">
            <v>EACH</v>
          </cell>
          <cell r="K396">
            <v>0</v>
          </cell>
          <cell r="L396">
            <v>0</v>
          </cell>
          <cell r="M396">
            <v>0</v>
          </cell>
          <cell r="N396">
            <v>0</v>
          </cell>
          <cell r="O396" t="str">
            <v>K1/12</v>
          </cell>
        </row>
        <row r="397">
          <cell r="D397">
            <v>2071</v>
          </cell>
          <cell r="E397" t="str">
            <v>AIR COMPRESSOR</v>
          </cell>
          <cell r="F397" t="str">
            <v>TYPE PT-337 38B MAX 1800 HENSCHEL</v>
          </cell>
          <cell r="G397" t="str">
            <v>ВОЗДУШНЫЙ КОМПРЕССОР</v>
          </cell>
          <cell r="H397" t="str">
            <v>ТИП PT-337 38B MAX 1800 ДЛЯ ХЕНШЕЛА</v>
          </cell>
          <cell r="I397">
            <v>1</v>
          </cell>
          <cell r="J397" t="str">
            <v>EACH</v>
          </cell>
          <cell r="K397">
            <v>802.57</v>
          </cell>
          <cell r="L397">
            <v>802.57</v>
          </cell>
          <cell r="M397">
            <v>0</v>
          </cell>
          <cell r="N397">
            <v>0</v>
          </cell>
          <cell r="O397" t="str">
            <v>K1/12</v>
          </cell>
        </row>
        <row r="398">
          <cell r="D398">
            <v>2074</v>
          </cell>
          <cell r="E398" t="str">
            <v>ENGINE PACKING SET COMPLETE</v>
          </cell>
          <cell r="F398" t="str">
            <v>HENSCHEL</v>
          </cell>
          <cell r="G398" t="str">
            <v>НАБОР ПРОКЛАДОК ДВИГАТЕЛЯ</v>
          </cell>
          <cell r="H398" t="str">
            <v>ДЛЯ ХЕНШЕЛА</v>
          </cell>
          <cell r="I398">
            <v>2</v>
          </cell>
          <cell r="J398" t="str">
            <v>EACH</v>
          </cell>
          <cell r="K398">
            <v>492.25</v>
          </cell>
          <cell r="L398">
            <v>984.5</v>
          </cell>
          <cell r="M398">
            <v>0</v>
          </cell>
          <cell r="N398">
            <v>0</v>
          </cell>
          <cell r="O398" t="str">
            <v>K1/11</v>
          </cell>
        </row>
        <row r="399">
          <cell r="D399">
            <v>2080</v>
          </cell>
          <cell r="E399" t="str">
            <v>BRAKE DRUM</v>
          </cell>
          <cell r="F399" t="str">
            <v>HENSCHEL</v>
          </cell>
          <cell r="G399" t="str">
            <v>ТОРМОЗНОЙ БАРАБАН</v>
          </cell>
          <cell r="H399" t="str">
            <v>ДЛЯ ХЕНШЕЛА</v>
          </cell>
          <cell r="I399">
            <v>4</v>
          </cell>
          <cell r="J399" t="str">
            <v>EACH</v>
          </cell>
          <cell r="K399">
            <v>620.15</v>
          </cell>
          <cell r="L399">
            <v>2480.6</v>
          </cell>
          <cell r="M399">
            <v>0</v>
          </cell>
          <cell r="N399">
            <v>0</v>
          </cell>
          <cell r="O399" t="str">
            <v>K1/12</v>
          </cell>
        </row>
        <row r="400">
          <cell r="D400">
            <v>2081</v>
          </cell>
          <cell r="E400" t="str">
            <v>THERMOSTAT</v>
          </cell>
          <cell r="F400" t="str">
            <v>HENSCHEL</v>
          </cell>
          <cell r="G400" t="str">
            <v>ТЕРМОСТАТ</v>
          </cell>
          <cell r="H400" t="str">
            <v>ДЛЯ ХЕНШЕЛА</v>
          </cell>
          <cell r="I400">
            <v>3</v>
          </cell>
          <cell r="J400" t="str">
            <v>EACH</v>
          </cell>
          <cell r="K400">
            <v>54.75</v>
          </cell>
          <cell r="L400">
            <v>164.25</v>
          </cell>
          <cell r="M400">
            <v>0</v>
          </cell>
          <cell r="N400">
            <v>0</v>
          </cell>
          <cell r="O400" t="str">
            <v>K1/11</v>
          </cell>
        </row>
        <row r="401">
          <cell r="D401">
            <v>2087</v>
          </cell>
          <cell r="E401" t="str">
            <v>CYLINDER PACKING GASKET</v>
          </cell>
          <cell r="F401" t="str">
            <v>ALN-0000-730-7164 HENSCHEL</v>
          </cell>
          <cell r="G401" t="str">
            <v>ПРОКЛАДКА ЦИЛИНДРА</v>
          </cell>
          <cell r="H401" t="str">
            <v>ALN-0000-730-7164 ДЛЯ ХЕНШЕЛА</v>
          </cell>
          <cell r="I401">
            <v>6</v>
          </cell>
          <cell r="J401" t="str">
            <v>SET</v>
          </cell>
          <cell r="K401">
            <v>171.44</v>
          </cell>
          <cell r="L401">
            <v>1028.6400000000001</v>
          </cell>
          <cell r="M401">
            <v>0</v>
          </cell>
          <cell r="N401">
            <v>0</v>
          </cell>
          <cell r="O401" t="str">
            <v>K1/11</v>
          </cell>
        </row>
        <row r="402">
          <cell r="D402">
            <v>2098</v>
          </cell>
          <cell r="E402" t="str">
            <v>WRENCH SET</v>
          </cell>
          <cell r="F402" t="str">
            <v>8-27 MM 10 PCS STAHWILLE</v>
          </cell>
          <cell r="G402" t="str">
            <v>НАБОР КЛЮЧЕЙ</v>
          </cell>
          <cell r="H402" t="str">
            <v>8-27 MM 10 ШТ</v>
          </cell>
          <cell r="I402">
            <v>15</v>
          </cell>
          <cell r="J402" t="str">
            <v>SET</v>
          </cell>
          <cell r="K402">
            <v>59.1</v>
          </cell>
          <cell r="L402">
            <v>886.5</v>
          </cell>
          <cell r="M402">
            <v>0</v>
          </cell>
          <cell r="N402">
            <v>0</v>
          </cell>
          <cell r="O402" t="str">
            <v>K/TOOL ROOM</v>
          </cell>
        </row>
        <row r="403">
          <cell r="D403">
            <v>2099</v>
          </cell>
          <cell r="E403" t="str">
            <v>OPEN SIDE WRENCH</v>
          </cell>
          <cell r="F403" t="str">
            <v>8-27 MM 11 PCS</v>
          </cell>
          <cell r="G403" t="str">
            <v>ОТКРЫТЫЙ НАКИДНОЙ КЛЮЧ</v>
          </cell>
          <cell r="H403" t="str">
            <v>8-27 MM 11 ШТ</v>
          </cell>
          <cell r="I403">
            <v>15</v>
          </cell>
          <cell r="J403" t="str">
            <v>SET</v>
          </cell>
          <cell r="K403">
            <v>119.95</v>
          </cell>
          <cell r="L403">
            <v>1799.25</v>
          </cell>
          <cell r="M403">
            <v>0</v>
          </cell>
          <cell r="N403">
            <v>0</v>
          </cell>
          <cell r="O403" t="str">
            <v>K/TOOL ROOM</v>
          </cell>
        </row>
        <row r="404">
          <cell r="D404">
            <v>2100</v>
          </cell>
          <cell r="E404" t="str">
            <v>SOCKET WRENCH</v>
          </cell>
          <cell r="F404" t="str">
            <v>8-27 MM 20 PCS</v>
          </cell>
          <cell r="G404" t="str">
            <v>БАЛОННЫЙ КЛЮЧ</v>
          </cell>
          <cell r="H404" t="str">
            <v>8-27 MM 20 ШТ</v>
          </cell>
          <cell r="I404">
            <v>15</v>
          </cell>
          <cell r="J404" t="str">
            <v>SET</v>
          </cell>
          <cell r="K404">
            <v>118.5</v>
          </cell>
          <cell r="L404">
            <v>1777.5</v>
          </cell>
          <cell r="M404">
            <v>0</v>
          </cell>
          <cell r="N404">
            <v>0</v>
          </cell>
          <cell r="O404" t="str">
            <v>K/TOOL ROOM</v>
          </cell>
        </row>
        <row r="405">
          <cell r="D405">
            <v>2101</v>
          </cell>
          <cell r="E405" t="str">
            <v>RECHARGING UNIT</v>
          </cell>
          <cell r="F405" t="str">
            <v>12-24V</v>
          </cell>
          <cell r="G405" t="str">
            <v>ЗАРЯДНОЕ УСТРОЙСТВО</v>
          </cell>
          <cell r="H405" t="str">
            <v>12-24В</v>
          </cell>
          <cell r="I405">
            <v>1</v>
          </cell>
          <cell r="J405" t="str">
            <v>EACH</v>
          </cell>
          <cell r="K405">
            <v>109.95</v>
          </cell>
          <cell r="L405">
            <v>109.95</v>
          </cell>
          <cell r="M405">
            <v>0</v>
          </cell>
          <cell r="N405">
            <v>0</v>
          </cell>
          <cell r="O405" t="str">
            <v>K/TOOL ROOM</v>
          </cell>
        </row>
        <row r="406">
          <cell r="D406">
            <v>2111</v>
          </cell>
          <cell r="E406" t="str">
            <v>CAUSTIC SODA</v>
          </cell>
          <cell r="F406" t="str">
            <v>RTE-PH-SODA</v>
          </cell>
          <cell r="G406" t="str">
            <v>КАУСТИЧЕСКАЯ СОДА</v>
          </cell>
          <cell r="H406" t="str">
            <v>RTE-PH-SODA</v>
          </cell>
          <cell r="I406">
            <v>0.45000004768371582</v>
          </cell>
          <cell r="J406" t="str">
            <v>TON</v>
          </cell>
          <cell r="K406">
            <v>912.89</v>
          </cell>
          <cell r="L406">
            <v>410.80054352998735</v>
          </cell>
          <cell r="M406">
            <v>0</v>
          </cell>
          <cell r="N406">
            <v>0</v>
          </cell>
          <cell r="O406" t="str">
            <v>K/C-2</v>
          </cell>
        </row>
        <row r="407">
          <cell r="D407" t="str">
            <v>2111-1</v>
          </cell>
          <cell r="E407" t="str">
            <v>CAUSTIC SODA</v>
          </cell>
          <cell r="F407" t="str">
            <v>RTE-PH-SODA</v>
          </cell>
          <cell r="G407" t="str">
            <v>КАУСТИЧЕСКАЯ СОДА</v>
          </cell>
          <cell r="H407" t="str">
            <v>RTE-PH-SODA</v>
          </cell>
          <cell r="I407">
            <v>1</v>
          </cell>
          <cell r="J407" t="str">
            <v>TON</v>
          </cell>
          <cell r="K407">
            <v>653</v>
          </cell>
          <cell r="L407">
            <v>653</v>
          </cell>
          <cell r="M407">
            <v>0</v>
          </cell>
          <cell r="N407">
            <v>0</v>
          </cell>
          <cell r="O407" t="str">
            <v>K/C-2</v>
          </cell>
        </row>
        <row r="408">
          <cell r="D408">
            <v>2119</v>
          </cell>
          <cell r="E408" t="str">
            <v>ELBOW 4SPH 90 DEG</v>
          </cell>
          <cell r="F408" t="str">
            <v/>
          </cell>
          <cell r="G408" t="str">
            <v>КОЛЕНО 4SPH 90 ГРАДУСОВ</v>
          </cell>
          <cell r="H408" t="str">
            <v/>
          </cell>
          <cell r="I408">
            <v>30</v>
          </cell>
          <cell r="J408" t="str">
            <v>EACH</v>
          </cell>
          <cell r="K408">
            <v>193.81</v>
          </cell>
          <cell r="L408">
            <v>5814.3</v>
          </cell>
          <cell r="M408">
            <v>0</v>
          </cell>
          <cell r="N408">
            <v>0</v>
          </cell>
          <cell r="O408" t="str">
            <v>K/C-26</v>
          </cell>
        </row>
        <row r="409">
          <cell r="D409">
            <v>2119</v>
          </cell>
          <cell r="E409" t="str">
            <v>ELBOW 4SPH 90 DEG</v>
          </cell>
          <cell r="F409" t="str">
            <v/>
          </cell>
          <cell r="G409" t="str">
            <v>КОЛЕНО 4SPH 90 ГРАДУСОВ</v>
          </cell>
          <cell r="H409" t="str">
            <v/>
          </cell>
          <cell r="I409">
            <v>3</v>
          </cell>
          <cell r="J409" t="str">
            <v>EACH</v>
          </cell>
          <cell r="K409">
            <v>193.81</v>
          </cell>
          <cell r="L409">
            <v>581.42999999999995</v>
          </cell>
          <cell r="M409">
            <v>0</v>
          </cell>
          <cell r="N409">
            <v>0</v>
          </cell>
          <cell r="O409" t="str">
            <v>K/C-26</v>
          </cell>
        </row>
        <row r="410">
          <cell r="D410">
            <v>2121</v>
          </cell>
          <cell r="E410" t="str">
            <v>PUP JOINT SET 4SPH INCLUDES 10 EA UNIT LENGTH OF 2, 3, 4, 5, 6, 7, 8, 9, 10 &amp; 12 FEET</v>
          </cell>
          <cell r="F410" t="str">
            <v/>
          </cell>
          <cell r="G410" t="str">
            <v>КОМПЛЕКТ ПАТРУБКОВ 4SPH ИЗ 10 ШТ ДЛИНОЙ 2, 3, 4, 5, 6, 7, 8, 9, 10 &amp; 12 ФУТОВ</v>
          </cell>
          <cell r="H410" t="str">
            <v/>
          </cell>
          <cell r="I410">
            <v>1</v>
          </cell>
          <cell r="J410" t="str">
            <v>EACH</v>
          </cell>
          <cell r="K410">
            <v>2579.63</v>
          </cell>
          <cell r="L410">
            <v>2579.63</v>
          </cell>
          <cell r="M410">
            <v>0</v>
          </cell>
          <cell r="N410">
            <v>0</v>
          </cell>
          <cell r="O410" t="str">
            <v>K/C-26</v>
          </cell>
        </row>
        <row r="411">
          <cell r="D411">
            <v>2123</v>
          </cell>
          <cell r="E411" t="str">
            <v>TEFLON TAPE</v>
          </cell>
          <cell r="F411" t="str">
            <v>1" 520'</v>
          </cell>
          <cell r="G411" t="str">
            <v>ЛЕНТА ФУМ</v>
          </cell>
          <cell r="H411" t="str">
            <v>1" 520'</v>
          </cell>
          <cell r="I411">
            <v>1812</v>
          </cell>
          <cell r="J411" t="str">
            <v>ROLL</v>
          </cell>
          <cell r="K411">
            <v>2.81</v>
          </cell>
          <cell r="L411">
            <v>5091.72</v>
          </cell>
          <cell r="M411">
            <v>0</v>
          </cell>
          <cell r="N411">
            <v>0</v>
          </cell>
          <cell r="O411" t="str">
            <v>K1/10</v>
          </cell>
        </row>
        <row r="412">
          <cell r="D412">
            <v>2123</v>
          </cell>
          <cell r="E412" t="str">
            <v>TEFLON TAPE</v>
          </cell>
          <cell r="F412" t="str">
            <v>1" 520'</v>
          </cell>
          <cell r="G412" t="str">
            <v>ЛЕНТА ФУМ</v>
          </cell>
          <cell r="H412" t="str">
            <v>1" 520'</v>
          </cell>
          <cell r="I412">
            <v>83</v>
          </cell>
          <cell r="J412" t="str">
            <v>ROLL</v>
          </cell>
          <cell r="K412">
            <v>2.81</v>
          </cell>
          <cell r="L412">
            <v>233.23</v>
          </cell>
          <cell r="M412">
            <v>0</v>
          </cell>
          <cell r="N412">
            <v>0</v>
          </cell>
          <cell r="O412" t="str">
            <v>K1/10</v>
          </cell>
        </row>
        <row r="413">
          <cell r="D413">
            <v>2126</v>
          </cell>
          <cell r="E413" t="str">
            <v>SCRABBER SK129</v>
          </cell>
          <cell r="F413" t="str">
            <v/>
          </cell>
          <cell r="G413" t="str">
            <v>СКРЕБОК СК129</v>
          </cell>
          <cell r="H413" t="str">
            <v/>
          </cell>
          <cell r="I413">
            <v>1</v>
          </cell>
          <cell r="J413" t="str">
            <v>EACH</v>
          </cell>
          <cell r="K413">
            <v>811.94809999999995</v>
          </cell>
          <cell r="L413">
            <v>811.94809999999995</v>
          </cell>
          <cell r="M413">
            <v>0</v>
          </cell>
          <cell r="N413">
            <v>0</v>
          </cell>
          <cell r="O413" t="str">
            <v>K1/FRONT</v>
          </cell>
        </row>
        <row r="414">
          <cell r="D414">
            <v>2138</v>
          </cell>
          <cell r="E414" t="str">
            <v>PIPE WRENCH</v>
          </cell>
          <cell r="F414" t="str">
            <v>RIDGID 36"</v>
          </cell>
          <cell r="G414" t="str">
            <v>ТРУБНЫЙ КЛЮЧ</v>
          </cell>
          <cell r="H414" t="str">
            <v>РИДЖИД 36"</v>
          </cell>
          <cell r="I414">
            <v>3</v>
          </cell>
          <cell r="J414" t="str">
            <v>EACH</v>
          </cell>
          <cell r="K414">
            <v>94</v>
          </cell>
          <cell r="L414">
            <v>282</v>
          </cell>
          <cell r="M414">
            <v>0</v>
          </cell>
          <cell r="N414">
            <v>0</v>
          </cell>
          <cell r="O414" t="str">
            <v>K/TOOL ROOM</v>
          </cell>
        </row>
        <row r="415">
          <cell r="D415">
            <v>2139</v>
          </cell>
          <cell r="E415" t="str">
            <v>PIPE WRENCH</v>
          </cell>
          <cell r="F415" t="str">
            <v>RIDGID 24"</v>
          </cell>
          <cell r="G415" t="str">
            <v>ТРУБНЫЙ КЛЮЧ</v>
          </cell>
          <cell r="H415" t="str">
            <v>РИДЖИД 24"</v>
          </cell>
          <cell r="I415">
            <v>3</v>
          </cell>
          <cell r="J415" t="str">
            <v>EACH</v>
          </cell>
          <cell r="K415">
            <v>45</v>
          </cell>
          <cell r="L415">
            <v>135</v>
          </cell>
          <cell r="M415">
            <v>0</v>
          </cell>
          <cell r="N415">
            <v>0</v>
          </cell>
          <cell r="O415" t="str">
            <v>K/TOOL ROOM</v>
          </cell>
        </row>
        <row r="416">
          <cell r="D416">
            <v>2140</v>
          </cell>
          <cell r="E416" t="str">
            <v>PIPE WRENCH</v>
          </cell>
          <cell r="F416" t="str">
            <v>RIDGID 18"</v>
          </cell>
          <cell r="G416" t="str">
            <v>ТРУБНЫЙ КЛЮЧ</v>
          </cell>
          <cell r="H416" t="str">
            <v>РИДЖИД 18"</v>
          </cell>
          <cell r="I416">
            <v>3</v>
          </cell>
          <cell r="J416" t="str">
            <v>EACH</v>
          </cell>
          <cell r="K416">
            <v>30</v>
          </cell>
          <cell r="L416">
            <v>90</v>
          </cell>
          <cell r="M416">
            <v>0</v>
          </cell>
          <cell r="N416">
            <v>0</v>
          </cell>
          <cell r="O416" t="str">
            <v>K/TOOL ROOM/ZU 10</v>
          </cell>
        </row>
        <row r="417">
          <cell r="D417">
            <v>2141</v>
          </cell>
          <cell r="E417" t="str">
            <v>CHICKSAN SWIVEL</v>
          </cell>
          <cell r="F417" t="str">
            <v>ST-20 2" 2000# OPW#3220-0201</v>
          </cell>
          <cell r="G417" t="str">
            <v>УНИВЕРСАЛЬНОЕ СОЕДИНЕНИЕ</v>
          </cell>
          <cell r="H417" t="str">
            <v>ST-20 2" 2000# OPW#3220-0201</v>
          </cell>
          <cell r="I417">
            <v>10</v>
          </cell>
          <cell r="J417" t="str">
            <v>EACH</v>
          </cell>
          <cell r="K417">
            <v>400</v>
          </cell>
          <cell r="L417">
            <v>4000</v>
          </cell>
          <cell r="M417">
            <v>0</v>
          </cell>
          <cell r="N417">
            <v>0</v>
          </cell>
          <cell r="O417" t="str">
            <v>K1/50</v>
          </cell>
        </row>
        <row r="418">
          <cell r="D418">
            <v>2142</v>
          </cell>
          <cell r="E418" t="str">
            <v>CHICKSAN SWIVEL</v>
          </cell>
          <cell r="F418" t="str">
            <v>ST-50 2" 15000# SPM#2A 17139</v>
          </cell>
          <cell r="G418" t="str">
            <v>ШАРНИРНОЕ СОЕДИНЕНИЕ</v>
          </cell>
          <cell r="H418" t="str">
            <v>ST-50 2" 15000# SPM#2A 17139</v>
          </cell>
          <cell r="I418">
            <v>1</v>
          </cell>
          <cell r="J418" t="str">
            <v>EACH</v>
          </cell>
          <cell r="K418">
            <v>1200</v>
          </cell>
          <cell r="L418">
            <v>1200</v>
          </cell>
          <cell r="M418">
            <v>0</v>
          </cell>
          <cell r="N418">
            <v>0</v>
          </cell>
          <cell r="O418" t="str">
            <v>K1/50</v>
          </cell>
        </row>
        <row r="419">
          <cell r="D419">
            <v>2151</v>
          </cell>
          <cell r="E419" t="str">
            <v xml:space="preserve">154 - 028 CONNECTOR </v>
          </cell>
          <cell r="F419" t="str">
            <v/>
          </cell>
          <cell r="G419" t="str">
            <v/>
          </cell>
          <cell r="H419" t="str">
            <v/>
          </cell>
          <cell r="I419">
            <v>1</v>
          </cell>
          <cell r="J419" t="str">
            <v>EACH</v>
          </cell>
          <cell r="K419">
            <v>4.01</v>
          </cell>
          <cell r="L419">
            <v>4.01</v>
          </cell>
          <cell r="M419">
            <v>0</v>
          </cell>
          <cell r="N419">
            <v>0</v>
          </cell>
          <cell r="O419" t="str">
            <v>K1/15</v>
          </cell>
        </row>
        <row r="420">
          <cell r="D420">
            <v>2152</v>
          </cell>
          <cell r="E420" t="str">
            <v>190 - 277 MUFFLER KIT</v>
          </cell>
          <cell r="F420" t="str">
            <v/>
          </cell>
          <cell r="G420" t="str">
            <v/>
          </cell>
          <cell r="H420" t="str">
            <v/>
          </cell>
          <cell r="I420">
            <v>1</v>
          </cell>
          <cell r="J420" t="str">
            <v>EACH</v>
          </cell>
          <cell r="K420">
            <v>105.02</v>
          </cell>
          <cell r="L420">
            <v>105.02</v>
          </cell>
          <cell r="M420">
            <v>0</v>
          </cell>
          <cell r="N420">
            <v>0</v>
          </cell>
          <cell r="O420" t="str">
            <v>K1/15</v>
          </cell>
        </row>
        <row r="421">
          <cell r="D421">
            <v>2155</v>
          </cell>
          <cell r="E421" t="str">
            <v>215 - 052 KEY</v>
          </cell>
          <cell r="F421" t="str">
            <v/>
          </cell>
          <cell r="G421" t="str">
            <v/>
          </cell>
          <cell r="H421" t="str">
            <v/>
          </cell>
          <cell r="I421">
            <v>9</v>
          </cell>
          <cell r="J421" t="str">
            <v>EACH</v>
          </cell>
          <cell r="K421">
            <v>1.18</v>
          </cell>
          <cell r="L421">
            <v>10.62</v>
          </cell>
          <cell r="M421">
            <v>0</v>
          </cell>
          <cell r="N421">
            <v>0</v>
          </cell>
          <cell r="O421" t="str">
            <v>K1/14</v>
          </cell>
        </row>
        <row r="422">
          <cell r="D422">
            <v>2156</v>
          </cell>
          <cell r="E422" t="str">
            <v>259 - 140  TIGHTENER</v>
          </cell>
          <cell r="F422" t="str">
            <v/>
          </cell>
          <cell r="G422" t="str">
            <v/>
          </cell>
          <cell r="H422" t="str">
            <v/>
          </cell>
          <cell r="I422">
            <v>1</v>
          </cell>
          <cell r="J422" t="str">
            <v>EACH</v>
          </cell>
          <cell r="K422">
            <v>171.1</v>
          </cell>
          <cell r="L422">
            <v>171.1</v>
          </cell>
          <cell r="M422">
            <v>0</v>
          </cell>
          <cell r="N422">
            <v>0</v>
          </cell>
          <cell r="O422" t="str">
            <v>K1/14</v>
          </cell>
        </row>
        <row r="423">
          <cell r="D423">
            <v>2157</v>
          </cell>
          <cell r="E423" t="str">
            <v>154 - 589 HOSE</v>
          </cell>
          <cell r="F423" t="str">
            <v/>
          </cell>
          <cell r="G423" t="str">
            <v/>
          </cell>
          <cell r="H423" t="str">
            <v/>
          </cell>
          <cell r="I423">
            <v>1</v>
          </cell>
          <cell r="J423" t="str">
            <v>EACH</v>
          </cell>
          <cell r="K423">
            <v>10.38</v>
          </cell>
          <cell r="L423">
            <v>10.38</v>
          </cell>
          <cell r="M423">
            <v>0</v>
          </cell>
          <cell r="N423">
            <v>0</v>
          </cell>
          <cell r="O423" t="str">
            <v>K1/15</v>
          </cell>
        </row>
        <row r="424">
          <cell r="D424">
            <v>2158</v>
          </cell>
          <cell r="E424" t="str">
            <v xml:space="preserve">154 - 056  CONNECTOR </v>
          </cell>
          <cell r="F424" t="str">
            <v/>
          </cell>
          <cell r="G424" t="str">
            <v/>
          </cell>
          <cell r="H424" t="str">
            <v/>
          </cell>
          <cell r="I424">
            <v>1</v>
          </cell>
          <cell r="J424" t="str">
            <v>EACH</v>
          </cell>
          <cell r="K424">
            <v>3.54</v>
          </cell>
          <cell r="L424">
            <v>3.54</v>
          </cell>
          <cell r="M424">
            <v>0</v>
          </cell>
          <cell r="N424">
            <v>0</v>
          </cell>
          <cell r="O424" t="str">
            <v>K1/15</v>
          </cell>
        </row>
        <row r="425">
          <cell r="D425">
            <v>2159</v>
          </cell>
          <cell r="E425" t="str">
            <v>154 - 059  TEE</v>
          </cell>
          <cell r="F425" t="str">
            <v/>
          </cell>
          <cell r="G425" t="str">
            <v/>
          </cell>
          <cell r="H425" t="str">
            <v/>
          </cell>
          <cell r="I425">
            <v>2</v>
          </cell>
          <cell r="J425" t="str">
            <v>EACH</v>
          </cell>
          <cell r="K425">
            <v>5.78</v>
          </cell>
          <cell r="L425">
            <v>11.56</v>
          </cell>
          <cell r="M425">
            <v>0</v>
          </cell>
          <cell r="N425">
            <v>0</v>
          </cell>
          <cell r="O425" t="str">
            <v>K1/14</v>
          </cell>
        </row>
        <row r="426">
          <cell r="D426">
            <v>2160</v>
          </cell>
          <cell r="E426" t="str">
            <v>154 - 076  CONNECTOR</v>
          </cell>
          <cell r="F426" t="str">
            <v/>
          </cell>
          <cell r="G426" t="str">
            <v/>
          </cell>
          <cell r="H426" t="str">
            <v/>
          </cell>
          <cell r="I426">
            <v>2</v>
          </cell>
          <cell r="J426" t="str">
            <v>EACH</v>
          </cell>
          <cell r="K426">
            <v>1.3</v>
          </cell>
          <cell r="L426">
            <v>2.6</v>
          </cell>
          <cell r="M426">
            <v>0</v>
          </cell>
          <cell r="N426">
            <v>0</v>
          </cell>
          <cell r="O426" t="str">
            <v>K1/15</v>
          </cell>
        </row>
        <row r="427">
          <cell r="D427">
            <v>2161</v>
          </cell>
          <cell r="E427" t="str">
            <v>154 - 544  HYD HOSE</v>
          </cell>
          <cell r="F427" t="str">
            <v/>
          </cell>
          <cell r="G427" t="str">
            <v/>
          </cell>
          <cell r="H427" t="str">
            <v/>
          </cell>
          <cell r="I427">
            <v>2</v>
          </cell>
          <cell r="J427" t="str">
            <v>EACH</v>
          </cell>
          <cell r="K427">
            <v>16.52</v>
          </cell>
          <cell r="L427">
            <v>33.04</v>
          </cell>
          <cell r="M427">
            <v>0</v>
          </cell>
          <cell r="N427">
            <v>0</v>
          </cell>
          <cell r="O427" t="str">
            <v>K1/15</v>
          </cell>
        </row>
        <row r="428">
          <cell r="D428">
            <v>2162</v>
          </cell>
          <cell r="E428" t="str">
            <v>156 - 257  SHUT - OFF</v>
          </cell>
          <cell r="F428" t="str">
            <v/>
          </cell>
          <cell r="G428" t="str">
            <v/>
          </cell>
          <cell r="H428" t="str">
            <v/>
          </cell>
          <cell r="I428">
            <v>1</v>
          </cell>
          <cell r="J428" t="str">
            <v>EACH</v>
          </cell>
          <cell r="K428">
            <v>7.67</v>
          </cell>
          <cell r="L428">
            <v>7.67</v>
          </cell>
          <cell r="M428">
            <v>0</v>
          </cell>
          <cell r="N428">
            <v>0</v>
          </cell>
          <cell r="O428" t="str">
            <v>K1/14</v>
          </cell>
        </row>
        <row r="429">
          <cell r="D429">
            <v>2164</v>
          </cell>
          <cell r="E429" t="str">
            <v>500 - 461 SEAL KIT</v>
          </cell>
          <cell r="F429" t="str">
            <v/>
          </cell>
          <cell r="G429" t="str">
            <v/>
          </cell>
          <cell r="H429" t="str">
            <v/>
          </cell>
          <cell r="I429">
            <v>1</v>
          </cell>
          <cell r="J429" t="str">
            <v>EACH</v>
          </cell>
          <cell r="K429">
            <v>53.1</v>
          </cell>
          <cell r="L429">
            <v>53.1</v>
          </cell>
          <cell r="M429">
            <v>0</v>
          </cell>
          <cell r="N429">
            <v>0</v>
          </cell>
          <cell r="O429" t="str">
            <v>K1/14</v>
          </cell>
        </row>
        <row r="430">
          <cell r="D430">
            <v>2165</v>
          </cell>
          <cell r="E430" t="str">
            <v xml:space="preserve">500 - 391 SEAL KIT </v>
          </cell>
          <cell r="F430" t="str">
            <v/>
          </cell>
          <cell r="G430" t="str">
            <v/>
          </cell>
          <cell r="H430" t="str">
            <v/>
          </cell>
          <cell r="I430">
            <v>1</v>
          </cell>
          <cell r="J430" t="str">
            <v>EACH</v>
          </cell>
          <cell r="K430">
            <v>21.24</v>
          </cell>
          <cell r="L430">
            <v>21.24</v>
          </cell>
          <cell r="M430">
            <v>0</v>
          </cell>
          <cell r="N430">
            <v>0</v>
          </cell>
          <cell r="O430" t="str">
            <v>K1/14</v>
          </cell>
        </row>
        <row r="431">
          <cell r="D431">
            <v>2166</v>
          </cell>
          <cell r="E431" t="str">
            <v xml:space="preserve">181 - 394  SPACER </v>
          </cell>
          <cell r="F431" t="str">
            <v/>
          </cell>
          <cell r="G431" t="str">
            <v/>
          </cell>
          <cell r="H431" t="str">
            <v/>
          </cell>
          <cell r="I431">
            <v>1</v>
          </cell>
          <cell r="J431" t="str">
            <v>EACH</v>
          </cell>
          <cell r="K431">
            <v>17.7</v>
          </cell>
          <cell r="L431">
            <v>17.7</v>
          </cell>
          <cell r="M431">
            <v>0</v>
          </cell>
          <cell r="N431">
            <v>0</v>
          </cell>
          <cell r="O431" t="str">
            <v>K1/14</v>
          </cell>
        </row>
        <row r="432">
          <cell r="D432">
            <v>2167</v>
          </cell>
          <cell r="E432" t="str">
            <v>181 - 495 SPACER</v>
          </cell>
          <cell r="F432" t="str">
            <v/>
          </cell>
          <cell r="G432" t="str">
            <v/>
          </cell>
          <cell r="H432" t="str">
            <v/>
          </cell>
          <cell r="I432">
            <v>1</v>
          </cell>
          <cell r="J432" t="str">
            <v>EACH</v>
          </cell>
          <cell r="K432">
            <v>14.75</v>
          </cell>
          <cell r="L432">
            <v>14.75</v>
          </cell>
          <cell r="M432">
            <v>0</v>
          </cell>
          <cell r="N432">
            <v>0</v>
          </cell>
          <cell r="O432" t="str">
            <v>K1/14</v>
          </cell>
        </row>
        <row r="433">
          <cell r="D433">
            <v>2168</v>
          </cell>
          <cell r="E433" t="str">
            <v>130 - 416 CHAIN</v>
          </cell>
          <cell r="F433" t="str">
            <v/>
          </cell>
          <cell r="G433" t="str">
            <v/>
          </cell>
          <cell r="H433" t="str">
            <v/>
          </cell>
          <cell r="I433">
            <v>1</v>
          </cell>
          <cell r="J433" t="str">
            <v>EACH</v>
          </cell>
          <cell r="K433">
            <v>191.16</v>
          </cell>
          <cell r="L433">
            <v>191.16</v>
          </cell>
          <cell r="M433">
            <v>0</v>
          </cell>
          <cell r="N433">
            <v>0</v>
          </cell>
          <cell r="O433" t="str">
            <v>K1/15</v>
          </cell>
        </row>
        <row r="434">
          <cell r="D434">
            <v>2171</v>
          </cell>
          <cell r="E434" t="str">
            <v>154 - 575 HOSE</v>
          </cell>
          <cell r="F434" t="str">
            <v/>
          </cell>
          <cell r="G434" t="str">
            <v/>
          </cell>
          <cell r="H434" t="str">
            <v/>
          </cell>
          <cell r="I434">
            <v>2</v>
          </cell>
          <cell r="J434" t="str">
            <v>EACH</v>
          </cell>
          <cell r="K434">
            <v>14.75</v>
          </cell>
          <cell r="L434">
            <v>29.5</v>
          </cell>
          <cell r="M434">
            <v>0</v>
          </cell>
          <cell r="N434">
            <v>0</v>
          </cell>
          <cell r="O434" t="str">
            <v>K1/15</v>
          </cell>
        </row>
        <row r="435">
          <cell r="D435">
            <v>2172</v>
          </cell>
          <cell r="E435" t="str">
            <v>175 - 439 SPROCKET</v>
          </cell>
          <cell r="F435" t="str">
            <v/>
          </cell>
          <cell r="G435" t="str">
            <v/>
          </cell>
          <cell r="H435" t="str">
            <v/>
          </cell>
          <cell r="I435">
            <v>1</v>
          </cell>
          <cell r="J435" t="str">
            <v>EACH</v>
          </cell>
          <cell r="K435">
            <v>89.68</v>
          </cell>
          <cell r="L435">
            <v>89.68</v>
          </cell>
          <cell r="M435">
            <v>0</v>
          </cell>
          <cell r="N435">
            <v>0</v>
          </cell>
          <cell r="O435" t="str">
            <v>K1/15</v>
          </cell>
        </row>
        <row r="436">
          <cell r="D436">
            <v>2174</v>
          </cell>
          <cell r="E436" t="str">
            <v>205 - 812  TIRE</v>
          </cell>
          <cell r="F436" t="str">
            <v/>
          </cell>
          <cell r="G436" t="str">
            <v/>
          </cell>
          <cell r="H436" t="str">
            <v/>
          </cell>
          <cell r="I436">
            <v>1</v>
          </cell>
          <cell r="J436" t="str">
            <v>EACH</v>
          </cell>
          <cell r="K436">
            <v>663.16</v>
          </cell>
          <cell r="L436">
            <v>663.16</v>
          </cell>
          <cell r="M436">
            <v>0</v>
          </cell>
          <cell r="N436">
            <v>0</v>
          </cell>
          <cell r="O436" t="str">
            <v>K/C-20</v>
          </cell>
        </row>
        <row r="437">
          <cell r="D437">
            <v>2175</v>
          </cell>
          <cell r="E437" t="str">
            <v>154 - 617 HOSE</v>
          </cell>
          <cell r="F437" t="str">
            <v/>
          </cell>
          <cell r="G437" t="str">
            <v/>
          </cell>
          <cell r="H437" t="str">
            <v/>
          </cell>
          <cell r="I437">
            <v>1</v>
          </cell>
          <cell r="J437" t="str">
            <v>EACH</v>
          </cell>
          <cell r="K437">
            <v>40.71</v>
          </cell>
          <cell r="L437">
            <v>40.71</v>
          </cell>
          <cell r="M437">
            <v>0</v>
          </cell>
          <cell r="N437">
            <v>0</v>
          </cell>
          <cell r="O437" t="str">
            <v>K1/15</v>
          </cell>
        </row>
        <row r="438">
          <cell r="D438">
            <v>2176</v>
          </cell>
          <cell r="E438" t="str">
            <v>154 - 529 HYD HOSE</v>
          </cell>
          <cell r="F438" t="str">
            <v/>
          </cell>
          <cell r="G438" t="str">
            <v/>
          </cell>
          <cell r="H438" t="str">
            <v/>
          </cell>
          <cell r="I438">
            <v>1</v>
          </cell>
          <cell r="J438" t="str">
            <v>EACH</v>
          </cell>
          <cell r="K438">
            <v>35.4</v>
          </cell>
          <cell r="L438">
            <v>35.4</v>
          </cell>
          <cell r="M438">
            <v>0</v>
          </cell>
          <cell r="N438">
            <v>0</v>
          </cell>
          <cell r="O438" t="str">
            <v>K1/15</v>
          </cell>
        </row>
        <row r="439">
          <cell r="D439">
            <v>2177</v>
          </cell>
          <cell r="E439" t="str">
            <v>154 - 525  HYD HOSE</v>
          </cell>
          <cell r="F439" t="str">
            <v/>
          </cell>
          <cell r="G439" t="str">
            <v/>
          </cell>
          <cell r="H439" t="str">
            <v/>
          </cell>
          <cell r="I439">
            <v>2</v>
          </cell>
          <cell r="J439" t="str">
            <v>EACH</v>
          </cell>
          <cell r="K439">
            <v>35.4</v>
          </cell>
          <cell r="L439">
            <v>70.8</v>
          </cell>
          <cell r="M439">
            <v>0</v>
          </cell>
          <cell r="N439">
            <v>0</v>
          </cell>
          <cell r="O439" t="str">
            <v>K1/15</v>
          </cell>
        </row>
        <row r="440">
          <cell r="D440">
            <v>2178</v>
          </cell>
          <cell r="E440" t="str">
            <v>154 - 043  BK CONNECTOR</v>
          </cell>
          <cell r="F440" t="str">
            <v/>
          </cell>
          <cell r="G440" t="str">
            <v/>
          </cell>
          <cell r="H440" t="str">
            <v/>
          </cell>
          <cell r="I440">
            <v>2</v>
          </cell>
          <cell r="J440" t="str">
            <v>EACH</v>
          </cell>
          <cell r="K440">
            <v>24.78</v>
          </cell>
          <cell r="L440">
            <v>49.56</v>
          </cell>
          <cell r="M440">
            <v>0</v>
          </cell>
          <cell r="N440">
            <v>0</v>
          </cell>
          <cell r="O440" t="str">
            <v>K1/14</v>
          </cell>
        </row>
        <row r="441">
          <cell r="D441">
            <v>2179</v>
          </cell>
          <cell r="E441" t="str">
            <v>154 - 053  CONNECTOR 45</v>
          </cell>
          <cell r="F441" t="str">
            <v/>
          </cell>
          <cell r="G441" t="str">
            <v/>
          </cell>
          <cell r="H441" t="str">
            <v/>
          </cell>
          <cell r="I441">
            <v>1</v>
          </cell>
          <cell r="J441" t="str">
            <v>EACH</v>
          </cell>
          <cell r="K441">
            <v>14.75</v>
          </cell>
          <cell r="L441">
            <v>14.75</v>
          </cell>
          <cell r="M441">
            <v>0</v>
          </cell>
          <cell r="N441">
            <v>0</v>
          </cell>
          <cell r="O441" t="str">
            <v>K1/14</v>
          </cell>
        </row>
        <row r="442">
          <cell r="D442">
            <v>2180</v>
          </cell>
          <cell r="E442" t="str">
            <v>154 - 521 HOSE</v>
          </cell>
          <cell r="F442" t="str">
            <v/>
          </cell>
          <cell r="G442" t="str">
            <v/>
          </cell>
          <cell r="H442" t="str">
            <v/>
          </cell>
          <cell r="I442">
            <v>1</v>
          </cell>
          <cell r="J442" t="str">
            <v>EACH</v>
          </cell>
          <cell r="K442">
            <v>10.15</v>
          </cell>
          <cell r="L442">
            <v>10.15</v>
          </cell>
          <cell r="M442">
            <v>0</v>
          </cell>
          <cell r="N442">
            <v>0</v>
          </cell>
          <cell r="O442" t="str">
            <v>K1/15</v>
          </cell>
        </row>
        <row r="443">
          <cell r="D443">
            <v>2181</v>
          </cell>
          <cell r="E443" t="str">
            <v>154 - 522  HYD. HOSE</v>
          </cell>
          <cell r="F443" t="str">
            <v/>
          </cell>
          <cell r="G443" t="str">
            <v/>
          </cell>
          <cell r="H443" t="str">
            <v/>
          </cell>
          <cell r="I443">
            <v>2</v>
          </cell>
          <cell r="J443" t="str">
            <v>EACH</v>
          </cell>
          <cell r="K443">
            <v>8.3800000000000008</v>
          </cell>
          <cell r="L443">
            <v>16.760000000000002</v>
          </cell>
          <cell r="M443">
            <v>0</v>
          </cell>
          <cell r="N443">
            <v>0</v>
          </cell>
          <cell r="O443" t="str">
            <v>K1/15</v>
          </cell>
        </row>
        <row r="444">
          <cell r="D444">
            <v>2182</v>
          </cell>
          <cell r="E444" t="str">
            <v>154 - 505  HYD. HOSE</v>
          </cell>
          <cell r="F444" t="str">
            <v/>
          </cell>
          <cell r="G444" t="str">
            <v/>
          </cell>
          <cell r="H444" t="str">
            <v/>
          </cell>
          <cell r="I444">
            <v>2</v>
          </cell>
          <cell r="J444" t="str">
            <v>EACH</v>
          </cell>
          <cell r="K444">
            <v>8.02</v>
          </cell>
          <cell r="L444">
            <v>16.04</v>
          </cell>
          <cell r="M444">
            <v>0</v>
          </cell>
          <cell r="N444">
            <v>0</v>
          </cell>
          <cell r="O444" t="str">
            <v>K1/15</v>
          </cell>
        </row>
        <row r="445">
          <cell r="D445">
            <v>2183</v>
          </cell>
          <cell r="E445" t="str">
            <v>154 - 118 CONNECTOR</v>
          </cell>
          <cell r="F445" t="str">
            <v/>
          </cell>
          <cell r="G445" t="str">
            <v/>
          </cell>
          <cell r="H445" t="str">
            <v/>
          </cell>
          <cell r="I445">
            <v>4</v>
          </cell>
          <cell r="J445" t="str">
            <v>EACH</v>
          </cell>
          <cell r="K445">
            <v>4.96</v>
          </cell>
          <cell r="L445">
            <v>19.84</v>
          </cell>
          <cell r="M445">
            <v>0</v>
          </cell>
          <cell r="N445">
            <v>0</v>
          </cell>
          <cell r="O445" t="str">
            <v>K1/15</v>
          </cell>
        </row>
        <row r="446">
          <cell r="D446">
            <v>2184</v>
          </cell>
          <cell r="E446" t="str">
            <v>154 - 067  BK BR TEE</v>
          </cell>
          <cell r="F446" t="str">
            <v/>
          </cell>
          <cell r="G446" t="str">
            <v/>
          </cell>
          <cell r="H446" t="str">
            <v/>
          </cell>
          <cell r="I446">
            <v>2</v>
          </cell>
          <cell r="J446" t="str">
            <v>EACH</v>
          </cell>
          <cell r="K446">
            <v>9.15</v>
          </cell>
          <cell r="L446">
            <v>18.3</v>
          </cell>
          <cell r="M446">
            <v>0</v>
          </cell>
          <cell r="N446">
            <v>0</v>
          </cell>
          <cell r="O446" t="str">
            <v>K1/14</v>
          </cell>
        </row>
        <row r="447">
          <cell r="D447">
            <v>2185</v>
          </cell>
          <cell r="E447" t="str">
            <v>154 - 075  UNION</v>
          </cell>
          <cell r="F447" t="str">
            <v/>
          </cell>
          <cell r="G447" t="str">
            <v/>
          </cell>
          <cell r="H447" t="str">
            <v/>
          </cell>
          <cell r="I447">
            <v>2</v>
          </cell>
          <cell r="J447" t="str">
            <v>EACH</v>
          </cell>
          <cell r="K447">
            <v>8.73</v>
          </cell>
          <cell r="L447">
            <v>17.46</v>
          </cell>
          <cell r="M447">
            <v>0</v>
          </cell>
          <cell r="N447">
            <v>0</v>
          </cell>
          <cell r="O447" t="str">
            <v>K1/15</v>
          </cell>
        </row>
        <row r="448">
          <cell r="D448">
            <v>2186</v>
          </cell>
          <cell r="E448" t="str">
            <v>154 - 587  HOSE</v>
          </cell>
          <cell r="F448" t="str">
            <v/>
          </cell>
          <cell r="G448" t="str">
            <v/>
          </cell>
          <cell r="H448" t="str">
            <v/>
          </cell>
          <cell r="I448">
            <v>1</v>
          </cell>
          <cell r="J448" t="str">
            <v>EACH</v>
          </cell>
          <cell r="K448">
            <v>10.86</v>
          </cell>
          <cell r="L448">
            <v>10.86</v>
          </cell>
          <cell r="M448">
            <v>0</v>
          </cell>
          <cell r="N448">
            <v>0</v>
          </cell>
          <cell r="O448" t="str">
            <v>K1/15</v>
          </cell>
        </row>
        <row r="449">
          <cell r="D449">
            <v>2187</v>
          </cell>
          <cell r="E449" t="str">
            <v>183 - 251  PIN</v>
          </cell>
          <cell r="F449" t="str">
            <v/>
          </cell>
          <cell r="G449" t="str">
            <v/>
          </cell>
          <cell r="H449" t="str">
            <v/>
          </cell>
          <cell r="I449">
            <v>1</v>
          </cell>
          <cell r="J449" t="str">
            <v>EACH</v>
          </cell>
          <cell r="K449">
            <v>31.27</v>
          </cell>
          <cell r="L449">
            <v>31.27</v>
          </cell>
          <cell r="M449">
            <v>0</v>
          </cell>
          <cell r="N449">
            <v>0</v>
          </cell>
          <cell r="O449" t="str">
            <v>K1/14</v>
          </cell>
        </row>
        <row r="450">
          <cell r="D450">
            <v>2188</v>
          </cell>
          <cell r="E450" t="str">
            <v>115 - 511  KLIP RING</v>
          </cell>
          <cell r="F450" t="str">
            <v/>
          </cell>
          <cell r="G450" t="str">
            <v/>
          </cell>
          <cell r="H450" t="str">
            <v/>
          </cell>
          <cell r="I450">
            <v>10</v>
          </cell>
          <cell r="J450" t="str">
            <v>EACH</v>
          </cell>
          <cell r="K450">
            <v>2.36</v>
          </cell>
          <cell r="L450">
            <v>23.6</v>
          </cell>
          <cell r="M450">
            <v>0</v>
          </cell>
          <cell r="N450">
            <v>0</v>
          </cell>
          <cell r="O450" t="str">
            <v>K1/14</v>
          </cell>
        </row>
        <row r="451">
          <cell r="D451">
            <v>2189</v>
          </cell>
          <cell r="E451" t="str">
            <v>155 - 163  REDUCER</v>
          </cell>
          <cell r="F451" t="str">
            <v/>
          </cell>
          <cell r="G451" t="str">
            <v/>
          </cell>
          <cell r="H451" t="str">
            <v/>
          </cell>
          <cell r="I451">
            <v>1</v>
          </cell>
          <cell r="J451" t="str">
            <v>EACH</v>
          </cell>
          <cell r="K451">
            <v>1.65</v>
          </cell>
          <cell r="L451">
            <v>1.65</v>
          </cell>
          <cell r="M451">
            <v>0</v>
          </cell>
          <cell r="N451">
            <v>0</v>
          </cell>
          <cell r="O451" t="str">
            <v>K1/14</v>
          </cell>
        </row>
        <row r="452">
          <cell r="D452">
            <v>2190</v>
          </cell>
          <cell r="E452" t="str">
            <v>154 - 163 CONNECTOR</v>
          </cell>
          <cell r="F452" t="str">
            <v/>
          </cell>
          <cell r="G452" t="str">
            <v/>
          </cell>
          <cell r="H452" t="str">
            <v/>
          </cell>
          <cell r="I452">
            <v>1</v>
          </cell>
          <cell r="J452" t="str">
            <v>EACH</v>
          </cell>
          <cell r="K452">
            <v>7.08</v>
          </cell>
          <cell r="L452">
            <v>7.08</v>
          </cell>
          <cell r="M452">
            <v>0</v>
          </cell>
          <cell r="N452">
            <v>0</v>
          </cell>
          <cell r="O452" t="str">
            <v>K1/15</v>
          </cell>
        </row>
        <row r="453">
          <cell r="D453">
            <v>2191</v>
          </cell>
          <cell r="E453" t="str">
            <v>190 - 123  SEAL KIT</v>
          </cell>
          <cell r="F453" t="str">
            <v/>
          </cell>
          <cell r="G453" t="str">
            <v/>
          </cell>
          <cell r="H453" t="str">
            <v/>
          </cell>
          <cell r="I453">
            <v>2</v>
          </cell>
          <cell r="J453" t="str">
            <v>EACH</v>
          </cell>
          <cell r="K453">
            <v>23.6</v>
          </cell>
          <cell r="L453">
            <v>47.2</v>
          </cell>
          <cell r="M453">
            <v>0</v>
          </cell>
          <cell r="N453">
            <v>0</v>
          </cell>
          <cell r="O453" t="str">
            <v>K1/14</v>
          </cell>
        </row>
        <row r="454">
          <cell r="D454">
            <v>2192</v>
          </cell>
          <cell r="E454" t="str">
            <v xml:space="preserve">105 - 047  LOCKNUT </v>
          </cell>
          <cell r="F454" t="str">
            <v/>
          </cell>
          <cell r="G454" t="str">
            <v/>
          </cell>
          <cell r="H454" t="str">
            <v/>
          </cell>
          <cell r="I454">
            <v>1</v>
          </cell>
          <cell r="J454" t="str">
            <v>EACH</v>
          </cell>
          <cell r="K454">
            <v>0.15</v>
          </cell>
          <cell r="L454">
            <v>0.15</v>
          </cell>
          <cell r="M454">
            <v>0</v>
          </cell>
          <cell r="N454">
            <v>0</v>
          </cell>
          <cell r="O454" t="str">
            <v>K1/14</v>
          </cell>
        </row>
        <row r="455">
          <cell r="D455">
            <v>2193</v>
          </cell>
          <cell r="E455" t="str">
            <v>138 - 704  CHAIN</v>
          </cell>
          <cell r="F455" t="str">
            <v/>
          </cell>
          <cell r="G455" t="str">
            <v/>
          </cell>
          <cell r="H455" t="str">
            <v/>
          </cell>
          <cell r="I455">
            <v>2</v>
          </cell>
          <cell r="J455" t="str">
            <v>EACH</v>
          </cell>
          <cell r="K455">
            <v>741</v>
          </cell>
          <cell r="L455">
            <v>1482</v>
          </cell>
          <cell r="M455">
            <v>0</v>
          </cell>
          <cell r="N455">
            <v>0</v>
          </cell>
          <cell r="O455" t="str">
            <v>K1/6</v>
          </cell>
        </row>
        <row r="456">
          <cell r="D456">
            <v>2194</v>
          </cell>
          <cell r="E456" t="str">
            <v>138 - 702  CHAIN</v>
          </cell>
          <cell r="F456" t="str">
            <v/>
          </cell>
          <cell r="G456" t="str">
            <v/>
          </cell>
          <cell r="H456" t="str">
            <v/>
          </cell>
          <cell r="I456">
            <v>2</v>
          </cell>
          <cell r="J456" t="str">
            <v>EACH</v>
          </cell>
          <cell r="K456">
            <v>193</v>
          </cell>
          <cell r="L456">
            <v>386</v>
          </cell>
          <cell r="M456">
            <v>0</v>
          </cell>
          <cell r="N456">
            <v>0</v>
          </cell>
          <cell r="O456" t="str">
            <v>K1/6</v>
          </cell>
        </row>
        <row r="457">
          <cell r="D457">
            <v>2195</v>
          </cell>
          <cell r="E457" t="str">
            <v xml:space="preserve">105 - 893  WASHER </v>
          </cell>
          <cell r="F457" t="str">
            <v/>
          </cell>
          <cell r="G457" t="str">
            <v/>
          </cell>
          <cell r="H457" t="str">
            <v/>
          </cell>
          <cell r="I457">
            <v>2</v>
          </cell>
          <cell r="J457" t="str">
            <v>EACH</v>
          </cell>
          <cell r="K457">
            <v>0.44</v>
          </cell>
          <cell r="L457">
            <v>0.88</v>
          </cell>
          <cell r="M457">
            <v>0</v>
          </cell>
          <cell r="N457">
            <v>0</v>
          </cell>
          <cell r="O457" t="str">
            <v>K1/14</v>
          </cell>
        </row>
        <row r="458">
          <cell r="D458">
            <v>2196</v>
          </cell>
          <cell r="E458" t="str">
            <v>156 - 250 METRIC SCREW</v>
          </cell>
          <cell r="F458" t="str">
            <v/>
          </cell>
          <cell r="G458" t="str">
            <v/>
          </cell>
          <cell r="H458" t="str">
            <v/>
          </cell>
          <cell r="I458">
            <v>1</v>
          </cell>
          <cell r="J458" t="str">
            <v>EACH</v>
          </cell>
          <cell r="K458">
            <v>6.72</v>
          </cell>
          <cell r="L458">
            <v>6.72</v>
          </cell>
          <cell r="M458">
            <v>0</v>
          </cell>
          <cell r="N458">
            <v>0</v>
          </cell>
          <cell r="O458" t="str">
            <v>K1/14</v>
          </cell>
        </row>
        <row r="459">
          <cell r="D459">
            <v>2197</v>
          </cell>
          <cell r="E459" t="str">
            <v>156 - 254  METRIC SCREW</v>
          </cell>
          <cell r="F459" t="str">
            <v/>
          </cell>
          <cell r="G459" t="str">
            <v/>
          </cell>
          <cell r="H459" t="str">
            <v/>
          </cell>
          <cell r="I459">
            <v>1</v>
          </cell>
          <cell r="J459" t="str">
            <v>EACH</v>
          </cell>
          <cell r="K459">
            <v>9.58</v>
          </cell>
          <cell r="L459">
            <v>9.58</v>
          </cell>
          <cell r="M459">
            <v>0</v>
          </cell>
          <cell r="N459">
            <v>0</v>
          </cell>
          <cell r="O459" t="str">
            <v>K1/14</v>
          </cell>
        </row>
        <row r="460">
          <cell r="D460">
            <v>2198</v>
          </cell>
          <cell r="E460" t="str">
            <v>180 - 608 BUSHING</v>
          </cell>
          <cell r="F460" t="str">
            <v/>
          </cell>
          <cell r="G460" t="str">
            <v/>
          </cell>
          <cell r="H460" t="str">
            <v/>
          </cell>
          <cell r="I460">
            <v>1</v>
          </cell>
          <cell r="J460" t="str">
            <v>EACH</v>
          </cell>
          <cell r="K460">
            <v>43.07</v>
          </cell>
          <cell r="L460">
            <v>43.07</v>
          </cell>
          <cell r="M460">
            <v>0</v>
          </cell>
          <cell r="N460">
            <v>0</v>
          </cell>
          <cell r="O460" t="str">
            <v>K1/14</v>
          </cell>
        </row>
        <row r="461">
          <cell r="D461">
            <v>2199</v>
          </cell>
          <cell r="E461" t="str">
            <v>180 - 651 COLLAR</v>
          </cell>
          <cell r="F461" t="str">
            <v/>
          </cell>
          <cell r="G461" t="str">
            <v/>
          </cell>
          <cell r="H461" t="str">
            <v/>
          </cell>
          <cell r="I461">
            <v>1</v>
          </cell>
          <cell r="J461" t="str">
            <v>EACH</v>
          </cell>
          <cell r="K461">
            <v>115.64</v>
          </cell>
          <cell r="L461">
            <v>115.64</v>
          </cell>
          <cell r="M461">
            <v>0</v>
          </cell>
          <cell r="N461">
            <v>0</v>
          </cell>
          <cell r="O461" t="str">
            <v>K1/14</v>
          </cell>
        </row>
        <row r="462">
          <cell r="D462">
            <v>2200</v>
          </cell>
          <cell r="E462" t="str">
            <v xml:space="preserve">115 - 574 SPRING </v>
          </cell>
          <cell r="F462" t="str">
            <v/>
          </cell>
          <cell r="G462" t="str">
            <v/>
          </cell>
          <cell r="H462" t="str">
            <v/>
          </cell>
          <cell r="I462">
            <v>1</v>
          </cell>
          <cell r="J462" t="str">
            <v>EACH</v>
          </cell>
          <cell r="K462">
            <v>11.56</v>
          </cell>
          <cell r="L462">
            <v>11.56</v>
          </cell>
          <cell r="M462">
            <v>0</v>
          </cell>
          <cell r="N462">
            <v>0</v>
          </cell>
          <cell r="O462" t="str">
            <v>K1/14</v>
          </cell>
        </row>
        <row r="463">
          <cell r="D463">
            <v>2201</v>
          </cell>
          <cell r="E463" t="str">
            <v>175 - 418  SPROCKET</v>
          </cell>
          <cell r="F463" t="str">
            <v/>
          </cell>
          <cell r="G463" t="str">
            <v/>
          </cell>
          <cell r="H463" t="str">
            <v/>
          </cell>
          <cell r="I463">
            <v>1</v>
          </cell>
          <cell r="J463" t="str">
            <v>EACH</v>
          </cell>
          <cell r="K463">
            <v>73.75</v>
          </cell>
          <cell r="L463">
            <v>73.75</v>
          </cell>
          <cell r="M463">
            <v>0</v>
          </cell>
          <cell r="N463">
            <v>0</v>
          </cell>
          <cell r="O463" t="str">
            <v>K1/15</v>
          </cell>
        </row>
        <row r="464">
          <cell r="D464">
            <v>2204</v>
          </cell>
          <cell r="E464" t="str">
            <v>105 - 499 BOLT</v>
          </cell>
          <cell r="F464" t="str">
            <v/>
          </cell>
          <cell r="G464" t="str">
            <v/>
          </cell>
          <cell r="H464" t="str">
            <v/>
          </cell>
          <cell r="I464">
            <v>250</v>
          </cell>
          <cell r="J464" t="str">
            <v>EACH</v>
          </cell>
          <cell r="K464">
            <v>1.3</v>
          </cell>
          <cell r="L464">
            <v>325</v>
          </cell>
          <cell r="M464">
            <v>0</v>
          </cell>
          <cell r="N464">
            <v>0</v>
          </cell>
          <cell r="O464" t="str">
            <v>K1/14</v>
          </cell>
        </row>
        <row r="465">
          <cell r="D465">
            <v>2205</v>
          </cell>
          <cell r="E465" t="str">
            <v>105 - 372 LOCKNUT</v>
          </cell>
          <cell r="F465" t="str">
            <v/>
          </cell>
          <cell r="G465" t="str">
            <v/>
          </cell>
          <cell r="H465" t="str">
            <v/>
          </cell>
          <cell r="I465">
            <v>500</v>
          </cell>
          <cell r="J465" t="str">
            <v>EACH</v>
          </cell>
          <cell r="K465">
            <v>0.84</v>
          </cell>
          <cell r="L465">
            <v>420</v>
          </cell>
          <cell r="M465">
            <v>0</v>
          </cell>
          <cell r="N465">
            <v>0</v>
          </cell>
          <cell r="O465" t="str">
            <v>K1/14</v>
          </cell>
        </row>
        <row r="466">
          <cell r="D466">
            <v>2206</v>
          </cell>
          <cell r="E466" t="str">
            <v>137 - 501 PIN</v>
          </cell>
          <cell r="F466" t="str">
            <v/>
          </cell>
          <cell r="G466" t="str">
            <v/>
          </cell>
          <cell r="H466" t="str">
            <v/>
          </cell>
          <cell r="I466">
            <v>10</v>
          </cell>
          <cell r="J466" t="str">
            <v>EACH</v>
          </cell>
          <cell r="K466">
            <v>6.84</v>
          </cell>
          <cell r="L466">
            <v>68.400000000000006</v>
          </cell>
          <cell r="M466">
            <v>0</v>
          </cell>
          <cell r="N466">
            <v>0</v>
          </cell>
          <cell r="O466" t="str">
            <v>K1/14</v>
          </cell>
        </row>
        <row r="467">
          <cell r="D467">
            <v>2207</v>
          </cell>
          <cell r="E467" t="str">
            <v>135 - 402  LOCK KEY</v>
          </cell>
          <cell r="F467" t="str">
            <v/>
          </cell>
          <cell r="G467" t="str">
            <v/>
          </cell>
          <cell r="H467" t="str">
            <v/>
          </cell>
          <cell r="I467">
            <v>25</v>
          </cell>
          <cell r="J467" t="str">
            <v>EACH</v>
          </cell>
          <cell r="K467">
            <v>0.66</v>
          </cell>
          <cell r="L467">
            <v>16.5</v>
          </cell>
          <cell r="M467">
            <v>0</v>
          </cell>
          <cell r="N467">
            <v>0</v>
          </cell>
          <cell r="O467" t="str">
            <v>K1/14</v>
          </cell>
        </row>
        <row r="468">
          <cell r="D468">
            <v>2209</v>
          </cell>
          <cell r="E468" t="str">
            <v>105 - 320  BOLT</v>
          </cell>
          <cell r="F468" t="str">
            <v/>
          </cell>
          <cell r="G468" t="str">
            <v/>
          </cell>
          <cell r="H468" t="str">
            <v/>
          </cell>
          <cell r="I468">
            <v>20</v>
          </cell>
          <cell r="J468" t="str">
            <v>EACH</v>
          </cell>
          <cell r="K468">
            <v>1.07</v>
          </cell>
          <cell r="L468">
            <v>21.4</v>
          </cell>
          <cell r="M468">
            <v>0</v>
          </cell>
          <cell r="N468">
            <v>0</v>
          </cell>
          <cell r="O468" t="str">
            <v>K1/14</v>
          </cell>
        </row>
        <row r="469">
          <cell r="D469">
            <v>2210</v>
          </cell>
          <cell r="E469" t="str">
            <v>105 - 321 BOLT</v>
          </cell>
          <cell r="F469" t="str">
            <v/>
          </cell>
          <cell r="G469" t="str">
            <v/>
          </cell>
          <cell r="H469" t="str">
            <v/>
          </cell>
          <cell r="I469">
            <v>15</v>
          </cell>
          <cell r="J469" t="str">
            <v>EACH</v>
          </cell>
          <cell r="K469">
            <v>1.42</v>
          </cell>
          <cell r="L469">
            <v>21.3</v>
          </cell>
          <cell r="M469">
            <v>0</v>
          </cell>
          <cell r="N469">
            <v>0</v>
          </cell>
          <cell r="O469" t="str">
            <v>K1/14</v>
          </cell>
        </row>
        <row r="470">
          <cell r="D470">
            <v>2211</v>
          </cell>
          <cell r="E470" t="str">
            <v>105 - 365  BOLT</v>
          </cell>
          <cell r="F470" t="str">
            <v/>
          </cell>
          <cell r="G470" t="str">
            <v/>
          </cell>
          <cell r="H470" t="str">
            <v/>
          </cell>
          <cell r="I470">
            <v>20</v>
          </cell>
          <cell r="J470" t="str">
            <v>EACH</v>
          </cell>
          <cell r="K470">
            <v>1.77</v>
          </cell>
          <cell r="L470">
            <v>35.4</v>
          </cell>
          <cell r="M470">
            <v>0</v>
          </cell>
          <cell r="N470">
            <v>0</v>
          </cell>
          <cell r="O470" t="str">
            <v>K1/14</v>
          </cell>
        </row>
        <row r="471">
          <cell r="D471">
            <v>2214</v>
          </cell>
          <cell r="E471" t="str">
            <v>135 - 921  SPACER</v>
          </cell>
          <cell r="F471" t="str">
            <v/>
          </cell>
          <cell r="G471" t="str">
            <v/>
          </cell>
          <cell r="H471" t="str">
            <v/>
          </cell>
          <cell r="I471">
            <v>10</v>
          </cell>
          <cell r="J471" t="str">
            <v>EACH</v>
          </cell>
          <cell r="K471">
            <v>1.77</v>
          </cell>
          <cell r="L471">
            <v>17.7</v>
          </cell>
          <cell r="M471">
            <v>0</v>
          </cell>
          <cell r="N471">
            <v>0</v>
          </cell>
          <cell r="O471" t="str">
            <v>K1/14</v>
          </cell>
        </row>
        <row r="472">
          <cell r="D472">
            <v>2215</v>
          </cell>
          <cell r="E472" t="str">
            <v>125 - 419  BUSHING</v>
          </cell>
          <cell r="F472" t="str">
            <v/>
          </cell>
          <cell r="G472" t="str">
            <v/>
          </cell>
          <cell r="H472" t="str">
            <v/>
          </cell>
          <cell r="I472">
            <v>1</v>
          </cell>
          <cell r="J472" t="str">
            <v>EACH</v>
          </cell>
          <cell r="K472">
            <v>7.32</v>
          </cell>
          <cell r="L472">
            <v>7.32</v>
          </cell>
          <cell r="M472">
            <v>0</v>
          </cell>
          <cell r="N472">
            <v>0</v>
          </cell>
          <cell r="O472" t="str">
            <v>K1/14</v>
          </cell>
        </row>
        <row r="473">
          <cell r="D473">
            <v>2216</v>
          </cell>
          <cell r="E473" t="str">
            <v xml:space="preserve">125 - 420  BUSHING </v>
          </cell>
          <cell r="F473" t="str">
            <v/>
          </cell>
          <cell r="G473" t="str">
            <v/>
          </cell>
          <cell r="H473" t="str">
            <v/>
          </cell>
          <cell r="I473">
            <v>1</v>
          </cell>
          <cell r="J473" t="str">
            <v>EACH</v>
          </cell>
          <cell r="K473">
            <v>10.62</v>
          </cell>
          <cell r="L473">
            <v>10.62</v>
          </cell>
          <cell r="M473">
            <v>0</v>
          </cell>
          <cell r="N473">
            <v>0</v>
          </cell>
          <cell r="O473" t="str">
            <v>K1/14</v>
          </cell>
        </row>
        <row r="474">
          <cell r="D474">
            <v>2217</v>
          </cell>
          <cell r="E474" t="str">
            <v>105 - 368  BOLT</v>
          </cell>
          <cell r="F474" t="str">
            <v/>
          </cell>
          <cell r="G474" t="str">
            <v/>
          </cell>
          <cell r="H474" t="str">
            <v/>
          </cell>
          <cell r="I474">
            <v>1</v>
          </cell>
          <cell r="J474" t="str">
            <v>EACH</v>
          </cell>
          <cell r="K474">
            <v>4.4800000000000004</v>
          </cell>
          <cell r="L474">
            <v>4.4800000000000004</v>
          </cell>
          <cell r="M474">
            <v>0</v>
          </cell>
          <cell r="N474">
            <v>0</v>
          </cell>
          <cell r="O474" t="str">
            <v>K1/14</v>
          </cell>
        </row>
        <row r="475">
          <cell r="D475">
            <v>2219</v>
          </cell>
          <cell r="E475" t="str">
            <v>140 - 661  REPAIR KIT</v>
          </cell>
          <cell r="F475" t="str">
            <v/>
          </cell>
          <cell r="G475" t="str">
            <v/>
          </cell>
          <cell r="H475" t="str">
            <v/>
          </cell>
          <cell r="I475">
            <v>4</v>
          </cell>
          <cell r="J475" t="str">
            <v>EACH</v>
          </cell>
          <cell r="K475">
            <v>60.18</v>
          </cell>
          <cell r="L475">
            <v>240.72</v>
          </cell>
          <cell r="M475">
            <v>0</v>
          </cell>
          <cell r="N475">
            <v>0</v>
          </cell>
          <cell r="O475" t="str">
            <v>K1/14</v>
          </cell>
        </row>
        <row r="476">
          <cell r="D476">
            <v>2220</v>
          </cell>
          <cell r="E476" t="str">
            <v>180 - 440  SHAFT</v>
          </cell>
          <cell r="F476" t="str">
            <v/>
          </cell>
          <cell r="G476" t="str">
            <v/>
          </cell>
          <cell r="H476" t="str">
            <v/>
          </cell>
          <cell r="I476">
            <v>3</v>
          </cell>
          <cell r="J476" t="str">
            <v>EACH</v>
          </cell>
          <cell r="K476">
            <v>41.3</v>
          </cell>
          <cell r="L476">
            <v>123.9</v>
          </cell>
          <cell r="M476">
            <v>0</v>
          </cell>
          <cell r="N476">
            <v>0</v>
          </cell>
          <cell r="O476" t="str">
            <v>K1/14</v>
          </cell>
        </row>
        <row r="477">
          <cell r="D477">
            <v>2221</v>
          </cell>
          <cell r="E477" t="str">
            <v>180 - 441 SHAFT</v>
          </cell>
          <cell r="F477" t="str">
            <v/>
          </cell>
          <cell r="G477" t="str">
            <v/>
          </cell>
          <cell r="H477" t="str">
            <v/>
          </cell>
          <cell r="I477">
            <v>3</v>
          </cell>
          <cell r="J477" t="str">
            <v>EACH</v>
          </cell>
          <cell r="K477">
            <v>38.94</v>
          </cell>
          <cell r="L477">
            <v>116.82</v>
          </cell>
          <cell r="M477">
            <v>0</v>
          </cell>
          <cell r="N477">
            <v>0</v>
          </cell>
          <cell r="O477" t="str">
            <v>K1/14</v>
          </cell>
        </row>
        <row r="478">
          <cell r="D478">
            <v>2222</v>
          </cell>
          <cell r="E478" t="str">
            <v xml:space="preserve">150 - 058 CYLINDER </v>
          </cell>
          <cell r="F478" t="str">
            <v/>
          </cell>
          <cell r="G478" t="str">
            <v/>
          </cell>
          <cell r="H478" t="str">
            <v/>
          </cell>
          <cell r="I478">
            <v>1</v>
          </cell>
          <cell r="J478" t="str">
            <v>EACH</v>
          </cell>
          <cell r="K478">
            <v>128.62</v>
          </cell>
          <cell r="L478">
            <v>128.62</v>
          </cell>
          <cell r="M478">
            <v>0</v>
          </cell>
          <cell r="N478">
            <v>0</v>
          </cell>
          <cell r="O478" t="str">
            <v>K1/15</v>
          </cell>
        </row>
        <row r="479">
          <cell r="D479">
            <v>2223</v>
          </cell>
          <cell r="E479" t="str">
            <v>140 - 021  SPRING</v>
          </cell>
          <cell r="F479" t="str">
            <v/>
          </cell>
          <cell r="G479" t="str">
            <v/>
          </cell>
          <cell r="H479" t="str">
            <v/>
          </cell>
          <cell r="I479">
            <v>1</v>
          </cell>
          <cell r="J479" t="str">
            <v>EACH</v>
          </cell>
          <cell r="K479">
            <v>43.54</v>
          </cell>
          <cell r="L479">
            <v>43.54</v>
          </cell>
          <cell r="M479">
            <v>0</v>
          </cell>
          <cell r="N479">
            <v>0</v>
          </cell>
          <cell r="O479" t="str">
            <v>K1/14</v>
          </cell>
        </row>
        <row r="480">
          <cell r="D480">
            <v>2224</v>
          </cell>
          <cell r="E480" t="str">
            <v>140 - 013 SLEEVE</v>
          </cell>
          <cell r="F480" t="str">
            <v/>
          </cell>
          <cell r="G480" t="str">
            <v/>
          </cell>
          <cell r="H480" t="str">
            <v/>
          </cell>
          <cell r="I480">
            <v>2</v>
          </cell>
          <cell r="J480" t="str">
            <v>EACH</v>
          </cell>
          <cell r="K480">
            <v>31.27</v>
          </cell>
          <cell r="L480">
            <v>62.54</v>
          </cell>
          <cell r="M480">
            <v>0</v>
          </cell>
          <cell r="N480">
            <v>0</v>
          </cell>
          <cell r="O480" t="str">
            <v>K1/14</v>
          </cell>
        </row>
        <row r="481">
          <cell r="D481">
            <v>2225</v>
          </cell>
          <cell r="E481" t="str">
            <v>157 - 078  O - RING</v>
          </cell>
          <cell r="F481" t="str">
            <v/>
          </cell>
          <cell r="G481" t="str">
            <v/>
          </cell>
          <cell r="H481" t="str">
            <v/>
          </cell>
          <cell r="I481">
            <v>2</v>
          </cell>
          <cell r="J481" t="str">
            <v>EACH</v>
          </cell>
          <cell r="K481">
            <v>0.24</v>
          </cell>
          <cell r="L481">
            <v>0.48</v>
          </cell>
          <cell r="M481">
            <v>0</v>
          </cell>
          <cell r="N481">
            <v>0</v>
          </cell>
          <cell r="O481" t="str">
            <v>K1/14</v>
          </cell>
        </row>
        <row r="482">
          <cell r="D482">
            <v>2226</v>
          </cell>
          <cell r="E482" t="str">
            <v xml:space="preserve">155 - 712 BACKUP RING </v>
          </cell>
          <cell r="F482" t="str">
            <v/>
          </cell>
          <cell r="G482" t="str">
            <v/>
          </cell>
          <cell r="H482" t="str">
            <v/>
          </cell>
          <cell r="I482">
            <v>2</v>
          </cell>
          <cell r="J482" t="str">
            <v>EACH</v>
          </cell>
          <cell r="K482">
            <v>0.59</v>
          </cell>
          <cell r="L482">
            <v>1.18</v>
          </cell>
          <cell r="M482">
            <v>0</v>
          </cell>
          <cell r="N482">
            <v>0</v>
          </cell>
          <cell r="O482" t="str">
            <v>K1/14</v>
          </cell>
        </row>
        <row r="483">
          <cell r="D483">
            <v>2227</v>
          </cell>
          <cell r="E483" t="str">
            <v>115 - 019  ZERK</v>
          </cell>
          <cell r="F483" t="str">
            <v/>
          </cell>
          <cell r="G483" t="str">
            <v/>
          </cell>
          <cell r="H483" t="str">
            <v/>
          </cell>
          <cell r="I483">
            <v>10</v>
          </cell>
          <cell r="J483" t="str">
            <v>EACH</v>
          </cell>
          <cell r="K483">
            <v>1.3</v>
          </cell>
          <cell r="L483">
            <v>13</v>
          </cell>
          <cell r="M483">
            <v>0</v>
          </cell>
          <cell r="N483">
            <v>0</v>
          </cell>
          <cell r="O483" t="str">
            <v>K1/14</v>
          </cell>
        </row>
        <row r="484">
          <cell r="D484">
            <v>2228</v>
          </cell>
          <cell r="E484" t="str">
            <v>105 - 377 NUT</v>
          </cell>
          <cell r="F484" t="str">
            <v/>
          </cell>
          <cell r="G484" t="str">
            <v/>
          </cell>
          <cell r="H484" t="str">
            <v/>
          </cell>
          <cell r="I484">
            <v>6</v>
          </cell>
          <cell r="J484" t="str">
            <v>EACH</v>
          </cell>
          <cell r="K484">
            <v>3.89</v>
          </cell>
          <cell r="L484">
            <v>23.34</v>
          </cell>
          <cell r="M484">
            <v>0</v>
          </cell>
          <cell r="N484">
            <v>0</v>
          </cell>
          <cell r="O484" t="str">
            <v>K1/14</v>
          </cell>
        </row>
        <row r="485">
          <cell r="D485">
            <v>2229</v>
          </cell>
          <cell r="E485" t="str">
            <v>125 - 620 BEARING</v>
          </cell>
          <cell r="F485" t="str">
            <v/>
          </cell>
          <cell r="G485" t="str">
            <v/>
          </cell>
          <cell r="H485" t="str">
            <v/>
          </cell>
          <cell r="I485">
            <v>4</v>
          </cell>
          <cell r="J485" t="str">
            <v>EACH</v>
          </cell>
          <cell r="K485">
            <v>109.74</v>
          </cell>
          <cell r="L485">
            <v>438.96</v>
          </cell>
          <cell r="M485">
            <v>0</v>
          </cell>
          <cell r="N485">
            <v>0</v>
          </cell>
          <cell r="O485" t="str">
            <v>K1/14</v>
          </cell>
        </row>
        <row r="486">
          <cell r="D486">
            <v>2230</v>
          </cell>
          <cell r="E486" t="str">
            <v>140 - 665 SPROCKET</v>
          </cell>
          <cell r="F486" t="str">
            <v/>
          </cell>
          <cell r="G486" t="str">
            <v/>
          </cell>
          <cell r="H486" t="str">
            <v/>
          </cell>
          <cell r="I486">
            <v>2</v>
          </cell>
          <cell r="J486" t="str">
            <v>EACH</v>
          </cell>
          <cell r="K486">
            <v>125</v>
          </cell>
          <cell r="L486">
            <v>250</v>
          </cell>
          <cell r="M486">
            <v>0</v>
          </cell>
          <cell r="N486">
            <v>0</v>
          </cell>
          <cell r="O486" t="str">
            <v>K1/15</v>
          </cell>
        </row>
        <row r="487">
          <cell r="D487">
            <v>2231</v>
          </cell>
          <cell r="E487" t="str">
            <v>145 - 244 DOUBLE SHAFT</v>
          </cell>
          <cell r="F487" t="str">
            <v/>
          </cell>
          <cell r="G487" t="str">
            <v/>
          </cell>
          <cell r="H487" t="str">
            <v/>
          </cell>
          <cell r="I487">
            <v>1</v>
          </cell>
          <cell r="J487" t="str">
            <v>EACH</v>
          </cell>
          <cell r="K487">
            <v>80.239999999999995</v>
          </cell>
          <cell r="L487">
            <v>80.239999999999995</v>
          </cell>
          <cell r="M487">
            <v>0</v>
          </cell>
          <cell r="N487">
            <v>0</v>
          </cell>
          <cell r="O487" t="str">
            <v>K1/15</v>
          </cell>
        </row>
        <row r="488">
          <cell r="D488">
            <v>2233</v>
          </cell>
          <cell r="E488" t="str">
            <v>105 - 970 BOLT</v>
          </cell>
          <cell r="F488" t="str">
            <v/>
          </cell>
          <cell r="G488" t="str">
            <v/>
          </cell>
          <cell r="H488" t="str">
            <v/>
          </cell>
          <cell r="I488">
            <v>16</v>
          </cell>
          <cell r="J488" t="str">
            <v>EACH</v>
          </cell>
          <cell r="K488">
            <v>1.42</v>
          </cell>
          <cell r="L488">
            <v>22.72</v>
          </cell>
          <cell r="M488">
            <v>0</v>
          </cell>
          <cell r="N488">
            <v>0</v>
          </cell>
          <cell r="O488" t="str">
            <v>K1/14</v>
          </cell>
        </row>
        <row r="489">
          <cell r="D489">
            <v>2234</v>
          </cell>
          <cell r="E489" t="str">
            <v>125 - 258  RACE</v>
          </cell>
          <cell r="F489" t="str">
            <v/>
          </cell>
          <cell r="G489" t="str">
            <v/>
          </cell>
          <cell r="H489" t="str">
            <v/>
          </cell>
          <cell r="I489">
            <v>2</v>
          </cell>
          <cell r="J489" t="str">
            <v>EACH</v>
          </cell>
          <cell r="K489">
            <v>14.16</v>
          </cell>
          <cell r="L489">
            <v>28.32</v>
          </cell>
          <cell r="M489">
            <v>0</v>
          </cell>
          <cell r="N489">
            <v>0</v>
          </cell>
          <cell r="O489" t="str">
            <v>K1/14</v>
          </cell>
        </row>
        <row r="490">
          <cell r="D490">
            <v>2235</v>
          </cell>
          <cell r="E490" t="str">
            <v xml:space="preserve">125 - 259  BEARING </v>
          </cell>
          <cell r="F490" t="str">
            <v/>
          </cell>
          <cell r="G490" t="str">
            <v/>
          </cell>
          <cell r="H490" t="str">
            <v/>
          </cell>
          <cell r="I490">
            <v>2</v>
          </cell>
          <cell r="J490" t="str">
            <v>EACH</v>
          </cell>
          <cell r="K490">
            <v>28.32</v>
          </cell>
          <cell r="L490">
            <v>56.64</v>
          </cell>
          <cell r="M490">
            <v>0</v>
          </cell>
          <cell r="N490">
            <v>0</v>
          </cell>
          <cell r="O490" t="str">
            <v>K1/14</v>
          </cell>
        </row>
        <row r="491">
          <cell r="D491">
            <v>2236</v>
          </cell>
          <cell r="E491" t="str">
            <v>145 - 475  SPACER</v>
          </cell>
          <cell r="F491" t="str">
            <v/>
          </cell>
          <cell r="G491" t="str">
            <v/>
          </cell>
          <cell r="H491" t="str">
            <v/>
          </cell>
          <cell r="I491">
            <v>2</v>
          </cell>
          <cell r="J491" t="str">
            <v>EACH</v>
          </cell>
          <cell r="K491">
            <v>2.48</v>
          </cell>
          <cell r="L491">
            <v>4.96</v>
          </cell>
          <cell r="M491">
            <v>0</v>
          </cell>
          <cell r="N491">
            <v>0</v>
          </cell>
          <cell r="O491" t="str">
            <v>K1/14</v>
          </cell>
        </row>
        <row r="492">
          <cell r="D492">
            <v>2237</v>
          </cell>
          <cell r="E492" t="str">
            <v>145 - 476 WASHER</v>
          </cell>
          <cell r="F492" t="str">
            <v/>
          </cell>
          <cell r="G492" t="str">
            <v/>
          </cell>
          <cell r="H492" t="str">
            <v/>
          </cell>
          <cell r="I492">
            <v>2</v>
          </cell>
          <cell r="J492" t="str">
            <v>EACH</v>
          </cell>
          <cell r="K492">
            <v>7.08</v>
          </cell>
          <cell r="L492">
            <v>14.16</v>
          </cell>
          <cell r="M492">
            <v>0</v>
          </cell>
          <cell r="N492">
            <v>0</v>
          </cell>
          <cell r="O492" t="str">
            <v>K1/14</v>
          </cell>
        </row>
        <row r="493">
          <cell r="D493">
            <v>2238</v>
          </cell>
          <cell r="E493" t="str">
            <v>155 - 703  O - RING</v>
          </cell>
          <cell r="F493" t="str">
            <v/>
          </cell>
          <cell r="G493" t="str">
            <v/>
          </cell>
          <cell r="H493" t="str">
            <v/>
          </cell>
          <cell r="I493">
            <v>2</v>
          </cell>
          <cell r="J493" t="str">
            <v>EACH</v>
          </cell>
          <cell r="K493">
            <v>1.18</v>
          </cell>
          <cell r="L493">
            <v>2.36</v>
          </cell>
          <cell r="M493">
            <v>0</v>
          </cell>
          <cell r="N493">
            <v>0</v>
          </cell>
          <cell r="O493" t="str">
            <v>K1/14</v>
          </cell>
        </row>
        <row r="494">
          <cell r="D494">
            <v>2239</v>
          </cell>
          <cell r="E494" t="str">
            <v>155 - 805  SEAL</v>
          </cell>
          <cell r="F494" t="str">
            <v/>
          </cell>
          <cell r="G494" t="str">
            <v/>
          </cell>
          <cell r="H494" t="str">
            <v/>
          </cell>
          <cell r="I494">
            <v>2</v>
          </cell>
          <cell r="J494" t="str">
            <v>EACH</v>
          </cell>
          <cell r="K494">
            <v>12.98</v>
          </cell>
          <cell r="L494">
            <v>25.96</v>
          </cell>
          <cell r="M494">
            <v>0</v>
          </cell>
          <cell r="N494">
            <v>0</v>
          </cell>
          <cell r="O494" t="str">
            <v>K1/14</v>
          </cell>
        </row>
        <row r="495">
          <cell r="D495">
            <v>2240</v>
          </cell>
          <cell r="E495" t="str">
            <v>180 - 071  SPACER</v>
          </cell>
          <cell r="F495" t="str">
            <v/>
          </cell>
          <cell r="G495" t="str">
            <v/>
          </cell>
          <cell r="H495" t="str">
            <v/>
          </cell>
          <cell r="I495">
            <v>2</v>
          </cell>
          <cell r="J495" t="str">
            <v>EACH</v>
          </cell>
          <cell r="K495">
            <v>23.6</v>
          </cell>
          <cell r="L495">
            <v>47.2</v>
          </cell>
          <cell r="M495">
            <v>0</v>
          </cell>
          <cell r="N495">
            <v>0</v>
          </cell>
          <cell r="O495" t="str">
            <v>K1/14</v>
          </cell>
        </row>
        <row r="496">
          <cell r="D496">
            <v>2241</v>
          </cell>
          <cell r="E496" t="str">
            <v>180 - 057  SPACER</v>
          </cell>
          <cell r="F496" t="str">
            <v/>
          </cell>
          <cell r="G496" t="str">
            <v/>
          </cell>
          <cell r="H496" t="str">
            <v/>
          </cell>
          <cell r="I496">
            <v>2</v>
          </cell>
          <cell r="J496" t="str">
            <v>EACH</v>
          </cell>
          <cell r="K496">
            <v>28.32</v>
          </cell>
          <cell r="L496">
            <v>56.64</v>
          </cell>
          <cell r="M496">
            <v>0</v>
          </cell>
          <cell r="N496">
            <v>0</v>
          </cell>
          <cell r="O496" t="str">
            <v>K1/14</v>
          </cell>
        </row>
        <row r="497">
          <cell r="D497">
            <v>2242</v>
          </cell>
          <cell r="E497" t="str">
            <v>175 - 628 SPROCKET</v>
          </cell>
          <cell r="F497" t="str">
            <v/>
          </cell>
          <cell r="G497" t="str">
            <v/>
          </cell>
          <cell r="H497" t="str">
            <v/>
          </cell>
          <cell r="I497">
            <v>1</v>
          </cell>
          <cell r="J497" t="str">
            <v>EACH</v>
          </cell>
          <cell r="K497">
            <v>139.24</v>
          </cell>
          <cell r="L497">
            <v>139.24</v>
          </cell>
          <cell r="M497">
            <v>0</v>
          </cell>
          <cell r="N497">
            <v>0</v>
          </cell>
          <cell r="O497" t="str">
            <v>K1/15</v>
          </cell>
        </row>
        <row r="498">
          <cell r="D498">
            <v>2243</v>
          </cell>
          <cell r="E498" t="str">
            <v>130 - 401 LINK</v>
          </cell>
          <cell r="F498" t="str">
            <v/>
          </cell>
          <cell r="G498" t="str">
            <v/>
          </cell>
          <cell r="H498" t="str">
            <v/>
          </cell>
          <cell r="I498">
            <v>5</v>
          </cell>
          <cell r="J498" t="str">
            <v>EACH</v>
          </cell>
          <cell r="K498">
            <v>2.95</v>
          </cell>
          <cell r="L498">
            <v>14.75</v>
          </cell>
          <cell r="M498">
            <v>0</v>
          </cell>
          <cell r="N498">
            <v>0</v>
          </cell>
          <cell r="O498" t="str">
            <v>K1/15</v>
          </cell>
        </row>
        <row r="499">
          <cell r="D499">
            <v>2244</v>
          </cell>
          <cell r="E499" t="str">
            <v>130 - 402  LINK</v>
          </cell>
          <cell r="F499" t="str">
            <v/>
          </cell>
          <cell r="G499" t="str">
            <v/>
          </cell>
          <cell r="H499" t="str">
            <v/>
          </cell>
          <cell r="I499">
            <v>5</v>
          </cell>
          <cell r="J499" t="str">
            <v>EACH</v>
          </cell>
          <cell r="K499">
            <v>10.029999999999999</v>
          </cell>
          <cell r="L499">
            <v>50.15</v>
          </cell>
          <cell r="M499">
            <v>0</v>
          </cell>
          <cell r="N499">
            <v>0</v>
          </cell>
          <cell r="O499" t="str">
            <v>K1/15</v>
          </cell>
        </row>
        <row r="500">
          <cell r="D500">
            <v>2245</v>
          </cell>
          <cell r="E500" t="str">
            <v>125 - 282 BEARING</v>
          </cell>
          <cell r="F500" t="str">
            <v/>
          </cell>
          <cell r="G500" t="str">
            <v/>
          </cell>
          <cell r="H500" t="str">
            <v/>
          </cell>
          <cell r="I500">
            <v>1</v>
          </cell>
          <cell r="J500" t="str">
            <v>EACH</v>
          </cell>
          <cell r="K500">
            <v>40.119999999999997</v>
          </cell>
          <cell r="L500">
            <v>40.119999999999997</v>
          </cell>
          <cell r="M500">
            <v>0</v>
          </cell>
          <cell r="N500">
            <v>0</v>
          </cell>
          <cell r="O500" t="str">
            <v>K1/14</v>
          </cell>
        </row>
        <row r="501">
          <cell r="D501">
            <v>2246</v>
          </cell>
          <cell r="E501" t="str">
            <v>311 - 318 PLATE</v>
          </cell>
          <cell r="F501" t="str">
            <v/>
          </cell>
          <cell r="G501" t="str">
            <v/>
          </cell>
          <cell r="H501" t="str">
            <v/>
          </cell>
          <cell r="I501">
            <v>1</v>
          </cell>
          <cell r="J501" t="str">
            <v>EACH</v>
          </cell>
          <cell r="K501">
            <v>13.57</v>
          </cell>
          <cell r="L501">
            <v>13.57</v>
          </cell>
          <cell r="M501">
            <v>0</v>
          </cell>
          <cell r="N501">
            <v>0</v>
          </cell>
          <cell r="O501" t="str">
            <v>K1/14</v>
          </cell>
        </row>
        <row r="502">
          <cell r="D502">
            <v>2247</v>
          </cell>
          <cell r="E502" t="str">
            <v>155 - 003 FLOW  CHECK</v>
          </cell>
          <cell r="F502" t="str">
            <v/>
          </cell>
          <cell r="G502" t="str">
            <v/>
          </cell>
          <cell r="H502" t="str">
            <v/>
          </cell>
          <cell r="I502">
            <v>1</v>
          </cell>
          <cell r="J502" t="str">
            <v>EACH</v>
          </cell>
          <cell r="K502">
            <v>14.75</v>
          </cell>
          <cell r="L502">
            <v>14.75</v>
          </cell>
          <cell r="M502">
            <v>0</v>
          </cell>
          <cell r="N502">
            <v>0</v>
          </cell>
          <cell r="O502" t="str">
            <v>K1/14</v>
          </cell>
        </row>
        <row r="503">
          <cell r="D503">
            <v>2248</v>
          </cell>
          <cell r="E503" t="str">
            <v>500 - 383  KIT</v>
          </cell>
          <cell r="F503" t="str">
            <v/>
          </cell>
          <cell r="G503" t="str">
            <v/>
          </cell>
          <cell r="H503" t="str">
            <v/>
          </cell>
          <cell r="I503">
            <v>1</v>
          </cell>
          <cell r="J503" t="str">
            <v>EACH</v>
          </cell>
          <cell r="K503">
            <v>111.51</v>
          </cell>
          <cell r="L503">
            <v>111.51</v>
          </cell>
          <cell r="M503">
            <v>0</v>
          </cell>
          <cell r="N503">
            <v>0</v>
          </cell>
          <cell r="O503" t="str">
            <v>K1/14</v>
          </cell>
        </row>
        <row r="504">
          <cell r="D504">
            <v>2249</v>
          </cell>
          <cell r="E504" t="str">
            <v>500 - 390 SEAL KIT</v>
          </cell>
          <cell r="F504" t="str">
            <v/>
          </cell>
          <cell r="G504" t="str">
            <v/>
          </cell>
          <cell r="H504" t="str">
            <v/>
          </cell>
          <cell r="I504">
            <v>1</v>
          </cell>
          <cell r="J504" t="str">
            <v>EACH</v>
          </cell>
          <cell r="K504">
            <v>20.65</v>
          </cell>
          <cell r="L504">
            <v>20.65</v>
          </cell>
          <cell r="M504">
            <v>0</v>
          </cell>
          <cell r="N504">
            <v>0</v>
          </cell>
          <cell r="O504" t="str">
            <v>K1/14</v>
          </cell>
        </row>
        <row r="505">
          <cell r="D505">
            <v>2250</v>
          </cell>
          <cell r="E505" t="str">
            <v>500 - 424 SEAL KIT</v>
          </cell>
          <cell r="F505" t="str">
            <v/>
          </cell>
          <cell r="G505" t="str">
            <v/>
          </cell>
          <cell r="H505" t="str">
            <v/>
          </cell>
          <cell r="I505">
            <v>1</v>
          </cell>
          <cell r="J505" t="str">
            <v>EACH</v>
          </cell>
          <cell r="K505">
            <v>23.01</v>
          </cell>
          <cell r="L505">
            <v>23.01</v>
          </cell>
          <cell r="M505">
            <v>0</v>
          </cell>
          <cell r="N505">
            <v>0</v>
          </cell>
          <cell r="O505" t="str">
            <v>K1/14</v>
          </cell>
        </row>
        <row r="506">
          <cell r="D506">
            <v>2251</v>
          </cell>
          <cell r="E506" t="str">
            <v>105 - 361 NUT</v>
          </cell>
          <cell r="F506" t="str">
            <v/>
          </cell>
          <cell r="G506" t="str">
            <v/>
          </cell>
          <cell r="H506" t="str">
            <v/>
          </cell>
          <cell r="I506">
            <v>1</v>
          </cell>
          <cell r="J506" t="str">
            <v>EACH</v>
          </cell>
          <cell r="K506">
            <v>9.56</v>
          </cell>
          <cell r="L506">
            <v>9.56</v>
          </cell>
          <cell r="M506">
            <v>0</v>
          </cell>
          <cell r="N506">
            <v>0</v>
          </cell>
          <cell r="O506" t="str">
            <v>K1/14</v>
          </cell>
        </row>
        <row r="507">
          <cell r="D507">
            <v>2252</v>
          </cell>
          <cell r="E507" t="str">
            <v>155 - 790  O - RING</v>
          </cell>
          <cell r="F507" t="str">
            <v/>
          </cell>
          <cell r="G507" t="str">
            <v/>
          </cell>
          <cell r="H507" t="str">
            <v/>
          </cell>
          <cell r="I507">
            <v>1</v>
          </cell>
          <cell r="J507" t="str">
            <v>EACH</v>
          </cell>
          <cell r="K507">
            <v>0.41</v>
          </cell>
          <cell r="L507">
            <v>0.41</v>
          </cell>
          <cell r="M507">
            <v>0</v>
          </cell>
          <cell r="N507">
            <v>0</v>
          </cell>
          <cell r="O507" t="str">
            <v>K1/14</v>
          </cell>
        </row>
        <row r="508">
          <cell r="D508">
            <v>2253</v>
          </cell>
          <cell r="E508" t="str">
            <v xml:space="preserve">500 - 459 SEAL </v>
          </cell>
          <cell r="F508" t="str">
            <v/>
          </cell>
          <cell r="G508" t="str">
            <v/>
          </cell>
          <cell r="H508" t="str">
            <v/>
          </cell>
          <cell r="I508">
            <v>1</v>
          </cell>
          <cell r="J508" t="str">
            <v>EACH</v>
          </cell>
          <cell r="K508">
            <v>9.32</v>
          </cell>
          <cell r="L508">
            <v>9.32</v>
          </cell>
          <cell r="M508">
            <v>0</v>
          </cell>
          <cell r="N508">
            <v>0</v>
          </cell>
          <cell r="O508" t="str">
            <v>K1/14</v>
          </cell>
        </row>
        <row r="509">
          <cell r="D509">
            <v>2254</v>
          </cell>
          <cell r="E509" t="str">
            <v>190 - 158 SEAL KIT</v>
          </cell>
          <cell r="F509" t="str">
            <v/>
          </cell>
          <cell r="G509" t="str">
            <v/>
          </cell>
          <cell r="H509" t="str">
            <v/>
          </cell>
          <cell r="I509">
            <v>1</v>
          </cell>
          <cell r="J509" t="str">
            <v>EACH</v>
          </cell>
          <cell r="K509">
            <v>12.39</v>
          </cell>
          <cell r="L509">
            <v>12.39</v>
          </cell>
          <cell r="M509">
            <v>0</v>
          </cell>
          <cell r="N509">
            <v>0</v>
          </cell>
          <cell r="O509" t="str">
            <v>K1/14</v>
          </cell>
        </row>
        <row r="510">
          <cell r="D510">
            <v>2255</v>
          </cell>
          <cell r="E510" t="str">
            <v>150 - 912  RING</v>
          </cell>
          <cell r="F510" t="str">
            <v/>
          </cell>
          <cell r="G510" t="str">
            <v/>
          </cell>
          <cell r="H510" t="str">
            <v/>
          </cell>
          <cell r="I510">
            <v>3</v>
          </cell>
          <cell r="J510" t="str">
            <v>EACH</v>
          </cell>
          <cell r="K510">
            <v>2.12</v>
          </cell>
          <cell r="L510">
            <v>6.36</v>
          </cell>
          <cell r="M510">
            <v>0</v>
          </cell>
          <cell r="N510">
            <v>0</v>
          </cell>
          <cell r="O510" t="str">
            <v>K1/14</v>
          </cell>
        </row>
        <row r="511">
          <cell r="D511">
            <v>2256</v>
          </cell>
          <cell r="E511" t="str">
            <v>190 - 122  REPAIR KIT</v>
          </cell>
          <cell r="F511" t="str">
            <v/>
          </cell>
          <cell r="G511" t="str">
            <v/>
          </cell>
          <cell r="H511" t="str">
            <v/>
          </cell>
          <cell r="I511">
            <v>1</v>
          </cell>
          <cell r="J511" t="str">
            <v>EACH</v>
          </cell>
          <cell r="K511">
            <v>23.01</v>
          </cell>
          <cell r="L511">
            <v>23.01</v>
          </cell>
          <cell r="M511">
            <v>0</v>
          </cell>
          <cell r="N511">
            <v>0</v>
          </cell>
          <cell r="O511" t="str">
            <v>K1/14</v>
          </cell>
        </row>
        <row r="512">
          <cell r="D512">
            <v>2257</v>
          </cell>
          <cell r="E512" t="str">
            <v>150 - 926  RING</v>
          </cell>
          <cell r="F512" t="str">
            <v/>
          </cell>
          <cell r="G512" t="str">
            <v/>
          </cell>
          <cell r="H512" t="str">
            <v/>
          </cell>
          <cell r="I512">
            <v>1</v>
          </cell>
          <cell r="J512" t="str">
            <v>EACH</v>
          </cell>
          <cell r="K512">
            <v>4.25</v>
          </cell>
          <cell r="L512">
            <v>4.25</v>
          </cell>
          <cell r="M512">
            <v>0</v>
          </cell>
          <cell r="N512">
            <v>0</v>
          </cell>
          <cell r="O512" t="str">
            <v>K1/14</v>
          </cell>
        </row>
        <row r="513">
          <cell r="D513">
            <v>2258</v>
          </cell>
          <cell r="E513" t="str">
            <v>190 - 159  SEAL KIT</v>
          </cell>
          <cell r="F513" t="str">
            <v/>
          </cell>
          <cell r="G513" t="str">
            <v/>
          </cell>
          <cell r="H513" t="str">
            <v/>
          </cell>
          <cell r="I513">
            <v>1</v>
          </cell>
          <cell r="J513" t="str">
            <v>EACH</v>
          </cell>
          <cell r="K513">
            <v>13.57</v>
          </cell>
          <cell r="L513">
            <v>13.57</v>
          </cell>
          <cell r="M513">
            <v>0</v>
          </cell>
          <cell r="N513">
            <v>0</v>
          </cell>
          <cell r="O513" t="str">
            <v>K1/14</v>
          </cell>
        </row>
        <row r="514">
          <cell r="D514">
            <v>2259</v>
          </cell>
          <cell r="E514" t="str">
            <v>150 - 911 RING</v>
          </cell>
          <cell r="F514" t="str">
            <v/>
          </cell>
          <cell r="G514" t="str">
            <v/>
          </cell>
          <cell r="H514" t="str">
            <v/>
          </cell>
          <cell r="I514">
            <v>1</v>
          </cell>
          <cell r="J514" t="str">
            <v>EACH</v>
          </cell>
          <cell r="K514">
            <v>1.77</v>
          </cell>
          <cell r="L514">
            <v>1.77</v>
          </cell>
          <cell r="M514">
            <v>0</v>
          </cell>
          <cell r="N514">
            <v>0</v>
          </cell>
          <cell r="O514" t="str">
            <v>K1/14</v>
          </cell>
        </row>
        <row r="515">
          <cell r="D515">
            <v>2260</v>
          </cell>
          <cell r="E515" t="str">
            <v>175 - 633  SPROCKET</v>
          </cell>
          <cell r="F515" t="str">
            <v/>
          </cell>
          <cell r="G515" t="str">
            <v/>
          </cell>
          <cell r="H515" t="str">
            <v/>
          </cell>
          <cell r="I515">
            <v>1</v>
          </cell>
          <cell r="J515" t="str">
            <v>EACH</v>
          </cell>
          <cell r="K515">
            <v>178.18</v>
          </cell>
          <cell r="L515">
            <v>178.18</v>
          </cell>
          <cell r="M515">
            <v>0</v>
          </cell>
          <cell r="N515">
            <v>0</v>
          </cell>
          <cell r="O515" t="str">
            <v>K1/15</v>
          </cell>
        </row>
        <row r="516">
          <cell r="D516">
            <v>2261</v>
          </cell>
          <cell r="E516" t="str">
            <v>125 - 522 BEARING</v>
          </cell>
          <cell r="F516" t="str">
            <v/>
          </cell>
          <cell r="G516" t="str">
            <v/>
          </cell>
          <cell r="H516" t="str">
            <v/>
          </cell>
          <cell r="I516">
            <v>1</v>
          </cell>
          <cell r="J516" t="str">
            <v>EACH</v>
          </cell>
          <cell r="K516">
            <v>125.08</v>
          </cell>
          <cell r="L516">
            <v>125.08</v>
          </cell>
          <cell r="M516">
            <v>0</v>
          </cell>
          <cell r="N516">
            <v>0</v>
          </cell>
          <cell r="O516" t="str">
            <v>K1/14</v>
          </cell>
        </row>
        <row r="517">
          <cell r="D517">
            <v>2262</v>
          </cell>
          <cell r="E517" t="str">
            <v>155 - 933 ADAPTER</v>
          </cell>
          <cell r="F517" t="str">
            <v/>
          </cell>
          <cell r="G517" t="str">
            <v/>
          </cell>
          <cell r="H517" t="str">
            <v/>
          </cell>
          <cell r="I517">
            <v>2</v>
          </cell>
          <cell r="J517" t="str">
            <v>EACH</v>
          </cell>
          <cell r="K517">
            <v>25.96</v>
          </cell>
          <cell r="L517">
            <v>51.92</v>
          </cell>
          <cell r="M517">
            <v>0</v>
          </cell>
          <cell r="N517">
            <v>0</v>
          </cell>
          <cell r="O517" t="str">
            <v>K1/14</v>
          </cell>
        </row>
        <row r="518">
          <cell r="D518">
            <v>2263</v>
          </cell>
          <cell r="E518" t="str">
            <v>155 - 958  BODY</v>
          </cell>
          <cell r="F518" t="str">
            <v/>
          </cell>
          <cell r="G518" t="str">
            <v/>
          </cell>
          <cell r="H518" t="str">
            <v/>
          </cell>
          <cell r="I518">
            <v>1</v>
          </cell>
          <cell r="J518" t="str">
            <v>EACH</v>
          </cell>
          <cell r="K518">
            <v>59.59</v>
          </cell>
          <cell r="L518">
            <v>59.59</v>
          </cell>
          <cell r="M518">
            <v>0</v>
          </cell>
          <cell r="N518">
            <v>0</v>
          </cell>
          <cell r="O518" t="str">
            <v>K1/14</v>
          </cell>
        </row>
        <row r="519">
          <cell r="D519">
            <v>2264</v>
          </cell>
          <cell r="E519" t="str">
            <v xml:space="preserve">215 - 116  GAUGE </v>
          </cell>
          <cell r="F519" t="str">
            <v/>
          </cell>
          <cell r="G519" t="str">
            <v/>
          </cell>
          <cell r="H519" t="str">
            <v/>
          </cell>
          <cell r="I519">
            <v>1</v>
          </cell>
          <cell r="J519" t="str">
            <v>EACH</v>
          </cell>
          <cell r="K519">
            <v>82.6</v>
          </cell>
          <cell r="L519">
            <v>82.6</v>
          </cell>
          <cell r="M519">
            <v>0</v>
          </cell>
          <cell r="N519">
            <v>0</v>
          </cell>
          <cell r="O519" t="str">
            <v>K1/14</v>
          </cell>
        </row>
        <row r="520">
          <cell r="D520">
            <v>2265</v>
          </cell>
          <cell r="E520" t="str">
            <v xml:space="preserve">155 - 630  CARTRIDGE </v>
          </cell>
          <cell r="F520" t="str">
            <v/>
          </cell>
          <cell r="G520" t="str">
            <v/>
          </cell>
          <cell r="H520" t="str">
            <v/>
          </cell>
          <cell r="I520">
            <v>1</v>
          </cell>
          <cell r="J520" t="str">
            <v>EACH</v>
          </cell>
          <cell r="K520">
            <v>42.48</v>
          </cell>
          <cell r="L520">
            <v>42.48</v>
          </cell>
          <cell r="M520">
            <v>0</v>
          </cell>
          <cell r="N520">
            <v>0</v>
          </cell>
          <cell r="O520" t="str">
            <v>K1/14</v>
          </cell>
        </row>
        <row r="521">
          <cell r="D521">
            <v>2266</v>
          </cell>
          <cell r="E521" t="str">
            <v>155 - 709  O - RING</v>
          </cell>
          <cell r="F521" t="str">
            <v/>
          </cell>
          <cell r="G521" t="str">
            <v/>
          </cell>
          <cell r="H521" t="str">
            <v/>
          </cell>
          <cell r="I521">
            <v>2</v>
          </cell>
          <cell r="J521" t="str">
            <v>EACH</v>
          </cell>
          <cell r="K521">
            <v>0.2</v>
          </cell>
          <cell r="L521">
            <v>0.4</v>
          </cell>
          <cell r="M521">
            <v>0</v>
          </cell>
          <cell r="N521">
            <v>0</v>
          </cell>
          <cell r="O521" t="str">
            <v>K1/14</v>
          </cell>
        </row>
        <row r="522">
          <cell r="D522">
            <v>2267</v>
          </cell>
          <cell r="E522" t="str">
            <v>154 - 524  HYD HOSE</v>
          </cell>
          <cell r="F522" t="str">
            <v/>
          </cell>
          <cell r="G522" t="str">
            <v/>
          </cell>
          <cell r="H522" t="str">
            <v/>
          </cell>
          <cell r="I522">
            <v>2</v>
          </cell>
          <cell r="J522" t="str">
            <v>EACH</v>
          </cell>
          <cell r="K522">
            <v>33.630000000000003</v>
          </cell>
          <cell r="L522">
            <v>67.260000000000005</v>
          </cell>
          <cell r="M522">
            <v>0</v>
          </cell>
          <cell r="N522">
            <v>0</v>
          </cell>
          <cell r="O522" t="str">
            <v>K1/15</v>
          </cell>
        </row>
        <row r="523">
          <cell r="D523">
            <v>2268</v>
          </cell>
          <cell r="E523" t="str">
            <v xml:space="preserve">155 - 091  CONNECTOR </v>
          </cell>
          <cell r="F523" t="str">
            <v/>
          </cell>
          <cell r="G523" t="str">
            <v/>
          </cell>
          <cell r="H523" t="str">
            <v/>
          </cell>
          <cell r="I523">
            <v>1</v>
          </cell>
          <cell r="J523" t="str">
            <v>EACH</v>
          </cell>
          <cell r="K523">
            <v>3.42</v>
          </cell>
          <cell r="L523">
            <v>3.42</v>
          </cell>
          <cell r="M523">
            <v>0</v>
          </cell>
          <cell r="N523">
            <v>0</v>
          </cell>
          <cell r="O523" t="str">
            <v>K1/14</v>
          </cell>
        </row>
        <row r="524">
          <cell r="D524">
            <v>2269</v>
          </cell>
          <cell r="E524" t="str">
            <v>155 - 954  ELEMENT</v>
          </cell>
          <cell r="F524" t="str">
            <v/>
          </cell>
          <cell r="G524" t="str">
            <v/>
          </cell>
          <cell r="H524" t="str">
            <v/>
          </cell>
          <cell r="I524">
            <v>4</v>
          </cell>
          <cell r="J524" t="str">
            <v>EACH</v>
          </cell>
          <cell r="K524">
            <v>17.7</v>
          </cell>
          <cell r="L524">
            <v>70.8</v>
          </cell>
          <cell r="M524">
            <v>0</v>
          </cell>
          <cell r="N524">
            <v>0</v>
          </cell>
          <cell r="O524" t="str">
            <v>K1/14</v>
          </cell>
        </row>
        <row r="525">
          <cell r="D525">
            <v>2270</v>
          </cell>
          <cell r="E525" t="str">
            <v xml:space="preserve">110 - 008  FILLRE </v>
          </cell>
          <cell r="F525" t="str">
            <v/>
          </cell>
          <cell r="G525" t="str">
            <v/>
          </cell>
          <cell r="H525" t="str">
            <v/>
          </cell>
          <cell r="I525">
            <v>1</v>
          </cell>
          <cell r="J525" t="str">
            <v>EACH</v>
          </cell>
          <cell r="K525">
            <v>29.5</v>
          </cell>
          <cell r="L525">
            <v>29.5</v>
          </cell>
          <cell r="M525">
            <v>0</v>
          </cell>
          <cell r="N525">
            <v>0</v>
          </cell>
          <cell r="O525" t="str">
            <v>K1/14</v>
          </cell>
        </row>
        <row r="526">
          <cell r="D526">
            <v>2271</v>
          </cell>
          <cell r="E526" t="str">
            <v>165 - 668  GASKET</v>
          </cell>
          <cell r="F526" t="str">
            <v/>
          </cell>
          <cell r="G526" t="str">
            <v/>
          </cell>
          <cell r="H526" t="str">
            <v/>
          </cell>
          <cell r="I526">
            <v>1</v>
          </cell>
          <cell r="J526" t="str">
            <v>EACH</v>
          </cell>
          <cell r="K526">
            <v>0.47</v>
          </cell>
          <cell r="L526">
            <v>0.47</v>
          </cell>
          <cell r="M526">
            <v>0</v>
          </cell>
          <cell r="N526">
            <v>0</v>
          </cell>
          <cell r="O526" t="str">
            <v>K1/14</v>
          </cell>
        </row>
        <row r="527">
          <cell r="D527">
            <v>2272</v>
          </cell>
          <cell r="E527" t="str">
            <v>115 - 691 WINDOW</v>
          </cell>
          <cell r="F527" t="str">
            <v/>
          </cell>
          <cell r="G527" t="str">
            <v/>
          </cell>
          <cell r="H527" t="str">
            <v/>
          </cell>
          <cell r="I527">
            <v>1</v>
          </cell>
          <cell r="J527" t="str">
            <v>EACH</v>
          </cell>
          <cell r="K527">
            <v>3.78</v>
          </cell>
          <cell r="L527">
            <v>3.78</v>
          </cell>
          <cell r="M527">
            <v>0</v>
          </cell>
          <cell r="N527">
            <v>0</v>
          </cell>
          <cell r="O527" t="str">
            <v>K1/14</v>
          </cell>
        </row>
        <row r="528">
          <cell r="D528">
            <v>2273</v>
          </cell>
          <cell r="E528" t="str">
            <v>154 - 531  HOSE</v>
          </cell>
          <cell r="F528" t="str">
            <v/>
          </cell>
          <cell r="G528" t="str">
            <v/>
          </cell>
          <cell r="H528" t="str">
            <v/>
          </cell>
          <cell r="I528">
            <v>2</v>
          </cell>
          <cell r="J528" t="str">
            <v>EACH</v>
          </cell>
          <cell r="K528">
            <v>7.08</v>
          </cell>
          <cell r="L528">
            <v>14.16</v>
          </cell>
          <cell r="M528">
            <v>0</v>
          </cell>
          <cell r="N528">
            <v>0</v>
          </cell>
          <cell r="O528" t="str">
            <v>K1/15</v>
          </cell>
        </row>
        <row r="529">
          <cell r="D529">
            <v>2274</v>
          </cell>
          <cell r="E529" t="str">
            <v>155 - 990 ADAPTRE</v>
          </cell>
          <cell r="F529" t="str">
            <v/>
          </cell>
          <cell r="G529" t="str">
            <v/>
          </cell>
          <cell r="H529" t="str">
            <v/>
          </cell>
          <cell r="I529">
            <v>1</v>
          </cell>
          <cell r="J529" t="str">
            <v>EACH</v>
          </cell>
          <cell r="K529">
            <v>6.96</v>
          </cell>
          <cell r="L529">
            <v>6.96</v>
          </cell>
          <cell r="M529">
            <v>0</v>
          </cell>
          <cell r="N529">
            <v>0</v>
          </cell>
          <cell r="O529" t="str">
            <v>K1/14</v>
          </cell>
        </row>
        <row r="530">
          <cell r="D530">
            <v>2275</v>
          </cell>
          <cell r="E530" t="str">
            <v>155 - 989  BODY</v>
          </cell>
          <cell r="F530" t="str">
            <v/>
          </cell>
          <cell r="G530" t="str">
            <v/>
          </cell>
          <cell r="H530" t="str">
            <v/>
          </cell>
          <cell r="I530">
            <v>1</v>
          </cell>
          <cell r="J530" t="str">
            <v>EACH</v>
          </cell>
          <cell r="K530">
            <v>18.29</v>
          </cell>
          <cell r="L530">
            <v>18.29</v>
          </cell>
          <cell r="M530">
            <v>0</v>
          </cell>
          <cell r="N530">
            <v>0</v>
          </cell>
          <cell r="O530" t="str">
            <v>K1/14</v>
          </cell>
        </row>
        <row r="531">
          <cell r="D531">
            <v>2276</v>
          </cell>
          <cell r="E531" t="str">
            <v>154 - 016  CONNECTOR</v>
          </cell>
          <cell r="F531" t="str">
            <v/>
          </cell>
          <cell r="G531" t="str">
            <v/>
          </cell>
          <cell r="H531" t="str">
            <v/>
          </cell>
          <cell r="I531">
            <v>2</v>
          </cell>
          <cell r="J531" t="str">
            <v>EACH</v>
          </cell>
          <cell r="K531">
            <v>1.77</v>
          </cell>
          <cell r="L531">
            <v>3.54</v>
          </cell>
          <cell r="M531">
            <v>0</v>
          </cell>
          <cell r="N531">
            <v>0</v>
          </cell>
          <cell r="O531" t="str">
            <v>K1/15</v>
          </cell>
        </row>
        <row r="532">
          <cell r="D532">
            <v>2277</v>
          </cell>
          <cell r="E532" t="str">
            <v>155 - 856 SEAL</v>
          </cell>
          <cell r="F532" t="str">
            <v/>
          </cell>
          <cell r="G532" t="str">
            <v/>
          </cell>
          <cell r="H532" t="str">
            <v/>
          </cell>
          <cell r="I532">
            <v>2</v>
          </cell>
          <cell r="J532" t="str">
            <v>EACH</v>
          </cell>
          <cell r="K532">
            <v>2.48</v>
          </cell>
          <cell r="L532">
            <v>4.96</v>
          </cell>
          <cell r="M532">
            <v>0</v>
          </cell>
          <cell r="N532">
            <v>0</v>
          </cell>
          <cell r="O532" t="str">
            <v>K1/14</v>
          </cell>
        </row>
        <row r="533">
          <cell r="D533">
            <v>2278</v>
          </cell>
          <cell r="E533" t="str">
            <v>125 - 024 BEARING</v>
          </cell>
          <cell r="F533" t="str">
            <v/>
          </cell>
          <cell r="G533" t="str">
            <v/>
          </cell>
          <cell r="H533" t="str">
            <v/>
          </cell>
          <cell r="I533">
            <v>2</v>
          </cell>
          <cell r="J533" t="str">
            <v>EACH</v>
          </cell>
          <cell r="K533">
            <v>40.119999999999997</v>
          </cell>
          <cell r="L533">
            <v>80.239999999999995</v>
          </cell>
          <cell r="M533">
            <v>0</v>
          </cell>
          <cell r="N533">
            <v>0</v>
          </cell>
          <cell r="O533" t="str">
            <v>K1/14</v>
          </cell>
        </row>
        <row r="534">
          <cell r="D534">
            <v>2279</v>
          </cell>
          <cell r="E534" t="str">
            <v>115 - 520 SNAP RING</v>
          </cell>
          <cell r="F534" t="str">
            <v/>
          </cell>
          <cell r="G534" t="str">
            <v/>
          </cell>
          <cell r="H534" t="str">
            <v/>
          </cell>
          <cell r="I534">
            <v>2</v>
          </cell>
          <cell r="J534" t="str">
            <v>EACH</v>
          </cell>
          <cell r="K534">
            <v>0.83</v>
          </cell>
          <cell r="L534">
            <v>1.66</v>
          </cell>
          <cell r="M534">
            <v>0</v>
          </cell>
          <cell r="N534">
            <v>0</v>
          </cell>
          <cell r="O534" t="str">
            <v>K1/14</v>
          </cell>
        </row>
        <row r="535">
          <cell r="D535">
            <v>2280</v>
          </cell>
          <cell r="E535" t="str">
            <v>181 - 049 RING</v>
          </cell>
          <cell r="F535" t="str">
            <v/>
          </cell>
          <cell r="G535" t="str">
            <v/>
          </cell>
          <cell r="H535" t="str">
            <v/>
          </cell>
          <cell r="I535">
            <v>2</v>
          </cell>
          <cell r="J535" t="str">
            <v>EACH</v>
          </cell>
          <cell r="K535">
            <v>13.57</v>
          </cell>
          <cell r="L535">
            <v>27.14</v>
          </cell>
          <cell r="M535">
            <v>0</v>
          </cell>
          <cell r="N535">
            <v>0</v>
          </cell>
          <cell r="O535" t="str">
            <v>K1/14</v>
          </cell>
        </row>
        <row r="536">
          <cell r="D536">
            <v>2281</v>
          </cell>
          <cell r="E536" t="str">
            <v>155 - 853 SEAL</v>
          </cell>
          <cell r="F536" t="str">
            <v/>
          </cell>
          <cell r="G536" t="str">
            <v/>
          </cell>
          <cell r="H536" t="str">
            <v/>
          </cell>
          <cell r="I536">
            <v>1</v>
          </cell>
          <cell r="J536" t="str">
            <v>EACH</v>
          </cell>
          <cell r="K536">
            <v>5.78</v>
          </cell>
          <cell r="L536">
            <v>5.78</v>
          </cell>
          <cell r="M536">
            <v>0</v>
          </cell>
          <cell r="N536">
            <v>0</v>
          </cell>
          <cell r="O536" t="str">
            <v>K1/14</v>
          </cell>
        </row>
        <row r="537">
          <cell r="D537">
            <v>2282</v>
          </cell>
          <cell r="E537" t="str">
            <v xml:space="preserve">155 - 807 SEAL </v>
          </cell>
          <cell r="F537" t="str">
            <v/>
          </cell>
          <cell r="G537" t="str">
            <v/>
          </cell>
          <cell r="H537" t="str">
            <v/>
          </cell>
          <cell r="I537">
            <v>4</v>
          </cell>
          <cell r="J537" t="str">
            <v>EACH</v>
          </cell>
          <cell r="K537">
            <v>3.89</v>
          </cell>
          <cell r="L537">
            <v>15.56</v>
          </cell>
          <cell r="M537">
            <v>0</v>
          </cell>
          <cell r="N537">
            <v>0</v>
          </cell>
          <cell r="O537" t="str">
            <v>K1/14</v>
          </cell>
        </row>
        <row r="538">
          <cell r="D538">
            <v>2283</v>
          </cell>
          <cell r="E538" t="str">
            <v>505 - 073  PAD</v>
          </cell>
          <cell r="F538" t="str">
            <v/>
          </cell>
          <cell r="G538" t="str">
            <v/>
          </cell>
          <cell r="H538" t="str">
            <v/>
          </cell>
          <cell r="I538">
            <v>1</v>
          </cell>
          <cell r="J538" t="str">
            <v>EACH</v>
          </cell>
          <cell r="K538">
            <v>58.41</v>
          </cell>
          <cell r="L538">
            <v>58.41</v>
          </cell>
          <cell r="M538">
            <v>0</v>
          </cell>
          <cell r="N538">
            <v>0</v>
          </cell>
          <cell r="O538" t="str">
            <v>K1/14</v>
          </cell>
        </row>
        <row r="539">
          <cell r="D539">
            <v>2284</v>
          </cell>
          <cell r="E539" t="str">
            <v>505 - 083 PAD</v>
          </cell>
          <cell r="F539" t="str">
            <v/>
          </cell>
          <cell r="G539" t="str">
            <v/>
          </cell>
          <cell r="H539" t="str">
            <v/>
          </cell>
          <cell r="I539">
            <v>1</v>
          </cell>
          <cell r="J539" t="str">
            <v>EACH</v>
          </cell>
          <cell r="K539">
            <v>100.3</v>
          </cell>
          <cell r="L539">
            <v>100.3</v>
          </cell>
          <cell r="M539">
            <v>0</v>
          </cell>
          <cell r="N539">
            <v>0</v>
          </cell>
          <cell r="O539" t="str">
            <v>K1/14</v>
          </cell>
        </row>
        <row r="540">
          <cell r="D540">
            <v>2285</v>
          </cell>
          <cell r="E540" t="str">
            <v xml:space="preserve">110 - 010  FUEL CAP </v>
          </cell>
          <cell r="F540" t="str">
            <v/>
          </cell>
          <cell r="G540" t="str">
            <v/>
          </cell>
          <cell r="H540" t="str">
            <v/>
          </cell>
          <cell r="I540">
            <v>2</v>
          </cell>
          <cell r="J540" t="str">
            <v>EACH</v>
          </cell>
          <cell r="K540">
            <v>5.31</v>
          </cell>
          <cell r="L540">
            <v>10.62</v>
          </cell>
          <cell r="M540">
            <v>0</v>
          </cell>
          <cell r="N540">
            <v>0</v>
          </cell>
          <cell r="O540" t="str">
            <v>K1/14</v>
          </cell>
        </row>
        <row r="541">
          <cell r="D541">
            <v>2288</v>
          </cell>
          <cell r="E541" t="str">
            <v>215 - 129 VOLT  METER</v>
          </cell>
          <cell r="F541" t="str">
            <v/>
          </cell>
          <cell r="G541" t="str">
            <v/>
          </cell>
          <cell r="H541" t="str">
            <v/>
          </cell>
          <cell r="I541">
            <v>1</v>
          </cell>
          <cell r="J541" t="str">
            <v>EACH</v>
          </cell>
          <cell r="K541">
            <v>20.059999999999999</v>
          </cell>
          <cell r="L541">
            <v>20.059999999999999</v>
          </cell>
          <cell r="M541">
            <v>0</v>
          </cell>
          <cell r="N541">
            <v>0</v>
          </cell>
          <cell r="O541" t="str">
            <v>K1/14</v>
          </cell>
        </row>
        <row r="542">
          <cell r="D542">
            <v>2289</v>
          </cell>
          <cell r="E542" t="str">
            <v xml:space="preserve">215 - 131  GAUGE </v>
          </cell>
          <cell r="F542" t="str">
            <v/>
          </cell>
          <cell r="G542" t="str">
            <v/>
          </cell>
          <cell r="H542" t="str">
            <v/>
          </cell>
          <cell r="I542">
            <v>1</v>
          </cell>
          <cell r="J542" t="str">
            <v>EACH</v>
          </cell>
          <cell r="K542">
            <v>15.93</v>
          </cell>
          <cell r="L542">
            <v>15.93</v>
          </cell>
          <cell r="M542">
            <v>0</v>
          </cell>
          <cell r="N542">
            <v>0</v>
          </cell>
          <cell r="O542" t="str">
            <v>K1/14</v>
          </cell>
        </row>
        <row r="543">
          <cell r="D543">
            <v>2290</v>
          </cell>
          <cell r="E543" t="str">
            <v>215 - 133  GAUGE</v>
          </cell>
          <cell r="F543" t="str">
            <v/>
          </cell>
          <cell r="G543" t="str">
            <v/>
          </cell>
          <cell r="H543" t="str">
            <v/>
          </cell>
          <cell r="I543">
            <v>1</v>
          </cell>
          <cell r="J543" t="str">
            <v>EACH</v>
          </cell>
          <cell r="K543">
            <v>18.29</v>
          </cell>
          <cell r="L543">
            <v>18.29</v>
          </cell>
          <cell r="M543">
            <v>0</v>
          </cell>
          <cell r="N543">
            <v>0</v>
          </cell>
          <cell r="O543" t="str">
            <v>K1/14</v>
          </cell>
        </row>
        <row r="544">
          <cell r="D544">
            <v>2292</v>
          </cell>
          <cell r="E544" t="str">
            <v>180 - 724 BEARING</v>
          </cell>
          <cell r="F544" t="str">
            <v/>
          </cell>
          <cell r="G544" t="str">
            <v/>
          </cell>
          <cell r="H544" t="str">
            <v/>
          </cell>
          <cell r="I544">
            <v>1</v>
          </cell>
          <cell r="J544" t="str">
            <v>EACH</v>
          </cell>
          <cell r="K544">
            <v>40.71</v>
          </cell>
          <cell r="L544">
            <v>40.71</v>
          </cell>
          <cell r="M544">
            <v>0</v>
          </cell>
          <cell r="N544">
            <v>0</v>
          </cell>
          <cell r="O544" t="str">
            <v>K1/14</v>
          </cell>
        </row>
        <row r="545">
          <cell r="D545">
            <v>2293</v>
          </cell>
          <cell r="E545" t="str">
            <v>125 - 220  RACE</v>
          </cell>
          <cell r="F545" t="str">
            <v/>
          </cell>
          <cell r="G545" t="str">
            <v/>
          </cell>
          <cell r="H545" t="str">
            <v/>
          </cell>
          <cell r="I545">
            <v>4</v>
          </cell>
          <cell r="J545" t="str">
            <v>EACH</v>
          </cell>
          <cell r="K545">
            <v>8.26</v>
          </cell>
          <cell r="L545">
            <v>33.04</v>
          </cell>
          <cell r="M545">
            <v>0</v>
          </cell>
          <cell r="N545">
            <v>0</v>
          </cell>
          <cell r="O545" t="str">
            <v>K1/14</v>
          </cell>
        </row>
        <row r="546">
          <cell r="D546">
            <v>2294</v>
          </cell>
          <cell r="E546" t="str">
            <v>125 - 221  BEARING</v>
          </cell>
          <cell r="F546" t="str">
            <v/>
          </cell>
          <cell r="G546" t="str">
            <v/>
          </cell>
          <cell r="H546" t="str">
            <v/>
          </cell>
          <cell r="I546">
            <v>4</v>
          </cell>
          <cell r="J546" t="str">
            <v>EACH</v>
          </cell>
          <cell r="K546">
            <v>16.170000000000002</v>
          </cell>
          <cell r="L546">
            <v>64.680000000000007</v>
          </cell>
          <cell r="M546">
            <v>0</v>
          </cell>
          <cell r="N546">
            <v>0</v>
          </cell>
          <cell r="O546" t="str">
            <v>K1/14</v>
          </cell>
        </row>
        <row r="547">
          <cell r="D547">
            <v>2295</v>
          </cell>
          <cell r="E547" t="str">
            <v xml:space="preserve">155 - 811  SEAL </v>
          </cell>
          <cell r="F547" t="str">
            <v/>
          </cell>
          <cell r="G547" t="str">
            <v/>
          </cell>
          <cell r="H547" t="str">
            <v/>
          </cell>
          <cell r="I547">
            <v>4</v>
          </cell>
          <cell r="J547" t="str">
            <v>EACH</v>
          </cell>
          <cell r="K547">
            <v>5.43</v>
          </cell>
          <cell r="L547">
            <v>21.72</v>
          </cell>
          <cell r="M547">
            <v>0</v>
          </cell>
          <cell r="N547">
            <v>0</v>
          </cell>
          <cell r="O547" t="str">
            <v>K1/14</v>
          </cell>
        </row>
        <row r="548">
          <cell r="D548">
            <v>2296</v>
          </cell>
          <cell r="E548" t="str">
            <v>165 - 616  GASKET</v>
          </cell>
          <cell r="F548" t="str">
            <v/>
          </cell>
          <cell r="G548" t="str">
            <v/>
          </cell>
          <cell r="H548" t="str">
            <v/>
          </cell>
          <cell r="I548">
            <v>10</v>
          </cell>
          <cell r="J548" t="str">
            <v>EACH</v>
          </cell>
          <cell r="K548">
            <v>0.2</v>
          </cell>
          <cell r="L548">
            <v>2</v>
          </cell>
          <cell r="M548">
            <v>0</v>
          </cell>
          <cell r="N548">
            <v>0</v>
          </cell>
          <cell r="O548" t="str">
            <v>K1/14</v>
          </cell>
        </row>
        <row r="549">
          <cell r="D549">
            <v>2297</v>
          </cell>
          <cell r="E549" t="str">
            <v xml:space="preserve">165 - 653  GASKET </v>
          </cell>
          <cell r="F549" t="str">
            <v/>
          </cell>
          <cell r="G549" t="str">
            <v/>
          </cell>
          <cell r="H549" t="str">
            <v/>
          </cell>
          <cell r="I549">
            <v>10</v>
          </cell>
          <cell r="J549" t="str">
            <v>EACH</v>
          </cell>
          <cell r="K549">
            <v>1.42</v>
          </cell>
          <cell r="L549">
            <v>14.2</v>
          </cell>
          <cell r="M549">
            <v>0</v>
          </cell>
          <cell r="N549">
            <v>0</v>
          </cell>
          <cell r="O549" t="str">
            <v>K1/14</v>
          </cell>
        </row>
        <row r="550">
          <cell r="D550">
            <v>2298</v>
          </cell>
          <cell r="E550" t="str">
            <v>175 - 636 SPROCKET</v>
          </cell>
          <cell r="F550" t="str">
            <v/>
          </cell>
          <cell r="G550" t="str">
            <v/>
          </cell>
          <cell r="H550" t="str">
            <v/>
          </cell>
          <cell r="I550">
            <v>2</v>
          </cell>
          <cell r="J550" t="str">
            <v>EACH</v>
          </cell>
          <cell r="K550">
            <v>108.56</v>
          </cell>
          <cell r="L550">
            <v>217.12</v>
          </cell>
          <cell r="M550">
            <v>0</v>
          </cell>
          <cell r="N550">
            <v>0</v>
          </cell>
          <cell r="O550" t="str">
            <v>K1/15</v>
          </cell>
        </row>
        <row r="551">
          <cell r="D551">
            <v>2299</v>
          </cell>
          <cell r="E551" t="str">
            <v xml:space="preserve">155 - 889  SEAL </v>
          </cell>
          <cell r="F551" t="str">
            <v/>
          </cell>
          <cell r="G551" t="str">
            <v/>
          </cell>
          <cell r="H551" t="str">
            <v/>
          </cell>
          <cell r="I551">
            <v>1</v>
          </cell>
          <cell r="J551" t="str">
            <v>EACH</v>
          </cell>
          <cell r="K551">
            <v>9.91</v>
          </cell>
          <cell r="L551">
            <v>9.91</v>
          </cell>
          <cell r="M551">
            <v>0</v>
          </cell>
          <cell r="N551">
            <v>0</v>
          </cell>
          <cell r="O551" t="str">
            <v>K1/14</v>
          </cell>
        </row>
        <row r="552">
          <cell r="D552">
            <v>2300</v>
          </cell>
          <cell r="E552" t="str">
            <v>155 - 890  SEAL</v>
          </cell>
          <cell r="F552" t="str">
            <v/>
          </cell>
          <cell r="G552" t="str">
            <v/>
          </cell>
          <cell r="H552" t="str">
            <v/>
          </cell>
          <cell r="I552">
            <v>1</v>
          </cell>
          <cell r="J552" t="str">
            <v>EACH</v>
          </cell>
          <cell r="K552">
            <v>8.85</v>
          </cell>
          <cell r="L552">
            <v>8.85</v>
          </cell>
          <cell r="M552">
            <v>0</v>
          </cell>
          <cell r="N552">
            <v>0</v>
          </cell>
          <cell r="O552" t="str">
            <v>K1/14</v>
          </cell>
        </row>
        <row r="553">
          <cell r="D553">
            <v>2301</v>
          </cell>
          <cell r="E553" t="str">
            <v>105 - 424  LUG NUT</v>
          </cell>
          <cell r="F553" t="str">
            <v/>
          </cell>
          <cell r="G553" t="str">
            <v/>
          </cell>
          <cell r="H553" t="str">
            <v/>
          </cell>
          <cell r="I553">
            <v>10</v>
          </cell>
          <cell r="J553" t="str">
            <v>EACH</v>
          </cell>
          <cell r="K553">
            <v>2.83</v>
          </cell>
          <cell r="L553">
            <v>28.3</v>
          </cell>
          <cell r="M553">
            <v>0</v>
          </cell>
          <cell r="N553">
            <v>0</v>
          </cell>
          <cell r="O553" t="str">
            <v>K1/14</v>
          </cell>
        </row>
        <row r="554">
          <cell r="D554">
            <v>2302</v>
          </cell>
          <cell r="E554" t="str">
            <v>105 - 426  BOLT</v>
          </cell>
          <cell r="F554" t="str">
            <v/>
          </cell>
          <cell r="G554" t="str">
            <v/>
          </cell>
          <cell r="H554" t="str">
            <v/>
          </cell>
          <cell r="I554">
            <v>5</v>
          </cell>
          <cell r="J554" t="str">
            <v>EACH</v>
          </cell>
          <cell r="K554">
            <v>2.2400000000000002</v>
          </cell>
          <cell r="L554">
            <v>11.2</v>
          </cell>
          <cell r="M554">
            <v>0</v>
          </cell>
          <cell r="N554">
            <v>0</v>
          </cell>
          <cell r="O554" t="str">
            <v>K1/14</v>
          </cell>
        </row>
        <row r="555">
          <cell r="D555">
            <v>2303</v>
          </cell>
          <cell r="E555" t="str">
            <v>125 - 367 BEARING</v>
          </cell>
          <cell r="F555" t="str">
            <v/>
          </cell>
          <cell r="G555" t="str">
            <v/>
          </cell>
          <cell r="H555" t="str">
            <v/>
          </cell>
          <cell r="I555">
            <v>4</v>
          </cell>
          <cell r="J555" t="str">
            <v>EACH</v>
          </cell>
          <cell r="K555">
            <v>18.29</v>
          </cell>
          <cell r="L555">
            <v>73.16</v>
          </cell>
          <cell r="M555">
            <v>0</v>
          </cell>
          <cell r="N555">
            <v>0</v>
          </cell>
          <cell r="O555" t="str">
            <v>K1/14</v>
          </cell>
        </row>
        <row r="556">
          <cell r="D556">
            <v>2304</v>
          </cell>
          <cell r="E556" t="str">
            <v>125 - 368  RACE</v>
          </cell>
          <cell r="F556" t="str">
            <v/>
          </cell>
          <cell r="G556" t="str">
            <v/>
          </cell>
          <cell r="H556" t="str">
            <v/>
          </cell>
          <cell r="I556">
            <v>4</v>
          </cell>
          <cell r="J556" t="str">
            <v>EACH</v>
          </cell>
          <cell r="K556">
            <v>9.56</v>
          </cell>
          <cell r="L556">
            <v>38.24</v>
          </cell>
          <cell r="M556">
            <v>0</v>
          </cell>
          <cell r="N556">
            <v>0</v>
          </cell>
          <cell r="O556" t="str">
            <v>K1/14</v>
          </cell>
        </row>
        <row r="557">
          <cell r="D557">
            <v>2305</v>
          </cell>
          <cell r="E557" t="str">
            <v>155 - 804 SEAL</v>
          </cell>
          <cell r="F557" t="str">
            <v/>
          </cell>
          <cell r="G557" t="str">
            <v/>
          </cell>
          <cell r="H557" t="str">
            <v/>
          </cell>
          <cell r="I557">
            <v>4</v>
          </cell>
          <cell r="J557" t="str">
            <v>EACH</v>
          </cell>
          <cell r="K557">
            <v>2.36</v>
          </cell>
          <cell r="L557">
            <v>9.44</v>
          </cell>
          <cell r="M557">
            <v>0</v>
          </cell>
          <cell r="N557">
            <v>0</v>
          </cell>
          <cell r="O557" t="str">
            <v>K1/14</v>
          </cell>
        </row>
        <row r="558">
          <cell r="D558">
            <v>2306</v>
          </cell>
          <cell r="E558" t="str">
            <v>182 - 099  BEARING</v>
          </cell>
          <cell r="F558" t="str">
            <v/>
          </cell>
          <cell r="G558" t="str">
            <v/>
          </cell>
          <cell r="H558" t="str">
            <v/>
          </cell>
          <cell r="I558">
            <v>2</v>
          </cell>
          <cell r="J558" t="str">
            <v>EACH</v>
          </cell>
          <cell r="K558">
            <v>46.02</v>
          </cell>
          <cell r="L558">
            <v>92.04</v>
          </cell>
          <cell r="M558">
            <v>0</v>
          </cell>
          <cell r="N558">
            <v>0</v>
          </cell>
          <cell r="O558" t="str">
            <v>K1/14</v>
          </cell>
        </row>
        <row r="559">
          <cell r="D559">
            <v>2307</v>
          </cell>
          <cell r="E559" t="str">
            <v>180 - 607  COLLAR</v>
          </cell>
          <cell r="F559" t="str">
            <v/>
          </cell>
          <cell r="G559" t="str">
            <v/>
          </cell>
          <cell r="H559" t="str">
            <v/>
          </cell>
          <cell r="I559">
            <v>1</v>
          </cell>
          <cell r="J559" t="str">
            <v>EACH</v>
          </cell>
          <cell r="K559">
            <v>92.04</v>
          </cell>
          <cell r="L559">
            <v>92.04</v>
          </cell>
          <cell r="M559">
            <v>0</v>
          </cell>
          <cell r="N559">
            <v>0</v>
          </cell>
          <cell r="O559" t="str">
            <v>K1/14</v>
          </cell>
        </row>
        <row r="560">
          <cell r="D560">
            <v>2308</v>
          </cell>
          <cell r="E560" t="str">
            <v>180 - 617  COLLAR</v>
          </cell>
          <cell r="F560" t="str">
            <v/>
          </cell>
          <cell r="G560" t="str">
            <v/>
          </cell>
          <cell r="H560" t="str">
            <v/>
          </cell>
          <cell r="I560">
            <v>1</v>
          </cell>
          <cell r="J560" t="str">
            <v>EACH</v>
          </cell>
          <cell r="K560">
            <v>52.51</v>
          </cell>
          <cell r="L560">
            <v>52.51</v>
          </cell>
          <cell r="M560">
            <v>0</v>
          </cell>
          <cell r="N560">
            <v>0</v>
          </cell>
          <cell r="O560" t="str">
            <v>K1/14</v>
          </cell>
        </row>
        <row r="561">
          <cell r="D561">
            <v>2309</v>
          </cell>
          <cell r="E561" t="str">
            <v>180 - 705  YOKE</v>
          </cell>
          <cell r="F561" t="str">
            <v/>
          </cell>
          <cell r="G561" t="str">
            <v/>
          </cell>
          <cell r="H561" t="str">
            <v/>
          </cell>
          <cell r="I561">
            <v>1</v>
          </cell>
          <cell r="J561" t="str">
            <v>EACH</v>
          </cell>
          <cell r="K561">
            <v>38.94</v>
          </cell>
          <cell r="L561">
            <v>38.94</v>
          </cell>
          <cell r="M561">
            <v>0</v>
          </cell>
          <cell r="N561">
            <v>0</v>
          </cell>
          <cell r="O561" t="str">
            <v>K1/14</v>
          </cell>
        </row>
        <row r="562">
          <cell r="D562">
            <v>2310</v>
          </cell>
          <cell r="E562" t="str">
            <v>180 - 708 YOKE</v>
          </cell>
          <cell r="F562" t="str">
            <v/>
          </cell>
          <cell r="G562" t="str">
            <v/>
          </cell>
          <cell r="H562" t="str">
            <v/>
          </cell>
          <cell r="I562">
            <v>1</v>
          </cell>
          <cell r="J562" t="str">
            <v>EACH</v>
          </cell>
          <cell r="K562">
            <v>60.18</v>
          </cell>
          <cell r="L562">
            <v>60.18</v>
          </cell>
          <cell r="M562">
            <v>0</v>
          </cell>
          <cell r="N562">
            <v>0</v>
          </cell>
          <cell r="O562" t="str">
            <v>K1/14</v>
          </cell>
        </row>
        <row r="563">
          <cell r="D563">
            <v>2311</v>
          </cell>
          <cell r="E563" t="str">
            <v>180 - 766  BEARING</v>
          </cell>
          <cell r="F563" t="str">
            <v/>
          </cell>
          <cell r="G563" t="str">
            <v/>
          </cell>
          <cell r="H563" t="str">
            <v/>
          </cell>
          <cell r="I563">
            <v>2</v>
          </cell>
          <cell r="J563" t="str">
            <v>EACH</v>
          </cell>
          <cell r="K563">
            <v>17.7</v>
          </cell>
          <cell r="L563">
            <v>35.4</v>
          </cell>
          <cell r="M563">
            <v>0</v>
          </cell>
          <cell r="N563">
            <v>0</v>
          </cell>
          <cell r="O563" t="str">
            <v>K1/14</v>
          </cell>
        </row>
        <row r="564">
          <cell r="D564">
            <v>2312</v>
          </cell>
          <cell r="E564" t="str">
            <v>180 - 725  YOKE</v>
          </cell>
          <cell r="F564" t="str">
            <v/>
          </cell>
          <cell r="G564" t="str">
            <v/>
          </cell>
          <cell r="H564" t="str">
            <v/>
          </cell>
          <cell r="I564">
            <v>1</v>
          </cell>
          <cell r="J564" t="str">
            <v>EACH</v>
          </cell>
          <cell r="K564">
            <v>56.05</v>
          </cell>
          <cell r="L564">
            <v>56.05</v>
          </cell>
          <cell r="M564">
            <v>0</v>
          </cell>
          <cell r="N564">
            <v>0</v>
          </cell>
          <cell r="O564" t="str">
            <v>K1/14</v>
          </cell>
        </row>
        <row r="565">
          <cell r="D565">
            <v>2313</v>
          </cell>
          <cell r="E565" t="str">
            <v>130 - 206  LINK</v>
          </cell>
          <cell r="F565" t="str">
            <v/>
          </cell>
          <cell r="G565" t="str">
            <v/>
          </cell>
          <cell r="H565" t="str">
            <v/>
          </cell>
          <cell r="I565">
            <v>1</v>
          </cell>
          <cell r="J565" t="str">
            <v>EACH</v>
          </cell>
          <cell r="K565">
            <v>0.85</v>
          </cell>
          <cell r="L565">
            <v>0.85</v>
          </cell>
          <cell r="M565">
            <v>0</v>
          </cell>
          <cell r="N565">
            <v>0</v>
          </cell>
          <cell r="O565" t="str">
            <v>K1/15</v>
          </cell>
        </row>
        <row r="566">
          <cell r="D566">
            <v>2314</v>
          </cell>
          <cell r="E566" t="str">
            <v>130 - 207  LINK</v>
          </cell>
          <cell r="F566" t="str">
            <v/>
          </cell>
          <cell r="G566" t="str">
            <v/>
          </cell>
          <cell r="H566" t="str">
            <v/>
          </cell>
          <cell r="I566">
            <v>1</v>
          </cell>
          <cell r="J566" t="str">
            <v>EACH</v>
          </cell>
          <cell r="K566">
            <v>5.55</v>
          </cell>
          <cell r="L566">
            <v>5.55</v>
          </cell>
          <cell r="M566">
            <v>0</v>
          </cell>
          <cell r="N566">
            <v>0</v>
          </cell>
          <cell r="O566" t="str">
            <v>K1/15</v>
          </cell>
        </row>
        <row r="567">
          <cell r="D567">
            <v>2315</v>
          </cell>
          <cell r="E567" t="str">
            <v>130 - 209  LINK</v>
          </cell>
          <cell r="F567" t="str">
            <v/>
          </cell>
          <cell r="G567" t="str">
            <v/>
          </cell>
          <cell r="H567" t="str">
            <v/>
          </cell>
          <cell r="I567">
            <v>5</v>
          </cell>
          <cell r="J567" t="str">
            <v>EACH</v>
          </cell>
          <cell r="K567">
            <v>2.36</v>
          </cell>
          <cell r="L567">
            <v>11.8</v>
          </cell>
          <cell r="M567">
            <v>0</v>
          </cell>
          <cell r="N567">
            <v>0</v>
          </cell>
          <cell r="O567" t="str">
            <v>K1/15</v>
          </cell>
        </row>
        <row r="568">
          <cell r="D568">
            <v>2316</v>
          </cell>
          <cell r="E568" t="str">
            <v>125 - 007  BEARING</v>
          </cell>
          <cell r="F568" t="str">
            <v/>
          </cell>
          <cell r="G568" t="str">
            <v/>
          </cell>
          <cell r="H568" t="str">
            <v/>
          </cell>
          <cell r="I568">
            <v>2</v>
          </cell>
          <cell r="J568" t="str">
            <v>EACH</v>
          </cell>
          <cell r="K568">
            <v>21.83</v>
          </cell>
          <cell r="L568">
            <v>43.66</v>
          </cell>
          <cell r="M568">
            <v>0</v>
          </cell>
          <cell r="N568">
            <v>0</v>
          </cell>
          <cell r="O568" t="str">
            <v>K1/14</v>
          </cell>
        </row>
        <row r="569">
          <cell r="D569">
            <v>2317</v>
          </cell>
          <cell r="E569" t="str">
            <v>125 - 732  BUSHING</v>
          </cell>
          <cell r="F569" t="str">
            <v/>
          </cell>
          <cell r="G569" t="str">
            <v/>
          </cell>
          <cell r="H569" t="str">
            <v/>
          </cell>
          <cell r="I569">
            <v>2</v>
          </cell>
          <cell r="J569" t="str">
            <v>EACH</v>
          </cell>
          <cell r="K569">
            <v>4.37</v>
          </cell>
          <cell r="L569">
            <v>8.74</v>
          </cell>
          <cell r="M569">
            <v>0</v>
          </cell>
          <cell r="N569">
            <v>0</v>
          </cell>
          <cell r="O569" t="str">
            <v>K1/14</v>
          </cell>
        </row>
        <row r="570">
          <cell r="D570">
            <v>2318</v>
          </cell>
          <cell r="E570" t="str">
            <v>125 - 234  RACE</v>
          </cell>
          <cell r="F570" t="str">
            <v/>
          </cell>
          <cell r="G570" t="str">
            <v/>
          </cell>
          <cell r="H570" t="str">
            <v/>
          </cell>
          <cell r="I570">
            <v>1</v>
          </cell>
          <cell r="J570" t="str">
            <v>EACH</v>
          </cell>
          <cell r="K570">
            <v>13.57</v>
          </cell>
          <cell r="L570">
            <v>13.57</v>
          </cell>
          <cell r="M570">
            <v>0</v>
          </cell>
          <cell r="N570">
            <v>0</v>
          </cell>
          <cell r="O570" t="str">
            <v>K1/14</v>
          </cell>
        </row>
        <row r="571">
          <cell r="D571">
            <v>2319</v>
          </cell>
          <cell r="E571" t="str">
            <v>180 - 620  COLLAR</v>
          </cell>
          <cell r="F571" t="str">
            <v/>
          </cell>
          <cell r="G571" t="str">
            <v/>
          </cell>
          <cell r="H571" t="str">
            <v/>
          </cell>
          <cell r="I571">
            <v>1</v>
          </cell>
          <cell r="J571" t="str">
            <v>EACH</v>
          </cell>
          <cell r="K571">
            <v>47.2</v>
          </cell>
          <cell r="L571">
            <v>47.2</v>
          </cell>
          <cell r="M571">
            <v>0</v>
          </cell>
          <cell r="N571">
            <v>0</v>
          </cell>
          <cell r="O571" t="str">
            <v>K1/14</v>
          </cell>
        </row>
        <row r="572">
          <cell r="D572">
            <v>2320</v>
          </cell>
          <cell r="E572" t="str">
            <v>180 - 658  HUB</v>
          </cell>
          <cell r="F572" t="str">
            <v/>
          </cell>
          <cell r="G572" t="str">
            <v/>
          </cell>
          <cell r="H572" t="str">
            <v/>
          </cell>
          <cell r="I572">
            <v>1</v>
          </cell>
          <cell r="J572" t="str">
            <v>EACH</v>
          </cell>
          <cell r="K572">
            <v>54.87</v>
          </cell>
          <cell r="L572">
            <v>54.87</v>
          </cell>
          <cell r="M572">
            <v>0</v>
          </cell>
          <cell r="N572">
            <v>0</v>
          </cell>
          <cell r="O572" t="str">
            <v>K1/14</v>
          </cell>
        </row>
        <row r="573">
          <cell r="D573">
            <v>2321</v>
          </cell>
          <cell r="E573" t="str">
            <v>180 - 654  HUB</v>
          </cell>
          <cell r="F573" t="str">
            <v/>
          </cell>
          <cell r="G573" t="str">
            <v/>
          </cell>
          <cell r="H573" t="str">
            <v/>
          </cell>
          <cell r="I573">
            <v>1</v>
          </cell>
          <cell r="J573" t="str">
            <v>EACH</v>
          </cell>
          <cell r="K573">
            <v>79.650000000000006</v>
          </cell>
          <cell r="L573">
            <v>79.650000000000006</v>
          </cell>
          <cell r="M573">
            <v>0</v>
          </cell>
          <cell r="N573">
            <v>0</v>
          </cell>
          <cell r="O573" t="str">
            <v>K1/14</v>
          </cell>
        </row>
        <row r="574">
          <cell r="D574">
            <v>2322</v>
          </cell>
          <cell r="E574" t="str">
            <v>115 - 006  ZERK</v>
          </cell>
          <cell r="F574" t="str">
            <v/>
          </cell>
          <cell r="G574" t="str">
            <v/>
          </cell>
          <cell r="H574" t="str">
            <v/>
          </cell>
          <cell r="I574">
            <v>2</v>
          </cell>
          <cell r="J574" t="str">
            <v>EACH</v>
          </cell>
          <cell r="K574">
            <v>0.91</v>
          </cell>
          <cell r="L574">
            <v>1.82</v>
          </cell>
          <cell r="M574">
            <v>0</v>
          </cell>
          <cell r="N574">
            <v>0</v>
          </cell>
          <cell r="O574" t="str">
            <v>K1/14</v>
          </cell>
        </row>
        <row r="575">
          <cell r="D575">
            <v>2323</v>
          </cell>
          <cell r="E575" t="str">
            <v>115 - 003  ZERK</v>
          </cell>
          <cell r="F575" t="str">
            <v/>
          </cell>
          <cell r="G575" t="str">
            <v/>
          </cell>
          <cell r="H575" t="str">
            <v/>
          </cell>
          <cell r="I575">
            <v>3</v>
          </cell>
          <cell r="J575" t="str">
            <v>EACH</v>
          </cell>
          <cell r="K575">
            <v>0.59</v>
          </cell>
          <cell r="L575">
            <v>1.77</v>
          </cell>
          <cell r="M575">
            <v>0</v>
          </cell>
          <cell r="N575">
            <v>0</v>
          </cell>
          <cell r="O575" t="str">
            <v>K1/14</v>
          </cell>
        </row>
        <row r="576">
          <cell r="D576">
            <v>2324</v>
          </cell>
          <cell r="E576" t="str">
            <v>DRILL BIT</v>
          </cell>
          <cell r="F576" t="str">
            <v>12 1/4" (311.1 MM) IADC 135</v>
          </cell>
          <cell r="G576" t="str">
            <v>ДОЛОТО БУРИЛЬНОЕ</v>
          </cell>
          <cell r="H576" t="str">
            <v>12 1/4" (311.1 MM) IADC 135</v>
          </cell>
          <cell r="I576">
            <v>1</v>
          </cell>
          <cell r="J576" t="str">
            <v>EACH</v>
          </cell>
          <cell r="K576">
            <v>2760</v>
          </cell>
          <cell r="L576">
            <v>2760</v>
          </cell>
          <cell r="M576">
            <v>0</v>
          </cell>
          <cell r="N576">
            <v>0</v>
          </cell>
          <cell r="O576" t="str">
            <v>K2</v>
          </cell>
        </row>
        <row r="577">
          <cell r="D577">
            <v>2325</v>
          </cell>
          <cell r="E577" t="str">
            <v>115 - 027  ZERK</v>
          </cell>
          <cell r="F577" t="str">
            <v/>
          </cell>
          <cell r="G577" t="str">
            <v/>
          </cell>
          <cell r="H577" t="str">
            <v/>
          </cell>
          <cell r="I577">
            <v>1</v>
          </cell>
          <cell r="J577" t="str">
            <v>EACH</v>
          </cell>
          <cell r="K577">
            <v>1.89</v>
          </cell>
          <cell r="L577">
            <v>1.89</v>
          </cell>
          <cell r="M577">
            <v>0</v>
          </cell>
          <cell r="N577">
            <v>0</v>
          </cell>
          <cell r="O577" t="str">
            <v>K1/14</v>
          </cell>
        </row>
        <row r="578">
          <cell r="D578">
            <v>2326</v>
          </cell>
          <cell r="E578" t="str">
            <v>125 - 212  BEARING</v>
          </cell>
          <cell r="F578" t="str">
            <v/>
          </cell>
          <cell r="G578" t="str">
            <v/>
          </cell>
          <cell r="H578" t="str">
            <v/>
          </cell>
          <cell r="I578">
            <v>5</v>
          </cell>
          <cell r="J578" t="str">
            <v>EACH</v>
          </cell>
          <cell r="K578">
            <v>18.88</v>
          </cell>
          <cell r="L578">
            <v>94.4</v>
          </cell>
          <cell r="M578">
            <v>0</v>
          </cell>
          <cell r="N578">
            <v>0</v>
          </cell>
          <cell r="O578" t="str">
            <v>K1/14</v>
          </cell>
        </row>
        <row r="579">
          <cell r="D579">
            <v>2327</v>
          </cell>
          <cell r="E579" t="str">
            <v>125 - 230  RACE</v>
          </cell>
          <cell r="F579" t="str">
            <v/>
          </cell>
          <cell r="G579" t="str">
            <v/>
          </cell>
          <cell r="H579" t="str">
            <v/>
          </cell>
          <cell r="I579">
            <v>4</v>
          </cell>
          <cell r="J579" t="str">
            <v>EACH</v>
          </cell>
          <cell r="K579">
            <v>13.57</v>
          </cell>
          <cell r="L579">
            <v>54.28</v>
          </cell>
          <cell r="M579">
            <v>0</v>
          </cell>
          <cell r="N579">
            <v>0</v>
          </cell>
          <cell r="O579" t="str">
            <v>K1/14</v>
          </cell>
        </row>
        <row r="580">
          <cell r="D580">
            <v>2328</v>
          </cell>
          <cell r="E580" t="str">
            <v>125 - 502  BEARING</v>
          </cell>
          <cell r="F580" t="str">
            <v/>
          </cell>
          <cell r="G580" t="str">
            <v/>
          </cell>
          <cell r="H580" t="str">
            <v/>
          </cell>
          <cell r="I580">
            <v>2</v>
          </cell>
          <cell r="J580" t="str">
            <v>EACH</v>
          </cell>
          <cell r="K580">
            <v>133.34</v>
          </cell>
          <cell r="L580">
            <v>266.68</v>
          </cell>
          <cell r="M580">
            <v>0</v>
          </cell>
          <cell r="N580">
            <v>0</v>
          </cell>
          <cell r="O580" t="str">
            <v>K1/14</v>
          </cell>
        </row>
        <row r="581">
          <cell r="D581">
            <v>2329</v>
          </cell>
          <cell r="E581" t="str">
            <v xml:space="preserve">130 - 212  CHAIN </v>
          </cell>
          <cell r="F581" t="str">
            <v/>
          </cell>
          <cell r="G581" t="str">
            <v/>
          </cell>
          <cell r="H581" t="str">
            <v/>
          </cell>
          <cell r="I581">
            <v>1</v>
          </cell>
          <cell r="J581" t="str">
            <v>EACH</v>
          </cell>
          <cell r="K581">
            <v>82.6</v>
          </cell>
          <cell r="L581">
            <v>82.6</v>
          </cell>
          <cell r="M581">
            <v>0</v>
          </cell>
          <cell r="N581">
            <v>0</v>
          </cell>
          <cell r="O581" t="str">
            <v>K1/15</v>
          </cell>
        </row>
        <row r="582">
          <cell r="D582">
            <v>2330</v>
          </cell>
          <cell r="E582" t="str">
            <v>155 - 813  SEAL</v>
          </cell>
          <cell r="F582" t="str">
            <v/>
          </cell>
          <cell r="G582" t="str">
            <v/>
          </cell>
          <cell r="H582" t="str">
            <v/>
          </cell>
          <cell r="I582">
            <v>4</v>
          </cell>
          <cell r="J582" t="str">
            <v>EACH</v>
          </cell>
          <cell r="K582">
            <v>4.13</v>
          </cell>
          <cell r="L582">
            <v>16.52</v>
          </cell>
          <cell r="M582">
            <v>0</v>
          </cell>
          <cell r="N582">
            <v>0</v>
          </cell>
          <cell r="O582" t="str">
            <v>K1/14</v>
          </cell>
        </row>
        <row r="583">
          <cell r="D583">
            <v>2331</v>
          </cell>
          <cell r="E583" t="str">
            <v>165 - 909  KEY</v>
          </cell>
          <cell r="F583" t="str">
            <v/>
          </cell>
          <cell r="G583" t="str">
            <v/>
          </cell>
          <cell r="H583" t="str">
            <v/>
          </cell>
          <cell r="I583">
            <v>2</v>
          </cell>
          <cell r="J583" t="str">
            <v>EACH</v>
          </cell>
          <cell r="K583">
            <v>0.87</v>
          </cell>
          <cell r="L583">
            <v>1.74</v>
          </cell>
          <cell r="M583">
            <v>0</v>
          </cell>
          <cell r="N583">
            <v>0</v>
          </cell>
          <cell r="O583" t="str">
            <v>K1/14</v>
          </cell>
        </row>
        <row r="584">
          <cell r="D584">
            <v>2332</v>
          </cell>
          <cell r="E584" t="str">
            <v>167 - 020  SHAFT</v>
          </cell>
          <cell r="F584" t="str">
            <v/>
          </cell>
          <cell r="G584" t="str">
            <v/>
          </cell>
          <cell r="H584" t="str">
            <v/>
          </cell>
          <cell r="I584">
            <v>1</v>
          </cell>
          <cell r="J584" t="str">
            <v>EACH</v>
          </cell>
          <cell r="K584">
            <v>102.66</v>
          </cell>
          <cell r="L584">
            <v>102.66</v>
          </cell>
          <cell r="M584">
            <v>0</v>
          </cell>
          <cell r="N584">
            <v>0</v>
          </cell>
          <cell r="O584" t="str">
            <v>K1/15</v>
          </cell>
        </row>
        <row r="585">
          <cell r="D585">
            <v>2334</v>
          </cell>
          <cell r="E585" t="str">
            <v>175 - 432  SPROCKET</v>
          </cell>
          <cell r="F585" t="str">
            <v/>
          </cell>
          <cell r="G585" t="str">
            <v/>
          </cell>
          <cell r="H585" t="str">
            <v/>
          </cell>
          <cell r="I585">
            <v>1</v>
          </cell>
          <cell r="J585" t="str">
            <v>EACH</v>
          </cell>
          <cell r="K585">
            <v>111.51</v>
          </cell>
          <cell r="L585">
            <v>111.51</v>
          </cell>
          <cell r="M585">
            <v>0</v>
          </cell>
          <cell r="N585">
            <v>0</v>
          </cell>
          <cell r="O585" t="str">
            <v>K1/15</v>
          </cell>
        </row>
        <row r="586">
          <cell r="D586">
            <v>2335</v>
          </cell>
          <cell r="E586" t="str">
            <v>180 - 118  BUSHING</v>
          </cell>
          <cell r="F586" t="str">
            <v/>
          </cell>
          <cell r="G586" t="str">
            <v/>
          </cell>
          <cell r="H586" t="str">
            <v/>
          </cell>
          <cell r="I586">
            <v>5</v>
          </cell>
          <cell r="J586" t="str">
            <v>EACH</v>
          </cell>
          <cell r="K586">
            <v>3.3</v>
          </cell>
          <cell r="L586">
            <v>16.5</v>
          </cell>
          <cell r="M586">
            <v>0</v>
          </cell>
          <cell r="N586">
            <v>0</v>
          </cell>
          <cell r="O586" t="str">
            <v>K1/14</v>
          </cell>
        </row>
        <row r="587">
          <cell r="D587">
            <v>2336</v>
          </cell>
          <cell r="E587" t="str">
            <v>180 - 606  HUB</v>
          </cell>
          <cell r="F587" t="str">
            <v/>
          </cell>
          <cell r="G587" t="str">
            <v/>
          </cell>
          <cell r="H587" t="str">
            <v/>
          </cell>
          <cell r="I587">
            <v>1</v>
          </cell>
          <cell r="J587" t="str">
            <v>EACH</v>
          </cell>
          <cell r="K587">
            <v>51.92</v>
          </cell>
          <cell r="L587">
            <v>51.92</v>
          </cell>
          <cell r="M587">
            <v>0</v>
          </cell>
          <cell r="N587">
            <v>0</v>
          </cell>
          <cell r="O587" t="str">
            <v>K1/14</v>
          </cell>
        </row>
        <row r="588">
          <cell r="D588">
            <v>2337</v>
          </cell>
          <cell r="E588" t="str">
            <v>160 - 810  PLAT</v>
          </cell>
          <cell r="F588" t="str">
            <v/>
          </cell>
          <cell r="G588" t="str">
            <v/>
          </cell>
          <cell r="H588" t="str">
            <v/>
          </cell>
          <cell r="I588">
            <v>1</v>
          </cell>
          <cell r="J588" t="str">
            <v>EACH</v>
          </cell>
          <cell r="K588">
            <v>79.650000000000006</v>
          </cell>
          <cell r="L588">
            <v>79.650000000000006</v>
          </cell>
          <cell r="M588">
            <v>0</v>
          </cell>
          <cell r="N588">
            <v>0</v>
          </cell>
          <cell r="O588" t="str">
            <v>K1/15</v>
          </cell>
        </row>
        <row r="589">
          <cell r="D589">
            <v>2338</v>
          </cell>
          <cell r="E589" t="str">
            <v xml:space="preserve">215 - 046 SWITCH </v>
          </cell>
          <cell r="F589" t="str">
            <v/>
          </cell>
          <cell r="G589" t="str">
            <v/>
          </cell>
          <cell r="H589" t="str">
            <v/>
          </cell>
          <cell r="I589">
            <v>4</v>
          </cell>
          <cell r="J589" t="str">
            <v>EACH</v>
          </cell>
          <cell r="K589">
            <v>10.62</v>
          </cell>
          <cell r="L589">
            <v>42.48</v>
          </cell>
          <cell r="M589">
            <v>0</v>
          </cell>
          <cell r="N589">
            <v>0</v>
          </cell>
          <cell r="O589" t="str">
            <v>K1/14</v>
          </cell>
        </row>
        <row r="590">
          <cell r="D590">
            <v>2339</v>
          </cell>
          <cell r="E590" t="str">
            <v>215 - 047  BRACKET</v>
          </cell>
          <cell r="F590" t="str">
            <v/>
          </cell>
          <cell r="G590" t="str">
            <v/>
          </cell>
          <cell r="H590" t="str">
            <v/>
          </cell>
          <cell r="I590">
            <v>1</v>
          </cell>
          <cell r="J590" t="str">
            <v>EACH</v>
          </cell>
          <cell r="K590">
            <v>7.91</v>
          </cell>
          <cell r="L590">
            <v>7.91</v>
          </cell>
          <cell r="M590">
            <v>0</v>
          </cell>
          <cell r="N590">
            <v>0</v>
          </cell>
          <cell r="O590" t="str">
            <v>K1/14</v>
          </cell>
        </row>
        <row r="591">
          <cell r="D591">
            <v>2340</v>
          </cell>
          <cell r="E591" t="str">
            <v>115 - 559  SPRING</v>
          </cell>
          <cell r="F591" t="str">
            <v/>
          </cell>
          <cell r="G591" t="str">
            <v/>
          </cell>
          <cell r="H591" t="str">
            <v/>
          </cell>
          <cell r="I591">
            <v>1</v>
          </cell>
          <cell r="J591" t="str">
            <v>EACH</v>
          </cell>
          <cell r="K591">
            <v>1.42</v>
          </cell>
          <cell r="L591">
            <v>1.42</v>
          </cell>
          <cell r="M591">
            <v>0</v>
          </cell>
          <cell r="N591">
            <v>0</v>
          </cell>
          <cell r="O591" t="str">
            <v>K1/14</v>
          </cell>
        </row>
        <row r="592">
          <cell r="D592">
            <v>2341</v>
          </cell>
          <cell r="E592" t="str">
            <v xml:space="preserve">360 - 940  FORK </v>
          </cell>
          <cell r="F592" t="str">
            <v/>
          </cell>
          <cell r="G592" t="str">
            <v/>
          </cell>
          <cell r="H592" t="str">
            <v/>
          </cell>
          <cell r="I592">
            <v>2</v>
          </cell>
          <cell r="J592" t="str">
            <v>EACH</v>
          </cell>
          <cell r="K592">
            <v>10.029999999999999</v>
          </cell>
          <cell r="L592">
            <v>20.059999999999999</v>
          </cell>
          <cell r="M592">
            <v>0</v>
          </cell>
          <cell r="N592">
            <v>0</v>
          </cell>
          <cell r="O592" t="str">
            <v>K1/14</v>
          </cell>
        </row>
        <row r="593">
          <cell r="D593">
            <v>2342</v>
          </cell>
          <cell r="E593" t="str">
            <v>365 - 083  CARRIER HALF</v>
          </cell>
          <cell r="F593" t="str">
            <v/>
          </cell>
          <cell r="G593" t="str">
            <v/>
          </cell>
          <cell r="H593" t="str">
            <v/>
          </cell>
          <cell r="I593">
            <v>2</v>
          </cell>
          <cell r="J593" t="str">
            <v>EACH</v>
          </cell>
          <cell r="K593">
            <v>5.19</v>
          </cell>
          <cell r="L593">
            <v>10.38</v>
          </cell>
          <cell r="M593">
            <v>0</v>
          </cell>
          <cell r="N593">
            <v>0</v>
          </cell>
          <cell r="O593" t="str">
            <v>K1/14</v>
          </cell>
        </row>
        <row r="594">
          <cell r="D594">
            <v>2343</v>
          </cell>
          <cell r="E594" t="str">
            <v>105 - 075  BOLT</v>
          </cell>
          <cell r="F594" t="str">
            <v/>
          </cell>
          <cell r="G594" t="str">
            <v/>
          </cell>
          <cell r="H594" t="str">
            <v/>
          </cell>
          <cell r="I594">
            <v>4</v>
          </cell>
          <cell r="J594" t="str">
            <v>EACH</v>
          </cell>
          <cell r="K594">
            <v>0.24</v>
          </cell>
          <cell r="L594">
            <v>0.96</v>
          </cell>
          <cell r="M594">
            <v>0</v>
          </cell>
          <cell r="N594">
            <v>0</v>
          </cell>
          <cell r="O594" t="str">
            <v>K1/14</v>
          </cell>
        </row>
        <row r="595">
          <cell r="D595">
            <v>2344</v>
          </cell>
          <cell r="E595" t="str">
            <v>105 - 814  LOCKNUT</v>
          </cell>
          <cell r="F595" t="str">
            <v/>
          </cell>
          <cell r="G595" t="str">
            <v/>
          </cell>
          <cell r="H595" t="str">
            <v/>
          </cell>
          <cell r="I595">
            <v>4</v>
          </cell>
          <cell r="J595" t="str">
            <v>EACH</v>
          </cell>
          <cell r="K595">
            <v>0.53</v>
          </cell>
          <cell r="L595">
            <v>2.12</v>
          </cell>
          <cell r="M595">
            <v>0</v>
          </cell>
          <cell r="N595">
            <v>0</v>
          </cell>
          <cell r="O595" t="str">
            <v>K1/14</v>
          </cell>
        </row>
        <row r="596">
          <cell r="D596">
            <v>2345</v>
          </cell>
          <cell r="E596" t="str">
            <v xml:space="preserve">125 - 731  BUSHING </v>
          </cell>
          <cell r="F596" t="str">
            <v/>
          </cell>
          <cell r="G596" t="str">
            <v/>
          </cell>
          <cell r="H596" t="str">
            <v/>
          </cell>
          <cell r="I596">
            <v>3</v>
          </cell>
          <cell r="J596" t="str">
            <v>EACH</v>
          </cell>
          <cell r="K596">
            <v>2.71</v>
          </cell>
          <cell r="L596">
            <v>8.1300000000000008</v>
          </cell>
          <cell r="M596">
            <v>0</v>
          </cell>
          <cell r="N596">
            <v>0</v>
          </cell>
          <cell r="O596" t="str">
            <v>K1/14</v>
          </cell>
        </row>
        <row r="597">
          <cell r="D597">
            <v>2346</v>
          </cell>
          <cell r="E597" t="str">
            <v>125 - 609  BEARING</v>
          </cell>
          <cell r="F597" t="str">
            <v/>
          </cell>
          <cell r="G597" t="str">
            <v/>
          </cell>
          <cell r="H597" t="str">
            <v/>
          </cell>
          <cell r="I597">
            <v>2</v>
          </cell>
          <cell r="J597" t="str">
            <v>EACH</v>
          </cell>
          <cell r="K597">
            <v>3.42</v>
          </cell>
          <cell r="L597">
            <v>6.84</v>
          </cell>
          <cell r="M597">
            <v>0</v>
          </cell>
          <cell r="N597">
            <v>0</v>
          </cell>
          <cell r="O597" t="str">
            <v>K1/14</v>
          </cell>
        </row>
        <row r="598">
          <cell r="D598">
            <v>2347</v>
          </cell>
          <cell r="E598" t="str">
            <v>125 - 710  LOCK COLLAR</v>
          </cell>
          <cell r="F598" t="str">
            <v/>
          </cell>
          <cell r="G598" t="str">
            <v/>
          </cell>
          <cell r="H598" t="str">
            <v/>
          </cell>
          <cell r="I598">
            <v>2</v>
          </cell>
          <cell r="J598" t="str">
            <v>EACH</v>
          </cell>
          <cell r="K598">
            <v>6.25</v>
          </cell>
          <cell r="L598">
            <v>12.5</v>
          </cell>
          <cell r="M598">
            <v>0</v>
          </cell>
          <cell r="N598">
            <v>0</v>
          </cell>
          <cell r="O598" t="str">
            <v>K1/14</v>
          </cell>
        </row>
        <row r="599">
          <cell r="D599">
            <v>2348</v>
          </cell>
          <cell r="E599" t="str">
            <v>110 - 055  BUSHING</v>
          </cell>
          <cell r="F599" t="str">
            <v/>
          </cell>
          <cell r="G599" t="str">
            <v/>
          </cell>
          <cell r="H599" t="str">
            <v/>
          </cell>
          <cell r="I599">
            <v>1</v>
          </cell>
          <cell r="J599" t="str">
            <v>EACH</v>
          </cell>
          <cell r="K599">
            <v>0.21</v>
          </cell>
          <cell r="L599">
            <v>0.21</v>
          </cell>
          <cell r="M599">
            <v>0</v>
          </cell>
          <cell r="N599">
            <v>0</v>
          </cell>
          <cell r="O599" t="str">
            <v>K1/14</v>
          </cell>
        </row>
        <row r="600">
          <cell r="D600">
            <v>2349</v>
          </cell>
          <cell r="E600" t="str">
            <v>110 - 056  BUSHING</v>
          </cell>
          <cell r="F600" t="str">
            <v/>
          </cell>
          <cell r="G600" t="str">
            <v/>
          </cell>
          <cell r="H600" t="str">
            <v/>
          </cell>
          <cell r="I600">
            <v>1</v>
          </cell>
          <cell r="J600" t="str">
            <v>EACH</v>
          </cell>
          <cell r="K600">
            <v>0.18</v>
          </cell>
          <cell r="L600">
            <v>0.18</v>
          </cell>
          <cell r="M600">
            <v>0</v>
          </cell>
          <cell r="N600">
            <v>0</v>
          </cell>
          <cell r="O600" t="str">
            <v>K1/14</v>
          </cell>
        </row>
        <row r="601">
          <cell r="D601">
            <v>2350</v>
          </cell>
          <cell r="E601" t="str">
            <v xml:space="preserve">115 - 001  ZERK </v>
          </cell>
          <cell r="F601" t="str">
            <v/>
          </cell>
          <cell r="G601" t="str">
            <v/>
          </cell>
          <cell r="H601" t="str">
            <v/>
          </cell>
          <cell r="I601">
            <v>1</v>
          </cell>
          <cell r="J601" t="str">
            <v>EACH</v>
          </cell>
          <cell r="K601">
            <v>0.47</v>
          </cell>
          <cell r="L601">
            <v>0.47</v>
          </cell>
          <cell r="M601">
            <v>0</v>
          </cell>
          <cell r="N601">
            <v>0</v>
          </cell>
          <cell r="O601" t="str">
            <v>K1/14</v>
          </cell>
        </row>
        <row r="602">
          <cell r="D602">
            <v>2351</v>
          </cell>
          <cell r="E602" t="str">
            <v>115 - 004  ZERK</v>
          </cell>
          <cell r="F602" t="str">
            <v/>
          </cell>
          <cell r="G602" t="str">
            <v/>
          </cell>
          <cell r="H602" t="str">
            <v/>
          </cell>
          <cell r="I602">
            <v>1</v>
          </cell>
          <cell r="J602" t="str">
            <v>EACH</v>
          </cell>
          <cell r="K602">
            <v>0.68</v>
          </cell>
          <cell r="L602">
            <v>0.68</v>
          </cell>
          <cell r="M602">
            <v>0</v>
          </cell>
          <cell r="N602">
            <v>0</v>
          </cell>
          <cell r="O602" t="str">
            <v>K1/14</v>
          </cell>
        </row>
        <row r="603">
          <cell r="D603">
            <v>2354</v>
          </cell>
          <cell r="E603" t="str">
            <v xml:space="preserve">195 - 814  ELEMENT </v>
          </cell>
          <cell r="F603" t="str">
            <v/>
          </cell>
          <cell r="G603" t="str">
            <v/>
          </cell>
          <cell r="H603" t="str">
            <v/>
          </cell>
          <cell r="I603">
            <v>4</v>
          </cell>
          <cell r="J603" t="str">
            <v>EACH</v>
          </cell>
          <cell r="K603">
            <v>14.74</v>
          </cell>
          <cell r="L603">
            <v>58.96</v>
          </cell>
          <cell r="M603">
            <v>0</v>
          </cell>
          <cell r="N603">
            <v>0</v>
          </cell>
          <cell r="O603" t="str">
            <v>K1/14</v>
          </cell>
        </row>
        <row r="604">
          <cell r="D604">
            <v>2357</v>
          </cell>
          <cell r="E604" t="str">
            <v>195 - 815  NUT</v>
          </cell>
          <cell r="F604" t="str">
            <v/>
          </cell>
          <cell r="G604" t="str">
            <v/>
          </cell>
          <cell r="H604" t="str">
            <v/>
          </cell>
          <cell r="I604">
            <v>1</v>
          </cell>
          <cell r="J604" t="str">
            <v>EACH</v>
          </cell>
          <cell r="K604">
            <v>8.73</v>
          </cell>
          <cell r="L604">
            <v>8.73</v>
          </cell>
          <cell r="M604">
            <v>0</v>
          </cell>
          <cell r="N604">
            <v>0</v>
          </cell>
          <cell r="O604" t="str">
            <v>K1/14</v>
          </cell>
        </row>
        <row r="605">
          <cell r="D605">
            <v>2358</v>
          </cell>
          <cell r="E605" t="str">
            <v xml:space="preserve">195 - 828 HOSE </v>
          </cell>
          <cell r="F605" t="str">
            <v/>
          </cell>
          <cell r="G605" t="str">
            <v/>
          </cell>
          <cell r="H605" t="str">
            <v/>
          </cell>
          <cell r="I605">
            <v>2</v>
          </cell>
          <cell r="J605" t="str">
            <v>EACH</v>
          </cell>
          <cell r="K605">
            <v>47.04</v>
          </cell>
          <cell r="L605">
            <v>94.08</v>
          </cell>
          <cell r="M605">
            <v>0</v>
          </cell>
          <cell r="N605">
            <v>0</v>
          </cell>
          <cell r="O605" t="str">
            <v>K1/14</v>
          </cell>
        </row>
        <row r="606">
          <cell r="D606">
            <v>2359</v>
          </cell>
          <cell r="E606" t="str">
            <v>105 - 957 WASHER</v>
          </cell>
          <cell r="F606" t="str">
            <v/>
          </cell>
          <cell r="G606" t="str">
            <v/>
          </cell>
          <cell r="H606" t="str">
            <v/>
          </cell>
          <cell r="I606">
            <v>8</v>
          </cell>
          <cell r="J606" t="str">
            <v>EACH</v>
          </cell>
          <cell r="K606">
            <v>0.59</v>
          </cell>
          <cell r="L606">
            <v>4.72</v>
          </cell>
          <cell r="M606">
            <v>0</v>
          </cell>
          <cell r="N606">
            <v>0</v>
          </cell>
          <cell r="O606" t="str">
            <v>K1/14</v>
          </cell>
        </row>
        <row r="607">
          <cell r="D607">
            <v>2360</v>
          </cell>
          <cell r="E607" t="str">
            <v>195 - 813  ELEMENT</v>
          </cell>
          <cell r="F607" t="str">
            <v/>
          </cell>
          <cell r="G607" t="str">
            <v/>
          </cell>
          <cell r="H607" t="str">
            <v/>
          </cell>
          <cell r="I607">
            <v>4</v>
          </cell>
          <cell r="J607" t="str">
            <v>EACH</v>
          </cell>
          <cell r="K607">
            <v>16.079999999999998</v>
          </cell>
          <cell r="L607">
            <v>64.319999999999993</v>
          </cell>
          <cell r="M607">
            <v>0</v>
          </cell>
          <cell r="N607">
            <v>0</v>
          </cell>
          <cell r="O607" t="str">
            <v>K1/14</v>
          </cell>
        </row>
        <row r="608">
          <cell r="D608">
            <v>2361</v>
          </cell>
          <cell r="E608" t="str">
            <v>159 - 009  ELEMENT</v>
          </cell>
          <cell r="F608" t="str">
            <v/>
          </cell>
          <cell r="G608" t="str">
            <v/>
          </cell>
          <cell r="H608" t="str">
            <v/>
          </cell>
          <cell r="I608">
            <v>4</v>
          </cell>
          <cell r="J608" t="str">
            <v>EACH</v>
          </cell>
          <cell r="K608">
            <v>15.93</v>
          </cell>
          <cell r="L608">
            <v>63.72</v>
          </cell>
          <cell r="M608">
            <v>0</v>
          </cell>
          <cell r="N608">
            <v>0</v>
          </cell>
          <cell r="O608" t="str">
            <v>K1/14</v>
          </cell>
        </row>
        <row r="609">
          <cell r="D609">
            <v>2362</v>
          </cell>
          <cell r="E609" t="str">
            <v>125 - 004  BEARING</v>
          </cell>
          <cell r="F609" t="str">
            <v/>
          </cell>
          <cell r="G609" t="str">
            <v/>
          </cell>
          <cell r="H609" t="str">
            <v/>
          </cell>
          <cell r="I609">
            <v>1</v>
          </cell>
          <cell r="J609" t="str">
            <v>EACH</v>
          </cell>
          <cell r="K609">
            <v>10.62</v>
          </cell>
          <cell r="L609">
            <v>10.62</v>
          </cell>
          <cell r="M609">
            <v>0</v>
          </cell>
          <cell r="N609">
            <v>0</v>
          </cell>
          <cell r="O609" t="str">
            <v>K1/14</v>
          </cell>
        </row>
        <row r="610">
          <cell r="D610">
            <v>2363</v>
          </cell>
          <cell r="E610" t="str">
            <v>125 - 020  BEARING</v>
          </cell>
          <cell r="F610" t="str">
            <v/>
          </cell>
          <cell r="G610" t="str">
            <v/>
          </cell>
          <cell r="H610" t="str">
            <v/>
          </cell>
          <cell r="I610">
            <v>1</v>
          </cell>
          <cell r="J610" t="str">
            <v>EACH</v>
          </cell>
          <cell r="K610">
            <v>16.52</v>
          </cell>
          <cell r="L610">
            <v>16.52</v>
          </cell>
          <cell r="M610">
            <v>0</v>
          </cell>
          <cell r="N610">
            <v>0</v>
          </cell>
          <cell r="O610" t="str">
            <v>K1/14</v>
          </cell>
        </row>
        <row r="611">
          <cell r="D611">
            <v>2364</v>
          </cell>
          <cell r="E611" t="str">
            <v>160 - 809  PLATE</v>
          </cell>
          <cell r="F611" t="str">
            <v/>
          </cell>
          <cell r="G611" t="str">
            <v/>
          </cell>
          <cell r="H611" t="str">
            <v/>
          </cell>
          <cell r="I611">
            <v>1</v>
          </cell>
          <cell r="J611" t="str">
            <v>EACH</v>
          </cell>
          <cell r="K611">
            <v>141.6</v>
          </cell>
          <cell r="L611">
            <v>141.6</v>
          </cell>
          <cell r="M611">
            <v>0</v>
          </cell>
          <cell r="N611">
            <v>0</v>
          </cell>
          <cell r="O611" t="str">
            <v>K1/15</v>
          </cell>
        </row>
        <row r="612">
          <cell r="D612">
            <v>2365</v>
          </cell>
          <cell r="E612" t="str">
            <v>ELECTRIC MOTOR 30 KW</v>
          </cell>
          <cell r="F612" t="str">
            <v>980 RPM 220/360V</v>
          </cell>
          <cell r="G612" t="str">
            <v>ЭЛ. ДВИГАТЕЛЬ 30 КВТ.</v>
          </cell>
          <cell r="H612" t="str">
            <v>980 ОБ/МИН 220/360В</v>
          </cell>
          <cell r="I612">
            <v>2</v>
          </cell>
          <cell r="J612" t="str">
            <v>EACH</v>
          </cell>
          <cell r="K612">
            <v>0</v>
          </cell>
          <cell r="L612">
            <v>0</v>
          </cell>
          <cell r="M612">
            <v>144000</v>
          </cell>
          <cell r="N612">
            <v>288000</v>
          </cell>
          <cell r="O612" t="str">
            <v>K1/15</v>
          </cell>
        </row>
        <row r="613">
          <cell r="D613">
            <v>2369</v>
          </cell>
          <cell r="E613" t="str">
            <v>CONNECTION BOLTS FOR CONTAINERS</v>
          </cell>
          <cell r="F613" t="str">
            <v>MATERIALS FOR CAMP</v>
          </cell>
          <cell r="G613" t="str">
            <v>БОЛТЫ СОЕДИНЕНИЯ</v>
          </cell>
          <cell r="H613" t="str">
            <v>МАТЕРИАЛЫ ДЛЯ КЭМПА</v>
          </cell>
          <cell r="I613">
            <v>84</v>
          </cell>
          <cell r="J613" t="str">
            <v>EACH</v>
          </cell>
          <cell r="K613">
            <v>36.659999999999997</v>
          </cell>
          <cell r="L613">
            <v>3079.44</v>
          </cell>
          <cell r="M613">
            <v>0</v>
          </cell>
          <cell r="N613">
            <v>0</v>
          </cell>
          <cell r="O613" t="str">
            <v>K1/BACK</v>
          </cell>
        </row>
        <row r="614">
          <cell r="D614">
            <v>2377</v>
          </cell>
          <cell r="E614" t="str">
            <v>SPLIT UNIT A/C 3.1 KW</v>
          </cell>
          <cell r="F614" t="str">
            <v>ROWENTA CA-090/A 117 MATERIALS FOR CAMP</v>
          </cell>
          <cell r="G614" t="str">
            <v>КОНДИЦИОНЕР 3.1 КВт</v>
          </cell>
          <cell r="H614" t="str">
            <v>РОВЕНТА CA-090/A МАТЕРИАЛЫ ДЛЯ КЭМПА</v>
          </cell>
          <cell r="I614">
            <v>1</v>
          </cell>
          <cell r="J614" t="str">
            <v>EACH</v>
          </cell>
          <cell r="K614">
            <v>800</v>
          </cell>
          <cell r="L614">
            <v>800</v>
          </cell>
          <cell r="M614">
            <v>0</v>
          </cell>
          <cell r="N614">
            <v>0</v>
          </cell>
          <cell r="O614" t="str">
            <v>K1/MIDDLE/B</v>
          </cell>
        </row>
        <row r="615">
          <cell r="D615">
            <v>2399</v>
          </cell>
          <cell r="E615" t="str">
            <v>FENCING MATERIAL #50 3 MTR</v>
          </cell>
          <cell r="F615" t="str">
            <v>VARIOUS SUPPLIES FOR CAMP</v>
          </cell>
          <cell r="G615" t="str">
            <v>ОГРАЖДЕНИЕ #50 3M</v>
          </cell>
          <cell r="H615" t="str">
            <v>РАЗЛИЧНЫЕ МАТЕРИАЛЫ ДЛЯ КЭМПА</v>
          </cell>
          <cell r="I615">
            <v>175</v>
          </cell>
          <cell r="J615" t="str">
            <v>METER</v>
          </cell>
          <cell r="K615">
            <v>11.95</v>
          </cell>
          <cell r="L615">
            <v>2091.25</v>
          </cell>
          <cell r="M615">
            <v>0</v>
          </cell>
          <cell r="N615">
            <v>0</v>
          </cell>
          <cell r="O615" t="str">
            <v>K/C-25</v>
          </cell>
        </row>
        <row r="616">
          <cell r="D616">
            <v>2400</v>
          </cell>
          <cell r="E616" t="str">
            <v>SPAN WIRE</v>
          </cell>
          <cell r="F616" t="str">
            <v>VARIOUS SUPPLIES FOR CAMP</v>
          </cell>
          <cell r="G616" t="str">
            <v>ОБМОТКА</v>
          </cell>
          <cell r="H616" t="str">
            <v>РАЗЛИЧНЫЕ МАТЕРИАЛЫ ДЛЯ КЭМПА</v>
          </cell>
          <cell r="I616">
            <v>1400</v>
          </cell>
          <cell r="J616" t="str">
            <v>METER</v>
          </cell>
          <cell r="K616">
            <v>0.15</v>
          </cell>
          <cell r="L616">
            <v>210</v>
          </cell>
          <cell r="M616">
            <v>0</v>
          </cell>
          <cell r="N616">
            <v>0</v>
          </cell>
          <cell r="O616" t="str">
            <v>K/C 4</v>
          </cell>
        </row>
        <row r="617">
          <cell r="D617" t="str">
            <v>2400-1</v>
          </cell>
          <cell r="E617" t="str">
            <v>SPAN WIRE</v>
          </cell>
          <cell r="F617" t="str">
            <v>VARIOUS SUPPLIES FOR CAMP</v>
          </cell>
          <cell r="G617" t="str">
            <v>ОБМОТКА</v>
          </cell>
          <cell r="H617" t="str">
            <v>РАЗЛИЧНЫЕ МАТЕРИАЛЫ ДЛЯ КЭМПА</v>
          </cell>
          <cell r="I617">
            <v>1480</v>
          </cell>
          <cell r="J617" t="str">
            <v>METER</v>
          </cell>
          <cell r="K617">
            <v>0.15</v>
          </cell>
          <cell r="L617">
            <v>222</v>
          </cell>
          <cell r="M617">
            <v>0</v>
          </cell>
          <cell r="N617">
            <v>0</v>
          </cell>
          <cell r="O617" t="str">
            <v>K/C 4</v>
          </cell>
        </row>
        <row r="618">
          <cell r="D618">
            <v>2401</v>
          </cell>
          <cell r="E618" t="str">
            <v>MOUNTING WIRE</v>
          </cell>
          <cell r="F618" t="str">
            <v>VARIOUS SUPPLIES FOR CAMP</v>
          </cell>
          <cell r="G618" t="str">
            <v>ПРОВОЛОКА ДЛЯ КРЕПЛЕНИЯ</v>
          </cell>
          <cell r="H618" t="str">
            <v>РАЗЛИЧНЫЕ МАТЕРИАЛЫ ДЛЯ КЭМПА</v>
          </cell>
          <cell r="I618">
            <v>2000</v>
          </cell>
          <cell r="J618" t="str">
            <v>METER</v>
          </cell>
          <cell r="K618">
            <v>0.09</v>
          </cell>
          <cell r="L618">
            <v>180</v>
          </cell>
          <cell r="M618">
            <v>0</v>
          </cell>
          <cell r="N618">
            <v>0</v>
          </cell>
          <cell r="O618" t="str">
            <v>K/C 25</v>
          </cell>
        </row>
        <row r="619">
          <cell r="D619">
            <v>2411</v>
          </cell>
          <cell r="E619" t="str">
            <v>SOLDER</v>
          </cell>
          <cell r="F619" t="str">
            <v/>
          </cell>
          <cell r="G619" t="str">
            <v>ПРИПОЙ</v>
          </cell>
          <cell r="H619" t="str">
            <v/>
          </cell>
          <cell r="I619">
            <v>1.8999999910593033</v>
          </cell>
          <cell r="J619" t="str">
            <v>KG</v>
          </cell>
          <cell r="K619">
            <v>0</v>
          </cell>
          <cell r="L619">
            <v>0</v>
          </cell>
          <cell r="M619">
            <v>1320</v>
          </cell>
          <cell r="N619">
            <v>2507.9999881982803</v>
          </cell>
          <cell r="O619" t="str">
            <v>K1/8</v>
          </cell>
        </row>
        <row r="620">
          <cell r="D620">
            <v>2427</v>
          </cell>
          <cell r="E620" t="str">
            <v>TOLUOL</v>
          </cell>
          <cell r="F620" t="str">
            <v/>
          </cell>
          <cell r="G620" t="str">
            <v>ТОЛУОЛ</v>
          </cell>
          <cell r="H620" t="str">
            <v/>
          </cell>
          <cell r="I620">
            <v>0.60000205039978027</v>
          </cell>
          <cell r="J620" t="str">
            <v>LITER</v>
          </cell>
          <cell r="K620">
            <v>0</v>
          </cell>
          <cell r="L620">
            <v>0</v>
          </cell>
          <cell r="M620">
            <v>800.4</v>
          </cell>
          <cell r="N620">
            <v>480.2416411399841</v>
          </cell>
          <cell r="O620" t="str">
            <v>K1/2</v>
          </cell>
        </row>
        <row r="621">
          <cell r="D621" t="str">
            <v>2427-1</v>
          </cell>
          <cell r="E621" t="str">
            <v>TOLUOL</v>
          </cell>
          <cell r="F621" t="str">
            <v/>
          </cell>
          <cell r="G621" t="str">
            <v>ТОЛУОЛ</v>
          </cell>
          <cell r="H621" t="str">
            <v/>
          </cell>
          <cell r="I621">
            <v>54</v>
          </cell>
          <cell r="J621" t="str">
            <v>LITER</v>
          </cell>
          <cell r="K621">
            <v>0</v>
          </cell>
          <cell r="L621">
            <v>0</v>
          </cell>
          <cell r="M621">
            <v>840</v>
          </cell>
          <cell r="N621">
            <v>45360</v>
          </cell>
          <cell r="O621" t="str">
            <v>K1/2</v>
          </cell>
        </row>
        <row r="622">
          <cell r="D622" t="str">
            <v>2427-2</v>
          </cell>
          <cell r="E622" t="str">
            <v>TOLUOL</v>
          </cell>
          <cell r="F622" t="str">
            <v/>
          </cell>
          <cell r="G622" t="str">
            <v>ТОЛУОЛ</v>
          </cell>
          <cell r="H622" t="str">
            <v/>
          </cell>
          <cell r="I622">
            <v>2</v>
          </cell>
          <cell r="J622" t="str">
            <v>LITER</v>
          </cell>
          <cell r="K622">
            <v>0</v>
          </cell>
          <cell r="L622">
            <v>0</v>
          </cell>
          <cell r="M622">
            <v>840</v>
          </cell>
          <cell r="N622">
            <v>1680</v>
          </cell>
          <cell r="O622" t="str">
            <v>K1/2</v>
          </cell>
        </row>
        <row r="623">
          <cell r="D623" t="str">
            <v>2427-3</v>
          </cell>
          <cell r="E623" t="str">
            <v>TOLUOL</v>
          </cell>
          <cell r="F623" t="str">
            <v/>
          </cell>
          <cell r="G623" t="str">
            <v>ТОЛУОЛ</v>
          </cell>
          <cell r="H623" t="str">
            <v/>
          </cell>
          <cell r="I623">
            <v>6.1999998092651367</v>
          </cell>
          <cell r="J623" t="str">
            <v>LITER</v>
          </cell>
          <cell r="K623">
            <v>0</v>
          </cell>
          <cell r="L623">
            <v>0</v>
          </cell>
          <cell r="M623">
            <v>840</v>
          </cell>
          <cell r="N623">
            <v>5207.9998397827148</v>
          </cell>
          <cell r="O623" t="str">
            <v>K1/2</v>
          </cell>
        </row>
        <row r="624">
          <cell r="D624" t="str">
            <v>2427-4</v>
          </cell>
          <cell r="E624" t="str">
            <v>TOLUOL</v>
          </cell>
          <cell r="F624" t="str">
            <v/>
          </cell>
          <cell r="G624" t="str">
            <v>ТОЛУОЛ</v>
          </cell>
          <cell r="H624" t="str">
            <v/>
          </cell>
          <cell r="I624">
            <v>30</v>
          </cell>
          <cell r="J624" t="str">
            <v>LITER</v>
          </cell>
          <cell r="K624">
            <v>0</v>
          </cell>
          <cell r="L624">
            <v>0</v>
          </cell>
          <cell r="M624">
            <v>840</v>
          </cell>
          <cell r="N624">
            <v>25200</v>
          </cell>
          <cell r="O624" t="str">
            <v>K1/2</v>
          </cell>
        </row>
        <row r="625">
          <cell r="D625">
            <v>2433</v>
          </cell>
          <cell r="E625" t="str">
            <v>AIR FILTER</v>
          </cell>
          <cell r="F625" t="str">
            <v>740-51109560 FOR KAMAZ</v>
          </cell>
          <cell r="G625" t="str">
            <v>ВОЗДУШНЫЙ ФИЛЬТР</v>
          </cell>
          <cell r="H625" t="str">
            <v>740-51109560 ДЛЯ КАМАЗА</v>
          </cell>
          <cell r="I625">
            <v>12</v>
          </cell>
          <cell r="J625" t="str">
            <v>EACH</v>
          </cell>
          <cell r="K625">
            <v>0</v>
          </cell>
          <cell r="L625">
            <v>0</v>
          </cell>
          <cell r="M625">
            <v>2914.8</v>
          </cell>
          <cell r="N625">
            <v>34977.599999999999</v>
          </cell>
          <cell r="O625" t="str">
            <v>K1/51</v>
          </cell>
        </row>
        <row r="626">
          <cell r="D626">
            <v>2440</v>
          </cell>
          <cell r="E626" t="str">
            <v>OXYGEN</v>
          </cell>
          <cell r="F626" t="str">
            <v/>
          </cell>
          <cell r="G626" t="str">
            <v>КИСЛОРОД</v>
          </cell>
          <cell r="H626" t="str">
            <v/>
          </cell>
          <cell r="I626">
            <v>10</v>
          </cell>
          <cell r="J626" t="str">
            <v>BTL</v>
          </cell>
          <cell r="K626">
            <v>0</v>
          </cell>
          <cell r="L626">
            <v>0</v>
          </cell>
          <cell r="M626">
            <v>1058.4000000000001</v>
          </cell>
          <cell r="N626">
            <v>10584</v>
          </cell>
          <cell r="O626" t="str">
            <v>K/WELDERS</v>
          </cell>
        </row>
        <row r="627">
          <cell r="D627" t="str">
            <v>2440-1</v>
          </cell>
          <cell r="E627" t="str">
            <v>OXYGEN</v>
          </cell>
          <cell r="F627" t="str">
            <v/>
          </cell>
          <cell r="G627" t="str">
            <v>КИСЛОРОД</v>
          </cell>
          <cell r="H627" t="str">
            <v/>
          </cell>
          <cell r="I627">
            <v>11</v>
          </cell>
          <cell r="J627" t="str">
            <v>BTL</v>
          </cell>
          <cell r="K627">
            <v>0</v>
          </cell>
          <cell r="L627">
            <v>0</v>
          </cell>
          <cell r="M627">
            <v>1058.4000000000001</v>
          </cell>
          <cell r="N627">
            <v>11642.4</v>
          </cell>
          <cell r="O627" t="str">
            <v>K/WELDERS</v>
          </cell>
        </row>
        <row r="628">
          <cell r="D628" t="str">
            <v>2440-2</v>
          </cell>
          <cell r="E628" t="str">
            <v>OXYGEN</v>
          </cell>
          <cell r="F628" t="str">
            <v/>
          </cell>
          <cell r="G628" t="str">
            <v>КИСЛОРОД</v>
          </cell>
          <cell r="H628" t="str">
            <v/>
          </cell>
          <cell r="I628">
            <v>10</v>
          </cell>
          <cell r="J628" t="str">
            <v>BTL</v>
          </cell>
          <cell r="K628">
            <v>0</v>
          </cell>
          <cell r="L628">
            <v>0</v>
          </cell>
          <cell r="M628">
            <v>1058.4000000000001</v>
          </cell>
          <cell r="N628">
            <v>10584</v>
          </cell>
          <cell r="O628" t="str">
            <v>K/WELDERS</v>
          </cell>
        </row>
        <row r="629">
          <cell r="D629" t="str">
            <v>2440-3</v>
          </cell>
          <cell r="E629" t="str">
            <v>OXYGEN</v>
          </cell>
          <cell r="F629" t="str">
            <v/>
          </cell>
          <cell r="G629" t="str">
            <v>КИСЛОРОД</v>
          </cell>
          <cell r="H629" t="str">
            <v/>
          </cell>
          <cell r="I629">
            <v>6</v>
          </cell>
          <cell r="J629" t="str">
            <v>BTL</v>
          </cell>
          <cell r="K629">
            <v>0</v>
          </cell>
          <cell r="L629">
            <v>0</v>
          </cell>
          <cell r="M629">
            <v>1058.4000000000001</v>
          </cell>
          <cell r="N629">
            <v>6350.4</v>
          </cell>
          <cell r="O629" t="str">
            <v>K/WELDERS</v>
          </cell>
        </row>
        <row r="630">
          <cell r="D630" t="str">
            <v>2440-4</v>
          </cell>
          <cell r="E630" t="str">
            <v>OXYGEN</v>
          </cell>
          <cell r="F630" t="str">
            <v/>
          </cell>
          <cell r="G630" t="str">
            <v>КИСЛОРОД</v>
          </cell>
          <cell r="H630" t="str">
            <v/>
          </cell>
          <cell r="I630">
            <v>27</v>
          </cell>
          <cell r="J630" t="str">
            <v>BTL</v>
          </cell>
          <cell r="K630">
            <v>0</v>
          </cell>
          <cell r="L630">
            <v>0</v>
          </cell>
          <cell r="M630">
            <v>1058.4000000000001</v>
          </cell>
          <cell r="N630">
            <v>28576.799999999999</v>
          </cell>
          <cell r="O630" t="str">
            <v>K/WELDERS</v>
          </cell>
        </row>
        <row r="631">
          <cell r="D631" t="str">
            <v>2440-5</v>
          </cell>
          <cell r="E631" t="str">
            <v>OXYGEN</v>
          </cell>
          <cell r="F631" t="str">
            <v/>
          </cell>
          <cell r="G631" t="str">
            <v>КИСЛОРОД</v>
          </cell>
          <cell r="H631" t="str">
            <v/>
          </cell>
          <cell r="I631">
            <v>12</v>
          </cell>
          <cell r="J631" t="str">
            <v>BTL</v>
          </cell>
          <cell r="K631">
            <v>0</v>
          </cell>
          <cell r="L631">
            <v>0</v>
          </cell>
          <cell r="M631">
            <v>1058.4000000000001</v>
          </cell>
          <cell r="N631">
            <v>12700.8</v>
          </cell>
          <cell r="O631" t="str">
            <v>K/WELDERS</v>
          </cell>
        </row>
        <row r="632">
          <cell r="D632" t="str">
            <v>2440-6</v>
          </cell>
          <cell r="E632" t="str">
            <v>OXYGEN</v>
          </cell>
          <cell r="F632" t="str">
            <v/>
          </cell>
          <cell r="G632" t="str">
            <v>КИСЛОРОД</v>
          </cell>
          <cell r="H632" t="str">
            <v/>
          </cell>
          <cell r="I632">
            <v>12</v>
          </cell>
          <cell r="J632" t="str">
            <v>BTL</v>
          </cell>
          <cell r="K632">
            <v>0</v>
          </cell>
          <cell r="L632">
            <v>0</v>
          </cell>
          <cell r="M632">
            <v>1058.4000000000001</v>
          </cell>
          <cell r="N632">
            <v>12700.8</v>
          </cell>
          <cell r="O632" t="str">
            <v>K/WELDERS</v>
          </cell>
        </row>
        <row r="633">
          <cell r="D633" t="str">
            <v>2440-7</v>
          </cell>
          <cell r="E633" t="str">
            <v>OXYGEN</v>
          </cell>
          <cell r="F633" t="str">
            <v/>
          </cell>
          <cell r="G633" t="str">
            <v>КИСЛОРОД</v>
          </cell>
          <cell r="H633" t="str">
            <v/>
          </cell>
          <cell r="I633">
            <v>5</v>
          </cell>
          <cell r="J633" t="str">
            <v>BTL</v>
          </cell>
          <cell r="K633">
            <v>0</v>
          </cell>
          <cell r="L633">
            <v>0</v>
          </cell>
          <cell r="M633">
            <v>1058.4000000000001</v>
          </cell>
          <cell r="N633">
            <v>5292</v>
          </cell>
          <cell r="O633" t="str">
            <v>K/WELDERS</v>
          </cell>
        </row>
        <row r="634">
          <cell r="D634" t="str">
            <v>2440-8</v>
          </cell>
          <cell r="E634" t="str">
            <v>OXYGEN</v>
          </cell>
          <cell r="F634" t="str">
            <v/>
          </cell>
          <cell r="G634" t="str">
            <v>КИСЛОРОД</v>
          </cell>
          <cell r="H634" t="str">
            <v/>
          </cell>
          <cell r="I634">
            <v>10</v>
          </cell>
          <cell r="J634" t="str">
            <v>BTL</v>
          </cell>
          <cell r="K634">
            <v>0</v>
          </cell>
          <cell r="L634">
            <v>0</v>
          </cell>
          <cell r="M634">
            <v>1058.4000000000001</v>
          </cell>
          <cell r="N634">
            <v>10584</v>
          </cell>
          <cell r="O634" t="str">
            <v>K/WELDERS</v>
          </cell>
        </row>
        <row r="635">
          <cell r="D635" t="str">
            <v>2440-9</v>
          </cell>
          <cell r="E635" t="str">
            <v>OXYGEN</v>
          </cell>
          <cell r="F635" t="str">
            <v/>
          </cell>
          <cell r="G635" t="str">
            <v>КИСЛОРОД</v>
          </cell>
          <cell r="H635" t="str">
            <v/>
          </cell>
          <cell r="I635">
            <v>16</v>
          </cell>
          <cell r="J635" t="str">
            <v>BTL</v>
          </cell>
          <cell r="K635">
            <v>0</v>
          </cell>
          <cell r="L635">
            <v>0</v>
          </cell>
          <cell r="M635">
            <v>1058.4000000000001</v>
          </cell>
          <cell r="N635">
            <v>16934.400000000001</v>
          </cell>
          <cell r="O635" t="str">
            <v>K/WELDERS</v>
          </cell>
        </row>
        <row r="636">
          <cell r="D636" t="str">
            <v>2440-10</v>
          </cell>
          <cell r="E636" t="str">
            <v>OXYGEN</v>
          </cell>
          <cell r="F636" t="str">
            <v/>
          </cell>
          <cell r="G636" t="str">
            <v>КИСЛОРОД</v>
          </cell>
          <cell r="H636" t="str">
            <v/>
          </cell>
          <cell r="I636">
            <v>11</v>
          </cell>
          <cell r="J636" t="str">
            <v>BTL</v>
          </cell>
          <cell r="K636">
            <v>0</v>
          </cell>
          <cell r="L636">
            <v>0</v>
          </cell>
          <cell r="M636">
            <v>1058.4000000000001</v>
          </cell>
          <cell r="N636">
            <v>11642.4</v>
          </cell>
          <cell r="O636" t="str">
            <v>K/WELDERS</v>
          </cell>
        </row>
        <row r="637">
          <cell r="D637" t="str">
            <v>2440-11</v>
          </cell>
          <cell r="E637" t="str">
            <v>OXYGEN</v>
          </cell>
          <cell r="F637" t="str">
            <v/>
          </cell>
          <cell r="G637" t="str">
            <v>КИСЛОРОД</v>
          </cell>
          <cell r="H637" t="str">
            <v/>
          </cell>
          <cell r="I637">
            <v>8</v>
          </cell>
          <cell r="J637" t="str">
            <v>BTL</v>
          </cell>
          <cell r="K637">
            <v>0</v>
          </cell>
          <cell r="L637">
            <v>0</v>
          </cell>
          <cell r="M637">
            <v>1058.4000000000001</v>
          </cell>
          <cell r="N637">
            <v>8467.2000000000007</v>
          </cell>
          <cell r="O637" t="str">
            <v>K/WELDERS</v>
          </cell>
        </row>
        <row r="638">
          <cell r="D638" t="str">
            <v>2440-12</v>
          </cell>
          <cell r="E638" t="str">
            <v>OXYGEN</v>
          </cell>
          <cell r="F638" t="str">
            <v/>
          </cell>
          <cell r="G638" t="str">
            <v>КИСЛОРОД</v>
          </cell>
          <cell r="H638" t="str">
            <v/>
          </cell>
          <cell r="I638">
            <v>23</v>
          </cell>
          <cell r="J638" t="str">
            <v>BTL</v>
          </cell>
          <cell r="K638">
            <v>0</v>
          </cell>
          <cell r="L638">
            <v>0</v>
          </cell>
          <cell r="M638">
            <v>1058.4000000000001</v>
          </cell>
          <cell r="N638">
            <v>24343.200000000001</v>
          </cell>
          <cell r="O638" t="str">
            <v>K/WELDERS</v>
          </cell>
        </row>
        <row r="639">
          <cell r="D639" t="str">
            <v>2440-13</v>
          </cell>
          <cell r="E639" t="str">
            <v>OXYGEN</v>
          </cell>
          <cell r="F639" t="str">
            <v/>
          </cell>
          <cell r="G639" t="str">
            <v>КИСЛОРОД</v>
          </cell>
          <cell r="H639" t="str">
            <v/>
          </cell>
          <cell r="I639">
            <v>8</v>
          </cell>
          <cell r="J639" t="str">
            <v>BTL</v>
          </cell>
          <cell r="K639">
            <v>0</v>
          </cell>
          <cell r="L639">
            <v>0</v>
          </cell>
          <cell r="M639">
            <v>1058.4000000000001</v>
          </cell>
          <cell r="N639">
            <v>8467.2000000000007</v>
          </cell>
          <cell r="O639" t="str">
            <v>K/WELDERS</v>
          </cell>
        </row>
        <row r="640">
          <cell r="D640" t="str">
            <v>2440-14</v>
          </cell>
          <cell r="E640" t="str">
            <v>OXYGEN</v>
          </cell>
          <cell r="F640" t="str">
            <v/>
          </cell>
          <cell r="G640" t="str">
            <v>КИСЛОРОД</v>
          </cell>
          <cell r="H640" t="str">
            <v/>
          </cell>
          <cell r="I640">
            <v>6</v>
          </cell>
          <cell r="J640" t="str">
            <v>BTL</v>
          </cell>
          <cell r="K640">
            <v>0</v>
          </cell>
          <cell r="L640">
            <v>0</v>
          </cell>
          <cell r="M640">
            <v>1058.4000000000001</v>
          </cell>
          <cell r="N640">
            <v>6350.4</v>
          </cell>
          <cell r="O640" t="str">
            <v>K/WELDERS</v>
          </cell>
        </row>
        <row r="641">
          <cell r="D641" t="str">
            <v>2440-15</v>
          </cell>
          <cell r="E641" t="str">
            <v>OXYGEN</v>
          </cell>
          <cell r="F641" t="str">
            <v/>
          </cell>
          <cell r="G641" t="str">
            <v>КИСЛОРОД</v>
          </cell>
          <cell r="H641" t="str">
            <v/>
          </cell>
          <cell r="I641">
            <v>30</v>
          </cell>
          <cell r="J641" t="str">
            <v>BTL</v>
          </cell>
          <cell r="K641">
            <v>0</v>
          </cell>
          <cell r="L641">
            <v>0</v>
          </cell>
          <cell r="M641">
            <v>1058.4000000000001</v>
          </cell>
          <cell r="N641">
            <v>31752</v>
          </cell>
          <cell r="O641" t="str">
            <v>K/WELDERS</v>
          </cell>
        </row>
        <row r="642">
          <cell r="D642" t="str">
            <v>2440-16</v>
          </cell>
          <cell r="E642" t="str">
            <v>OXYGEN</v>
          </cell>
          <cell r="F642" t="str">
            <v/>
          </cell>
          <cell r="G642" t="str">
            <v>КИСЛОРОД</v>
          </cell>
          <cell r="H642" t="str">
            <v/>
          </cell>
          <cell r="I642">
            <v>30</v>
          </cell>
          <cell r="J642" t="str">
            <v>BTL</v>
          </cell>
          <cell r="K642">
            <v>0</v>
          </cell>
          <cell r="L642">
            <v>0</v>
          </cell>
          <cell r="M642">
            <v>1058.4000000000001</v>
          </cell>
          <cell r="N642">
            <v>31752</v>
          </cell>
          <cell r="O642" t="str">
            <v>K/WELDERS</v>
          </cell>
        </row>
        <row r="643">
          <cell r="D643" t="str">
            <v>2440-17</v>
          </cell>
          <cell r="E643" t="str">
            <v>OXYGEN</v>
          </cell>
          <cell r="F643" t="str">
            <v/>
          </cell>
          <cell r="G643" t="str">
            <v>КИСЛОРОД</v>
          </cell>
          <cell r="H643" t="str">
            <v/>
          </cell>
          <cell r="I643">
            <v>20</v>
          </cell>
          <cell r="J643" t="str">
            <v>BTL</v>
          </cell>
          <cell r="K643">
            <v>0</v>
          </cell>
          <cell r="L643">
            <v>0</v>
          </cell>
          <cell r="M643">
            <v>1058.4000000000001</v>
          </cell>
          <cell r="N643">
            <v>21168</v>
          </cell>
          <cell r="O643" t="str">
            <v>K/WELDERS</v>
          </cell>
        </row>
        <row r="644">
          <cell r="D644" t="str">
            <v>2440-18</v>
          </cell>
          <cell r="E644" t="str">
            <v>OXYGEN</v>
          </cell>
          <cell r="F644" t="str">
            <v/>
          </cell>
          <cell r="G644" t="str">
            <v>КИСЛОРОД</v>
          </cell>
          <cell r="H644" t="str">
            <v/>
          </cell>
          <cell r="I644">
            <v>18</v>
          </cell>
          <cell r="J644" t="str">
            <v>BTL</v>
          </cell>
          <cell r="K644">
            <v>0</v>
          </cell>
          <cell r="L644">
            <v>0</v>
          </cell>
          <cell r="M644">
            <v>1058.4000000000001</v>
          </cell>
          <cell r="N644">
            <v>19051.2</v>
          </cell>
          <cell r="O644" t="str">
            <v>K/WELDERS</v>
          </cell>
        </row>
        <row r="645">
          <cell r="D645" t="str">
            <v>2440-19</v>
          </cell>
          <cell r="E645" t="str">
            <v>OXYGEN</v>
          </cell>
          <cell r="F645" t="str">
            <v/>
          </cell>
          <cell r="G645" t="str">
            <v>КИСЛОРОД</v>
          </cell>
          <cell r="H645" t="str">
            <v/>
          </cell>
          <cell r="I645">
            <v>20</v>
          </cell>
          <cell r="J645" t="str">
            <v>BTL</v>
          </cell>
          <cell r="K645">
            <v>0</v>
          </cell>
          <cell r="L645">
            <v>0</v>
          </cell>
          <cell r="M645">
            <v>1058.4000000000001</v>
          </cell>
          <cell r="N645">
            <v>21168</v>
          </cell>
          <cell r="O645" t="str">
            <v>K/WELDERS</v>
          </cell>
        </row>
        <row r="646">
          <cell r="D646" t="str">
            <v>2440-20</v>
          </cell>
          <cell r="E646" t="str">
            <v>OXYGEN</v>
          </cell>
          <cell r="F646" t="str">
            <v/>
          </cell>
          <cell r="G646" t="str">
            <v>КИСЛОРОД</v>
          </cell>
          <cell r="H646" t="str">
            <v/>
          </cell>
          <cell r="I646">
            <v>11</v>
          </cell>
          <cell r="J646" t="str">
            <v>BTL</v>
          </cell>
          <cell r="K646">
            <v>0</v>
          </cell>
          <cell r="L646">
            <v>0</v>
          </cell>
          <cell r="M646">
            <v>1058.4000000000001</v>
          </cell>
          <cell r="N646">
            <v>11642.4</v>
          </cell>
          <cell r="O646" t="str">
            <v>K/WELDERS</v>
          </cell>
        </row>
        <row r="647">
          <cell r="D647" t="str">
            <v>2440-21</v>
          </cell>
          <cell r="E647" t="str">
            <v>OXYGEN</v>
          </cell>
          <cell r="F647" t="str">
            <v/>
          </cell>
          <cell r="G647" t="str">
            <v>КИСЛОРОД</v>
          </cell>
          <cell r="H647" t="str">
            <v/>
          </cell>
          <cell r="I647">
            <v>29</v>
          </cell>
          <cell r="J647" t="str">
            <v>BTL</v>
          </cell>
          <cell r="K647">
            <v>0</v>
          </cell>
          <cell r="L647">
            <v>0</v>
          </cell>
          <cell r="M647">
            <v>1058.4000000000001</v>
          </cell>
          <cell r="N647">
            <v>30693.599999999999</v>
          </cell>
          <cell r="O647" t="str">
            <v>K/WELDERS</v>
          </cell>
        </row>
        <row r="648">
          <cell r="D648" t="str">
            <v>2440-22</v>
          </cell>
          <cell r="E648" t="str">
            <v>OXYGEN</v>
          </cell>
          <cell r="F648" t="str">
            <v/>
          </cell>
          <cell r="G648" t="str">
            <v>КИСЛОРОД</v>
          </cell>
          <cell r="H648" t="str">
            <v/>
          </cell>
          <cell r="I648">
            <v>10</v>
          </cell>
          <cell r="J648" t="str">
            <v>BTL</v>
          </cell>
          <cell r="K648">
            <v>0</v>
          </cell>
          <cell r="L648">
            <v>0</v>
          </cell>
          <cell r="M648">
            <v>1058.4000000000001</v>
          </cell>
          <cell r="N648">
            <v>10584</v>
          </cell>
          <cell r="O648" t="str">
            <v>K/WELDERS</v>
          </cell>
        </row>
        <row r="649">
          <cell r="D649">
            <v>2441</v>
          </cell>
          <cell r="E649" t="str">
            <v>OXYGEN BOTTLES</v>
          </cell>
          <cell r="F649" t="str">
            <v/>
          </cell>
          <cell r="G649" t="str">
            <v>КИСЛОРОДНЫЕ БАЛЛОНЫ</v>
          </cell>
          <cell r="H649" t="str">
            <v/>
          </cell>
          <cell r="I649">
            <v>10</v>
          </cell>
          <cell r="J649" t="str">
            <v>EACH</v>
          </cell>
          <cell r="K649">
            <v>0</v>
          </cell>
          <cell r="L649">
            <v>0</v>
          </cell>
          <cell r="M649">
            <v>9999.6</v>
          </cell>
          <cell r="N649">
            <v>99996</v>
          </cell>
          <cell r="O649" t="str">
            <v>K/YARD</v>
          </cell>
        </row>
        <row r="650">
          <cell r="D650">
            <v>2444</v>
          </cell>
          <cell r="E650" t="str">
            <v>WELDING ROD</v>
          </cell>
          <cell r="F650" t="str">
            <v>UTP 86 FN DIA 4MM</v>
          </cell>
          <cell r="G650" t="str">
            <v>СВАРОЧНЫЕ ЭЛЕКТРОДЫ</v>
          </cell>
          <cell r="H650" t="str">
            <v>UTP 86 FN Ф 4MM</v>
          </cell>
          <cell r="I650">
            <v>67.000002384185791</v>
          </cell>
          <cell r="J650" t="str">
            <v>KG</v>
          </cell>
          <cell r="K650">
            <v>61</v>
          </cell>
          <cell r="L650">
            <v>4087.0001454353333</v>
          </cell>
          <cell r="M650">
            <v>0</v>
          </cell>
          <cell r="N650">
            <v>0</v>
          </cell>
          <cell r="O650" t="str">
            <v>K1/MIDDLE/A</v>
          </cell>
        </row>
        <row r="651">
          <cell r="D651">
            <v>2445</v>
          </cell>
          <cell r="E651" t="str">
            <v>WELDING ROD</v>
          </cell>
          <cell r="F651" t="str">
            <v>FOX EV 50 7018-1 DIA 4MM</v>
          </cell>
          <cell r="G651" t="str">
            <v>СВАРОЧНЫЕ ЭЛЕКТРОДЫ</v>
          </cell>
          <cell r="H651" t="str">
            <v>FOX EV 50 7018-1 Ф 4MM</v>
          </cell>
          <cell r="I651">
            <v>719.80001974105835</v>
          </cell>
          <cell r="J651" t="str">
            <v>KG</v>
          </cell>
          <cell r="K651">
            <v>3.46</v>
          </cell>
          <cell r="L651">
            <v>2490.5080683040619</v>
          </cell>
          <cell r="M651">
            <v>0</v>
          </cell>
          <cell r="N651">
            <v>0</v>
          </cell>
          <cell r="O651" t="str">
            <v>K1/MIDDLE/A</v>
          </cell>
        </row>
        <row r="652">
          <cell r="D652">
            <v>2447</v>
          </cell>
          <cell r="E652" t="str">
            <v>WELDING ROD</v>
          </cell>
          <cell r="F652" t="str">
            <v>UTP 86 FN DIA 3.2MM</v>
          </cell>
          <cell r="G652" t="str">
            <v>СВАРОЧНЫЕ ЭЛЕКТРОДЫ</v>
          </cell>
          <cell r="H652" t="str">
            <v>UTP 86 FN Ф 3.2MM</v>
          </cell>
          <cell r="I652">
            <v>52.499999046325684</v>
          </cell>
          <cell r="J652" t="str">
            <v>KG</v>
          </cell>
          <cell r="K652">
            <v>65</v>
          </cell>
          <cell r="L652">
            <v>3412.4999380111694</v>
          </cell>
          <cell r="M652">
            <v>0</v>
          </cell>
          <cell r="N652">
            <v>0</v>
          </cell>
          <cell r="O652" t="str">
            <v>K1/MIDDLE/A</v>
          </cell>
        </row>
        <row r="653">
          <cell r="D653">
            <v>2448</v>
          </cell>
          <cell r="E653" t="str">
            <v>WELDING ROD</v>
          </cell>
          <cell r="F653" t="str">
            <v>FOX SAS 2 347 - 15 E 199 DIA 4MM</v>
          </cell>
          <cell r="G653" t="str">
            <v>СВАРОЧНЫЕ ЭЛЕКТРОДЫ</v>
          </cell>
          <cell r="H653" t="str">
            <v>FOX SAS 2 347 - 15 E 199 Ф 4MM</v>
          </cell>
          <cell r="I653">
            <v>361.20000028610229</v>
          </cell>
          <cell r="J653" t="str">
            <v>KG</v>
          </cell>
          <cell r="K653">
            <v>18.63</v>
          </cell>
          <cell r="L653">
            <v>6729.1560053300855</v>
          </cell>
          <cell r="M653">
            <v>0</v>
          </cell>
          <cell r="N653">
            <v>0</v>
          </cell>
          <cell r="O653" t="str">
            <v>K1/MIDDLE/A</v>
          </cell>
        </row>
        <row r="654">
          <cell r="D654">
            <v>2449</v>
          </cell>
          <cell r="E654" t="str">
            <v>WELDING ROD</v>
          </cell>
          <cell r="F654" t="str">
            <v>FOX EV 50 7018 DIA 3.2MM</v>
          </cell>
          <cell r="G654" t="str">
            <v>СВАРОЧНЫЕ ЭЛЕКТРОДЫ</v>
          </cell>
          <cell r="H654" t="str">
            <v>FOX EV 50 7018 Ф 3.2MM</v>
          </cell>
          <cell r="I654">
            <v>695.59998607635498</v>
          </cell>
          <cell r="J654" t="str">
            <v>KG</v>
          </cell>
          <cell r="K654">
            <v>3.69</v>
          </cell>
          <cell r="L654">
            <v>2566.7639486217499</v>
          </cell>
          <cell r="M654">
            <v>0</v>
          </cell>
          <cell r="N654">
            <v>0</v>
          </cell>
          <cell r="O654" t="str">
            <v>K1/MIDDLE/A</v>
          </cell>
        </row>
        <row r="655">
          <cell r="D655">
            <v>2451</v>
          </cell>
          <cell r="E655" t="str">
            <v>WELDING ROD</v>
          </cell>
          <cell r="F655" t="str">
            <v>FOX OHV 6030 DIA 4MM</v>
          </cell>
          <cell r="G655" t="str">
            <v>СВАРОЧНЫЕ ЭЛЕКТРОДЫ</v>
          </cell>
          <cell r="H655" t="str">
            <v>FOX OHV 6030 Ф 4MM</v>
          </cell>
          <cell r="I655">
            <v>860.80002498626709</v>
          </cell>
          <cell r="J655" t="str">
            <v>KG</v>
          </cell>
          <cell r="K655">
            <v>2.93</v>
          </cell>
          <cell r="L655">
            <v>2522.1440732097626</v>
          </cell>
          <cell r="M655">
            <v>0</v>
          </cell>
          <cell r="N655">
            <v>0</v>
          </cell>
          <cell r="O655" t="str">
            <v>K1/MIDDLE/A</v>
          </cell>
        </row>
        <row r="656">
          <cell r="D656">
            <v>2452</v>
          </cell>
          <cell r="E656" t="str">
            <v>WELDING ROD</v>
          </cell>
          <cell r="F656" t="str">
            <v>FOX OHV 6013 DIA 2.5MM</v>
          </cell>
          <cell r="G656" t="str">
            <v>СВАРОЧНЫЕ ЭЛЕКТРОДЫ</v>
          </cell>
          <cell r="H656" t="str">
            <v>FOX OHV 6013 Ф 2.5MM</v>
          </cell>
          <cell r="I656">
            <v>838.40000009536743</v>
          </cell>
          <cell r="J656" t="str">
            <v>KG</v>
          </cell>
          <cell r="K656">
            <v>3.44</v>
          </cell>
          <cell r="L656">
            <v>2884.0960003280638</v>
          </cell>
          <cell r="M656">
            <v>0</v>
          </cell>
          <cell r="N656">
            <v>0</v>
          </cell>
          <cell r="O656" t="str">
            <v>K1/MIDDLE/A</v>
          </cell>
        </row>
        <row r="657">
          <cell r="D657">
            <v>2453</v>
          </cell>
          <cell r="E657" t="str">
            <v>WELDING ROD FOR ALUMINUM</v>
          </cell>
          <cell r="F657" t="str">
            <v>UTP 48 DIA 3.2MM</v>
          </cell>
          <cell r="G657" t="str">
            <v>СВАРОЧНЫЕ ЭЛЕКТРОДЫ ДЛЯ АЛЮМИНИЯ</v>
          </cell>
          <cell r="H657" t="str">
            <v>UTP 48 Ф 3.2MM</v>
          </cell>
          <cell r="I657">
            <v>9.9998712539672852E-4</v>
          </cell>
          <cell r="J657" t="str">
            <v>KG</v>
          </cell>
          <cell r="K657">
            <v>26.57</v>
          </cell>
          <cell r="L657">
            <v>2.6569657921791077E-2</v>
          </cell>
          <cell r="M657">
            <v>0</v>
          </cell>
          <cell r="N657">
            <v>0</v>
          </cell>
          <cell r="O657" t="str">
            <v>K1/MIDDLE/A</v>
          </cell>
        </row>
        <row r="658">
          <cell r="D658">
            <v>2456</v>
          </cell>
          <cell r="E658" t="str">
            <v>GLAND HAND TRUCK AIR CONNECTION</v>
          </cell>
          <cell r="F658" t="str">
            <v>23-1964</v>
          </cell>
          <cell r="G658" t="str">
            <v>ПНЕВМОСОЕДИНЕНИЕ ДЛЯ ТРЕЙЛЕРА</v>
          </cell>
          <cell r="H658" t="str">
            <v>23-1964</v>
          </cell>
          <cell r="I658">
            <v>1</v>
          </cell>
          <cell r="J658" t="str">
            <v>EACH</v>
          </cell>
          <cell r="K658">
            <v>8.9499999999999993</v>
          </cell>
          <cell r="L658">
            <v>8.9499999999999993</v>
          </cell>
          <cell r="M658">
            <v>0</v>
          </cell>
          <cell r="N658">
            <v>0</v>
          </cell>
          <cell r="O658" t="str">
            <v>K1/14</v>
          </cell>
        </row>
        <row r="659">
          <cell r="D659">
            <v>2458</v>
          </cell>
          <cell r="E659" t="str">
            <v>GLAND HAND TRUCK AIR CONNECTION</v>
          </cell>
          <cell r="F659" t="str">
            <v>23-1961</v>
          </cell>
          <cell r="G659" t="str">
            <v>ПНЕВМОСОЕДИНЕНИЕ ДЛЯ ТРЕЙЛЕРА</v>
          </cell>
          <cell r="H659" t="str">
            <v>23-1961</v>
          </cell>
          <cell r="I659">
            <v>5</v>
          </cell>
          <cell r="J659" t="str">
            <v>EACH</v>
          </cell>
          <cell r="K659">
            <v>19.95</v>
          </cell>
          <cell r="L659">
            <v>99.75</v>
          </cell>
          <cell r="M659">
            <v>0</v>
          </cell>
          <cell r="N659">
            <v>0</v>
          </cell>
          <cell r="O659" t="str">
            <v>K1/14</v>
          </cell>
        </row>
        <row r="660">
          <cell r="D660">
            <v>2467</v>
          </cell>
          <cell r="E660" t="str">
            <v>CONCRETE SLABS</v>
          </cell>
          <cell r="F660" t="str">
            <v/>
          </cell>
          <cell r="G660" t="str">
            <v>ДОРОЖНЫЕ ПЛИТЫ</v>
          </cell>
          <cell r="H660" t="str">
            <v/>
          </cell>
          <cell r="I660">
            <v>21</v>
          </cell>
          <cell r="J660" t="str">
            <v>EACH</v>
          </cell>
          <cell r="K660">
            <v>0</v>
          </cell>
          <cell r="L660">
            <v>0</v>
          </cell>
          <cell r="M660">
            <v>33000</v>
          </cell>
          <cell r="N660">
            <v>693000</v>
          </cell>
          <cell r="O660" t="str">
            <v>K/YARD</v>
          </cell>
        </row>
        <row r="661">
          <cell r="D661">
            <v>2467</v>
          </cell>
          <cell r="E661" t="str">
            <v>CONCRETE SLABS</v>
          </cell>
          <cell r="F661" t="str">
            <v/>
          </cell>
          <cell r="G661" t="str">
            <v>ДОРОЖНЫЕ ПЛИТЫ</v>
          </cell>
          <cell r="H661" t="str">
            <v/>
          </cell>
          <cell r="I661">
            <v>34</v>
          </cell>
          <cell r="J661" t="str">
            <v>EACH</v>
          </cell>
          <cell r="K661">
            <v>0</v>
          </cell>
          <cell r="L661">
            <v>0</v>
          </cell>
          <cell r="M661">
            <v>33000</v>
          </cell>
          <cell r="N661">
            <v>1122000</v>
          </cell>
          <cell r="O661" t="str">
            <v>K/YARD</v>
          </cell>
        </row>
        <row r="662">
          <cell r="D662">
            <v>2470</v>
          </cell>
          <cell r="E662" t="str">
            <v>HAND PUMP</v>
          </cell>
          <cell r="F662" t="str">
            <v/>
          </cell>
          <cell r="G662" t="str">
            <v>РУЧНОЙ НАСОС</v>
          </cell>
          <cell r="H662" t="str">
            <v/>
          </cell>
          <cell r="I662">
            <v>1</v>
          </cell>
          <cell r="J662" t="str">
            <v>EACH</v>
          </cell>
          <cell r="K662">
            <v>0</v>
          </cell>
          <cell r="L662">
            <v>0</v>
          </cell>
          <cell r="M662">
            <v>12600</v>
          </cell>
          <cell r="N662">
            <v>12600</v>
          </cell>
          <cell r="O662" t="str">
            <v>K/TOOL ROOM</v>
          </cell>
        </row>
        <row r="663">
          <cell r="D663">
            <v>2478</v>
          </cell>
          <cell r="E663" t="str">
            <v>BIG JOE REGULATOR</v>
          </cell>
          <cell r="F663" t="str">
            <v>1" NPT C/W 1/4" ORIFICE PRESSURE RATING 1500 PSIG SET PRESSURE 60-100 PSIG</v>
          </cell>
          <cell r="G663" t="str">
            <v>РЕГУЛЯТОР "БИГ ДЖО"</v>
          </cell>
          <cell r="H663" t="str">
            <v>1" NPT С ОТВЕРСТИЕМ 1/4" ДАВЛЕНИЕ 1500 PSIG УСТАНОВОЧНОЕ ДАВЛЕНИЕ 60-100 PSIG</v>
          </cell>
          <cell r="I663">
            <v>2</v>
          </cell>
          <cell r="J663" t="str">
            <v>EACH</v>
          </cell>
          <cell r="K663">
            <v>550</v>
          </cell>
          <cell r="L663">
            <v>1100</v>
          </cell>
          <cell r="M663">
            <v>0</v>
          </cell>
          <cell r="N663">
            <v>0</v>
          </cell>
          <cell r="O663" t="str">
            <v>K1/39</v>
          </cell>
        </row>
        <row r="664">
          <cell r="D664">
            <v>2482</v>
          </cell>
          <cell r="E664" t="str">
            <v>PRESSURE REGULATOR</v>
          </cell>
          <cell r="F664" t="str">
            <v>TYPE 67 AF 1/4” NPT 5-30 PSIG C/W PRESSURE GAUGE 0-30 PSIG</v>
          </cell>
          <cell r="G664" t="str">
            <v>РЕГУЛЯТОР ДАВЛЕНИЯ</v>
          </cell>
          <cell r="H664" t="str">
            <v>ТИП 67 AF 1/4” NPT 5-30 PSIG В КОМПЛЕКТЕ С МАНОМЕТРОМ 0-30 PSIG</v>
          </cell>
          <cell r="I664">
            <v>1</v>
          </cell>
          <cell r="J664" t="str">
            <v>EACH</v>
          </cell>
          <cell r="K664">
            <v>210</v>
          </cell>
          <cell r="L664">
            <v>210</v>
          </cell>
          <cell r="M664">
            <v>0</v>
          </cell>
          <cell r="N664">
            <v>0</v>
          </cell>
          <cell r="O664" t="str">
            <v>K1/39</v>
          </cell>
        </row>
        <row r="665">
          <cell r="D665">
            <v>2483</v>
          </cell>
          <cell r="E665" t="str">
            <v>TEMPERATURE CONTROLLER</v>
          </cell>
          <cell r="F665" t="str">
            <v>MODEL T 12 CAST BASE ASSEMBLY IRON 500 PSIG WP KIMRAY MODEL T12 TEMPERATURE –30 DEG F TO 400 DEG F SUPPLY PRESSURE 5 TO 30 PSIG</v>
          </cell>
          <cell r="G665" t="str">
            <v>РЕГУЛЯТОР ТЕМПЕРАТУРЫ</v>
          </cell>
          <cell r="H665" t="str">
            <v>МОДЕЛЬ T 12 ЖЕЛЕЗНАЯ ОСНОВА 500 PSIG КИМРЕЙ МОДЕЛЬ T12 ТЕМПЕРАТУРА –30 ГР. F ДО 400 ГР. F ПОДАЧА ДАВЛЕНИЯ С 5 ДО 30 PSIG</v>
          </cell>
          <cell r="I665">
            <v>1</v>
          </cell>
          <cell r="J665" t="str">
            <v>EACH</v>
          </cell>
          <cell r="K665">
            <v>160</v>
          </cell>
          <cell r="L665">
            <v>160</v>
          </cell>
          <cell r="M665">
            <v>0</v>
          </cell>
          <cell r="N665">
            <v>0</v>
          </cell>
          <cell r="O665" t="str">
            <v>K1/39</v>
          </cell>
        </row>
        <row r="666">
          <cell r="D666">
            <v>2489</v>
          </cell>
          <cell r="E666" t="str">
            <v>ORIFICE PLATE</v>
          </cell>
          <cell r="F666" t="str">
            <v>2.000” FOR 4” METER RUN</v>
          </cell>
          <cell r="G666" t="str">
            <v>ПЛАСТИНА С ОТВЕРСТИЕМ</v>
          </cell>
          <cell r="H666" t="str">
            <v>2.000” ДЛЯ 4” РЕГУЛЯТОРА</v>
          </cell>
          <cell r="I666">
            <v>1</v>
          </cell>
          <cell r="J666" t="str">
            <v>EACH</v>
          </cell>
          <cell r="K666">
            <v>65</v>
          </cell>
          <cell r="L666">
            <v>65</v>
          </cell>
          <cell r="M666">
            <v>0</v>
          </cell>
          <cell r="N666">
            <v>0</v>
          </cell>
          <cell r="O666" t="str">
            <v>K1/39</v>
          </cell>
        </row>
        <row r="667">
          <cell r="D667">
            <v>2490</v>
          </cell>
          <cell r="E667" t="str">
            <v>ORIFICE PLATE</v>
          </cell>
          <cell r="F667" t="str">
            <v>2.250” FOR 4” METER RUN</v>
          </cell>
          <cell r="G667" t="str">
            <v>ПЛАСТИНА С ОТВЕРСТИЕМ</v>
          </cell>
          <cell r="H667" t="str">
            <v>2.250” ДЛЯ 4” РЕГУЛЯТОРА</v>
          </cell>
          <cell r="I667">
            <v>1</v>
          </cell>
          <cell r="J667" t="str">
            <v>EACH</v>
          </cell>
          <cell r="K667">
            <v>65</v>
          </cell>
          <cell r="L667">
            <v>65</v>
          </cell>
          <cell r="M667">
            <v>0</v>
          </cell>
          <cell r="N667">
            <v>0</v>
          </cell>
          <cell r="O667" t="str">
            <v>K1/39</v>
          </cell>
        </row>
        <row r="668">
          <cell r="D668">
            <v>2491</v>
          </cell>
          <cell r="E668" t="str">
            <v>ORIFICE PLATE</v>
          </cell>
          <cell r="F668" t="str">
            <v>2.500” FOR 4” METER RUN</v>
          </cell>
          <cell r="G668" t="str">
            <v>ПЛАСТИНА С ОТВЕРСТИЕМ</v>
          </cell>
          <cell r="H668" t="str">
            <v>2.500” ДЛЯ 4” РЕГУЛЯТОРА</v>
          </cell>
          <cell r="I668">
            <v>1</v>
          </cell>
          <cell r="J668" t="str">
            <v>EACH</v>
          </cell>
          <cell r="K668">
            <v>65</v>
          </cell>
          <cell r="L668">
            <v>65</v>
          </cell>
          <cell r="M668">
            <v>0</v>
          </cell>
          <cell r="N668">
            <v>0</v>
          </cell>
          <cell r="O668" t="str">
            <v>K1/39</v>
          </cell>
        </row>
        <row r="669">
          <cell r="D669">
            <v>2492</v>
          </cell>
          <cell r="E669" t="str">
            <v>GRAPHIC OR EQUIPMENT STANDARD CHARTS</v>
          </cell>
          <cell r="F669" t="str">
            <v>12” 24 HR STATIC 0-1500 PSIG, TEMP 0-150 F, DIFF 0-100”</v>
          </cell>
          <cell r="G669" t="str">
            <v>СТАНДАРТНЫЕ ДИАГРАММЫ ДЛЯ ГРАФИЧЕСКОГО ОБОРУДОВАНИЯ</v>
          </cell>
          <cell r="H669" t="str">
            <v>12” 24 ЧАСА СТАТИЧЕСКИЕ 0-1500 PSIG, TEMП 0-150 F, DIFF 0-100”</v>
          </cell>
          <cell r="I669">
            <v>1</v>
          </cell>
          <cell r="J669" t="str">
            <v>BOX</v>
          </cell>
          <cell r="K669">
            <v>40</v>
          </cell>
          <cell r="L669">
            <v>40</v>
          </cell>
          <cell r="M669">
            <v>0</v>
          </cell>
          <cell r="N669">
            <v>0</v>
          </cell>
          <cell r="O669" t="str">
            <v>K1/39</v>
          </cell>
        </row>
        <row r="670">
          <cell r="D670">
            <v>2493</v>
          </cell>
          <cell r="E670" t="str">
            <v>7 DAY STANDARD CHARTS</v>
          </cell>
          <cell r="F670" t="str">
            <v>12” 24 HR STATIC 0-1500 PSIG, TEMP 0-150 F, DIFF 0-100”</v>
          </cell>
          <cell r="G670" t="str">
            <v>СТАНДАРТНЫЕ ДИАГРАМЫ НА 7 ДНЕЙ</v>
          </cell>
          <cell r="H670" t="str">
            <v>12” 24 ЧАСА СТАТИЧЕСКИЕ 0-1500 PSIG, TEMП 0-150 F, DIFF 0-100”</v>
          </cell>
          <cell r="I670">
            <v>5</v>
          </cell>
          <cell r="J670" t="str">
            <v>BOX</v>
          </cell>
          <cell r="K670">
            <v>40</v>
          </cell>
          <cell r="L670">
            <v>200</v>
          </cell>
          <cell r="M670">
            <v>0</v>
          </cell>
          <cell r="N670">
            <v>0</v>
          </cell>
          <cell r="O670" t="str">
            <v>K1/39</v>
          </cell>
        </row>
        <row r="671">
          <cell r="D671">
            <v>2494</v>
          </cell>
          <cell r="E671" t="str">
            <v>PRESSURE GAUGE</v>
          </cell>
          <cell r="F671" t="str">
            <v>2-2000 PSIG DUAL SCALE PSIG / ATM 1/2” NPT 4” FACE</v>
          </cell>
          <cell r="G671" t="str">
            <v>МАНОМЕТР</v>
          </cell>
          <cell r="H671" t="str">
            <v>2-2000 PSIG ДВОЙНАЯ ШКАЛА PSIG / ATM 1/2” NPT ТАБЛО 4"</v>
          </cell>
          <cell r="I671">
            <v>5</v>
          </cell>
          <cell r="J671" t="str">
            <v>EACH</v>
          </cell>
          <cell r="K671">
            <v>175</v>
          </cell>
          <cell r="L671">
            <v>875</v>
          </cell>
          <cell r="M671">
            <v>0</v>
          </cell>
          <cell r="N671">
            <v>0</v>
          </cell>
          <cell r="O671" t="str">
            <v>K1/43</v>
          </cell>
        </row>
        <row r="672">
          <cell r="D672">
            <v>2499</v>
          </cell>
          <cell r="E672" t="str">
            <v>HOSE CLAMPS</v>
          </cell>
          <cell r="F672" t="str">
            <v>4” 5456 IDEAL BOX OF 10</v>
          </cell>
          <cell r="G672" t="str">
            <v>ХОМУТЫ ШЛАНГОВЫЕ</v>
          </cell>
          <cell r="H672" t="str">
            <v>4” 5412 ПО 10 ШТ В КОРОБКЕ</v>
          </cell>
          <cell r="I672">
            <v>1</v>
          </cell>
          <cell r="J672" t="str">
            <v>BOX</v>
          </cell>
          <cell r="K672">
            <v>14</v>
          </cell>
          <cell r="L672">
            <v>14</v>
          </cell>
          <cell r="M672">
            <v>0</v>
          </cell>
          <cell r="N672">
            <v>0</v>
          </cell>
          <cell r="O672" t="str">
            <v>K1/39</v>
          </cell>
        </row>
        <row r="673">
          <cell r="D673">
            <v>2500</v>
          </cell>
          <cell r="E673" t="str">
            <v>PRESSURE CONTROL UNIT</v>
          </cell>
          <cell r="F673" t="str">
            <v>FISHER CONTROLS COMPANY TYPE  4102 Z SERIAL 8341104 SUPPLY PRESSURE: 35 PI OUTPUT: 6-30 PI PRESSURE ELEMENT 0-1500 PSIG BOURDON TUBE ORIFICE 1D1394</v>
          </cell>
          <cell r="G673" t="str">
            <v>УСТАНОВКА РЕГУЛИРОВКИ ДАВЛЕНИЯ</v>
          </cell>
          <cell r="H673" t="str">
            <v>КОМПАНИИ ФИШЕР КОНТРОЛЗ ТИП 4102 Z С/Н 8341104 ДАВЛЕНИЕ НА ВХОДЕ: 35 PI НА ВЫХОДЕ: 6-30 PI ЭЛЕМЕНТ ДАВЛЕНИЯ 0-1500 PSIG БУРДОНОВСКАЯ ТРУБКА ОТВЕРСТИЕ 1D1394</v>
          </cell>
          <cell r="I673">
            <v>1</v>
          </cell>
          <cell r="J673" t="str">
            <v>SET</v>
          </cell>
          <cell r="K673">
            <v>1510</v>
          </cell>
          <cell r="L673">
            <v>1510</v>
          </cell>
          <cell r="M673">
            <v>0</v>
          </cell>
          <cell r="N673">
            <v>0</v>
          </cell>
          <cell r="O673" t="str">
            <v>K1/39</v>
          </cell>
        </row>
        <row r="674">
          <cell r="D674">
            <v>2505</v>
          </cell>
          <cell r="E674" t="str">
            <v>STEM TS 899 SSTC</v>
          </cell>
          <cell r="F674" t="str">
            <v/>
          </cell>
          <cell r="G674" t="str">
            <v>ШТОК TS 899 SSTC</v>
          </cell>
          <cell r="H674" t="str">
            <v/>
          </cell>
          <cell r="I674">
            <v>1</v>
          </cell>
          <cell r="J674" t="str">
            <v>EACH</v>
          </cell>
          <cell r="K674">
            <v>180</v>
          </cell>
          <cell r="L674">
            <v>180</v>
          </cell>
          <cell r="M674">
            <v>0</v>
          </cell>
          <cell r="N674">
            <v>0</v>
          </cell>
          <cell r="O674" t="str">
            <v>K1/5</v>
          </cell>
        </row>
        <row r="675">
          <cell r="D675">
            <v>2506</v>
          </cell>
          <cell r="E675" t="str">
            <v>SEAT TC-642 3/4" SSTC</v>
          </cell>
          <cell r="F675" t="str">
            <v/>
          </cell>
          <cell r="G675" t="str">
            <v>СЕДЛО TC-642 3/4" SSTC</v>
          </cell>
          <cell r="H675" t="str">
            <v/>
          </cell>
          <cell r="I675">
            <v>1</v>
          </cell>
          <cell r="J675" t="str">
            <v>EACH</v>
          </cell>
          <cell r="K675">
            <v>208</v>
          </cell>
          <cell r="L675">
            <v>208</v>
          </cell>
          <cell r="M675">
            <v>0</v>
          </cell>
          <cell r="N675">
            <v>0</v>
          </cell>
          <cell r="O675" t="str">
            <v>K1/5</v>
          </cell>
        </row>
        <row r="676">
          <cell r="D676">
            <v>2507</v>
          </cell>
          <cell r="E676" t="str">
            <v>SNAP RING TC959 5-10 M 3000-X162</v>
          </cell>
          <cell r="F676" t="str">
            <v/>
          </cell>
          <cell r="G676" t="str">
            <v>СТОПОРНОЕ КОЛЬЦО TC959 5-10 M 3000-X162</v>
          </cell>
          <cell r="H676" t="str">
            <v/>
          </cell>
          <cell r="I676">
            <v>1</v>
          </cell>
          <cell r="J676" t="str">
            <v>EACH</v>
          </cell>
          <cell r="K676">
            <v>5</v>
          </cell>
          <cell r="L676">
            <v>5</v>
          </cell>
          <cell r="M676">
            <v>0</v>
          </cell>
          <cell r="N676">
            <v>0</v>
          </cell>
          <cell r="O676" t="str">
            <v>K1/5</v>
          </cell>
        </row>
        <row r="677">
          <cell r="D677">
            <v>2508</v>
          </cell>
          <cell r="E677" t="str">
            <v>PACKING TC-896</v>
          </cell>
          <cell r="F677" t="str">
            <v/>
          </cell>
          <cell r="G677" t="str">
            <v>УПЛОТНЕНИЕ TC-896</v>
          </cell>
          <cell r="H677" t="str">
            <v/>
          </cell>
          <cell r="I677">
            <v>1</v>
          </cell>
          <cell r="J677" t="str">
            <v>EACH</v>
          </cell>
          <cell r="K677">
            <v>34</v>
          </cell>
          <cell r="L677">
            <v>34</v>
          </cell>
          <cell r="M677">
            <v>0</v>
          </cell>
          <cell r="N677">
            <v>0</v>
          </cell>
          <cell r="O677" t="str">
            <v>K1/5</v>
          </cell>
        </row>
        <row r="678">
          <cell r="D678">
            <v>2509</v>
          </cell>
          <cell r="E678" t="str">
            <v>CHOKE WRENCH THORNHILL CR</v>
          </cell>
          <cell r="F678" t="str">
            <v/>
          </cell>
          <cell r="G678" t="str">
            <v>ШТУЦЕРНЫЙ КЛЮЧ ТОРНМИЛЛ</v>
          </cell>
          <cell r="H678" t="str">
            <v/>
          </cell>
          <cell r="I678">
            <v>1</v>
          </cell>
          <cell r="J678" t="str">
            <v>EACH</v>
          </cell>
          <cell r="K678">
            <v>49</v>
          </cell>
          <cell r="L678">
            <v>49</v>
          </cell>
          <cell r="M678">
            <v>0</v>
          </cell>
          <cell r="N678">
            <v>0</v>
          </cell>
          <cell r="O678" t="str">
            <v>K1/5</v>
          </cell>
        </row>
        <row r="679">
          <cell r="D679">
            <v>2510</v>
          </cell>
          <cell r="E679" t="str">
            <v>PRESSURE CONTROLLER / TRANSMITTER</v>
          </cell>
          <cell r="F679" t="str">
            <v>2-FS4160K-223 4150/60K SENSING ELEMENT RANGE: 0/1, 500 PSI; ACTION: DIRECT; SUPPLY GAUGE: 0-30 PSIG/MPA/BAR; OUTPUT GAUGES: 0-30 PSIG/MPA/BAR</v>
          </cell>
          <cell r="G679" t="str">
            <v>РЕГУЛЯТОР / ПЕРЕДАТЧИК ДАВЛЕНИЯ</v>
          </cell>
          <cell r="H679" t="str">
            <v>2-FS4160K-223 4150/60K ДИАПАЗОН ДАТЧИКА: 0/1, 500 PSI; ДЕЙСТВИЕ: ПРЯМОЕ; МАНОМЕТР НА ВХОДЕ: 0-30 PSIG/MPA/BAR; МАНОМЕТР НА ВЫХОДЕ: 0-30 PSIG/MPA/BAR</v>
          </cell>
          <cell r="I679">
            <v>1</v>
          </cell>
          <cell r="J679" t="str">
            <v>EACH</v>
          </cell>
          <cell r="K679">
            <v>708.4</v>
          </cell>
          <cell r="L679">
            <v>708.4</v>
          </cell>
          <cell r="M679">
            <v>0</v>
          </cell>
          <cell r="N679">
            <v>0</v>
          </cell>
          <cell r="O679" t="str">
            <v>K1/39</v>
          </cell>
        </row>
        <row r="680">
          <cell r="D680">
            <v>2511</v>
          </cell>
          <cell r="E680" t="str">
            <v>JUNK RING RETAINER TC-895 5-10M BRASS</v>
          </cell>
          <cell r="F680" t="str">
            <v/>
          </cell>
          <cell r="G680" t="str">
            <v/>
          </cell>
          <cell r="H680" t="str">
            <v>СТОПОРНОЕ КОЛЬЦО TC-895 5-10M МЕДНОЕ</v>
          </cell>
          <cell r="I680">
            <v>1</v>
          </cell>
          <cell r="J680" t="str">
            <v>EACH</v>
          </cell>
          <cell r="K680">
            <v>25</v>
          </cell>
          <cell r="L680">
            <v>25</v>
          </cell>
          <cell r="M680">
            <v>0</v>
          </cell>
          <cell r="N680">
            <v>0</v>
          </cell>
          <cell r="O680" t="str">
            <v>K1/2</v>
          </cell>
        </row>
        <row r="681">
          <cell r="E681" t="str">
            <v>VINYL CABLE</v>
          </cell>
          <cell r="F681" t="str">
            <v>5x2.5 MM</v>
          </cell>
          <cell r="G681" t="str">
            <v>КАБЕЛЬ ВИНИЛОВЫЙ</v>
          </cell>
          <cell r="H681" t="str">
            <v>5X2.5 ММ</v>
          </cell>
          <cell r="I681">
            <v>100</v>
          </cell>
          <cell r="J681" t="str">
            <v>METER</v>
          </cell>
          <cell r="K681">
            <v>0</v>
          </cell>
          <cell r="L681">
            <v>0</v>
          </cell>
          <cell r="M681">
            <v>0</v>
          </cell>
          <cell r="N681">
            <v>0</v>
          </cell>
          <cell r="O681" t="str">
            <v>K/C-22</v>
          </cell>
        </row>
        <row r="682">
          <cell r="D682">
            <v>2542</v>
          </cell>
          <cell r="E682" t="str">
            <v>VINYL CABLE</v>
          </cell>
          <cell r="F682" t="str">
            <v>5x2.5 MM</v>
          </cell>
          <cell r="G682" t="str">
            <v>КАБЕЛЬ ВИНИЛОВЫЙ</v>
          </cell>
          <cell r="H682" t="str">
            <v>5X2.5 ММ</v>
          </cell>
          <cell r="I682">
            <v>494</v>
          </cell>
          <cell r="J682" t="str">
            <v>METER</v>
          </cell>
          <cell r="K682">
            <v>1.77</v>
          </cell>
          <cell r="L682">
            <v>874.38</v>
          </cell>
          <cell r="M682">
            <v>0</v>
          </cell>
          <cell r="N682">
            <v>0</v>
          </cell>
          <cell r="O682" t="str">
            <v>K/C-22</v>
          </cell>
        </row>
        <row r="683">
          <cell r="D683">
            <v>2543</v>
          </cell>
          <cell r="E683" t="str">
            <v>RUBBER CABLE</v>
          </cell>
          <cell r="F683" t="str">
            <v>5x4 MM</v>
          </cell>
          <cell r="G683" t="str">
            <v>КАБЕЛЬ РЕЗИНОВЫЙ</v>
          </cell>
          <cell r="H683" t="str">
            <v>5x4 ММ</v>
          </cell>
          <cell r="I683">
            <v>178</v>
          </cell>
          <cell r="J683" t="str">
            <v>METER</v>
          </cell>
          <cell r="K683">
            <v>3.69</v>
          </cell>
          <cell r="L683">
            <v>656.82</v>
          </cell>
          <cell r="M683">
            <v>0</v>
          </cell>
          <cell r="N683">
            <v>0</v>
          </cell>
          <cell r="O683" t="str">
            <v>K/C-22</v>
          </cell>
        </row>
        <row r="684">
          <cell r="D684">
            <v>2545</v>
          </cell>
          <cell r="E684" t="str">
            <v>RUBBER CABLE</v>
          </cell>
          <cell r="F684" t="str">
            <v>5x10 MM</v>
          </cell>
          <cell r="G684" t="str">
            <v>КАБЕЛЬ РЕЗИНОВЫЙ</v>
          </cell>
          <cell r="H684" t="str">
            <v>5x10 MM</v>
          </cell>
          <cell r="I684">
            <v>315</v>
          </cell>
          <cell r="J684" t="str">
            <v>METER</v>
          </cell>
          <cell r="K684">
            <v>9.34</v>
          </cell>
          <cell r="L684">
            <v>2942.1</v>
          </cell>
          <cell r="M684">
            <v>0</v>
          </cell>
          <cell r="N684">
            <v>0</v>
          </cell>
          <cell r="O684" t="str">
            <v>K/CONTAINER</v>
          </cell>
        </row>
        <row r="685">
          <cell r="D685">
            <v>2547</v>
          </cell>
          <cell r="E685" t="str">
            <v>CHECK VALVE</v>
          </cell>
          <cell r="F685" t="str">
            <v>1"</v>
          </cell>
          <cell r="G685" t="str">
            <v>ОБРАТНЫЙ КЛАПАН</v>
          </cell>
          <cell r="H685" t="str">
            <v>1"</v>
          </cell>
          <cell r="I685">
            <v>3</v>
          </cell>
          <cell r="J685" t="str">
            <v>EACH</v>
          </cell>
          <cell r="K685">
            <v>10.68</v>
          </cell>
          <cell r="L685">
            <v>32.04</v>
          </cell>
          <cell r="M685">
            <v>0</v>
          </cell>
          <cell r="N685">
            <v>0</v>
          </cell>
          <cell r="O685" t="str">
            <v>K1/45</v>
          </cell>
        </row>
        <row r="686">
          <cell r="D686">
            <v>2555</v>
          </cell>
          <cell r="E686" t="str">
            <v>CABLE + WIRE STRIPPER</v>
          </cell>
          <cell r="F686" t="str">
            <v/>
          </cell>
          <cell r="G686" t="str">
            <v>ИНСТРУМЕНТ ЭЛЕКТРОМОНТЁРА</v>
          </cell>
          <cell r="H686" t="str">
            <v/>
          </cell>
          <cell r="I686">
            <v>1</v>
          </cell>
          <cell r="J686" t="str">
            <v>EACH</v>
          </cell>
          <cell r="K686">
            <v>20.25</v>
          </cell>
          <cell r="L686">
            <v>20.25</v>
          </cell>
          <cell r="M686">
            <v>0</v>
          </cell>
          <cell r="N686">
            <v>0</v>
          </cell>
          <cell r="O686" t="str">
            <v>K/ELECTRIC</v>
          </cell>
        </row>
        <row r="687">
          <cell r="D687">
            <v>2556</v>
          </cell>
          <cell r="E687" t="str">
            <v>CONTACTOR RELAY</v>
          </cell>
          <cell r="F687" t="str">
            <v>40 A 30MA SIEMENS 5 SM 1314-6</v>
          </cell>
          <cell r="G687" t="str">
            <v>КОНТАКТНОЕ РЕЛЕ</v>
          </cell>
          <cell r="H687" t="str">
            <v>40 A 30MA СИМЕНС 5 SM 1314-6</v>
          </cell>
          <cell r="I687">
            <v>8</v>
          </cell>
          <cell r="J687" t="str">
            <v>EACH</v>
          </cell>
          <cell r="K687">
            <v>26.35</v>
          </cell>
          <cell r="L687">
            <v>210.8</v>
          </cell>
          <cell r="M687">
            <v>0</v>
          </cell>
          <cell r="N687">
            <v>0</v>
          </cell>
          <cell r="O687" t="str">
            <v>K1/</v>
          </cell>
        </row>
        <row r="688">
          <cell r="D688">
            <v>2565</v>
          </cell>
          <cell r="E688" t="str">
            <v>ANTI INSECT</v>
          </cell>
          <cell r="F688" t="str">
            <v>220V KATLAN 80 S.S. DIM 44X19X72 CM WALL MOUNT CAP 450 M2</v>
          </cell>
          <cell r="G688" t="str">
            <v>УСТРОЙСТВО ОТ НАСЕКОМЫХ</v>
          </cell>
          <cell r="H688" t="str">
            <v>220V КАТЛАН 80 НС РАЗМЕРЫ 44X19X72 CM НАСТЕННОЕ КРЕПЛЕНИЕ 450 M2</v>
          </cell>
          <cell r="I688">
            <v>2</v>
          </cell>
          <cell r="J688" t="str">
            <v>EACH</v>
          </cell>
          <cell r="K688">
            <v>270.56</v>
          </cell>
          <cell r="L688">
            <v>541.12</v>
          </cell>
          <cell r="M688">
            <v>0</v>
          </cell>
          <cell r="N688">
            <v>0</v>
          </cell>
          <cell r="O688" t="str">
            <v>K1/4</v>
          </cell>
        </row>
        <row r="689">
          <cell r="D689">
            <v>2571</v>
          </cell>
          <cell r="E689" t="str">
            <v>CLAMP ON AMPS METER 0-200 FMP +</v>
          </cell>
          <cell r="F689" t="str">
            <v/>
          </cell>
          <cell r="G689" t="str">
            <v>АМПЕРМЕТР С ЗАЖИМОМ</v>
          </cell>
          <cell r="H689" t="str">
            <v>0-200 FMP +</v>
          </cell>
          <cell r="I689">
            <v>1</v>
          </cell>
          <cell r="J689" t="str">
            <v>EACH</v>
          </cell>
          <cell r="K689">
            <v>58.95</v>
          </cell>
          <cell r="L689">
            <v>58.95</v>
          </cell>
          <cell r="M689">
            <v>0</v>
          </cell>
          <cell r="N689">
            <v>0</v>
          </cell>
          <cell r="O689" t="str">
            <v>K/ELECTRIC</v>
          </cell>
        </row>
        <row r="690">
          <cell r="D690">
            <v>2572</v>
          </cell>
          <cell r="E690" t="str">
            <v>THERMOSTAT SWITCH</v>
          </cell>
          <cell r="F690" t="str">
            <v>ROWENTA CA-090 AC</v>
          </cell>
          <cell r="G690" t="str">
            <v>ВЫКЛЮЧАТЕЛЬ ТЕРМОСТАТА</v>
          </cell>
          <cell r="H690" t="str">
            <v>РОВЕНТА СА-090 АС</v>
          </cell>
          <cell r="I690">
            <v>1</v>
          </cell>
          <cell r="J690" t="str">
            <v>EACH</v>
          </cell>
          <cell r="K690">
            <v>34.950000000000003</v>
          </cell>
          <cell r="L690">
            <v>34.950000000000003</v>
          </cell>
          <cell r="M690">
            <v>0</v>
          </cell>
          <cell r="N690">
            <v>0</v>
          </cell>
          <cell r="O690" t="str">
            <v>K1/8</v>
          </cell>
        </row>
        <row r="691">
          <cell r="D691">
            <v>2573</v>
          </cell>
          <cell r="E691" t="str">
            <v>STRAP WRENCH / TY-RAP PLIER</v>
          </cell>
          <cell r="F691" t="str">
            <v>COLSON 319 96</v>
          </cell>
          <cell r="G691" t="str">
            <v>ИНСТРУМЕНТ ДЛЯ ЗАТЯГИВАНИЯ ХОМУТОВ</v>
          </cell>
          <cell r="H691" t="str">
            <v>КОЛСОН 319 96</v>
          </cell>
          <cell r="I691">
            <v>1</v>
          </cell>
          <cell r="J691" t="str">
            <v>EACH</v>
          </cell>
          <cell r="K691">
            <v>95.95</v>
          </cell>
          <cell r="L691">
            <v>95.95</v>
          </cell>
          <cell r="M691">
            <v>0</v>
          </cell>
          <cell r="N691">
            <v>0</v>
          </cell>
          <cell r="O691" t="str">
            <v>K1/8</v>
          </cell>
        </row>
        <row r="692">
          <cell r="E692" t="str">
            <v>VINYL CABLE MASSIVE CONDUCTOR</v>
          </cell>
          <cell r="F692" t="str">
            <v>3X1.5MM</v>
          </cell>
          <cell r="G692" t="str">
            <v>ВИНИЛОВЫЙ КАБЕЛЬ МАССИВНЫЙ ПРОВОДНИК</v>
          </cell>
          <cell r="H692" t="str">
            <v>3X1.5MM</v>
          </cell>
          <cell r="I692">
            <v>201</v>
          </cell>
          <cell r="J692" t="str">
            <v>METER</v>
          </cell>
          <cell r="K692">
            <v>0</v>
          </cell>
          <cell r="L692">
            <v>0</v>
          </cell>
          <cell r="M692">
            <v>0</v>
          </cell>
          <cell r="N692">
            <v>0</v>
          </cell>
          <cell r="O692" t="str">
            <v>K1/7/C-22</v>
          </cell>
        </row>
        <row r="693">
          <cell r="D693">
            <v>2574</v>
          </cell>
          <cell r="E693" t="str">
            <v>VINYL CABLE MASSIVE CONDUCTOR</v>
          </cell>
          <cell r="F693" t="str">
            <v>3X1.5MM</v>
          </cell>
          <cell r="G693" t="str">
            <v>ВИНИЛОВЫЙ КАБЕЛЬ МАССИВНЫЙ ПРОВОДНИК</v>
          </cell>
          <cell r="H693" t="str">
            <v>3X1.5MM</v>
          </cell>
          <cell r="I693">
            <v>874</v>
          </cell>
          <cell r="J693" t="str">
            <v>METER</v>
          </cell>
          <cell r="K693">
            <v>0.78</v>
          </cell>
          <cell r="L693">
            <v>681.72</v>
          </cell>
          <cell r="M693">
            <v>0</v>
          </cell>
          <cell r="N693">
            <v>0</v>
          </cell>
          <cell r="O693" t="str">
            <v>K1/7/C-22</v>
          </cell>
        </row>
        <row r="694">
          <cell r="D694">
            <v>2575</v>
          </cell>
          <cell r="E694" t="str">
            <v>VINYL CABLE MASSIVE CONDUCTOR</v>
          </cell>
          <cell r="F694" t="str">
            <v>3X2.5MM</v>
          </cell>
          <cell r="G694" t="str">
            <v>ВИНИЛОВЫЙ КАБЕЛЬ МАССИВНЫЙ ПРОВОДНИК</v>
          </cell>
          <cell r="H694" t="str">
            <v>3X2.5MM</v>
          </cell>
          <cell r="I694">
            <v>1000</v>
          </cell>
          <cell r="J694" t="str">
            <v>METER</v>
          </cell>
          <cell r="K694">
            <v>1.07</v>
          </cell>
          <cell r="L694">
            <v>1070</v>
          </cell>
          <cell r="M694">
            <v>0</v>
          </cell>
          <cell r="N694">
            <v>0</v>
          </cell>
          <cell r="O694" t="str">
            <v>K/C-22</v>
          </cell>
        </row>
        <row r="695">
          <cell r="D695">
            <v>2595</v>
          </cell>
          <cell r="E695" t="str">
            <v>TEE</v>
          </cell>
          <cell r="F695" t="str">
            <v>60.3 MM</v>
          </cell>
          <cell r="G695" t="str">
            <v>ТРОЙНИК</v>
          </cell>
          <cell r="H695" t="str">
            <v>60.3 MM</v>
          </cell>
          <cell r="I695">
            <v>3</v>
          </cell>
          <cell r="J695" t="str">
            <v>EACH</v>
          </cell>
          <cell r="K695">
            <v>0</v>
          </cell>
          <cell r="L695">
            <v>0</v>
          </cell>
          <cell r="M695">
            <v>3800.0039999999999</v>
          </cell>
          <cell r="N695">
            <v>11400.011999999999</v>
          </cell>
          <cell r="O695" t="str">
            <v>K2</v>
          </cell>
        </row>
        <row r="696">
          <cell r="D696">
            <v>2597</v>
          </cell>
          <cell r="E696" t="str">
            <v>TEE</v>
          </cell>
          <cell r="F696" t="str">
            <v>88.9 MM</v>
          </cell>
          <cell r="G696" t="str">
            <v>ТРОЙНИК</v>
          </cell>
          <cell r="H696" t="str">
            <v>88.9 MM</v>
          </cell>
          <cell r="I696">
            <v>6</v>
          </cell>
          <cell r="J696" t="str">
            <v>EACH</v>
          </cell>
          <cell r="K696">
            <v>0</v>
          </cell>
          <cell r="L696">
            <v>0</v>
          </cell>
          <cell r="M696">
            <v>3800.0039999999999</v>
          </cell>
          <cell r="N696">
            <v>22800.023999999998</v>
          </cell>
          <cell r="O696" t="str">
            <v>K2</v>
          </cell>
        </row>
        <row r="697">
          <cell r="D697">
            <v>2598</v>
          </cell>
          <cell r="E697" t="str">
            <v>TEE</v>
          </cell>
          <cell r="F697" t="str">
            <v>114.3 MM</v>
          </cell>
          <cell r="G697" t="str">
            <v>ТРОЙНИК</v>
          </cell>
          <cell r="H697" t="str">
            <v>114.3 MM</v>
          </cell>
          <cell r="I697">
            <v>2</v>
          </cell>
          <cell r="J697" t="str">
            <v>EACH</v>
          </cell>
          <cell r="K697">
            <v>0</v>
          </cell>
          <cell r="L697">
            <v>0</v>
          </cell>
          <cell r="M697">
            <v>3800.0039999999999</v>
          </cell>
          <cell r="N697">
            <v>7600.0079999999998</v>
          </cell>
          <cell r="O697" t="str">
            <v>K2</v>
          </cell>
        </row>
        <row r="698">
          <cell r="D698">
            <v>2599</v>
          </cell>
          <cell r="E698" t="str">
            <v>B7 STUDS WITH 2 - 2H NUTS</v>
          </cell>
          <cell r="F698" t="str">
            <v>7/8" X 6 1/2" LONG SET OF 8</v>
          </cell>
          <cell r="G698" t="str">
            <v>ШПИЛЬКИ С 2 ГАЙКАМИ</v>
          </cell>
          <cell r="H698" t="str">
            <v/>
          </cell>
          <cell r="I698">
            <v>2</v>
          </cell>
          <cell r="J698" t="str">
            <v>EACH</v>
          </cell>
          <cell r="K698">
            <v>12.6</v>
          </cell>
          <cell r="L698">
            <v>25.2</v>
          </cell>
          <cell r="M698">
            <v>0</v>
          </cell>
          <cell r="N698">
            <v>0</v>
          </cell>
          <cell r="O698" t="str">
            <v>K2</v>
          </cell>
        </row>
        <row r="699">
          <cell r="D699">
            <v>2601</v>
          </cell>
          <cell r="E699" t="str">
            <v>BLIND FLANGE</v>
          </cell>
          <cell r="F699" t="str">
            <v>2" 150# ANSI 4 HOLE</v>
          </cell>
          <cell r="G699" t="str">
            <v>ГЛУХОЙ ФЛАНЕЦ</v>
          </cell>
          <cell r="H699" t="str">
            <v>2" 150# ANSI 4 ОТВЕРСТИЯ</v>
          </cell>
          <cell r="I699">
            <v>5</v>
          </cell>
          <cell r="J699" t="str">
            <v>EACH</v>
          </cell>
          <cell r="K699">
            <v>0</v>
          </cell>
          <cell r="L699">
            <v>0</v>
          </cell>
          <cell r="M699">
            <v>2988</v>
          </cell>
          <cell r="N699">
            <v>14940</v>
          </cell>
          <cell r="O699" t="str">
            <v>K2</v>
          </cell>
        </row>
        <row r="700">
          <cell r="D700">
            <v>2602</v>
          </cell>
          <cell r="E700" t="str">
            <v>SLIP-ON FLANGE</v>
          </cell>
          <cell r="F700" t="str">
            <v>2" 150# 60.3 X 156 MM 4 HOLE</v>
          </cell>
          <cell r="G700" t="str">
            <v>ФЛАНЕЦ</v>
          </cell>
          <cell r="H700" t="str">
            <v>2" 150# 60.3 X 156 MM 4 ОТВЕРСТИЯ</v>
          </cell>
          <cell r="I700">
            <v>2</v>
          </cell>
          <cell r="J700" t="str">
            <v>EACH</v>
          </cell>
          <cell r="K700">
            <v>0</v>
          </cell>
          <cell r="L700">
            <v>0</v>
          </cell>
          <cell r="M700">
            <v>2988</v>
          </cell>
          <cell r="N700">
            <v>5976</v>
          </cell>
          <cell r="O700" t="str">
            <v>K2</v>
          </cell>
        </row>
        <row r="701">
          <cell r="D701">
            <v>2603</v>
          </cell>
          <cell r="E701" t="str">
            <v>BLIND FLANGE</v>
          </cell>
          <cell r="F701" t="str">
            <v>3" 150# ANSI 4 HOLE</v>
          </cell>
          <cell r="G701" t="str">
            <v>ГЛУХОЙ ФЛАНЕЦ</v>
          </cell>
          <cell r="H701" t="str">
            <v>3" 150# ANSI 4 ОТВЕРСТИЯ</v>
          </cell>
          <cell r="I701">
            <v>9</v>
          </cell>
          <cell r="J701" t="str">
            <v>EACH</v>
          </cell>
          <cell r="K701">
            <v>0</v>
          </cell>
          <cell r="L701">
            <v>0</v>
          </cell>
          <cell r="M701">
            <v>2988</v>
          </cell>
          <cell r="N701">
            <v>26892</v>
          </cell>
          <cell r="O701" t="str">
            <v>K2</v>
          </cell>
        </row>
        <row r="702">
          <cell r="D702">
            <v>2604</v>
          </cell>
          <cell r="E702" t="str">
            <v>SLIP-ON FLANGE</v>
          </cell>
          <cell r="F702" t="str">
            <v>3" 150# 60.3 X 195 MM 8 HOLE</v>
          </cell>
          <cell r="G702" t="str">
            <v>ФЛАНЕЦ</v>
          </cell>
          <cell r="H702" t="str">
            <v>3" 150# 60.3 X 195 MM 8 ОТВЕРСТИЯ</v>
          </cell>
          <cell r="I702">
            <v>10</v>
          </cell>
          <cell r="J702" t="str">
            <v>EACH</v>
          </cell>
          <cell r="K702">
            <v>0</v>
          </cell>
          <cell r="L702">
            <v>0</v>
          </cell>
          <cell r="M702">
            <v>2988</v>
          </cell>
          <cell r="N702">
            <v>29880</v>
          </cell>
          <cell r="O702" t="str">
            <v>K2</v>
          </cell>
        </row>
        <row r="703">
          <cell r="D703">
            <v>2605</v>
          </cell>
          <cell r="E703" t="str">
            <v>SLIP-ON FLANGE</v>
          </cell>
          <cell r="F703" t="str">
            <v>3" 150# 73.0 X 193 MM 8 HOLE</v>
          </cell>
          <cell r="G703" t="str">
            <v>ФЛАНЕЦ</v>
          </cell>
          <cell r="H703" t="str">
            <v>3" 150# 73.0 X 193 MM 8 ОТВЕРСТИЙ</v>
          </cell>
          <cell r="I703">
            <v>9</v>
          </cell>
          <cell r="J703" t="str">
            <v>EACH</v>
          </cell>
          <cell r="K703">
            <v>0</v>
          </cell>
          <cell r="L703">
            <v>0</v>
          </cell>
          <cell r="M703">
            <v>2988</v>
          </cell>
          <cell r="N703">
            <v>26892</v>
          </cell>
          <cell r="O703" t="str">
            <v>K2</v>
          </cell>
        </row>
        <row r="704">
          <cell r="D704">
            <v>2620</v>
          </cell>
          <cell r="E704" t="str">
            <v>ALFA LAVAL INTERMEDIATE SERVICE KIT</v>
          </cell>
          <cell r="F704" t="str">
            <v/>
          </cell>
          <cell r="G704" t="str">
            <v>РЕМОНТНЫЙ НАБОР АЛЬФА ЛАВАЛ</v>
          </cell>
          <cell r="H704" t="str">
            <v/>
          </cell>
          <cell r="I704">
            <v>3</v>
          </cell>
          <cell r="J704" t="str">
            <v>EACH</v>
          </cell>
          <cell r="K704">
            <v>96.27</v>
          </cell>
          <cell r="L704">
            <v>288.81</v>
          </cell>
          <cell r="M704">
            <v>0</v>
          </cell>
          <cell r="N704">
            <v>0</v>
          </cell>
          <cell r="O704" t="str">
            <v>K1/39</v>
          </cell>
        </row>
        <row r="705">
          <cell r="D705">
            <v>2624</v>
          </cell>
          <cell r="E705" t="str">
            <v>NAILS TACKER</v>
          </cell>
          <cell r="F705" t="str">
            <v>15MM A 10000NOS</v>
          </cell>
          <cell r="G705" t="str">
            <v>ГВОЗДИ</v>
          </cell>
          <cell r="H705" t="str">
            <v>15MM ПО 10000</v>
          </cell>
          <cell r="I705">
            <v>1</v>
          </cell>
          <cell r="J705" t="str">
            <v>CASE</v>
          </cell>
          <cell r="K705">
            <v>19.89</v>
          </cell>
          <cell r="L705">
            <v>19.89</v>
          </cell>
          <cell r="M705">
            <v>0</v>
          </cell>
          <cell r="N705">
            <v>0</v>
          </cell>
          <cell r="O705" t="str">
            <v>K1/45</v>
          </cell>
        </row>
        <row r="706">
          <cell r="D706">
            <v>2632</v>
          </cell>
          <cell r="E706" t="str">
            <v>NAILS TACKER</v>
          </cell>
          <cell r="F706" t="str">
            <v>29-76 A 3000NOS</v>
          </cell>
          <cell r="G706" t="str">
            <v>ГВОЗДИ</v>
          </cell>
          <cell r="H706" t="str">
            <v>29-76 ПО 3000</v>
          </cell>
          <cell r="I706">
            <v>2</v>
          </cell>
          <cell r="J706" t="str">
            <v>CASE</v>
          </cell>
          <cell r="K706">
            <v>36.65</v>
          </cell>
          <cell r="L706">
            <v>73.3</v>
          </cell>
          <cell r="M706">
            <v>0</v>
          </cell>
          <cell r="N706">
            <v>0</v>
          </cell>
          <cell r="O706" t="str">
            <v>K1/45</v>
          </cell>
        </row>
        <row r="707">
          <cell r="D707">
            <v>2633</v>
          </cell>
          <cell r="E707" t="str">
            <v>NAILS TACKER</v>
          </cell>
          <cell r="F707" t="str">
            <v>31-70 A 3000NOS</v>
          </cell>
          <cell r="G707" t="str">
            <v>ГВОЗДИ</v>
          </cell>
          <cell r="H707" t="str">
            <v>31-70 ПО 3000</v>
          </cell>
          <cell r="I707">
            <v>0.5</v>
          </cell>
          <cell r="J707" t="str">
            <v>CASE</v>
          </cell>
          <cell r="K707">
            <v>39.82</v>
          </cell>
          <cell r="L707">
            <v>19.91</v>
          </cell>
          <cell r="M707">
            <v>0</v>
          </cell>
          <cell r="N707">
            <v>0</v>
          </cell>
          <cell r="O707" t="str">
            <v>K1/47</v>
          </cell>
        </row>
        <row r="708">
          <cell r="D708">
            <v>2640</v>
          </cell>
          <cell r="E708" t="str">
            <v>CUTTING OIL</v>
          </cell>
          <cell r="F708" t="str">
            <v>A 5 LTR</v>
          </cell>
          <cell r="G708" t="str">
            <v>МАСЛО ДЛЯ ТОКАРНОГО СТАНКА</v>
          </cell>
          <cell r="H708" t="str">
            <v>ПО 5 Л</v>
          </cell>
          <cell r="I708">
            <v>39</v>
          </cell>
          <cell r="J708" t="str">
            <v>EACH</v>
          </cell>
          <cell r="K708">
            <v>13.61</v>
          </cell>
          <cell r="L708">
            <v>530.79</v>
          </cell>
          <cell r="M708">
            <v>0</v>
          </cell>
          <cell r="N708">
            <v>0</v>
          </cell>
          <cell r="O708" t="str">
            <v>K1/15-17</v>
          </cell>
        </row>
        <row r="709">
          <cell r="D709">
            <v>2648</v>
          </cell>
          <cell r="E709" t="str">
            <v>HYDRAULIC OIL SHELL</v>
          </cell>
          <cell r="F709" t="str">
            <v>TELLUS 15</v>
          </cell>
          <cell r="G709" t="str">
            <v>МАСЛО ГИДРАВЛИЧЕСКОЕ SHELL</v>
          </cell>
          <cell r="H709" t="str">
            <v>TELLUST 15</v>
          </cell>
          <cell r="I709">
            <v>1077</v>
          </cell>
          <cell r="J709" t="str">
            <v>LITER</v>
          </cell>
          <cell r="K709">
            <v>0</v>
          </cell>
          <cell r="L709">
            <v>0</v>
          </cell>
          <cell r="M709">
            <v>234</v>
          </cell>
          <cell r="N709">
            <v>252018</v>
          </cell>
          <cell r="O709" t="str">
            <v>K/FUEL STATION</v>
          </cell>
        </row>
        <row r="710">
          <cell r="D710">
            <v>2652</v>
          </cell>
          <cell r="E710" t="str">
            <v>DISSOLVAN</v>
          </cell>
          <cell r="F710" t="str">
            <v/>
          </cell>
          <cell r="G710" t="str">
            <v>ДИССОЛВАН</v>
          </cell>
          <cell r="H710" t="str">
            <v/>
          </cell>
          <cell r="I710">
            <v>720</v>
          </cell>
          <cell r="J710" t="str">
            <v>KG</v>
          </cell>
          <cell r="K710">
            <v>0</v>
          </cell>
          <cell r="L710">
            <v>0</v>
          </cell>
          <cell r="M710">
            <v>340</v>
          </cell>
          <cell r="N710">
            <v>244800</v>
          </cell>
          <cell r="O710" t="str">
            <v>K/FUEL STATION</v>
          </cell>
        </row>
        <row r="711">
          <cell r="D711">
            <v>2653</v>
          </cell>
          <cell r="E711" t="str">
            <v>BRAKE CYLINDER KIT</v>
          </cell>
          <cell r="F711" t="str">
            <v>04993-60270 PICKUP</v>
          </cell>
          <cell r="G711" t="str">
            <v>ТОРМОЗНОЙ ЦИЛИНДР</v>
          </cell>
          <cell r="H711" t="str">
            <v>04993-60270 ПИКАП</v>
          </cell>
          <cell r="I711">
            <v>2</v>
          </cell>
          <cell r="J711" t="str">
            <v>EACH</v>
          </cell>
          <cell r="K711">
            <v>32.1</v>
          </cell>
          <cell r="L711">
            <v>64.2</v>
          </cell>
          <cell r="M711">
            <v>0</v>
          </cell>
          <cell r="N711">
            <v>0</v>
          </cell>
          <cell r="O711" t="str">
            <v>K1/47</v>
          </cell>
        </row>
        <row r="712">
          <cell r="D712">
            <v>2657</v>
          </cell>
          <cell r="E712" t="str">
            <v>AIR FILTER</v>
          </cell>
          <cell r="F712" t="str">
            <v>17801-61030 PICKUP</v>
          </cell>
          <cell r="G712" t="str">
            <v>ВОЗДУШНЫЙ ФИЛЬТР</v>
          </cell>
          <cell r="H712" t="str">
            <v>17801-61030 ПИКАП</v>
          </cell>
          <cell r="I712">
            <v>6</v>
          </cell>
          <cell r="J712" t="str">
            <v>EACH</v>
          </cell>
          <cell r="K712">
            <v>35</v>
          </cell>
          <cell r="L712">
            <v>210</v>
          </cell>
          <cell r="M712">
            <v>0</v>
          </cell>
          <cell r="N712">
            <v>0</v>
          </cell>
          <cell r="O712" t="str">
            <v>K1/61</v>
          </cell>
        </row>
        <row r="713">
          <cell r="D713">
            <v>2658</v>
          </cell>
          <cell r="E713" t="str">
            <v>FUEL FILTER</v>
          </cell>
          <cell r="F713" t="str">
            <v>23303-64010 PICKUP</v>
          </cell>
          <cell r="G713" t="str">
            <v>ТОПЛИВНЫЙ ФИЛЬТР</v>
          </cell>
          <cell r="H713" t="str">
            <v>23303-64010 ПИКАП</v>
          </cell>
          <cell r="I713">
            <v>8</v>
          </cell>
          <cell r="J713" t="str">
            <v>EACH</v>
          </cell>
          <cell r="K713">
            <v>36.6</v>
          </cell>
          <cell r="L713">
            <v>292.8</v>
          </cell>
          <cell r="M713">
            <v>0</v>
          </cell>
          <cell r="N713">
            <v>0</v>
          </cell>
          <cell r="O713" t="str">
            <v>K1/63</v>
          </cell>
        </row>
        <row r="714">
          <cell r="D714">
            <v>2659</v>
          </cell>
          <cell r="E714" t="str">
            <v>LENS FRONT TURN SIGNAL</v>
          </cell>
          <cell r="F714" t="str">
            <v>81511-60452 PICKUP</v>
          </cell>
          <cell r="G714" t="str">
            <v>ПЕРЕДНЯЯ ФАРА</v>
          </cell>
          <cell r="H714" t="str">
            <v>81511-60452 ПИКАП</v>
          </cell>
          <cell r="I714">
            <v>1</v>
          </cell>
          <cell r="J714" t="str">
            <v>EACH</v>
          </cell>
          <cell r="K714">
            <v>9.31</v>
          </cell>
          <cell r="L714">
            <v>9.31</v>
          </cell>
          <cell r="M714">
            <v>0</v>
          </cell>
          <cell r="N714">
            <v>0</v>
          </cell>
          <cell r="O714" t="str">
            <v>K1/47</v>
          </cell>
        </row>
        <row r="715">
          <cell r="D715">
            <v>2660</v>
          </cell>
          <cell r="E715" t="str">
            <v>LENS FRONT TURN SIGNAL</v>
          </cell>
          <cell r="F715" t="str">
            <v>81521-60322 PICKUP</v>
          </cell>
          <cell r="G715" t="str">
            <v>ПЕРЕДНЯЯ ФАРА</v>
          </cell>
          <cell r="H715" t="str">
            <v>81521-60322 ПИКАП</v>
          </cell>
          <cell r="I715">
            <v>1</v>
          </cell>
          <cell r="J715" t="str">
            <v>EACH</v>
          </cell>
          <cell r="K715">
            <v>9.31</v>
          </cell>
          <cell r="L715">
            <v>9.31</v>
          </cell>
          <cell r="M715">
            <v>0</v>
          </cell>
          <cell r="N715">
            <v>0</v>
          </cell>
          <cell r="O715" t="str">
            <v>K1/47</v>
          </cell>
        </row>
        <row r="716">
          <cell r="D716">
            <v>2661</v>
          </cell>
          <cell r="E716" t="str">
            <v>LENS REAR CONBINATION</v>
          </cell>
          <cell r="F716" t="str">
            <v>81551-60451 PICKUP</v>
          </cell>
          <cell r="G716" t="str">
            <v>НАБОР ЗАДНИХ ФАР</v>
          </cell>
          <cell r="H716" t="str">
            <v>81551-60451 ПИКАП</v>
          </cell>
          <cell r="I716">
            <v>1</v>
          </cell>
          <cell r="J716" t="str">
            <v>EACH</v>
          </cell>
          <cell r="K716">
            <v>18.62</v>
          </cell>
          <cell r="L716">
            <v>18.62</v>
          </cell>
          <cell r="M716">
            <v>0</v>
          </cell>
          <cell r="N716">
            <v>0</v>
          </cell>
          <cell r="O716" t="str">
            <v>K1/47</v>
          </cell>
        </row>
        <row r="717">
          <cell r="D717">
            <v>2662</v>
          </cell>
          <cell r="E717" t="str">
            <v>LENS REAR CONBINATION</v>
          </cell>
          <cell r="F717" t="str">
            <v>81561-60381 PICKUP</v>
          </cell>
          <cell r="G717" t="str">
            <v>НАБОР ЗАДНИХ ФАР</v>
          </cell>
          <cell r="H717" t="str">
            <v>81561-60381 ПИКАП</v>
          </cell>
          <cell r="I717">
            <v>1</v>
          </cell>
          <cell r="J717" t="str">
            <v>EACH</v>
          </cell>
          <cell r="K717">
            <v>18.62</v>
          </cell>
          <cell r="L717">
            <v>18.62</v>
          </cell>
          <cell r="M717">
            <v>0</v>
          </cell>
          <cell r="N717">
            <v>0</v>
          </cell>
          <cell r="O717" t="str">
            <v>K1/47</v>
          </cell>
        </row>
        <row r="718">
          <cell r="D718">
            <v>2664</v>
          </cell>
          <cell r="E718" t="str">
            <v>BULB</v>
          </cell>
          <cell r="F718" t="str">
            <v>99132-11210 PICKUP</v>
          </cell>
          <cell r="G718" t="str">
            <v>РЕМЕНЬ</v>
          </cell>
          <cell r="H718" t="str">
            <v>99132-11210 ПИКАП</v>
          </cell>
          <cell r="I718">
            <v>2</v>
          </cell>
          <cell r="J718" t="str">
            <v>EACH</v>
          </cell>
          <cell r="K718">
            <v>1.61</v>
          </cell>
          <cell r="L718">
            <v>3.22</v>
          </cell>
          <cell r="M718">
            <v>0</v>
          </cell>
          <cell r="N718">
            <v>0</v>
          </cell>
          <cell r="O718" t="str">
            <v>K1/47</v>
          </cell>
        </row>
        <row r="719">
          <cell r="D719">
            <v>2665</v>
          </cell>
          <cell r="E719" t="str">
            <v>FUSE</v>
          </cell>
          <cell r="F719" t="str">
            <v>90982-09008 PICKUP</v>
          </cell>
          <cell r="G719" t="str">
            <v>ПРЕДОХРАНИТЕЛЬ</v>
          </cell>
          <cell r="H719" t="str">
            <v>90982-09008 ПИКАП</v>
          </cell>
          <cell r="I719">
            <v>1</v>
          </cell>
          <cell r="J719" t="str">
            <v>EACH</v>
          </cell>
          <cell r="K719">
            <v>0.57999999999999996</v>
          </cell>
          <cell r="L719">
            <v>0.57999999999999996</v>
          </cell>
          <cell r="M719">
            <v>0</v>
          </cell>
          <cell r="N719">
            <v>0</v>
          </cell>
          <cell r="O719" t="str">
            <v>K1/47</v>
          </cell>
        </row>
        <row r="720">
          <cell r="D720">
            <v>2666</v>
          </cell>
          <cell r="E720" t="str">
            <v>FUSE</v>
          </cell>
          <cell r="F720" t="str">
            <v>90982-09002 PICKUP</v>
          </cell>
          <cell r="G720" t="str">
            <v>ПРЕДОХРАНИТЕЛЬ</v>
          </cell>
          <cell r="H720" t="str">
            <v>90982-09002 ПИКАП</v>
          </cell>
          <cell r="I720">
            <v>1</v>
          </cell>
          <cell r="J720" t="str">
            <v>EACH</v>
          </cell>
          <cell r="K720">
            <v>0.57999999999999996</v>
          </cell>
          <cell r="L720">
            <v>0.57999999999999996</v>
          </cell>
          <cell r="M720">
            <v>0</v>
          </cell>
          <cell r="N720">
            <v>0</v>
          </cell>
          <cell r="O720" t="str">
            <v>K1/47</v>
          </cell>
        </row>
        <row r="721">
          <cell r="D721">
            <v>2667</v>
          </cell>
          <cell r="E721" t="str">
            <v>FUSE</v>
          </cell>
          <cell r="F721" t="str">
            <v>90982-09003 PICKUP</v>
          </cell>
          <cell r="G721" t="str">
            <v>ПРЕДОХРАНИТЕЛЬ</v>
          </cell>
          <cell r="H721" t="str">
            <v>90982-09003 ПИКАП</v>
          </cell>
          <cell r="I721">
            <v>1</v>
          </cell>
          <cell r="J721" t="str">
            <v>EACH</v>
          </cell>
          <cell r="K721">
            <v>0.57999999999999996</v>
          </cell>
          <cell r="L721">
            <v>0.57999999999999996</v>
          </cell>
          <cell r="M721">
            <v>0</v>
          </cell>
          <cell r="N721">
            <v>0</v>
          </cell>
          <cell r="O721" t="str">
            <v>K1/47</v>
          </cell>
        </row>
        <row r="722">
          <cell r="D722">
            <v>2668</v>
          </cell>
          <cell r="E722" t="str">
            <v>FUSE</v>
          </cell>
          <cell r="F722" t="str">
            <v>90982-09004 PICKUP</v>
          </cell>
          <cell r="G722" t="str">
            <v>ПРЕДОХРАНИТЕЛЬ</v>
          </cell>
          <cell r="H722" t="str">
            <v>90982-09004 ПИКАП</v>
          </cell>
          <cell r="I722">
            <v>1</v>
          </cell>
          <cell r="J722" t="str">
            <v>EACH</v>
          </cell>
          <cell r="K722">
            <v>0.57999999999999996</v>
          </cell>
          <cell r="L722">
            <v>0.57999999999999996</v>
          </cell>
          <cell r="M722">
            <v>0</v>
          </cell>
          <cell r="N722">
            <v>0</v>
          </cell>
          <cell r="O722" t="str">
            <v>K1/47</v>
          </cell>
        </row>
        <row r="723">
          <cell r="D723">
            <v>2669</v>
          </cell>
          <cell r="E723" t="str">
            <v>FUSE</v>
          </cell>
          <cell r="F723" t="str">
            <v>90982-09005 PICKUP</v>
          </cell>
          <cell r="G723" t="str">
            <v>ПРЕДОХРАНИТЕЛЬ</v>
          </cell>
          <cell r="H723" t="str">
            <v>90982-09005 ПИКАП</v>
          </cell>
          <cell r="I723">
            <v>1</v>
          </cell>
          <cell r="J723" t="str">
            <v>EACH</v>
          </cell>
          <cell r="K723">
            <v>0.57999999999999996</v>
          </cell>
          <cell r="L723">
            <v>0.57999999999999996</v>
          </cell>
          <cell r="M723">
            <v>0</v>
          </cell>
          <cell r="N723">
            <v>0</v>
          </cell>
          <cell r="O723" t="str">
            <v>K1/47</v>
          </cell>
        </row>
        <row r="724">
          <cell r="D724">
            <v>2670</v>
          </cell>
          <cell r="E724" t="str">
            <v>BULB</v>
          </cell>
          <cell r="F724" t="str">
            <v>99132-21210-75 PICKUP</v>
          </cell>
          <cell r="G724" t="str">
            <v>ЛАМПА</v>
          </cell>
          <cell r="H724" t="str">
            <v>99132-21210-75 ПИКАП</v>
          </cell>
          <cell r="I724">
            <v>2</v>
          </cell>
          <cell r="J724" t="str">
            <v>EACH</v>
          </cell>
          <cell r="K724">
            <v>1.61</v>
          </cell>
          <cell r="L724">
            <v>3.22</v>
          </cell>
          <cell r="M724">
            <v>0</v>
          </cell>
          <cell r="N724">
            <v>0</v>
          </cell>
          <cell r="O724" t="str">
            <v>K1/47</v>
          </cell>
        </row>
        <row r="725">
          <cell r="D725">
            <v>2672</v>
          </cell>
          <cell r="E725" t="str">
            <v>BATTERY 12 VOLT 75 AMP</v>
          </cell>
          <cell r="F725" t="str">
            <v/>
          </cell>
          <cell r="G725" t="str">
            <v>АККУМУЛЯТОР 12В 75А</v>
          </cell>
          <cell r="H725" t="str">
            <v/>
          </cell>
          <cell r="I725">
            <v>1</v>
          </cell>
          <cell r="J725" t="str">
            <v>EACH</v>
          </cell>
          <cell r="K725">
            <v>56.18</v>
          </cell>
          <cell r="L725">
            <v>56.18</v>
          </cell>
          <cell r="M725">
            <v>0</v>
          </cell>
          <cell r="N725">
            <v>0</v>
          </cell>
          <cell r="O725" t="str">
            <v>K1/60</v>
          </cell>
        </row>
        <row r="726">
          <cell r="D726">
            <v>2676</v>
          </cell>
          <cell r="E726" t="str">
            <v>WIPER BLADE LH</v>
          </cell>
          <cell r="F726" t="str">
            <v>85222-60061 PICKUP</v>
          </cell>
          <cell r="G726" t="str">
            <v>ДВОРНИКИ</v>
          </cell>
          <cell r="H726" t="str">
            <v>85222-60061 ПИКАП</v>
          </cell>
          <cell r="I726">
            <v>1</v>
          </cell>
          <cell r="J726" t="str">
            <v>EACH</v>
          </cell>
          <cell r="K726">
            <v>12.52</v>
          </cell>
          <cell r="L726">
            <v>12.52</v>
          </cell>
          <cell r="M726">
            <v>0</v>
          </cell>
          <cell r="N726">
            <v>0</v>
          </cell>
          <cell r="O726" t="str">
            <v>K1/49</v>
          </cell>
        </row>
        <row r="727">
          <cell r="D727">
            <v>2678</v>
          </cell>
          <cell r="E727" t="str">
            <v>HI-LIFT JACK</v>
          </cell>
          <cell r="F727" t="str">
            <v>HI-LIFT JACK PICKUP</v>
          </cell>
          <cell r="G727" t="str">
            <v>ДОМКРАТ ГИДРАВЛИЧЕСКИЙ</v>
          </cell>
          <cell r="H727" t="str">
            <v>HI-LIFT JACK ПИКАП</v>
          </cell>
          <cell r="I727">
            <v>4</v>
          </cell>
          <cell r="J727" t="str">
            <v>EACH</v>
          </cell>
          <cell r="K727">
            <v>112.35</v>
          </cell>
          <cell r="L727">
            <v>449.4</v>
          </cell>
          <cell r="M727">
            <v>0</v>
          </cell>
          <cell r="N727">
            <v>0</v>
          </cell>
          <cell r="O727" t="str">
            <v>K1/15-17</v>
          </cell>
        </row>
        <row r="728">
          <cell r="D728">
            <v>2679</v>
          </cell>
          <cell r="E728" t="str">
            <v>SHOCK ABSORBER FRONT</v>
          </cell>
          <cell r="F728" t="str">
            <v>48511-69356 PICKUP</v>
          </cell>
          <cell r="G728" t="str">
            <v>АМОРТИЗАТОР ПЕРЕДНИЙ</v>
          </cell>
          <cell r="H728" t="str">
            <v>48511-69356 ПИКАП</v>
          </cell>
          <cell r="I728">
            <v>2</v>
          </cell>
          <cell r="J728" t="str">
            <v>EACH</v>
          </cell>
          <cell r="K728">
            <v>14.77</v>
          </cell>
          <cell r="L728">
            <v>29.54</v>
          </cell>
          <cell r="M728">
            <v>0</v>
          </cell>
          <cell r="N728">
            <v>0</v>
          </cell>
          <cell r="O728" t="str">
            <v>K1/47</v>
          </cell>
        </row>
        <row r="729">
          <cell r="D729">
            <v>2680</v>
          </cell>
          <cell r="E729" t="str">
            <v>SHOCK ABSORBER REAR</v>
          </cell>
          <cell r="F729" t="str">
            <v>48531-69386 PICKUP</v>
          </cell>
          <cell r="G729" t="str">
            <v>АМОРТИЗАТОР ЗАДНИЙ</v>
          </cell>
          <cell r="H729" t="str">
            <v>48531-69386 ПИКАП</v>
          </cell>
          <cell r="I729">
            <v>1</v>
          </cell>
          <cell r="J729" t="str">
            <v>EACH</v>
          </cell>
          <cell r="K729">
            <v>14.77</v>
          </cell>
          <cell r="L729">
            <v>14.77</v>
          </cell>
          <cell r="M729">
            <v>0</v>
          </cell>
          <cell r="N729">
            <v>0</v>
          </cell>
          <cell r="O729" t="str">
            <v>K1/47</v>
          </cell>
        </row>
        <row r="730">
          <cell r="D730">
            <v>2681</v>
          </cell>
          <cell r="E730" t="str">
            <v>SPARE PARTS CATALOGUE</v>
          </cell>
          <cell r="F730" t="str">
            <v>91608-97 PICKUP</v>
          </cell>
          <cell r="G730" t="str">
            <v>КАТАЛОГ ЗАП. ЧАСТЕЙ</v>
          </cell>
          <cell r="H730" t="str">
            <v>91608-97 ПИКАП</v>
          </cell>
          <cell r="I730">
            <v>1</v>
          </cell>
          <cell r="J730" t="str">
            <v>SET</v>
          </cell>
          <cell r="K730">
            <v>304.95</v>
          </cell>
          <cell r="L730">
            <v>304.95</v>
          </cell>
          <cell r="M730">
            <v>0</v>
          </cell>
          <cell r="N730">
            <v>0</v>
          </cell>
          <cell r="O730" t="str">
            <v>K/OFFICE</v>
          </cell>
        </row>
        <row r="731">
          <cell r="D731">
            <v>2682</v>
          </cell>
          <cell r="E731" t="str">
            <v>ENGINE REPAIR MANUAL</v>
          </cell>
          <cell r="F731" t="str">
            <v>RM-172-E PICKUP</v>
          </cell>
          <cell r="G731" t="str">
            <v>РУКОВОДСТВО ПО РЕМОНТУ ДВИГАТЕЛЯ</v>
          </cell>
          <cell r="H731" t="str">
            <v>RM-172-E ПИКАП</v>
          </cell>
          <cell r="I731">
            <v>1</v>
          </cell>
          <cell r="J731" t="str">
            <v>EACH</v>
          </cell>
          <cell r="K731">
            <v>32.1</v>
          </cell>
          <cell r="L731">
            <v>32.1</v>
          </cell>
          <cell r="M731">
            <v>0</v>
          </cell>
          <cell r="N731">
            <v>0</v>
          </cell>
          <cell r="O731" t="str">
            <v>K/OFFICE</v>
          </cell>
        </row>
        <row r="732">
          <cell r="D732">
            <v>2683</v>
          </cell>
          <cell r="E732" t="str">
            <v>BODY AND CHASSIS</v>
          </cell>
          <cell r="F732" t="str">
            <v>RM 183-E PICKUP</v>
          </cell>
          <cell r="G732" t="str">
            <v>РУКОВОДСТВО ПО РЕМОНТУ КУЗОВА И ШАССИ</v>
          </cell>
          <cell r="H732" t="str">
            <v>RM 183-E ПИКАП</v>
          </cell>
          <cell r="I732">
            <v>1</v>
          </cell>
          <cell r="J732" t="str">
            <v>EACH</v>
          </cell>
          <cell r="K732">
            <v>67.41</v>
          </cell>
          <cell r="L732">
            <v>67.41</v>
          </cell>
          <cell r="M732">
            <v>0</v>
          </cell>
          <cell r="N732">
            <v>0</v>
          </cell>
          <cell r="O732" t="str">
            <v>K/OFFICE</v>
          </cell>
        </row>
        <row r="733">
          <cell r="D733">
            <v>2684</v>
          </cell>
          <cell r="E733" t="str">
            <v>ELECTRICAL P/N EWD 168F</v>
          </cell>
          <cell r="F733" t="str">
            <v>PICKUP</v>
          </cell>
          <cell r="G733" t="str">
            <v>РУКОВОДСТВО ПО РЕМОНТУ ЭЛЕКТРООБОРУДОВАНИЯ</v>
          </cell>
          <cell r="H733" t="str">
            <v>ПИКАП</v>
          </cell>
          <cell r="I733">
            <v>1</v>
          </cell>
          <cell r="J733" t="str">
            <v>EACH</v>
          </cell>
          <cell r="K733">
            <v>38.520000000000003</v>
          </cell>
          <cell r="L733">
            <v>38.520000000000003</v>
          </cell>
          <cell r="M733">
            <v>0</v>
          </cell>
          <cell r="N733">
            <v>0</v>
          </cell>
          <cell r="O733" t="str">
            <v>K/OFFICE</v>
          </cell>
        </row>
        <row r="734">
          <cell r="D734">
            <v>2685</v>
          </cell>
          <cell r="E734" t="str">
            <v>DISC WHEEL CYLINDER KIT</v>
          </cell>
          <cell r="F734" t="str">
            <v>04479-35010 PICKUP</v>
          </cell>
          <cell r="G734" t="str">
            <v>ЗАПЧАСТИ ДЛЯ ТОЙОТЫ ЛАНКРУЗЕР</v>
          </cell>
          <cell r="H734" t="str">
            <v>04479-35010 ДИСКОВЫЙ ЦИЛИНДР ПИКАП</v>
          </cell>
          <cell r="I734">
            <v>2</v>
          </cell>
          <cell r="J734" t="str">
            <v>EACH</v>
          </cell>
          <cell r="K734">
            <v>16.96</v>
          </cell>
          <cell r="L734">
            <v>33.92</v>
          </cell>
          <cell r="M734">
            <v>0</v>
          </cell>
          <cell r="N734">
            <v>0</v>
          </cell>
          <cell r="O734" t="str">
            <v>K1/61</v>
          </cell>
        </row>
        <row r="735">
          <cell r="D735">
            <v>2692</v>
          </cell>
          <cell r="E735" t="str">
            <v>ALTERNATOR BELTS</v>
          </cell>
          <cell r="F735" t="str">
            <v>90916-02452 SET OF 2 STATION WAGON</v>
          </cell>
          <cell r="G735" t="str">
            <v>РЕМНИ ПРИВОДНЫЕ</v>
          </cell>
          <cell r="H735" t="str">
            <v>90916-02452 КОМПЛЕКТ ИЗ 2 ШТ. СТЕЙШН ВЭГОН</v>
          </cell>
          <cell r="I735">
            <v>1</v>
          </cell>
          <cell r="J735" t="str">
            <v>EACH</v>
          </cell>
          <cell r="K735">
            <v>27.48</v>
          </cell>
          <cell r="L735">
            <v>27.48</v>
          </cell>
          <cell r="M735">
            <v>0</v>
          </cell>
          <cell r="N735">
            <v>0</v>
          </cell>
          <cell r="O735" t="str">
            <v>K1/65</v>
          </cell>
        </row>
        <row r="736">
          <cell r="D736">
            <v>2693</v>
          </cell>
          <cell r="E736" t="str">
            <v>A/C BELTS</v>
          </cell>
          <cell r="F736" t="str">
            <v>99332-11300 STATION WAGON</v>
          </cell>
          <cell r="G736" t="str">
            <v>РЕМНИ КОНДИЦИОНЕРНЫЕ</v>
          </cell>
          <cell r="H736" t="str">
            <v>99332-11300 СТЕЙШН ВЭГОН</v>
          </cell>
          <cell r="I736">
            <v>2</v>
          </cell>
          <cell r="J736" t="str">
            <v>EACH</v>
          </cell>
          <cell r="K736">
            <v>20.239999999999998</v>
          </cell>
          <cell r="L736">
            <v>40.479999999999997</v>
          </cell>
          <cell r="M736">
            <v>0</v>
          </cell>
          <cell r="N736">
            <v>0</v>
          </cell>
          <cell r="O736" t="str">
            <v>K1/65</v>
          </cell>
        </row>
        <row r="737">
          <cell r="D737">
            <v>2694</v>
          </cell>
          <cell r="E737" t="str">
            <v>RAD HOSE</v>
          </cell>
          <cell r="F737" t="str">
            <v>16571-17010 STATION WAGON</v>
          </cell>
          <cell r="G737" t="str">
            <v>ШЛАНГ РАДИАТОРА</v>
          </cell>
          <cell r="H737" t="str">
            <v>16571-17010 СТЕЙШН ВЭГОН</v>
          </cell>
          <cell r="I737">
            <v>1</v>
          </cell>
          <cell r="J737" t="str">
            <v>EACH</v>
          </cell>
          <cell r="K737">
            <v>5.82</v>
          </cell>
          <cell r="L737">
            <v>5.82</v>
          </cell>
          <cell r="M737">
            <v>0</v>
          </cell>
          <cell r="N737">
            <v>0</v>
          </cell>
          <cell r="O737" t="str">
            <v>K1/47</v>
          </cell>
        </row>
        <row r="738">
          <cell r="D738">
            <v>2695</v>
          </cell>
          <cell r="E738" t="str">
            <v>RAD HOSE</v>
          </cell>
          <cell r="F738" t="str">
            <v>16572-17140 STATION WAGON</v>
          </cell>
          <cell r="G738" t="str">
            <v>ШЛАНГ РАДИАТОРА</v>
          </cell>
          <cell r="H738" t="str">
            <v>16572-17140 СТЕЙШН ВЭГОН</v>
          </cell>
          <cell r="I738">
            <v>2</v>
          </cell>
          <cell r="J738" t="str">
            <v>EACH</v>
          </cell>
          <cell r="K738">
            <v>10.47</v>
          </cell>
          <cell r="L738">
            <v>20.94</v>
          </cell>
          <cell r="M738">
            <v>0</v>
          </cell>
          <cell r="N738">
            <v>0</v>
          </cell>
          <cell r="O738" t="str">
            <v>K1/47</v>
          </cell>
        </row>
        <row r="739">
          <cell r="D739">
            <v>2696</v>
          </cell>
          <cell r="E739" t="str">
            <v>FRT BRAKE PADS</v>
          </cell>
          <cell r="F739" t="str">
            <v>04465-60120 STATION WAGON</v>
          </cell>
          <cell r="G739" t="str">
            <v>ФРИКЦИТНАЯ ТОРМОЗНАЯ НАКЛАДКА</v>
          </cell>
          <cell r="H739" t="str">
            <v>04465-60120 СТЕЙШН ВЭГОН</v>
          </cell>
          <cell r="I739">
            <v>2</v>
          </cell>
          <cell r="J739" t="str">
            <v>EACH</v>
          </cell>
          <cell r="K739">
            <v>59.48</v>
          </cell>
          <cell r="L739">
            <v>118.96</v>
          </cell>
          <cell r="M739">
            <v>0</v>
          </cell>
          <cell r="N739">
            <v>0</v>
          </cell>
          <cell r="O739" t="str">
            <v>K1/47</v>
          </cell>
        </row>
        <row r="740">
          <cell r="D740">
            <v>2697</v>
          </cell>
          <cell r="E740" t="str">
            <v>FRT BRAKE PADS</v>
          </cell>
          <cell r="F740" t="str">
            <v>04465-60040 STATION WAGON</v>
          </cell>
          <cell r="G740" t="str">
            <v>ФРИКЦИТНАЯ ТОРМОЗНАЯ ПРОКЛАДКА</v>
          </cell>
          <cell r="H740" t="str">
            <v>04465-60040 СТЕЙШН ВЭГОН</v>
          </cell>
          <cell r="I740">
            <v>2</v>
          </cell>
          <cell r="J740" t="str">
            <v>SET</v>
          </cell>
          <cell r="K740">
            <v>40.92</v>
          </cell>
          <cell r="L740">
            <v>81.84</v>
          </cell>
          <cell r="M740">
            <v>0</v>
          </cell>
          <cell r="N740">
            <v>0</v>
          </cell>
          <cell r="O740" t="str">
            <v>K1/47</v>
          </cell>
        </row>
        <row r="741">
          <cell r="D741">
            <v>2698</v>
          </cell>
          <cell r="E741" t="str">
            <v>DUNLOP TIRES ABOVE</v>
          </cell>
          <cell r="F741" t="str">
            <v>STATION WAGON</v>
          </cell>
          <cell r="G741" t="str">
            <v>ШИНЫ ДЛЯ ОБОДА</v>
          </cell>
          <cell r="H741" t="str">
            <v>СТЕЙШН ВЭГОН</v>
          </cell>
          <cell r="I741">
            <v>2</v>
          </cell>
          <cell r="J741" t="str">
            <v>EACH</v>
          </cell>
          <cell r="K741">
            <v>145</v>
          </cell>
          <cell r="L741">
            <v>290</v>
          </cell>
          <cell r="M741">
            <v>0</v>
          </cell>
          <cell r="N741">
            <v>0</v>
          </cell>
          <cell r="O741" t="str">
            <v>K/C-20</v>
          </cell>
        </row>
        <row r="742">
          <cell r="D742">
            <v>2699</v>
          </cell>
          <cell r="E742" t="str">
            <v>REPAIR MANUAL</v>
          </cell>
          <cell r="F742" t="str">
            <v>RM6173- FOR HZJ105 STATION WAGON</v>
          </cell>
          <cell r="G742" t="str">
            <v>РУКОВОДСТВО ПО РЕМОНТУ</v>
          </cell>
          <cell r="H742" t="str">
            <v>RM6173 СТЕЙШН ВЭГОН</v>
          </cell>
          <cell r="I742">
            <v>1</v>
          </cell>
          <cell r="J742" t="str">
            <v>EACH</v>
          </cell>
          <cell r="K742">
            <v>68.900000000000006</v>
          </cell>
          <cell r="L742">
            <v>68.900000000000006</v>
          </cell>
          <cell r="M742">
            <v>0</v>
          </cell>
          <cell r="N742">
            <v>0</v>
          </cell>
          <cell r="O742" t="str">
            <v>K/OFFICE</v>
          </cell>
        </row>
        <row r="743">
          <cell r="D743">
            <v>2700</v>
          </cell>
          <cell r="E743" t="str">
            <v>REPAIR MANUAL</v>
          </cell>
          <cell r="F743" t="str">
            <v>MR616 E1 STATION WAGON</v>
          </cell>
          <cell r="G743" t="str">
            <v>РУКОВОДСТВО ПО РЕМОНТУ</v>
          </cell>
          <cell r="H743" t="str">
            <v>MR616 E1 СТЕЙШН ВЭГОН</v>
          </cell>
          <cell r="I743">
            <v>1</v>
          </cell>
          <cell r="J743" t="str">
            <v>EACH</v>
          </cell>
          <cell r="K743">
            <v>126.2</v>
          </cell>
          <cell r="L743">
            <v>126.2</v>
          </cell>
          <cell r="M743">
            <v>0</v>
          </cell>
          <cell r="N743">
            <v>0</v>
          </cell>
          <cell r="O743" t="str">
            <v>K/OFFICE</v>
          </cell>
        </row>
        <row r="744">
          <cell r="D744">
            <v>2701</v>
          </cell>
          <cell r="E744" t="str">
            <v>REPAIR MANUAL</v>
          </cell>
          <cell r="F744" t="str">
            <v>RM612 E2 STATION WAGON</v>
          </cell>
          <cell r="G744" t="str">
            <v>РУКОВОДСТВО ПО РЕМОНТУ</v>
          </cell>
          <cell r="H744" t="str">
            <v>RM612 E2 СТЕЙШН ВЭГОН</v>
          </cell>
          <cell r="I744">
            <v>1</v>
          </cell>
          <cell r="J744" t="str">
            <v>EACH</v>
          </cell>
          <cell r="K744">
            <v>138.1</v>
          </cell>
          <cell r="L744">
            <v>138.1</v>
          </cell>
          <cell r="M744">
            <v>0</v>
          </cell>
          <cell r="N744">
            <v>0</v>
          </cell>
          <cell r="O744" t="str">
            <v>K/OFFICE</v>
          </cell>
        </row>
        <row r="745">
          <cell r="D745">
            <v>2702</v>
          </cell>
          <cell r="E745" t="str">
            <v>SPARE PARTS BOOK</v>
          </cell>
          <cell r="F745" t="str">
            <v>STATION WAGON</v>
          </cell>
          <cell r="G745" t="str">
            <v>СПРАВОЧНАЯ КНИГА ПО ЗАПАСНЫМ ЧАСТЯМ</v>
          </cell>
          <cell r="H745" t="str">
            <v>СТЕЙШН ВЭГОН</v>
          </cell>
          <cell r="I745">
            <v>1</v>
          </cell>
          <cell r="J745" t="str">
            <v>EACH</v>
          </cell>
          <cell r="K745">
            <v>146.25</v>
          </cell>
          <cell r="L745">
            <v>146.25</v>
          </cell>
          <cell r="M745">
            <v>0</v>
          </cell>
          <cell r="N745">
            <v>0</v>
          </cell>
          <cell r="O745" t="str">
            <v>K/OFFICE</v>
          </cell>
        </row>
        <row r="746">
          <cell r="D746">
            <v>2705</v>
          </cell>
          <cell r="E746" t="str">
            <v>POTASSIUM</v>
          </cell>
          <cell r="F746" t="str">
            <v>98%</v>
          </cell>
          <cell r="G746" t="str">
            <v>КАЛИЙ ХЛОР</v>
          </cell>
          <cell r="H746" t="str">
            <v>98%</v>
          </cell>
          <cell r="I746">
            <v>29.75</v>
          </cell>
          <cell r="J746" t="str">
            <v>TON</v>
          </cell>
          <cell r="K746">
            <v>520</v>
          </cell>
          <cell r="L746">
            <v>15470</v>
          </cell>
          <cell r="M746">
            <v>0</v>
          </cell>
          <cell r="N746">
            <v>0</v>
          </cell>
          <cell r="O746" t="str">
            <v>K/C-1/C-2</v>
          </cell>
        </row>
        <row r="747">
          <cell r="D747">
            <v>2732</v>
          </cell>
          <cell r="E747" t="str">
            <v>AIR CONDITIONING UNIT</v>
          </cell>
          <cell r="F747" t="str">
            <v>LG LS-P0962</v>
          </cell>
          <cell r="G747" t="str">
            <v>КОНДИЦИОНЕР ВОЗДУХА</v>
          </cell>
          <cell r="H747" t="str">
            <v>LG LS-P0962</v>
          </cell>
          <cell r="I747">
            <v>10</v>
          </cell>
          <cell r="J747" t="str">
            <v>EACH</v>
          </cell>
          <cell r="K747">
            <v>0</v>
          </cell>
          <cell r="L747">
            <v>0</v>
          </cell>
          <cell r="M747">
            <v>62300</v>
          </cell>
          <cell r="N747">
            <v>623000</v>
          </cell>
          <cell r="O747" t="str">
            <v>K1/MIDDLE/A</v>
          </cell>
        </row>
        <row r="748">
          <cell r="D748">
            <v>2737</v>
          </cell>
          <cell r="E748" t="str">
            <v>OFFICE DESK</v>
          </cell>
          <cell r="F748" t="str">
            <v/>
          </cell>
          <cell r="G748" t="str">
            <v>СТОЛ ОФИСНЫЙ</v>
          </cell>
          <cell r="H748" t="str">
            <v/>
          </cell>
          <cell r="I748">
            <v>4</v>
          </cell>
          <cell r="J748" t="str">
            <v>EACH</v>
          </cell>
          <cell r="K748">
            <v>0</v>
          </cell>
          <cell r="L748">
            <v>0</v>
          </cell>
          <cell r="M748">
            <v>25200</v>
          </cell>
          <cell r="N748">
            <v>100800</v>
          </cell>
          <cell r="O748" t="str">
            <v>K/CAMP K1/MIDDLE/A</v>
          </cell>
        </row>
        <row r="749">
          <cell r="D749">
            <v>2738</v>
          </cell>
          <cell r="E749" t="str">
            <v>OFFICE DESK</v>
          </cell>
          <cell r="F749" t="str">
            <v/>
          </cell>
          <cell r="G749" t="str">
            <v>СТОЛ ОФИСНЫЙ</v>
          </cell>
          <cell r="H749" t="str">
            <v/>
          </cell>
          <cell r="I749">
            <v>1</v>
          </cell>
          <cell r="J749" t="str">
            <v>EACH</v>
          </cell>
          <cell r="K749">
            <v>0</v>
          </cell>
          <cell r="L749">
            <v>0</v>
          </cell>
          <cell r="M749">
            <v>33600</v>
          </cell>
          <cell r="N749">
            <v>33600</v>
          </cell>
          <cell r="O749" t="str">
            <v>K/CAMP</v>
          </cell>
        </row>
        <row r="750">
          <cell r="D750">
            <v>2739</v>
          </cell>
          <cell r="E750" t="str">
            <v>TABLE</v>
          </cell>
          <cell r="F750" t="str">
            <v/>
          </cell>
          <cell r="G750" t="str">
            <v>СТОЛ</v>
          </cell>
          <cell r="H750" t="str">
            <v/>
          </cell>
          <cell r="I750">
            <v>5</v>
          </cell>
          <cell r="J750" t="str">
            <v>EACH</v>
          </cell>
          <cell r="K750">
            <v>0</v>
          </cell>
          <cell r="L750">
            <v>0</v>
          </cell>
          <cell r="M750">
            <v>8700</v>
          </cell>
          <cell r="N750">
            <v>43500</v>
          </cell>
          <cell r="O750" t="str">
            <v>K/CAMP</v>
          </cell>
        </row>
        <row r="751">
          <cell r="D751">
            <v>2773</v>
          </cell>
          <cell r="E751" t="str">
            <v>ACETYLENE VESSELS</v>
          </cell>
          <cell r="F751" t="str">
            <v/>
          </cell>
          <cell r="G751" t="str">
            <v>АЦЕТИЛЕНОВЫЕ БАЛЛОНЫ</v>
          </cell>
          <cell r="H751" t="str">
            <v/>
          </cell>
          <cell r="I751">
            <v>7</v>
          </cell>
          <cell r="J751" t="str">
            <v>EACH</v>
          </cell>
          <cell r="K751">
            <v>0</v>
          </cell>
          <cell r="L751">
            <v>0</v>
          </cell>
          <cell r="M751">
            <v>12000</v>
          </cell>
          <cell r="N751">
            <v>84000</v>
          </cell>
          <cell r="O751" t="str">
            <v>K/YARD</v>
          </cell>
        </row>
        <row r="752">
          <cell r="D752">
            <v>2782</v>
          </cell>
          <cell r="E752" t="str">
            <v>LIFETIME QUICK COURT PORTABLE BASKETBALL GOAL</v>
          </cell>
          <cell r="F752" t="str">
            <v/>
          </cell>
          <cell r="G752" t="str">
            <v>КОЛЬЦО БАСКЕТБОЛЬНОЕ</v>
          </cell>
          <cell r="H752" t="str">
            <v/>
          </cell>
          <cell r="I752">
            <v>2</v>
          </cell>
          <cell r="J752" t="str">
            <v>EACH</v>
          </cell>
          <cell r="K752">
            <v>575</v>
          </cell>
          <cell r="L752">
            <v>1150</v>
          </cell>
          <cell r="M752">
            <v>0</v>
          </cell>
          <cell r="N752">
            <v>0</v>
          </cell>
          <cell r="O752" t="str">
            <v>K1/37 /AKTAU</v>
          </cell>
        </row>
        <row r="753">
          <cell r="D753">
            <v>2788</v>
          </cell>
          <cell r="E753" t="str">
            <v>SPALDING NBA OFFICIAL BASKETBALL</v>
          </cell>
          <cell r="F753" t="str">
            <v/>
          </cell>
          <cell r="G753" t="str">
            <v>БАСКЕТБОЛЬНЫЙ МЯЧ</v>
          </cell>
          <cell r="H753" t="str">
            <v/>
          </cell>
          <cell r="I753">
            <v>2</v>
          </cell>
          <cell r="J753" t="str">
            <v>EACH</v>
          </cell>
          <cell r="K753">
            <v>75</v>
          </cell>
          <cell r="L753">
            <v>150</v>
          </cell>
          <cell r="M753">
            <v>0</v>
          </cell>
          <cell r="N753">
            <v>0</v>
          </cell>
          <cell r="O753" t="str">
            <v>K1/37 /AKTAU</v>
          </cell>
        </row>
        <row r="754">
          <cell r="D754">
            <v>2789</v>
          </cell>
          <cell r="E754" t="str">
            <v>BASKETBALL NETS NYLON</v>
          </cell>
          <cell r="F754" t="str">
            <v/>
          </cell>
          <cell r="G754" t="str">
            <v>НЕЙЛОНОВАЯ БАСКЕТБОЛЬНАЯ СЕТКА</v>
          </cell>
          <cell r="H754" t="str">
            <v/>
          </cell>
          <cell r="I754">
            <v>2</v>
          </cell>
          <cell r="J754" t="str">
            <v>EACH</v>
          </cell>
          <cell r="K754">
            <v>4</v>
          </cell>
          <cell r="L754">
            <v>8</v>
          </cell>
          <cell r="M754">
            <v>0</v>
          </cell>
          <cell r="N754">
            <v>0</v>
          </cell>
          <cell r="O754" t="str">
            <v>K1/37 /AKTAU</v>
          </cell>
        </row>
        <row r="755">
          <cell r="D755" t="str">
            <v>2789-1</v>
          </cell>
          <cell r="E755" t="str">
            <v>BASKETBALL NETS NYLON</v>
          </cell>
          <cell r="F755" t="str">
            <v/>
          </cell>
          <cell r="G755" t="str">
            <v>НЕЙЛОНОВАЯ БАСКЕТБОЛЬНАЯ СЕТКА</v>
          </cell>
          <cell r="H755" t="str">
            <v/>
          </cell>
          <cell r="I755">
            <v>2</v>
          </cell>
          <cell r="J755" t="str">
            <v>EACH</v>
          </cell>
          <cell r="K755">
            <v>4</v>
          </cell>
          <cell r="L755">
            <v>8</v>
          </cell>
          <cell r="M755">
            <v>0</v>
          </cell>
          <cell r="N755">
            <v>0</v>
          </cell>
          <cell r="O755" t="str">
            <v>K1/37 /AKTAU</v>
          </cell>
        </row>
        <row r="756">
          <cell r="D756">
            <v>2791</v>
          </cell>
          <cell r="E756" t="str">
            <v>HAND PUMP FOR BASKET BALL</v>
          </cell>
          <cell r="F756" t="str">
            <v/>
          </cell>
          <cell r="G756" t="str">
            <v>РУЧНОЙ НАСОС ДЛЯ БАСКЕТБОЛЬНОГО МЯЧА</v>
          </cell>
          <cell r="H756" t="str">
            <v/>
          </cell>
          <cell r="I756">
            <v>1</v>
          </cell>
          <cell r="J756" t="str">
            <v>EACH</v>
          </cell>
          <cell r="K756">
            <v>6</v>
          </cell>
          <cell r="L756">
            <v>6</v>
          </cell>
          <cell r="M756">
            <v>0</v>
          </cell>
          <cell r="N756">
            <v>0</v>
          </cell>
          <cell r="O756" t="str">
            <v>K/RECROOM</v>
          </cell>
        </row>
        <row r="757">
          <cell r="D757">
            <v>2792</v>
          </cell>
          <cell r="E757" t="str">
            <v>NEEDLES FOR AIR PUMP</v>
          </cell>
          <cell r="F757" t="str">
            <v/>
          </cell>
          <cell r="G757" t="str">
            <v>ИГЛЫ ДЛЯ НАСОСА</v>
          </cell>
          <cell r="H757" t="str">
            <v/>
          </cell>
          <cell r="I757">
            <v>2</v>
          </cell>
          <cell r="J757" t="str">
            <v>PKG</v>
          </cell>
          <cell r="K757">
            <v>2</v>
          </cell>
          <cell r="L757">
            <v>4</v>
          </cell>
          <cell r="M757">
            <v>0</v>
          </cell>
          <cell r="N757">
            <v>0</v>
          </cell>
          <cell r="O757" t="str">
            <v>K1/37</v>
          </cell>
        </row>
        <row r="758">
          <cell r="D758" t="str">
            <v>2792-1</v>
          </cell>
          <cell r="E758" t="str">
            <v>NEEDLES FOR AIR PUMP</v>
          </cell>
          <cell r="F758" t="str">
            <v/>
          </cell>
          <cell r="G758" t="str">
            <v>ИГЛЫ ДЛЯ НАСОСА</v>
          </cell>
          <cell r="H758" t="str">
            <v/>
          </cell>
          <cell r="I758">
            <v>1</v>
          </cell>
          <cell r="J758" t="str">
            <v>PKG</v>
          </cell>
          <cell r="K758">
            <v>2</v>
          </cell>
          <cell r="L758">
            <v>2</v>
          </cell>
          <cell r="M758">
            <v>0</v>
          </cell>
          <cell r="N758">
            <v>0</v>
          </cell>
          <cell r="O758" t="str">
            <v>K1/37</v>
          </cell>
        </row>
        <row r="759">
          <cell r="D759">
            <v>2800</v>
          </cell>
          <cell r="E759" t="str">
            <v>ACETYLENE</v>
          </cell>
          <cell r="F759" t="str">
            <v/>
          </cell>
          <cell r="G759" t="str">
            <v>АЦЕТИЛЕН</v>
          </cell>
          <cell r="H759" t="str">
            <v/>
          </cell>
          <cell r="I759">
            <v>45</v>
          </cell>
          <cell r="J759" t="str">
            <v>CUBIC METER</v>
          </cell>
          <cell r="K759">
            <v>0</v>
          </cell>
          <cell r="L759">
            <v>0</v>
          </cell>
          <cell r="M759">
            <v>1020</v>
          </cell>
          <cell r="N759">
            <v>45900</v>
          </cell>
          <cell r="O759" t="str">
            <v>K/WELDERS</v>
          </cell>
        </row>
        <row r="760">
          <cell r="D760" t="str">
            <v>2800-1</v>
          </cell>
          <cell r="E760" t="str">
            <v>ACETYLENE</v>
          </cell>
          <cell r="F760" t="str">
            <v/>
          </cell>
          <cell r="G760" t="str">
            <v>АЦЕТИЛЕН</v>
          </cell>
          <cell r="H760" t="str">
            <v/>
          </cell>
          <cell r="I760">
            <v>35</v>
          </cell>
          <cell r="J760" t="str">
            <v>CUBIC METER</v>
          </cell>
          <cell r="K760">
            <v>0</v>
          </cell>
          <cell r="L760">
            <v>0</v>
          </cell>
          <cell r="M760">
            <v>1020</v>
          </cell>
          <cell r="N760">
            <v>35700</v>
          </cell>
          <cell r="O760" t="str">
            <v>K/WELDERS</v>
          </cell>
        </row>
        <row r="761">
          <cell r="D761" t="str">
            <v>2800-2</v>
          </cell>
          <cell r="E761" t="str">
            <v>ACETYLENE</v>
          </cell>
          <cell r="F761" t="str">
            <v/>
          </cell>
          <cell r="G761" t="str">
            <v>АЦЕТИЛЕН</v>
          </cell>
          <cell r="H761" t="str">
            <v/>
          </cell>
          <cell r="I761">
            <v>75</v>
          </cell>
          <cell r="J761" t="str">
            <v>CUBIC METER</v>
          </cell>
          <cell r="K761">
            <v>0</v>
          </cell>
          <cell r="L761">
            <v>0</v>
          </cell>
          <cell r="M761">
            <v>1020</v>
          </cell>
          <cell r="N761">
            <v>76500</v>
          </cell>
          <cell r="O761" t="str">
            <v>K/WELDERS</v>
          </cell>
        </row>
        <row r="762">
          <cell r="D762" t="str">
            <v>2800-3</v>
          </cell>
          <cell r="E762" t="str">
            <v>ACETYLENE</v>
          </cell>
          <cell r="F762" t="str">
            <v/>
          </cell>
          <cell r="G762" t="str">
            <v>АЦЕТИЛЕН</v>
          </cell>
          <cell r="H762" t="str">
            <v/>
          </cell>
          <cell r="I762">
            <v>60</v>
          </cell>
          <cell r="J762" t="str">
            <v>CUBIC METER</v>
          </cell>
          <cell r="K762">
            <v>0</v>
          </cell>
          <cell r="L762">
            <v>0</v>
          </cell>
          <cell r="M762">
            <v>1020</v>
          </cell>
          <cell r="N762">
            <v>61200</v>
          </cell>
          <cell r="O762" t="str">
            <v>K/WELDERS</v>
          </cell>
        </row>
        <row r="763">
          <cell r="D763" t="str">
            <v>2800-4</v>
          </cell>
          <cell r="E763" t="str">
            <v>ACETYLENE</v>
          </cell>
          <cell r="F763" t="str">
            <v/>
          </cell>
          <cell r="G763" t="str">
            <v>АЦЕТИЛЕН</v>
          </cell>
          <cell r="H763" t="str">
            <v/>
          </cell>
          <cell r="I763">
            <v>35</v>
          </cell>
          <cell r="J763" t="str">
            <v>CUBIC METER</v>
          </cell>
          <cell r="K763">
            <v>0</v>
          </cell>
          <cell r="L763">
            <v>0</v>
          </cell>
          <cell r="M763">
            <v>1020</v>
          </cell>
          <cell r="N763">
            <v>35700</v>
          </cell>
          <cell r="O763" t="str">
            <v>K/WELDERS</v>
          </cell>
        </row>
        <row r="764">
          <cell r="D764" t="str">
            <v>2800-5</v>
          </cell>
          <cell r="E764" t="str">
            <v>ACETYLENE</v>
          </cell>
          <cell r="F764" t="str">
            <v/>
          </cell>
          <cell r="G764" t="str">
            <v>АЦЕТИЛЕН</v>
          </cell>
          <cell r="H764" t="str">
            <v/>
          </cell>
          <cell r="I764">
            <v>5</v>
          </cell>
          <cell r="J764" t="str">
            <v>CUBIC METER</v>
          </cell>
          <cell r="K764">
            <v>0</v>
          </cell>
          <cell r="L764">
            <v>0</v>
          </cell>
          <cell r="M764">
            <v>1020</v>
          </cell>
          <cell r="N764">
            <v>5100</v>
          </cell>
          <cell r="O764" t="str">
            <v>K/WELDERS</v>
          </cell>
        </row>
        <row r="765">
          <cell r="D765" t="str">
            <v>2800-6</v>
          </cell>
          <cell r="E765" t="str">
            <v>ACETYLENE</v>
          </cell>
          <cell r="F765" t="str">
            <v/>
          </cell>
          <cell r="G765" t="str">
            <v>АЦЕТИЛЕН</v>
          </cell>
          <cell r="H765" t="str">
            <v/>
          </cell>
          <cell r="I765">
            <v>75</v>
          </cell>
          <cell r="J765" t="str">
            <v>CUBIC METER</v>
          </cell>
          <cell r="K765">
            <v>0</v>
          </cell>
          <cell r="L765">
            <v>0</v>
          </cell>
          <cell r="M765">
            <v>1020</v>
          </cell>
          <cell r="N765">
            <v>76500</v>
          </cell>
          <cell r="O765" t="str">
            <v>K/WELDERS</v>
          </cell>
        </row>
        <row r="766">
          <cell r="D766" t="str">
            <v>2800-7</v>
          </cell>
          <cell r="E766" t="str">
            <v>ACETYLENE</v>
          </cell>
          <cell r="F766" t="str">
            <v/>
          </cell>
          <cell r="G766" t="str">
            <v>АЦЕТИЛЕН</v>
          </cell>
          <cell r="H766" t="str">
            <v/>
          </cell>
          <cell r="I766">
            <v>50</v>
          </cell>
          <cell r="J766" t="str">
            <v>CUBIC METER</v>
          </cell>
          <cell r="K766">
            <v>0</v>
          </cell>
          <cell r="L766">
            <v>0</v>
          </cell>
          <cell r="M766">
            <v>1020</v>
          </cell>
          <cell r="N766">
            <v>51000</v>
          </cell>
          <cell r="O766" t="str">
            <v>K/WELDERS</v>
          </cell>
        </row>
        <row r="767">
          <cell r="D767" t="str">
            <v>2800-8</v>
          </cell>
          <cell r="E767" t="str">
            <v>ACETYLENE</v>
          </cell>
          <cell r="F767" t="str">
            <v/>
          </cell>
          <cell r="G767" t="str">
            <v>АЦЕТИЛЕН</v>
          </cell>
          <cell r="H767" t="str">
            <v/>
          </cell>
          <cell r="I767">
            <v>10</v>
          </cell>
          <cell r="J767" t="str">
            <v>CUBIC METER</v>
          </cell>
          <cell r="K767">
            <v>0</v>
          </cell>
          <cell r="L767">
            <v>0</v>
          </cell>
          <cell r="M767">
            <v>1020</v>
          </cell>
          <cell r="N767">
            <v>10200</v>
          </cell>
          <cell r="O767" t="str">
            <v>K/WELDERS</v>
          </cell>
        </row>
        <row r="768">
          <cell r="D768" t="str">
            <v>2800-9</v>
          </cell>
          <cell r="E768" t="str">
            <v>ACETYLENE</v>
          </cell>
          <cell r="F768" t="str">
            <v/>
          </cell>
          <cell r="G768" t="str">
            <v>АЦЕТИЛЕН</v>
          </cell>
          <cell r="H768" t="str">
            <v/>
          </cell>
          <cell r="I768">
            <v>40</v>
          </cell>
          <cell r="J768" t="str">
            <v>CUBIC METER</v>
          </cell>
          <cell r="K768">
            <v>0</v>
          </cell>
          <cell r="L768">
            <v>0</v>
          </cell>
          <cell r="M768">
            <v>1020</v>
          </cell>
          <cell r="N768">
            <v>40800</v>
          </cell>
          <cell r="O768" t="str">
            <v>K/WELDERS</v>
          </cell>
        </row>
        <row r="769">
          <cell r="D769" t="str">
            <v>2800-10</v>
          </cell>
          <cell r="E769" t="str">
            <v>ACETYLENE</v>
          </cell>
          <cell r="F769" t="str">
            <v/>
          </cell>
          <cell r="G769" t="str">
            <v>АЦЕТИЛЕН</v>
          </cell>
          <cell r="H769" t="str">
            <v/>
          </cell>
          <cell r="I769">
            <v>40</v>
          </cell>
          <cell r="J769" t="str">
            <v>CUBIC METER</v>
          </cell>
          <cell r="K769">
            <v>0</v>
          </cell>
          <cell r="L769">
            <v>0</v>
          </cell>
          <cell r="M769">
            <v>1020</v>
          </cell>
          <cell r="N769">
            <v>40800</v>
          </cell>
          <cell r="O769" t="str">
            <v>K/WELDERS</v>
          </cell>
        </row>
        <row r="770">
          <cell r="D770" t="str">
            <v>2800-11</v>
          </cell>
          <cell r="E770" t="str">
            <v>ACETYLENE</v>
          </cell>
          <cell r="F770" t="str">
            <v/>
          </cell>
          <cell r="G770" t="str">
            <v>АЦЕТИЛЕН</v>
          </cell>
          <cell r="H770" t="str">
            <v/>
          </cell>
          <cell r="I770">
            <v>40</v>
          </cell>
          <cell r="J770" t="str">
            <v>CUBIC METER</v>
          </cell>
          <cell r="K770">
            <v>0</v>
          </cell>
          <cell r="L770">
            <v>0</v>
          </cell>
          <cell r="M770">
            <v>1020</v>
          </cell>
          <cell r="N770">
            <v>40800</v>
          </cell>
          <cell r="O770" t="str">
            <v>K/WELDERS</v>
          </cell>
        </row>
        <row r="771">
          <cell r="D771" t="str">
            <v>2800-12</v>
          </cell>
          <cell r="E771" t="str">
            <v>ACETYLENE</v>
          </cell>
          <cell r="F771" t="str">
            <v/>
          </cell>
          <cell r="G771" t="str">
            <v>АЦЕТИЛЕН</v>
          </cell>
          <cell r="H771" t="str">
            <v/>
          </cell>
          <cell r="I771">
            <v>20</v>
          </cell>
          <cell r="J771" t="str">
            <v>CUBIC METER</v>
          </cell>
          <cell r="K771">
            <v>0</v>
          </cell>
          <cell r="L771">
            <v>0</v>
          </cell>
          <cell r="M771">
            <v>1020</v>
          </cell>
          <cell r="N771">
            <v>20400</v>
          </cell>
          <cell r="O771" t="str">
            <v>K/WELDERS</v>
          </cell>
        </row>
        <row r="772">
          <cell r="D772" t="str">
            <v>2800-13</v>
          </cell>
          <cell r="E772" t="str">
            <v>ACETYLENE</v>
          </cell>
          <cell r="F772" t="str">
            <v/>
          </cell>
          <cell r="G772" t="str">
            <v>АЦЕТИЛЕН</v>
          </cell>
          <cell r="H772" t="str">
            <v/>
          </cell>
          <cell r="I772">
            <v>35</v>
          </cell>
          <cell r="J772" t="str">
            <v>CUBIC METER</v>
          </cell>
          <cell r="K772">
            <v>0</v>
          </cell>
          <cell r="L772">
            <v>0</v>
          </cell>
          <cell r="M772">
            <v>1020</v>
          </cell>
          <cell r="N772">
            <v>35700</v>
          </cell>
          <cell r="O772" t="str">
            <v>K/WELDERS</v>
          </cell>
        </row>
        <row r="773">
          <cell r="D773" t="str">
            <v>2800-14</v>
          </cell>
          <cell r="E773" t="str">
            <v>ACETYLENE</v>
          </cell>
          <cell r="F773" t="str">
            <v/>
          </cell>
          <cell r="G773" t="str">
            <v>АЦЕТИЛЕН</v>
          </cell>
          <cell r="H773" t="str">
            <v/>
          </cell>
          <cell r="I773">
            <v>20</v>
          </cell>
          <cell r="J773" t="str">
            <v>CUBIC METER</v>
          </cell>
          <cell r="K773">
            <v>0</v>
          </cell>
          <cell r="L773">
            <v>0</v>
          </cell>
          <cell r="M773">
            <v>1020</v>
          </cell>
          <cell r="N773">
            <v>20400</v>
          </cell>
          <cell r="O773" t="str">
            <v>K/WELDERS</v>
          </cell>
        </row>
        <row r="774">
          <cell r="D774">
            <v>2835</v>
          </cell>
          <cell r="E774" t="str">
            <v>ELECTRIC HEATER CLOSED 500 GR</v>
          </cell>
          <cell r="F774" t="str">
            <v/>
          </cell>
          <cell r="G774" t="str">
            <v>ЭЛЕКТРИЧЕСКАЯ ПЛИТКА НА КОЛБУ 500 ГР</v>
          </cell>
          <cell r="H774" t="str">
            <v/>
          </cell>
          <cell r="I774">
            <v>2</v>
          </cell>
          <cell r="J774" t="str">
            <v>EACH</v>
          </cell>
          <cell r="K774">
            <v>0</v>
          </cell>
          <cell r="L774">
            <v>0</v>
          </cell>
          <cell r="M774">
            <v>4620</v>
          </cell>
          <cell r="N774">
            <v>9240</v>
          </cell>
          <cell r="O774" t="str">
            <v>K1/13</v>
          </cell>
        </row>
        <row r="775">
          <cell r="D775">
            <v>2836</v>
          </cell>
          <cell r="E775" t="str">
            <v>ELECTRIC HEATER CLOSED 1 LTR</v>
          </cell>
          <cell r="F775" t="str">
            <v/>
          </cell>
          <cell r="G775" t="str">
            <v>ЭЛЕКТРИЧЕСКАЯ ПЛИТКА НА КОЛБУ 1 ЛИТР</v>
          </cell>
          <cell r="H775" t="str">
            <v/>
          </cell>
          <cell r="I775">
            <v>2</v>
          </cell>
          <cell r="J775" t="str">
            <v>EACH</v>
          </cell>
          <cell r="K775">
            <v>0</v>
          </cell>
          <cell r="L775">
            <v>0</v>
          </cell>
          <cell r="M775">
            <v>5680</v>
          </cell>
          <cell r="N775">
            <v>11360</v>
          </cell>
          <cell r="O775" t="str">
            <v>K1/13</v>
          </cell>
        </row>
        <row r="776">
          <cell r="D776">
            <v>2837</v>
          </cell>
          <cell r="E776" t="str">
            <v>CLOCK WITH TIMER</v>
          </cell>
          <cell r="F776" t="str">
            <v/>
          </cell>
          <cell r="G776" t="str">
            <v>ЧАСЫ С ТАЙМЕРОМ</v>
          </cell>
          <cell r="H776" t="str">
            <v/>
          </cell>
          <cell r="I776">
            <v>1</v>
          </cell>
          <cell r="J776" t="str">
            <v>EACH</v>
          </cell>
          <cell r="K776">
            <v>0</v>
          </cell>
          <cell r="L776">
            <v>0</v>
          </cell>
          <cell r="M776">
            <v>3460</v>
          </cell>
          <cell r="N776">
            <v>3460</v>
          </cell>
          <cell r="O776" t="str">
            <v>K1/13</v>
          </cell>
        </row>
        <row r="777">
          <cell r="D777">
            <v>2838</v>
          </cell>
          <cell r="E777" t="str">
            <v>JERRYCAN FOR DISTILLATE 10 LTR</v>
          </cell>
          <cell r="F777" t="str">
            <v/>
          </cell>
          <cell r="G777" t="str">
            <v>КАНИСТРА ДЛЯ ДИСТИЛЛЯТА 10 ЛИТРОВ</v>
          </cell>
          <cell r="H777" t="str">
            <v/>
          </cell>
          <cell r="I777">
            <v>1</v>
          </cell>
          <cell r="J777" t="str">
            <v>EACH</v>
          </cell>
          <cell r="K777">
            <v>0</v>
          </cell>
          <cell r="L777">
            <v>0</v>
          </cell>
          <cell r="M777">
            <v>670</v>
          </cell>
          <cell r="N777">
            <v>670</v>
          </cell>
          <cell r="O777" t="str">
            <v>K1/13</v>
          </cell>
        </row>
        <row r="778">
          <cell r="D778">
            <v>2839</v>
          </cell>
          <cell r="E778" t="str">
            <v>JERRYCAN FOR DRAIN 10 LTR</v>
          </cell>
          <cell r="F778" t="str">
            <v/>
          </cell>
          <cell r="G778" t="str">
            <v>КАНИСТРА ДЛЯ СЛИВА 10 ЛИТРОВ</v>
          </cell>
          <cell r="H778" t="str">
            <v/>
          </cell>
          <cell r="I778">
            <v>1</v>
          </cell>
          <cell r="J778" t="str">
            <v>EACH</v>
          </cell>
          <cell r="K778">
            <v>0</v>
          </cell>
          <cell r="L778">
            <v>0</v>
          </cell>
          <cell r="M778">
            <v>670</v>
          </cell>
          <cell r="N778">
            <v>670</v>
          </cell>
          <cell r="O778" t="str">
            <v>K1/13</v>
          </cell>
        </row>
        <row r="779">
          <cell r="D779">
            <v>2840</v>
          </cell>
          <cell r="E779" t="str">
            <v>LARGE FUNNEL FOR DRAIN JERRYCAN</v>
          </cell>
          <cell r="F779" t="str">
            <v/>
          </cell>
          <cell r="G779" t="str">
            <v>ВОРОНКА БОЛЬШАЯ ДЛЯ КАНИСТРЫ (СЛИВНОЙ)</v>
          </cell>
          <cell r="H779" t="str">
            <v/>
          </cell>
          <cell r="I779">
            <v>1</v>
          </cell>
          <cell r="J779" t="str">
            <v>EACH</v>
          </cell>
          <cell r="K779">
            <v>0</v>
          </cell>
          <cell r="L779">
            <v>0</v>
          </cell>
          <cell r="M779">
            <v>350</v>
          </cell>
          <cell r="N779">
            <v>350</v>
          </cell>
          <cell r="O779" t="str">
            <v>K1/13</v>
          </cell>
        </row>
        <row r="780">
          <cell r="D780">
            <v>2841</v>
          </cell>
          <cell r="E780" t="str">
            <v>ELECTRICAL MIXER WITH MAGNET</v>
          </cell>
          <cell r="F780" t="str">
            <v/>
          </cell>
          <cell r="G780" t="str">
            <v>ЭЛЕКТРОМЕШАЛКА С МАГНИТОМ</v>
          </cell>
          <cell r="H780" t="str">
            <v/>
          </cell>
          <cell r="I780">
            <v>1</v>
          </cell>
          <cell r="J780" t="str">
            <v>EACH</v>
          </cell>
          <cell r="K780">
            <v>0</v>
          </cell>
          <cell r="L780">
            <v>0</v>
          </cell>
          <cell r="M780">
            <v>5310</v>
          </cell>
          <cell r="N780">
            <v>5310</v>
          </cell>
          <cell r="O780" t="str">
            <v>K1/13</v>
          </cell>
        </row>
        <row r="781">
          <cell r="D781">
            <v>2843</v>
          </cell>
          <cell r="E781" t="str">
            <v>ELECTRICAL MIXER FOR SALT</v>
          </cell>
          <cell r="F781" t="str">
            <v/>
          </cell>
          <cell r="G781" t="str">
            <v>ЭЛЕКТРОМЕШАЛКА ДЛЯ СОЛЕЙ</v>
          </cell>
          <cell r="H781" t="str">
            <v/>
          </cell>
          <cell r="I781">
            <v>2</v>
          </cell>
          <cell r="J781" t="str">
            <v>EACH</v>
          </cell>
          <cell r="K781">
            <v>0</v>
          </cell>
          <cell r="L781">
            <v>0</v>
          </cell>
          <cell r="M781">
            <v>33170</v>
          </cell>
          <cell r="N781">
            <v>66340</v>
          </cell>
          <cell r="O781" t="str">
            <v>K1/13</v>
          </cell>
        </row>
        <row r="782">
          <cell r="D782">
            <v>2844</v>
          </cell>
          <cell r="E782" t="str">
            <v>DISTILLER COMPLETE</v>
          </cell>
          <cell r="F782" t="str">
            <v/>
          </cell>
          <cell r="G782" t="str">
            <v>ДИСТИЛЛЯТОР С КОМПЛЕКТУЮЩИМИ</v>
          </cell>
          <cell r="H782" t="str">
            <v/>
          </cell>
          <cell r="I782">
            <v>1</v>
          </cell>
          <cell r="J782" t="str">
            <v>EACH</v>
          </cell>
          <cell r="K782">
            <v>0</v>
          </cell>
          <cell r="L782">
            <v>0</v>
          </cell>
          <cell r="M782">
            <v>0</v>
          </cell>
          <cell r="N782">
            <v>0</v>
          </cell>
          <cell r="O782" t="str">
            <v>K1/15</v>
          </cell>
        </row>
        <row r="783">
          <cell r="D783">
            <v>2845</v>
          </cell>
          <cell r="E783" t="str">
            <v>SPECIMEN FARCEPS</v>
          </cell>
          <cell r="F783" t="str">
            <v/>
          </cell>
          <cell r="G783" t="str">
            <v>ПИНЦЕТ</v>
          </cell>
          <cell r="H783" t="str">
            <v/>
          </cell>
          <cell r="I783">
            <v>1</v>
          </cell>
          <cell r="J783" t="str">
            <v>EACH</v>
          </cell>
          <cell r="K783">
            <v>0</v>
          </cell>
          <cell r="L783">
            <v>0</v>
          </cell>
          <cell r="M783">
            <v>350</v>
          </cell>
          <cell r="N783">
            <v>350</v>
          </cell>
          <cell r="O783" t="str">
            <v>K1/13</v>
          </cell>
        </row>
        <row r="784">
          <cell r="D784">
            <v>2846</v>
          </cell>
          <cell r="E784" t="str">
            <v>SCISSORS</v>
          </cell>
          <cell r="F784" t="str">
            <v/>
          </cell>
          <cell r="G784" t="str">
            <v>НОЖНИЦЫ</v>
          </cell>
          <cell r="H784" t="str">
            <v/>
          </cell>
          <cell r="I784">
            <v>2</v>
          </cell>
          <cell r="J784" t="str">
            <v>EACH</v>
          </cell>
          <cell r="K784">
            <v>0</v>
          </cell>
          <cell r="L784">
            <v>0</v>
          </cell>
          <cell r="M784">
            <v>320</v>
          </cell>
          <cell r="N784">
            <v>640</v>
          </cell>
          <cell r="O784" t="str">
            <v>K1/13</v>
          </cell>
        </row>
        <row r="785">
          <cell r="D785">
            <v>2847</v>
          </cell>
          <cell r="E785" t="str">
            <v>RUBBER GLOVES</v>
          </cell>
          <cell r="F785" t="str">
            <v/>
          </cell>
          <cell r="G785" t="str">
            <v>ПЕРЧАТКИ РЕЗИНОВЫЕ</v>
          </cell>
          <cell r="H785" t="str">
            <v/>
          </cell>
          <cell r="I785">
            <v>4</v>
          </cell>
          <cell r="J785" t="str">
            <v>PAIR</v>
          </cell>
          <cell r="K785">
            <v>0</v>
          </cell>
          <cell r="L785">
            <v>0</v>
          </cell>
          <cell r="M785">
            <v>550</v>
          </cell>
          <cell r="N785">
            <v>2200</v>
          </cell>
          <cell r="O785" t="str">
            <v>K1/13</v>
          </cell>
        </row>
        <row r="786">
          <cell r="D786">
            <v>2849</v>
          </cell>
          <cell r="E786" t="str">
            <v>BRAKER 1000 ML</v>
          </cell>
          <cell r="F786" t="str">
            <v/>
          </cell>
          <cell r="G786" t="str">
            <v>СТАКАН ХИМИЧЕСКИЙ 1000 МЛ</v>
          </cell>
          <cell r="H786" t="str">
            <v/>
          </cell>
          <cell r="I786">
            <v>3</v>
          </cell>
          <cell r="J786" t="str">
            <v>EACH</v>
          </cell>
          <cell r="K786">
            <v>0</v>
          </cell>
          <cell r="L786">
            <v>0</v>
          </cell>
          <cell r="M786">
            <v>380</v>
          </cell>
          <cell r="N786">
            <v>1140</v>
          </cell>
          <cell r="O786" t="str">
            <v>K1/13</v>
          </cell>
        </row>
        <row r="787">
          <cell r="D787">
            <v>2851</v>
          </cell>
          <cell r="E787" t="str">
            <v>CYLINDER</v>
          </cell>
          <cell r="F787" t="str">
            <v/>
          </cell>
          <cell r="G787" t="str">
            <v>ЦИЛИНДР</v>
          </cell>
          <cell r="H787" t="str">
            <v/>
          </cell>
          <cell r="I787">
            <v>2</v>
          </cell>
          <cell r="J787" t="str">
            <v>EACH</v>
          </cell>
          <cell r="K787">
            <v>0</v>
          </cell>
          <cell r="L787">
            <v>0</v>
          </cell>
          <cell r="M787">
            <v>360</v>
          </cell>
          <cell r="N787">
            <v>720</v>
          </cell>
          <cell r="O787" t="str">
            <v>K1/13</v>
          </cell>
        </row>
        <row r="788">
          <cell r="D788">
            <v>2852</v>
          </cell>
          <cell r="E788" t="str">
            <v>SEPARATING FUNNEL 500 ML</v>
          </cell>
          <cell r="F788" t="str">
            <v/>
          </cell>
          <cell r="G788" t="str">
            <v>ВОРОНКА ДЕЛИТЕЛЬНАЯ 500 МЛ</v>
          </cell>
          <cell r="H788" t="str">
            <v/>
          </cell>
          <cell r="I788">
            <v>10</v>
          </cell>
          <cell r="J788" t="str">
            <v>EACH</v>
          </cell>
          <cell r="K788">
            <v>0</v>
          </cell>
          <cell r="L788">
            <v>0</v>
          </cell>
          <cell r="M788">
            <v>350</v>
          </cell>
          <cell r="N788">
            <v>3500</v>
          </cell>
          <cell r="O788" t="str">
            <v>K1/13</v>
          </cell>
        </row>
        <row r="789">
          <cell r="D789" t="str">
            <v>2852-1</v>
          </cell>
          <cell r="E789" t="str">
            <v>SEPARATING FUNNEL 500 ML</v>
          </cell>
          <cell r="F789" t="str">
            <v/>
          </cell>
          <cell r="G789" t="str">
            <v>ВОРОНКА ДЕЛИТЕЛЬНАЯ 500 МЛ</v>
          </cell>
          <cell r="H789" t="str">
            <v/>
          </cell>
          <cell r="I789">
            <v>5</v>
          </cell>
          <cell r="J789" t="str">
            <v>EACH</v>
          </cell>
          <cell r="K789">
            <v>0</v>
          </cell>
          <cell r="L789">
            <v>0</v>
          </cell>
          <cell r="M789">
            <v>576</v>
          </cell>
          <cell r="N789">
            <v>2880</v>
          </cell>
          <cell r="O789" t="str">
            <v>K1/13</v>
          </cell>
        </row>
        <row r="790">
          <cell r="D790">
            <v>2853</v>
          </cell>
          <cell r="E790" t="str">
            <v>ROUND BOTTOM FLASK 500 ML</v>
          </cell>
          <cell r="F790" t="str">
            <v/>
          </cell>
          <cell r="G790" t="str">
            <v>КОЛБА КРУГЛОДОННАЯ 500 МЛ</v>
          </cell>
          <cell r="H790" t="str">
            <v/>
          </cell>
          <cell r="I790">
            <v>10</v>
          </cell>
          <cell r="J790" t="str">
            <v>EACH</v>
          </cell>
          <cell r="K790">
            <v>0</v>
          </cell>
          <cell r="L790">
            <v>0</v>
          </cell>
          <cell r="M790">
            <v>220</v>
          </cell>
          <cell r="N790">
            <v>2200</v>
          </cell>
          <cell r="O790" t="str">
            <v>K1/13</v>
          </cell>
        </row>
        <row r="791">
          <cell r="D791">
            <v>2854</v>
          </cell>
          <cell r="E791" t="str">
            <v>HEAT RESISTANT FLASK 500 ML</v>
          </cell>
          <cell r="F791" t="str">
            <v/>
          </cell>
          <cell r="G791" t="str">
            <v>КОЛБА ТЕРМОСТОЙКАЯ 1000 МЛ</v>
          </cell>
          <cell r="H791" t="str">
            <v/>
          </cell>
          <cell r="I791">
            <v>10</v>
          </cell>
          <cell r="J791" t="str">
            <v>EACH</v>
          </cell>
          <cell r="K791">
            <v>0</v>
          </cell>
          <cell r="L791">
            <v>0</v>
          </cell>
          <cell r="M791">
            <v>520</v>
          </cell>
          <cell r="N791">
            <v>5200</v>
          </cell>
          <cell r="O791" t="str">
            <v>K1/13</v>
          </cell>
        </row>
        <row r="792">
          <cell r="D792">
            <v>2855</v>
          </cell>
          <cell r="E792" t="str">
            <v>CYLINDER 1000 ML</v>
          </cell>
          <cell r="F792" t="str">
            <v/>
          </cell>
          <cell r="G792" t="str">
            <v>ЦИЛИНДР 1000 МЛ</v>
          </cell>
          <cell r="H792" t="str">
            <v/>
          </cell>
          <cell r="I792">
            <v>20</v>
          </cell>
          <cell r="J792" t="str">
            <v>EACH</v>
          </cell>
          <cell r="K792">
            <v>0</v>
          </cell>
          <cell r="L792">
            <v>0</v>
          </cell>
          <cell r="M792">
            <v>360</v>
          </cell>
          <cell r="N792">
            <v>7200</v>
          </cell>
          <cell r="O792" t="str">
            <v>K1/13</v>
          </cell>
        </row>
        <row r="793">
          <cell r="D793">
            <v>2855</v>
          </cell>
          <cell r="E793" t="str">
            <v>CYLINDER 1000 ML</v>
          </cell>
          <cell r="F793" t="str">
            <v/>
          </cell>
          <cell r="G793" t="str">
            <v>ЦИЛИНДР 1000 МЛ</v>
          </cell>
          <cell r="H793" t="str">
            <v/>
          </cell>
          <cell r="I793">
            <v>5</v>
          </cell>
          <cell r="J793" t="str">
            <v>EACH</v>
          </cell>
          <cell r="K793">
            <v>0</v>
          </cell>
          <cell r="L793">
            <v>0</v>
          </cell>
          <cell r="M793">
            <v>792</v>
          </cell>
          <cell r="N793">
            <v>3960</v>
          </cell>
          <cell r="O793" t="str">
            <v>K1/13</v>
          </cell>
        </row>
        <row r="794">
          <cell r="D794">
            <v>2856</v>
          </cell>
          <cell r="E794" t="str">
            <v>CONICAL FLASK 250 ML</v>
          </cell>
          <cell r="F794" t="str">
            <v/>
          </cell>
          <cell r="G794" t="str">
            <v>КОЛБЫ КОНИЧЕСКИЕ 250 МЛ</v>
          </cell>
          <cell r="H794" t="str">
            <v/>
          </cell>
          <cell r="I794">
            <v>5</v>
          </cell>
          <cell r="J794" t="str">
            <v>EACH</v>
          </cell>
          <cell r="K794">
            <v>0</v>
          </cell>
          <cell r="L794">
            <v>0</v>
          </cell>
          <cell r="M794">
            <v>250</v>
          </cell>
          <cell r="N794">
            <v>1250</v>
          </cell>
          <cell r="O794" t="str">
            <v>K1/13</v>
          </cell>
        </row>
        <row r="795">
          <cell r="D795">
            <v>2856</v>
          </cell>
          <cell r="E795" t="str">
            <v>CONICAL FLASK 250 ML</v>
          </cell>
          <cell r="F795" t="str">
            <v/>
          </cell>
          <cell r="G795" t="str">
            <v>КОЛБЫ КОНИЧЕСКИЕ 250 МЛ</v>
          </cell>
          <cell r="H795" t="str">
            <v/>
          </cell>
          <cell r="I795">
            <v>9</v>
          </cell>
          <cell r="J795" t="str">
            <v>EACH</v>
          </cell>
          <cell r="K795">
            <v>0</v>
          </cell>
          <cell r="L795">
            <v>0</v>
          </cell>
          <cell r="M795">
            <v>0</v>
          </cell>
          <cell r="N795">
            <v>0</v>
          </cell>
          <cell r="O795" t="str">
            <v>K1/13</v>
          </cell>
        </row>
        <row r="796">
          <cell r="D796">
            <v>2856</v>
          </cell>
          <cell r="E796" t="str">
            <v>CONICAL FLASK 250 ML</v>
          </cell>
          <cell r="F796" t="str">
            <v/>
          </cell>
          <cell r="G796" t="str">
            <v>КОЛБЫ КОНИЧЕСКИЕ 250 МЛ</v>
          </cell>
          <cell r="H796" t="str">
            <v/>
          </cell>
          <cell r="I796">
            <v>20</v>
          </cell>
          <cell r="J796" t="str">
            <v>EACH</v>
          </cell>
          <cell r="K796">
            <v>0</v>
          </cell>
          <cell r="L796">
            <v>0</v>
          </cell>
          <cell r="M796">
            <v>408</v>
          </cell>
          <cell r="N796">
            <v>8160</v>
          </cell>
          <cell r="O796" t="str">
            <v>K1/13</v>
          </cell>
        </row>
        <row r="797">
          <cell r="D797">
            <v>2857</v>
          </cell>
          <cell r="E797" t="str">
            <v>CONICAL FLASK 500 ML</v>
          </cell>
          <cell r="F797" t="str">
            <v/>
          </cell>
          <cell r="G797" t="str">
            <v>КОЛБЫ КОНИЧЕСКИЕ 500 МЛ</v>
          </cell>
          <cell r="H797" t="str">
            <v/>
          </cell>
          <cell r="I797">
            <v>3</v>
          </cell>
          <cell r="J797" t="str">
            <v>EACH</v>
          </cell>
          <cell r="K797">
            <v>0</v>
          </cell>
          <cell r="L797">
            <v>0</v>
          </cell>
          <cell r="M797">
            <v>300</v>
          </cell>
          <cell r="N797">
            <v>900</v>
          </cell>
          <cell r="O797" t="str">
            <v>K1/13</v>
          </cell>
        </row>
        <row r="798">
          <cell r="D798" t="str">
            <v>2857-1</v>
          </cell>
          <cell r="E798" t="str">
            <v>CONICAL FLASK 500 ML</v>
          </cell>
          <cell r="F798" t="str">
            <v/>
          </cell>
          <cell r="G798" t="str">
            <v>КОЛБЫ КОНИЧЕСКИЕ 500 МЛ</v>
          </cell>
          <cell r="H798" t="str">
            <v/>
          </cell>
          <cell r="I798">
            <v>9</v>
          </cell>
          <cell r="J798" t="str">
            <v>EACH</v>
          </cell>
          <cell r="K798">
            <v>0</v>
          </cell>
          <cell r="L798">
            <v>0</v>
          </cell>
          <cell r="M798">
            <v>0</v>
          </cell>
          <cell r="N798">
            <v>0</v>
          </cell>
          <cell r="O798" t="str">
            <v>K1/13</v>
          </cell>
        </row>
        <row r="799">
          <cell r="D799">
            <v>2858</v>
          </cell>
          <cell r="E799" t="str">
            <v>VOLUMETRIC FLASK 100 ML</v>
          </cell>
          <cell r="F799" t="str">
            <v/>
          </cell>
          <cell r="G799" t="str">
            <v>КОЛБЫ МЕРНЫЕ 100 МЛ</v>
          </cell>
          <cell r="H799" t="str">
            <v/>
          </cell>
          <cell r="I799">
            <v>3</v>
          </cell>
          <cell r="J799" t="str">
            <v>EACH</v>
          </cell>
          <cell r="K799">
            <v>0</v>
          </cell>
          <cell r="L799">
            <v>0</v>
          </cell>
          <cell r="M799">
            <v>180</v>
          </cell>
          <cell r="N799">
            <v>540</v>
          </cell>
          <cell r="O799" t="str">
            <v>K1/13</v>
          </cell>
        </row>
        <row r="800">
          <cell r="D800" t="str">
            <v>2858-1</v>
          </cell>
          <cell r="E800" t="str">
            <v>VOLUMETRIC FLASK 100 ML</v>
          </cell>
          <cell r="F800" t="str">
            <v/>
          </cell>
          <cell r="G800" t="str">
            <v>КОЛБЫ МЕРНЫЕ 100 МЛ</v>
          </cell>
          <cell r="H800" t="str">
            <v/>
          </cell>
          <cell r="I800">
            <v>11</v>
          </cell>
          <cell r="J800" t="str">
            <v>EACH</v>
          </cell>
          <cell r="K800">
            <v>0</v>
          </cell>
          <cell r="L800">
            <v>0</v>
          </cell>
          <cell r="M800">
            <v>288</v>
          </cell>
          <cell r="N800">
            <v>3168</v>
          </cell>
          <cell r="O800" t="str">
            <v>K1/13</v>
          </cell>
        </row>
        <row r="801">
          <cell r="D801">
            <v>2859</v>
          </cell>
          <cell r="E801" t="str">
            <v>VOLUMETRIC FLASK 1000 ML</v>
          </cell>
          <cell r="F801" t="str">
            <v/>
          </cell>
          <cell r="G801" t="str">
            <v>КОЛБЫ МЕРНЫЕ 1000 МЛ</v>
          </cell>
          <cell r="H801" t="str">
            <v/>
          </cell>
          <cell r="I801">
            <v>3</v>
          </cell>
          <cell r="J801" t="str">
            <v>EACH</v>
          </cell>
          <cell r="K801">
            <v>0</v>
          </cell>
          <cell r="L801">
            <v>0</v>
          </cell>
          <cell r="M801">
            <v>320</v>
          </cell>
          <cell r="N801">
            <v>960</v>
          </cell>
          <cell r="O801" t="str">
            <v>K1/13</v>
          </cell>
        </row>
        <row r="802">
          <cell r="D802" t="str">
            <v>2859-1</v>
          </cell>
          <cell r="E802" t="str">
            <v>VOLUMETRIC FLASK 1000 ML</v>
          </cell>
          <cell r="F802" t="str">
            <v/>
          </cell>
          <cell r="G802" t="str">
            <v>КОЛБЫ МЕРНЫЕ 1000 МЛ</v>
          </cell>
          <cell r="H802" t="str">
            <v/>
          </cell>
          <cell r="I802">
            <v>8</v>
          </cell>
          <cell r="J802" t="str">
            <v>EACH</v>
          </cell>
          <cell r="K802">
            <v>0</v>
          </cell>
          <cell r="L802">
            <v>0</v>
          </cell>
          <cell r="M802">
            <v>792</v>
          </cell>
          <cell r="N802">
            <v>6336</v>
          </cell>
          <cell r="O802" t="str">
            <v>K1/13</v>
          </cell>
        </row>
        <row r="803">
          <cell r="D803">
            <v>2862</v>
          </cell>
          <cell r="E803" t="str">
            <v>GASOLINE A-80</v>
          </cell>
          <cell r="F803" t="str">
            <v/>
          </cell>
          <cell r="G803" t="str">
            <v>БЕНЗИН А-80</v>
          </cell>
          <cell r="H803" t="str">
            <v/>
          </cell>
          <cell r="I803">
            <v>200</v>
          </cell>
          <cell r="J803" t="str">
            <v>LITER</v>
          </cell>
          <cell r="K803">
            <v>0</v>
          </cell>
          <cell r="L803">
            <v>0</v>
          </cell>
          <cell r="M803">
            <v>24.995999999999999</v>
          </cell>
          <cell r="N803">
            <v>4999.2</v>
          </cell>
          <cell r="O803" t="str">
            <v>K/FUEL STATION</v>
          </cell>
        </row>
        <row r="804">
          <cell r="D804">
            <v>2950</v>
          </cell>
          <cell r="E804" t="str">
            <v>BRAKE FLUID</v>
          </cell>
          <cell r="F804" t="str">
            <v>DONAX YB</v>
          </cell>
          <cell r="G804" t="str">
            <v>ТОРМОЗНАЯ ЖИДКОСТЬ</v>
          </cell>
          <cell r="H804" t="str">
            <v>ДОНАКС УВ</v>
          </cell>
          <cell r="I804">
            <v>2</v>
          </cell>
          <cell r="J804" t="str">
            <v>LITER</v>
          </cell>
          <cell r="K804">
            <v>0</v>
          </cell>
          <cell r="L804">
            <v>0</v>
          </cell>
          <cell r="M804">
            <v>1320</v>
          </cell>
          <cell r="N804">
            <v>2640</v>
          </cell>
          <cell r="O804" t="str">
            <v>K1/62</v>
          </cell>
        </row>
        <row r="805">
          <cell r="D805">
            <v>2950</v>
          </cell>
          <cell r="E805" t="str">
            <v>BRAKE FLUID</v>
          </cell>
          <cell r="F805" t="str">
            <v>DONAX YB</v>
          </cell>
          <cell r="G805" t="str">
            <v>ТОРМОЗНАЯ ЖИДКОСТЬ</v>
          </cell>
          <cell r="H805" t="str">
            <v>ДОНАКС УВ</v>
          </cell>
          <cell r="I805">
            <v>10</v>
          </cell>
          <cell r="J805" t="str">
            <v>LITER</v>
          </cell>
          <cell r="K805">
            <v>0</v>
          </cell>
          <cell r="L805">
            <v>0</v>
          </cell>
          <cell r="M805">
            <v>1500</v>
          </cell>
          <cell r="N805">
            <v>15000</v>
          </cell>
          <cell r="O805" t="str">
            <v>K1/62</v>
          </cell>
        </row>
        <row r="806">
          <cell r="D806">
            <v>2953</v>
          </cell>
          <cell r="E806" t="str">
            <v>INSULATING MAT</v>
          </cell>
          <cell r="F806" t="str">
            <v/>
          </cell>
          <cell r="G806" t="str">
            <v>КОВРИКИ ДИЭЛЕКТРИЧЕСКИЕ</v>
          </cell>
          <cell r="H806" t="str">
            <v/>
          </cell>
          <cell r="I806">
            <v>9</v>
          </cell>
          <cell r="J806" t="str">
            <v>EACH</v>
          </cell>
          <cell r="K806">
            <v>0</v>
          </cell>
          <cell r="L806">
            <v>0</v>
          </cell>
          <cell r="M806">
            <v>1322.4</v>
          </cell>
          <cell r="N806">
            <v>11901.6</v>
          </cell>
          <cell r="O806" t="str">
            <v>K1/5</v>
          </cell>
        </row>
        <row r="807">
          <cell r="D807">
            <v>2954</v>
          </cell>
          <cell r="E807" t="str">
            <v>GAS MASK PG-7</v>
          </cell>
          <cell r="F807" t="str">
            <v/>
          </cell>
          <cell r="G807" t="str">
            <v>ПРОТИВОГАЗ ПГ-7</v>
          </cell>
          <cell r="H807" t="str">
            <v/>
          </cell>
          <cell r="I807">
            <v>25</v>
          </cell>
          <cell r="J807" t="str">
            <v>EACH</v>
          </cell>
          <cell r="K807">
            <v>0</v>
          </cell>
          <cell r="L807">
            <v>0</v>
          </cell>
          <cell r="M807">
            <v>7041.6</v>
          </cell>
          <cell r="N807">
            <v>176040</v>
          </cell>
          <cell r="O807" t="str">
            <v>K1/23</v>
          </cell>
        </row>
        <row r="808">
          <cell r="D808">
            <v>2955</v>
          </cell>
          <cell r="E808" t="str">
            <v>GAS MASK PG-4U</v>
          </cell>
          <cell r="F808" t="str">
            <v/>
          </cell>
          <cell r="G808" t="str">
            <v>ПРОТИВОГАЗ ПГ-4У</v>
          </cell>
          <cell r="H808" t="str">
            <v/>
          </cell>
          <cell r="I808">
            <v>18</v>
          </cell>
          <cell r="J808" t="str">
            <v>EACH</v>
          </cell>
          <cell r="K808">
            <v>0</v>
          </cell>
          <cell r="L808">
            <v>0</v>
          </cell>
          <cell r="M808">
            <v>7041.6</v>
          </cell>
          <cell r="N808">
            <v>126748.8</v>
          </cell>
          <cell r="O808" t="str">
            <v>K1/23</v>
          </cell>
        </row>
        <row r="809">
          <cell r="D809">
            <v>2956</v>
          </cell>
          <cell r="E809" t="str">
            <v>RESPIRATOR U-2K</v>
          </cell>
          <cell r="F809" t="str">
            <v/>
          </cell>
          <cell r="G809" t="str">
            <v>РЕСПИРАТОР У-2К</v>
          </cell>
          <cell r="H809" t="str">
            <v/>
          </cell>
          <cell r="I809">
            <v>12</v>
          </cell>
          <cell r="J809" t="str">
            <v>EACH</v>
          </cell>
          <cell r="K809">
            <v>0</v>
          </cell>
          <cell r="L809">
            <v>0</v>
          </cell>
          <cell r="M809">
            <v>237.6</v>
          </cell>
          <cell r="N809">
            <v>2851.2</v>
          </cell>
          <cell r="O809" t="str">
            <v>K1/23</v>
          </cell>
        </row>
        <row r="810">
          <cell r="D810">
            <v>2957</v>
          </cell>
          <cell r="E810" t="str">
            <v>RESPIRATOR F-62SH</v>
          </cell>
          <cell r="F810" t="str">
            <v/>
          </cell>
          <cell r="G810" t="str">
            <v>РЕСПИРАТОР Ф-62Ш</v>
          </cell>
          <cell r="H810" t="str">
            <v/>
          </cell>
          <cell r="I810">
            <v>24</v>
          </cell>
          <cell r="J810" t="str">
            <v>EACH</v>
          </cell>
          <cell r="K810">
            <v>0</v>
          </cell>
          <cell r="L810">
            <v>0</v>
          </cell>
          <cell r="M810">
            <v>510</v>
          </cell>
          <cell r="N810">
            <v>12240</v>
          </cell>
          <cell r="O810" t="str">
            <v>K1/23</v>
          </cell>
        </row>
        <row r="811">
          <cell r="D811">
            <v>2958</v>
          </cell>
          <cell r="E811" t="str">
            <v>RESPIRATOR RPG-6725</v>
          </cell>
          <cell r="F811" t="str">
            <v/>
          </cell>
          <cell r="G811" t="str">
            <v>РЕСПИРАТОР РПГ-6725</v>
          </cell>
          <cell r="H811" t="str">
            <v/>
          </cell>
          <cell r="I811">
            <v>18</v>
          </cell>
          <cell r="J811" t="str">
            <v>EACH</v>
          </cell>
          <cell r="K811">
            <v>0</v>
          </cell>
          <cell r="L811">
            <v>0</v>
          </cell>
          <cell r="M811">
            <v>714</v>
          </cell>
          <cell r="N811">
            <v>12852</v>
          </cell>
          <cell r="O811" t="str">
            <v>K1/23</v>
          </cell>
        </row>
        <row r="812">
          <cell r="D812">
            <v>2960</v>
          </cell>
          <cell r="E812" t="str">
            <v>RESPIRATOR RU-60M</v>
          </cell>
          <cell r="F812" t="str">
            <v/>
          </cell>
          <cell r="G812" t="str">
            <v>РЕСПИРАТОР РУ-60М</v>
          </cell>
          <cell r="H812" t="str">
            <v/>
          </cell>
          <cell r="I812">
            <v>25</v>
          </cell>
          <cell r="J812" t="str">
            <v>EACH</v>
          </cell>
          <cell r="K812">
            <v>0</v>
          </cell>
          <cell r="L812">
            <v>0</v>
          </cell>
          <cell r="M812">
            <v>690</v>
          </cell>
          <cell r="N812">
            <v>17250</v>
          </cell>
          <cell r="O812" t="str">
            <v>K1/23</v>
          </cell>
        </row>
        <row r="813">
          <cell r="D813">
            <v>2961</v>
          </cell>
          <cell r="E813" t="str">
            <v>REPLACEMENT CARTRIDGE FOR RESPIRATOR TYPE A</v>
          </cell>
          <cell r="F813" t="str">
            <v/>
          </cell>
          <cell r="G813" t="str">
            <v>СМЕННЫЙ ПАТРОН К РЕСПИРАТОРУ ТИП А</v>
          </cell>
          <cell r="H813" t="str">
            <v/>
          </cell>
          <cell r="I813">
            <v>42</v>
          </cell>
          <cell r="J813" t="str">
            <v>EACH</v>
          </cell>
          <cell r="K813">
            <v>0</v>
          </cell>
          <cell r="L813">
            <v>0</v>
          </cell>
          <cell r="M813">
            <v>343.2</v>
          </cell>
          <cell r="N813">
            <v>14414.4</v>
          </cell>
          <cell r="O813" t="str">
            <v>K1/23</v>
          </cell>
        </row>
        <row r="814">
          <cell r="D814">
            <v>2962</v>
          </cell>
          <cell r="E814" t="str">
            <v>REPLACEMENT CARTRIDGE FOR RESPIRATOR TYPE B</v>
          </cell>
          <cell r="F814" t="str">
            <v/>
          </cell>
          <cell r="G814" t="str">
            <v>СМЕННЫЙ ПАТРОН К РЕСПИРАТОРУ ТИП B</v>
          </cell>
          <cell r="H814" t="str">
            <v/>
          </cell>
          <cell r="I814">
            <v>38</v>
          </cell>
          <cell r="J814" t="str">
            <v>EACH</v>
          </cell>
          <cell r="K814">
            <v>0</v>
          </cell>
          <cell r="L814">
            <v>0</v>
          </cell>
          <cell r="M814">
            <v>343.2</v>
          </cell>
          <cell r="N814">
            <v>13041.6</v>
          </cell>
          <cell r="O814" t="str">
            <v>K1/23</v>
          </cell>
        </row>
        <row r="815">
          <cell r="D815">
            <v>2963</v>
          </cell>
          <cell r="E815" t="str">
            <v>PROTECTIVE SHEILD</v>
          </cell>
          <cell r="F815" t="str">
            <v/>
          </cell>
          <cell r="G815" t="str">
            <v>ЩИТОК ЗАЩИТНЫЙ</v>
          </cell>
          <cell r="H815" t="str">
            <v/>
          </cell>
          <cell r="I815">
            <v>42</v>
          </cell>
          <cell r="J815" t="str">
            <v>EACH</v>
          </cell>
          <cell r="K815">
            <v>0</v>
          </cell>
          <cell r="L815">
            <v>0</v>
          </cell>
          <cell r="M815">
            <v>660</v>
          </cell>
          <cell r="N815">
            <v>27720</v>
          </cell>
          <cell r="O815" t="str">
            <v>K1/23</v>
          </cell>
        </row>
        <row r="816">
          <cell r="D816">
            <v>2965</v>
          </cell>
          <cell r="E816" t="str">
            <v>AIR FILTER</v>
          </cell>
          <cell r="F816" t="str">
            <v>9S9972 / P158669 DONALDSON</v>
          </cell>
          <cell r="G816" t="str">
            <v>ВОЗДУШНЫЙ ФИЛЬТР</v>
          </cell>
          <cell r="H816" t="str">
            <v>9S9972 / P158669 DONALDSON</v>
          </cell>
          <cell r="I816">
            <v>8</v>
          </cell>
          <cell r="J816" t="str">
            <v>EACH</v>
          </cell>
          <cell r="K816">
            <v>48.24</v>
          </cell>
          <cell r="L816">
            <v>385.92</v>
          </cell>
          <cell r="M816">
            <v>0</v>
          </cell>
          <cell r="N816">
            <v>0</v>
          </cell>
          <cell r="O816" t="str">
            <v>K1/55</v>
          </cell>
        </row>
        <row r="817">
          <cell r="D817">
            <v>2966</v>
          </cell>
          <cell r="E817" t="str">
            <v>AIR FILTER</v>
          </cell>
          <cell r="F817" t="str">
            <v>7W5317 / P18-1104 DONALDSON</v>
          </cell>
          <cell r="G817" t="str">
            <v>ВОЗДУШНЫЙ ФИЛЬТР</v>
          </cell>
          <cell r="H817" t="str">
            <v>7W5317 / P18-1104 DONALDSON</v>
          </cell>
          <cell r="I817">
            <v>9</v>
          </cell>
          <cell r="J817" t="str">
            <v>EACH</v>
          </cell>
          <cell r="K817">
            <v>49.39</v>
          </cell>
          <cell r="L817">
            <v>444.51</v>
          </cell>
          <cell r="M817">
            <v>0</v>
          </cell>
          <cell r="N817">
            <v>0</v>
          </cell>
          <cell r="O817" t="str">
            <v>K1/53</v>
          </cell>
        </row>
        <row r="818">
          <cell r="D818">
            <v>2967</v>
          </cell>
          <cell r="E818" t="str">
            <v>FUEL FILTER</v>
          </cell>
          <cell r="F818" t="str">
            <v>1P2299 / P557440 DONALDSON</v>
          </cell>
          <cell r="G818" t="str">
            <v>ТОПЛИВНЫЙ ФИЛЬТР</v>
          </cell>
          <cell r="H818" t="str">
            <v>1P2299 / P557440 DONALDSON</v>
          </cell>
          <cell r="I818">
            <v>7</v>
          </cell>
          <cell r="J818" t="str">
            <v>EACH</v>
          </cell>
          <cell r="K818">
            <v>8.6</v>
          </cell>
          <cell r="L818">
            <v>60.2</v>
          </cell>
          <cell r="M818">
            <v>0</v>
          </cell>
          <cell r="N818">
            <v>0</v>
          </cell>
          <cell r="O818" t="str">
            <v>K1/63</v>
          </cell>
        </row>
        <row r="819">
          <cell r="D819">
            <v>2968</v>
          </cell>
          <cell r="E819" t="str">
            <v>OIL FILTER</v>
          </cell>
          <cell r="F819" t="str">
            <v>1R0739 / P554004 DONALDSON</v>
          </cell>
          <cell r="G819" t="str">
            <v>МАСЛЯНЫЙ ФИЛЬТР</v>
          </cell>
          <cell r="H819" t="str">
            <v>1R0739 / P554004 DONALDSON</v>
          </cell>
          <cell r="I819">
            <v>8</v>
          </cell>
          <cell r="J819" t="str">
            <v>EACH</v>
          </cell>
          <cell r="K819">
            <v>12.01</v>
          </cell>
          <cell r="L819">
            <v>96.08</v>
          </cell>
          <cell r="M819">
            <v>0</v>
          </cell>
          <cell r="N819">
            <v>0</v>
          </cell>
          <cell r="O819" t="str">
            <v>K1/63</v>
          </cell>
        </row>
        <row r="820">
          <cell r="D820">
            <v>2969</v>
          </cell>
          <cell r="E820" t="str">
            <v>FUEL FILTER</v>
          </cell>
          <cell r="F820" t="str">
            <v>9M2341 / P552341 DONALDSON</v>
          </cell>
          <cell r="G820" t="str">
            <v>ТОПЛИВНЫЙ ФИЛЬТР</v>
          </cell>
          <cell r="H820" t="str">
            <v>9M2341 / P552341 DONALDSON</v>
          </cell>
          <cell r="I820">
            <v>9</v>
          </cell>
          <cell r="J820" t="str">
            <v>EACH</v>
          </cell>
          <cell r="K820">
            <v>6.52</v>
          </cell>
          <cell r="L820">
            <v>58.68</v>
          </cell>
          <cell r="M820">
            <v>0</v>
          </cell>
          <cell r="N820">
            <v>0</v>
          </cell>
          <cell r="O820" t="str">
            <v>K1/63</v>
          </cell>
        </row>
        <row r="821">
          <cell r="D821">
            <v>2970</v>
          </cell>
          <cell r="E821" t="str">
            <v>FILTER</v>
          </cell>
          <cell r="F821" t="str">
            <v>4J6064 / P556064 DONALDSON</v>
          </cell>
          <cell r="G821" t="str">
            <v>ФИЛЬТР</v>
          </cell>
          <cell r="H821" t="str">
            <v>4J6064 / P556064 DONALDSON</v>
          </cell>
          <cell r="I821">
            <v>10</v>
          </cell>
          <cell r="J821" t="str">
            <v>EACH</v>
          </cell>
          <cell r="K821">
            <v>14.12</v>
          </cell>
          <cell r="L821">
            <v>141.19999999999999</v>
          </cell>
          <cell r="M821">
            <v>0</v>
          </cell>
          <cell r="N821">
            <v>0</v>
          </cell>
          <cell r="O821" t="str">
            <v>K1/63</v>
          </cell>
        </row>
        <row r="822">
          <cell r="D822">
            <v>2971</v>
          </cell>
          <cell r="E822" t="str">
            <v>BELT SET</v>
          </cell>
          <cell r="F822" t="str">
            <v>2W8952</v>
          </cell>
          <cell r="G822" t="str">
            <v>НАБОР РЕМНЕЙ</v>
          </cell>
          <cell r="H822" t="str">
            <v>2W8952</v>
          </cell>
          <cell r="I822">
            <v>1</v>
          </cell>
          <cell r="J822" t="str">
            <v>EACH</v>
          </cell>
          <cell r="K822">
            <v>100.24</v>
          </cell>
          <cell r="L822">
            <v>100.24</v>
          </cell>
          <cell r="M822">
            <v>0</v>
          </cell>
          <cell r="N822">
            <v>0</v>
          </cell>
          <cell r="O822" t="str">
            <v>K1/65</v>
          </cell>
        </row>
        <row r="823">
          <cell r="D823">
            <v>2972</v>
          </cell>
          <cell r="E823" t="str">
            <v>HEAD ASSY</v>
          </cell>
          <cell r="F823" t="str">
            <v>8N6796</v>
          </cell>
          <cell r="G823" t="str">
            <v>БЛОК ГОЛОВКИ</v>
          </cell>
          <cell r="H823" t="str">
            <v>8N6796</v>
          </cell>
          <cell r="I823">
            <v>1</v>
          </cell>
          <cell r="J823" t="str">
            <v>EACH</v>
          </cell>
          <cell r="K823">
            <v>4270.72</v>
          </cell>
          <cell r="L823">
            <v>4270.72</v>
          </cell>
          <cell r="M823">
            <v>0</v>
          </cell>
          <cell r="N823">
            <v>0</v>
          </cell>
          <cell r="O823" t="str">
            <v>K1/15-17</v>
          </cell>
        </row>
        <row r="824">
          <cell r="D824">
            <v>2973</v>
          </cell>
          <cell r="E824" t="str">
            <v>TURBO CHARGER</v>
          </cell>
          <cell r="F824" t="str">
            <v>7C7578</v>
          </cell>
          <cell r="G824" t="str">
            <v>ТУРБО ЗАРЯДНОЕ УСТРОЙСТВО</v>
          </cell>
          <cell r="H824" t="str">
            <v>7C7578</v>
          </cell>
          <cell r="I824">
            <v>1</v>
          </cell>
          <cell r="J824" t="str">
            <v>EACH</v>
          </cell>
          <cell r="K824">
            <v>2648.44</v>
          </cell>
          <cell r="L824">
            <v>2648.44</v>
          </cell>
          <cell r="M824">
            <v>0</v>
          </cell>
          <cell r="N824">
            <v>0</v>
          </cell>
          <cell r="O824" t="str">
            <v>K1/15-17</v>
          </cell>
        </row>
        <row r="825">
          <cell r="D825">
            <v>2974</v>
          </cell>
          <cell r="E825" t="str">
            <v>NOZZLE</v>
          </cell>
          <cell r="F825" t="str">
            <v>8N7005</v>
          </cell>
          <cell r="G825" t="str">
            <v>ФОРСУНКА</v>
          </cell>
          <cell r="H825" t="str">
            <v>8N7005</v>
          </cell>
          <cell r="I825">
            <v>6</v>
          </cell>
          <cell r="J825" t="str">
            <v>EACH</v>
          </cell>
          <cell r="K825">
            <v>158.37</v>
          </cell>
          <cell r="L825">
            <v>950.22</v>
          </cell>
          <cell r="M825">
            <v>0</v>
          </cell>
          <cell r="N825">
            <v>0</v>
          </cell>
          <cell r="O825" t="str">
            <v>K1/15-17</v>
          </cell>
        </row>
        <row r="826">
          <cell r="D826">
            <v>2975</v>
          </cell>
          <cell r="E826" t="str">
            <v>CUTTING EDGE</v>
          </cell>
          <cell r="F826" t="str">
            <v>7T6589</v>
          </cell>
          <cell r="G826" t="str">
            <v>НОЖ ЛОПАТЫ БУЛЬДОЗЕРА</v>
          </cell>
          <cell r="H826" t="str">
            <v>7T6589</v>
          </cell>
          <cell r="I826">
            <v>3</v>
          </cell>
          <cell r="J826" t="str">
            <v>EACH</v>
          </cell>
          <cell r="K826">
            <v>164.6</v>
          </cell>
          <cell r="L826">
            <v>493.8</v>
          </cell>
          <cell r="M826">
            <v>0</v>
          </cell>
          <cell r="N826">
            <v>0</v>
          </cell>
          <cell r="O826" t="str">
            <v>K2</v>
          </cell>
        </row>
        <row r="827">
          <cell r="D827">
            <v>2976</v>
          </cell>
          <cell r="E827" t="str">
            <v>BIT</v>
          </cell>
          <cell r="F827" t="str">
            <v>9W6199</v>
          </cell>
          <cell r="G827" t="str">
            <v>БУР</v>
          </cell>
          <cell r="H827" t="str">
            <v>9W6199</v>
          </cell>
          <cell r="I827">
            <v>1</v>
          </cell>
          <cell r="J827" t="str">
            <v>EACH</v>
          </cell>
          <cell r="K827">
            <v>263.95</v>
          </cell>
          <cell r="L827">
            <v>263.95</v>
          </cell>
          <cell r="M827">
            <v>0</v>
          </cell>
          <cell r="N827">
            <v>0</v>
          </cell>
          <cell r="O827" t="str">
            <v>K/SHOP</v>
          </cell>
        </row>
        <row r="828">
          <cell r="D828">
            <v>2977</v>
          </cell>
          <cell r="E828" t="str">
            <v>BIT</v>
          </cell>
          <cell r="F828" t="str">
            <v>9W6198</v>
          </cell>
          <cell r="G828" t="str">
            <v>БУР</v>
          </cell>
          <cell r="H828" t="str">
            <v>9W6198</v>
          </cell>
          <cell r="I828">
            <v>1</v>
          </cell>
          <cell r="J828" t="str">
            <v>EACH</v>
          </cell>
          <cell r="K828">
            <v>263.95</v>
          </cell>
          <cell r="L828">
            <v>263.95</v>
          </cell>
          <cell r="M828">
            <v>0</v>
          </cell>
          <cell r="N828">
            <v>0</v>
          </cell>
          <cell r="O828" t="str">
            <v>K/SHOP</v>
          </cell>
        </row>
        <row r="829">
          <cell r="D829">
            <v>2978</v>
          </cell>
          <cell r="E829" t="str">
            <v>BOLT</v>
          </cell>
          <cell r="F829" t="str">
            <v>5J2409</v>
          </cell>
          <cell r="G829" t="str">
            <v>БОЛТ</v>
          </cell>
          <cell r="H829" t="str">
            <v>5J2409</v>
          </cell>
          <cell r="I829">
            <v>14</v>
          </cell>
          <cell r="J829" t="str">
            <v>EACH</v>
          </cell>
          <cell r="K829">
            <v>3.08</v>
          </cell>
          <cell r="L829">
            <v>43.12</v>
          </cell>
          <cell r="M829">
            <v>0</v>
          </cell>
          <cell r="N829">
            <v>0</v>
          </cell>
          <cell r="O829" t="str">
            <v>K1/15-17</v>
          </cell>
        </row>
        <row r="830">
          <cell r="D830">
            <v>2979</v>
          </cell>
          <cell r="E830" t="str">
            <v>WASHER</v>
          </cell>
          <cell r="F830" t="str">
            <v/>
          </cell>
          <cell r="G830" t="str">
            <v>ШАЙБА</v>
          </cell>
          <cell r="H830" t="str">
            <v/>
          </cell>
          <cell r="I830">
            <v>35</v>
          </cell>
          <cell r="J830" t="str">
            <v>EACH</v>
          </cell>
          <cell r="K830">
            <v>1.25</v>
          </cell>
          <cell r="L830">
            <v>43.75</v>
          </cell>
          <cell r="M830">
            <v>0</v>
          </cell>
          <cell r="N830">
            <v>0</v>
          </cell>
          <cell r="O830" t="str">
            <v>K2</v>
          </cell>
        </row>
        <row r="831">
          <cell r="D831" t="str">
            <v>2979-1</v>
          </cell>
          <cell r="E831" t="str">
            <v>WASHER</v>
          </cell>
          <cell r="F831" t="str">
            <v/>
          </cell>
          <cell r="G831" t="str">
            <v>ШАЙБА</v>
          </cell>
          <cell r="H831" t="str">
            <v/>
          </cell>
          <cell r="I831">
            <v>8</v>
          </cell>
          <cell r="J831" t="str">
            <v>EACH</v>
          </cell>
          <cell r="K831">
            <v>0</v>
          </cell>
          <cell r="L831">
            <v>0</v>
          </cell>
          <cell r="M831">
            <v>90</v>
          </cell>
          <cell r="N831">
            <v>720</v>
          </cell>
          <cell r="O831" t="str">
            <v>K2</v>
          </cell>
        </row>
        <row r="832">
          <cell r="D832">
            <v>2980</v>
          </cell>
          <cell r="E832" t="str">
            <v>NUT 7/8</v>
          </cell>
          <cell r="F832" t="str">
            <v>2J3505</v>
          </cell>
          <cell r="G832" t="str">
            <v>ГАЙКА</v>
          </cell>
          <cell r="H832" t="str">
            <v>2J3505</v>
          </cell>
          <cell r="I832">
            <v>35</v>
          </cell>
          <cell r="J832" t="str">
            <v>EACH</v>
          </cell>
          <cell r="K832">
            <v>1.38</v>
          </cell>
          <cell r="L832">
            <v>48.3</v>
          </cell>
          <cell r="M832">
            <v>0</v>
          </cell>
          <cell r="N832">
            <v>0</v>
          </cell>
          <cell r="O832" t="str">
            <v>K1/15-17</v>
          </cell>
        </row>
        <row r="833">
          <cell r="D833">
            <v>2981</v>
          </cell>
          <cell r="E833" t="str">
            <v>BOLT 7/8"</v>
          </cell>
          <cell r="F833" t="str">
            <v>6F0196</v>
          </cell>
          <cell r="G833" t="str">
            <v>БОЛТ 7/8"</v>
          </cell>
          <cell r="H833" t="str">
            <v>6F0196</v>
          </cell>
          <cell r="I833">
            <v>21</v>
          </cell>
          <cell r="J833" t="str">
            <v>EACH</v>
          </cell>
          <cell r="K833">
            <v>2.85</v>
          </cell>
          <cell r="L833">
            <v>59.85</v>
          </cell>
          <cell r="M833">
            <v>0</v>
          </cell>
          <cell r="N833">
            <v>0</v>
          </cell>
          <cell r="O833" t="str">
            <v>K1/15-17</v>
          </cell>
        </row>
        <row r="834">
          <cell r="D834">
            <v>2982</v>
          </cell>
          <cell r="E834" t="str">
            <v>SEGMENT</v>
          </cell>
          <cell r="F834" t="str">
            <v>6Y2354</v>
          </cell>
          <cell r="G834" t="str">
            <v>СЕГМЕНТ</v>
          </cell>
          <cell r="H834" t="str">
            <v>6Y2354</v>
          </cell>
          <cell r="I834">
            <v>5</v>
          </cell>
          <cell r="J834" t="str">
            <v>EACH</v>
          </cell>
          <cell r="K834">
            <v>53.38</v>
          </cell>
          <cell r="L834">
            <v>266.89999999999998</v>
          </cell>
          <cell r="M834">
            <v>0</v>
          </cell>
          <cell r="N834">
            <v>0</v>
          </cell>
          <cell r="O834" t="str">
            <v>K/SHOP</v>
          </cell>
        </row>
        <row r="835">
          <cell r="D835">
            <v>2983</v>
          </cell>
          <cell r="E835" t="str">
            <v>NUT</v>
          </cell>
          <cell r="F835" t="str">
            <v>7H3608</v>
          </cell>
          <cell r="G835" t="str">
            <v>ГАЙКА</v>
          </cell>
          <cell r="H835" t="str">
            <v>7H3608</v>
          </cell>
          <cell r="I835">
            <v>25</v>
          </cell>
          <cell r="J835" t="str">
            <v>EACH</v>
          </cell>
          <cell r="K835">
            <v>1.63</v>
          </cell>
          <cell r="L835">
            <v>40.75</v>
          </cell>
          <cell r="M835">
            <v>0</v>
          </cell>
          <cell r="N835">
            <v>0</v>
          </cell>
          <cell r="O835" t="str">
            <v>K1/15-17</v>
          </cell>
        </row>
        <row r="836">
          <cell r="D836">
            <v>2984</v>
          </cell>
          <cell r="E836" t="str">
            <v>BOLT</v>
          </cell>
          <cell r="F836" t="str">
            <v>5P7665</v>
          </cell>
          <cell r="G836" t="str">
            <v>BOLT</v>
          </cell>
          <cell r="H836" t="str">
            <v>5P7665</v>
          </cell>
          <cell r="I836">
            <v>25</v>
          </cell>
          <cell r="J836" t="str">
            <v>EACH</v>
          </cell>
          <cell r="K836">
            <v>2.27</v>
          </cell>
          <cell r="L836">
            <v>56.75</v>
          </cell>
          <cell r="M836">
            <v>0</v>
          </cell>
          <cell r="N836">
            <v>0</v>
          </cell>
          <cell r="O836" t="str">
            <v>K1/15-17</v>
          </cell>
        </row>
        <row r="837">
          <cell r="D837">
            <v>2985</v>
          </cell>
          <cell r="E837" t="str">
            <v>WASHER</v>
          </cell>
          <cell r="F837" t="str">
            <v>8M3832</v>
          </cell>
          <cell r="G837" t="str">
            <v>ШАЙБА</v>
          </cell>
          <cell r="H837" t="str">
            <v>8M3832</v>
          </cell>
          <cell r="I837">
            <v>25</v>
          </cell>
          <cell r="J837" t="str">
            <v>EACH</v>
          </cell>
          <cell r="K837">
            <v>1.47</v>
          </cell>
          <cell r="L837">
            <v>36.75</v>
          </cell>
          <cell r="M837">
            <v>0</v>
          </cell>
          <cell r="N837">
            <v>0</v>
          </cell>
          <cell r="O837" t="str">
            <v>K1/15-17</v>
          </cell>
        </row>
        <row r="838">
          <cell r="D838">
            <v>2986</v>
          </cell>
          <cell r="E838" t="str">
            <v>IDLER</v>
          </cell>
          <cell r="F838" t="str">
            <v>9W7647</v>
          </cell>
          <cell r="G838" t="str">
            <v>БЛОК ХОЛОСТОГО ХОДА</v>
          </cell>
          <cell r="H838" t="str">
            <v>9W7647</v>
          </cell>
          <cell r="I838">
            <v>1</v>
          </cell>
          <cell r="J838" t="str">
            <v>EACH</v>
          </cell>
          <cell r="K838">
            <v>1482.89</v>
          </cell>
          <cell r="L838">
            <v>1482.89</v>
          </cell>
          <cell r="M838">
            <v>0</v>
          </cell>
          <cell r="N838">
            <v>0</v>
          </cell>
          <cell r="O838" t="str">
            <v>K/SHOP</v>
          </cell>
        </row>
        <row r="839">
          <cell r="D839">
            <v>2987</v>
          </cell>
          <cell r="E839" t="str">
            <v>ROLLER</v>
          </cell>
          <cell r="F839" t="str">
            <v>9W5586</v>
          </cell>
          <cell r="G839" t="str">
            <v>РОЛИК</v>
          </cell>
          <cell r="H839" t="str">
            <v>9W5586</v>
          </cell>
          <cell r="I839">
            <v>5</v>
          </cell>
          <cell r="J839" t="str">
            <v>EACH</v>
          </cell>
          <cell r="K839">
            <v>415.21</v>
          </cell>
          <cell r="L839">
            <v>2076.0500000000002</v>
          </cell>
          <cell r="M839">
            <v>0</v>
          </cell>
          <cell r="N839">
            <v>0</v>
          </cell>
          <cell r="O839" t="str">
            <v>K/SHOP</v>
          </cell>
        </row>
        <row r="840">
          <cell r="D840">
            <v>2988</v>
          </cell>
          <cell r="E840" t="str">
            <v>ROLLER</v>
          </cell>
          <cell r="F840" t="str">
            <v>9W5585</v>
          </cell>
          <cell r="G840" t="str">
            <v>РОЛИК</v>
          </cell>
          <cell r="H840" t="str">
            <v>9W5585</v>
          </cell>
          <cell r="I840">
            <v>8</v>
          </cell>
          <cell r="J840" t="str">
            <v>EACH</v>
          </cell>
          <cell r="K840">
            <v>415.21</v>
          </cell>
          <cell r="L840">
            <v>3321.68</v>
          </cell>
          <cell r="M840">
            <v>0</v>
          </cell>
          <cell r="N840">
            <v>0</v>
          </cell>
          <cell r="O840" t="str">
            <v>K/SHOP</v>
          </cell>
        </row>
        <row r="841">
          <cell r="D841">
            <v>2989</v>
          </cell>
          <cell r="E841" t="str">
            <v>CORE ASSY</v>
          </cell>
          <cell r="F841" t="str">
            <v>2W5540</v>
          </cell>
          <cell r="G841" t="str">
            <v>СЕРДЕЧНИК</v>
          </cell>
          <cell r="H841" t="str">
            <v>2W5540</v>
          </cell>
          <cell r="I841">
            <v>8</v>
          </cell>
          <cell r="J841" t="str">
            <v>EACH</v>
          </cell>
          <cell r="K841">
            <v>275.82</v>
          </cell>
          <cell r="L841">
            <v>2206.56</v>
          </cell>
          <cell r="M841">
            <v>0</v>
          </cell>
          <cell r="N841">
            <v>0</v>
          </cell>
          <cell r="O841" t="str">
            <v>K1/15-17</v>
          </cell>
        </row>
        <row r="842">
          <cell r="D842">
            <v>2990</v>
          </cell>
          <cell r="E842" t="str">
            <v>DESK</v>
          </cell>
          <cell r="F842" t="str">
            <v>160 X 80 CM STEEL LIGHT GREY 3 DRAWER TYPE, LOCK</v>
          </cell>
          <cell r="G842" t="str">
            <v>СТОЛ</v>
          </cell>
          <cell r="H842" t="str">
            <v>160 X 80 CM МЕТАЛЛИЧЕСКИЙ СВЕТЛО-СЕРЫЙ 3 ВЫДВИЖНЫХ ЯЩИКА С ЗАМКОМ</v>
          </cell>
          <cell r="I842">
            <v>5</v>
          </cell>
          <cell r="J842" t="str">
            <v>EACH</v>
          </cell>
          <cell r="K842">
            <v>307.25</v>
          </cell>
          <cell r="L842">
            <v>1536.25</v>
          </cell>
          <cell r="M842">
            <v>0</v>
          </cell>
          <cell r="N842">
            <v>0</v>
          </cell>
          <cell r="O842" t="str">
            <v>K/CAMP</v>
          </cell>
        </row>
        <row r="843">
          <cell r="D843">
            <v>2991</v>
          </cell>
          <cell r="E843" t="str">
            <v>DESK CHAIR</v>
          </cell>
          <cell r="F843" t="str">
            <v>WHEELS, ARM PADS</v>
          </cell>
          <cell r="G843" t="str">
            <v>СТУЛ</v>
          </cell>
          <cell r="H843" t="str">
            <v>НА КОЛЁСАХ, С ПОДЛОКОТНИКАМИ</v>
          </cell>
          <cell r="I843">
            <v>5</v>
          </cell>
          <cell r="J843" t="str">
            <v>EACH</v>
          </cell>
          <cell r="K843">
            <v>266.3</v>
          </cell>
          <cell r="L843">
            <v>1331.5</v>
          </cell>
          <cell r="M843">
            <v>0</v>
          </cell>
          <cell r="N843">
            <v>0</v>
          </cell>
          <cell r="O843" t="str">
            <v>K/CAMP</v>
          </cell>
        </row>
        <row r="844">
          <cell r="D844">
            <v>2992</v>
          </cell>
          <cell r="E844" t="str">
            <v>PVC WATER TANK</v>
          </cell>
          <cell r="F844" t="str">
            <v>200 LTR 18 CM LID TOP</v>
          </cell>
          <cell r="G844" t="str">
            <v>БАК ДЛЯ ВОДЫ ПИВИСИ</v>
          </cell>
          <cell r="H844" t="str">
            <v>200 Л КРЫШКА 18 СМ</v>
          </cell>
          <cell r="I844">
            <v>3</v>
          </cell>
          <cell r="J844" t="str">
            <v>EACH</v>
          </cell>
          <cell r="K844">
            <v>0</v>
          </cell>
          <cell r="L844">
            <v>0</v>
          </cell>
          <cell r="M844">
            <v>0</v>
          </cell>
          <cell r="N844">
            <v>0</v>
          </cell>
          <cell r="O844" t="str">
            <v>K/C-16</v>
          </cell>
        </row>
        <row r="845">
          <cell r="D845">
            <v>2999</v>
          </cell>
          <cell r="E845" t="str">
            <v>PVC PIPE 160 MM GREY</v>
          </cell>
          <cell r="F845" t="str">
            <v/>
          </cell>
          <cell r="G845" t="str">
            <v>ТРУБА ПВХ 160 ММ СЕРАЯ</v>
          </cell>
          <cell r="H845" t="str">
            <v/>
          </cell>
          <cell r="I845">
            <v>104</v>
          </cell>
          <cell r="J845" t="str">
            <v>METER</v>
          </cell>
          <cell r="K845">
            <v>9.35</v>
          </cell>
          <cell r="L845">
            <v>972.4</v>
          </cell>
          <cell r="M845">
            <v>0</v>
          </cell>
          <cell r="N845">
            <v>0</v>
          </cell>
          <cell r="O845" t="str">
            <v>K/C 12</v>
          </cell>
        </row>
        <row r="846">
          <cell r="D846">
            <v>3001</v>
          </cell>
          <cell r="E846" t="str">
            <v>PVC KNEE</v>
          </cell>
          <cell r="F846" t="str">
            <v>90 DEG 160 MM</v>
          </cell>
          <cell r="G846" t="str">
            <v>УГОЛОК ПВХ</v>
          </cell>
          <cell r="H846" t="str">
            <v>90 ГРАДУСОВ 160 MM</v>
          </cell>
          <cell r="I846">
            <v>8</v>
          </cell>
          <cell r="J846" t="str">
            <v>EACH</v>
          </cell>
          <cell r="K846">
            <v>9.35</v>
          </cell>
          <cell r="L846">
            <v>74.8</v>
          </cell>
          <cell r="M846">
            <v>0</v>
          </cell>
          <cell r="N846">
            <v>0</v>
          </cell>
          <cell r="O846" t="str">
            <v>K/C 12</v>
          </cell>
        </row>
        <row r="847">
          <cell r="D847" t="str">
            <v>3001-1</v>
          </cell>
          <cell r="E847" t="str">
            <v>PVC KNEE</v>
          </cell>
          <cell r="F847" t="str">
            <v>90 DEG 160 MM</v>
          </cell>
          <cell r="G847" t="str">
            <v>УГОЛОК ПВХ</v>
          </cell>
          <cell r="H847" t="str">
            <v>90 ГРАДУСОВ 160 MM</v>
          </cell>
          <cell r="I847">
            <v>11</v>
          </cell>
          <cell r="J847" t="str">
            <v>EACH</v>
          </cell>
          <cell r="K847">
            <v>9.35</v>
          </cell>
          <cell r="L847">
            <v>102.85</v>
          </cell>
          <cell r="M847">
            <v>0</v>
          </cell>
          <cell r="N847">
            <v>0</v>
          </cell>
          <cell r="O847" t="str">
            <v>K/C 12</v>
          </cell>
        </row>
        <row r="848">
          <cell r="D848">
            <v>3002</v>
          </cell>
          <cell r="E848" t="str">
            <v>PVC KNEE</v>
          </cell>
          <cell r="F848" t="str">
            <v>45 DEG 160 MM</v>
          </cell>
          <cell r="G848" t="str">
            <v>УГОЛОК ПВХ</v>
          </cell>
          <cell r="H848" t="str">
            <v>45 ГРАДУСОВ 160 MM</v>
          </cell>
          <cell r="I848">
            <v>28</v>
          </cell>
          <cell r="J848" t="str">
            <v>EACH</v>
          </cell>
          <cell r="K848">
            <v>8.9499999999999993</v>
          </cell>
          <cell r="L848">
            <v>250.6</v>
          </cell>
          <cell r="M848">
            <v>0</v>
          </cell>
          <cell r="N848">
            <v>0</v>
          </cell>
          <cell r="O848" t="str">
            <v>K/C 12</v>
          </cell>
        </row>
        <row r="849">
          <cell r="D849">
            <v>3003</v>
          </cell>
          <cell r="E849" t="str">
            <v>PVC T-PIECE</v>
          </cell>
          <cell r="F849" t="str">
            <v>90 DEG 160 MM</v>
          </cell>
          <cell r="G849" t="str">
            <v>ТРОЙНИК ПВХ</v>
          </cell>
          <cell r="H849" t="str">
            <v>90 ГРАДУСОВ 160 MM</v>
          </cell>
          <cell r="I849">
            <v>5</v>
          </cell>
          <cell r="J849" t="str">
            <v>EACH</v>
          </cell>
          <cell r="K849">
            <v>12.85</v>
          </cell>
          <cell r="L849">
            <v>64.25</v>
          </cell>
          <cell r="M849">
            <v>0</v>
          </cell>
          <cell r="N849">
            <v>0</v>
          </cell>
          <cell r="O849" t="str">
            <v>K/C 12</v>
          </cell>
        </row>
        <row r="850">
          <cell r="D850">
            <v>3004</v>
          </cell>
          <cell r="E850" t="str">
            <v>PVC END CAP</v>
          </cell>
          <cell r="F850" t="str">
            <v>160 MM</v>
          </cell>
          <cell r="G850" t="str">
            <v>ЗАГЛУШКА ПВХ</v>
          </cell>
          <cell r="H850" t="str">
            <v>160 ММ</v>
          </cell>
          <cell r="I850">
            <v>5</v>
          </cell>
          <cell r="J850" t="str">
            <v>EACH</v>
          </cell>
          <cell r="K850">
            <v>5.65</v>
          </cell>
          <cell r="L850">
            <v>28.25</v>
          </cell>
          <cell r="M850">
            <v>0</v>
          </cell>
          <cell r="N850">
            <v>0</v>
          </cell>
          <cell r="O850" t="str">
            <v>K/C 12</v>
          </cell>
        </row>
        <row r="851">
          <cell r="D851">
            <v>3007</v>
          </cell>
          <cell r="E851" t="str">
            <v>PVC CROSS OVER GLUE TYPE</v>
          </cell>
          <cell r="F851" t="str">
            <v>160-110 MM</v>
          </cell>
          <cell r="G851" t="str">
            <v>ПЕРЕХОДНИК ПВХ 160-110 ММ</v>
          </cell>
          <cell r="H851" t="str">
            <v>160-110 MM</v>
          </cell>
          <cell r="I851">
            <v>11</v>
          </cell>
          <cell r="J851" t="str">
            <v>EACH</v>
          </cell>
          <cell r="K851">
            <v>4.95</v>
          </cell>
          <cell r="L851">
            <v>54.45</v>
          </cell>
          <cell r="M851">
            <v>0</v>
          </cell>
          <cell r="N851">
            <v>0</v>
          </cell>
          <cell r="O851" t="str">
            <v>K/C 12</v>
          </cell>
        </row>
        <row r="852">
          <cell r="D852" t="str">
            <v>3007-1</v>
          </cell>
          <cell r="E852" t="str">
            <v>PVC CROSS OVER GLUE TYPE</v>
          </cell>
          <cell r="F852" t="str">
            <v>160-110 MM</v>
          </cell>
          <cell r="G852" t="str">
            <v>ПЕРЕХОДНИК ПВХ 160-110 ММ</v>
          </cell>
          <cell r="H852" t="str">
            <v>160-110 MM</v>
          </cell>
          <cell r="I852">
            <v>17</v>
          </cell>
          <cell r="J852" t="str">
            <v>EACH</v>
          </cell>
          <cell r="K852">
            <v>4.95</v>
          </cell>
          <cell r="L852">
            <v>84.15</v>
          </cell>
          <cell r="M852">
            <v>0</v>
          </cell>
          <cell r="N852">
            <v>0</v>
          </cell>
          <cell r="O852" t="str">
            <v>K/C 12</v>
          </cell>
        </row>
        <row r="853">
          <cell r="D853">
            <v>3008</v>
          </cell>
          <cell r="E853" t="str">
            <v>PVC T-PIECE GLUE TYPE</v>
          </cell>
          <cell r="F853" t="str">
            <v>160 MM GLUE TYPE</v>
          </cell>
          <cell r="G853" t="str">
            <v>ТРОЙНИК ПВХ</v>
          </cell>
          <cell r="H853" t="str">
            <v>160 MM</v>
          </cell>
          <cell r="I853">
            <v>9</v>
          </cell>
          <cell r="J853" t="str">
            <v>EACH</v>
          </cell>
          <cell r="K853">
            <v>12.42</v>
          </cell>
          <cell r="L853">
            <v>111.78</v>
          </cell>
          <cell r="M853">
            <v>0</v>
          </cell>
          <cell r="N853">
            <v>0</v>
          </cell>
          <cell r="O853" t="str">
            <v>K/C 12</v>
          </cell>
        </row>
        <row r="854">
          <cell r="D854" t="str">
            <v>3008-1</v>
          </cell>
          <cell r="E854" t="str">
            <v>PVC T-PIECE GLUE TYPE</v>
          </cell>
          <cell r="F854" t="str">
            <v>160 MM GLUE TYPE</v>
          </cell>
          <cell r="G854" t="str">
            <v>ТРОЙНИК ПВХ</v>
          </cell>
          <cell r="H854" t="str">
            <v>160 MM</v>
          </cell>
          <cell r="I854">
            <v>3</v>
          </cell>
          <cell r="J854" t="str">
            <v>EACH</v>
          </cell>
          <cell r="K854">
            <v>12.42</v>
          </cell>
          <cell r="L854">
            <v>37.26</v>
          </cell>
          <cell r="M854">
            <v>0</v>
          </cell>
          <cell r="N854">
            <v>0</v>
          </cell>
          <cell r="O854" t="str">
            <v>K/C 12</v>
          </cell>
        </row>
        <row r="855">
          <cell r="D855">
            <v>3009</v>
          </cell>
          <cell r="E855" t="str">
            <v>PVC PIPE 110 MM GREY</v>
          </cell>
          <cell r="F855" t="str">
            <v/>
          </cell>
          <cell r="G855" t="str">
            <v>ТРУБА ПВХ 110 ММ СЕРАЯ</v>
          </cell>
          <cell r="H855" t="str">
            <v/>
          </cell>
          <cell r="I855">
            <v>108</v>
          </cell>
          <cell r="J855" t="str">
            <v>METER</v>
          </cell>
          <cell r="K855">
            <v>5.46</v>
          </cell>
          <cell r="L855">
            <v>589.67999999999995</v>
          </cell>
          <cell r="M855">
            <v>0</v>
          </cell>
          <cell r="N855">
            <v>0</v>
          </cell>
          <cell r="O855" t="str">
            <v>K/C 12</v>
          </cell>
        </row>
        <row r="856">
          <cell r="D856">
            <v>3010</v>
          </cell>
          <cell r="E856" t="str">
            <v>PVC COUPLING</v>
          </cell>
          <cell r="F856" t="str">
            <v>110 MM GLUE TYPE</v>
          </cell>
          <cell r="G856" t="str">
            <v>МУФТА ПВХ</v>
          </cell>
          <cell r="H856" t="str">
            <v>110 ММ КЛЕЮЩАЯСЯ</v>
          </cell>
          <cell r="I856">
            <v>3</v>
          </cell>
          <cell r="J856" t="str">
            <v>EACH</v>
          </cell>
          <cell r="K856">
            <v>1.56</v>
          </cell>
          <cell r="L856">
            <v>4.68</v>
          </cell>
          <cell r="M856">
            <v>0</v>
          </cell>
          <cell r="N856">
            <v>0</v>
          </cell>
          <cell r="O856" t="str">
            <v>K/C 12</v>
          </cell>
        </row>
        <row r="857">
          <cell r="D857">
            <v>3011</v>
          </cell>
          <cell r="E857" t="str">
            <v>PVC KNEE</v>
          </cell>
          <cell r="F857" t="str">
            <v>90 DEG 110 MM</v>
          </cell>
          <cell r="G857" t="str">
            <v>УГОЛОК ПВХ</v>
          </cell>
          <cell r="H857" t="str">
            <v>90 ГРАДУСОВ 110 MM</v>
          </cell>
          <cell r="I857">
            <v>8</v>
          </cell>
          <cell r="J857" t="str">
            <v>EACH</v>
          </cell>
          <cell r="K857">
            <v>3.28</v>
          </cell>
          <cell r="L857">
            <v>26.24</v>
          </cell>
          <cell r="M857">
            <v>0</v>
          </cell>
          <cell r="N857">
            <v>0</v>
          </cell>
          <cell r="O857" t="str">
            <v>K/C 12</v>
          </cell>
        </row>
        <row r="858">
          <cell r="D858">
            <v>3012</v>
          </cell>
          <cell r="E858" t="str">
            <v>PVC KNEE</v>
          </cell>
          <cell r="F858" t="str">
            <v>45 DEG 110 MM</v>
          </cell>
          <cell r="G858" t="str">
            <v>УГОЛОК ПВХ</v>
          </cell>
          <cell r="H858" t="str">
            <v>45 ГРАДУСОВ 110 MM</v>
          </cell>
          <cell r="I858">
            <v>7</v>
          </cell>
          <cell r="J858" t="str">
            <v>EACH</v>
          </cell>
          <cell r="K858">
            <v>2.75</v>
          </cell>
          <cell r="L858">
            <v>19.25</v>
          </cell>
          <cell r="M858">
            <v>0</v>
          </cell>
          <cell r="N858">
            <v>0</v>
          </cell>
          <cell r="O858" t="str">
            <v>K/C 12</v>
          </cell>
        </row>
        <row r="859">
          <cell r="D859">
            <v>3014</v>
          </cell>
          <cell r="E859" t="str">
            <v>PVC END CAP 110 MM</v>
          </cell>
          <cell r="F859" t="str">
            <v/>
          </cell>
          <cell r="G859" t="str">
            <v>ЗАГЛУШКА ПВХ 110 ММ</v>
          </cell>
          <cell r="H859" t="str">
            <v/>
          </cell>
          <cell r="I859">
            <v>12</v>
          </cell>
          <cell r="J859" t="str">
            <v>EACH</v>
          </cell>
          <cell r="K859">
            <v>2.78</v>
          </cell>
          <cell r="L859">
            <v>33.36</v>
          </cell>
          <cell r="M859">
            <v>0</v>
          </cell>
          <cell r="N859">
            <v>0</v>
          </cell>
          <cell r="O859" t="str">
            <v>K/C 12</v>
          </cell>
        </row>
        <row r="860">
          <cell r="D860">
            <v>3017</v>
          </cell>
          <cell r="E860" t="str">
            <v>SIDE PLATE</v>
          </cell>
          <cell r="F860" t="str">
            <v/>
          </cell>
          <cell r="G860" t="str">
            <v>БЛЮДЦЕ</v>
          </cell>
          <cell r="H860" t="str">
            <v/>
          </cell>
          <cell r="I860">
            <v>144</v>
          </cell>
          <cell r="J860" t="str">
            <v>EACH</v>
          </cell>
          <cell r="K860">
            <v>3.48</v>
          </cell>
          <cell r="L860">
            <v>501.12</v>
          </cell>
          <cell r="M860">
            <v>0</v>
          </cell>
          <cell r="N860">
            <v>0</v>
          </cell>
          <cell r="O860" t="str">
            <v>K1/37</v>
          </cell>
        </row>
        <row r="861">
          <cell r="D861">
            <v>3020</v>
          </cell>
          <cell r="E861" t="str">
            <v>SOUP SALAD BOWL</v>
          </cell>
          <cell r="F861" t="str">
            <v/>
          </cell>
          <cell r="G861" t="str">
            <v>ТАРЕЛКА ДЛЯ СУПА / САЛАТА</v>
          </cell>
          <cell r="H861" t="str">
            <v/>
          </cell>
          <cell r="I861">
            <v>39</v>
          </cell>
          <cell r="J861" t="str">
            <v>EACH</v>
          </cell>
          <cell r="K861">
            <v>3.18</v>
          </cell>
          <cell r="L861">
            <v>124.02</v>
          </cell>
          <cell r="M861">
            <v>0</v>
          </cell>
          <cell r="N861">
            <v>0</v>
          </cell>
          <cell r="O861" t="str">
            <v>K1/37</v>
          </cell>
        </row>
        <row r="862">
          <cell r="D862">
            <v>3021</v>
          </cell>
          <cell r="E862" t="str">
            <v>FORK</v>
          </cell>
          <cell r="F862" t="str">
            <v/>
          </cell>
          <cell r="G862" t="str">
            <v>ВИЛКА</v>
          </cell>
          <cell r="H862" t="str">
            <v/>
          </cell>
          <cell r="I862">
            <v>96</v>
          </cell>
          <cell r="J862" t="str">
            <v>EACH</v>
          </cell>
          <cell r="K862">
            <v>0.71</v>
          </cell>
          <cell r="L862">
            <v>68.16</v>
          </cell>
          <cell r="M862">
            <v>0</v>
          </cell>
          <cell r="N862">
            <v>0</v>
          </cell>
          <cell r="O862" t="str">
            <v>K1/37</v>
          </cell>
        </row>
        <row r="863">
          <cell r="D863">
            <v>3022</v>
          </cell>
          <cell r="E863" t="str">
            <v>SPOON</v>
          </cell>
          <cell r="F863" t="str">
            <v/>
          </cell>
          <cell r="G863" t="str">
            <v>ЛОЖКА</v>
          </cell>
          <cell r="H863" t="str">
            <v/>
          </cell>
          <cell r="I863">
            <v>144</v>
          </cell>
          <cell r="J863" t="str">
            <v>EACH</v>
          </cell>
          <cell r="K863">
            <v>0.71</v>
          </cell>
          <cell r="L863">
            <v>102.24</v>
          </cell>
          <cell r="M863">
            <v>0</v>
          </cell>
          <cell r="N863">
            <v>0</v>
          </cell>
          <cell r="O863" t="str">
            <v>K1/37</v>
          </cell>
        </row>
        <row r="864">
          <cell r="D864">
            <v>3023</v>
          </cell>
          <cell r="E864" t="str">
            <v>KNIFE</v>
          </cell>
          <cell r="F864" t="str">
            <v/>
          </cell>
          <cell r="G864" t="str">
            <v>НОЖ</v>
          </cell>
          <cell r="H864" t="str">
            <v/>
          </cell>
          <cell r="I864">
            <v>144</v>
          </cell>
          <cell r="J864" t="str">
            <v>EACH</v>
          </cell>
          <cell r="K864">
            <v>1.37</v>
          </cell>
          <cell r="L864">
            <v>197.28</v>
          </cell>
          <cell r="M864">
            <v>0</v>
          </cell>
          <cell r="N864">
            <v>0</v>
          </cell>
          <cell r="O864" t="str">
            <v>K1/37</v>
          </cell>
        </row>
        <row r="865">
          <cell r="D865">
            <v>3025</v>
          </cell>
          <cell r="E865" t="str">
            <v>TOWEL</v>
          </cell>
          <cell r="F865" t="str">
            <v/>
          </cell>
          <cell r="G865" t="str">
            <v>ПОЛОТЕНЦЕ</v>
          </cell>
          <cell r="H865" t="str">
            <v/>
          </cell>
          <cell r="I865">
            <v>250</v>
          </cell>
          <cell r="J865" t="str">
            <v>EACH</v>
          </cell>
          <cell r="K865">
            <v>0</v>
          </cell>
          <cell r="L865">
            <v>0</v>
          </cell>
          <cell r="M865">
            <v>980</v>
          </cell>
          <cell r="N865">
            <v>245000</v>
          </cell>
          <cell r="O865" t="str">
            <v>K1/MIDDLE/B</v>
          </cell>
        </row>
        <row r="866">
          <cell r="D866" t="str">
            <v>3025-1</v>
          </cell>
          <cell r="E866" t="str">
            <v>TOWEL</v>
          </cell>
          <cell r="F866" t="str">
            <v/>
          </cell>
          <cell r="G866" t="str">
            <v>ПОЛОТЕНЦЕ</v>
          </cell>
          <cell r="H866" t="str">
            <v/>
          </cell>
          <cell r="I866">
            <v>200</v>
          </cell>
          <cell r="J866" t="str">
            <v>EACH</v>
          </cell>
          <cell r="K866">
            <v>0</v>
          </cell>
          <cell r="L866">
            <v>0</v>
          </cell>
          <cell r="M866">
            <v>352.5</v>
          </cell>
          <cell r="N866">
            <v>70500</v>
          </cell>
          <cell r="O866" t="str">
            <v>K1/MIDDLE/B</v>
          </cell>
        </row>
        <row r="867">
          <cell r="D867" t="str">
            <v>3025-2</v>
          </cell>
          <cell r="E867" t="str">
            <v>TOWEL</v>
          </cell>
          <cell r="F867" t="str">
            <v/>
          </cell>
          <cell r="G867" t="str">
            <v>ПОЛОТЕНЦЕ</v>
          </cell>
          <cell r="H867" t="str">
            <v/>
          </cell>
          <cell r="I867">
            <v>50</v>
          </cell>
          <cell r="J867" t="str">
            <v>EACH</v>
          </cell>
          <cell r="K867">
            <v>0</v>
          </cell>
          <cell r="L867">
            <v>0</v>
          </cell>
          <cell r="M867">
            <v>140</v>
          </cell>
          <cell r="N867">
            <v>7000</v>
          </cell>
          <cell r="O867" t="str">
            <v>K1/MIDDLE/B</v>
          </cell>
        </row>
        <row r="868">
          <cell r="D868">
            <v>3027</v>
          </cell>
          <cell r="E868" t="str">
            <v>TORQUE WRENCH RATCHED HEAD</v>
          </cell>
          <cell r="F868" t="str">
            <v/>
          </cell>
          <cell r="G868" t="str">
            <v>ТРЕЩЁТКА ДЛЯ КЛЮЧА С НАСТРОЙКОЙ</v>
          </cell>
          <cell r="H868" t="str">
            <v/>
          </cell>
          <cell r="I868">
            <v>1</v>
          </cell>
          <cell r="J868" t="str">
            <v>EACH</v>
          </cell>
          <cell r="K868">
            <v>382.74</v>
          </cell>
          <cell r="L868">
            <v>382.74</v>
          </cell>
          <cell r="M868">
            <v>0</v>
          </cell>
          <cell r="N868">
            <v>0</v>
          </cell>
          <cell r="O868" t="str">
            <v>K/TOOL ROOM</v>
          </cell>
        </row>
        <row r="869">
          <cell r="D869">
            <v>3029</v>
          </cell>
          <cell r="E869" t="str">
            <v>WATER DISTILLER FOR BATTERY WATER</v>
          </cell>
          <cell r="F869" t="str">
            <v/>
          </cell>
          <cell r="G869" t="str">
            <v>ДИСТИЛЛЯТОР ВОДЫ ДЛЯ АВТОМОБИЛЬНЫХ АККУМУЛЯТОРОВ</v>
          </cell>
          <cell r="H869" t="str">
            <v/>
          </cell>
          <cell r="I869">
            <v>1</v>
          </cell>
          <cell r="J869" t="str">
            <v>EACH</v>
          </cell>
          <cell r="K869">
            <v>86.45</v>
          </cell>
          <cell r="L869">
            <v>86.45</v>
          </cell>
          <cell r="M869">
            <v>0</v>
          </cell>
          <cell r="N869">
            <v>0</v>
          </cell>
          <cell r="O869" t="str">
            <v>K/TOOL ROOM</v>
          </cell>
        </row>
        <row r="870">
          <cell r="D870">
            <v>3040</v>
          </cell>
          <cell r="E870" t="str">
            <v>OIL FILTER</v>
          </cell>
          <cell r="F870" t="str">
            <v>17-4418 DEUTZ</v>
          </cell>
          <cell r="G870" t="str">
            <v>МАСЛЯНЫЙ ФИЛЬТР</v>
          </cell>
          <cell r="H870" t="str">
            <v>17-4418 ДОЙЦ</v>
          </cell>
          <cell r="I870">
            <v>28</v>
          </cell>
          <cell r="J870" t="str">
            <v>EACH</v>
          </cell>
          <cell r="K870">
            <v>11.26</v>
          </cell>
          <cell r="L870">
            <v>315.27999999999997</v>
          </cell>
          <cell r="M870">
            <v>0</v>
          </cell>
          <cell r="N870">
            <v>0</v>
          </cell>
          <cell r="O870" t="str">
            <v>K1/61</v>
          </cell>
        </row>
        <row r="871">
          <cell r="D871">
            <v>3041</v>
          </cell>
          <cell r="E871" t="str">
            <v>FUEL FILTER</v>
          </cell>
          <cell r="F871" t="str">
            <v>117-4423 DEUTZ</v>
          </cell>
          <cell r="G871" t="str">
            <v>ТОПЛИВНЫЙ ФИЛЬТР</v>
          </cell>
          <cell r="H871" t="str">
            <v>117-4423 ДОЙЦ</v>
          </cell>
          <cell r="I871">
            <v>9</v>
          </cell>
          <cell r="J871" t="str">
            <v>EACH</v>
          </cell>
          <cell r="K871">
            <v>10.23</v>
          </cell>
          <cell r="L871">
            <v>92.07</v>
          </cell>
          <cell r="M871">
            <v>0</v>
          </cell>
          <cell r="N871">
            <v>0</v>
          </cell>
          <cell r="O871" t="str">
            <v>K1/63</v>
          </cell>
        </row>
        <row r="872">
          <cell r="D872">
            <v>3042</v>
          </cell>
          <cell r="E872" t="str">
            <v>AIR FILTER</v>
          </cell>
          <cell r="F872" t="str">
            <v>438-4102 DEUTZ</v>
          </cell>
          <cell r="G872" t="str">
            <v>ВОЗДУШНЫЙ ФИЛЬТР</v>
          </cell>
          <cell r="H872" t="str">
            <v>438-4102 ДОЙЦ</v>
          </cell>
          <cell r="I872">
            <v>6</v>
          </cell>
          <cell r="J872" t="str">
            <v>EACH</v>
          </cell>
          <cell r="K872">
            <v>28.31</v>
          </cell>
          <cell r="L872">
            <v>169.86</v>
          </cell>
          <cell r="M872">
            <v>0</v>
          </cell>
          <cell r="N872">
            <v>0</v>
          </cell>
          <cell r="O872" t="str">
            <v>K1/55</v>
          </cell>
        </row>
        <row r="873">
          <cell r="D873">
            <v>3043</v>
          </cell>
          <cell r="E873" t="str">
            <v>FAN BELT</v>
          </cell>
          <cell r="F873" t="str">
            <v>223-5175</v>
          </cell>
          <cell r="G873" t="str">
            <v>РЕМЕНЬ ВЕНТИЛЯТОРА</v>
          </cell>
          <cell r="H873" t="str">
            <v>223-5175</v>
          </cell>
          <cell r="I873">
            <v>1</v>
          </cell>
          <cell r="J873" t="str">
            <v>EACH</v>
          </cell>
          <cell r="K873">
            <v>17.739999999999998</v>
          </cell>
          <cell r="L873">
            <v>17.739999999999998</v>
          </cell>
          <cell r="M873">
            <v>0</v>
          </cell>
          <cell r="N873">
            <v>0</v>
          </cell>
          <cell r="O873" t="str">
            <v>K1/65</v>
          </cell>
        </row>
        <row r="874">
          <cell r="D874">
            <v>3047</v>
          </cell>
          <cell r="E874" t="str">
            <v>DE-GREASER FOR DX 800 EURO HIGH PRESSURE STEAM CLEANER</v>
          </cell>
          <cell r="F874" t="str">
            <v/>
          </cell>
          <cell r="G874" t="str">
            <v>РАСТВОР ДЛЯ ППУ ВЫСОКОГО ДАВЛЕНИЯ DX 800 EURO</v>
          </cell>
          <cell r="H874" t="str">
            <v/>
          </cell>
          <cell r="I874">
            <v>490</v>
          </cell>
          <cell r="J874" t="str">
            <v>LITER</v>
          </cell>
          <cell r="K874">
            <v>10.23</v>
          </cell>
          <cell r="L874">
            <v>5012.7</v>
          </cell>
          <cell r="M874">
            <v>0</v>
          </cell>
          <cell r="N874">
            <v>0</v>
          </cell>
          <cell r="O874" t="str">
            <v>K1/58</v>
          </cell>
        </row>
        <row r="875">
          <cell r="D875">
            <v>3048</v>
          </cell>
          <cell r="E875" t="str">
            <v>BENCH GRINDING MACHINE</v>
          </cell>
          <cell r="F875" t="str">
            <v>SIZE: 10" MAKE: METABO, 3 PHASE 380V, 50 HZ, MADE IN GERMANY S/N 092500007112710752; 092500007062710701</v>
          </cell>
          <cell r="G875" t="str">
            <v>ШЛИФОВАЛЬНЫЙ СТАНОК</v>
          </cell>
          <cell r="H875" t="str">
            <v>РАЗМЕР: 10", ПРОИЗВОДИТЕЛЬ: МЕТАБО, 3 ФАЗЫ 380В, 50 Гц, СДЕЛАНО В ГЕРМАНИИ С/Н 092500007112710752; 092500007062710701</v>
          </cell>
          <cell r="I875">
            <v>2</v>
          </cell>
          <cell r="J875" t="str">
            <v>EACH</v>
          </cell>
          <cell r="K875">
            <v>936.1</v>
          </cell>
          <cell r="L875">
            <v>1872.2</v>
          </cell>
          <cell r="M875">
            <v>0</v>
          </cell>
          <cell r="N875">
            <v>0</v>
          </cell>
          <cell r="O875" t="str">
            <v>K/SHOP/WELDERS</v>
          </cell>
        </row>
        <row r="876">
          <cell r="D876">
            <v>3049</v>
          </cell>
          <cell r="E876" t="str">
            <v>DRILL PRESS</v>
          </cell>
          <cell r="F876" t="str">
            <v>PEDESTAL TYPE FLOOR MOUNTED INDUSTRIAL, 16MM, 220V, 50 HZ, MAKE: EXCEL UK MODEL PD16</v>
          </cell>
          <cell r="G876" t="str">
            <v>СВЕРЛИЛЬНЫЙ СТАНОК</v>
          </cell>
          <cell r="H876" t="str">
            <v>НА ПОДСТАВКЕ ДЛЯ КРЕПЛЕНИЯ НА ПОЛ, ДЛЯ ПРОМЫШЛЕННЫХ ЦЕЛЕЙ, 16ММ, 220В, 50 ГЦ, ПРОИЗВОДСВО: ЭКСЕЛ ВЕЛИКОБРИТАНИЯ, МОДЕЛЬ PD16</v>
          </cell>
          <cell r="I876">
            <v>1</v>
          </cell>
          <cell r="J876" t="str">
            <v>EACH</v>
          </cell>
          <cell r="K876">
            <v>1224.8499999999999</v>
          </cell>
          <cell r="L876">
            <v>1224.8499999999999</v>
          </cell>
          <cell r="M876">
            <v>0</v>
          </cell>
          <cell r="N876">
            <v>0</v>
          </cell>
          <cell r="O876" t="str">
            <v>K/WELDERS</v>
          </cell>
        </row>
        <row r="877">
          <cell r="D877">
            <v>3050</v>
          </cell>
          <cell r="E877" t="str">
            <v>ANGLE GRINDER</v>
          </cell>
          <cell r="F877" t="str">
            <v>9" 220V 50HZ, MAKE: METABO GERMANY</v>
          </cell>
          <cell r="G877" t="str">
            <v>ШЛИФОВАЛЬНЫЙ СТАНОК</v>
          </cell>
          <cell r="H877" t="str">
            <v>9", ПРОИЗВОДИТЕЛЬ: МЕТАБО, ГЕРМАНИЯ</v>
          </cell>
          <cell r="I877">
            <v>1</v>
          </cell>
          <cell r="J877" t="str">
            <v>EACH</v>
          </cell>
          <cell r="K877">
            <v>384.12</v>
          </cell>
          <cell r="L877">
            <v>384.12</v>
          </cell>
          <cell r="M877">
            <v>0</v>
          </cell>
          <cell r="N877">
            <v>0</v>
          </cell>
          <cell r="O877" t="str">
            <v>K/TOOL ROOM</v>
          </cell>
        </row>
        <row r="878">
          <cell r="D878">
            <v>3051</v>
          </cell>
          <cell r="E878" t="str">
            <v>WRENCH SET</v>
          </cell>
          <cell r="F878" t="str">
            <v>8-41 MM, BOX END AND OPEN END, MAKE: METADOR - GERMANY</v>
          </cell>
          <cell r="G878" t="str">
            <v>НАБОР КЛЮЧЕЙ</v>
          </cell>
          <cell r="H878" t="str">
            <v>8-41 ММ, ЗАКРЫТЫЙ С ОДНОЙ СТОРОНЫ И ОТКРЫТЫЙ С ДРУГОЙ, ПРОИЗВОДИТЕЛЬ: МЕТАДОР - ГЕРМАНИЯ</v>
          </cell>
          <cell r="I878">
            <v>1</v>
          </cell>
          <cell r="J878" t="str">
            <v>EACH</v>
          </cell>
          <cell r="K878">
            <v>463.85</v>
          </cell>
          <cell r="L878">
            <v>463.85</v>
          </cell>
          <cell r="M878">
            <v>0</v>
          </cell>
          <cell r="N878">
            <v>0</v>
          </cell>
          <cell r="O878" t="str">
            <v>K/TOOL ROOM</v>
          </cell>
        </row>
        <row r="879">
          <cell r="D879">
            <v>3052</v>
          </cell>
          <cell r="E879" t="str">
            <v>SLEDGE HAMMER WITH LONG HANDLE 6LB</v>
          </cell>
          <cell r="F879" t="str">
            <v/>
          </cell>
          <cell r="G879" t="str">
            <v>КУВАЛДА С ДЛИННОЙ РУЧКОЙ 6 ФУНТОВ</v>
          </cell>
          <cell r="H879" t="str">
            <v/>
          </cell>
          <cell r="I879">
            <v>2</v>
          </cell>
          <cell r="J879" t="str">
            <v>EACH</v>
          </cell>
          <cell r="K879">
            <v>19.05</v>
          </cell>
          <cell r="L879">
            <v>38.1</v>
          </cell>
          <cell r="M879">
            <v>0</v>
          </cell>
          <cell r="N879">
            <v>0</v>
          </cell>
          <cell r="O879" t="str">
            <v>K/TOOL ROOM</v>
          </cell>
        </row>
        <row r="880">
          <cell r="D880">
            <v>3053</v>
          </cell>
          <cell r="E880" t="str">
            <v>TIN CUTTER</v>
          </cell>
          <cell r="F880" t="str">
            <v>8" RECORD UK</v>
          </cell>
          <cell r="G880" t="str">
            <v>НОЖНИЦЫ ПО МЕТАЛЛУ</v>
          </cell>
          <cell r="H880" t="str">
            <v>8", РЕКОРД, ВЕЛИКОБРИТАНИЯ</v>
          </cell>
          <cell r="I880">
            <v>4</v>
          </cell>
          <cell r="J880" t="str">
            <v>EACH</v>
          </cell>
          <cell r="K880">
            <v>8.5299999999999994</v>
          </cell>
          <cell r="L880">
            <v>34.119999999999997</v>
          </cell>
          <cell r="M880">
            <v>0</v>
          </cell>
          <cell r="N880">
            <v>0</v>
          </cell>
          <cell r="O880" t="str">
            <v>K1/41</v>
          </cell>
        </row>
        <row r="881">
          <cell r="D881">
            <v>3054</v>
          </cell>
          <cell r="E881" t="str">
            <v>COLD CHISEL SET</v>
          </cell>
          <cell r="F881" t="str">
            <v>6 PC/SET, ECLIPS UK</v>
          </cell>
          <cell r="G881" t="str">
            <v>НАБОР ЗУБИЛ</v>
          </cell>
          <cell r="H881" t="str">
            <v>ИЗ 6 ШТ, ЭКЛИПС, ВЕЛИКОБРИТАНИЯ</v>
          </cell>
          <cell r="I881">
            <v>3</v>
          </cell>
          <cell r="J881" t="str">
            <v>EACH</v>
          </cell>
          <cell r="K881">
            <v>22.17</v>
          </cell>
          <cell r="L881">
            <v>66.510000000000005</v>
          </cell>
          <cell r="M881">
            <v>0</v>
          </cell>
          <cell r="N881">
            <v>0</v>
          </cell>
          <cell r="O881" t="str">
            <v>K1/41</v>
          </cell>
        </row>
        <row r="882">
          <cell r="D882">
            <v>3055</v>
          </cell>
          <cell r="E882" t="str">
            <v>HATCHET</v>
          </cell>
          <cell r="F882" t="str">
            <v>HEAVY DUTY, SIZE 3-1/2" OVERALL LENGTH 13" WT: 624 GRM, RIDGID# 17462</v>
          </cell>
          <cell r="G882" t="str">
            <v>ТОПОР</v>
          </cell>
          <cell r="H882" t="str">
            <v>РАЗМЕР: 3-1/2", ДЛИНА: 13", ВЕС: 624 ГР, НОМЕР ПО КАТАЛОГУ РИДЖИД: 17462</v>
          </cell>
          <cell r="I882">
            <v>1</v>
          </cell>
          <cell r="J882" t="str">
            <v>EACH</v>
          </cell>
          <cell r="K882">
            <v>43.38</v>
          </cell>
          <cell r="L882">
            <v>43.38</v>
          </cell>
          <cell r="M882">
            <v>0</v>
          </cell>
          <cell r="N882">
            <v>0</v>
          </cell>
          <cell r="O882" t="str">
            <v>K1/41</v>
          </cell>
        </row>
        <row r="883">
          <cell r="D883">
            <v>3056</v>
          </cell>
          <cell r="E883" t="str">
            <v>WHITE MAGNETIC BOARD</v>
          </cell>
          <cell r="F883" t="str">
            <v>120 X 90 CM TAIWAN</v>
          </cell>
          <cell r="G883" t="str">
            <v>БЕЛАЯ МАГНИТНАЯ ДОСКА</v>
          </cell>
          <cell r="H883" t="str">
            <v>120 Х 90 ТАЙВАНЬ</v>
          </cell>
          <cell r="I883">
            <v>1</v>
          </cell>
          <cell r="J883" t="str">
            <v>EACH</v>
          </cell>
          <cell r="K883">
            <v>61.39</v>
          </cell>
          <cell r="L883">
            <v>61.39</v>
          </cell>
          <cell r="M883">
            <v>0</v>
          </cell>
          <cell r="N883">
            <v>0</v>
          </cell>
          <cell r="O883" t="str">
            <v>K1/25</v>
          </cell>
        </row>
        <row r="884">
          <cell r="D884">
            <v>3057</v>
          </cell>
          <cell r="E884" t="str">
            <v>DRAWING DESK</v>
          </cell>
          <cell r="F884" t="str">
            <v>150 X 100 CM, MOVABLE TYPE, MADE IN ITALY</v>
          </cell>
          <cell r="G884" t="str">
            <v>КУЛЬМАН</v>
          </cell>
          <cell r="H884" t="str">
            <v>150 Х 100 СМ, СДЕЛАНО В ИТАЛИИ</v>
          </cell>
          <cell r="I884">
            <v>1</v>
          </cell>
          <cell r="J884" t="str">
            <v>EACH</v>
          </cell>
          <cell r="K884">
            <v>358.12</v>
          </cell>
          <cell r="L884">
            <v>358.12</v>
          </cell>
          <cell r="M884">
            <v>0</v>
          </cell>
          <cell r="N884">
            <v>0</v>
          </cell>
          <cell r="O884" t="str">
            <v>K/OFFICE</v>
          </cell>
        </row>
        <row r="885">
          <cell r="D885">
            <v>3058</v>
          </cell>
          <cell r="E885" t="str">
            <v>DRAWING INSTRUMENT</v>
          </cell>
          <cell r="F885" t="str">
            <v>PARALLEL MOTION SCALE, MADE IN ITALY</v>
          </cell>
          <cell r="G885" t="str">
            <v>ЧЕРТЁЖНЫЙ ИНСТРУМЕНТ</v>
          </cell>
          <cell r="H885" t="str">
            <v>С ПАРАЛЕЛЬНЫМИ ЛИНЕЙКАМИ, СДЕЛАНО В ИТАЛИИ</v>
          </cell>
          <cell r="I885">
            <v>2</v>
          </cell>
          <cell r="J885" t="str">
            <v>EACH</v>
          </cell>
          <cell r="K885">
            <v>170.53</v>
          </cell>
          <cell r="L885">
            <v>341.06</v>
          </cell>
          <cell r="M885">
            <v>0</v>
          </cell>
          <cell r="N885">
            <v>0</v>
          </cell>
          <cell r="O885" t="str">
            <v>K1/BACK /OFFICE</v>
          </cell>
        </row>
        <row r="886">
          <cell r="D886">
            <v>3060</v>
          </cell>
          <cell r="E886" t="str">
            <v>FILE FOLDERS FOR FILING CABINETS HANGING FILE</v>
          </cell>
          <cell r="F886" t="str">
            <v/>
          </cell>
          <cell r="G886" t="str">
            <v>ВИСЯЧИЕ ПАПКИ ДЛЯ КАБИНЕТОВ</v>
          </cell>
          <cell r="H886" t="str">
            <v/>
          </cell>
          <cell r="I886">
            <v>490</v>
          </cell>
          <cell r="J886" t="str">
            <v>EACH</v>
          </cell>
          <cell r="K886">
            <v>0.41</v>
          </cell>
          <cell r="L886">
            <v>200.9</v>
          </cell>
          <cell r="M886">
            <v>0</v>
          </cell>
          <cell r="N886">
            <v>0</v>
          </cell>
          <cell r="O886" t="str">
            <v>K1/20</v>
          </cell>
        </row>
        <row r="887">
          <cell r="D887">
            <v>3061</v>
          </cell>
          <cell r="E887" t="str">
            <v>FLAT FILE FOR HANGING FILE</v>
          </cell>
          <cell r="F887" t="str">
            <v/>
          </cell>
          <cell r="G887" t="str">
            <v>БУМАЖНЫЙ РАЗДЕЛИТЕЛЬ ФАЙЛОВ</v>
          </cell>
          <cell r="H887" t="str">
            <v/>
          </cell>
          <cell r="I887">
            <v>86</v>
          </cell>
          <cell r="J887" t="str">
            <v>EACH</v>
          </cell>
          <cell r="K887">
            <v>0.43</v>
          </cell>
          <cell r="L887">
            <v>36.979999999999997</v>
          </cell>
          <cell r="M887">
            <v>0</v>
          </cell>
          <cell r="N887">
            <v>0</v>
          </cell>
          <cell r="O887" t="str">
            <v>K1/20</v>
          </cell>
        </row>
        <row r="888">
          <cell r="D888">
            <v>3062</v>
          </cell>
          <cell r="E888" t="str">
            <v>LEVEL/LEVEL TRANSIT SET</v>
          </cell>
          <cell r="F888" t="str">
            <v>SOKKIYA - JAPAN WITH 1 EA #C-41 - 2.5 MM AUTO LEVEL; 1 EA #AE-44 - 4 METER STUFF ALUMINIUM TELESCOPIC WITH BUBBLE AND CARRYING CASE; 1 EA PFA1 - ALUMINIUM TRIPOID</v>
          </cell>
          <cell r="G888" t="str">
            <v>ТЕОДОЛИТ</v>
          </cell>
          <cell r="H888" t="str">
            <v>СОККИЯ - ЯПОНИЯ, В КОМПЛЕКТЕ С #C-41 - 2.5 MM АВТОМАТИЧЕСКИЙ УРОВЕНЬ - 1 ШТ; #AE-44 - 4-Х МЕТРОВЫЙ ТЕЛЕСКОП В ЧЕМОДАНЕ - 1 ШТ; PFA1 АЛЮМИНИЕВЫЙ ТРЕНОЖНИК - 1 ШТ</v>
          </cell>
          <cell r="I888">
            <v>1</v>
          </cell>
          <cell r="J888" t="str">
            <v>EACH</v>
          </cell>
          <cell r="K888">
            <v>759.17</v>
          </cell>
          <cell r="L888">
            <v>759.17</v>
          </cell>
          <cell r="M888">
            <v>0</v>
          </cell>
          <cell r="N888">
            <v>0</v>
          </cell>
          <cell r="O888" t="str">
            <v>K/TOOL ROOM</v>
          </cell>
        </row>
        <row r="889">
          <cell r="D889">
            <v>3063</v>
          </cell>
          <cell r="E889" t="str">
            <v>CUTTING TIP</v>
          </cell>
          <cell r="F889" t="str">
            <v>VICTOR #3</v>
          </cell>
          <cell r="G889" t="str">
            <v>НАСАДКИ ДЛЯ РЕЗАКА</v>
          </cell>
          <cell r="H889" t="str">
            <v>ВИКТОР #3</v>
          </cell>
          <cell r="I889">
            <v>50</v>
          </cell>
          <cell r="J889" t="str">
            <v>EACH</v>
          </cell>
          <cell r="K889">
            <v>4.58</v>
          </cell>
          <cell r="L889">
            <v>229</v>
          </cell>
          <cell r="M889">
            <v>0</v>
          </cell>
          <cell r="N889">
            <v>0</v>
          </cell>
          <cell r="O889" t="str">
            <v>K1/41</v>
          </cell>
        </row>
        <row r="890">
          <cell r="D890">
            <v>3064</v>
          </cell>
          <cell r="E890" t="str">
            <v>LEAF SPRING COMPLETE WITH MOUNTING MATERIAL</v>
          </cell>
          <cell r="F890" t="str">
            <v/>
          </cell>
          <cell r="G890" t="str">
            <v>РЕССОРА В КОМПЛЕКТЕ С КРЕПЛЕНИЯМИ</v>
          </cell>
          <cell r="H890" t="str">
            <v/>
          </cell>
          <cell r="I890">
            <v>1</v>
          </cell>
          <cell r="J890" t="str">
            <v>EACH</v>
          </cell>
          <cell r="K890">
            <v>375.85</v>
          </cell>
          <cell r="L890">
            <v>375.85</v>
          </cell>
          <cell r="M890">
            <v>0</v>
          </cell>
          <cell r="N890">
            <v>0</v>
          </cell>
          <cell r="O890" t="str">
            <v>K1/9</v>
          </cell>
        </row>
        <row r="891">
          <cell r="D891">
            <v>3066</v>
          </cell>
          <cell r="E891" t="str">
            <v>SHOCK ABSORBER REAR</v>
          </cell>
          <cell r="F891" t="str">
            <v>48531-69535 TOYOTA</v>
          </cell>
          <cell r="G891" t="str">
            <v>АММОРТИЗАТОР ЗАДНИЙ</v>
          </cell>
          <cell r="H891" t="str">
            <v>48511-69535 ТОЙОТА</v>
          </cell>
          <cell r="I891">
            <v>1</v>
          </cell>
          <cell r="J891" t="str">
            <v>EACH</v>
          </cell>
          <cell r="K891">
            <v>18.420000000000002</v>
          </cell>
          <cell r="L891">
            <v>18.420000000000002</v>
          </cell>
          <cell r="M891">
            <v>0</v>
          </cell>
          <cell r="N891">
            <v>0</v>
          </cell>
          <cell r="O891" t="str">
            <v>K1/47</v>
          </cell>
        </row>
        <row r="892">
          <cell r="D892">
            <v>3069</v>
          </cell>
          <cell r="E892" t="str">
            <v>MAILING LABELS</v>
          </cell>
          <cell r="F892" t="str">
            <v>L7161 3X6 63.5 X 46.6</v>
          </cell>
          <cell r="G892" t="str">
            <v>БУМАГА ДЛЯ ИЗГОТОВЛЕНИЯ ЯРЛЫКОВ</v>
          </cell>
          <cell r="H892" t="str">
            <v>L7161 3X6 63.5 X 46.6</v>
          </cell>
          <cell r="I892">
            <v>2</v>
          </cell>
          <cell r="J892" t="str">
            <v>BOX</v>
          </cell>
          <cell r="K892">
            <v>34</v>
          </cell>
          <cell r="L892">
            <v>68</v>
          </cell>
          <cell r="M892">
            <v>0</v>
          </cell>
          <cell r="N892">
            <v>0</v>
          </cell>
          <cell r="O892" t="str">
            <v>K/OFFICE</v>
          </cell>
        </row>
        <row r="893">
          <cell r="D893">
            <v>3072</v>
          </cell>
          <cell r="E893" t="str">
            <v>PISTON</v>
          </cell>
          <cell r="F893" t="str">
            <v>NB-50 PUMP</v>
          </cell>
          <cell r="G893" t="str">
            <v>ПОРШЕНЬ</v>
          </cell>
          <cell r="H893" t="str">
            <v>ДЛЯ НАСОСА НБ-50</v>
          </cell>
          <cell r="I893">
            <v>2</v>
          </cell>
          <cell r="J893" t="str">
            <v>EACH</v>
          </cell>
          <cell r="K893">
            <v>0</v>
          </cell>
          <cell r="L893">
            <v>0</v>
          </cell>
          <cell r="M893">
            <v>5760</v>
          </cell>
          <cell r="N893">
            <v>11520</v>
          </cell>
          <cell r="O893" t="str">
            <v>K2</v>
          </cell>
        </row>
        <row r="894">
          <cell r="D894">
            <v>3074</v>
          </cell>
          <cell r="E894" t="str">
            <v>PISTON 115 / 127 DIA</v>
          </cell>
          <cell r="F894" t="str">
            <v>NB-50 PUMP</v>
          </cell>
          <cell r="G894" t="str">
            <v>ПОРШЕНЬ ДИА. 115 / 127</v>
          </cell>
          <cell r="H894" t="str">
            <v>ДЛЯ НАСОСА НБ-50</v>
          </cell>
          <cell r="I894">
            <v>6</v>
          </cell>
          <cell r="J894" t="str">
            <v>EACH</v>
          </cell>
          <cell r="K894">
            <v>0</v>
          </cell>
          <cell r="L894">
            <v>0</v>
          </cell>
          <cell r="M894">
            <v>5880</v>
          </cell>
          <cell r="N894">
            <v>35280</v>
          </cell>
          <cell r="O894" t="str">
            <v>K2</v>
          </cell>
        </row>
        <row r="895">
          <cell r="D895">
            <v>3075</v>
          </cell>
          <cell r="E895" t="str">
            <v>CAP SEAL</v>
          </cell>
          <cell r="F895" t="str">
            <v>NB-50 PUMP</v>
          </cell>
          <cell r="G895" t="str">
            <v>УПЛОТНЕНИЕ ЛОБОВОЙ КРЫШКИ</v>
          </cell>
          <cell r="H895" t="str">
            <v>ДЛЯ НАСОСА НБ-50</v>
          </cell>
          <cell r="I895">
            <v>8</v>
          </cell>
          <cell r="J895" t="str">
            <v>EACH</v>
          </cell>
          <cell r="K895">
            <v>0</v>
          </cell>
          <cell r="L895">
            <v>0</v>
          </cell>
          <cell r="M895">
            <v>500</v>
          </cell>
          <cell r="N895">
            <v>4000</v>
          </cell>
          <cell r="O895" t="str">
            <v>K1/2</v>
          </cell>
        </row>
        <row r="896">
          <cell r="D896">
            <v>3076</v>
          </cell>
          <cell r="E896" t="str">
            <v>PISTON NB-50</v>
          </cell>
          <cell r="F896" t="str">
            <v>KCK5-6 NB-50 PUMP</v>
          </cell>
          <cell r="G896" t="str">
            <v>КЛАПАН НБ-50 В СБОРЕ</v>
          </cell>
          <cell r="H896" t="str">
            <v>KCK5-6 ДЛЯ НАСОСА НБ-50</v>
          </cell>
          <cell r="I896">
            <v>6</v>
          </cell>
          <cell r="J896" t="str">
            <v>EACH</v>
          </cell>
          <cell r="K896">
            <v>0</v>
          </cell>
          <cell r="L896">
            <v>0</v>
          </cell>
          <cell r="M896">
            <v>8400</v>
          </cell>
          <cell r="N896">
            <v>50400</v>
          </cell>
          <cell r="O896" t="str">
            <v>K2</v>
          </cell>
        </row>
        <row r="897">
          <cell r="D897" t="str">
            <v>3076-1</v>
          </cell>
          <cell r="E897" t="str">
            <v>PISTON NB-50</v>
          </cell>
          <cell r="F897" t="str">
            <v>KCK5-6 NB-50 PUMP</v>
          </cell>
          <cell r="G897" t="str">
            <v>КЛАПАН НБ-50 В СБОРЕ</v>
          </cell>
          <cell r="H897" t="str">
            <v>KCK5-6 ДЛЯ НАСОСА НБ-50</v>
          </cell>
          <cell r="I897">
            <v>8</v>
          </cell>
          <cell r="J897" t="str">
            <v>EACH</v>
          </cell>
          <cell r="K897">
            <v>0</v>
          </cell>
          <cell r="L897">
            <v>0</v>
          </cell>
          <cell r="M897">
            <v>8280</v>
          </cell>
          <cell r="N897">
            <v>66240</v>
          </cell>
          <cell r="O897" t="str">
            <v>K2</v>
          </cell>
        </row>
        <row r="898">
          <cell r="D898">
            <v>3077</v>
          </cell>
          <cell r="E898" t="str">
            <v>STEM PACKING</v>
          </cell>
          <cell r="F898" t="str">
            <v>NB-50 PUMP</v>
          </cell>
          <cell r="G898" t="str">
            <v>УПЛОТНЕНИЕ ШТОКА</v>
          </cell>
          <cell r="H898" t="str">
            <v>ДЛЯ НАСОСА НБ-50</v>
          </cell>
          <cell r="I898">
            <v>6</v>
          </cell>
          <cell r="J898" t="str">
            <v>EACH</v>
          </cell>
          <cell r="K898">
            <v>0</v>
          </cell>
          <cell r="L898">
            <v>0</v>
          </cell>
          <cell r="M898">
            <v>395.92599999999999</v>
          </cell>
          <cell r="N898">
            <v>2375.556</v>
          </cell>
          <cell r="O898" t="str">
            <v>K2</v>
          </cell>
        </row>
        <row r="899">
          <cell r="D899" t="str">
            <v>3077-1</v>
          </cell>
          <cell r="E899" t="str">
            <v>STEM PACKING</v>
          </cell>
          <cell r="F899" t="str">
            <v>NB-50 PUMP</v>
          </cell>
          <cell r="G899" t="str">
            <v>УПЛОТНЕНИЕ ШТОКА</v>
          </cell>
          <cell r="H899" t="str">
            <v>ДЛЯ НАСОСА НБ-50</v>
          </cell>
          <cell r="I899">
            <v>23</v>
          </cell>
          <cell r="J899" t="str">
            <v>EACH</v>
          </cell>
          <cell r="K899">
            <v>0</v>
          </cell>
          <cell r="L899">
            <v>0</v>
          </cell>
          <cell r="M899">
            <v>540</v>
          </cell>
          <cell r="N899">
            <v>12420</v>
          </cell>
          <cell r="O899" t="str">
            <v>K2</v>
          </cell>
        </row>
        <row r="900">
          <cell r="D900" t="str">
            <v>3077-2</v>
          </cell>
          <cell r="E900" t="str">
            <v>STEM PACKING</v>
          </cell>
          <cell r="F900" t="str">
            <v>NB-50 PUMP</v>
          </cell>
          <cell r="G900" t="str">
            <v>УПЛОТНЕНИЕ ШТОКА</v>
          </cell>
          <cell r="H900" t="str">
            <v>ДЛЯ НАСОСА НБ-50</v>
          </cell>
          <cell r="I900">
            <v>54</v>
          </cell>
          <cell r="J900" t="str">
            <v>EACH</v>
          </cell>
          <cell r="K900">
            <v>0</v>
          </cell>
          <cell r="L900">
            <v>0</v>
          </cell>
          <cell r="M900">
            <v>504</v>
          </cell>
          <cell r="N900">
            <v>27216</v>
          </cell>
          <cell r="O900" t="str">
            <v>K2</v>
          </cell>
        </row>
        <row r="901">
          <cell r="D901">
            <v>3078</v>
          </cell>
          <cell r="E901" t="str">
            <v>VALVE PACKING</v>
          </cell>
          <cell r="F901" t="str">
            <v>NB-50 PUMP</v>
          </cell>
          <cell r="G901" t="str">
            <v>УПЛОТНЕНИЕ КЛАПАНА</v>
          </cell>
          <cell r="H901" t="str">
            <v>ДЛЯ НАСОСА НБ-50</v>
          </cell>
          <cell r="I901">
            <v>10</v>
          </cell>
          <cell r="J901" t="str">
            <v>EACH</v>
          </cell>
          <cell r="K901">
            <v>0</v>
          </cell>
          <cell r="L901">
            <v>0</v>
          </cell>
          <cell r="M901">
            <v>500</v>
          </cell>
          <cell r="N901">
            <v>5000</v>
          </cell>
          <cell r="O901" t="str">
            <v>K1/2</v>
          </cell>
        </row>
        <row r="902">
          <cell r="D902" t="str">
            <v>3078-1</v>
          </cell>
          <cell r="E902" t="str">
            <v>VALVE PACKING</v>
          </cell>
          <cell r="F902" t="str">
            <v>NB-50 PUMP</v>
          </cell>
          <cell r="G902" t="str">
            <v>УПЛОТНЕНИЕ КЛАПАНА</v>
          </cell>
          <cell r="H902" t="str">
            <v>ДЛЯ НАСОСА НБ-50</v>
          </cell>
          <cell r="I902">
            <v>8</v>
          </cell>
          <cell r="J902" t="str">
            <v>EACH</v>
          </cell>
          <cell r="K902">
            <v>0</v>
          </cell>
          <cell r="L902">
            <v>0</v>
          </cell>
          <cell r="M902">
            <v>540</v>
          </cell>
          <cell r="N902">
            <v>4320</v>
          </cell>
          <cell r="O902" t="str">
            <v>K1/2</v>
          </cell>
        </row>
        <row r="903">
          <cell r="D903">
            <v>3079</v>
          </cell>
          <cell r="E903" t="str">
            <v>BATTERY</v>
          </cell>
          <cell r="F903" t="str">
            <v>12V 105A</v>
          </cell>
          <cell r="G903" t="str">
            <v>АККУМУЛЯТОР</v>
          </cell>
          <cell r="H903" t="str">
            <v>12В 105A</v>
          </cell>
          <cell r="I903">
            <v>5</v>
          </cell>
          <cell r="J903" t="str">
            <v>EACH</v>
          </cell>
          <cell r="K903">
            <v>0</v>
          </cell>
          <cell r="L903">
            <v>0</v>
          </cell>
          <cell r="M903">
            <v>7800</v>
          </cell>
          <cell r="N903">
            <v>39000</v>
          </cell>
          <cell r="O903" t="str">
            <v>K1/MIDDLE/A</v>
          </cell>
        </row>
        <row r="904">
          <cell r="D904" t="str">
            <v>3079-1</v>
          </cell>
          <cell r="E904" t="str">
            <v>BATTERY</v>
          </cell>
          <cell r="F904" t="str">
            <v>12V 105A</v>
          </cell>
          <cell r="G904" t="str">
            <v>АККУМУЛЯТОР</v>
          </cell>
          <cell r="H904" t="str">
            <v>12В 105A</v>
          </cell>
          <cell r="I904">
            <v>4</v>
          </cell>
          <cell r="J904" t="str">
            <v>EACH</v>
          </cell>
          <cell r="K904">
            <v>0</v>
          </cell>
          <cell r="L904">
            <v>0</v>
          </cell>
          <cell r="M904">
            <v>7800</v>
          </cell>
          <cell r="N904">
            <v>31200</v>
          </cell>
          <cell r="O904" t="str">
            <v>K1/MIDDLE/A</v>
          </cell>
        </row>
        <row r="905">
          <cell r="D905" t="str">
            <v>3079-2</v>
          </cell>
          <cell r="E905" t="str">
            <v>BATTERY</v>
          </cell>
          <cell r="F905" t="str">
            <v>12V 105A</v>
          </cell>
          <cell r="G905" t="str">
            <v>АККУМУЛЯТОР</v>
          </cell>
          <cell r="H905" t="str">
            <v>12В 105A</v>
          </cell>
          <cell r="I905">
            <v>2</v>
          </cell>
          <cell r="J905" t="str">
            <v>EACH</v>
          </cell>
          <cell r="K905">
            <v>0</v>
          </cell>
          <cell r="L905">
            <v>0</v>
          </cell>
          <cell r="M905">
            <v>7800</v>
          </cell>
          <cell r="N905">
            <v>15600</v>
          </cell>
          <cell r="O905" t="str">
            <v>K1/MIDDLE/A</v>
          </cell>
        </row>
        <row r="906">
          <cell r="D906">
            <v>3080</v>
          </cell>
          <cell r="E906" t="str">
            <v>BATTERY</v>
          </cell>
          <cell r="F906" t="str">
            <v>12V 135A</v>
          </cell>
          <cell r="G906" t="str">
            <v>АККУМУЛЯТОР</v>
          </cell>
          <cell r="H906" t="str">
            <v>12В 135A</v>
          </cell>
          <cell r="I906">
            <v>2</v>
          </cell>
          <cell r="J906" t="str">
            <v>EACH</v>
          </cell>
          <cell r="K906">
            <v>0</v>
          </cell>
          <cell r="L906">
            <v>0</v>
          </cell>
          <cell r="M906">
            <v>11570.4</v>
          </cell>
          <cell r="N906">
            <v>23140.799999999999</v>
          </cell>
          <cell r="O906" t="str">
            <v>K1/MIDDLE/A</v>
          </cell>
        </row>
        <row r="907">
          <cell r="D907" t="str">
            <v>3080-1</v>
          </cell>
          <cell r="E907" t="str">
            <v>BATTERY</v>
          </cell>
          <cell r="F907" t="str">
            <v>12V 135A</v>
          </cell>
          <cell r="G907" t="str">
            <v>АККУМУЛЯТОР</v>
          </cell>
          <cell r="H907" t="str">
            <v>12В 135A</v>
          </cell>
          <cell r="I907">
            <v>5</v>
          </cell>
          <cell r="J907" t="str">
            <v>EACH</v>
          </cell>
          <cell r="K907">
            <v>0</v>
          </cell>
          <cell r="L907">
            <v>0</v>
          </cell>
          <cell r="M907">
            <v>11570.4</v>
          </cell>
          <cell r="N907">
            <v>57852</v>
          </cell>
          <cell r="O907" t="str">
            <v>K1/MIDDLE/A</v>
          </cell>
        </row>
        <row r="908">
          <cell r="D908" t="str">
            <v>3088-2</v>
          </cell>
          <cell r="E908" t="str">
            <v>BALL VALVE</v>
          </cell>
          <cell r="F908" t="str">
            <v>50MM DIA; 80 ATM</v>
          </cell>
          <cell r="G908" t="str">
            <v>ШАРОВОЙ КРАН</v>
          </cell>
          <cell r="H908" t="str">
            <v>50ММ ДИА. 80 АТМ</v>
          </cell>
          <cell r="I908">
            <v>4</v>
          </cell>
          <cell r="J908" t="str">
            <v>EACH</v>
          </cell>
          <cell r="K908">
            <v>0</v>
          </cell>
          <cell r="L908">
            <v>0</v>
          </cell>
          <cell r="M908">
            <v>13500</v>
          </cell>
          <cell r="N908">
            <v>54000</v>
          </cell>
          <cell r="O908" t="str">
            <v>K2</v>
          </cell>
        </row>
        <row r="909">
          <cell r="D909" t="str">
            <v>3088-3</v>
          </cell>
          <cell r="E909" t="str">
            <v>BALL VALVE</v>
          </cell>
          <cell r="F909" t="str">
            <v>50MM DIA; 80 ATM</v>
          </cell>
          <cell r="G909" t="str">
            <v>ШАРОВОЙ КРАН</v>
          </cell>
          <cell r="H909" t="str">
            <v>50ММ ДИА. 80 АТМ</v>
          </cell>
          <cell r="I909">
            <v>1</v>
          </cell>
          <cell r="J909" t="str">
            <v>EACH</v>
          </cell>
          <cell r="K909">
            <v>0</v>
          </cell>
          <cell r="L909">
            <v>0</v>
          </cell>
          <cell r="M909">
            <v>13500</v>
          </cell>
          <cell r="N909">
            <v>13500</v>
          </cell>
          <cell r="O909" t="str">
            <v>K2</v>
          </cell>
        </row>
        <row r="910">
          <cell r="D910">
            <v>3103</v>
          </cell>
          <cell r="E910" t="str">
            <v>WATER PRESSURE UNIT</v>
          </cell>
          <cell r="F910" t="str">
            <v>WILO PRESSURE PUMP HJW-201 220V 60HZ 200 LTR HOPE TANK C/W ALL CONNECTIONS</v>
          </cell>
          <cell r="G910" t="str">
            <v>СИСТЕМА ПОДАЧИ ВОДЫ</v>
          </cell>
          <cell r="H910" t="str">
            <v>НАСОС "ВИЛО" HJW-201 220В 60 ГЦ, ЁМКОСТЬ 200 Л В КОМПЛЕКТЕ С СОЕДИНЕНИЯМИ</v>
          </cell>
          <cell r="I910">
            <v>2</v>
          </cell>
          <cell r="J910" t="str">
            <v>EACH</v>
          </cell>
          <cell r="K910">
            <v>1195.68</v>
          </cell>
          <cell r="L910">
            <v>2391.36</v>
          </cell>
          <cell r="M910">
            <v>0</v>
          </cell>
          <cell r="N910">
            <v>0</v>
          </cell>
          <cell r="O910" t="str">
            <v>K1/MIDDLE/A</v>
          </cell>
        </row>
        <row r="911">
          <cell r="D911">
            <v>3103</v>
          </cell>
          <cell r="E911" t="str">
            <v>WATER PRESSURE UNIT</v>
          </cell>
          <cell r="F911" t="str">
            <v>WILO PRESSURE PUMP HJW-201 220V 60HZ 200 LTR HOPE TANK C/W ALL CONNECTIONS</v>
          </cell>
          <cell r="G911" t="str">
            <v>СИСТЕМА ПОДАЧИ ВОДЫ</v>
          </cell>
          <cell r="H911" t="str">
            <v>НАСОС "ВИЛО" HJW-201 220В 60 ГЦ, ЁМКОСТЬ 200 Л В КОМПЛЕКТЕ С СОЕДИНЕНИЯМИ</v>
          </cell>
          <cell r="I911">
            <v>3</v>
          </cell>
          <cell r="J911" t="str">
            <v>EACH</v>
          </cell>
          <cell r="K911">
            <v>1195.68</v>
          </cell>
          <cell r="L911">
            <v>3587.04</v>
          </cell>
          <cell r="M911">
            <v>0</v>
          </cell>
          <cell r="N911">
            <v>0</v>
          </cell>
          <cell r="O911" t="str">
            <v>K1/MIDDLE/A</v>
          </cell>
        </row>
        <row r="912">
          <cell r="D912">
            <v>3139</v>
          </cell>
          <cell r="E912" t="str">
            <v>CROSSOVER SUB</v>
          </cell>
          <cell r="F912" t="str">
            <v>2" NPT BOX X 2-7/8" EUE 8RD PIN, (3.668" OD X 1-1/2"  ID X12")</v>
          </cell>
          <cell r="G912" t="str">
            <v>ПЕРЕВОДНИК</v>
          </cell>
          <cell r="H912" t="str">
            <v>2" NPT МУФТА X 2-7/8" EUE 8RD НИППЕЛЬ, (3.668" OD X 1-1/2" IDX 12)</v>
          </cell>
          <cell r="I912">
            <v>1</v>
          </cell>
          <cell r="J912" t="str">
            <v>EACH</v>
          </cell>
          <cell r="K912">
            <v>629.41</v>
          </cell>
          <cell r="L912">
            <v>629.41</v>
          </cell>
          <cell r="M912">
            <v>0</v>
          </cell>
          <cell r="N912">
            <v>0</v>
          </cell>
          <cell r="O912" t="str">
            <v>K1/44</v>
          </cell>
        </row>
        <row r="913">
          <cell r="D913">
            <v>3139</v>
          </cell>
          <cell r="E913" t="str">
            <v>CROSSOVER SUB</v>
          </cell>
          <cell r="F913" t="str">
            <v>2" NPT BOX X 2-7/8" EUE 8RD PIN, (3.668" OD X 1-1/2"  ID X12")</v>
          </cell>
          <cell r="G913" t="str">
            <v>ПЕРЕВОДНИК</v>
          </cell>
          <cell r="H913" t="str">
            <v>2" NPT МУФТА X 2-7/8" EUE 8RD НИППЕЛЬ, (3.668" OD X 1-1/2" IDX 12)</v>
          </cell>
          <cell r="I913">
            <v>1</v>
          </cell>
          <cell r="J913" t="str">
            <v>EACH</v>
          </cell>
          <cell r="K913">
            <v>629.41</v>
          </cell>
          <cell r="L913">
            <v>629.41</v>
          </cell>
          <cell r="M913">
            <v>0</v>
          </cell>
          <cell r="N913">
            <v>0</v>
          </cell>
          <cell r="O913" t="str">
            <v>K1/44</v>
          </cell>
        </row>
        <row r="914">
          <cell r="D914">
            <v>3140</v>
          </cell>
          <cell r="E914" t="str">
            <v>CROSSOVER SUB</v>
          </cell>
          <cell r="F914" t="str">
            <v>2" NPT BOX X 2-7/8" EUE 8RD PIN, (3.668" OD X 2"  ID X12")</v>
          </cell>
          <cell r="G914" t="str">
            <v>ПЕРЕВОДНИК</v>
          </cell>
          <cell r="H914" t="str">
            <v>2" NPT МУФТА X 2-7/8" EUE 8RD НИППЕЛЬ, (3.668" OD X 2" IDX 12)</v>
          </cell>
          <cell r="I914">
            <v>1</v>
          </cell>
          <cell r="J914" t="str">
            <v>EACH</v>
          </cell>
          <cell r="K914">
            <v>629.41</v>
          </cell>
          <cell r="L914">
            <v>629.41</v>
          </cell>
          <cell r="M914">
            <v>0</v>
          </cell>
          <cell r="N914">
            <v>0</v>
          </cell>
          <cell r="O914" t="str">
            <v>K1/44</v>
          </cell>
        </row>
        <row r="915">
          <cell r="D915">
            <v>3141</v>
          </cell>
          <cell r="E915" t="str">
            <v>CROSSOVER SUB</v>
          </cell>
          <cell r="F915" t="str">
            <v>2" NPT PIN X 2-7/8" EUE 8RD PIN, (3.094"  OD X 1-1/2" ID X12")</v>
          </cell>
          <cell r="G915" t="str">
            <v>ПЕРЕВОДНИК</v>
          </cell>
          <cell r="H915" t="str">
            <v>2" NPT НИППЕЛЬ X 2-7/8" EUE 8RD НИППЕЛЬ, (3.094" OD X 1-1/2" ID X12")</v>
          </cell>
          <cell r="I915">
            <v>1</v>
          </cell>
          <cell r="J915" t="str">
            <v>EACH</v>
          </cell>
          <cell r="K915">
            <v>629.41</v>
          </cell>
          <cell r="L915">
            <v>629.41</v>
          </cell>
          <cell r="M915">
            <v>0</v>
          </cell>
          <cell r="N915">
            <v>0</v>
          </cell>
          <cell r="O915" t="str">
            <v>K1/44</v>
          </cell>
        </row>
        <row r="916">
          <cell r="D916">
            <v>3142</v>
          </cell>
          <cell r="E916" t="str">
            <v>CROSSOVER SUB</v>
          </cell>
          <cell r="F916" t="str">
            <v>2" NPT BOX X 2-7/8" EUE 8RD PIN, (3.094" OD X 2"  ID X12")</v>
          </cell>
          <cell r="G916" t="str">
            <v>ПЕРЕВОДНИК</v>
          </cell>
          <cell r="H916" t="str">
            <v>2" NPT МУФТА X 2-7/8" EUE 8RD НИППЕЛЬ, (3.094" OD X 2" IDX 12)</v>
          </cell>
          <cell r="I916">
            <v>1</v>
          </cell>
          <cell r="J916" t="str">
            <v>EACH</v>
          </cell>
          <cell r="K916">
            <v>629.41</v>
          </cell>
          <cell r="L916">
            <v>629.41</v>
          </cell>
          <cell r="M916">
            <v>0</v>
          </cell>
          <cell r="N916">
            <v>0</v>
          </cell>
          <cell r="O916" t="str">
            <v>K1/44</v>
          </cell>
        </row>
        <row r="917">
          <cell r="D917">
            <v>3142</v>
          </cell>
          <cell r="E917" t="str">
            <v>CROSSOVER SUB</v>
          </cell>
          <cell r="F917" t="str">
            <v>2" NPT BOX X 2-7/8" EUE 8RD PIN, (3.094" OD X 2"  ID X12")</v>
          </cell>
          <cell r="G917" t="str">
            <v>ПЕРЕВОДНИК</v>
          </cell>
          <cell r="H917" t="str">
            <v>2" NPT МУФТА X 2-7/8" EUE 8RD НИППЕЛЬ, (3.094" OD X 2" IDX 12)</v>
          </cell>
          <cell r="I917">
            <v>1</v>
          </cell>
          <cell r="J917" t="str">
            <v>EACH</v>
          </cell>
          <cell r="K917">
            <v>629.41</v>
          </cell>
          <cell r="L917">
            <v>629.41</v>
          </cell>
          <cell r="M917">
            <v>0</v>
          </cell>
          <cell r="N917">
            <v>0</v>
          </cell>
          <cell r="O917" t="str">
            <v>K1/44</v>
          </cell>
        </row>
        <row r="918">
          <cell r="D918">
            <v>3145</v>
          </cell>
          <cell r="E918" t="str">
            <v>ABB VG-100 CASING BOWL</v>
          </cell>
          <cell r="F918" t="str">
            <v>11" 8000#X 9-5/8" ODSO C/W 2-2 1/6" 5000# SSO, P, AA, PSL-1, PR-1</v>
          </cell>
          <cell r="G918" t="str">
            <v>КОЛОКОЛ</v>
          </cell>
          <cell r="H918" t="str">
            <v/>
          </cell>
          <cell r="I918">
            <v>1</v>
          </cell>
          <cell r="J918" t="str">
            <v>EACH</v>
          </cell>
          <cell r="K918">
            <v>1917.62</v>
          </cell>
          <cell r="L918">
            <v>1917.62</v>
          </cell>
          <cell r="M918">
            <v>0</v>
          </cell>
          <cell r="N918">
            <v>0</v>
          </cell>
          <cell r="O918" t="str">
            <v>K2</v>
          </cell>
        </row>
        <row r="919">
          <cell r="D919">
            <v>3146</v>
          </cell>
          <cell r="E919" t="str">
            <v>ABB VG-100A CASING SLIP</v>
          </cell>
          <cell r="F919" t="str">
            <v>11" X 7" AUTOMATIC, P, AA, PSL-1, PR-1</v>
          </cell>
          <cell r="G919" t="str">
            <v>КЛИНЬЯ ОБСАДНОЙ КОЛЛОНЫ</v>
          </cell>
          <cell r="H919" t="str">
            <v/>
          </cell>
          <cell r="I919">
            <v>1</v>
          </cell>
          <cell r="J919" t="str">
            <v>EACH</v>
          </cell>
          <cell r="K919">
            <v>658.87</v>
          </cell>
          <cell r="L919">
            <v>658.87</v>
          </cell>
          <cell r="M919">
            <v>0</v>
          </cell>
          <cell r="N919">
            <v>0</v>
          </cell>
          <cell r="O919" t="str">
            <v>K2</v>
          </cell>
        </row>
        <row r="920">
          <cell r="D920">
            <v>3147</v>
          </cell>
          <cell r="E920" t="str">
            <v>ABB VGC GATE VALVE</v>
          </cell>
          <cell r="F920" t="str">
            <v>2-1/16" 5000# FLANGED, FULL OPENING, P, AA, PSL-1, PR-1</v>
          </cell>
          <cell r="G920" t="str">
            <v>КЛИНОВАЯ  ЗАГЛУШКА</v>
          </cell>
          <cell r="H920" t="str">
            <v>2-1/16" 5000# FLANGED, FULL OPENING, P, AA, PSL-1, PR-1</v>
          </cell>
          <cell r="I920">
            <v>1</v>
          </cell>
          <cell r="J920" t="str">
            <v>EACH</v>
          </cell>
          <cell r="K920">
            <v>901.95</v>
          </cell>
          <cell r="L920">
            <v>901.95</v>
          </cell>
          <cell r="M920">
            <v>0</v>
          </cell>
          <cell r="N920">
            <v>0</v>
          </cell>
          <cell r="O920" t="str">
            <v>K2</v>
          </cell>
        </row>
        <row r="921">
          <cell r="D921">
            <v>3149</v>
          </cell>
          <cell r="E921" t="str">
            <v>BULL PLUG</v>
          </cell>
          <cell r="F921" t="str">
            <v>2" LP XXH SOLID</v>
          </cell>
          <cell r="G921" t="str">
            <v>ЗАГЛУШКА</v>
          </cell>
          <cell r="H921" t="str">
            <v>2" LP XXH SOLID</v>
          </cell>
          <cell r="I921">
            <v>1</v>
          </cell>
          <cell r="J921" t="str">
            <v>EACH</v>
          </cell>
          <cell r="K921">
            <v>7.88</v>
          </cell>
          <cell r="L921">
            <v>7.88</v>
          </cell>
          <cell r="M921">
            <v>0</v>
          </cell>
          <cell r="N921">
            <v>0</v>
          </cell>
          <cell r="O921" t="str">
            <v>K2</v>
          </cell>
        </row>
        <row r="922">
          <cell r="D922">
            <v>3151</v>
          </cell>
          <cell r="E922" t="str">
            <v>R-24 MILD STEEL RING GASKET</v>
          </cell>
          <cell r="F922" t="str">
            <v/>
          </cell>
          <cell r="G922" t="str">
            <v>КОЛЬЦО R-24</v>
          </cell>
          <cell r="H922" t="str">
            <v/>
          </cell>
          <cell r="I922">
            <v>5</v>
          </cell>
          <cell r="J922" t="str">
            <v>EACH</v>
          </cell>
          <cell r="K922">
            <v>4.7300000000000004</v>
          </cell>
          <cell r="L922">
            <v>23.65</v>
          </cell>
          <cell r="M922">
            <v>0</v>
          </cell>
          <cell r="N922">
            <v>0</v>
          </cell>
          <cell r="O922" t="str">
            <v>K2</v>
          </cell>
        </row>
        <row r="923">
          <cell r="D923">
            <v>3153</v>
          </cell>
          <cell r="E923" t="str">
            <v>ABB GRF SECONDARY SEAL</v>
          </cell>
          <cell r="F923" t="str">
            <v>11" X 7" C/W SNAP RING, P, AA, PSL-1, PR-1</v>
          </cell>
          <cell r="G923" t="str">
            <v>ВТОРИЧНЫЙ ЗАТВОР</v>
          </cell>
          <cell r="H923" t="str">
            <v/>
          </cell>
          <cell r="I923">
            <v>2</v>
          </cell>
          <cell r="J923" t="str">
            <v>EACH</v>
          </cell>
          <cell r="K923">
            <v>371.69</v>
          </cell>
          <cell r="L923">
            <v>743.38</v>
          </cell>
          <cell r="M923">
            <v>0</v>
          </cell>
          <cell r="N923">
            <v>0</v>
          </cell>
          <cell r="O923" t="str">
            <v>K2</v>
          </cell>
        </row>
        <row r="924">
          <cell r="D924">
            <v>3154</v>
          </cell>
          <cell r="E924" t="str">
            <v>ABB XP-1 ADAPTER FLANGE</v>
          </cell>
          <cell r="F924" t="str">
            <v>7 1/16" X 2 9/16"  5000# SSU C/W  SEAL POCKET &amp; TEST PORTS, P, AA, PSL-1, PR-1</v>
          </cell>
          <cell r="G924" t="str">
            <v>СОЕДИНИТЕЛЬНЫЙ ФЛАНЕЦ</v>
          </cell>
          <cell r="H924" t="str">
            <v/>
          </cell>
          <cell r="I924">
            <v>1</v>
          </cell>
          <cell r="J924" t="str">
            <v>EACH</v>
          </cell>
          <cell r="K924">
            <v>728.99</v>
          </cell>
          <cell r="L924">
            <v>728.99</v>
          </cell>
          <cell r="M924">
            <v>0</v>
          </cell>
          <cell r="N924">
            <v>0</v>
          </cell>
          <cell r="O924" t="str">
            <v>K2</v>
          </cell>
        </row>
        <row r="925">
          <cell r="D925">
            <v>3156</v>
          </cell>
          <cell r="E925" t="str">
            <v>ABB B.H.T.A. BOTTOM HOLE TEST ADAPTER</v>
          </cell>
          <cell r="F925" t="str">
            <v>2 9/16" 5000# FLANGED C/W TOP CAP 1/2" NPT TAP &amp; 2 7/8" EUE INTERNAL LIFT THREADS, P, AA, PSL-1, PR-1</v>
          </cell>
          <cell r="G925" t="str">
            <v>ПЕРЕХОДНИК ЛУБРИКАТОРА</v>
          </cell>
          <cell r="H925" t="str">
            <v/>
          </cell>
          <cell r="I925">
            <v>1</v>
          </cell>
          <cell r="J925" t="str">
            <v>EACH</v>
          </cell>
          <cell r="K925">
            <v>519.75</v>
          </cell>
          <cell r="L925">
            <v>519.75</v>
          </cell>
          <cell r="M925">
            <v>0</v>
          </cell>
          <cell r="N925">
            <v>0</v>
          </cell>
          <cell r="O925" t="str">
            <v>K2</v>
          </cell>
        </row>
        <row r="926">
          <cell r="D926">
            <v>3159</v>
          </cell>
          <cell r="E926" t="str">
            <v>R-27 MILD STEEL RING GASKET</v>
          </cell>
          <cell r="F926" t="str">
            <v/>
          </cell>
          <cell r="G926" t="str">
            <v>КОЛЬЦО R-27</v>
          </cell>
          <cell r="H926" t="str">
            <v/>
          </cell>
          <cell r="I926">
            <v>3</v>
          </cell>
          <cell r="J926" t="str">
            <v>EACH</v>
          </cell>
          <cell r="K926">
            <v>6.46</v>
          </cell>
          <cell r="L926">
            <v>19.38</v>
          </cell>
          <cell r="M926">
            <v>0</v>
          </cell>
          <cell r="N926">
            <v>0</v>
          </cell>
          <cell r="O926" t="str">
            <v>K2</v>
          </cell>
        </row>
        <row r="927">
          <cell r="D927">
            <v>3161</v>
          </cell>
          <cell r="E927" t="str">
            <v>R-54 MILD STEEL RING GASKET</v>
          </cell>
          <cell r="F927" t="str">
            <v/>
          </cell>
          <cell r="G927" t="str">
            <v>КОЛЬЦО R-54</v>
          </cell>
          <cell r="H927" t="str">
            <v/>
          </cell>
          <cell r="I927">
            <v>2</v>
          </cell>
          <cell r="J927" t="str">
            <v>EACH</v>
          </cell>
          <cell r="K927">
            <v>26.54</v>
          </cell>
          <cell r="L927">
            <v>53.08</v>
          </cell>
          <cell r="M927">
            <v>0</v>
          </cell>
          <cell r="N927">
            <v>0</v>
          </cell>
          <cell r="O927" t="str">
            <v>K2</v>
          </cell>
        </row>
        <row r="928">
          <cell r="D928">
            <v>3162</v>
          </cell>
          <cell r="E928" t="str">
            <v>B7 STUDS C/W 2-2H NUTS</v>
          </cell>
          <cell r="F928" t="str">
            <v>1 7/8" X 13 3/4" LONG, SET OF 12</v>
          </cell>
          <cell r="G928" t="str">
            <v>ШПИЛЬКИ С 2 ГАЙКАМИ</v>
          </cell>
          <cell r="H928" t="str">
            <v>1 7/8" X 13 3/4" ДЛИНА, КОМПЛЕКТ ИЗ 12 ШТ.</v>
          </cell>
          <cell r="I928">
            <v>1</v>
          </cell>
          <cell r="J928" t="str">
            <v>EACH</v>
          </cell>
          <cell r="K928">
            <v>19.16</v>
          </cell>
          <cell r="L928">
            <v>19.16</v>
          </cell>
          <cell r="M928">
            <v>0</v>
          </cell>
          <cell r="N928">
            <v>0</v>
          </cell>
          <cell r="O928" t="str">
            <v>K2</v>
          </cell>
        </row>
        <row r="929">
          <cell r="D929">
            <v>3164</v>
          </cell>
          <cell r="E929" t="str">
            <v>B7 STUDS C/W 2-2H NUTS</v>
          </cell>
          <cell r="F929" t="str">
            <v>1 3/8" X 11 3/4" LONG, SET OF 12</v>
          </cell>
          <cell r="G929" t="str">
            <v>ШПИЛЬКИ С 2 ГАЙКАМИ</v>
          </cell>
          <cell r="H929" t="str">
            <v>1 3/8" X 11 3/4" ДЛИНА, КОМПЛЕКТ ИЗ 12 ШТ.</v>
          </cell>
          <cell r="I929">
            <v>4</v>
          </cell>
          <cell r="J929" t="str">
            <v>EACH</v>
          </cell>
          <cell r="K929">
            <v>92.4</v>
          </cell>
          <cell r="L929">
            <v>369.6</v>
          </cell>
          <cell r="M929">
            <v>0</v>
          </cell>
          <cell r="N929">
            <v>0</v>
          </cell>
          <cell r="O929" t="str">
            <v>K2</v>
          </cell>
        </row>
        <row r="930">
          <cell r="D930">
            <v>3166</v>
          </cell>
          <cell r="E930" t="str">
            <v>ABB DRILLING FLANGE</v>
          </cell>
          <cell r="F930" t="str">
            <v>13 5/8" 3000# X 13 3/8 BTC, P, DD, PR-1, PSL-1</v>
          </cell>
          <cell r="G930" t="str">
            <v>КОЛОННЫЙ ФЛАНЕЦ</v>
          </cell>
          <cell r="H930" t="str">
            <v/>
          </cell>
          <cell r="I930">
            <v>1</v>
          </cell>
          <cell r="J930" t="str">
            <v>EACH</v>
          </cell>
          <cell r="K930">
            <v>2362.5</v>
          </cell>
          <cell r="L930">
            <v>2362.5</v>
          </cell>
          <cell r="M930">
            <v>0</v>
          </cell>
          <cell r="N930">
            <v>0</v>
          </cell>
          <cell r="O930" t="str">
            <v>K2</v>
          </cell>
        </row>
        <row r="931">
          <cell r="D931">
            <v>3170</v>
          </cell>
          <cell r="E931" t="str">
            <v>7" X 2 7/8 8RD EUE THREAD MODEL "R-3" DOUBLE PRODUCTION PACKER 26-29 LB/FT</v>
          </cell>
          <cell r="F931" t="str">
            <v/>
          </cell>
          <cell r="G931" t="str">
            <v>ПАКЕР</v>
          </cell>
          <cell r="H931" t="str">
            <v/>
          </cell>
          <cell r="I931">
            <v>1</v>
          </cell>
          <cell r="J931" t="str">
            <v>EACH</v>
          </cell>
          <cell r="K931">
            <v>4379.3999999999996</v>
          </cell>
          <cell r="L931">
            <v>4379.3999999999996</v>
          </cell>
          <cell r="M931">
            <v>0</v>
          </cell>
          <cell r="N931">
            <v>0</v>
          </cell>
          <cell r="O931" t="str">
            <v>K2</v>
          </cell>
        </row>
        <row r="932">
          <cell r="D932">
            <v>3172</v>
          </cell>
          <cell r="E932" t="str">
            <v>FLOAT SHOE, STING IN TYPE</v>
          </cell>
          <cell r="F932" t="str">
            <v>13-3/8" 54.5 LB/FT BTC</v>
          </cell>
          <cell r="G932" t="str">
            <v>БАШМАК</v>
          </cell>
          <cell r="H932" t="str">
            <v>13-3/8" 54.5 ФУНТ/ФУТ</v>
          </cell>
          <cell r="I932">
            <v>1</v>
          </cell>
          <cell r="J932" t="str">
            <v>EACH</v>
          </cell>
          <cell r="K932">
            <v>552.70000000000005</v>
          </cell>
          <cell r="L932">
            <v>552.70000000000005</v>
          </cell>
          <cell r="M932">
            <v>0</v>
          </cell>
          <cell r="N932">
            <v>0</v>
          </cell>
          <cell r="O932" t="str">
            <v>K2</v>
          </cell>
        </row>
        <row r="933">
          <cell r="D933">
            <v>3173</v>
          </cell>
          <cell r="E933" t="str">
            <v>CENTRALIZER, BOW SPRING 13-3/8"</v>
          </cell>
          <cell r="F933" t="str">
            <v/>
          </cell>
          <cell r="G933" t="str">
            <v>ПРУЖИННЫЙ ЦЕНТРАТОР 13-3/8"</v>
          </cell>
          <cell r="H933" t="str">
            <v/>
          </cell>
          <cell r="I933">
            <v>4</v>
          </cell>
          <cell r="J933" t="str">
            <v>EACH</v>
          </cell>
          <cell r="K933">
            <v>39.270000000000003</v>
          </cell>
          <cell r="L933">
            <v>157.08000000000001</v>
          </cell>
          <cell r="M933">
            <v>0</v>
          </cell>
          <cell r="N933">
            <v>0</v>
          </cell>
          <cell r="O933" t="str">
            <v>K2</v>
          </cell>
        </row>
        <row r="934">
          <cell r="D934">
            <v>3174</v>
          </cell>
          <cell r="E934" t="str">
            <v>STOP COLLAR 13-3/8"</v>
          </cell>
          <cell r="F934" t="str">
            <v/>
          </cell>
          <cell r="G934" t="str">
            <v>СТОПОРНОЕ КОЛЬЦО 13-3/8"</v>
          </cell>
          <cell r="H934" t="str">
            <v/>
          </cell>
          <cell r="I934">
            <v>4</v>
          </cell>
          <cell r="J934" t="str">
            <v>EACH</v>
          </cell>
          <cell r="K934">
            <v>8.86</v>
          </cell>
          <cell r="L934">
            <v>35.44</v>
          </cell>
          <cell r="M934">
            <v>0</v>
          </cell>
          <cell r="N934">
            <v>0</v>
          </cell>
          <cell r="O934" t="str">
            <v>K2</v>
          </cell>
        </row>
        <row r="935">
          <cell r="D935">
            <v>3175</v>
          </cell>
          <cell r="E935" t="str">
            <v>CEMENT BASKET 13-3/8"</v>
          </cell>
          <cell r="F935" t="str">
            <v/>
          </cell>
          <cell r="G935" t="str">
            <v>ЦЕМЕНТИРОВОЧНАЯ МАНЖЕТА 13-3/8"</v>
          </cell>
          <cell r="H935" t="str">
            <v/>
          </cell>
          <cell r="I935">
            <v>1</v>
          </cell>
          <cell r="J935" t="str">
            <v>EACH</v>
          </cell>
          <cell r="K935">
            <v>141.68</v>
          </cell>
          <cell r="L935">
            <v>141.68</v>
          </cell>
          <cell r="M935">
            <v>0</v>
          </cell>
          <cell r="N935">
            <v>0</v>
          </cell>
          <cell r="O935" t="str">
            <v>K2</v>
          </cell>
        </row>
        <row r="936">
          <cell r="D936">
            <v>3176</v>
          </cell>
          <cell r="E936" t="str">
            <v>INNER STRING CEMENTING ADAPTER</v>
          </cell>
          <cell r="F936" t="str">
            <v>4 1/2" IF</v>
          </cell>
          <cell r="G936" t="str">
            <v>ВНУТРЕНИЙ ЦЕМЕНТИРОВОЧНЫЙ ПЕРЕВОДНИК</v>
          </cell>
          <cell r="H936" t="str">
            <v>4 1/2" IF</v>
          </cell>
          <cell r="I936">
            <v>1</v>
          </cell>
          <cell r="J936" t="str">
            <v>EACH</v>
          </cell>
          <cell r="K936">
            <v>496.22</v>
          </cell>
          <cell r="L936">
            <v>496.22</v>
          </cell>
          <cell r="M936">
            <v>0</v>
          </cell>
          <cell r="N936">
            <v>0</v>
          </cell>
          <cell r="O936" t="str">
            <v>K2</v>
          </cell>
        </row>
        <row r="937">
          <cell r="D937">
            <v>3181</v>
          </cell>
          <cell r="E937" t="str">
            <v>FLOAT COLLAR</v>
          </cell>
          <cell r="F937" t="str">
            <v>9 5/8" BTC</v>
          </cell>
          <cell r="G937" t="str">
            <v>ОБРАТНЫЙ КЛАПАН</v>
          </cell>
          <cell r="H937" t="str">
            <v>9 5/8" BTC</v>
          </cell>
          <cell r="I937">
            <v>1</v>
          </cell>
          <cell r="J937" t="str">
            <v>EACH</v>
          </cell>
          <cell r="K937">
            <v>322.85000000000002</v>
          </cell>
          <cell r="L937">
            <v>322.85000000000002</v>
          </cell>
          <cell r="M937">
            <v>0</v>
          </cell>
          <cell r="N937">
            <v>0</v>
          </cell>
          <cell r="O937" t="str">
            <v>K2</v>
          </cell>
        </row>
        <row r="938">
          <cell r="D938">
            <v>3182</v>
          </cell>
          <cell r="E938" t="str">
            <v>CENTRALIZERS, BOW SPRING 9-5/8"</v>
          </cell>
          <cell r="F938" t="str">
            <v/>
          </cell>
          <cell r="G938" t="str">
            <v>ПРУЖИННЫЙ ЦЕНТРАТОР 9-5/8"</v>
          </cell>
          <cell r="H938" t="str">
            <v/>
          </cell>
          <cell r="I938">
            <v>4</v>
          </cell>
          <cell r="J938" t="str">
            <v>EACH</v>
          </cell>
          <cell r="K938">
            <v>28.74</v>
          </cell>
          <cell r="L938">
            <v>114.96</v>
          </cell>
          <cell r="M938">
            <v>0</v>
          </cell>
          <cell r="N938">
            <v>0</v>
          </cell>
          <cell r="O938" t="str">
            <v>K2</v>
          </cell>
        </row>
        <row r="939">
          <cell r="D939">
            <v>3183</v>
          </cell>
          <cell r="E939" t="str">
            <v>STOP COLLAR 9-5/8"</v>
          </cell>
          <cell r="F939" t="str">
            <v>COMPLETE WITH NAILS</v>
          </cell>
          <cell r="G939" t="str">
            <v>СТОПОРНОЕ КОЛЬЦО 9-5/8"</v>
          </cell>
          <cell r="H939" t="str">
            <v/>
          </cell>
          <cell r="I939">
            <v>4</v>
          </cell>
          <cell r="J939" t="str">
            <v>EACH</v>
          </cell>
          <cell r="K939">
            <v>6.8</v>
          </cell>
          <cell r="L939">
            <v>27.2</v>
          </cell>
          <cell r="M939">
            <v>0</v>
          </cell>
          <cell r="N939">
            <v>0</v>
          </cell>
          <cell r="O939" t="str">
            <v>K2</v>
          </cell>
        </row>
        <row r="940">
          <cell r="D940">
            <v>3184</v>
          </cell>
          <cell r="E940" t="str">
            <v>9-5/8" PLUG SET, TOP</v>
          </cell>
          <cell r="F940" t="str">
            <v>NON-ROTATING TYPE</v>
          </cell>
          <cell r="G940" t="str">
            <v>ВЕРХНЯЯ ЦЕМЕНТИРОВОЧНАЯ ПРОБКА 9-5/8"</v>
          </cell>
          <cell r="H940" t="str">
            <v/>
          </cell>
          <cell r="I940">
            <v>1</v>
          </cell>
          <cell r="J940" t="str">
            <v>EACH</v>
          </cell>
          <cell r="K940">
            <v>131.91999999999999</v>
          </cell>
          <cell r="L940">
            <v>131.91999999999999</v>
          </cell>
          <cell r="M940">
            <v>0</v>
          </cell>
          <cell r="N940">
            <v>0</v>
          </cell>
          <cell r="O940" t="str">
            <v>K2</v>
          </cell>
        </row>
        <row r="941">
          <cell r="D941">
            <v>3185</v>
          </cell>
          <cell r="E941" t="str">
            <v>9-5/8" PLUG SET, BOTTOM</v>
          </cell>
          <cell r="F941" t="str">
            <v>NON-ROTATING TYPE</v>
          </cell>
          <cell r="G941" t="str">
            <v>НИЖНЯЯ ЦЕМЕНТИРОВОЧНАЯ ПРОБКА 9-5/8"</v>
          </cell>
          <cell r="H941" t="str">
            <v/>
          </cell>
          <cell r="I941">
            <v>1</v>
          </cell>
          <cell r="J941" t="str">
            <v>EACH</v>
          </cell>
          <cell r="K941">
            <v>148.36000000000001</v>
          </cell>
          <cell r="L941">
            <v>148.36000000000001</v>
          </cell>
          <cell r="M941">
            <v>0</v>
          </cell>
          <cell r="N941">
            <v>0</v>
          </cell>
          <cell r="O941" t="str">
            <v>K2</v>
          </cell>
        </row>
        <row r="942">
          <cell r="D942">
            <v>3186</v>
          </cell>
          <cell r="E942" t="str">
            <v>FLOAT SHOE</v>
          </cell>
          <cell r="F942" t="str">
            <v>9-5/8" 40LB/FT BTC</v>
          </cell>
          <cell r="G942" t="str">
            <v>БАШМАК</v>
          </cell>
          <cell r="H942" t="str">
            <v>9-5/8" 40 ФУНТ/ФУТ BTC</v>
          </cell>
          <cell r="I942">
            <v>1</v>
          </cell>
          <cell r="J942" t="str">
            <v>EACH</v>
          </cell>
          <cell r="K942">
            <v>278.82</v>
          </cell>
          <cell r="L942">
            <v>278.82</v>
          </cell>
          <cell r="M942">
            <v>0</v>
          </cell>
          <cell r="N942">
            <v>0</v>
          </cell>
          <cell r="O942" t="str">
            <v>K2</v>
          </cell>
        </row>
        <row r="943">
          <cell r="D943">
            <v>3187</v>
          </cell>
          <cell r="E943" t="str">
            <v>FLOAT SHOE</v>
          </cell>
          <cell r="F943" t="str">
            <v>7" 26 LB/FT BTC</v>
          </cell>
          <cell r="G943" t="str">
            <v>БАШМАК</v>
          </cell>
          <cell r="H943" t="str">
            <v>7" 26 ФУНТ/ФУТ BTC</v>
          </cell>
          <cell r="I943">
            <v>1</v>
          </cell>
          <cell r="J943" t="str">
            <v>EACH</v>
          </cell>
          <cell r="K943">
            <v>203.35</v>
          </cell>
          <cell r="L943">
            <v>203.35</v>
          </cell>
          <cell r="M943">
            <v>0</v>
          </cell>
          <cell r="N943">
            <v>0</v>
          </cell>
          <cell r="O943" t="str">
            <v>K2</v>
          </cell>
        </row>
        <row r="944">
          <cell r="D944">
            <v>3188</v>
          </cell>
          <cell r="E944" t="str">
            <v>FLOAT COLLAR</v>
          </cell>
          <cell r="F944" t="str">
            <v>7" 26 LB/FT BTC</v>
          </cell>
          <cell r="G944" t="str">
            <v>ОБРАТНЫЙ КЛАПАН</v>
          </cell>
          <cell r="H944" t="str">
            <v>7" 26 ФУНТ/ФУТ BTC</v>
          </cell>
          <cell r="I944">
            <v>1</v>
          </cell>
          <cell r="J944" t="str">
            <v>EACH</v>
          </cell>
          <cell r="K944">
            <v>236.48</v>
          </cell>
          <cell r="L944">
            <v>236.48</v>
          </cell>
          <cell r="M944">
            <v>0</v>
          </cell>
          <cell r="N944">
            <v>0</v>
          </cell>
          <cell r="O944" t="str">
            <v>K2</v>
          </cell>
        </row>
        <row r="945">
          <cell r="D945">
            <v>3191</v>
          </cell>
          <cell r="E945" t="str">
            <v>TWO STAGE CEMENTING COLLAR</v>
          </cell>
          <cell r="F945" t="str">
            <v>FOR 7" BTC CONN. C/W RUBBER, BAFFLE PLATE, FIRST STAGE FLEXIBLE INDICATING PLUG, OPENING TRIP BOMB AND CLOSING PLUG</v>
          </cell>
          <cell r="G945" t="str">
            <v>МУФТА СТУПЕНЧАТОГО ЦЕМЕНТИРОВАНИЯ</v>
          </cell>
          <cell r="H945" t="str">
            <v>ДЛЯ СОЕДИНЕНИЯ 7" ВТС В КОМПЛЕКТЕ С РЕЗИНОЙ, ОПОРНОЙ ПЛАСТИНОЙ, ПЕРВОСТУПЕНЧАТАЯ ГИБКАЯ ЗАГЛУШКА</v>
          </cell>
          <cell r="I945">
            <v>1</v>
          </cell>
          <cell r="J945" t="str">
            <v>EACH</v>
          </cell>
          <cell r="K945">
            <v>2444.11</v>
          </cell>
          <cell r="L945">
            <v>2444.11</v>
          </cell>
          <cell r="M945">
            <v>0</v>
          </cell>
          <cell r="N945">
            <v>0</v>
          </cell>
          <cell r="O945" t="str">
            <v>K2</v>
          </cell>
        </row>
        <row r="946">
          <cell r="D946">
            <v>3194</v>
          </cell>
          <cell r="E946" t="str">
            <v>TCI CUSTOM HOLE OPENER</v>
          </cell>
          <cell r="F946" t="str">
            <v/>
          </cell>
          <cell r="G946" t="str">
            <v>РАСШИРИТЕЛЬ ДИАМЕТРА СКВАЖИНЫ</v>
          </cell>
          <cell r="H946" t="str">
            <v/>
          </cell>
          <cell r="I946">
            <v>1</v>
          </cell>
          <cell r="J946" t="str">
            <v>EACH</v>
          </cell>
          <cell r="K946">
            <v>9890</v>
          </cell>
          <cell r="L946">
            <v>9890</v>
          </cell>
          <cell r="M946">
            <v>0</v>
          </cell>
          <cell r="N946">
            <v>0</v>
          </cell>
          <cell r="O946" t="str">
            <v>K2</v>
          </cell>
        </row>
        <row r="947">
          <cell r="D947">
            <v>3195</v>
          </cell>
          <cell r="E947" t="str">
            <v>DRILLING BIT 12 1/4" (311.1 MM) IADC 535</v>
          </cell>
          <cell r="F947" t="str">
            <v/>
          </cell>
          <cell r="G947" t="str">
            <v>ДОЛОТО БУРИЛЬНОЕ</v>
          </cell>
          <cell r="H947" t="str">
            <v>12 1/4" (311.1 MM) IADC 535</v>
          </cell>
          <cell r="I947">
            <v>1</v>
          </cell>
          <cell r="J947" t="str">
            <v>EACH</v>
          </cell>
          <cell r="K947">
            <v>6037.5</v>
          </cell>
          <cell r="L947">
            <v>6037.5</v>
          </cell>
          <cell r="M947">
            <v>0</v>
          </cell>
          <cell r="N947">
            <v>0</v>
          </cell>
          <cell r="O947" t="str">
            <v>K2</v>
          </cell>
        </row>
        <row r="948">
          <cell r="D948">
            <v>3196</v>
          </cell>
          <cell r="E948" t="str">
            <v>DRILLING BIT 8 1/2" (215.9  MM) IADC 527</v>
          </cell>
          <cell r="F948" t="str">
            <v/>
          </cell>
          <cell r="G948" t="str">
            <v>ДОЛОТО БУРИЛЬНОЕ</v>
          </cell>
          <cell r="H948" t="str">
            <v>8 1/2" (215.9  MM) IADC 527</v>
          </cell>
          <cell r="I948">
            <v>1</v>
          </cell>
          <cell r="J948" t="str">
            <v>EACH</v>
          </cell>
          <cell r="K948">
            <v>2760</v>
          </cell>
          <cell r="L948">
            <v>2760</v>
          </cell>
          <cell r="M948">
            <v>0</v>
          </cell>
          <cell r="N948">
            <v>0</v>
          </cell>
          <cell r="O948" t="str">
            <v>K2</v>
          </cell>
        </row>
        <row r="949">
          <cell r="D949">
            <v>3197</v>
          </cell>
          <cell r="E949" t="str">
            <v>DRILLING BIT 8 1/2" (215.9  MM) IADC 615</v>
          </cell>
          <cell r="F949" t="str">
            <v/>
          </cell>
          <cell r="G949" t="str">
            <v>ДОЛОТО БУРИЛЬНОЕ</v>
          </cell>
          <cell r="H949" t="str">
            <v>8 1/2" (215.9  MM) IADC 615</v>
          </cell>
          <cell r="I949">
            <v>5</v>
          </cell>
          <cell r="J949" t="str">
            <v>EACH</v>
          </cell>
          <cell r="K949">
            <v>2760</v>
          </cell>
          <cell r="L949">
            <v>13800</v>
          </cell>
          <cell r="M949">
            <v>0</v>
          </cell>
          <cell r="N949">
            <v>0</v>
          </cell>
          <cell r="O949" t="str">
            <v>K2</v>
          </cell>
        </row>
        <row r="950">
          <cell r="D950">
            <v>3198</v>
          </cell>
          <cell r="E950" t="str">
            <v>DRILLING BIT 8 1/2" (215.9  MM) IADC 447</v>
          </cell>
          <cell r="F950" t="str">
            <v/>
          </cell>
          <cell r="G950" t="str">
            <v>ДОЛОТО БУРИЛЬНОЕ</v>
          </cell>
          <cell r="H950" t="str">
            <v>8 1/2" (215.9  MM) IADC 447</v>
          </cell>
          <cell r="I950">
            <v>1</v>
          </cell>
          <cell r="J950" t="str">
            <v>EACH</v>
          </cell>
          <cell r="K950">
            <v>2760</v>
          </cell>
          <cell r="L950">
            <v>2760</v>
          </cell>
          <cell r="M950">
            <v>0</v>
          </cell>
          <cell r="N950">
            <v>0</v>
          </cell>
          <cell r="O950" t="str">
            <v>K2</v>
          </cell>
        </row>
        <row r="951">
          <cell r="D951">
            <v>3199</v>
          </cell>
          <cell r="E951" t="str">
            <v>DRILLING BIT 8 1/2" (215.9  MM) IADC 517</v>
          </cell>
          <cell r="F951" t="str">
            <v/>
          </cell>
          <cell r="G951" t="str">
            <v>ДОЛОТО БУРИЛЬНОЕ</v>
          </cell>
          <cell r="H951" t="str">
            <v>8 1/2" (215.9  MM) IADC 517</v>
          </cell>
          <cell r="I951">
            <v>7</v>
          </cell>
          <cell r="J951" t="str">
            <v>EACH</v>
          </cell>
          <cell r="K951">
            <v>2760</v>
          </cell>
          <cell r="L951">
            <v>19320</v>
          </cell>
          <cell r="M951">
            <v>0</v>
          </cell>
          <cell r="N951">
            <v>0</v>
          </cell>
          <cell r="O951" t="str">
            <v>K2</v>
          </cell>
        </row>
        <row r="952">
          <cell r="D952">
            <v>3200</v>
          </cell>
          <cell r="E952" t="str">
            <v>DRILLING BIT 8 1/2" (215.9  MM) IADC 547</v>
          </cell>
          <cell r="F952" t="str">
            <v/>
          </cell>
          <cell r="G952" t="str">
            <v>ДОЛОТО БУРИЛЬНОЕ</v>
          </cell>
          <cell r="H952" t="str">
            <v>8 1/2" (215.9 MM) IADC 547</v>
          </cell>
          <cell r="I952">
            <v>5</v>
          </cell>
          <cell r="J952" t="str">
            <v>EACH</v>
          </cell>
          <cell r="K952">
            <v>2760</v>
          </cell>
          <cell r="L952">
            <v>13800</v>
          </cell>
          <cell r="M952">
            <v>0</v>
          </cell>
          <cell r="N952">
            <v>0</v>
          </cell>
          <cell r="O952" t="str">
            <v>K2</v>
          </cell>
        </row>
        <row r="953">
          <cell r="D953">
            <v>3203</v>
          </cell>
          <cell r="E953" t="str">
            <v>VALVE INSERT</v>
          </cell>
          <cell r="F953" t="str">
            <v>9 X 22.5</v>
          </cell>
          <cell r="G953" t="str">
            <v>ЗОЛОТНИК</v>
          </cell>
          <cell r="H953" t="str">
            <v>9 Х 22.5</v>
          </cell>
          <cell r="I953">
            <v>18</v>
          </cell>
          <cell r="J953" t="str">
            <v>EACH</v>
          </cell>
          <cell r="K953">
            <v>9.02</v>
          </cell>
          <cell r="L953">
            <v>162.36000000000001</v>
          </cell>
          <cell r="M953">
            <v>0</v>
          </cell>
          <cell r="N953">
            <v>0</v>
          </cell>
          <cell r="O953" t="str">
            <v>K1/11</v>
          </cell>
        </row>
        <row r="954">
          <cell r="D954">
            <v>3204</v>
          </cell>
          <cell r="E954" t="str">
            <v>VALVE INSERT</v>
          </cell>
          <cell r="F954" t="str">
            <v>13,00 X 22.5</v>
          </cell>
          <cell r="G954" t="str">
            <v>ЗОЛОТНИК</v>
          </cell>
          <cell r="H954" t="str">
            <v>13,00 X 22.5</v>
          </cell>
          <cell r="I954">
            <v>46</v>
          </cell>
          <cell r="J954" t="str">
            <v>EACH</v>
          </cell>
          <cell r="K954">
            <v>12.65</v>
          </cell>
          <cell r="L954">
            <v>581.9</v>
          </cell>
          <cell r="M954">
            <v>0</v>
          </cell>
          <cell r="N954">
            <v>0</v>
          </cell>
          <cell r="O954" t="str">
            <v>K1/11</v>
          </cell>
        </row>
        <row r="955">
          <cell r="D955">
            <v>3206</v>
          </cell>
          <cell r="E955" t="str">
            <v>TIRES</v>
          </cell>
          <cell r="F955" t="str">
            <v>7.50 X 16</v>
          </cell>
          <cell r="G955" t="str">
            <v>ПОКРЫШКИ</v>
          </cell>
          <cell r="H955" t="str">
            <v>7.50 X 16</v>
          </cell>
          <cell r="I955">
            <v>5</v>
          </cell>
          <cell r="J955" t="str">
            <v>EACH</v>
          </cell>
          <cell r="K955">
            <v>95.86</v>
          </cell>
          <cell r="L955">
            <v>479.3</v>
          </cell>
          <cell r="M955">
            <v>0</v>
          </cell>
          <cell r="N955">
            <v>0</v>
          </cell>
          <cell r="O955" t="str">
            <v>K/SHOP/C-20</v>
          </cell>
        </row>
        <row r="956">
          <cell r="D956">
            <v>3208</v>
          </cell>
          <cell r="E956" t="str">
            <v>ELECTRIC MOTOR</v>
          </cell>
          <cell r="F956" t="str">
            <v>22 KW, 1500RPM, 380-415 V 3 PHASE/50Hz, FOOT MOUNTING FOOT B3 MODEL: LS112M S/N 133420HK001; 133330HJ004</v>
          </cell>
          <cell r="G956" t="str">
            <v>ЭЛ ДВИГАТЕЛЬ</v>
          </cell>
          <cell r="H956" t="str">
            <v>22 КВ 1500RPM, 380-415 V 3 PHASE/50Hz MODEL: LS112M С/Н 133420HK001; 133330HJ004</v>
          </cell>
          <cell r="I956">
            <v>2</v>
          </cell>
          <cell r="J956" t="str">
            <v>EACH</v>
          </cell>
          <cell r="K956">
            <v>1669.21</v>
          </cell>
          <cell r="L956">
            <v>3338.42</v>
          </cell>
          <cell r="M956">
            <v>0</v>
          </cell>
          <cell r="N956">
            <v>0</v>
          </cell>
          <cell r="O956" t="str">
            <v>K1/12</v>
          </cell>
        </row>
        <row r="957">
          <cell r="D957">
            <v>3212</v>
          </cell>
          <cell r="E957" t="str">
            <v>ELECTRIC MOTOR</v>
          </cell>
          <cell r="F957" t="str">
            <v>1.1 KW, 1500RPM, 380-415 V 3 PHASE/50Hz, FOOT MOUNTING FOOT B3 MODEL: LS90S S/N 702493HJ001</v>
          </cell>
          <cell r="G957" t="str">
            <v>ЭЛ ДВИГАТЕЛЬ</v>
          </cell>
          <cell r="H957" t="str">
            <v>1.1 КВ 1500RPM, 380-415 V 3 PHASE/50Hz MODEL: LS90S С/Н 702493HJ001</v>
          </cell>
          <cell r="I957">
            <v>1</v>
          </cell>
          <cell r="J957" t="str">
            <v>EACH</v>
          </cell>
          <cell r="K957">
            <v>192.6</v>
          </cell>
          <cell r="L957">
            <v>192.6</v>
          </cell>
          <cell r="M957">
            <v>0</v>
          </cell>
          <cell r="N957">
            <v>0</v>
          </cell>
          <cell r="O957" t="str">
            <v>K1/14</v>
          </cell>
        </row>
        <row r="958">
          <cell r="D958">
            <v>3215</v>
          </cell>
          <cell r="E958" t="str">
            <v>ELECTRIC MOTOR</v>
          </cell>
          <cell r="F958" t="str">
            <v>3 KW, 3000RPM, 380-415 V 3 PHASE/50Hz, FOOT MOUNTING FOOT B3 MODEL: LS100L S/N 715348HJ002</v>
          </cell>
          <cell r="G958" t="str">
            <v>ЭЛ ДВИГАТЕЛЬ</v>
          </cell>
          <cell r="H958" t="str">
            <v>3  КВ 3000RPM, 380-415 V 3 PHASE/50Hz MODEL: LS100L С/Н 715348HJ002</v>
          </cell>
          <cell r="I958">
            <v>1</v>
          </cell>
          <cell r="J958" t="str">
            <v>EACH</v>
          </cell>
          <cell r="K958">
            <v>288.89999999999998</v>
          </cell>
          <cell r="L958">
            <v>288.89999999999998</v>
          </cell>
          <cell r="M958">
            <v>0</v>
          </cell>
          <cell r="N958">
            <v>0</v>
          </cell>
          <cell r="O958" t="str">
            <v>K1/14</v>
          </cell>
        </row>
        <row r="959">
          <cell r="D959">
            <v>3217</v>
          </cell>
          <cell r="E959" t="str">
            <v>POLYETHYLENE SHEETS TRANSPARENT</v>
          </cell>
          <cell r="F959" t="str">
            <v>14 MTR X 42 MTR LONG 200 MICRON UV RESISTANT 5%</v>
          </cell>
          <cell r="G959" t="str">
            <v>ПРОЗРАЧНАЯ ПОЛИЭТИЛ. ПЛЕНКА</v>
          </cell>
          <cell r="H959" t="str">
            <v>14 X 42 M</v>
          </cell>
          <cell r="I959">
            <v>9</v>
          </cell>
          <cell r="J959" t="str">
            <v>ROLL</v>
          </cell>
          <cell r="K959">
            <v>494.54</v>
          </cell>
          <cell r="L959">
            <v>4450.8599999999997</v>
          </cell>
          <cell r="M959">
            <v>0</v>
          </cell>
          <cell r="N959">
            <v>0</v>
          </cell>
          <cell r="O959" t="str">
            <v>K/C-4</v>
          </cell>
        </row>
        <row r="960">
          <cell r="D960">
            <v>3218</v>
          </cell>
          <cell r="E960" t="str">
            <v>3 M TAPE #3939 TARTAN DUCT TAPE 2'' X 60 YARDS (24 ROLLS/BOX)</v>
          </cell>
          <cell r="F960" t="str">
            <v/>
          </cell>
          <cell r="G960" t="str">
            <v>ЛЕНТА КЛЕЙКАЯ СЕРАЯ</v>
          </cell>
          <cell r="H960" t="str">
            <v/>
          </cell>
          <cell r="I960">
            <v>16</v>
          </cell>
          <cell r="J960" t="str">
            <v>ROLL</v>
          </cell>
          <cell r="K960">
            <v>5.1158000000000001</v>
          </cell>
          <cell r="L960">
            <v>81.852800000000002</v>
          </cell>
          <cell r="M960">
            <v>0</v>
          </cell>
          <cell r="N960">
            <v>0</v>
          </cell>
          <cell r="O960" t="str">
            <v>K1/35</v>
          </cell>
        </row>
        <row r="961">
          <cell r="D961">
            <v>3220</v>
          </cell>
          <cell r="E961" t="str">
            <v>ALL-PURPOSE CLEANER</v>
          </cell>
          <cell r="F961" t="str">
            <v>5 LTR CANS</v>
          </cell>
          <cell r="G961" t="str">
            <v>ЧИТЯЩЕЕ СРЕДСТВО</v>
          </cell>
          <cell r="H961" t="str">
            <v/>
          </cell>
          <cell r="I961">
            <v>11</v>
          </cell>
          <cell r="J961" t="str">
            <v>CAN</v>
          </cell>
          <cell r="K961">
            <v>15.35</v>
          </cell>
          <cell r="L961">
            <v>168.85</v>
          </cell>
          <cell r="M961">
            <v>0</v>
          </cell>
          <cell r="N961">
            <v>0</v>
          </cell>
          <cell r="O961" t="str">
            <v>K1/62</v>
          </cell>
        </row>
        <row r="962">
          <cell r="D962">
            <v>3222</v>
          </cell>
          <cell r="E962" t="str">
            <v>CARPET PLAY SHAMPOO</v>
          </cell>
          <cell r="F962" t="str">
            <v>5 LTR CANS</v>
          </cell>
          <cell r="G962" t="str">
            <v>ШАМПУТЬ ДЛЯ МОЙКИ КОВРОВ</v>
          </cell>
          <cell r="H962" t="str">
            <v/>
          </cell>
          <cell r="I962">
            <v>5</v>
          </cell>
          <cell r="J962" t="str">
            <v>CAN</v>
          </cell>
          <cell r="K962">
            <v>11.94</v>
          </cell>
          <cell r="L962">
            <v>59.7</v>
          </cell>
          <cell r="M962">
            <v>0</v>
          </cell>
          <cell r="N962">
            <v>0</v>
          </cell>
          <cell r="O962" t="str">
            <v>K1/62</v>
          </cell>
        </row>
        <row r="963">
          <cell r="D963">
            <v>3223</v>
          </cell>
          <cell r="E963" t="str">
            <v>CENTRON 4" SPH FLANGE 1500# W/H</v>
          </cell>
          <cell r="F963" t="str">
            <v/>
          </cell>
          <cell r="G963" t="str">
            <v>ФЛАНЕЦ "ЦЕНТРОН"</v>
          </cell>
          <cell r="H963" t="str">
            <v/>
          </cell>
          <cell r="I963">
            <v>7</v>
          </cell>
          <cell r="J963" t="str">
            <v>EACH</v>
          </cell>
          <cell r="K963">
            <v>0</v>
          </cell>
          <cell r="L963">
            <v>0</v>
          </cell>
          <cell r="M963">
            <v>0</v>
          </cell>
          <cell r="N963">
            <v>0</v>
          </cell>
          <cell r="O963" t="str">
            <v>K/C-26</v>
          </cell>
        </row>
        <row r="964">
          <cell r="D964">
            <v>3223</v>
          </cell>
          <cell r="E964" t="str">
            <v>CENTRON 4" SPH FLANGE 1500# W/H</v>
          </cell>
          <cell r="F964" t="str">
            <v/>
          </cell>
          <cell r="G964" t="str">
            <v>ФЛАНЕЦ "ЦЕНТРОН"</v>
          </cell>
          <cell r="H964" t="str">
            <v/>
          </cell>
          <cell r="I964">
            <v>7</v>
          </cell>
          <cell r="J964" t="str">
            <v>EACH</v>
          </cell>
          <cell r="K964">
            <v>220.94</v>
          </cell>
          <cell r="L964">
            <v>1546.58</v>
          </cell>
          <cell r="M964">
            <v>0</v>
          </cell>
          <cell r="N964">
            <v>0</v>
          </cell>
          <cell r="O964" t="str">
            <v>K/C-26</v>
          </cell>
        </row>
        <row r="965">
          <cell r="D965" t="str">
            <v>3223-1</v>
          </cell>
          <cell r="E965" t="str">
            <v>CENTRON 4" SPH FLANGE 1500# W/H</v>
          </cell>
          <cell r="F965" t="str">
            <v/>
          </cell>
          <cell r="G965" t="str">
            <v>ФЛАНЕЦ "ЦЕНТРОН"</v>
          </cell>
          <cell r="H965" t="str">
            <v/>
          </cell>
          <cell r="I965">
            <v>24</v>
          </cell>
          <cell r="J965" t="str">
            <v>EACH</v>
          </cell>
          <cell r="K965">
            <v>220.94</v>
          </cell>
          <cell r="L965">
            <v>5302.56</v>
          </cell>
          <cell r="M965">
            <v>0</v>
          </cell>
          <cell r="N965">
            <v>0</v>
          </cell>
          <cell r="O965" t="str">
            <v>K/C-26</v>
          </cell>
        </row>
        <row r="966">
          <cell r="D966" t="str">
            <v>3223-2</v>
          </cell>
          <cell r="E966" t="str">
            <v>CENTRON 4" SPH FLANGE 1500# W/H</v>
          </cell>
          <cell r="F966" t="str">
            <v/>
          </cell>
          <cell r="G966" t="str">
            <v>ФЛАНЕЦ "ЦЕНТРОН"</v>
          </cell>
          <cell r="H966" t="str">
            <v/>
          </cell>
          <cell r="I966">
            <v>8</v>
          </cell>
          <cell r="J966" t="str">
            <v>EACH</v>
          </cell>
          <cell r="K966">
            <v>220.94</v>
          </cell>
          <cell r="L966">
            <v>1767.52</v>
          </cell>
          <cell r="M966">
            <v>0</v>
          </cell>
          <cell r="N966">
            <v>0</v>
          </cell>
          <cell r="O966" t="str">
            <v>K/C-26</v>
          </cell>
        </row>
        <row r="967">
          <cell r="D967">
            <v>3224</v>
          </cell>
          <cell r="E967" t="str">
            <v>CENTRON 4" SPH BOX X 4" BFW CROSS OVER</v>
          </cell>
          <cell r="F967" t="str">
            <v/>
          </cell>
          <cell r="G967" t="str">
            <v>ПЕРЕВОДНИК</v>
          </cell>
          <cell r="H967" t="str">
            <v/>
          </cell>
          <cell r="I967">
            <v>8</v>
          </cell>
          <cell r="J967" t="str">
            <v>EACH</v>
          </cell>
          <cell r="K967">
            <v>209.42</v>
          </cell>
          <cell r="L967">
            <v>1675.36</v>
          </cell>
          <cell r="M967">
            <v>0</v>
          </cell>
          <cell r="N967">
            <v>0</v>
          </cell>
          <cell r="O967" t="str">
            <v>K/C-26</v>
          </cell>
        </row>
        <row r="968">
          <cell r="D968">
            <v>3227</v>
          </cell>
          <cell r="E968" t="str">
            <v>CENTRON 4" SPH REPAIR JOINT</v>
          </cell>
          <cell r="F968" t="str">
            <v/>
          </cell>
          <cell r="G968" t="str">
            <v>РЕМОНТНЫЕ СОЕДИНЕНИЯ 4SPH "ЦЕНТРОН"</v>
          </cell>
          <cell r="H968" t="str">
            <v/>
          </cell>
          <cell r="I968">
            <v>2</v>
          </cell>
          <cell r="J968" t="str">
            <v>EACH</v>
          </cell>
          <cell r="K968">
            <v>787.5</v>
          </cell>
          <cell r="L968">
            <v>1575</v>
          </cell>
          <cell r="M968">
            <v>0</v>
          </cell>
          <cell r="N968">
            <v>0</v>
          </cell>
          <cell r="O968" t="str">
            <v>K/C-26</v>
          </cell>
        </row>
        <row r="969">
          <cell r="D969" t="str">
            <v>3227-1</v>
          </cell>
          <cell r="E969" t="str">
            <v>CENTRON 4" SPH REPAIR JOINT</v>
          </cell>
          <cell r="F969" t="str">
            <v/>
          </cell>
          <cell r="G969" t="str">
            <v>РЕМОНТНЫЕ СОЕДИНЕНИЯ 4SPH "ЦЕНТРОН"</v>
          </cell>
          <cell r="H969" t="str">
            <v/>
          </cell>
          <cell r="I969">
            <v>12</v>
          </cell>
          <cell r="J969" t="str">
            <v>EACH</v>
          </cell>
          <cell r="K969">
            <v>787.5</v>
          </cell>
          <cell r="L969">
            <v>9450</v>
          </cell>
          <cell r="M969">
            <v>0</v>
          </cell>
          <cell r="N969">
            <v>0</v>
          </cell>
          <cell r="O969" t="str">
            <v>K/C-26</v>
          </cell>
        </row>
        <row r="970">
          <cell r="D970" t="str">
            <v>3227-2</v>
          </cell>
          <cell r="E970" t="str">
            <v>CENTRON 4" SPH REPAIR JOINT</v>
          </cell>
          <cell r="F970" t="str">
            <v/>
          </cell>
          <cell r="G970" t="str">
            <v>РЕМОНТНЫЕ СОЕДИНЕНИЯ 4SPH "ЦЕНТРОН"</v>
          </cell>
          <cell r="H970" t="str">
            <v/>
          </cell>
          <cell r="I970">
            <v>2</v>
          </cell>
          <cell r="J970" t="str">
            <v>EACH</v>
          </cell>
          <cell r="K970">
            <v>787.5</v>
          </cell>
          <cell r="L970">
            <v>1575</v>
          </cell>
          <cell r="M970">
            <v>0</v>
          </cell>
          <cell r="N970">
            <v>0</v>
          </cell>
          <cell r="O970" t="str">
            <v>K/C-26</v>
          </cell>
        </row>
        <row r="971">
          <cell r="D971">
            <v>3233</v>
          </cell>
          <cell r="E971" t="str">
            <v>PLUG SET (INCLUDED IN ITEM 16)</v>
          </cell>
          <cell r="F971" t="str">
            <v/>
          </cell>
          <cell r="G971" t="str">
            <v>КОМПЛЕКТ ЗАГЛУШЕК (ВКЛЮЧЁН В ПОЗИЦИЮ 16)</v>
          </cell>
          <cell r="H971" t="str">
            <v/>
          </cell>
          <cell r="I971">
            <v>1</v>
          </cell>
          <cell r="J971" t="str">
            <v>EACH</v>
          </cell>
          <cell r="K971">
            <v>0</v>
          </cell>
          <cell r="L971">
            <v>0</v>
          </cell>
          <cell r="M971">
            <v>0</v>
          </cell>
          <cell r="N971">
            <v>0</v>
          </cell>
          <cell r="O971" t="str">
            <v>K2</v>
          </cell>
        </row>
        <row r="972">
          <cell r="D972">
            <v>3234</v>
          </cell>
          <cell r="E972" t="str">
            <v>CASING PIPE</v>
          </cell>
          <cell r="F972" t="str">
            <v>13 3/8" (339.7MM) 54.5 LB/FT (81.8 KG/M) API GRADE J-55 (D). 360" (9.65MM) WALL THK, SEAMLESS, BTC, RANGE 3, PLASTIC PROTECTORS, MILL OIL, API STANDARD</v>
          </cell>
          <cell r="G972" t="str">
            <v>ОБСАДНАЯ ТРУБА</v>
          </cell>
          <cell r="H972"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2">
            <v>97.770004272460938</v>
          </cell>
          <cell r="J972" t="str">
            <v>METER</v>
          </cell>
          <cell r="K972">
            <v>66.930000000000007</v>
          </cell>
          <cell r="L972">
            <v>6543.7463859558111</v>
          </cell>
          <cell r="M972">
            <v>0</v>
          </cell>
          <cell r="N972">
            <v>0</v>
          </cell>
          <cell r="O972" t="str">
            <v>K/PIPEYARD</v>
          </cell>
        </row>
        <row r="973">
          <cell r="D973">
            <v>3234</v>
          </cell>
          <cell r="E973" t="str">
            <v>CASING PIPE</v>
          </cell>
          <cell r="F973" t="str">
            <v>13 3/8" (339.7MM) 54.5 LB/FT (81.8 KG/M) API GRADE J-55 (D). 360" (9.65MM) WALL THK, SEAMLESS, BTC, RANGE 3, PLASTIC PROTECTORS, MILL OIL, API STANDARD</v>
          </cell>
          <cell r="G973" t="str">
            <v>ОБСАДНАЯ ТРУБА</v>
          </cell>
          <cell r="H973" t="str">
            <v>ДИАМЕТР 13 3/8" (339.7 ММ), ВЕС 54.5 ФУНТ/ФУТ (81.8 КГ/М), ГРУППА ПРОЧНОСТИ J-55 (Д), ТОЛЩИНА СТЕНКИ. 360" (9.65 ММ), ИСПОЛНЕНИЕ А, БЕСШОВНАЯ, СОЕДИНЕНИЕ ВТС, ПЛАСТМАССОВЫЕ ПРОТЕКТОРЫ, СТАНДАРТ API</v>
          </cell>
          <cell r="I973">
            <v>10.229999542236328</v>
          </cell>
          <cell r="J973" t="str">
            <v>METER</v>
          </cell>
          <cell r="K973">
            <v>66.930000000000007</v>
          </cell>
          <cell r="L973">
            <v>684.69386936187755</v>
          </cell>
          <cell r="M973">
            <v>0</v>
          </cell>
          <cell r="N973">
            <v>0</v>
          </cell>
          <cell r="O973" t="str">
            <v>K/PIPEYARD</v>
          </cell>
        </row>
        <row r="974">
          <cell r="D974">
            <v>3235</v>
          </cell>
          <cell r="E974" t="str">
            <v>CASING PIPE</v>
          </cell>
          <cell r="F974" t="str">
            <v>9 5/8" (244.5MM) 40LB/FT (59.53 KG/M) API GRADE J-55 (D) .395" (10.03MM) WALL THK, SEAMLESS, BTC, RANGE 3, PLASTIC PROTECTORS, MILL OIL, API STANDARD</v>
          </cell>
          <cell r="G974" t="str">
            <v>ОБСАДНАЯ ТРУБА</v>
          </cell>
          <cell r="H974" t="str">
            <v>ДИАМЕТР 9 5/8" (244.5MM), ВЕС 40 ФУНТ/ФУТ (59.53 КГ/М), ГРУППА ПРОЧНОСТИ J-55 (Д), ТОЛЩИНА СТЕНКИ .395" (10.03 ММ), ИСПОЛНЕНИЕ А, БЕСШОВНАЯ, СОЕДИНЕНИЕ ВТС, ПЛАСТМАССОВЫЕ ПРОТЕКТОРЫ, СТАНДАРТ API</v>
          </cell>
          <cell r="I974">
            <v>1018</v>
          </cell>
          <cell r="J974" t="str">
            <v>METER</v>
          </cell>
          <cell r="K974">
            <v>47.89</v>
          </cell>
          <cell r="L974">
            <v>48752.02</v>
          </cell>
          <cell r="M974">
            <v>0</v>
          </cell>
          <cell r="N974">
            <v>0</v>
          </cell>
          <cell r="O974" t="str">
            <v>K/PIPEYARD</v>
          </cell>
        </row>
        <row r="975">
          <cell r="D975">
            <v>3236</v>
          </cell>
          <cell r="E975" t="str">
            <v>CASING PIPE</v>
          </cell>
          <cell r="F975" t="str">
            <v>7" (177.8MM) 23LB/FT (38.69 KG/M) API GRADE N-80 .288" (7.32MM) WALL THK, BTC, RANGE 3, PLASTIC PROTECTORS, MILL OIL, API STANDARD</v>
          </cell>
          <cell r="G975" t="str">
            <v>ОБСАДНАЯ ТРУБА</v>
          </cell>
          <cell r="H975" t="str">
            <v>ДИАМЕТР 7" (177.8 ММ), ВЕС 23 ФУНТ/ФУТ (38.69 КГ/М), ТОЛЩИНА СТЕНКИ .288" (7.32 ММ), СОЕДИНЕНИЕ ВТС, ПЛАСТМАССОВЫЕ ПРОТЕКТОРЫ, СТАНДАРТ API</v>
          </cell>
          <cell r="I975">
            <v>4573.64990234375</v>
          </cell>
          <cell r="J975" t="str">
            <v>METER</v>
          </cell>
          <cell r="K975">
            <v>33.69</v>
          </cell>
          <cell r="L975">
            <v>154086.26520996093</v>
          </cell>
          <cell r="M975">
            <v>0</v>
          </cell>
          <cell r="N975">
            <v>0</v>
          </cell>
          <cell r="O975" t="str">
            <v>K/PIPEYARD</v>
          </cell>
        </row>
        <row r="976">
          <cell r="D976">
            <v>3237</v>
          </cell>
          <cell r="E976" t="str">
            <v>TUBING PIPE</v>
          </cell>
          <cell r="F976" t="str">
            <v>2 7/8" (73.0MM) 6.5LB/FT (9.7 KG/M) API GRADE N-80 (L) .217" (5.51MM) WALL THK, 8rd EUE, RANGE 2, SEAMLESS, PLASTIC PROTECTORS, MILL OIL, API STANDARD</v>
          </cell>
          <cell r="G976" t="str">
            <v>НКТ</v>
          </cell>
          <cell r="H976" t="str">
            <v>ДИАМЕТР 2 7/8" (73.0 ММ), ВЕС 6.5 ФУНТ/ФУТ (9.7 КГ/М), ГРУППА ПРОЧНОСТИ N-80 (Л), ТОЛЩИНА СТЕНКИ .217" (5.51 ММ), ИСПОЛНЕНИЕ А, БЕСШОВНЫЕ, ВЫСАЖЕННЫЕ КОНЦЫ, СОЕДИНЕНИЕ 8 НИТОК НА ДЮЙМ, ПЛАСТМАССОВЫЕ ПРОТЕКТОРЫ, СТАНДАРТ API</v>
          </cell>
          <cell r="I976">
            <v>3870.0098266601563</v>
          </cell>
          <cell r="J976" t="str">
            <v>METER</v>
          </cell>
          <cell r="K976">
            <v>9.0500000000000007</v>
          </cell>
          <cell r="L976">
            <v>35023.588931274418</v>
          </cell>
          <cell r="M976">
            <v>0</v>
          </cell>
          <cell r="N976">
            <v>0</v>
          </cell>
          <cell r="O976" t="str">
            <v>K/PIPEYARD</v>
          </cell>
        </row>
        <row r="977">
          <cell r="D977">
            <v>3238</v>
          </cell>
          <cell r="E977" t="str">
            <v>AUTOMATIC ELECTRICALLY HEATED WASHER</v>
          </cell>
          <cell r="F977" t="str">
            <v>ELECTROLUX WASHCATOR (SWEDEN) HEAVY DUTY, EXTRACTOR CAP: 10KG, DRY LOAD STAINLESS STEEL FRONT, TOP BASKET AND DRUM. 7 PRESET PROGRAMS 3 NORMAL, 3 SYNTHETIC, 1 MILD 30 DEG C DIMS 75 X 100 X 120CM, MODEL W160E 12.6 KW 415/50/3PH</v>
          </cell>
          <cell r="G977" t="str">
            <v>СТИРАЛЬНАЯ МАШИНА</v>
          </cell>
          <cell r="H977" t="str">
            <v>ЭЛЕКТРОЛЮКС УОШКАТОР (ШВЕЦИЯ) 10КГ, ПЕРЕДНЯЯ ПАНЕЛЬ ИЗ НЕРЖАВЕЮЩЕЙ СТАЛИ, ВЕРХНЯЯ КОРЗИНА И БААРАБАН 7 УСТАНОВЛЕННЫХ РЕЖИМОВ 3 НОРМАЛЬНЫХ, 3 СИНТЕТИЧЕСКИХ, 1 МЯГКИЙ 30 ГРАДУСОВБ, РАЗМЕРЫ: 75 X 100 X 120CM, МОДЕЛЬ W160E 12.6 KВт 415/50/3Ф</v>
          </cell>
          <cell r="I977">
            <v>2</v>
          </cell>
          <cell r="J977" t="str">
            <v>EACH</v>
          </cell>
          <cell r="K977">
            <v>5112.8900000000003</v>
          </cell>
          <cell r="L977">
            <v>10225.780000000001</v>
          </cell>
          <cell r="M977">
            <v>0</v>
          </cell>
          <cell r="N977">
            <v>0</v>
          </cell>
          <cell r="O977" t="str">
            <v>K/SHOP</v>
          </cell>
        </row>
        <row r="978">
          <cell r="D978">
            <v>3241</v>
          </cell>
          <cell r="E978" t="str">
            <v>CARTRIDGE LIFF</v>
          </cell>
          <cell r="F978" t="str">
            <v>SW 5</v>
          </cell>
          <cell r="G978" t="str">
            <v>ФИЛЬТР ЛИФФ</v>
          </cell>
          <cell r="H978" t="str">
            <v>SW 5</v>
          </cell>
          <cell r="I978">
            <v>42</v>
          </cell>
          <cell r="J978" t="str">
            <v>EACH</v>
          </cell>
          <cell r="K978">
            <v>6.9</v>
          </cell>
          <cell r="L978">
            <v>289.8</v>
          </cell>
          <cell r="M978">
            <v>0</v>
          </cell>
          <cell r="N978">
            <v>0</v>
          </cell>
          <cell r="O978" t="str">
            <v>K1/19</v>
          </cell>
        </row>
        <row r="979">
          <cell r="D979">
            <v>3268</v>
          </cell>
          <cell r="E979" t="str">
            <v>TIRES AND RIMS</v>
          </cell>
          <cell r="F979" t="str">
            <v>LT265/75R16 FOR 4.2 LANDCRUISERS</v>
          </cell>
          <cell r="G979" t="str">
            <v>ПОКРЫШКИ И ДИСКИ</v>
          </cell>
          <cell r="H979" t="str">
            <v>LT265/75R16 ДЛЯ ЛЭНДКРУЗЕРА 4.2</v>
          </cell>
          <cell r="I979">
            <v>3</v>
          </cell>
          <cell r="J979" t="str">
            <v>JTS</v>
          </cell>
          <cell r="K979">
            <v>260</v>
          </cell>
          <cell r="L979">
            <v>780</v>
          </cell>
          <cell r="M979">
            <v>0</v>
          </cell>
          <cell r="N979">
            <v>0</v>
          </cell>
          <cell r="O979" t="str">
            <v>K/C-20/SHOP</v>
          </cell>
        </row>
        <row r="980">
          <cell r="D980">
            <v>3268</v>
          </cell>
          <cell r="E980" t="str">
            <v>TIRES AND RIMS</v>
          </cell>
          <cell r="F980" t="str">
            <v>LT265/75R16 FOR 4.2 LANDCRUISERS</v>
          </cell>
          <cell r="G980" t="str">
            <v>ПОКРЫШКИ И ДИСКИ</v>
          </cell>
          <cell r="H980" t="str">
            <v>LT265/75R16 ДЛЯ ЛЭНДКРУЗЕРА 4.2</v>
          </cell>
          <cell r="I980">
            <v>2</v>
          </cell>
          <cell r="J980" t="str">
            <v>JTS</v>
          </cell>
          <cell r="K980">
            <v>0</v>
          </cell>
          <cell r="L980">
            <v>0</v>
          </cell>
          <cell r="M980">
            <v>0</v>
          </cell>
          <cell r="N980">
            <v>0</v>
          </cell>
          <cell r="O980" t="str">
            <v>K/C-20/SHOP</v>
          </cell>
        </row>
        <row r="981">
          <cell r="D981">
            <v>3271</v>
          </cell>
          <cell r="E981" t="str">
            <v>HOSE NIPPLE</v>
          </cell>
          <cell r="F981" t="str">
            <v>1-1/2"</v>
          </cell>
          <cell r="G981" t="str">
            <v>ШЛАНГОВЫЙ НИППЕЛЬ</v>
          </cell>
          <cell r="H981" t="str">
            <v>1-1/2"</v>
          </cell>
          <cell r="I981">
            <v>43</v>
          </cell>
          <cell r="J981" t="str">
            <v>EACH</v>
          </cell>
          <cell r="K981">
            <v>5.34</v>
          </cell>
          <cell r="L981">
            <v>229.62</v>
          </cell>
          <cell r="M981">
            <v>0</v>
          </cell>
          <cell r="N981">
            <v>0</v>
          </cell>
          <cell r="O981" t="str">
            <v>K1/37</v>
          </cell>
        </row>
        <row r="982">
          <cell r="D982">
            <v>3274</v>
          </cell>
          <cell r="E982" t="str">
            <v>WINDOW BLIND</v>
          </cell>
          <cell r="F982" t="str">
            <v/>
          </cell>
          <cell r="G982" t="str">
            <v>ЖАЛЮЗИ</v>
          </cell>
          <cell r="H982" t="str">
            <v/>
          </cell>
          <cell r="I982">
            <v>1.3199999332427979</v>
          </cell>
          <cell r="J982" t="str">
            <v>SQ. METER</v>
          </cell>
          <cell r="K982">
            <v>0</v>
          </cell>
          <cell r="L982">
            <v>0</v>
          </cell>
          <cell r="M982">
            <v>2610</v>
          </cell>
          <cell r="N982">
            <v>3445.1998257637024</v>
          </cell>
          <cell r="O982" t="str">
            <v>K1/1</v>
          </cell>
        </row>
        <row r="983">
          <cell r="D983">
            <v>3277</v>
          </cell>
          <cell r="E983" t="str">
            <v>V-BELT</v>
          </cell>
          <cell r="F983" t="str">
            <v>6481ESC 12,5 X 1275LA</v>
          </cell>
          <cell r="G983" t="str">
            <v>РЕМЕНЬ</v>
          </cell>
          <cell r="H983" t="str">
            <v>6481ESC 12,5 X 1275LA</v>
          </cell>
          <cell r="I983">
            <v>1</v>
          </cell>
          <cell r="J983" t="str">
            <v>EACH</v>
          </cell>
          <cell r="K983">
            <v>10</v>
          </cell>
          <cell r="L983">
            <v>10</v>
          </cell>
          <cell r="M983">
            <v>0</v>
          </cell>
          <cell r="N983">
            <v>0</v>
          </cell>
          <cell r="O983" t="str">
            <v>K1/65</v>
          </cell>
        </row>
        <row r="984">
          <cell r="D984">
            <v>3278</v>
          </cell>
          <cell r="E984" t="str">
            <v>V-BELT</v>
          </cell>
          <cell r="F984" t="str">
            <v>13X1830</v>
          </cell>
          <cell r="G984" t="str">
            <v>РЕМЕНЬ</v>
          </cell>
          <cell r="H984" t="str">
            <v>13Х1830</v>
          </cell>
          <cell r="I984">
            <v>6</v>
          </cell>
          <cell r="J984" t="str">
            <v>EACH</v>
          </cell>
          <cell r="K984">
            <v>10</v>
          </cell>
          <cell r="L984">
            <v>60</v>
          </cell>
          <cell r="M984">
            <v>0</v>
          </cell>
          <cell r="N984">
            <v>0</v>
          </cell>
          <cell r="O984" t="str">
            <v>K1/65</v>
          </cell>
        </row>
        <row r="985">
          <cell r="D985">
            <v>3279</v>
          </cell>
          <cell r="E985" t="str">
            <v>V-BELT</v>
          </cell>
          <cell r="F985" t="str">
            <v>AVX 13 X 1775 LA</v>
          </cell>
          <cell r="G985" t="str">
            <v>РЕМЕНЬ</v>
          </cell>
          <cell r="H985" t="str">
            <v>AVX 13 X 1775 LA</v>
          </cell>
          <cell r="I985">
            <v>10</v>
          </cell>
          <cell r="J985" t="str">
            <v>EACH</v>
          </cell>
          <cell r="K985">
            <v>10</v>
          </cell>
          <cell r="L985">
            <v>100</v>
          </cell>
          <cell r="M985">
            <v>0</v>
          </cell>
          <cell r="N985">
            <v>0</v>
          </cell>
          <cell r="O985" t="str">
            <v>K1/65</v>
          </cell>
        </row>
        <row r="986">
          <cell r="D986">
            <v>3280</v>
          </cell>
          <cell r="E986" t="str">
            <v>V-BELT</v>
          </cell>
          <cell r="F986" t="str">
            <v>AVX 13 X 1600 LA</v>
          </cell>
          <cell r="G986" t="str">
            <v>РЕМЕНЬ</v>
          </cell>
          <cell r="H986" t="str">
            <v>AVX 13 X 1600 LA</v>
          </cell>
          <cell r="I986">
            <v>4</v>
          </cell>
          <cell r="J986" t="str">
            <v>EACH</v>
          </cell>
          <cell r="K986">
            <v>10</v>
          </cell>
          <cell r="L986">
            <v>40</v>
          </cell>
          <cell r="M986">
            <v>0</v>
          </cell>
          <cell r="N986">
            <v>0</v>
          </cell>
          <cell r="O986" t="str">
            <v>K1/65</v>
          </cell>
        </row>
        <row r="987">
          <cell r="D987">
            <v>3281</v>
          </cell>
          <cell r="E987" t="str">
            <v>V-BELT</v>
          </cell>
          <cell r="F987" t="str">
            <v>3030-12-310-6965</v>
          </cell>
          <cell r="G987" t="str">
            <v>РЕМЕНЬ</v>
          </cell>
          <cell r="H987" t="str">
            <v>3030-12-310-6965</v>
          </cell>
          <cell r="I987">
            <v>2</v>
          </cell>
          <cell r="J987" t="str">
            <v>EACH</v>
          </cell>
          <cell r="K987">
            <v>10</v>
          </cell>
          <cell r="L987">
            <v>20</v>
          </cell>
          <cell r="M987">
            <v>0</v>
          </cell>
          <cell r="N987">
            <v>0</v>
          </cell>
          <cell r="O987" t="str">
            <v>K1/65</v>
          </cell>
        </row>
        <row r="988">
          <cell r="D988">
            <v>3282</v>
          </cell>
          <cell r="E988" t="str">
            <v>V-BELT</v>
          </cell>
          <cell r="F988" t="str">
            <v>SPA 1582 LW</v>
          </cell>
          <cell r="G988" t="str">
            <v>РЕМЕНЬ</v>
          </cell>
          <cell r="H988" t="str">
            <v>SPA 1582 LW</v>
          </cell>
          <cell r="I988">
            <v>3</v>
          </cell>
          <cell r="J988" t="str">
            <v>EACH</v>
          </cell>
          <cell r="K988">
            <v>10</v>
          </cell>
          <cell r="L988">
            <v>30</v>
          </cell>
          <cell r="M988">
            <v>0</v>
          </cell>
          <cell r="N988">
            <v>0</v>
          </cell>
          <cell r="O988" t="str">
            <v>K1/65</v>
          </cell>
        </row>
        <row r="989">
          <cell r="D989">
            <v>3283</v>
          </cell>
          <cell r="E989" t="str">
            <v>V-BELT</v>
          </cell>
          <cell r="F989" t="str">
            <v>AVX 10 X 1125 LA</v>
          </cell>
          <cell r="G989" t="str">
            <v>РЕМЕНЬ</v>
          </cell>
          <cell r="H989" t="str">
            <v>AVX 10 X 1125 LA</v>
          </cell>
          <cell r="I989">
            <v>2</v>
          </cell>
          <cell r="J989" t="str">
            <v>EACH</v>
          </cell>
          <cell r="K989">
            <v>10</v>
          </cell>
          <cell r="L989">
            <v>20</v>
          </cell>
          <cell r="M989">
            <v>0</v>
          </cell>
          <cell r="N989">
            <v>0</v>
          </cell>
          <cell r="O989" t="str">
            <v>K1/65</v>
          </cell>
        </row>
        <row r="990">
          <cell r="D990">
            <v>3285</v>
          </cell>
          <cell r="E990" t="str">
            <v>FUEL FILTER</v>
          </cell>
          <cell r="F990" t="str">
            <v>9824499 HIAB</v>
          </cell>
          <cell r="G990" t="str">
            <v>ТОПЛИВНЫЙ ФИЛЬТР</v>
          </cell>
          <cell r="H990" t="str">
            <v>9824499 HIAB</v>
          </cell>
          <cell r="I990">
            <v>6</v>
          </cell>
          <cell r="J990" t="str">
            <v>EACH</v>
          </cell>
          <cell r="K990">
            <v>10</v>
          </cell>
          <cell r="L990">
            <v>60</v>
          </cell>
          <cell r="M990">
            <v>0</v>
          </cell>
          <cell r="N990">
            <v>0</v>
          </cell>
          <cell r="O990" t="str">
            <v>K1/63</v>
          </cell>
        </row>
        <row r="991">
          <cell r="D991">
            <v>3286</v>
          </cell>
          <cell r="E991" t="str">
            <v>FUEL FILTER</v>
          </cell>
          <cell r="F991" t="str">
            <v>FT4941 FIAAM</v>
          </cell>
          <cell r="G991" t="str">
            <v>ТОПЛИВНЫЙ ФИЛЬТР</v>
          </cell>
          <cell r="H991" t="str">
            <v>FT4941 ФИААМ</v>
          </cell>
          <cell r="I991">
            <v>2</v>
          </cell>
          <cell r="J991" t="str">
            <v>EACH</v>
          </cell>
          <cell r="K991">
            <v>10</v>
          </cell>
          <cell r="L991">
            <v>20</v>
          </cell>
          <cell r="M991">
            <v>0</v>
          </cell>
          <cell r="N991">
            <v>0</v>
          </cell>
          <cell r="O991" t="str">
            <v>K1/63</v>
          </cell>
        </row>
        <row r="992">
          <cell r="D992">
            <v>3287</v>
          </cell>
          <cell r="E992" t="str">
            <v>FUEL FILTER</v>
          </cell>
          <cell r="F992" t="str">
            <v>P3726</v>
          </cell>
          <cell r="G992" t="str">
            <v>ТОПЛИВНЫЙ ФИЛЬТР</v>
          </cell>
          <cell r="H992" t="str">
            <v>P3726</v>
          </cell>
          <cell r="I992">
            <v>34</v>
          </cell>
          <cell r="J992" t="str">
            <v>EACH</v>
          </cell>
          <cell r="K992">
            <v>10</v>
          </cell>
          <cell r="L992">
            <v>340</v>
          </cell>
          <cell r="M992">
            <v>0</v>
          </cell>
          <cell r="N992">
            <v>0</v>
          </cell>
          <cell r="O992" t="str">
            <v>K1/63</v>
          </cell>
        </row>
        <row r="993">
          <cell r="D993">
            <v>3290</v>
          </cell>
          <cell r="E993" t="str">
            <v>FUEL FILTER SECONDARY</v>
          </cell>
          <cell r="F993" t="str">
            <v>LFP-816F LUBER-FINER</v>
          </cell>
          <cell r="G993" t="str">
            <v>ТОПЛИВНЫЙ ФИЛЬТР ВТОРИЧНЫЙ</v>
          </cell>
          <cell r="H993" t="str">
            <v>LFP-816F ЛУБЕР-ФАЙНЕР</v>
          </cell>
          <cell r="I993">
            <v>2</v>
          </cell>
          <cell r="J993" t="str">
            <v>EACH</v>
          </cell>
          <cell r="K993">
            <v>10</v>
          </cell>
          <cell r="L993">
            <v>20</v>
          </cell>
          <cell r="M993">
            <v>0</v>
          </cell>
          <cell r="N993">
            <v>0</v>
          </cell>
          <cell r="O993" t="str">
            <v>K1/61</v>
          </cell>
        </row>
        <row r="994">
          <cell r="D994">
            <v>3291</v>
          </cell>
          <cell r="E994" t="str">
            <v>FUEL FILTER PRIMARY</v>
          </cell>
          <cell r="F994" t="str">
            <v>LFP-815F LUBER-FINER</v>
          </cell>
          <cell r="G994" t="str">
            <v>ТОПЛИВНЫЙ ФИЛЬТР ПЕРВИЧНЫЙ</v>
          </cell>
          <cell r="H994" t="str">
            <v>LFP-815F ЛУБЕР-ФАЙНЕР</v>
          </cell>
          <cell r="I994">
            <v>2</v>
          </cell>
          <cell r="J994" t="str">
            <v>EACH</v>
          </cell>
          <cell r="K994">
            <v>10</v>
          </cell>
          <cell r="L994">
            <v>20</v>
          </cell>
          <cell r="M994">
            <v>0</v>
          </cell>
          <cell r="N994">
            <v>0</v>
          </cell>
          <cell r="O994" t="str">
            <v>K1/61</v>
          </cell>
        </row>
        <row r="995">
          <cell r="D995">
            <v>3293</v>
          </cell>
          <cell r="E995" t="str">
            <v>FILTER</v>
          </cell>
          <cell r="F995" t="str">
            <v>FOR 40 TON CRANE KC-6472</v>
          </cell>
          <cell r="G995" t="str">
            <v>ФИЛЬТР</v>
          </cell>
          <cell r="H995" t="str">
            <v>ДЛЯ 40 ТОННОГО КРАНА KC-6472</v>
          </cell>
          <cell r="I995">
            <v>4</v>
          </cell>
          <cell r="J995" t="str">
            <v>EACH</v>
          </cell>
          <cell r="K995">
            <v>0</v>
          </cell>
          <cell r="L995">
            <v>0</v>
          </cell>
          <cell r="M995">
            <v>250</v>
          </cell>
          <cell r="N995">
            <v>1000</v>
          </cell>
          <cell r="O995" t="str">
            <v>K1/61</v>
          </cell>
        </row>
        <row r="996">
          <cell r="D996">
            <v>3294</v>
          </cell>
          <cell r="E996" t="str">
            <v>FUEL FILTER</v>
          </cell>
          <cell r="F996" t="str">
            <v>P1146G FRAM FOR OIL TANK GENERATOR</v>
          </cell>
          <cell r="G996" t="str">
            <v>ТОПЛИВНЫЙ ФИЛЬТР</v>
          </cell>
          <cell r="H996" t="str">
            <v>P1146G ФРЭМ ДЛЯ ГЕНЕРАТОРА НА НЕФТЯНОМ БОЙЛЕРЕ</v>
          </cell>
          <cell r="I996">
            <v>3</v>
          </cell>
          <cell r="J996" t="str">
            <v>EACH</v>
          </cell>
          <cell r="K996">
            <v>10</v>
          </cell>
          <cell r="L996">
            <v>30</v>
          </cell>
          <cell r="M996">
            <v>0</v>
          </cell>
          <cell r="N996">
            <v>0</v>
          </cell>
          <cell r="O996" t="str">
            <v>K1/61</v>
          </cell>
        </row>
        <row r="997">
          <cell r="D997">
            <v>3296</v>
          </cell>
          <cell r="E997" t="str">
            <v>FUEL FILTER</v>
          </cell>
          <cell r="F997" t="str">
            <v>P556915 DONALDSON</v>
          </cell>
          <cell r="G997" t="str">
            <v>ТОПЛИВНЫЙ ФИЛЬТР</v>
          </cell>
          <cell r="H997" t="str">
            <v>P556915 ДОНАЛЬДСОН</v>
          </cell>
          <cell r="I997">
            <v>1</v>
          </cell>
          <cell r="J997" t="str">
            <v>EACH</v>
          </cell>
          <cell r="K997">
            <v>10</v>
          </cell>
          <cell r="L997">
            <v>10</v>
          </cell>
          <cell r="M997">
            <v>0</v>
          </cell>
          <cell r="N997">
            <v>0</v>
          </cell>
          <cell r="O997" t="str">
            <v>K1/61</v>
          </cell>
        </row>
        <row r="998">
          <cell r="E998" t="str">
            <v>FUEL FILTER</v>
          </cell>
          <cell r="F998" t="str">
            <v>4007 CROSLAND FOR HENSCHEL</v>
          </cell>
          <cell r="G998" t="str">
            <v>ТОПЛИВНЫЙ ФИЛЬТР</v>
          </cell>
          <cell r="H998" t="str">
            <v>4007 КРОСЛЭНД ДЛЯ ХЕНШЕЛ</v>
          </cell>
          <cell r="I998">
            <v>3</v>
          </cell>
          <cell r="J998" t="str">
            <v>EACH</v>
          </cell>
          <cell r="K998">
            <v>0</v>
          </cell>
          <cell r="L998">
            <v>0</v>
          </cell>
          <cell r="M998">
            <v>0</v>
          </cell>
          <cell r="N998">
            <v>0</v>
          </cell>
          <cell r="O998" t="str">
            <v>K1/61</v>
          </cell>
        </row>
        <row r="999">
          <cell r="D999">
            <v>3297</v>
          </cell>
          <cell r="E999" t="str">
            <v>FUEL FILTER</v>
          </cell>
          <cell r="F999" t="str">
            <v>4007 CROSLAND FOR HENSCHEL</v>
          </cell>
          <cell r="G999" t="str">
            <v>ТОПЛИВНЫЙ ФИЛЬТР</v>
          </cell>
          <cell r="H999" t="str">
            <v>4007 КРОСЛЭНД ДЛЯ ХЕНШЕЛ</v>
          </cell>
          <cell r="I999">
            <v>30</v>
          </cell>
          <cell r="J999" t="str">
            <v>EACH</v>
          </cell>
          <cell r="K999">
            <v>40.549999999999997</v>
          </cell>
          <cell r="L999">
            <v>1216.5</v>
          </cell>
          <cell r="M999">
            <v>0</v>
          </cell>
          <cell r="N999">
            <v>0</v>
          </cell>
          <cell r="O999" t="str">
            <v>K1/61</v>
          </cell>
        </row>
        <row r="1000">
          <cell r="D1000">
            <v>3299</v>
          </cell>
          <cell r="E1000" t="str">
            <v>FUEL FILTER</v>
          </cell>
          <cell r="F1000" t="str">
            <v>453 CROSLAND FOR HENSCHEL</v>
          </cell>
          <cell r="G1000" t="str">
            <v>ТОПЛИВНЫЙ ФИЛЬТР</v>
          </cell>
          <cell r="H1000" t="str">
            <v>453 КРОСЛЭНД ДЛЯ ХЕНШЕЛ</v>
          </cell>
          <cell r="I1000">
            <v>27</v>
          </cell>
          <cell r="J1000" t="str">
            <v>EACH</v>
          </cell>
          <cell r="K1000">
            <v>29.25</v>
          </cell>
          <cell r="L1000">
            <v>789.75</v>
          </cell>
          <cell r="M1000">
            <v>0</v>
          </cell>
          <cell r="N1000">
            <v>0</v>
          </cell>
          <cell r="O1000" t="str">
            <v>K1/61</v>
          </cell>
        </row>
        <row r="1001">
          <cell r="D1001">
            <v>3301</v>
          </cell>
          <cell r="E1001" t="str">
            <v>FUEL FILTER</v>
          </cell>
          <cell r="F1001" t="str">
            <v>FF5054 FLEETGUARD</v>
          </cell>
          <cell r="G1001" t="str">
            <v>ТОПЛИВНЫЙ ФИЛЬТР</v>
          </cell>
          <cell r="H1001" t="str">
            <v>FF5054  ФЛИТГАРД</v>
          </cell>
          <cell r="I1001">
            <v>43</v>
          </cell>
          <cell r="J1001" t="str">
            <v>EACH</v>
          </cell>
          <cell r="K1001">
            <v>10</v>
          </cell>
          <cell r="L1001">
            <v>430</v>
          </cell>
          <cell r="M1001">
            <v>0</v>
          </cell>
          <cell r="N1001">
            <v>0</v>
          </cell>
          <cell r="O1001" t="str">
            <v>K1/61</v>
          </cell>
        </row>
        <row r="1002">
          <cell r="D1002">
            <v>3303</v>
          </cell>
          <cell r="E1002" t="str">
            <v>V-BELT</v>
          </cell>
          <cell r="F1002" t="str">
            <v>1289204 DAF 2AVX 13 X 1450 LB</v>
          </cell>
          <cell r="G1002" t="str">
            <v>РЕМЕНЬ</v>
          </cell>
          <cell r="H1002" t="str">
            <v>1289204 ДАФ 2AVX 13 X 1450 LB</v>
          </cell>
          <cell r="I1002">
            <v>3</v>
          </cell>
          <cell r="J1002" t="str">
            <v>EACH</v>
          </cell>
          <cell r="K1002">
            <v>20</v>
          </cell>
          <cell r="L1002">
            <v>60</v>
          </cell>
          <cell r="M1002">
            <v>0</v>
          </cell>
          <cell r="N1002">
            <v>0</v>
          </cell>
          <cell r="O1002" t="str">
            <v>K1/63</v>
          </cell>
        </row>
        <row r="1003">
          <cell r="D1003">
            <v>3305</v>
          </cell>
          <cell r="E1003" t="str">
            <v>V-BELT</v>
          </cell>
          <cell r="F1003" t="str">
            <v>12,5 X 1775</v>
          </cell>
          <cell r="G1003" t="str">
            <v>РЕМЕНЬ</v>
          </cell>
          <cell r="H1003" t="str">
            <v>12,5 X 1775</v>
          </cell>
          <cell r="I1003">
            <v>2</v>
          </cell>
          <cell r="J1003" t="str">
            <v>EACH</v>
          </cell>
          <cell r="K1003">
            <v>0</v>
          </cell>
          <cell r="L1003">
            <v>0</v>
          </cell>
          <cell r="M1003">
            <v>0</v>
          </cell>
          <cell r="N1003">
            <v>0</v>
          </cell>
          <cell r="O1003" t="str">
            <v>K1/61</v>
          </cell>
        </row>
        <row r="1004">
          <cell r="D1004">
            <v>3306</v>
          </cell>
          <cell r="E1004" t="str">
            <v>V-BELT</v>
          </cell>
          <cell r="F1004" t="str">
            <v>367412 DAF</v>
          </cell>
          <cell r="G1004" t="str">
            <v>РЕМЕНЬ</v>
          </cell>
          <cell r="H1004" t="str">
            <v>367412 ДАФ</v>
          </cell>
          <cell r="I1004">
            <v>2</v>
          </cell>
          <cell r="J1004" t="str">
            <v>EACH</v>
          </cell>
          <cell r="K1004">
            <v>20</v>
          </cell>
          <cell r="L1004">
            <v>40</v>
          </cell>
          <cell r="M1004">
            <v>0</v>
          </cell>
          <cell r="N1004">
            <v>0</v>
          </cell>
          <cell r="O1004" t="str">
            <v>K1/61</v>
          </cell>
        </row>
        <row r="1005">
          <cell r="D1005">
            <v>3307</v>
          </cell>
          <cell r="E1005" t="str">
            <v>TIMING BELT</v>
          </cell>
          <cell r="F1005" t="str">
            <v>ETC 7333 FOR LANDROVER</v>
          </cell>
          <cell r="G1005" t="str">
            <v>РЕМЕНЬ</v>
          </cell>
          <cell r="H1005" t="str">
            <v>ETC 7333 ДЛЯ ЛЭНДРОВЕРА</v>
          </cell>
          <cell r="I1005">
            <v>1</v>
          </cell>
          <cell r="J1005" t="str">
            <v>EACH</v>
          </cell>
          <cell r="K1005">
            <v>10</v>
          </cell>
          <cell r="L1005">
            <v>10</v>
          </cell>
          <cell r="M1005">
            <v>0</v>
          </cell>
          <cell r="N1005">
            <v>0</v>
          </cell>
          <cell r="O1005" t="str">
            <v>K1/61</v>
          </cell>
        </row>
        <row r="1006">
          <cell r="D1006">
            <v>3308</v>
          </cell>
          <cell r="E1006" t="str">
            <v>NOZZLE</v>
          </cell>
          <cell r="F1006" t="str">
            <v>OD 20281 FOR 350 KW PERKINS GENERATOR</v>
          </cell>
          <cell r="G1006" t="str">
            <v>ИНЖЕКТОР</v>
          </cell>
          <cell r="H1006" t="str">
            <v>OD 20281 ГЕНЕРАТОР ПЕРКИНС 350 КВт</v>
          </cell>
          <cell r="I1006">
            <v>6</v>
          </cell>
          <cell r="J1006" t="str">
            <v>EACH</v>
          </cell>
          <cell r="K1006">
            <v>15</v>
          </cell>
          <cell r="L1006">
            <v>90</v>
          </cell>
          <cell r="M1006">
            <v>0</v>
          </cell>
          <cell r="N1006">
            <v>0</v>
          </cell>
          <cell r="O1006" t="str">
            <v>K1/61</v>
          </cell>
        </row>
        <row r="1007">
          <cell r="D1007">
            <v>3313</v>
          </cell>
          <cell r="E1007" t="str">
            <v>OIL FILTER</v>
          </cell>
          <cell r="F1007" t="str">
            <v>LF4053 FLEETGUARD</v>
          </cell>
          <cell r="G1007" t="str">
            <v>МАСЛЯНЫЙ ФИЛЬТР</v>
          </cell>
          <cell r="H1007" t="str">
            <v>LF4053 ФЛИТГАРД</v>
          </cell>
          <cell r="I1007">
            <v>12</v>
          </cell>
          <cell r="J1007" t="str">
            <v>EACH</v>
          </cell>
          <cell r="K1007">
            <v>10</v>
          </cell>
          <cell r="L1007">
            <v>120</v>
          </cell>
          <cell r="M1007">
            <v>0</v>
          </cell>
          <cell r="N1007">
            <v>0</v>
          </cell>
          <cell r="O1007" t="str">
            <v>K1/59</v>
          </cell>
        </row>
        <row r="1008">
          <cell r="D1008">
            <v>3315</v>
          </cell>
          <cell r="E1008" t="str">
            <v>FUEL FILTER REPLACEMENT ELEMENT</v>
          </cell>
          <cell r="F1008" t="str">
            <v>E-1300HSS-30II CIM-TEK GENERAL</v>
          </cell>
          <cell r="G1008" t="str">
            <v>ЭЛЕМЕНТ ТОПЛИВНОГО ФИЛЬТРА</v>
          </cell>
          <cell r="H1008" t="str">
            <v>E-1300HSS-30II СИМ-ТЕК ДЖЕНЕРАЛ</v>
          </cell>
          <cell r="I1008">
            <v>10</v>
          </cell>
          <cell r="J1008" t="str">
            <v>EACH</v>
          </cell>
          <cell r="K1008">
            <v>10</v>
          </cell>
          <cell r="L1008">
            <v>100</v>
          </cell>
          <cell r="M1008">
            <v>0</v>
          </cell>
          <cell r="N1008">
            <v>0</v>
          </cell>
          <cell r="O1008" t="str">
            <v>K1/57</v>
          </cell>
        </row>
        <row r="1009">
          <cell r="D1009">
            <v>3316</v>
          </cell>
          <cell r="E1009" t="str">
            <v>FUEL FILTER</v>
          </cell>
          <cell r="F1009" t="str">
            <v>342 CROSLAND</v>
          </cell>
          <cell r="G1009" t="str">
            <v>ТОПЛИВНЫЙ ФИЛЬТР</v>
          </cell>
          <cell r="H1009" t="str">
            <v>342 КРОСЛЭНД</v>
          </cell>
          <cell r="I1009">
            <v>16</v>
          </cell>
          <cell r="J1009" t="str">
            <v>EACH</v>
          </cell>
          <cell r="K1009">
            <v>10</v>
          </cell>
          <cell r="L1009">
            <v>160</v>
          </cell>
          <cell r="M1009">
            <v>0</v>
          </cell>
          <cell r="N1009">
            <v>0</v>
          </cell>
          <cell r="O1009" t="str">
            <v>K1/57</v>
          </cell>
        </row>
        <row r="1010">
          <cell r="D1010">
            <v>3317</v>
          </cell>
          <cell r="E1010" t="str">
            <v>OIL FILTER</v>
          </cell>
          <cell r="F1010" t="str">
            <v>33118 WIX</v>
          </cell>
          <cell r="G1010" t="str">
            <v>МАСЛЯНЫЙ ФИЛЬТР</v>
          </cell>
          <cell r="H1010" t="str">
            <v>33118 ВИКС</v>
          </cell>
          <cell r="I1010">
            <v>28</v>
          </cell>
          <cell r="J1010" t="str">
            <v>EACH</v>
          </cell>
          <cell r="K1010">
            <v>10</v>
          </cell>
          <cell r="L1010">
            <v>280</v>
          </cell>
          <cell r="M1010">
            <v>0</v>
          </cell>
          <cell r="N1010">
            <v>0</v>
          </cell>
          <cell r="O1010" t="str">
            <v>K1/57</v>
          </cell>
        </row>
        <row r="1011">
          <cell r="D1011">
            <v>3317</v>
          </cell>
          <cell r="E1011" t="str">
            <v>OIL FILTER</v>
          </cell>
          <cell r="F1011" t="str">
            <v>33118 WIX</v>
          </cell>
          <cell r="G1011" t="str">
            <v>МАСЛЯНЫЙ ФИЛЬТР</v>
          </cell>
          <cell r="H1011" t="str">
            <v>33118 ВИКС</v>
          </cell>
          <cell r="I1011">
            <v>3</v>
          </cell>
          <cell r="J1011" t="str">
            <v>EACH</v>
          </cell>
          <cell r="K1011">
            <v>10</v>
          </cell>
          <cell r="L1011">
            <v>30</v>
          </cell>
          <cell r="M1011">
            <v>0</v>
          </cell>
          <cell r="N1011">
            <v>0</v>
          </cell>
          <cell r="O1011" t="str">
            <v>K1/57</v>
          </cell>
        </row>
        <row r="1012">
          <cell r="D1012">
            <v>3318</v>
          </cell>
          <cell r="E1012" t="str">
            <v>OIL FILTER</v>
          </cell>
          <cell r="F1012" t="str">
            <v>PH2849 FRAM</v>
          </cell>
          <cell r="G1012" t="str">
            <v>МАСЛЯНЫЙ ФИЛЬТР</v>
          </cell>
          <cell r="H1012" t="str">
            <v>PH2849 ФРЭМ</v>
          </cell>
          <cell r="I1012">
            <v>27</v>
          </cell>
          <cell r="J1012" t="str">
            <v>EACH</v>
          </cell>
          <cell r="K1012">
            <v>10</v>
          </cell>
          <cell r="L1012">
            <v>270</v>
          </cell>
          <cell r="M1012">
            <v>0</v>
          </cell>
          <cell r="N1012">
            <v>0</v>
          </cell>
          <cell r="O1012" t="str">
            <v>K1/57</v>
          </cell>
        </row>
        <row r="1013">
          <cell r="D1013">
            <v>3320</v>
          </cell>
          <cell r="E1013" t="str">
            <v>FUEL FILTER</v>
          </cell>
          <cell r="F1013" t="str">
            <v>195-809 STACKOR'35</v>
          </cell>
          <cell r="G1013" t="str">
            <v>ТОПЛИВНЫЙ ФИЛЬТР</v>
          </cell>
          <cell r="H1013" t="str">
            <v>195-809 СТАКОР'35</v>
          </cell>
          <cell r="I1013">
            <v>4</v>
          </cell>
          <cell r="J1013" t="str">
            <v>EACH</v>
          </cell>
          <cell r="K1013">
            <v>10</v>
          </cell>
          <cell r="L1013">
            <v>40</v>
          </cell>
          <cell r="M1013">
            <v>0</v>
          </cell>
          <cell r="N1013">
            <v>0</v>
          </cell>
          <cell r="O1013" t="str">
            <v>K1/57</v>
          </cell>
        </row>
        <row r="1014">
          <cell r="D1014">
            <v>3321</v>
          </cell>
          <cell r="E1014" t="str">
            <v>AIR FILTER</v>
          </cell>
          <cell r="F1014" t="str">
            <v>195690 DONALDSON</v>
          </cell>
          <cell r="G1014" t="str">
            <v>ВОЗДУШНЫЙ ФИЛЬТР</v>
          </cell>
          <cell r="H1014" t="str">
            <v>195690 ДОНАЛЬДСОН</v>
          </cell>
          <cell r="I1014">
            <v>4</v>
          </cell>
          <cell r="J1014" t="str">
            <v>EACH</v>
          </cell>
          <cell r="K1014">
            <v>20</v>
          </cell>
          <cell r="L1014">
            <v>80</v>
          </cell>
          <cell r="M1014">
            <v>0</v>
          </cell>
          <cell r="N1014">
            <v>0</v>
          </cell>
          <cell r="O1014" t="str">
            <v>K1/57</v>
          </cell>
        </row>
        <row r="1015">
          <cell r="D1015">
            <v>3322</v>
          </cell>
          <cell r="E1015" t="str">
            <v>AIR FILTER</v>
          </cell>
          <cell r="F1015" t="str">
            <v>C23 440/1 45 440 55 104 MANN FILTER</v>
          </cell>
          <cell r="G1015" t="str">
            <v>ВОЗДУШНЫЙ ФИЛЬТР</v>
          </cell>
          <cell r="H1015" t="str">
            <v>C23 440/1 45 440 55 104 МАНН ФИЛЬТР</v>
          </cell>
          <cell r="I1015">
            <v>8</v>
          </cell>
          <cell r="J1015" t="str">
            <v>EACH</v>
          </cell>
          <cell r="K1015">
            <v>20</v>
          </cell>
          <cell r="L1015">
            <v>160</v>
          </cell>
          <cell r="M1015">
            <v>0</v>
          </cell>
          <cell r="N1015">
            <v>0</v>
          </cell>
          <cell r="O1015" t="str">
            <v>K1/57</v>
          </cell>
        </row>
        <row r="1016">
          <cell r="D1016">
            <v>3324</v>
          </cell>
          <cell r="E1016" t="str">
            <v>AIR FILTER</v>
          </cell>
          <cell r="F1016" t="str">
            <v>AF345M FLEETGUARD</v>
          </cell>
          <cell r="G1016" t="str">
            <v>ВОЗДУШНЫЙ ФИЛЬТР</v>
          </cell>
          <cell r="H1016" t="str">
            <v>AF345M ФЛИТГАРД</v>
          </cell>
          <cell r="I1016">
            <v>4</v>
          </cell>
          <cell r="J1016" t="str">
            <v>EACH</v>
          </cell>
          <cell r="K1016">
            <v>20</v>
          </cell>
          <cell r="L1016">
            <v>80</v>
          </cell>
          <cell r="M1016">
            <v>0</v>
          </cell>
          <cell r="N1016">
            <v>0</v>
          </cell>
          <cell r="O1016" t="str">
            <v>K1/55</v>
          </cell>
        </row>
        <row r="1017">
          <cell r="D1017">
            <v>3325</v>
          </cell>
          <cell r="E1017" t="str">
            <v>AIR FILTER</v>
          </cell>
          <cell r="F1017" t="str">
            <v>AZA304 COOPERS FILTERS</v>
          </cell>
          <cell r="G1017" t="str">
            <v>ВОЗДУШНЫЙ ФИЛЬТР</v>
          </cell>
          <cell r="H1017" t="str">
            <v>AZA304 КУПЕРС ФИЛЬТЕРЗ</v>
          </cell>
          <cell r="I1017">
            <v>2</v>
          </cell>
          <cell r="J1017" t="str">
            <v>EACH</v>
          </cell>
          <cell r="K1017">
            <v>20</v>
          </cell>
          <cell r="L1017">
            <v>40</v>
          </cell>
          <cell r="M1017">
            <v>0</v>
          </cell>
          <cell r="N1017">
            <v>0</v>
          </cell>
          <cell r="O1017" t="str">
            <v>K1/55</v>
          </cell>
        </row>
        <row r="1018">
          <cell r="D1018">
            <v>3326</v>
          </cell>
          <cell r="E1018" t="str">
            <v>AIR FILTER</v>
          </cell>
          <cell r="F1018" t="str">
            <v>AF25044M FLEETGUARD</v>
          </cell>
          <cell r="G1018" t="str">
            <v>ВОЗДУШНЫЙ ФИЛЬТР</v>
          </cell>
          <cell r="H1018" t="str">
            <v>AF2504M ФЛИТГАРД</v>
          </cell>
          <cell r="I1018">
            <v>8</v>
          </cell>
          <cell r="J1018" t="str">
            <v>EACH</v>
          </cell>
          <cell r="K1018">
            <v>20</v>
          </cell>
          <cell r="L1018">
            <v>160</v>
          </cell>
          <cell r="M1018">
            <v>0</v>
          </cell>
          <cell r="N1018">
            <v>0</v>
          </cell>
          <cell r="O1018" t="str">
            <v>K1/55</v>
          </cell>
        </row>
        <row r="1019">
          <cell r="D1019">
            <v>3327</v>
          </cell>
          <cell r="E1019" t="str">
            <v>AIR FILTER</v>
          </cell>
          <cell r="F1019" t="str">
            <v>AF25043M FLEETGUARD</v>
          </cell>
          <cell r="G1019" t="str">
            <v>ВОЗДУШНЫЙ ФИЛЬТР</v>
          </cell>
          <cell r="H1019" t="str">
            <v>AF25043M ФЛИТГАРД</v>
          </cell>
          <cell r="I1019">
            <v>3</v>
          </cell>
          <cell r="J1019" t="str">
            <v>EACH</v>
          </cell>
          <cell r="K1019">
            <v>20</v>
          </cell>
          <cell r="L1019">
            <v>60</v>
          </cell>
          <cell r="M1019">
            <v>0</v>
          </cell>
          <cell r="N1019">
            <v>0</v>
          </cell>
          <cell r="O1019" t="str">
            <v>K1/55</v>
          </cell>
        </row>
        <row r="1020">
          <cell r="D1020">
            <v>3328</v>
          </cell>
          <cell r="E1020" t="str">
            <v>AIR FILTER</v>
          </cell>
          <cell r="F1020" t="str">
            <v>AZA301 COOPERS FILTERS</v>
          </cell>
          <cell r="G1020" t="str">
            <v>ВОЗДУШНЫЙ ФИЛЬТР</v>
          </cell>
          <cell r="H1020" t="str">
            <v>AZA301 КУПЕРС ФИЛЬТЕРЗ</v>
          </cell>
          <cell r="I1020">
            <v>6</v>
          </cell>
          <cell r="J1020" t="str">
            <v>EACH</v>
          </cell>
          <cell r="K1020">
            <v>20</v>
          </cell>
          <cell r="L1020">
            <v>120</v>
          </cell>
          <cell r="M1020">
            <v>0</v>
          </cell>
          <cell r="N1020">
            <v>0</v>
          </cell>
          <cell r="O1020" t="str">
            <v>K1/55</v>
          </cell>
        </row>
        <row r="1021">
          <cell r="D1021">
            <v>3331</v>
          </cell>
          <cell r="E1021" t="str">
            <v>AIR FILTER</v>
          </cell>
          <cell r="F1021" t="str">
            <v>901-034 FOR PERKINS GENERATOR</v>
          </cell>
          <cell r="G1021" t="str">
            <v>ВОЗДУШНЫЙ ФИЛЬТР</v>
          </cell>
          <cell r="H1021" t="str">
            <v>901-034 ДЛЯ ГЕНЕРАТОРА ПЕРКИНС</v>
          </cell>
          <cell r="I1021">
            <v>3</v>
          </cell>
          <cell r="J1021" t="str">
            <v>EACH</v>
          </cell>
          <cell r="K1021">
            <v>20</v>
          </cell>
          <cell r="L1021">
            <v>60</v>
          </cell>
          <cell r="M1021">
            <v>0</v>
          </cell>
          <cell r="N1021">
            <v>0</v>
          </cell>
          <cell r="O1021" t="str">
            <v>K1/55</v>
          </cell>
        </row>
        <row r="1022">
          <cell r="D1022">
            <v>3331</v>
          </cell>
          <cell r="E1022" t="str">
            <v>AIR FILTER</v>
          </cell>
          <cell r="F1022" t="str">
            <v>901-034 FOR PERKINS GENERATOR</v>
          </cell>
          <cell r="G1022" t="str">
            <v>ВОЗДУШНЫЙ ФИЛЬТР</v>
          </cell>
          <cell r="H1022" t="str">
            <v>901-034 ДЛЯ ГЕНЕРАТОРА ПЕРКИНС</v>
          </cell>
          <cell r="I1022">
            <v>9</v>
          </cell>
          <cell r="J1022" t="str">
            <v>EACH</v>
          </cell>
          <cell r="K1022">
            <v>0</v>
          </cell>
          <cell r="L1022">
            <v>0</v>
          </cell>
          <cell r="M1022">
            <v>14544.03</v>
          </cell>
          <cell r="N1022">
            <v>130896.27</v>
          </cell>
          <cell r="O1022" t="str">
            <v>K1/55</v>
          </cell>
        </row>
        <row r="1023">
          <cell r="D1023">
            <v>3333</v>
          </cell>
          <cell r="E1023" t="str">
            <v>AIR FILTER</v>
          </cell>
          <cell r="F1023" t="str">
            <v>NRC9238 LANDROVER</v>
          </cell>
          <cell r="G1023" t="str">
            <v>ВОЗДУШНЫЙ ФИЛЬТР</v>
          </cell>
          <cell r="H1023" t="str">
            <v>NRC9238 ЛЭНДРОВЕР</v>
          </cell>
          <cell r="I1023">
            <v>7</v>
          </cell>
          <cell r="J1023" t="str">
            <v>EACH</v>
          </cell>
          <cell r="K1023">
            <v>20</v>
          </cell>
          <cell r="L1023">
            <v>140</v>
          </cell>
          <cell r="M1023">
            <v>0</v>
          </cell>
          <cell r="N1023">
            <v>0</v>
          </cell>
          <cell r="O1023" t="str">
            <v>K1/51</v>
          </cell>
        </row>
        <row r="1024">
          <cell r="D1024">
            <v>3334</v>
          </cell>
          <cell r="E1024" t="str">
            <v>AIR FILTER</v>
          </cell>
          <cell r="F1024" t="str">
            <v>P77-2521 DONALDSON</v>
          </cell>
          <cell r="G1024" t="str">
            <v>ВОЗДУШНЫЙ ФИЛЬТР</v>
          </cell>
          <cell r="H1024" t="str">
            <v>P77-2521 ДОНАЛЬДСОН</v>
          </cell>
          <cell r="I1024">
            <v>2</v>
          </cell>
          <cell r="J1024" t="str">
            <v>EACH</v>
          </cell>
          <cell r="K1024">
            <v>20</v>
          </cell>
          <cell r="L1024">
            <v>40</v>
          </cell>
          <cell r="M1024">
            <v>0</v>
          </cell>
          <cell r="N1024">
            <v>0</v>
          </cell>
          <cell r="O1024" t="str">
            <v>K1/51</v>
          </cell>
        </row>
        <row r="1025">
          <cell r="D1025">
            <v>3337</v>
          </cell>
          <cell r="E1025" t="str">
            <v>THREAD SEALING COMPOUND</v>
          </cell>
          <cell r="F1025" t="str">
            <v>JET-LUBE TF-15 A 1 GAL BUCKET</v>
          </cell>
          <cell r="G1025" t="str">
            <v>СМАЗКА ДЛЯ РЕЗЬБЫ ТРУБ</v>
          </cell>
          <cell r="H1025" t="str">
            <v>ДЖЕТ-ЛУБ ТФ-15 В ВЁДРАХ ПО 1 ГАЛЛОНУ</v>
          </cell>
          <cell r="I1025">
            <v>2</v>
          </cell>
          <cell r="J1025" t="str">
            <v>EACH</v>
          </cell>
          <cell r="K1025">
            <v>100</v>
          </cell>
          <cell r="L1025">
            <v>200</v>
          </cell>
          <cell r="M1025">
            <v>0</v>
          </cell>
          <cell r="N1025">
            <v>0</v>
          </cell>
          <cell r="O1025" t="str">
            <v>K1/60</v>
          </cell>
        </row>
        <row r="1026">
          <cell r="D1026">
            <v>3340</v>
          </cell>
          <cell r="E1026" t="str">
            <v>PRIMER</v>
          </cell>
          <cell r="F1026" t="str">
            <v>GF-21 1 EA 20 KG AND 1 EA 65 KG BUCKETS</v>
          </cell>
          <cell r="G1026" t="str">
            <v>ГРУНТОВКА</v>
          </cell>
          <cell r="H1026" t="str">
            <v>ГФ-21 1 ВЕДРО 20 КГ И 1 ВЕДРО 65 КГ</v>
          </cell>
          <cell r="I1026">
            <v>22</v>
          </cell>
          <cell r="J1026" t="str">
            <v>KG</v>
          </cell>
          <cell r="K1026">
            <v>0</v>
          </cell>
          <cell r="L1026">
            <v>0</v>
          </cell>
          <cell r="M1026">
            <v>120</v>
          </cell>
          <cell r="N1026">
            <v>2640</v>
          </cell>
          <cell r="O1026" t="str">
            <v>K1/58</v>
          </cell>
        </row>
        <row r="1027">
          <cell r="D1027">
            <v>3348</v>
          </cell>
          <cell r="E1027" t="str">
            <v>WIPER BLADES COMPLETE</v>
          </cell>
          <cell r="F1027" t="str">
            <v>PRC6856 LANDROVER SPARE PARTS</v>
          </cell>
          <cell r="G1027" t="str">
            <v>ДВОРНИКИ</v>
          </cell>
          <cell r="H1027" t="str">
            <v>PRC6856 ЗАПЧАСТИ ЛЭНДРОВЕРА</v>
          </cell>
          <cell r="I1027">
            <v>1</v>
          </cell>
          <cell r="J1027" t="str">
            <v>EACH</v>
          </cell>
          <cell r="K1027">
            <v>15</v>
          </cell>
          <cell r="L1027">
            <v>15</v>
          </cell>
          <cell r="M1027">
            <v>0</v>
          </cell>
          <cell r="N1027">
            <v>0</v>
          </cell>
          <cell r="O1027" t="str">
            <v>K1/49</v>
          </cell>
        </row>
        <row r="1028">
          <cell r="D1028">
            <v>3349</v>
          </cell>
          <cell r="E1028" t="str">
            <v>WIPER BLADE</v>
          </cell>
          <cell r="F1028" t="str">
            <v>46 CM BOSCH</v>
          </cell>
          <cell r="G1028" t="str">
            <v>ДВОРНИКИ</v>
          </cell>
          <cell r="H1028" t="str">
            <v>46 СМ БОШ</v>
          </cell>
          <cell r="I1028">
            <v>3</v>
          </cell>
          <cell r="J1028" t="str">
            <v>EACH</v>
          </cell>
          <cell r="K1028">
            <v>10</v>
          </cell>
          <cell r="L1028">
            <v>30</v>
          </cell>
          <cell r="M1028">
            <v>0</v>
          </cell>
          <cell r="N1028">
            <v>0</v>
          </cell>
          <cell r="O1028" t="str">
            <v>K1/49</v>
          </cell>
        </row>
        <row r="1029">
          <cell r="D1029">
            <v>3350</v>
          </cell>
          <cell r="E1029" t="str">
            <v>WIPER BLADE</v>
          </cell>
          <cell r="F1029" t="str">
            <v>45 CM X45 CHAMPION</v>
          </cell>
          <cell r="G1029" t="str">
            <v>ДВОРНИКИ</v>
          </cell>
          <cell r="H1029" t="str">
            <v>45 CM X45 ЧЕМПИОН</v>
          </cell>
          <cell r="I1029">
            <v>2</v>
          </cell>
          <cell r="J1029" t="str">
            <v>EACH</v>
          </cell>
          <cell r="K1029">
            <v>15</v>
          </cell>
          <cell r="L1029">
            <v>30</v>
          </cell>
          <cell r="M1029">
            <v>0</v>
          </cell>
          <cell r="N1029">
            <v>0</v>
          </cell>
          <cell r="O1029" t="str">
            <v>K1/49</v>
          </cell>
        </row>
        <row r="1030">
          <cell r="D1030">
            <v>3351</v>
          </cell>
          <cell r="E1030" t="str">
            <v>WIPER BLADE</v>
          </cell>
          <cell r="F1030" t="str">
            <v>40 CM X41 CHAMPION</v>
          </cell>
          <cell r="G1030" t="str">
            <v>ДВОРНИКИ</v>
          </cell>
          <cell r="H1030" t="str">
            <v>40 CM X41 ЧЕМПИОН</v>
          </cell>
          <cell r="I1030">
            <v>2</v>
          </cell>
          <cell r="J1030" t="str">
            <v>EACH</v>
          </cell>
          <cell r="K1030">
            <v>10</v>
          </cell>
          <cell r="L1030">
            <v>20</v>
          </cell>
          <cell r="M1030">
            <v>0</v>
          </cell>
          <cell r="N1030">
            <v>0</v>
          </cell>
          <cell r="O1030" t="str">
            <v>K1/49</v>
          </cell>
        </row>
        <row r="1031">
          <cell r="D1031">
            <v>3352</v>
          </cell>
          <cell r="E1031" t="str">
            <v>WIPER BLADE</v>
          </cell>
          <cell r="F1031" t="str">
            <v>11 040 50.8 CM SWF</v>
          </cell>
          <cell r="G1031" t="str">
            <v>ДВОРНИКИ</v>
          </cell>
          <cell r="H1031" t="str">
            <v>11 040 50.8 CM SWF</v>
          </cell>
          <cell r="I1031">
            <v>9</v>
          </cell>
          <cell r="J1031" t="str">
            <v>EACH</v>
          </cell>
          <cell r="K1031">
            <v>10</v>
          </cell>
          <cell r="L1031">
            <v>90</v>
          </cell>
          <cell r="M1031">
            <v>0</v>
          </cell>
          <cell r="N1031">
            <v>0</v>
          </cell>
          <cell r="O1031" t="str">
            <v>K1/49</v>
          </cell>
        </row>
        <row r="1032">
          <cell r="D1032">
            <v>3353</v>
          </cell>
          <cell r="E1032" t="str">
            <v>WIPER BLADE</v>
          </cell>
          <cell r="F1032" t="str">
            <v>11 044 50.8 CM SWF</v>
          </cell>
          <cell r="G1032" t="str">
            <v>ДВОРНИКИ</v>
          </cell>
          <cell r="H1032" t="str">
            <v>11 044 50.8 CM SWF</v>
          </cell>
          <cell r="I1032">
            <v>1</v>
          </cell>
          <cell r="J1032" t="str">
            <v>EACH</v>
          </cell>
          <cell r="K1032">
            <v>10</v>
          </cell>
          <cell r="L1032">
            <v>10</v>
          </cell>
          <cell r="M1032">
            <v>0</v>
          </cell>
          <cell r="N1032">
            <v>0</v>
          </cell>
          <cell r="O1032" t="str">
            <v>K1/49</v>
          </cell>
        </row>
        <row r="1033">
          <cell r="D1033">
            <v>3354</v>
          </cell>
          <cell r="E1033" t="str">
            <v>GASKET SET</v>
          </cell>
          <cell r="F1033" t="str">
            <v>ETC6438 FOR LANDROVER</v>
          </cell>
          <cell r="G1033" t="str">
            <v>НАБОР ПРОКЛАДОК</v>
          </cell>
          <cell r="H1033" t="str">
            <v>ETC6438 ДЛЯ ЛЭНДРОВЕРА</v>
          </cell>
          <cell r="I1033">
            <v>1</v>
          </cell>
          <cell r="J1033" t="str">
            <v>SET</v>
          </cell>
          <cell r="K1033">
            <v>15</v>
          </cell>
          <cell r="L1033">
            <v>15</v>
          </cell>
          <cell r="M1033">
            <v>0</v>
          </cell>
          <cell r="N1033">
            <v>0</v>
          </cell>
          <cell r="O1033" t="str">
            <v>K1/49</v>
          </cell>
        </row>
        <row r="1034">
          <cell r="D1034">
            <v>3355</v>
          </cell>
          <cell r="E1034" t="str">
            <v>GASKET SET</v>
          </cell>
          <cell r="F1034" t="str">
            <v>45LB0046 PERKINS</v>
          </cell>
          <cell r="G1034" t="str">
            <v>НАБОР ПРОКЛАДОК</v>
          </cell>
          <cell r="H1034" t="str">
            <v>45LB0046 ПЕРКИНС</v>
          </cell>
          <cell r="I1034">
            <v>1</v>
          </cell>
          <cell r="J1034" t="str">
            <v>SET</v>
          </cell>
          <cell r="K1034">
            <v>10</v>
          </cell>
          <cell r="L1034">
            <v>10</v>
          </cell>
          <cell r="M1034">
            <v>0</v>
          </cell>
          <cell r="N1034">
            <v>0</v>
          </cell>
          <cell r="O1034" t="str">
            <v>K1/49</v>
          </cell>
        </row>
        <row r="1035">
          <cell r="D1035">
            <v>3356</v>
          </cell>
          <cell r="E1035" t="str">
            <v>SEGMENT SPRING</v>
          </cell>
          <cell r="F1035" t="str">
            <v>23-1450 DARTON</v>
          </cell>
          <cell r="G1035" t="str">
            <v>ТОРМОЗНАЯ ПРУЖИНА</v>
          </cell>
          <cell r="H1035" t="str">
            <v>23-1450 ДАРТОН</v>
          </cell>
          <cell r="I1035">
            <v>20</v>
          </cell>
          <cell r="J1035" t="str">
            <v>EACH</v>
          </cell>
          <cell r="K1035">
            <v>2.19</v>
          </cell>
          <cell r="L1035">
            <v>43.8</v>
          </cell>
          <cell r="M1035">
            <v>0</v>
          </cell>
          <cell r="N1035">
            <v>0</v>
          </cell>
          <cell r="O1035" t="str">
            <v>K1/49</v>
          </cell>
        </row>
        <row r="1036">
          <cell r="D1036">
            <v>3357</v>
          </cell>
          <cell r="E1036" t="str">
            <v>SEGMENT SPRING</v>
          </cell>
          <cell r="F1036" t="str">
            <v>23-2506 DARTON</v>
          </cell>
          <cell r="G1036" t="str">
            <v>ТОРМОЗНАЯ ПРУЖИНА</v>
          </cell>
          <cell r="H1036" t="str">
            <v>23-2506 ДАРТОН</v>
          </cell>
          <cell r="I1036">
            <v>32</v>
          </cell>
          <cell r="J1036" t="str">
            <v>EACH</v>
          </cell>
          <cell r="K1036">
            <v>1.08</v>
          </cell>
          <cell r="L1036">
            <v>34.56</v>
          </cell>
          <cell r="M1036">
            <v>0</v>
          </cell>
          <cell r="N1036">
            <v>0</v>
          </cell>
          <cell r="O1036" t="str">
            <v>K1/49</v>
          </cell>
        </row>
        <row r="1037">
          <cell r="D1037">
            <v>3358</v>
          </cell>
          <cell r="E1037" t="str">
            <v>D/PIECE</v>
          </cell>
          <cell r="F1037" t="str">
            <v>OE4717 PERKINS</v>
          </cell>
          <cell r="G1037" t="str">
            <v>МУФТА</v>
          </cell>
          <cell r="H1037" t="str">
            <v>OE4717 ПЕРКИНС</v>
          </cell>
          <cell r="I1037">
            <v>1</v>
          </cell>
          <cell r="J1037" t="str">
            <v>EACH</v>
          </cell>
          <cell r="K1037">
            <v>10</v>
          </cell>
          <cell r="L1037">
            <v>10</v>
          </cell>
          <cell r="M1037">
            <v>0</v>
          </cell>
          <cell r="N1037">
            <v>0</v>
          </cell>
          <cell r="O1037" t="str">
            <v>K1/49</v>
          </cell>
        </row>
        <row r="1038">
          <cell r="D1038">
            <v>3359</v>
          </cell>
          <cell r="E1038" t="str">
            <v>SEAL</v>
          </cell>
          <cell r="F1038" t="str">
            <v>OE41705 PERKINS</v>
          </cell>
          <cell r="G1038" t="str">
            <v>САЛЬНИК</v>
          </cell>
          <cell r="H1038" t="str">
            <v>OE41705 ПЕРКИНС</v>
          </cell>
          <cell r="I1038">
            <v>1</v>
          </cell>
          <cell r="J1038" t="str">
            <v>EACH</v>
          </cell>
          <cell r="K1038">
            <v>10</v>
          </cell>
          <cell r="L1038">
            <v>10</v>
          </cell>
          <cell r="M1038">
            <v>0</v>
          </cell>
          <cell r="N1038">
            <v>0</v>
          </cell>
          <cell r="O1038" t="str">
            <v>K1/49</v>
          </cell>
        </row>
        <row r="1039">
          <cell r="D1039">
            <v>3361</v>
          </cell>
          <cell r="E1039" t="str">
            <v>D/PIECE</v>
          </cell>
          <cell r="F1039" t="str">
            <v>OE41704 PERKINS</v>
          </cell>
          <cell r="G1039" t="str">
            <v>МУФТА</v>
          </cell>
          <cell r="H1039" t="str">
            <v>OE41704 ПЕРКИНС</v>
          </cell>
          <cell r="I1039">
            <v>1</v>
          </cell>
          <cell r="J1039" t="str">
            <v>EACH</v>
          </cell>
          <cell r="K1039">
            <v>10</v>
          </cell>
          <cell r="L1039">
            <v>10</v>
          </cell>
          <cell r="M1039">
            <v>0</v>
          </cell>
          <cell r="N1039">
            <v>0</v>
          </cell>
          <cell r="O1039" t="str">
            <v>K1/49</v>
          </cell>
        </row>
        <row r="1040">
          <cell r="D1040">
            <v>3363</v>
          </cell>
          <cell r="E1040" t="str">
            <v>FUEL PUMP</v>
          </cell>
          <cell r="F1040" t="str">
            <v>UL PK0001 PERKINS</v>
          </cell>
          <cell r="G1040" t="str">
            <v>ТОПЛИВНЫЙ НАСОС</v>
          </cell>
          <cell r="H1040" t="str">
            <v>UL PK0001 ПЕРКИНС</v>
          </cell>
          <cell r="I1040">
            <v>1</v>
          </cell>
          <cell r="J1040" t="str">
            <v>EACH</v>
          </cell>
          <cell r="K1040">
            <v>100</v>
          </cell>
          <cell r="L1040">
            <v>100</v>
          </cell>
          <cell r="M1040">
            <v>0</v>
          </cell>
          <cell r="N1040">
            <v>0</v>
          </cell>
          <cell r="O1040" t="str">
            <v>K1/49</v>
          </cell>
        </row>
        <row r="1041">
          <cell r="D1041">
            <v>3365</v>
          </cell>
          <cell r="E1041" t="str">
            <v>PISTON RING</v>
          </cell>
          <cell r="F1041" t="str">
            <v>DAF</v>
          </cell>
          <cell r="G1041" t="str">
            <v>ПОРШНЕВОЕ КОЛЬЦО</v>
          </cell>
          <cell r="H1041" t="str">
            <v>ДАФ</v>
          </cell>
          <cell r="I1041">
            <v>4</v>
          </cell>
          <cell r="J1041" t="str">
            <v>EACH</v>
          </cell>
          <cell r="K1041">
            <v>0</v>
          </cell>
          <cell r="L1041">
            <v>0</v>
          </cell>
          <cell r="M1041">
            <v>0</v>
          </cell>
          <cell r="N1041">
            <v>0</v>
          </cell>
          <cell r="O1041" t="str">
            <v>K1/</v>
          </cell>
        </row>
        <row r="1042">
          <cell r="D1042">
            <v>3366</v>
          </cell>
          <cell r="E1042" t="str">
            <v>PISTON</v>
          </cell>
          <cell r="F1042" t="str">
            <v>68301 PERKINS</v>
          </cell>
          <cell r="G1042" t="str">
            <v>ПОРШЕНЬ</v>
          </cell>
          <cell r="H1042" t="str">
            <v>68301 ПЕРКИНС</v>
          </cell>
          <cell r="I1042">
            <v>4</v>
          </cell>
          <cell r="J1042" t="str">
            <v>EACH</v>
          </cell>
          <cell r="K1042">
            <v>10</v>
          </cell>
          <cell r="L1042">
            <v>40</v>
          </cell>
          <cell r="M1042">
            <v>0</v>
          </cell>
          <cell r="N1042">
            <v>0</v>
          </cell>
          <cell r="O1042" t="str">
            <v>K1/49</v>
          </cell>
        </row>
        <row r="1043">
          <cell r="D1043">
            <v>3367</v>
          </cell>
          <cell r="E1043" t="str">
            <v>VALVE WITH SPRING</v>
          </cell>
          <cell r="F1043" t="str">
            <v>FOR WATER TANK TRAILER</v>
          </cell>
          <cell r="G1043" t="str">
            <v>КЛАПАН С ПРУЖИНОЙ</v>
          </cell>
          <cell r="H1043" t="str">
            <v>ДЛЯ ВОДЯНОГО ТРЕЙЛЕРА</v>
          </cell>
          <cell r="I1043">
            <v>3</v>
          </cell>
          <cell r="J1043" t="str">
            <v>EACH</v>
          </cell>
          <cell r="K1043">
            <v>15</v>
          </cell>
          <cell r="L1043">
            <v>45</v>
          </cell>
          <cell r="M1043">
            <v>0</v>
          </cell>
          <cell r="N1043">
            <v>0</v>
          </cell>
          <cell r="O1043" t="str">
            <v>K1/49</v>
          </cell>
        </row>
        <row r="1044">
          <cell r="D1044">
            <v>3368</v>
          </cell>
          <cell r="E1044" t="str">
            <v>JOINT UNIVERSAL</v>
          </cell>
          <cell r="F1044" t="str">
            <v>DAF</v>
          </cell>
          <cell r="G1044" t="str">
            <v>КРЕСТОВИНА  КАРДАННОГО ВАЛА</v>
          </cell>
          <cell r="H1044" t="str">
            <v>ДАФ</v>
          </cell>
          <cell r="I1044">
            <v>1</v>
          </cell>
          <cell r="J1044" t="str">
            <v>EACH</v>
          </cell>
          <cell r="K1044">
            <v>0</v>
          </cell>
          <cell r="L1044">
            <v>0</v>
          </cell>
          <cell r="M1044">
            <v>0</v>
          </cell>
          <cell r="N1044">
            <v>0</v>
          </cell>
          <cell r="O1044" t="str">
            <v>K1/</v>
          </cell>
        </row>
        <row r="1045">
          <cell r="D1045">
            <v>3370</v>
          </cell>
          <cell r="E1045" t="str">
            <v>BEARING</v>
          </cell>
          <cell r="F1045" t="str">
            <v>1GPZ 7608A</v>
          </cell>
          <cell r="G1045" t="str">
            <v>ПОДШИПНИК</v>
          </cell>
          <cell r="H1045" t="str">
            <v>1ГПЗ 7608А</v>
          </cell>
          <cell r="I1045">
            <v>1</v>
          </cell>
          <cell r="J1045" t="str">
            <v>EACH</v>
          </cell>
          <cell r="K1045">
            <v>25</v>
          </cell>
          <cell r="L1045">
            <v>25</v>
          </cell>
          <cell r="M1045">
            <v>0</v>
          </cell>
          <cell r="N1045">
            <v>0</v>
          </cell>
          <cell r="O1045" t="str">
            <v>K1/49</v>
          </cell>
        </row>
        <row r="1046">
          <cell r="D1046">
            <v>3371</v>
          </cell>
          <cell r="E1046" t="str">
            <v>BEARING</v>
          </cell>
          <cell r="F1046" t="str">
            <v>28GPZ 6-7611AI</v>
          </cell>
          <cell r="G1046" t="str">
            <v>ПОДШИПНИК</v>
          </cell>
          <cell r="H1046" t="str">
            <v>28ГПЗ 6-7611АИ</v>
          </cell>
          <cell r="I1046">
            <v>1</v>
          </cell>
          <cell r="J1046" t="str">
            <v>EACH</v>
          </cell>
          <cell r="K1046">
            <v>25</v>
          </cell>
          <cell r="L1046">
            <v>25</v>
          </cell>
          <cell r="M1046">
            <v>0</v>
          </cell>
          <cell r="N1046">
            <v>0</v>
          </cell>
          <cell r="O1046" t="str">
            <v>K1/49</v>
          </cell>
        </row>
        <row r="1047">
          <cell r="D1047">
            <v>3374</v>
          </cell>
          <cell r="E1047" t="str">
            <v>AIR BAG SUSPENSION</v>
          </cell>
          <cell r="F1047" t="str">
            <v>064-71260 DARTON</v>
          </cell>
          <cell r="G1047" t="str">
            <v>ПОДВЕСКА ПНЕВМАТИЧЕСКАЯ</v>
          </cell>
          <cell r="H1047" t="str">
            <v>064-71260 ДАРТОН</v>
          </cell>
          <cell r="I1047">
            <v>1</v>
          </cell>
          <cell r="J1047" t="str">
            <v>EACH</v>
          </cell>
          <cell r="K1047">
            <v>150</v>
          </cell>
          <cell r="L1047">
            <v>150</v>
          </cell>
          <cell r="M1047">
            <v>0</v>
          </cell>
          <cell r="N1047">
            <v>0</v>
          </cell>
          <cell r="O1047" t="str">
            <v>K1/49</v>
          </cell>
        </row>
        <row r="1048">
          <cell r="D1048">
            <v>3376</v>
          </cell>
          <cell r="E1048" t="str">
            <v>RIVETS</v>
          </cell>
          <cell r="F1048" t="str">
            <v>012-08X18-9 DARTON</v>
          </cell>
          <cell r="G1048" t="str">
            <v>ЗАКЛЁПКИ</v>
          </cell>
          <cell r="H1048" t="str">
            <v>012-08X18-9 ДАРТОН</v>
          </cell>
          <cell r="I1048">
            <v>92</v>
          </cell>
          <cell r="J1048" t="str">
            <v>EACH</v>
          </cell>
          <cell r="K1048">
            <v>0.05</v>
          </cell>
          <cell r="L1048">
            <v>4.5999999999999996</v>
          </cell>
          <cell r="M1048">
            <v>0</v>
          </cell>
          <cell r="N1048">
            <v>0</v>
          </cell>
          <cell r="O1048" t="str">
            <v>K1/49</v>
          </cell>
        </row>
        <row r="1049">
          <cell r="D1049">
            <v>3379</v>
          </cell>
          <cell r="E1049" t="str">
            <v>SEALS</v>
          </cell>
          <cell r="F1049" t="str">
            <v>39-478-00165 DARTON</v>
          </cell>
          <cell r="G1049" t="str">
            <v>САЛЬНИКИ</v>
          </cell>
          <cell r="H1049" t="str">
            <v>39-478-00165 ДАРТОН</v>
          </cell>
          <cell r="I1049">
            <v>1</v>
          </cell>
          <cell r="J1049" t="str">
            <v>SET</v>
          </cell>
          <cell r="K1049">
            <v>15</v>
          </cell>
          <cell r="L1049">
            <v>15</v>
          </cell>
          <cell r="M1049">
            <v>0</v>
          </cell>
          <cell r="N1049">
            <v>0</v>
          </cell>
          <cell r="O1049" t="str">
            <v>K1/49</v>
          </cell>
        </row>
        <row r="1050">
          <cell r="D1050">
            <v>3380</v>
          </cell>
          <cell r="E1050" t="str">
            <v>STRAIGHT COUPLER 1/2"</v>
          </cell>
          <cell r="F1050" t="str">
            <v>39-103-12122 DARTON</v>
          </cell>
          <cell r="G1050" t="str">
            <v>ШТУЦЕР ПРЯМОЙ 1/2"</v>
          </cell>
          <cell r="H1050" t="str">
            <v>39-103-12122 ДАРТОН</v>
          </cell>
          <cell r="I1050">
            <v>2</v>
          </cell>
          <cell r="J1050" t="str">
            <v>EACH</v>
          </cell>
          <cell r="K1050">
            <v>5</v>
          </cell>
          <cell r="L1050">
            <v>10</v>
          </cell>
          <cell r="M1050">
            <v>0</v>
          </cell>
          <cell r="N1050">
            <v>0</v>
          </cell>
          <cell r="O1050" t="str">
            <v>K1/49</v>
          </cell>
        </row>
        <row r="1051">
          <cell r="D1051">
            <v>3381</v>
          </cell>
          <cell r="E1051" t="str">
            <v>CLEVIS WITH THREADED END</v>
          </cell>
          <cell r="F1051" t="str">
            <v>23-1806 DARTON</v>
          </cell>
          <cell r="G1051" t="str">
            <v>ШАРНИР С РЕЗЬБОЙ</v>
          </cell>
          <cell r="H1051" t="str">
            <v>23-1806 ДАРТОН</v>
          </cell>
          <cell r="I1051">
            <v>2</v>
          </cell>
          <cell r="J1051" t="str">
            <v>EACH</v>
          </cell>
          <cell r="K1051">
            <v>20</v>
          </cell>
          <cell r="L1051">
            <v>40</v>
          </cell>
          <cell r="M1051">
            <v>0</v>
          </cell>
          <cell r="N1051">
            <v>0</v>
          </cell>
          <cell r="O1051" t="str">
            <v>K1/49</v>
          </cell>
        </row>
        <row r="1052">
          <cell r="D1052">
            <v>3386</v>
          </cell>
          <cell r="E1052" t="str">
            <v>ENGINE HEAD GASKET</v>
          </cell>
          <cell r="F1052" t="str">
            <v>U5LT0065 PERKINS</v>
          </cell>
          <cell r="G1052" t="str">
            <v>ПРОКЛАДКА ГОЛОВНОГО БЛОКА</v>
          </cell>
          <cell r="H1052" t="str">
            <v>U5LT0065 ПЕРКИНС</v>
          </cell>
          <cell r="I1052">
            <v>1</v>
          </cell>
          <cell r="J1052" t="str">
            <v>EACH</v>
          </cell>
          <cell r="K1052">
            <v>10</v>
          </cell>
          <cell r="L1052">
            <v>10</v>
          </cell>
          <cell r="M1052">
            <v>0</v>
          </cell>
          <cell r="N1052">
            <v>0</v>
          </cell>
          <cell r="O1052" t="str">
            <v>K1/47</v>
          </cell>
        </row>
        <row r="1053">
          <cell r="D1053">
            <v>3389</v>
          </cell>
          <cell r="E1053" t="str">
            <v>AIR CON COMPRESSOR</v>
          </cell>
          <cell r="F1053" t="str">
            <v>TOYOTA 4.2 TAMA 15HD/0630-7965/762D 025417 #488-45021</v>
          </cell>
          <cell r="G1053" t="str">
            <v>ВОЗДУШНЫЙ КОМПРЕССОР КОНДИЦИОНЕРА ВОЗДУХА</v>
          </cell>
          <cell r="H1053" t="str">
            <v>ТОЙОТА 4.2 TAMA 15HD/0630-7965/762D 025417  #488-45021</v>
          </cell>
          <cell r="I1053">
            <v>1</v>
          </cell>
          <cell r="J1053" t="str">
            <v>EACH</v>
          </cell>
          <cell r="K1053">
            <v>35</v>
          </cell>
          <cell r="L1053">
            <v>35</v>
          </cell>
          <cell r="M1053">
            <v>0</v>
          </cell>
          <cell r="N1053">
            <v>0</v>
          </cell>
          <cell r="O1053" t="str">
            <v>K1/47</v>
          </cell>
        </row>
        <row r="1054">
          <cell r="D1054">
            <v>3390</v>
          </cell>
          <cell r="E1054" t="str">
            <v>SHOCK ABSORBER</v>
          </cell>
          <cell r="F1054" t="str">
            <v>FOR UAZ</v>
          </cell>
          <cell r="G1054" t="str">
            <v>АММОРТИЗАТОР</v>
          </cell>
          <cell r="H1054" t="str">
            <v>ДЛЯ УАЗА</v>
          </cell>
          <cell r="I1054">
            <v>1</v>
          </cell>
          <cell r="J1054" t="str">
            <v>EACH</v>
          </cell>
          <cell r="K1054">
            <v>0</v>
          </cell>
          <cell r="L1054">
            <v>0</v>
          </cell>
          <cell r="M1054">
            <v>4300</v>
          </cell>
          <cell r="N1054">
            <v>4300</v>
          </cell>
          <cell r="O1054" t="str">
            <v>K1/47</v>
          </cell>
        </row>
        <row r="1055">
          <cell r="D1055">
            <v>3392</v>
          </cell>
          <cell r="E1055" t="str">
            <v>BRACKET</v>
          </cell>
          <cell r="F1055" t="str">
            <v>11233-43G00 NISSAN</v>
          </cell>
          <cell r="G1055" t="str">
            <v>СКОБА</v>
          </cell>
          <cell r="H1055" t="str">
            <v>11233-43G00 НИССАН</v>
          </cell>
          <cell r="I1055">
            <v>1</v>
          </cell>
          <cell r="J1055" t="str">
            <v>EACH</v>
          </cell>
          <cell r="K1055">
            <v>15</v>
          </cell>
          <cell r="L1055">
            <v>15</v>
          </cell>
          <cell r="M1055">
            <v>0</v>
          </cell>
          <cell r="N1055">
            <v>0</v>
          </cell>
          <cell r="O1055" t="str">
            <v>K1/47</v>
          </cell>
        </row>
        <row r="1056">
          <cell r="D1056">
            <v>3393</v>
          </cell>
          <cell r="E1056" t="str">
            <v>BRACKET</v>
          </cell>
          <cell r="F1056" t="str">
            <v>11232-43G01 NISSAN</v>
          </cell>
          <cell r="G1056" t="str">
            <v>СКОБА</v>
          </cell>
          <cell r="H1056" t="str">
            <v>11232-43G01 НИССАН</v>
          </cell>
          <cell r="I1056">
            <v>1</v>
          </cell>
          <cell r="J1056" t="str">
            <v>EACH</v>
          </cell>
          <cell r="K1056">
            <v>15</v>
          </cell>
          <cell r="L1056">
            <v>15</v>
          </cell>
          <cell r="M1056">
            <v>0</v>
          </cell>
          <cell r="N1056">
            <v>0</v>
          </cell>
          <cell r="O1056" t="str">
            <v>K1/47</v>
          </cell>
        </row>
        <row r="1057">
          <cell r="D1057">
            <v>3395</v>
          </cell>
          <cell r="E1057" t="str">
            <v>IDLER ASSY STEERING</v>
          </cell>
          <cell r="F1057" t="str">
            <v>48530-31G25 NISSAN</v>
          </cell>
          <cell r="G1057" t="str">
            <v>БЛОК ХОЛОСТОГО ХОДА</v>
          </cell>
          <cell r="H1057" t="str">
            <v>48530-31G25 НИССАН</v>
          </cell>
          <cell r="I1057">
            <v>1</v>
          </cell>
          <cell r="J1057" t="str">
            <v>EACH</v>
          </cell>
          <cell r="K1057">
            <v>50</v>
          </cell>
          <cell r="L1057">
            <v>50</v>
          </cell>
          <cell r="M1057">
            <v>0</v>
          </cell>
          <cell r="N1057">
            <v>0</v>
          </cell>
          <cell r="O1057" t="str">
            <v>K1/47</v>
          </cell>
        </row>
        <row r="1058">
          <cell r="D1058">
            <v>3396</v>
          </cell>
          <cell r="E1058" t="str">
            <v>UNIVERSAL SPIDER KIT</v>
          </cell>
          <cell r="F1058" t="str">
            <v>04371-35050 FOR TOYOTA HZJ80</v>
          </cell>
          <cell r="G1058" t="str">
            <v>КОМПЛЕКТ УНИВЕРСАЛЬНОЙ КРЕСТОВИНЫ</v>
          </cell>
          <cell r="H1058" t="str">
            <v>04371-35050 ДЛЯ ТОЙОТЫ HZJ80</v>
          </cell>
          <cell r="I1058">
            <v>5</v>
          </cell>
          <cell r="J1058" t="str">
            <v>EACH</v>
          </cell>
          <cell r="K1058">
            <v>20</v>
          </cell>
          <cell r="L1058">
            <v>100</v>
          </cell>
          <cell r="M1058">
            <v>0</v>
          </cell>
          <cell r="N1058">
            <v>0</v>
          </cell>
          <cell r="O1058" t="str">
            <v>K1/47</v>
          </cell>
        </row>
        <row r="1059">
          <cell r="D1059">
            <v>3397</v>
          </cell>
          <cell r="E1059" t="str">
            <v>SHOCK ABSORBER</v>
          </cell>
          <cell r="F1059" t="str">
            <v>30-1378 KONI</v>
          </cell>
          <cell r="G1059" t="str">
            <v>АММОРТИЗАТОР</v>
          </cell>
          <cell r="H1059" t="str">
            <v>30-1378 КОНИ</v>
          </cell>
          <cell r="I1059">
            <v>1</v>
          </cell>
          <cell r="J1059" t="str">
            <v>EACH</v>
          </cell>
          <cell r="K1059">
            <v>56</v>
          </cell>
          <cell r="L1059">
            <v>56</v>
          </cell>
          <cell r="M1059">
            <v>0</v>
          </cell>
          <cell r="N1059">
            <v>0</v>
          </cell>
          <cell r="O1059" t="str">
            <v>K1/47</v>
          </cell>
        </row>
        <row r="1060">
          <cell r="D1060">
            <v>3398</v>
          </cell>
          <cell r="E1060" t="str">
            <v>SHOCK ABSORBER</v>
          </cell>
          <cell r="F1060" t="str">
            <v>30-1407 KONI</v>
          </cell>
          <cell r="G1060" t="str">
            <v>АММОРТИЗАТОР</v>
          </cell>
          <cell r="H1060" t="str">
            <v>30-1407 КОНИ</v>
          </cell>
          <cell r="I1060">
            <v>2</v>
          </cell>
          <cell r="J1060" t="str">
            <v>EACH</v>
          </cell>
          <cell r="K1060">
            <v>56</v>
          </cell>
          <cell r="L1060">
            <v>112</v>
          </cell>
          <cell r="M1060">
            <v>0</v>
          </cell>
          <cell r="N1060">
            <v>0</v>
          </cell>
          <cell r="O1060" t="str">
            <v>K1/47</v>
          </cell>
        </row>
        <row r="1061">
          <cell r="D1061">
            <v>3400</v>
          </cell>
          <cell r="E1061" t="str">
            <v>DRILL BIT PHILIPS</v>
          </cell>
          <cell r="F1061" t="str">
            <v>31526 3/25MM METABO</v>
          </cell>
          <cell r="G1061" t="str">
            <v>КРЕСТОВАЯ НАСАДКА ДЛЯ ДРЕЛИ</v>
          </cell>
          <cell r="H1061" t="str">
            <v>31526 3/25MM METAБO</v>
          </cell>
          <cell r="I1061">
            <v>4</v>
          </cell>
          <cell r="J1061" t="str">
            <v>EACH</v>
          </cell>
          <cell r="K1061">
            <v>7</v>
          </cell>
          <cell r="L1061">
            <v>28</v>
          </cell>
          <cell r="M1061">
            <v>0</v>
          </cell>
          <cell r="N1061">
            <v>0</v>
          </cell>
          <cell r="O1061" t="str">
            <v>K1/47</v>
          </cell>
        </row>
        <row r="1062">
          <cell r="D1062">
            <v>3401</v>
          </cell>
          <cell r="E1062" t="str">
            <v>SHOCK ABSORBER</v>
          </cell>
          <cell r="F1062" t="str">
            <v>30-1271 KONI</v>
          </cell>
          <cell r="G1062" t="str">
            <v>АММОРТИЗАТОР</v>
          </cell>
          <cell r="H1062" t="str">
            <v>30-1271 КОНИ</v>
          </cell>
          <cell r="I1062">
            <v>2</v>
          </cell>
          <cell r="J1062" t="str">
            <v>EACH</v>
          </cell>
          <cell r="K1062">
            <v>56</v>
          </cell>
          <cell r="L1062">
            <v>112</v>
          </cell>
          <cell r="M1062">
            <v>0</v>
          </cell>
          <cell r="N1062">
            <v>0</v>
          </cell>
          <cell r="O1062" t="str">
            <v>K1/47</v>
          </cell>
        </row>
        <row r="1063">
          <cell r="D1063">
            <v>3402</v>
          </cell>
          <cell r="E1063" t="str">
            <v>HEADLIGHT</v>
          </cell>
          <cell r="F1063" t="str">
            <v>110-23573L KIOTO FOR NISSAN</v>
          </cell>
          <cell r="G1063" t="str">
            <v>ФАРА</v>
          </cell>
          <cell r="H1063" t="str">
            <v>110-23573L КИОТО ДЛЯ НИССАНА</v>
          </cell>
          <cell r="I1063">
            <v>1</v>
          </cell>
          <cell r="J1063" t="str">
            <v>EACH</v>
          </cell>
          <cell r="K1063">
            <v>50</v>
          </cell>
          <cell r="L1063">
            <v>50</v>
          </cell>
          <cell r="M1063">
            <v>0</v>
          </cell>
          <cell r="N1063">
            <v>0</v>
          </cell>
          <cell r="O1063" t="str">
            <v>K1/47</v>
          </cell>
        </row>
        <row r="1064">
          <cell r="D1064">
            <v>3403</v>
          </cell>
          <cell r="E1064" t="str">
            <v>REAR VIEW MIRROR</v>
          </cell>
          <cell r="F1064" t="str">
            <v>NISSAN</v>
          </cell>
          <cell r="G1064" t="str">
            <v>ЗЕРКАЛО ЗАДНЕГО ВИДА</v>
          </cell>
          <cell r="H1064" t="str">
            <v>НИССАН</v>
          </cell>
          <cell r="I1064">
            <v>1</v>
          </cell>
          <cell r="J1064" t="str">
            <v>EACH</v>
          </cell>
          <cell r="K1064">
            <v>15</v>
          </cell>
          <cell r="L1064">
            <v>15</v>
          </cell>
          <cell r="M1064">
            <v>0</v>
          </cell>
          <cell r="N1064">
            <v>0</v>
          </cell>
          <cell r="O1064" t="str">
            <v>K1/47</v>
          </cell>
        </row>
        <row r="1065">
          <cell r="D1065">
            <v>3404</v>
          </cell>
          <cell r="E1065" t="str">
            <v>SHACKLE</v>
          </cell>
          <cell r="F1065" t="str">
            <v>1-1/2"</v>
          </cell>
          <cell r="G1065" t="str">
            <v>СЕРЬГА</v>
          </cell>
          <cell r="H1065" t="str">
            <v>1-1/2"</v>
          </cell>
          <cell r="I1065">
            <v>6</v>
          </cell>
          <cell r="J1065" t="str">
            <v>EACH</v>
          </cell>
          <cell r="K1065">
            <v>10</v>
          </cell>
          <cell r="L1065">
            <v>60</v>
          </cell>
          <cell r="M1065">
            <v>0</v>
          </cell>
          <cell r="N1065">
            <v>0</v>
          </cell>
          <cell r="O1065" t="str">
            <v>K1/46</v>
          </cell>
        </row>
        <row r="1066">
          <cell r="D1066">
            <v>3405</v>
          </cell>
          <cell r="E1066" t="str">
            <v>PUMP RING</v>
          </cell>
          <cell r="F1066" t="str">
            <v>22.5" 5193778 REMA TIP TOP</v>
          </cell>
          <cell r="G1066" t="str">
            <v>УПЛОТНЕНИЕ ДЛЯ НАСОСА</v>
          </cell>
          <cell r="H1066" t="str">
            <v>22.5" 5193778 РИМА ТИП ТОП</v>
          </cell>
          <cell r="I1066">
            <v>1</v>
          </cell>
          <cell r="J1066" t="str">
            <v>EACH</v>
          </cell>
          <cell r="K1066">
            <v>15</v>
          </cell>
          <cell r="L1066">
            <v>15</v>
          </cell>
          <cell r="M1066">
            <v>0</v>
          </cell>
          <cell r="N1066">
            <v>0</v>
          </cell>
          <cell r="O1066" t="str">
            <v>K1/46</v>
          </cell>
        </row>
        <row r="1067">
          <cell r="D1067">
            <v>3406</v>
          </cell>
          <cell r="E1067" t="str">
            <v>WINDOW SHIELD RUBBER</v>
          </cell>
          <cell r="F1067" t="str">
            <v>HENSCHEL TRUCK 6 X 6</v>
          </cell>
          <cell r="G1067" t="str">
            <v>УПЛОТНЕНИЕ НА ЛОБОВОЕ СТЕКЛО</v>
          </cell>
          <cell r="H1067" t="str">
            <v>ДЛЯ ХЕНШЕЛА 6 Х 6</v>
          </cell>
          <cell r="I1067">
            <v>2</v>
          </cell>
          <cell r="J1067" t="str">
            <v>EACH</v>
          </cell>
          <cell r="K1067">
            <v>20</v>
          </cell>
          <cell r="L1067">
            <v>40</v>
          </cell>
          <cell r="M1067">
            <v>0</v>
          </cell>
          <cell r="N1067">
            <v>0</v>
          </cell>
          <cell r="O1067" t="str">
            <v>K1/45</v>
          </cell>
        </row>
        <row r="1068">
          <cell r="D1068">
            <v>3407</v>
          </cell>
          <cell r="E1068" t="str">
            <v>HYDRAULIC SEAL</v>
          </cell>
          <cell r="F1068" t="str">
            <v>FOR RUSSIAN EXCAVATOR EO-2621</v>
          </cell>
          <cell r="G1068" t="str">
            <v>ГИДРАВЛИЧЕСКОЕ УПЛОТНЕНИЕ</v>
          </cell>
          <cell r="H1068" t="str">
            <v>ДЛЯ ЭКСКАВАТОРА ЭО-2621</v>
          </cell>
          <cell r="I1068">
            <v>5</v>
          </cell>
          <cell r="J1068" t="str">
            <v>EACH</v>
          </cell>
          <cell r="K1068">
            <v>0</v>
          </cell>
          <cell r="L1068">
            <v>0</v>
          </cell>
          <cell r="M1068">
            <v>1000</v>
          </cell>
          <cell r="N1068">
            <v>5000</v>
          </cell>
          <cell r="O1068" t="str">
            <v>K1/44</v>
          </cell>
        </row>
        <row r="1069">
          <cell r="D1069">
            <v>3408</v>
          </cell>
          <cell r="E1069" t="str">
            <v>HEX LAG SCREW</v>
          </cell>
          <cell r="F1069" t="str">
            <v>1/2" X 6"</v>
          </cell>
          <cell r="G1069" t="str">
            <v>ШУРУПЫ</v>
          </cell>
          <cell r="H1069" t="str">
            <v>1/2" X 6"</v>
          </cell>
          <cell r="I1069">
            <v>7</v>
          </cell>
          <cell r="J1069" t="str">
            <v>EACH</v>
          </cell>
          <cell r="K1069">
            <v>0</v>
          </cell>
          <cell r="L1069">
            <v>0</v>
          </cell>
          <cell r="M1069">
            <v>0</v>
          </cell>
          <cell r="N1069">
            <v>0</v>
          </cell>
          <cell r="O1069" t="str">
            <v>K1/45</v>
          </cell>
        </row>
        <row r="1070">
          <cell r="D1070">
            <v>3409</v>
          </cell>
          <cell r="E1070" t="str">
            <v>TOGGLE BOLT</v>
          </cell>
          <cell r="F1070" t="str">
            <v>M 5 X 70</v>
          </cell>
          <cell r="G1070" t="str">
            <v>БОЛТ С ПРУЖИНОЙ</v>
          </cell>
          <cell r="H1070" t="str">
            <v>M 5 X 70</v>
          </cell>
          <cell r="I1070">
            <v>13</v>
          </cell>
          <cell r="J1070" t="str">
            <v>EACH</v>
          </cell>
          <cell r="K1070">
            <v>1</v>
          </cell>
          <cell r="L1070">
            <v>13</v>
          </cell>
          <cell r="M1070">
            <v>0</v>
          </cell>
          <cell r="N1070">
            <v>0</v>
          </cell>
          <cell r="O1070" t="str">
            <v>K1/45</v>
          </cell>
        </row>
        <row r="1071">
          <cell r="D1071">
            <v>3411</v>
          </cell>
          <cell r="E1071" t="str">
            <v>OIL FILTER</v>
          </cell>
          <cell r="F1071" t="str">
            <v>FOR RUSSIAN BULLDOZER BGM-12-3</v>
          </cell>
          <cell r="G1071" t="str">
            <v>МАСЛЯНЫЙ ФИЛЬТР</v>
          </cell>
          <cell r="H1071" t="str">
            <v>ДЛЯ БУЛЬДОЗЕРА БГМ-12-3</v>
          </cell>
          <cell r="I1071">
            <v>2</v>
          </cell>
          <cell r="J1071" t="str">
            <v>EACH</v>
          </cell>
          <cell r="K1071">
            <v>10</v>
          </cell>
          <cell r="L1071">
            <v>20</v>
          </cell>
          <cell r="M1071">
            <v>0</v>
          </cell>
          <cell r="N1071">
            <v>0</v>
          </cell>
          <cell r="O1071" t="str">
            <v>K1/59</v>
          </cell>
        </row>
        <row r="1072">
          <cell r="D1072">
            <v>3412</v>
          </cell>
          <cell r="E1072" t="str">
            <v>SPRING WASHERS</v>
          </cell>
          <cell r="F1072" t="str">
            <v>M 6</v>
          </cell>
          <cell r="G1072" t="str">
            <v>ШАЙБЫ</v>
          </cell>
          <cell r="H1072" t="str">
            <v>M 6</v>
          </cell>
          <cell r="I1072">
            <v>140</v>
          </cell>
          <cell r="J1072" t="str">
            <v>EACH</v>
          </cell>
          <cell r="K1072">
            <v>0.01</v>
          </cell>
          <cell r="L1072">
            <v>1.4</v>
          </cell>
          <cell r="M1072">
            <v>0</v>
          </cell>
          <cell r="N1072">
            <v>0</v>
          </cell>
          <cell r="O1072" t="str">
            <v>K1/45</v>
          </cell>
        </row>
        <row r="1073">
          <cell r="D1073">
            <v>3415</v>
          </cell>
          <cell r="E1073" t="str">
            <v>DRILL BITS</v>
          </cell>
          <cell r="F1073" t="str">
            <v>112 MM TB RUSSIAN MADE</v>
          </cell>
          <cell r="G1073" t="str">
            <v>ДОЛОТА ТВЁРДЫХ ПОРОД</v>
          </cell>
          <cell r="H1073" t="str">
            <v>112 ММ TB РОССИЙСКОГО ПРОИЗВОДСТВА</v>
          </cell>
          <cell r="I1073">
            <v>6</v>
          </cell>
          <cell r="J1073" t="str">
            <v>EACH</v>
          </cell>
          <cell r="K1073">
            <v>0</v>
          </cell>
          <cell r="L1073">
            <v>0</v>
          </cell>
          <cell r="M1073">
            <v>240000</v>
          </cell>
          <cell r="N1073">
            <v>1440000</v>
          </cell>
          <cell r="O1073" t="str">
            <v>K2</v>
          </cell>
        </row>
        <row r="1074">
          <cell r="D1074">
            <v>3417</v>
          </cell>
          <cell r="E1074" t="str">
            <v>B7 STUDS C/W 2-2H NUTS</v>
          </cell>
          <cell r="F1074" t="str">
            <v>1-3/8" X 10-3/4"</v>
          </cell>
          <cell r="G1074" t="str">
            <v>ШПИЛЬКИ С 2 ГАЙКАМИ</v>
          </cell>
          <cell r="H1074" t="str">
            <v>1-3/8" X 10-3/4"</v>
          </cell>
          <cell r="I1074">
            <v>12</v>
          </cell>
          <cell r="J1074" t="str">
            <v>EACH</v>
          </cell>
          <cell r="K1074">
            <v>12.48</v>
          </cell>
          <cell r="L1074">
            <v>149.76</v>
          </cell>
          <cell r="M1074">
            <v>0</v>
          </cell>
          <cell r="N1074">
            <v>0</v>
          </cell>
          <cell r="O1074" t="str">
            <v>K2</v>
          </cell>
        </row>
        <row r="1075">
          <cell r="D1075">
            <v>3418</v>
          </cell>
          <cell r="E1075" t="str">
            <v>RING GASKET</v>
          </cell>
          <cell r="F1075" t="str">
            <v>R46-MS</v>
          </cell>
          <cell r="G1075" t="str">
            <v>КОЛЬЦО</v>
          </cell>
          <cell r="H1075" t="str">
            <v>R46-MS</v>
          </cell>
          <cell r="I1075">
            <v>2</v>
          </cell>
          <cell r="J1075" t="str">
            <v>EACH</v>
          </cell>
          <cell r="K1075">
            <v>0</v>
          </cell>
          <cell r="L1075">
            <v>0</v>
          </cell>
          <cell r="M1075">
            <v>2152.75</v>
          </cell>
          <cell r="N1075">
            <v>4305.5</v>
          </cell>
          <cell r="O1075" t="str">
            <v>K2</v>
          </cell>
        </row>
        <row r="1076">
          <cell r="D1076">
            <v>3419</v>
          </cell>
          <cell r="E1076" t="str">
            <v>B7 STUDS C/W 2-2H NUTS</v>
          </cell>
          <cell r="F1076" t="str">
            <v>1-3/8" X 9-1/2"</v>
          </cell>
          <cell r="G1076" t="str">
            <v>ШПИЛЬКИ С 2 ГАЙКАМИ</v>
          </cell>
          <cell r="H1076" t="str">
            <v>1-3/8" X 9-1/2"</v>
          </cell>
          <cell r="I1076">
            <v>7</v>
          </cell>
          <cell r="J1076" t="str">
            <v>EACH</v>
          </cell>
          <cell r="K1076">
            <v>12.48</v>
          </cell>
          <cell r="L1076">
            <v>87.36</v>
          </cell>
          <cell r="M1076">
            <v>0</v>
          </cell>
          <cell r="N1076">
            <v>0</v>
          </cell>
          <cell r="O1076" t="str">
            <v>K1/38</v>
          </cell>
        </row>
        <row r="1077">
          <cell r="D1077">
            <v>3420</v>
          </cell>
          <cell r="E1077" t="str">
            <v>RING GASKET</v>
          </cell>
          <cell r="F1077" t="str">
            <v>R53-MS</v>
          </cell>
          <cell r="G1077" t="str">
            <v>КОЛЬЦО</v>
          </cell>
          <cell r="H1077" t="str">
            <v>R53-MS</v>
          </cell>
          <cell r="I1077">
            <v>2</v>
          </cell>
          <cell r="J1077" t="str">
            <v>EACH</v>
          </cell>
          <cell r="K1077">
            <v>0</v>
          </cell>
          <cell r="L1077">
            <v>0</v>
          </cell>
          <cell r="M1077">
            <v>2152.75</v>
          </cell>
          <cell r="N1077">
            <v>4305.5</v>
          </cell>
          <cell r="O1077" t="str">
            <v>K2</v>
          </cell>
        </row>
        <row r="1078">
          <cell r="D1078">
            <v>3422</v>
          </cell>
          <cell r="E1078" t="str">
            <v>PRESSURE  GAUGE</v>
          </cell>
          <cell r="F1078" t="str">
            <v>0-6 KGF/CM2 MP3-U</v>
          </cell>
          <cell r="G1078" t="str">
            <v>МАНОМЕТР</v>
          </cell>
          <cell r="H1078" t="str">
            <v>0-60 KGF/CM2 МП3-У</v>
          </cell>
          <cell r="I1078">
            <v>1</v>
          </cell>
          <cell r="J1078" t="str">
            <v>EACH</v>
          </cell>
          <cell r="K1078">
            <v>0</v>
          </cell>
          <cell r="L1078">
            <v>0</v>
          </cell>
          <cell r="M1078">
            <v>2282</v>
          </cell>
          <cell r="N1078">
            <v>2282</v>
          </cell>
          <cell r="O1078" t="str">
            <v>K1/43</v>
          </cell>
        </row>
        <row r="1079">
          <cell r="D1079">
            <v>3423</v>
          </cell>
          <cell r="E1079" t="str">
            <v>PRESSURE  GAUGE</v>
          </cell>
          <cell r="F1079" t="str">
            <v>0-10 KGF/CM2</v>
          </cell>
          <cell r="G1079" t="str">
            <v>МАНОМЕТР</v>
          </cell>
          <cell r="H1079" t="str">
            <v>0-10 KGF/CM2</v>
          </cell>
          <cell r="I1079">
            <v>8</v>
          </cell>
          <cell r="J1079" t="str">
            <v>EACH</v>
          </cell>
          <cell r="K1079">
            <v>0</v>
          </cell>
          <cell r="L1079">
            <v>0</v>
          </cell>
          <cell r="M1079">
            <v>2282</v>
          </cell>
          <cell r="N1079">
            <v>18256</v>
          </cell>
          <cell r="O1079" t="str">
            <v>K1/43</v>
          </cell>
        </row>
        <row r="1080">
          <cell r="D1080">
            <v>3424</v>
          </cell>
          <cell r="E1080" t="str">
            <v>PRESSURE  GAUGE</v>
          </cell>
          <cell r="F1080" t="str">
            <v>0-2.5 KGF/CM2 MP3-U</v>
          </cell>
          <cell r="G1080" t="str">
            <v>МАНОМЕТР</v>
          </cell>
          <cell r="H1080" t="str">
            <v>0-2.5 KGF/CM2 МП3-У</v>
          </cell>
          <cell r="I1080">
            <v>7</v>
          </cell>
          <cell r="J1080" t="str">
            <v>EACH</v>
          </cell>
          <cell r="K1080">
            <v>0</v>
          </cell>
          <cell r="L1080">
            <v>0</v>
          </cell>
          <cell r="M1080">
            <v>2282</v>
          </cell>
          <cell r="N1080">
            <v>15974</v>
          </cell>
          <cell r="O1080" t="str">
            <v>K1/43</v>
          </cell>
        </row>
        <row r="1081">
          <cell r="D1081">
            <v>3425</v>
          </cell>
          <cell r="E1081" t="str">
            <v>PRESSURE  GAUGE</v>
          </cell>
          <cell r="F1081" t="str">
            <v>0-6 KGF/CM2 MP4-U</v>
          </cell>
          <cell r="G1081" t="str">
            <v>МАНОМЕТР</v>
          </cell>
          <cell r="H1081" t="str">
            <v>0-6 KGF/CM2 МП4-У</v>
          </cell>
          <cell r="I1081">
            <v>1</v>
          </cell>
          <cell r="J1081" t="str">
            <v>EACH</v>
          </cell>
          <cell r="K1081">
            <v>0</v>
          </cell>
          <cell r="L1081">
            <v>0</v>
          </cell>
          <cell r="M1081">
            <v>2282</v>
          </cell>
          <cell r="N1081">
            <v>2282</v>
          </cell>
          <cell r="O1081" t="str">
            <v>K1/43</v>
          </cell>
        </row>
        <row r="1082">
          <cell r="D1082">
            <v>3427</v>
          </cell>
          <cell r="E1082" t="str">
            <v>PRESSURE  GAUGE</v>
          </cell>
          <cell r="F1082" t="str">
            <v>0-6 BAR 1/2'' WIKA</v>
          </cell>
          <cell r="G1082" t="str">
            <v>МАНОМЕТР</v>
          </cell>
          <cell r="H1082" t="str">
            <v>0-6 БАР 1/2'' ВИКА</v>
          </cell>
          <cell r="I1082">
            <v>3</v>
          </cell>
          <cell r="J1082" t="str">
            <v>EACH</v>
          </cell>
          <cell r="K1082">
            <v>0</v>
          </cell>
          <cell r="L1082">
            <v>0</v>
          </cell>
          <cell r="M1082">
            <v>3449.75</v>
          </cell>
          <cell r="N1082">
            <v>10349.25</v>
          </cell>
          <cell r="O1082" t="str">
            <v>K1/43</v>
          </cell>
        </row>
        <row r="1083">
          <cell r="D1083">
            <v>3432</v>
          </cell>
          <cell r="E1083" t="str">
            <v>STUDS WITH 2 NUTS</v>
          </cell>
          <cell r="F1083" t="str">
            <v>M16 X 110</v>
          </cell>
          <cell r="G1083" t="str">
            <v>ШПИЛЬКИ С 2 ГАЙКАМИ</v>
          </cell>
          <cell r="H1083" t="str">
            <v>M16 X 110</v>
          </cell>
          <cell r="I1083">
            <v>3</v>
          </cell>
          <cell r="J1083" t="str">
            <v>EACH</v>
          </cell>
          <cell r="K1083">
            <v>12.49</v>
          </cell>
          <cell r="L1083">
            <v>37.47</v>
          </cell>
          <cell r="M1083">
            <v>0</v>
          </cell>
          <cell r="N1083">
            <v>0</v>
          </cell>
          <cell r="O1083" t="str">
            <v>K1/43</v>
          </cell>
        </row>
        <row r="1084">
          <cell r="D1084">
            <v>3435</v>
          </cell>
          <cell r="E1084" t="str">
            <v>WELDING ROD</v>
          </cell>
          <cell r="F1084" t="str">
            <v>E7018 5/32 4 MM 50 LB BOX 22.5 KG</v>
          </cell>
          <cell r="G1084" t="str">
            <v>СВАРОЧНЫЕ ЭЛЕКТРОДЫ</v>
          </cell>
          <cell r="H1084" t="str">
            <v>7018 5/32 ЯЩИК 4 MM 50 ФУНТОВ 22.5 КГ</v>
          </cell>
          <cell r="I1084">
            <v>62.5</v>
          </cell>
          <cell r="J1084" t="str">
            <v>KG</v>
          </cell>
          <cell r="K1084">
            <v>3.3332999999999999</v>
          </cell>
          <cell r="L1084">
            <v>208.33125000000001</v>
          </cell>
          <cell r="M1084">
            <v>0</v>
          </cell>
          <cell r="N1084">
            <v>0</v>
          </cell>
          <cell r="O1084" t="str">
            <v>K1/42</v>
          </cell>
        </row>
        <row r="1085">
          <cell r="D1085">
            <v>3437</v>
          </cell>
          <cell r="E1085" t="str">
            <v>WELDING ROD</v>
          </cell>
          <cell r="F1085" t="str">
            <v>5/16" X 305MM</v>
          </cell>
          <cell r="G1085" t="str">
            <v>СВАРОЧНЫЕ ЭЛЕКТРОДЫ</v>
          </cell>
          <cell r="H1085" t="str">
            <v>5/16" X 305MM</v>
          </cell>
          <cell r="I1085">
            <v>50</v>
          </cell>
          <cell r="J1085" t="str">
            <v>KG</v>
          </cell>
          <cell r="K1085">
            <v>6.03</v>
          </cell>
          <cell r="L1085">
            <v>301.5</v>
          </cell>
          <cell r="M1085">
            <v>0</v>
          </cell>
          <cell r="N1085">
            <v>0</v>
          </cell>
          <cell r="O1085" t="str">
            <v>K1/42</v>
          </cell>
        </row>
        <row r="1086">
          <cell r="D1086">
            <v>3438</v>
          </cell>
          <cell r="E1086" t="str">
            <v>WELDING ROD</v>
          </cell>
          <cell r="F1086" t="str">
            <v>5MM X 305MM</v>
          </cell>
          <cell r="G1086" t="str">
            <v>СВАРОЧНЫЕ ЭЛЕКТРОДЫ</v>
          </cell>
          <cell r="H1086" t="str">
            <v>5MM X 305MM</v>
          </cell>
          <cell r="I1086">
            <v>50</v>
          </cell>
          <cell r="J1086" t="str">
            <v>KG</v>
          </cell>
          <cell r="K1086">
            <v>6.03</v>
          </cell>
          <cell r="L1086">
            <v>301.5</v>
          </cell>
          <cell r="M1086">
            <v>0</v>
          </cell>
          <cell r="N1086">
            <v>0</v>
          </cell>
          <cell r="O1086" t="str">
            <v>K1/42</v>
          </cell>
        </row>
        <row r="1087">
          <cell r="D1087">
            <v>3445</v>
          </cell>
          <cell r="E1087" t="str">
            <v>WELDING ROD</v>
          </cell>
          <cell r="F1087" t="str">
            <v>E7010G 1/16"</v>
          </cell>
          <cell r="G1087" t="str">
            <v>СВАРОЧНЫЕ ЭЛЕКТРОДЫ</v>
          </cell>
          <cell r="H1087" t="str">
            <v>E7010G 1/16"</v>
          </cell>
          <cell r="I1087">
            <v>21</v>
          </cell>
          <cell r="J1087" t="str">
            <v>KG</v>
          </cell>
          <cell r="K1087">
            <v>6.03</v>
          </cell>
          <cell r="L1087">
            <v>126.63</v>
          </cell>
          <cell r="M1087">
            <v>0</v>
          </cell>
          <cell r="N1087">
            <v>0</v>
          </cell>
          <cell r="O1087" t="str">
            <v>K1/41</v>
          </cell>
        </row>
        <row r="1088">
          <cell r="D1088">
            <v>3447</v>
          </cell>
          <cell r="E1088" t="str">
            <v>GRINDING WHEEL</v>
          </cell>
          <cell r="F1088" t="str">
            <v>4-1/2" X 1/4" X 7/8" E115-6 A24PS</v>
          </cell>
          <cell r="G1088" t="str">
            <v>ШЛИФКОЛЕСО</v>
          </cell>
          <cell r="H1088" t="str">
            <v>4-1/2" X 1/4" X 7/8" E115-6 A24PS</v>
          </cell>
          <cell r="I1088">
            <v>2</v>
          </cell>
          <cell r="J1088" t="str">
            <v>EACH</v>
          </cell>
          <cell r="K1088">
            <v>7.72</v>
          </cell>
          <cell r="L1088">
            <v>15.44</v>
          </cell>
          <cell r="M1088">
            <v>0</v>
          </cell>
          <cell r="N1088">
            <v>0</v>
          </cell>
          <cell r="O1088" t="str">
            <v>K1/41</v>
          </cell>
        </row>
        <row r="1089">
          <cell r="D1089">
            <v>3448</v>
          </cell>
          <cell r="E1089" t="str">
            <v>GRINDING WHEEL</v>
          </cell>
          <cell r="F1089" t="str">
            <v>7" X 1/4" X 7/8" E178-6 A24PS</v>
          </cell>
          <cell r="G1089" t="str">
            <v>ШЛИФКОЛЕСО</v>
          </cell>
          <cell r="H1089" t="str">
            <v>7" X 1/4" X 7/8" E178-6 A24PS</v>
          </cell>
          <cell r="I1089">
            <v>38</v>
          </cell>
          <cell r="J1089" t="str">
            <v>EACH</v>
          </cell>
          <cell r="K1089">
            <v>3.86</v>
          </cell>
          <cell r="L1089">
            <v>146.68</v>
          </cell>
          <cell r="M1089">
            <v>0</v>
          </cell>
          <cell r="N1089">
            <v>0</v>
          </cell>
          <cell r="O1089" t="str">
            <v>K1/41</v>
          </cell>
        </row>
        <row r="1090">
          <cell r="D1090">
            <v>3452</v>
          </cell>
          <cell r="E1090" t="str">
            <v>MISCELLANEOUS WELDING CABLE CONNECTORS</v>
          </cell>
          <cell r="F1090" t="str">
            <v/>
          </cell>
          <cell r="G1090" t="str">
            <v>НАБОР СОЕДИНЕНИЙ ДЛЯ СВАРОЧНОГО КАБЕЛЯ</v>
          </cell>
          <cell r="H1090" t="str">
            <v/>
          </cell>
          <cell r="I1090">
            <v>1</v>
          </cell>
          <cell r="J1090" t="str">
            <v>LOT</v>
          </cell>
          <cell r="K1090">
            <v>50</v>
          </cell>
          <cell r="L1090">
            <v>50</v>
          </cell>
          <cell r="M1090">
            <v>0</v>
          </cell>
          <cell r="N1090">
            <v>0</v>
          </cell>
          <cell r="O1090" t="str">
            <v>K1/41</v>
          </cell>
        </row>
        <row r="1091">
          <cell r="D1091">
            <v>3453</v>
          </cell>
          <cell r="E1091" t="str">
            <v>STEERING WHEEL</v>
          </cell>
          <cell r="F1091" t="str">
            <v>ALN-730-7742 HENSCHEL TRUCK 6 X 6</v>
          </cell>
          <cell r="G1091" t="str">
            <v>РУЛЕВОЕ КОЛЕСО</v>
          </cell>
          <cell r="H1091" t="str">
            <v>ALN-730-7742 ДЛЯ ХЕНШЕЛА 6 Х 6</v>
          </cell>
          <cell r="I1091">
            <v>1</v>
          </cell>
          <cell r="J1091" t="str">
            <v>EACH</v>
          </cell>
          <cell r="K1091">
            <v>15</v>
          </cell>
          <cell r="L1091">
            <v>15</v>
          </cell>
          <cell r="M1091">
            <v>0</v>
          </cell>
          <cell r="N1091">
            <v>0</v>
          </cell>
          <cell r="O1091" t="str">
            <v>K1/41</v>
          </cell>
        </row>
        <row r="1092">
          <cell r="D1092">
            <v>3455</v>
          </cell>
          <cell r="E1092" t="str">
            <v>CUTTING TIP</v>
          </cell>
          <cell r="F1092" t="str">
            <v>FRO S75</v>
          </cell>
          <cell r="G1092" t="str">
            <v>НАСАДКА ДЛЯ РЕЗАКА</v>
          </cell>
          <cell r="H1092" t="str">
            <v>FRO S75</v>
          </cell>
          <cell r="I1092">
            <v>3</v>
          </cell>
          <cell r="J1092" t="str">
            <v>EACH</v>
          </cell>
          <cell r="K1092">
            <v>0</v>
          </cell>
          <cell r="L1092">
            <v>0</v>
          </cell>
          <cell r="M1092">
            <v>373.04</v>
          </cell>
          <cell r="N1092">
            <v>1119.1199999999999</v>
          </cell>
          <cell r="O1092" t="str">
            <v>K1/41</v>
          </cell>
        </row>
        <row r="1093">
          <cell r="D1093">
            <v>3457</v>
          </cell>
          <cell r="E1093" t="str">
            <v>CUTTING TIP</v>
          </cell>
          <cell r="F1093" t="str">
            <v>FRO S50</v>
          </cell>
          <cell r="G1093" t="str">
            <v>НАСАДКА ДЛЯ РЕЗАКА</v>
          </cell>
          <cell r="H1093" t="str">
            <v>FRO S50</v>
          </cell>
          <cell r="I1093">
            <v>1</v>
          </cell>
          <cell r="J1093" t="str">
            <v>EACH</v>
          </cell>
          <cell r="K1093">
            <v>0</v>
          </cell>
          <cell r="L1093">
            <v>0</v>
          </cell>
          <cell r="M1093">
            <v>373.04</v>
          </cell>
          <cell r="N1093">
            <v>373.04</v>
          </cell>
          <cell r="O1093" t="str">
            <v>K1/41</v>
          </cell>
        </row>
        <row r="1094">
          <cell r="D1094">
            <v>3459</v>
          </cell>
          <cell r="E1094" t="str">
            <v>CUTTING TIP</v>
          </cell>
          <cell r="F1094" t="str">
            <v>H1F-10A</v>
          </cell>
          <cell r="G1094" t="str">
            <v>НАСАДКА ДЛЯ РЕЗАКА</v>
          </cell>
          <cell r="H1094" t="str">
            <v>H1F-10A</v>
          </cell>
          <cell r="I1094">
            <v>3</v>
          </cell>
          <cell r="J1094" t="str">
            <v>EACH</v>
          </cell>
          <cell r="K1094">
            <v>0</v>
          </cell>
          <cell r="L1094">
            <v>0</v>
          </cell>
          <cell r="M1094">
            <v>373.04</v>
          </cell>
          <cell r="N1094">
            <v>1119.1199999999999</v>
          </cell>
          <cell r="O1094" t="str">
            <v>K1/41</v>
          </cell>
        </row>
        <row r="1095">
          <cell r="D1095">
            <v>3460</v>
          </cell>
          <cell r="E1095" t="str">
            <v>CUTTING TIP</v>
          </cell>
          <cell r="F1095" t="str">
            <v>FRO S100</v>
          </cell>
          <cell r="G1095" t="str">
            <v>НАСАДКА ДЛЯ РЕЗАКА</v>
          </cell>
          <cell r="H1095" t="str">
            <v>FRO S100</v>
          </cell>
          <cell r="I1095">
            <v>6</v>
          </cell>
          <cell r="J1095" t="str">
            <v>EACH</v>
          </cell>
          <cell r="K1095">
            <v>0</v>
          </cell>
          <cell r="L1095">
            <v>0</v>
          </cell>
          <cell r="M1095">
            <v>373.04</v>
          </cell>
          <cell r="N1095">
            <v>2238.2399999999998</v>
          </cell>
          <cell r="O1095" t="str">
            <v>K1/41</v>
          </cell>
        </row>
        <row r="1096">
          <cell r="D1096">
            <v>3467</v>
          </cell>
          <cell r="E1096" t="str">
            <v>FUEL HOSE</v>
          </cell>
          <cell r="F1096" t="str">
            <v>20 BAR 10 X 18MM</v>
          </cell>
          <cell r="G1096" t="str">
            <v>ТОПЛИВНЫЙ ШЛАНГ</v>
          </cell>
          <cell r="H1096" t="str">
            <v>20 BAR 10 X 18MM</v>
          </cell>
          <cell r="I1096">
            <v>19.799999982118607</v>
          </cell>
          <cell r="J1096" t="str">
            <v>METER</v>
          </cell>
          <cell r="K1096">
            <v>0</v>
          </cell>
          <cell r="L1096">
            <v>0</v>
          </cell>
          <cell r="M1096">
            <v>100</v>
          </cell>
          <cell r="N1096">
            <v>1979.9999982118607</v>
          </cell>
          <cell r="O1096" t="str">
            <v>K1/38</v>
          </cell>
        </row>
        <row r="1097">
          <cell r="D1097">
            <v>3468</v>
          </cell>
          <cell r="E1097" t="str">
            <v>HIGH PRESSURE AEROQUIP HOSE</v>
          </cell>
          <cell r="F1097" t="str">
            <v>3/4" 5000 PSI</v>
          </cell>
          <cell r="G1097" t="str">
            <v>ШЛАНГ ВЫСОКОГО ДАВЛЕНИЯ</v>
          </cell>
          <cell r="H1097" t="str">
            <v>3/4" 5000 PSI</v>
          </cell>
          <cell r="I1097">
            <v>49</v>
          </cell>
          <cell r="J1097" t="str">
            <v>METER</v>
          </cell>
          <cell r="K1097">
            <v>6.0606</v>
          </cell>
          <cell r="L1097">
            <v>296.96940000000001</v>
          </cell>
          <cell r="M1097">
            <v>0</v>
          </cell>
          <cell r="N1097">
            <v>0</v>
          </cell>
          <cell r="O1097" t="str">
            <v>K1/36</v>
          </cell>
        </row>
        <row r="1098">
          <cell r="D1098">
            <v>3469</v>
          </cell>
          <cell r="E1098" t="str">
            <v>HIGH PRESSURE AEROQUIP HOSE</v>
          </cell>
          <cell r="F1098" t="str">
            <v>5/8" 2750 PSI</v>
          </cell>
          <cell r="G1098" t="str">
            <v>ШЛАНГ ВЫСОКОГО ДАВЛЕНИЯ</v>
          </cell>
          <cell r="H1098" t="str">
            <v>5/8" 2750 PSI</v>
          </cell>
          <cell r="I1098">
            <v>49.5</v>
          </cell>
          <cell r="J1098" t="str">
            <v>METER</v>
          </cell>
          <cell r="K1098">
            <v>6.0606</v>
          </cell>
          <cell r="L1098">
            <v>299.99970000000002</v>
          </cell>
          <cell r="M1098">
            <v>0</v>
          </cell>
          <cell r="N1098">
            <v>0</v>
          </cell>
          <cell r="O1098" t="str">
            <v>K1/38</v>
          </cell>
        </row>
        <row r="1099">
          <cell r="D1099">
            <v>3470</v>
          </cell>
          <cell r="E1099" t="str">
            <v>HIGH PRESSURE AEROQUIP HOSE</v>
          </cell>
          <cell r="F1099" t="str">
            <v>1/2" 3500 PSI</v>
          </cell>
          <cell r="G1099" t="str">
            <v>ШЛАНГ ВЫСОКОГО ДАВЛЕНИЯ</v>
          </cell>
          <cell r="H1099" t="str">
            <v>1/2" 3500 PSI</v>
          </cell>
          <cell r="I1099">
            <v>42.899999976158142</v>
          </cell>
          <cell r="J1099" t="str">
            <v>METER</v>
          </cell>
          <cell r="K1099">
            <v>6.0606</v>
          </cell>
          <cell r="L1099">
            <v>259.99973985550406</v>
          </cell>
          <cell r="M1099">
            <v>0</v>
          </cell>
          <cell r="N1099">
            <v>0</v>
          </cell>
          <cell r="O1099" t="str">
            <v>K1/38</v>
          </cell>
        </row>
        <row r="1100">
          <cell r="D1100">
            <v>3471</v>
          </cell>
          <cell r="E1100" t="str">
            <v>HIGH PRESSURE AEROQUIP HOSE</v>
          </cell>
          <cell r="F1100" t="str">
            <v>1/4" 5000 PSI</v>
          </cell>
          <cell r="G1100" t="str">
            <v>ШЛАНГ ВЫСОКОГО ДАВЛЕНИЯ</v>
          </cell>
          <cell r="H1100" t="str">
            <v>1/4" 5000 PSI</v>
          </cell>
          <cell r="I1100">
            <v>49</v>
          </cell>
          <cell r="J1100" t="str">
            <v>METER</v>
          </cell>
          <cell r="K1100">
            <v>6.0606</v>
          </cell>
          <cell r="L1100">
            <v>296.96940000000001</v>
          </cell>
          <cell r="M1100">
            <v>0</v>
          </cell>
          <cell r="N1100">
            <v>0</v>
          </cell>
          <cell r="O1100" t="str">
            <v>K1/36</v>
          </cell>
        </row>
        <row r="1101">
          <cell r="D1101">
            <v>3472</v>
          </cell>
          <cell r="E1101" t="str">
            <v>HIGH PRESSURE AEROQUIP HOSE</v>
          </cell>
          <cell r="F1101" t="str">
            <v>3/8" 4000 PSI</v>
          </cell>
          <cell r="G1101" t="str">
            <v>ШЛАНГ ВЫСОКОГО ДАВЛЕНИЯ</v>
          </cell>
          <cell r="H1101" t="str">
            <v>3/8" 4000 PSI</v>
          </cell>
          <cell r="I1101">
            <v>44.299999952316284</v>
          </cell>
          <cell r="J1101" t="str">
            <v>METER</v>
          </cell>
          <cell r="K1101">
            <v>6.0606</v>
          </cell>
          <cell r="L1101">
            <v>268.48457971100805</v>
          </cell>
          <cell r="M1101">
            <v>0</v>
          </cell>
          <cell r="N1101">
            <v>0</v>
          </cell>
          <cell r="O1101" t="str">
            <v>K1/36</v>
          </cell>
        </row>
        <row r="1102">
          <cell r="D1102">
            <v>3473</v>
          </cell>
          <cell r="E1102" t="str">
            <v>HIGH PRESSURE HYDRAULIC HOSE</v>
          </cell>
          <cell r="F1102" t="str">
            <v>1" 3500 PSI</v>
          </cell>
          <cell r="G1102" t="str">
            <v>ШЛАНГ ВЫСОКОГО ДАВЛЕНИЯ</v>
          </cell>
          <cell r="H1102" t="str">
            <v>1" 3500 PSI</v>
          </cell>
          <cell r="I1102">
            <v>45.5</v>
          </cell>
          <cell r="J1102" t="str">
            <v>METER</v>
          </cell>
          <cell r="K1102">
            <v>3</v>
          </cell>
          <cell r="L1102">
            <v>136.5</v>
          </cell>
          <cell r="M1102">
            <v>0</v>
          </cell>
          <cell r="N1102">
            <v>0</v>
          </cell>
          <cell r="O1102" t="str">
            <v>K1/36</v>
          </cell>
        </row>
        <row r="1103">
          <cell r="D1103">
            <v>3475</v>
          </cell>
          <cell r="E1103" t="str">
            <v>LABORATORY PAPER FILTERS 4.5 CM</v>
          </cell>
          <cell r="F1103" t="str">
            <v/>
          </cell>
          <cell r="G1103" t="str">
            <v>БУМАЖНЫЕ ФИЛЬТРЫ ДЛЯ ЛАБОРАТОРИИ 4.2 СМ</v>
          </cell>
          <cell r="H1103" t="str">
            <v/>
          </cell>
          <cell r="I1103">
            <v>17</v>
          </cell>
          <cell r="J1103" t="str">
            <v>EACH</v>
          </cell>
          <cell r="K1103">
            <v>0</v>
          </cell>
          <cell r="L1103">
            <v>0</v>
          </cell>
          <cell r="M1103">
            <v>10</v>
          </cell>
          <cell r="N1103">
            <v>170</v>
          </cell>
          <cell r="O1103" t="str">
            <v>K1/35</v>
          </cell>
        </row>
        <row r="1104">
          <cell r="D1104">
            <v>3476</v>
          </cell>
          <cell r="E1104" t="str">
            <v>LABORATORY GLASS CONE</v>
          </cell>
          <cell r="F1104" t="str">
            <v>100 ML</v>
          </cell>
          <cell r="G1104" t="str">
            <v>ЛАБОРАТОРНЫЕ СТЕКЛЯНЫЕ КОНУСЫ</v>
          </cell>
          <cell r="H1104" t="str">
            <v>100 МЛ</v>
          </cell>
          <cell r="I1104">
            <v>6</v>
          </cell>
          <cell r="J1104" t="str">
            <v>EACH</v>
          </cell>
          <cell r="K1104">
            <v>0</v>
          </cell>
          <cell r="L1104">
            <v>0</v>
          </cell>
          <cell r="M1104">
            <v>0</v>
          </cell>
          <cell r="N1104">
            <v>0</v>
          </cell>
          <cell r="O1104" t="str">
            <v>K1/35</v>
          </cell>
        </row>
        <row r="1105">
          <cell r="D1105">
            <v>3477</v>
          </cell>
          <cell r="E1105" t="str">
            <v>PLASTIC HOSE WITH COUPLERS</v>
          </cell>
          <cell r="F1105" t="str">
            <v>1/4" X 6 M</v>
          </cell>
          <cell r="G1105" t="str">
            <v>ПЛАСТИКОВЫЙ ШЛАНГ СО ШТУЦЕРАМИ</v>
          </cell>
          <cell r="H1105" t="str">
            <v>1/4" X 6 M</v>
          </cell>
          <cell r="I1105">
            <v>1</v>
          </cell>
          <cell r="J1105" t="str">
            <v>EACH</v>
          </cell>
          <cell r="K1105">
            <v>50</v>
          </cell>
          <cell r="L1105">
            <v>50</v>
          </cell>
          <cell r="M1105">
            <v>0</v>
          </cell>
          <cell r="N1105">
            <v>0</v>
          </cell>
          <cell r="O1105" t="str">
            <v>K1/35</v>
          </cell>
        </row>
        <row r="1106">
          <cell r="D1106">
            <v>3478</v>
          </cell>
          <cell r="E1106" t="str">
            <v>AEROQUIP HYDRAULIC BRASS COUPLING</v>
          </cell>
          <cell r="F1106" t="str">
            <v>1" B78C16-16F SET OF 2</v>
          </cell>
          <cell r="G1106" t="str">
            <v>ГИДРАВЛИЧЕСКИЙ ЛАТУННЫЙ ШТУЦЕР АЭРОКВИП</v>
          </cell>
          <cell r="H1106" t="str">
            <v>1" B78C16-16F КОМПЛЕКТ ИЗ 2-Х ШТУК</v>
          </cell>
          <cell r="I1106">
            <v>2</v>
          </cell>
          <cell r="J1106" t="str">
            <v>SET</v>
          </cell>
          <cell r="K1106">
            <v>15</v>
          </cell>
          <cell r="L1106">
            <v>30</v>
          </cell>
          <cell r="M1106">
            <v>0</v>
          </cell>
          <cell r="N1106">
            <v>0</v>
          </cell>
          <cell r="O1106" t="str">
            <v>K1/35</v>
          </cell>
        </row>
        <row r="1107">
          <cell r="D1107">
            <v>3479</v>
          </cell>
          <cell r="E1107" t="str">
            <v>AEROQUIP HYDRAULIC BRASS COUPLING</v>
          </cell>
          <cell r="F1107" t="str">
            <v>1-1/2" 5100-S2-20B</v>
          </cell>
          <cell r="G1107" t="str">
            <v>ГИДРАВЛИЧЕСКИЙ ЛАТУННЫЙ ШТУЦЕР АЭРОКВИП</v>
          </cell>
          <cell r="H1107" t="str">
            <v>1-1/2" 5100-S2-20B</v>
          </cell>
          <cell r="I1107">
            <v>2</v>
          </cell>
          <cell r="J1107" t="str">
            <v>SET</v>
          </cell>
          <cell r="K1107">
            <v>15</v>
          </cell>
          <cell r="L1107">
            <v>30</v>
          </cell>
          <cell r="M1107">
            <v>0</v>
          </cell>
          <cell r="N1107">
            <v>0</v>
          </cell>
          <cell r="O1107" t="str">
            <v>K1/35</v>
          </cell>
        </row>
        <row r="1108">
          <cell r="D1108">
            <v>3480</v>
          </cell>
          <cell r="E1108" t="str">
            <v>AEROQUIP HYDRAULIC BRASS COUPLING</v>
          </cell>
          <cell r="F1108" t="str">
            <v>1-1/2" B78C20-20F</v>
          </cell>
          <cell r="G1108" t="str">
            <v>ГИДРАВЛИЧЕСКИЙ ЛАТУННЫЙ ШТУЦЕР АЭРОКВИП</v>
          </cell>
          <cell r="H1108" t="str">
            <v>1-1/2" B78C20-20F</v>
          </cell>
          <cell r="I1108">
            <v>1</v>
          </cell>
          <cell r="J1108" t="str">
            <v>EACH</v>
          </cell>
          <cell r="K1108">
            <v>15</v>
          </cell>
          <cell r="L1108">
            <v>15</v>
          </cell>
          <cell r="M1108">
            <v>0</v>
          </cell>
          <cell r="N1108">
            <v>0</v>
          </cell>
          <cell r="O1108" t="str">
            <v>K1/35</v>
          </cell>
        </row>
        <row r="1109">
          <cell r="D1109">
            <v>3481</v>
          </cell>
          <cell r="E1109" t="str">
            <v>BED - SINGLE 200 X 90 CM</v>
          </cell>
          <cell r="F1109" t="str">
            <v>LEEN BAKKER MODEL 216</v>
          </cell>
          <cell r="G1109" t="str">
            <v>КРОВАТЬ ОДНОМЕСТНАЯ 200 Х 90 СМ</v>
          </cell>
          <cell r="H1109" t="str">
            <v>ЛИН БАККЕР МОДЕЛЬ 216</v>
          </cell>
          <cell r="I1109">
            <v>2</v>
          </cell>
          <cell r="J1109" t="str">
            <v>EACH</v>
          </cell>
          <cell r="K1109">
            <v>100</v>
          </cell>
          <cell r="L1109">
            <v>200</v>
          </cell>
          <cell r="M1109">
            <v>0</v>
          </cell>
          <cell r="N1109">
            <v>0</v>
          </cell>
          <cell r="O1109" t="str">
            <v>K1/33 /C NEXT TO LIVING UNIT</v>
          </cell>
        </row>
        <row r="1110">
          <cell r="D1110">
            <v>3481</v>
          </cell>
          <cell r="E1110" t="str">
            <v>BED - SINGLE 200 X 90 CM</v>
          </cell>
          <cell r="F1110" t="str">
            <v>LEEN BAKKER MODEL 216</v>
          </cell>
          <cell r="G1110" t="str">
            <v>КРОВАТЬ ОДНОМЕСТНАЯ 200 Х 90 СМ</v>
          </cell>
          <cell r="H1110" t="str">
            <v>ЛИН БАККЕР МОДЕЛЬ 216</v>
          </cell>
          <cell r="I1110">
            <v>1</v>
          </cell>
          <cell r="J1110" t="str">
            <v>EACH</v>
          </cell>
          <cell r="K1110">
            <v>100</v>
          </cell>
          <cell r="L1110">
            <v>100</v>
          </cell>
          <cell r="M1110">
            <v>0</v>
          </cell>
          <cell r="N1110">
            <v>0</v>
          </cell>
          <cell r="O1110" t="str">
            <v>K1/33 /C NEXT TO LIVING UNIT</v>
          </cell>
        </row>
        <row r="1111">
          <cell r="E1111" t="str">
            <v>BLANKET</v>
          </cell>
          <cell r="F1111" t="str">
            <v/>
          </cell>
          <cell r="G1111" t="str">
            <v>ОДЕЯЛО</v>
          </cell>
          <cell r="H1111" t="str">
            <v/>
          </cell>
          <cell r="I1111">
            <v>46</v>
          </cell>
          <cell r="J1111" t="str">
            <v>EACH</v>
          </cell>
          <cell r="K1111">
            <v>0</v>
          </cell>
          <cell r="L1111">
            <v>0</v>
          </cell>
          <cell r="M1111">
            <v>0</v>
          </cell>
          <cell r="N1111">
            <v>0</v>
          </cell>
          <cell r="O1111" t="str">
            <v>K1/MIDDLE/B</v>
          </cell>
        </row>
        <row r="1112">
          <cell r="D1112">
            <v>3484</v>
          </cell>
          <cell r="E1112" t="str">
            <v>BLANKET</v>
          </cell>
          <cell r="F1112" t="str">
            <v/>
          </cell>
          <cell r="G1112" t="str">
            <v>ОДЕЯЛО</v>
          </cell>
          <cell r="H1112" t="str">
            <v/>
          </cell>
          <cell r="I1112">
            <v>80</v>
          </cell>
          <cell r="J1112" t="str">
            <v>EACH</v>
          </cell>
          <cell r="K1112">
            <v>0</v>
          </cell>
          <cell r="L1112">
            <v>0</v>
          </cell>
          <cell r="M1112">
            <v>2400</v>
          </cell>
          <cell r="N1112">
            <v>192000</v>
          </cell>
          <cell r="O1112" t="str">
            <v>K1/MIDDLE/B</v>
          </cell>
        </row>
        <row r="1113">
          <cell r="D1113">
            <v>3489</v>
          </cell>
          <cell r="E1113" t="str">
            <v>STEEL TOE BOOTS</v>
          </cell>
          <cell r="F1113" t="str">
            <v>SIZE 41</v>
          </cell>
          <cell r="G1113" t="str">
            <v>БОТИНКИ СО СТАЛЬНЫМИ НОСАМИ</v>
          </cell>
          <cell r="H1113" t="str">
            <v>РАЗМЕР 41</v>
          </cell>
          <cell r="I1113">
            <v>1</v>
          </cell>
          <cell r="J1113" t="str">
            <v>PAIR</v>
          </cell>
          <cell r="K1113">
            <v>0</v>
          </cell>
          <cell r="L1113">
            <v>0</v>
          </cell>
          <cell r="M1113">
            <v>4181.08</v>
          </cell>
          <cell r="N1113">
            <v>4181.08</v>
          </cell>
          <cell r="O1113" t="str">
            <v>K1/28</v>
          </cell>
        </row>
        <row r="1114">
          <cell r="D1114">
            <v>3495</v>
          </cell>
          <cell r="E1114" t="str">
            <v>TOILET WINDOW</v>
          </cell>
          <cell r="F1114" t="str">
            <v>64 X 76 CM</v>
          </cell>
          <cell r="G1114" t="str">
            <v>ФОРТОЧКА ДЛЯ ТУАЛЕТНОЙ КОМНАТЫ</v>
          </cell>
          <cell r="H1114" t="str">
            <v>64 X 76 CM</v>
          </cell>
          <cell r="I1114">
            <v>1</v>
          </cell>
          <cell r="J1114" t="str">
            <v>EACH</v>
          </cell>
          <cell r="K1114">
            <v>0</v>
          </cell>
          <cell r="L1114">
            <v>0</v>
          </cell>
          <cell r="M1114">
            <v>0</v>
          </cell>
          <cell r="N1114">
            <v>0</v>
          </cell>
          <cell r="O1114" t="str">
            <v>K/C 16</v>
          </cell>
        </row>
        <row r="1115">
          <cell r="D1115">
            <v>3497</v>
          </cell>
          <cell r="E1115" t="str">
            <v>WORK OUT EQUIPMENT</v>
          </cell>
          <cell r="F1115" t="str">
            <v/>
          </cell>
          <cell r="G1115" t="str">
            <v>ТРЕНАЖЁРНОЕ ОБОРУДОВАНИЕ</v>
          </cell>
          <cell r="H1115" t="str">
            <v/>
          </cell>
          <cell r="I1115">
            <v>1</v>
          </cell>
          <cell r="J1115" t="str">
            <v>SET</v>
          </cell>
          <cell r="K1115">
            <v>400</v>
          </cell>
          <cell r="L1115">
            <v>400</v>
          </cell>
          <cell r="M1115">
            <v>0</v>
          </cell>
          <cell r="N1115">
            <v>0</v>
          </cell>
          <cell r="O1115" t="str">
            <v>K1/MIDDLE/C</v>
          </cell>
        </row>
        <row r="1116">
          <cell r="D1116">
            <v>3498</v>
          </cell>
          <cell r="E1116" t="str">
            <v>WOOD BED</v>
          </cell>
          <cell r="F1116" t="str">
            <v/>
          </cell>
          <cell r="G1116" t="str">
            <v>ДЕРЕВЯННАЯ КРОВАТЬ</v>
          </cell>
          <cell r="H1116" t="str">
            <v/>
          </cell>
          <cell r="I1116">
            <v>6</v>
          </cell>
          <cell r="J1116" t="str">
            <v>EACH</v>
          </cell>
          <cell r="K1116">
            <v>0</v>
          </cell>
          <cell r="L1116">
            <v>0</v>
          </cell>
          <cell r="M1116">
            <v>0</v>
          </cell>
          <cell r="N1116">
            <v>0</v>
          </cell>
          <cell r="O1116" t="str">
            <v>K/C 16</v>
          </cell>
        </row>
        <row r="1117">
          <cell r="D1117">
            <v>3501</v>
          </cell>
          <cell r="E1117" t="str">
            <v>MATTRESS</v>
          </cell>
          <cell r="F1117" t="str">
            <v/>
          </cell>
          <cell r="G1117" t="str">
            <v>МАТРАЦ</v>
          </cell>
          <cell r="H1117" t="str">
            <v/>
          </cell>
          <cell r="I1117">
            <v>1</v>
          </cell>
          <cell r="J1117" t="str">
            <v>EACH</v>
          </cell>
          <cell r="K1117">
            <v>0</v>
          </cell>
          <cell r="L1117">
            <v>0</v>
          </cell>
          <cell r="M1117">
            <v>0</v>
          </cell>
          <cell r="N1117">
            <v>0</v>
          </cell>
          <cell r="O1117" t="str">
            <v>K1/MIDDLE/B /LIVING UNIT</v>
          </cell>
        </row>
        <row r="1118">
          <cell r="D1118">
            <v>3501</v>
          </cell>
          <cell r="E1118" t="str">
            <v>MATTRESS</v>
          </cell>
          <cell r="F1118" t="str">
            <v/>
          </cell>
          <cell r="G1118" t="str">
            <v>МАТРАЦ</v>
          </cell>
          <cell r="H1118" t="str">
            <v/>
          </cell>
          <cell r="I1118">
            <v>60</v>
          </cell>
          <cell r="J1118" t="str">
            <v>EACH</v>
          </cell>
          <cell r="K1118">
            <v>0</v>
          </cell>
          <cell r="L1118">
            <v>0</v>
          </cell>
          <cell r="M1118">
            <v>0</v>
          </cell>
          <cell r="N1118">
            <v>0</v>
          </cell>
          <cell r="O1118" t="str">
            <v>K1/MIDDLE/B /LIVING UNIT</v>
          </cell>
        </row>
        <row r="1119">
          <cell r="D1119">
            <v>3503</v>
          </cell>
          <cell r="E1119" t="str">
            <v>HOT WATER HEATER</v>
          </cell>
          <cell r="F1119" t="str">
            <v>300 L SPARE</v>
          </cell>
          <cell r="G1119" t="str">
            <v>БОЙЛЕР</v>
          </cell>
          <cell r="H1119" t="str">
            <v>300 Л ЗАПАСНОЙ</v>
          </cell>
          <cell r="I1119">
            <v>1</v>
          </cell>
          <cell r="J1119" t="str">
            <v>EACH</v>
          </cell>
          <cell r="K1119">
            <v>713.5</v>
          </cell>
          <cell r="L1119">
            <v>713.5</v>
          </cell>
          <cell r="M1119">
            <v>0</v>
          </cell>
          <cell r="N1119">
            <v>0</v>
          </cell>
          <cell r="O1119" t="str">
            <v>K1/MIDDLE/A</v>
          </cell>
        </row>
        <row r="1120">
          <cell r="D1120">
            <v>3504</v>
          </cell>
          <cell r="E1120" t="str">
            <v>URINAL</v>
          </cell>
          <cell r="F1120" t="str">
            <v>USED</v>
          </cell>
          <cell r="G1120" t="str">
            <v>ПИСУАР</v>
          </cell>
          <cell r="H1120" t="str">
            <v>Б/У</v>
          </cell>
          <cell r="I1120">
            <v>2</v>
          </cell>
          <cell r="J1120" t="str">
            <v>EACH</v>
          </cell>
          <cell r="K1120">
            <v>0</v>
          </cell>
          <cell r="L1120">
            <v>0</v>
          </cell>
          <cell r="M1120">
            <v>0</v>
          </cell>
          <cell r="N1120">
            <v>0</v>
          </cell>
          <cell r="O1120" t="str">
            <v>K1/24</v>
          </cell>
        </row>
        <row r="1121">
          <cell r="D1121">
            <v>3515</v>
          </cell>
          <cell r="E1121" t="str">
            <v>PVC TEE</v>
          </cell>
          <cell r="F1121" t="str">
            <v>110MM</v>
          </cell>
          <cell r="G1121" t="str">
            <v>ТРОЙНИК ПВХ</v>
          </cell>
          <cell r="H1121" t="str">
            <v>110MM</v>
          </cell>
          <cell r="I1121">
            <v>13</v>
          </cell>
          <cell r="J1121" t="str">
            <v>EACH</v>
          </cell>
          <cell r="K1121">
            <v>0</v>
          </cell>
          <cell r="L1121">
            <v>0</v>
          </cell>
          <cell r="M1121">
            <v>100</v>
          </cell>
          <cell r="N1121">
            <v>1300</v>
          </cell>
          <cell r="O1121" t="str">
            <v>K/C 12</v>
          </cell>
        </row>
        <row r="1122">
          <cell r="D1122">
            <v>3516</v>
          </cell>
          <cell r="E1122" t="str">
            <v>PVC TEE REDUCER</v>
          </cell>
          <cell r="F1122" t="str">
            <v>160 X 110 X 160 MM</v>
          </cell>
          <cell r="G1122" t="str">
            <v>ТРОЙНИК-РЕДУКТОР ПВХ</v>
          </cell>
          <cell r="H1122" t="str">
            <v>160 X 110 X 160 MM</v>
          </cell>
          <cell r="I1122">
            <v>3</v>
          </cell>
          <cell r="J1122" t="str">
            <v>EACH</v>
          </cell>
          <cell r="K1122">
            <v>0</v>
          </cell>
          <cell r="L1122">
            <v>0</v>
          </cell>
          <cell r="M1122">
            <v>100</v>
          </cell>
          <cell r="N1122">
            <v>300</v>
          </cell>
          <cell r="O1122" t="str">
            <v>K/C 12</v>
          </cell>
        </row>
        <row r="1123">
          <cell r="D1123">
            <v>3519</v>
          </cell>
          <cell r="E1123" t="str">
            <v>BREAD TOASTER</v>
          </cell>
          <cell r="F1123" t="str">
            <v/>
          </cell>
          <cell r="G1123" t="str">
            <v>ТОСТЕР</v>
          </cell>
          <cell r="H1123" t="str">
            <v/>
          </cell>
          <cell r="I1123">
            <v>1</v>
          </cell>
          <cell r="J1123" t="str">
            <v>EACH</v>
          </cell>
          <cell r="K1123">
            <v>50</v>
          </cell>
          <cell r="L1123">
            <v>50</v>
          </cell>
          <cell r="M1123">
            <v>0</v>
          </cell>
          <cell r="N1123">
            <v>0</v>
          </cell>
          <cell r="O1123" t="str">
            <v>K1/17</v>
          </cell>
        </row>
        <row r="1124">
          <cell r="D1124">
            <v>3520</v>
          </cell>
          <cell r="E1124" t="str">
            <v>GLASS</v>
          </cell>
          <cell r="F1124" t="str">
            <v>16 ML</v>
          </cell>
          <cell r="G1124" t="str">
            <v>СТАКАН</v>
          </cell>
          <cell r="H1124" t="str">
            <v>16 МЛ</v>
          </cell>
          <cell r="I1124">
            <v>5</v>
          </cell>
          <cell r="J1124" t="str">
            <v>EACH</v>
          </cell>
          <cell r="K1124">
            <v>10</v>
          </cell>
          <cell r="L1124">
            <v>50</v>
          </cell>
          <cell r="M1124">
            <v>0</v>
          </cell>
          <cell r="N1124">
            <v>0</v>
          </cell>
          <cell r="O1124" t="str">
            <v>K1/17</v>
          </cell>
        </row>
        <row r="1125">
          <cell r="D1125">
            <v>3522</v>
          </cell>
          <cell r="E1125" t="str">
            <v>MICROWAVE OVEN</v>
          </cell>
          <cell r="F1125" t="str">
            <v>MULINEX</v>
          </cell>
          <cell r="G1125" t="str">
            <v>ПЕЧЬ СВЧ</v>
          </cell>
          <cell r="H1125" t="str">
            <v>МУЛИНЕКС</v>
          </cell>
          <cell r="I1125">
            <v>1</v>
          </cell>
          <cell r="J1125" t="str">
            <v>EACH</v>
          </cell>
          <cell r="K1125">
            <v>0</v>
          </cell>
          <cell r="L1125">
            <v>0</v>
          </cell>
          <cell r="M1125">
            <v>21300</v>
          </cell>
          <cell r="N1125">
            <v>21300</v>
          </cell>
          <cell r="O1125" t="str">
            <v>K1/17</v>
          </cell>
        </row>
        <row r="1126">
          <cell r="D1126">
            <v>3523</v>
          </cell>
          <cell r="E1126" t="str">
            <v>MICROWAVE OVEN</v>
          </cell>
          <cell r="F1126" t="str">
            <v>SHARP</v>
          </cell>
          <cell r="G1126" t="str">
            <v>ПЕЧЬ СВЧ</v>
          </cell>
          <cell r="H1126" t="str">
            <v>ШАРП</v>
          </cell>
          <cell r="I1126">
            <v>1</v>
          </cell>
          <cell r="J1126" t="str">
            <v>EACH</v>
          </cell>
          <cell r="K1126">
            <v>0</v>
          </cell>
          <cell r="L1126">
            <v>0</v>
          </cell>
          <cell r="M1126">
            <v>21300</v>
          </cell>
          <cell r="N1126">
            <v>21300</v>
          </cell>
          <cell r="O1126" t="str">
            <v>K/CAMP</v>
          </cell>
        </row>
        <row r="1127">
          <cell r="D1127">
            <v>3524</v>
          </cell>
          <cell r="E1127" t="str">
            <v>PROFILE WATER FILTER</v>
          </cell>
          <cell r="F1127" t="str">
            <v>PALL R1F200</v>
          </cell>
          <cell r="G1127" t="str">
            <v>ВОДЯНОЙ ФИЛЬТР</v>
          </cell>
          <cell r="H1127" t="str">
            <v>ПЭЛЛ R1F200</v>
          </cell>
          <cell r="I1127">
            <v>17</v>
          </cell>
          <cell r="J1127" t="str">
            <v>EACH</v>
          </cell>
          <cell r="K1127">
            <v>2</v>
          </cell>
          <cell r="L1127">
            <v>34</v>
          </cell>
          <cell r="M1127">
            <v>0</v>
          </cell>
          <cell r="N1127">
            <v>0</v>
          </cell>
          <cell r="O1127" t="str">
            <v>K1/19</v>
          </cell>
        </row>
        <row r="1128">
          <cell r="D1128">
            <v>3527</v>
          </cell>
          <cell r="E1128" t="str">
            <v>WATER PRESSURE REDUCER W/GAUGE</v>
          </cell>
          <cell r="F1128" t="str">
            <v>1"</v>
          </cell>
          <cell r="G1128" t="str">
            <v>РЕДУКТОР ДАВЛЕНИЯ ВОДЫ С МАНОМЕТРОМ</v>
          </cell>
          <cell r="H1128" t="str">
            <v>1"</v>
          </cell>
          <cell r="I1128">
            <v>2</v>
          </cell>
          <cell r="J1128" t="str">
            <v>EACH</v>
          </cell>
          <cell r="K1128">
            <v>20</v>
          </cell>
          <cell r="L1128">
            <v>40</v>
          </cell>
          <cell r="M1128">
            <v>0</v>
          </cell>
          <cell r="N1128">
            <v>0</v>
          </cell>
          <cell r="O1128" t="str">
            <v>K1/33</v>
          </cell>
        </row>
        <row r="1129">
          <cell r="D1129">
            <v>3530</v>
          </cell>
          <cell r="E1129" t="str">
            <v>115 - 467 SNAP RING</v>
          </cell>
          <cell r="F1129" t="str">
            <v/>
          </cell>
          <cell r="G1129" t="str">
            <v/>
          </cell>
          <cell r="H1129" t="str">
            <v/>
          </cell>
          <cell r="I1129">
            <v>2</v>
          </cell>
          <cell r="J1129" t="str">
            <v>EACH</v>
          </cell>
          <cell r="K1129">
            <v>0.83</v>
          </cell>
          <cell r="L1129">
            <v>1.66</v>
          </cell>
          <cell r="M1129">
            <v>0</v>
          </cell>
          <cell r="N1129">
            <v>0</v>
          </cell>
          <cell r="O1129" t="str">
            <v>K1/14</v>
          </cell>
        </row>
        <row r="1130">
          <cell r="D1130">
            <v>3531</v>
          </cell>
          <cell r="E1130" t="str">
            <v>155 - 893 SEAL</v>
          </cell>
          <cell r="F1130" t="str">
            <v/>
          </cell>
          <cell r="G1130" t="str">
            <v/>
          </cell>
          <cell r="H1130" t="str">
            <v/>
          </cell>
          <cell r="I1130">
            <v>1</v>
          </cell>
          <cell r="J1130" t="str">
            <v>EACH</v>
          </cell>
          <cell r="K1130">
            <v>1</v>
          </cell>
          <cell r="L1130">
            <v>1</v>
          </cell>
          <cell r="M1130">
            <v>0</v>
          </cell>
          <cell r="N1130">
            <v>0</v>
          </cell>
          <cell r="O1130" t="str">
            <v>K1/14</v>
          </cell>
        </row>
        <row r="1131">
          <cell r="D1131">
            <v>3532</v>
          </cell>
          <cell r="E1131" t="str">
            <v>110 - 101 OILER</v>
          </cell>
          <cell r="F1131" t="str">
            <v/>
          </cell>
          <cell r="G1131" t="str">
            <v/>
          </cell>
          <cell r="H1131" t="str">
            <v/>
          </cell>
          <cell r="I1131">
            <v>1</v>
          </cell>
          <cell r="J1131" t="str">
            <v>EACH</v>
          </cell>
          <cell r="K1131">
            <v>40.119999999999997</v>
          </cell>
          <cell r="L1131">
            <v>40.119999999999997</v>
          </cell>
          <cell r="M1131">
            <v>0</v>
          </cell>
          <cell r="N1131">
            <v>0</v>
          </cell>
          <cell r="O1131" t="str">
            <v>K1/14</v>
          </cell>
        </row>
        <row r="1132">
          <cell r="D1132">
            <v>3535</v>
          </cell>
          <cell r="E1132" t="str">
            <v>180 - 774 BEARING</v>
          </cell>
          <cell r="F1132" t="str">
            <v/>
          </cell>
          <cell r="G1132" t="str">
            <v/>
          </cell>
          <cell r="H1132" t="str">
            <v/>
          </cell>
          <cell r="I1132">
            <v>1</v>
          </cell>
          <cell r="J1132" t="str">
            <v>EACH</v>
          </cell>
          <cell r="K1132">
            <v>31.27</v>
          </cell>
          <cell r="L1132">
            <v>31.27</v>
          </cell>
          <cell r="M1132">
            <v>0</v>
          </cell>
          <cell r="N1132">
            <v>0</v>
          </cell>
          <cell r="O1132" t="str">
            <v>K1/14</v>
          </cell>
        </row>
        <row r="1133">
          <cell r="D1133">
            <v>3537</v>
          </cell>
          <cell r="E1133" t="str">
            <v>CROSBY CATALOG</v>
          </cell>
          <cell r="F1133" t="str">
            <v/>
          </cell>
          <cell r="G1133" t="str">
            <v>КАТАЛОГ КРОСБИ</v>
          </cell>
          <cell r="H1133" t="str">
            <v/>
          </cell>
          <cell r="I1133">
            <v>1</v>
          </cell>
          <cell r="J1133" t="str">
            <v>EACH</v>
          </cell>
          <cell r="K1133">
            <v>0.5</v>
          </cell>
          <cell r="L1133">
            <v>0.5</v>
          </cell>
          <cell r="M1133">
            <v>0</v>
          </cell>
          <cell r="N1133">
            <v>0</v>
          </cell>
          <cell r="O1133" t="str">
            <v>K/OFFICE</v>
          </cell>
        </row>
        <row r="1134">
          <cell r="D1134">
            <v>3538</v>
          </cell>
          <cell r="E1134" t="str">
            <v>BALDWIN 1998 FILTER APPLICATION CATALOG</v>
          </cell>
          <cell r="F1134" t="str">
            <v/>
          </cell>
          <cell r="G1134" t="str">
            <v>КАТАЛОГ ФИЛЬТРОВ БОЛВИН 1998</v>
          </cell>
          <cell r="H1134" t="str">
            <v/>
          </cell>
          <cell r="I1134">
            <v>1</v>
          </cell>
          <cell r="J1134" t="str">
            <v/>
          </cell>
          <cell r="K1134">
            <v>0.5</v>
          </cell>
          <cell r="L1134">
            <v>0.5</v>
          </cell>
          <cell r="M1134">
            <v>0</v>
          </cell>
          <cell r="N1134">
            <v>0</v>
          </cell>
          <cell r="O1134" t="str">
            <v>K/OFFICE</v>
          </cell>
        </row>
        <row r="1135">
          <cell r="D1135">
            <v>3539</v>
          </cell>
          <cell r="E1135" t="str">
            <v>RIDGID PIPE AND BOLT THREADER</v>
          </cell>
          <cell r="F1135" t="str">
            <v>0-2" ELECTRIC WITH VISE</v>
          </cell>
          <cell r="G1135" t="str">
            <v>БОЛТОРЕЗНЫЙ СТАНОК</v>
          </cell>
          <cell r="H1135" t="str">
            <v>0-2" ЭЛЕКТРИЧЕСКИЙ С ТИСКАМИ</v>
          </cell>
          <cell r="I1135">
            <v>1</v>
          </cell>
          <cell r="J1135" t="str">
            <v>EACH</v>
          </cell>
          <cell r="K1135">
            <v>4500</v>
          </cell>
          <cell r="L1135">
            <v>4500</v>
          </cell>
          <cell r="M1135">
            <v>0</v>
          </cell>
          <cell r="N1135">
            <v>0</v>
          </cell>
          <cell r="O1135" t="str">
            <v>K/SHOP</v>
          </cell>
        </row>
        <row r="1136">
          <cell r="D1136">
            <v>3542</v>
          </cell>
          <cell r="E1136" t="str">
            <v>BARREL PUMP</v>
          </cell>
          <cell r="F1136" t="str">
            <v/>
          </cell>
          <cell r="G1136" t="str">
            <v>НАСОС МЕХАНИЧЕСКИЙ ДЛЯ БОЧКИ</v>
          </cell>
          <cell r="H1136" t="str">
            <v/>
          </cell>
          <cell r="I1136">
            <v>1</v>
          </cell>
          <cell r="J1136" t="str">
            <v>EACH</v>
          </cell>
          <cell r="K1136">
            <v>150</v>
          </cell>
          <cell r="L1136">
            <v>150</v>
          </cell>
          <cell r="M1136">
            <v>0</v>
          </cell>
          <cell r="N1136">
            <v>0</v>
          </cell>
          <cell r="O1136" t="str">
            <v>K1/14</v>
          </cell>
        </row>
        <row r="1137">
          <cell r="D1137">
            <v>3543</v>
          </cell>
          <cell r="E1137" t="str">
            <v>BRAKE PADS</v>
          </cell>
          <cell r="F1137" t="str">
            <v>77-919094-00555 HENSCHEL</v>
          </cell>
          <cell r="G1137" t="str">
            <v>НАКЛАДКА НА ТОРМОЗНУЮ КОЛОДКУ</v>
          </cell>
          <cell r="H1137" t="str">
            <v>77-919094-00555 ДЛЯ ХЕНШЕЛА</v>
          </cell>
          <cell r="I1137">
            <v>16</v>
          </cell>
          <cell r="J1137" t="str">
            <v>EACH</v>
          </cell>
          <cell r="K1137">
            <v>10</v>
          </cell>
          <cell r="L1137">
            <v>160</v>
          </cell>
          <cell r="M1137">
            <v>0</v>
          </cell>
          <cell r="N1137">
            <v>0</v>
          </cell>
          <cell r="O1137" t="str">
            <v>K1/12</v>
          </cell>
        </row>
        <row r="1138">
          <cell r="D1138">
            <v>3543</v>
          </cell>
          <cell r="E1138" t="str">
            <v>BRAKE PADS</v>
          </cell>
          <cell r="F1138" t="str">
            <v>77-919094-00555 HENSCHEL</v>
          </cell>
          <cell r="G1138" t="str">
            <v>НАКЛАДКА НА ТОРМОЗНУЮ КОЛОДКУ</v>
          </cell>
          <cell r="H1138" t="str">
            <v>77-919094-00555 ДЛЯ ХЕНШЕЛА</v>
          </cell>
          <cell r="I1138">
            <v>37</v>
          </cell>
          <cell r="J1138" t="str">
            <v>EACH</v>
          </cell>
          <cell r="K1138">
            <v>10</v>
          </cell>
          <cell r="L1138">
            <v>370</v>
          </cell>
          <cell r="M1138">
            <v>0</v>
          </cell>
          <cell r="N1138">
            <v>0</v>
          </cell>
          <cell r="O1138" t="str">
            <v>K1/12</v>
          </cell>
        </row>
        <row r="1139">
          <cell r="D1139">
            <v>3544</v>
          </cell>
          <cell r="E1139" t="str">
            <v>BRAKE SHOE</v>
          </cell>
          <cell r="F1139" t="str">
            <v>HENSCHEL</v>
          </cell>
          <cell r="G1139" t="str">
            <v>ТОРМОЗНЫЕ КОЛОДКИ</v>
          </cell>
          <cell r="H1139" t="str">
            <v>ДЛЯ ХЕНШЕЛА</v>
          </cell>
          <cell r="I1139">
            <v>4</v>
          </cell>
          <cell r="J1139" t="str">
            <v>EACH</v>
          </cell>
          <cell r="K1139">
            <v>150</v>
          </cell>
          <cell r="L1139">
            <v>600</v>
          </cell>
          <cell r="M1139">
            <v>0</v>
          </cell>
          <cell r="N1139">
            <v>0</v>
          </cell>
          <cell r="O1139" t="str">
            <v>K1/12</v>
          </cell>
        </row>
        <row r="1140">
          <cell r="D1140">
            <v>3545</v>
          </cell>
          <cell r="E1140" t="str">
            <v>CYLINDER HEAD (USED)</v>
          </cell>
          <cell r="F1140" t="str">
            <v>HENSCHEL</v>
          </cell>
          <cell r="G1140" t="str">
            <v>ГОЛОВКА ЦИЛИНДРА (Б/У)</v>
          </cell>
          <cell r="H1140" t="str">
            <v>ДЛЯ ХЕНШЕЛА</v>
          </cell>
          <cell r="I1140">
            <v>3</v>
          </cell>
          <cell r="J1140" t="str">
            <v>EACH</v>
          </cell>
          <cell r="K1140">
            <v>0</v>
          </cell>
          <cell r="L1140">
            <v>0</v>
          </cell>
          <cell r="M1140">
            <v>0</v>
          </cell>
          <cell r="N1140">
            <v>0</v>
          </cell>
          <cell r="O1140" t="str">
            <v>K1/12</v>
          </cell>
        </row>
        <row r="1141">
          <cell r="D1141">
            <v>3546</v>
          </cell>
          <cell r="E1141" t="str">
            <v>AIR DUCT</v>
          </cell>
          <cell r="F1141" t="str">
            <v>HENSCHEL</v>
          </cell>
          <cell r="G1141" t="str">
            <v>ВОЗДУХООТВОД</v>
          </cell>
          <cell r="H1141" t="str">
            <v/>
          </cell>
          <cell r="I1141">
            <v>1</v>
          </cell>
          <cell r="J1141" t="str">
            <v>EACH</v>
          </cell>
          <cell r="K1141">
            <v>10</v>
          </cell>
          <cell r="L1141">
            <v>10</v>
          </cell>
          <cell r="M1141">
            <v>0</v>
          </cell>
          <cell r="N1141">
            <v>0</v>
          </cell>
          <cell r="O1141" t="str">
            <v>K1/12</v>
          </cell>
        </row>
        <row r="1142">
          <cell r="D1142">
            <v>3549</v>
          </cell>
          <cell r="E1142" t="str">
            <v>TEE</v>
          </cell>
          <cell r="F1142" t="str">
            <v>30 17 003 7949 HENSCHEL</v>
          </cell>
          <cell r="G1142" t="str">
            <v>ТРОЙНИК</v>
          </cell>
          <cell r="H1142" t="str">
            <v>30 17 003 7949 ХЕНШЕЛ</v>
          </cell>
          <cell r="I1142">
            <v>3</v>
          </cell>
          <cell r="J1142" t="str">
            <v>EACH</v>
          </cell>
          <cell r="K1142">
            <v>5</v>
          </cell>
          <cell r="L1142">
            <v>15</v>
          </cell>
          <cell r="M1142">
            <v>0</v>
          </cell>
          <cell r="N1142">
            <v>0</v>
          </cell>
          <cell r="O1142" t="str">
            <v>K1/11</v>
          </cell>
        </row>
        <row r="1143">
          <cell r="D1143">
            <v>3550</v>
          </cell>
          <cell r="E1143" t="str">
            <v>BRAKE SPRING</v>
          </cell>
          <cell r="F1143" t="str">
            <v>ALN-730-7353 HENSCHEL</v>
          </cell>
          <cell r="G1143" t="str">
            <v>ТОРМОЗНАЯ ПРУЖИНА</v>
          </cell>
          <cell r="H1143" t="str">
            <v>ALN-730-7353 ХЕНШЕЛ</v>
          </cell>
          <cell r="I1143">
            <v>8</v>
          </cell>
          <cell r="J1143" t="str">
            <v>EACH</v>
          </cell>
          <cell r="K1143">
            <v>10</v>
          </cell>
          <cell r="L1143">
            <v>80</v>
          </cell>
          <cell r="M1143">
            <v>0</v>
          </cell>
          <cell r="N1143">
            <v>0</v>
          </cell>
          <cell r="O1143" t="str">
            <v>K1/11</v>
          </cell>
        </row>
        <row r="1144">
          <cell r="D1144">
            <v>3551</v>
          </cell>
          <cell r="E1144" t="str">
            <v>SEAL</v>
          </cell>
          <cell r="F1144" t="str">
            <v>ALN-730-7542 HENSCHEL</v>
          </cell>
          <cell r="G1144" t="str">
            <v>САЛЬНИК</v>
          </cell>
          <cell r="H1144" t="str">
            <v>ALN-730-7542 ХЕНШЕЛ</v>
          </cell>
          <cell r="I1144">
            <v>2</v>
          </cell>
          <cell r="J1144" t="str">
            <v>EACH</v>
          </cell>
          <cell r="K1144">
            <v>5</v>
          </cell>
          <cell r="L1144">
            <v>10</v>
          </cell>
          <cell r="M1144">
            <v>0</v>
          </cell>
          <cell r="N1144">
            <v>0</v>
          </cell>
          <cell r="O1144" t="str">
            <v>K1/11</v>
          </cell>
        </row>
        <row r="1145">
          <cell r="D1145">
            <v>3553</v>
          </cell>
          <cell r="E1145" t="str">
            <v>SNAP RING</v>
          </cell>
          <cell r="F1145" t="str">
            <v>5340-178-6252 HENSCHEL</v>
          </cell>
          <cell r="G1145" t="str">
            <v>СТОПОРНОЕ КОЛЬЦО</v>
          </cell>
          <cell r="H1145" t="str">
            <v>5340-178-6252 ХЕНШЕЛ</v>
          </cell>
          <cell r="I1145">
            <v>12</v>
          </cell>
          <cell r="J1145" t="str">
            <v>EACH</v>
          </cell>
          <cell r="K1145">
            <v>1</v>
          </cell>
          <cell r="L1145">
            <v>12</v>
          </cell>
          <cell r="M1145">
            <v>0</v>
          </cell>
          <cell r="N1145">
            <v>0</v>
          </cell>
          <cell r="O1145" t="str">
            <v>K1/11</v>
          </cell>
        </row>
        <row r="1146">
          <cell r="D1146">
            <v>3556</v>
          </cell>
          <cell r="E1146" t="str">
            <v>PISTON</v>
          </cell>
          <cell r="F1146" t="str">
            <v>HENSCHEL</v>
          </cell>
          <cell r="G1146" t="str">
            <v>ПОРШЕНЬ</v>
          </cell>
          <cell r="H1146" t="str">
            <v>ДЛЯ ХЕНШЕЛА</v>
          </cell>
          <cell r="I1146">
            <v>6</v>
          </cell>
          <cell r="J1146" t="str">
            <v>EACH</v>
          </cell>
          <cell r="K1146">
            <v>40</v>
          </cell>
          <cell r="L1146">
            <v>240</v>
          </cell>
          <cell r="M1146">
            <v>0</v>
          </cell>
          <cell r="N1146">
            <v>0</v>
          </cell>
          <cell r="O1146" t="str">
            <v>K1/11</v>
          </cell>
        </row>
        <row r="1147">
          <cell r="D1147">
            <v>3561</v>
          </cell>
          <cell r="E1147" t="str">
            <v>BEARING</v>
          </cell>
          <cell r="F1147" t="str">
            <v>302 17 JR LAGER</v>
          </cell>
          <cell r="G1147" t="str">
            <v>ПОДШИПНИК</v>
          </cell>
          <cell r="H1147" t="str">
            <v>302 17 JR ЛАГЕР</v>
          </cell>
          <cell r="I1147">
            <v>4</v>
          </cell>
          <cell r="J1147" t="str">
            <v>EACH</v>
          </cell>
          <cell r="K1147">
            <v>15</v>
          </cell>
          <cell r="L1147">
            <v>60</v>
          </cell>
          <cell r="M1147">
            <v>0</v>
          </cell>
          <cell r="N1147">
            <v>0</v>
          </cell>
          <cell r="O1147" t="str">
            <v>K1/11</v>
          </cell>
        </row>
        <row r="1148">
          <cell r="D1148">
            <v>3562</v>
          </cell>
          <cell r="E1148" t="str">
            <v>BEARING</v>
          </cell>
          <cell r="F1148" t="str">
            <v>13-33116 DARTON</v>
          </cell>
          <cell r="G1148" t="str">
            <v>ПОДШИПНИК</v>
          </cell>
          <cell r="H1148" t="str">
            <v>13-33116 ДАРТОН</v>
          </cell>
          <cell r="I1148">
            <v>3</v>
          </cell>
          <cell r="J1148" t="str">
            <v>EACH</v>
          </cell>
          <cell r="K1148">
            <v>15</v>
          </cell>
          <cell r="L1148">
            <v>45</v>
          </cell>
          <cell r="M1148">
            <v>0</v>
          </cell>
          <cell r="N1148">
            <v>0</v>
          </cell>
          <cell r="O1148" t="str">
            <v>K1/11</v>
          </cell>
        </row>
        <row r="1149">
          <cell r="D1149">
            <v>3563</v>
          </cell>
          <cell r="E1149" t="str">
            <v>BEARING</v>
          </cell>
          <cell r="F1149" t="str">
            <v>13-32310-J2 DARTON</v>
          </cell>
          <cell r="G1149" t="str">
            <v>ПОДШИПНИК</v>
          </cell>
          <cell r="H1149" t="str">
            <v>13-32310-J2 ДАРТОН</v>
          </cell>
          <cell r="I1149">
            <v>4</v>
          </cell>
          <cell r="J1149" t="str">
            <v>EACH</v>
          </cell>
          <cell r="K1149">
            <v>20</v>
          </cell>
          <cell r="L1149">
            <v>80</v>
          </cell>
          <cell r="M1149">
            <v>0</v>
          </cell>
          <cell r="N1149">
            <v>0</v>
          </cell>
          <cell r="O1149" t="str">
            <v>K1/11</v>
          </cell>
        </row>
        <row r="1150">
          <cell r="D1150">
            <v>3564</v>
          </cell>
          <cell r="E1150" t="str">
            <v>BEARING</v>
          </cell>
          <cell r="F1150" t="str">
            <v>8-7518K 9GPZ</v>
          </cell>
          <cell r="G1150" t="str">
            <v>ПОДШИПНИК</v>
          </cell>
          <cell r="H1150" t="str">
            <v>8-7518K 9ГПЗ</v>
          </cell>
          <cell r="I1150">
            <v>2</v>
          </cell>
          <cell r="J1150" t="str">
            <v>EACH</v>
          </cell>
          <cell r="K1150">
            <v>0</v>
          </cell>
          <cell r="L1150">
            <v>0</v>
          </cell>
          <cell r="M1150">
            <v>1720</v>
          </cell>
          <cell r="N1150">
            <v>3440</v>
          </cell>
          <cell r="O1150" t="str">
            <v>K1/11</v>
          </cell>
        </row>
        <row r="1151">
          <cell r="D1151">
            <v>3565</v>
          </cell>
          <cell r="E1151" t="str">
            <v>BEARING</v>
          </cell>
          <cell r="F1151" t="str">
            <v>ALN-3110-119-4232 HENSCHEL</v>
          </cell>
          <cell r="G1151" t="str">
            <v>ПОДШИПНИК</v>
          </cell>
          <cell r="H1151" t="str">
            <v>ALN-3110-119-4232 ХЕНШЕЛ</v>
          </cell>
          <cell r="I1151">
            <v>2</v>
          </cell>
          <cell r="J1151" t="str">
            <v>EACH</v>
          </cell>
          <cell r="K1151">
            <v>10</v>
          </cell>
          <cell r="L1151">
            <v>20</v>
          </cell>
          <cell r="M1151">
            <v>0</v>
          </cell>
          <cell r="N1151">
            <v>0</v>
          </cell>
          <cell r="O1151" t="str">
            <v>K1/11</v>
          </cell>
        </row>
        <row r="1152">
          <cell r="D1152">
            <v>3566</v>
          </cell>
          <cell r="E1152" t="str">
            <v>BEARING</v>
          </cell>
          <cell r="F1152" t="str">
            <v>7524A SPZ</v>
          </cell>
          <cell r="G1152" t="str">
            <v>ПОДШИПНИК</v>
          </cell>
          <cell r="H1152" t="str">
            <v>7524A СПЗ</v>
          </cell>
          <cell r="I1152">
            <v>2</v>
          </cell>
          <cell r="J1152" t="str">
            <v>EACH</v>
          </cell>
          <cell r="K1152">
            <v>0</v>
          </cell>
          <cell r="L1152">
            <v>0</v>
          </cell>
          <cell r="M1152">
            <v>1720</v>
          </cell>
          <cell r="N1152">
            <v>3440</v>
          </cell>
          <cell r="O1152" t="str">
            <v>K1/11</v>
          </cell>
        </row>
        <row r="1153">
          <cell r="D1153">
            <v>3568</v>
          </cell>
          <cell r="E1153" t="str">
            <v>RIM CLAMP</v>
          </cell>
          <cell r="F1153" t="str">
            <v>SA-58T20 HENSCHEL</v>
          </cell>
          <cell r="G1153" t="str">
            <v>КРЕПЛЕНИЕ</v>
          </cell>
          <cell r="H1153" t="str">
            <v>SA-58T20 ХЕНШЕЛ</v>
          </cell>
          <cell r="I1153">
            <v>12</v>
          </cell>
          <cell r="J1153" t="str">
            <v>EACH</v>
          </cell>
          <cell r="K1153">
            <v>5</v>
          </cell>
          <cell r="L1153">
            <v>60</v>
          </cell>
          <cell r="M1153">
            <v>0</v>
          </cell>
          <cell r="N1153">
            <v>0</v>
          </cell>
          <cell r="O1153" t="str">
            <v>K1/11</v>
          </cell>
        </row>
        <row r="1154">
          <cell r="D1154">
            <v>3569</v>
          </cell>
          <cell r="E1154" t="str">
            <v>LUG NUT</v>
          </cell>
          <cell r="F1154" t="str">
            <v>ALN-5310-107-2308 HENSCHEL</v>
          </cell>
          <cell r="G1154" t="str">
            <v>СТОПОРНАЯ ГАЙКА</v>
          </cell>
          <cell r="H1154" t="str">
            <v>ALN-5310-107-2308 ХЕНШЕЛ</v>
          </cell>
          <cell r="I1154">
            <v>9</v>
          </cell>
          <cell r="J1154" t="str">
            <v>EACH</v>
          </cell>
          <cell r="K1154">
            <v>1</v>
          </cell>
          <cell r="L1154">
            <v>9</v>
          </cell>
          <cell r="M1154">
            <v>0</v>
          </cell>
          <cell r="N1154">
            <v>0</v>
          </cell>
          <cell r="O1154" t="str">
            <v>K1/11</v>
          </cell>
        </row>
        <row r="1155">
          <cell r="D1155">
            <v>3571</v>
          </cell>
          <cell r="E1155" t="str">
            <v>STRAIGHT CONNECTOR</v>
          </cell>
          <cell r="F1155" t="str">
            <v>4730-17-056-0781 HENSCHEL</v>
          </cell>
          <cell r="G1155" t="str">
            <v>ШТУЦЕР</v>
          </cell>
          <cell r="H1155" t="str">
            <v>4730-17-056-0781 ХЕНШЕЛ</v>
          </cell>
          <cell r="I1155">
            <v>10</v>
          </cell>
          <cell r="J1155" t="str">
            <v>EACH</v>
          </cell>
          <cell r="K1155">
            <v>2</v>
          </cell>
          <cell r="L1155">
            <v>20</v>
          </cell>
          <cell r="M1155">
            <v>0</v>
          </cell>
          <cell r="N1155">
            <v>0</v>
          </cell>
          <cell r="O1155" t="str">
            <v>K1/11</v>
          </cell>
        </row>
        <row r="1156">
          <cell r="D1156">
            <v>3580</v>
          </cell>
          <cell r="E1156" t="str">
            <v>SEAL</v>
          </cell>
          <cell r="F1156" t="str">
            <v>ALN-5330-203-7886 HENSCHEL</v>
          </cell>
          <cell r="G1156" t="str">
            <v>УПЛОТНЕНИЕ</v>
          </cell>
          <cell r="H1156" t="str">
            <v>ALN-5330-203-7886 ХЕНШЕЛ</v>
          </cell>
          <cell r="I1156">
            <v>1</v>
          </cell>
          <cell r="J1156" t="str">
            <v>EACH</v>
          </cell>
          <cell r="K1156">
            <v>5</v>
          </cell>
          <cell r="L1156">
            <v>5</v>
          </cell>
          <cell r="M1156">
            <v>0</v>
          </cell>
          <cell r="N1156">
            <v>0</v>
          </cell>
          <cell r="O1156" t="str">
            <v>K1/11</v>
          </cell>
        </row>
        <row r="1157">
          <cell r="D1157">
            <v>3581</v>
          </cell>
          <cell r="E1157" t="str">
            <v>GASKET</v>
          </cell>
          <cell r="F1157" t="str">
            <v>HENSCHEL</v>
          </cell>
          <cell r="G1157" t="str">
            <v>ПРОКЛАДКА</v>
          </cell>
          <cell r="H1157" t="str">
            <v>ХЕНШЕЛ</v>
          </cell>
          <cell r="I1157">
            <v>10</v>
          </cell>
          <cell r="J1157" t="str">
            <v>EACH</v>
          </cell>
          <cell r="K1157">
            <v>5</v>
          </cell>
          <cell r="L1157">
            <v>50</v>
          </cell>
          <cell r="M1157">
            <v>0</v>
          </cell>
          <cell r="N1157">
            <v>0</v>
          </cell>
          <cell r="O1157" t="str">
            <v>K1/11</v>
          </cell>
        </row>
        <row r="1158">
          <cell r="D1158">
            <v>3586</v>
          </cell>
          <cell r="E1158" t="str">
            <v>AIR HOSE 1/8"</v>
          </cell>
          <cell r="F1158" t="str">
            <v>HENSCHEL</v>
          </cell>
          <cell r="G1158" t="str">
            <v>ВОЗДУШНЫЙ ШЛАНГ 1/8"</v>
          </cell>
          <cell r="H1158" t="str">
            <v>ХЕНШЕЛ</v>
          </cell>
          <cell r="I1158">
            <v>1</v>
          </cell>
          <cell r="J1158" t="str">
            <v>ROLL</v>
          </cell>
          <cell r="K1158">
            <v>10</v>
          </cell>
          <cell r="L1158">
            <v>10</v>
          </cell>
          <cell r="M1158">
            <v>0</v>
          </cell>
          <cell r="N1158">
            <v>0</v>
          </cell>
          <cell r="O1158" t="str">
            <v>K1/11</v>
          </cell>
        </row>
        <row r="1159">
          <cell r="D1159">
            <v>3587</v>
          </cell>
          <cell r="E1159" t="str">
            <v>BRAKE HOSE</v>
          </cell>
          <cell r="F1159" t="str">
            <v>629349 HENSCHEL</v>
          </cell>
          <cell r="G1159" t="str">
            <v>ТОРМОЗНОЙ ШЛАНГ</v>
          </cell>
          <cell r="H1159" t="str">
            <v>629349 ХЕНШЕЛ</v>
          </cell>
          <cell r="I1159">
            <v>4</v>
          </cell>
          <cell r="J1159" t="str">
            <v>EACH</v>
          </cell>
          <cell r="K1159">
            <v>20</v>
          </cell>
          <cell r="L1159">
            <v>80</v>
          </cell>
          <cell r="M1159">
            <v>0</v>
          </cell>
          <cell r="N1159">
            <v>0</v>
          </cell>
          <cell r="O1159" t="str">
            <v>K1/11</v>
          </cell>
        </row>
        <row r="1160">
          <cell r="D1160">
            <v>3588</v>
          </cell>
          <cell r="E1160" t="str">
            <v>AIR HOSE WITH FITTINGS</v>
          </cell>
          <cell r="F1160" t="str">
            <v>15X2 PA12</v>
          </cell>
          <cell r="G1160" t="str">
            <v>ВОЗДУШНЫЙ ШЛАНГ</v>
          </cell>
          <cell r="H1160" t="str">
            <v>15X2 PA12</v>
          </cell>
          <cell r="I1160">
            <v>3</v>
          </cell>
          <cell r="J1160" t="str">
            <v>EACH</v>
          </cell>
          <cell r="K1160">
            <v>10</v>
          </cell>
          <cell r="L1160">
            <v>30</v>
          </cell>
          <cell r="M1160">
            <v>0</v>
          </cell>
          <cell r="N1160">
            <v>0</v>
          </cell>
          <cell r="O1160" t="str">
            <v>K1/11</v>
          </cell>
        </row>
        <row r="1161">
          <cell r="D1161">
            <v>3589</v>
          </cell>
          <cell r="E1161" t="str">
            <v>AIR HOSE WITH FITTINGS</v>
          </cell>
          <cell r="F1161" t="str">
            <v>10X1.25 PA12</v>
          </cell>
          <cell r="G1161" t="str">
            <v>ВОЗДУШНЫЙ ШЛАНГ</v>
          </cell>
          <cell r="H1161" t="str">
            <v>10X1.25 PA12</v>
          </cell>
          <cell r="I1161">
            <v>5</v>
          </cell>
          <cell r="J1161" t="str">
            <v>EACH</v>
          </cell>
          <cell r="K1161">
            <v>10</v>
          </cell>
          <cell r="L1161">
            <v>50</v>
          </cell>
          <cell r="M1161">
            <v>0</v>
          </cell>
          <cell r="N1161">
            <v>0</v>
          </cell>
          <cell r="O1161" t="str">
            <v>K1/11</v>
          </cell>
        </row>
        <row r="1162">
          <cell r="D1162">
            <v>3590</v>
          </cell>
          <cell r="E1162" t="str">
            <v>FUEL HOSE WITH FITTINGS</v>
          </cell>
          <cell r="F1162" t="str">
            <v>25 BAR</v>
          </cell>
          <cell r="G1162" t="str">
            <v>ТОПЛИВНЫЙ ШЛАНГ СО ШТУЦЕРАМИ</v>
          </cell>
          <cell r="H1162" t="str">
            <v>25 БАР</v>
          </cell>
          <cell r="I1162">
            <v>2</v>
          </cell>
          <cell r="J1162" t="str">
            <v>EACH</v>
          </cell>
          <cell r="K1162">
            <v>0</v>
          </cell>
          <cell r="L1162">
            <v>0</v>
          </cell>
          <cell r="M1162">
            <v>250</v>
          </cell>
          <cell r="N1162">
            <v>500</v>
          </cell>
          <cell r="O1162" t="str">
            <v>K1/11</v>
          </cell>
        </row>
        <row r="1163">
          <cell r="D1163">
            <v>3591</v>
          </cell>
          <cell r="E1163" t="str">
            <v>AIR HOSE WITH FITTINGS</v>
          </cell>
          <cell r="F1163" t="str">
            <v>6X1 PA12</v>
          </cell>
          <cell r="G1163" t="str">
            <v>ВОЗДУШНЫЙ ШЛАНГ</v>
          </cell>
          <cell r="H1163" t="str">
            <v>6X1 PA12</v>
          </cell>
          <cell r="I1163">
            <v>5</v>
          </cell>
          <cell r="J1163" t="str">
            <v>EACH</v>
          </cell>
          <cell r="K1163">
            <v>10</v>
          </cell>
          <cell r="L1163">
            <v>50</v>
          </cell>
          <cell r="M1163">
            <v>0</v>
          </cell>
          <cell r="N1163">
            <v>0</v>
          </cell>
          <cell r="O1163" t="str">
            <v>K1/7</v>
          </cell>
        </row>
        <row r="1164">
          <cell r="D1164">
            <v>3592</v>
          </cell>
          <cell r="E1164" t="str">
            <v>AIR HOSE</v>
          </cell>
          <cell r="F1164" t="str">
            <v>15X2 PA12</v>
          </cell>
          <cell r="G1164" t="str">
            <v>ВОЗДУШНЫЙ ШЛАНГ</v>
          </cell>
          <cell r="H1164" t="str">
            <v>15X2 PA12</v>
          </cell>
          <cell r="I1164">
            <v>10</v>
          </cell>
          <cell r="J1164" t="str">
            <v>METER</v>
          </cell>
          <cell r="K1164">
            <v>10</v>
          </cell>
          <cell r="L1164">
            <v>100</v>
          </cell>
          <cell r="M1164">
            <v>0</v>
          </cell>
          <cell r="N1164">
            <v>0</v>
          </cell>
          <cell r="O1164" t="str">
            <v>K1/10</v>
          </cell>
        </row>
        <row r="1165">
          <cell r="D1165">
            <v>3593</v>
          </cell>
          <cell r="E1165" t="str">
            <v>HOSE WITH FITTINGS</v>
          </cell>
          <cell r="F1165" t="str">
            <v>AP6308</v>
          </cell>
          <cell r="G1165" t="str">
            <v>ШЛАНГ СО ШТУЦЕРАМИ</v>
          </cell>
          <cell r="H1165" t="str">
            <v>AP6308</v>
          </cell>
          <cell r="I1165">
            <v>1</v>
          </cell>
          <cell r="J1165" t="str">
            <v>EACH</v>
          </cell>
          <cell r="K1165">
            <v>0</v>
          </cell>
          <cell r="L1165">
            <v>0</v>
          </cell>
          <cell r="M1165">
            <v>500</v>
          </cell>
          <cell r="N1165">
            <v>500</v>
          </cell>
          <cell r="O1165" t="str">
            <v>K1/10</v>
          </cell>
        </row>
        <row r="1166">
          <cell r="D1166">
            <v>3596</v>
          </cell>
          <cell r="E1166" t="str">
            <v>ROOFING MATERIAL</v>
          </cell>
          <cell r="F1166" t="str">
            <v>2.60 X 0.83 MTR COMES WITH THE WAREHOUSE BUILDING</v>
          </cell>
          <cell r="G1166" t="str">
            <v>КРОВЛЯ</v>
          </cell>
          <cell r="H1166" t="str">
            <v>2.60 X 0.83 M ЧАСТЬ СТРОИТЕЛЬНОГО МАТЕРИАЛА ДЛЯ СКЛАДА</v>
          </cell>
          <cell r="I1166">
            <v>77</v>
          </cell>
          <cell r="J1166" t="str">
            <v>SHEET</v>
          </cell>
          <cell r="K1166">
            <v>0</v>
          </cell>
          <cell r="L1166">
            <v>0</v>
          </cell>
          <cell r="M1166">
            <v>0</v>
          </cell>
          <cell r="N1166">
            <v>0</v>
          </cell>
          <cell r="O1166" t="str">
            <v>K1/10</v>
          </cell>
        </row>
        <row r="1167">
          <cell r="D1167">
            <v>3599</v>
          </cell>
          <cell r="E1167" t="str">
            <v>CABLE VINYL</v>
          </cell>
          <cell r="F1167" t="str">
            <v>2X1</v>
          </cell>
          <cell r="G1167" t="str">
            <v>КАБЕЛЬ ВИНИЛОВЫЙ</v>
          </cell>
          <cell r="H1167" t="str">
            <v>2X1</v>
          </cell>
          <cell r="I1167">
            <v>27</v>
          </cell>
          <cell r="J1167" t="str">
            <v>METER</v>
          </cell>
          <cell r="K1167">
            <v>0</v>
          </cell>
          <cell r="L1167">
            <v>0</v>
          </cell>
          <cell r="M1167">
            <v>200</v>
          </cell>
          <cell r="N1167">
            <v>5400</v>
          </cell>
          <cell r="O1167" t="str">
            <v>K1/10</v>
          </cell>
        </row>
        <row r="1168">
          <cell r="D1168">
            <v>3601</v>
          </cell>
          <cell r="E1168" t="str">
            <v>SEAL</v>
          </cell>
          <cell r="F1168" t="str">
            <v>ALN-5330-203-7740 HENSCHEL</v>
          </cell>
          <cell r="G1168" t="str">
            <v>САЛЬНИК</v>
          </cell>
          <cell r="H1168" t="str">
            <v>ALN-5330-203-7740 ХЕНШЕЛ</v>
          </cell>
          <cell r="I1168">
            <v>1</v>
          </cell>
          <cell r="J1168" t="str">
            <v>EACH</v>
          </cell>
          <cell r="K1168">
            <v>5</v>
          </cell>
          <cell r="L1168">
            <v>5</v>
          </cell>
          <cell r="M1168">
            <v>0</v>
          </cell>
          <cell r="N1168">
            <v>0</v>
          </cell>
          <cell r="O1168" t="str">
            <v>K1/11</v>
          </cell>
        </row>
        <row r="1169">
          <cell r="D1169">
            <v>3602</v>
          </cell>
          <cell r="E1169" t="str">
            <v>TAIL PIPE</v>
          </cell>
          <cell r="F1169" t="str">
            <v>HENSCHEL</v>
          </cell>
          <cell r="G1169" t="str">
            <v>ТРУБА ГЛУШИТЕЛЯ</v>
          </cell>
          <cell r="H1169" t="str">
            <v>ХЕНШЕЛ</v>
          </cell>
          <cell r="I1169">
            <v>1</v>
          </cell>
          <cell r="J1169" t="str">
            <v>EACH</v>
          </cell>
          <cell r="K1169">
            <v>60</v>
          </cell>
          <cell r="L1169">
            <v>60</v>
          </cell>
          <cell r="M1169">
            <v>0</v>
          </cell>
          <cell r="N1169">
            <v>0</v>
          </cell>
          <cell r="O1169" t="str">
            <v>K1/9</v>
          </cell>
        </row>
        <row r="1170">
          <cell r="D1170">
            <v>3606</v>
          </cell>
          <cell r="E1170" t="str">
            <v>GLOW PLUGS</v>
          </cell>
          <cell r="F1170" t="str">
            <v>19850-17020 STATION WAGON</v>
          </cell>
          <cell r="G1170" t="str">
            <v>СВЕЧИ ЗАЖИГАНИЯ</v>
          </cell>
          <cell r="H1170" t="str">
            <v>19850-17020 СТЕЙШН ВЭГОН</v>
          </cell>
          <cell r="I1170">
            <v>11</v>
          </cell>
          <cell r="J1170" t="str">
            <v>EACH</v>
          </cell>
          <cell r="K1170">
            <v>12.61</v>
          </cell>
          <cell r="L1170">
            <v>138.71</v>
          </cell>
          <cell r="M1170">
            <v>0</v>
          </cell>
          <cell r="N1170">
            <v>0</v>
          </cell>
          <cell r="O1170" t="str">
            <v>K1/47</v>
          </cell>
        </row>
        <row r="1171">
          <cell r="D1171">
            <v>3610</v>
          </cell>
          <cell r="E1171" t="str">
            <v>BLADE TYPE CERAMIC FUSE</v>
          </cell>
          <cell r="F1171" t="str">
            <v>125A 500V 120KA</v>
          </cell>
          <cell r="G1171" t="str">
            <v>КЕРАМИЧЕСКИЙ ПРЕДОХРАНИТЕЛЬ</v>
          </cell>
          <cell r="H1171" t="str">
            <v>125А 500В 120КА</v>
          </cell>
          <cell r="I1171">
            <v>15</v>
          </cell>
          <cell r="J1171" t="str">
            <v>EACH</v>
          </cell>
          <cell r="K1171">
            <v>0</v>
          </cell>
          <cell r="L1171">
            <v>0</v>
          </cell>
          <cell r="M1171">
            <v>0</v>
          </cell>
          <cell r="N1171">
            <v>0</v>
          </cell>
          <cell r="O1171" t="str">
            <v>K1/8</v>
          </cell>
        </row>
        <row r="1172">
          <cell r="D1172">
            <v>3611</v>
          </cell>
          <cell r="E1172" t="str">
            <v>BLADE TYPE CERAMIC FUSE</v>
          </cell>
          <cell r="F1172" t="str">
            <v>100A 500V 120KA</v>
          </cell>
          <cell r="G1172" t="str">
            <v>КЕРАМИЧЕСКИЙ ПРЕДОХРАНИТЕЛЬ</v>
          </cell>
          <cell r="H1172" t="str">
            <v>100А 500В 120КА</v>
          </cell>
          <cell r="I1172">
            <v>19</v>
          </cell>
          <cell r="J1172" t="str">
            <v>EACH</v>
          </cell>
          <cell r="K1172">
            <v>0</v>
          </cell>
          <cell r="L1172">
            <v>0</v>
          </cell>
          <cell r="M1172">
            <v>0</v>
          </cell>
          <cell r="N1172">
            <v>0</v>
          </cell>
          <cell r="O1172" t="str">
            <v>K1/8</v>
          </cell>
        </row>
        <row r="1173">
          <cell r="D1173">
            <v>3612</v>
          </cell>
          <cell r="E1173" t="str">
            <v>BLADE TYPE CERAMIC FUSE</v>
          </cell>
          <cell r="F1173" t="str">
            <v>160A 500V 120KA</v>
          </cell>
          <cell r="G1173" t="str">
            <v>КЕРАМИЧЕСКИЙ ПРЕДОХРАНИТЕЛЬ</v>
          </cell>
          <cell r="H1173" t="str">
            <v>160А 500В 120КА</v>
          </cell>
          <cell r="I1173">
            <v>1</v>
          </cell>
          <cell r="J1173" t="str">
            <v>EACH</v>
          </cell>
          <cell r="K1173">
            <v>0</v>
          </cell>
          <cell r="L1173">
            <v>0</v>
          </cell>
          <cell r="M1173">
            <v>0</v>
          </cell>
          <cell r="N1173">
            <v>0</v>
          </cell>
          <cell r="O1173" t="str">
            <v>K1/8</v>
          </cell>
        </row>
        <row r="1174">
          <cell r="D1174">
            <v>3614</v>
          </cell>
          <cell r="E1174" t="str">
            <v>CERAMIC FUSE</v>
          </cell>
          <cell r="F1174" t="str">
            <v>20A 500V</v>
          </cell>
          <cell r="G1174" t="str">
            <v>КЕРАМИЧЕСКИЙ ПРЕДОХРАНИТЕЛЬ</v>
          </cell>
          <cell r="H1174" t="str">
            <v>20А 500В</v>
          </cell>
          <cell r="I1174">
            <v>23</v>
          </cell>
          <cell r="J1174" t="str">
            <v>EACH</v>
          </cell>
          <cell r="K1174">
            <v>0</v>
          </cell>
          <cell r="L1174">
            <v>0</v>
          </cell>
          <cell r="M1174">
            <v>0</v>
          </cell>
          <cell r="N1174">
            <v>0</v>
          </cell>
          <cell r="O1174" t="str">
            <v>K1/8</v>
          </cell>
        </row>
        <row r="1175">
          <cell r="D1175">
            <v>3615</v>
          </cell>
          <cell r="E1175" t="str">
            <v>CERAMIC FUSE</v>
          </cell>
          <cell r="F1175" t="str">
            <v>50A 500V</v>
          </cell>
          <cell r="G1175" t="str">
            <v>КЕРАМИЧЕСКИЙ ПРЕДОХРАНИТЕЛЬ</v>
          </cell>
          <cell r="H1175" t="str">
            <v>50А 500В</v>
          </cell>
          <cell r="I1175">
            <v>41</v>
          </cell>
          <cell r="J1175" t="str">
            <v>EACH</v>
          </cell>
          <cell r="K1175">
            <v>0</v>
          </cell>
          <cell r="L1175">
            <v>0</v>
          </cell>
          <cell r="M1175">
            <v>0</v>
          </cell>
          <cell r="N1175">
            <v>0</v>
          </cell>
          <cell r="O1175" t="str">
            <v>K1/8</v>
          </cell>
        </row>
        <row r="1176">
          <cell r="D1176">
            <v>3616</v>
          </cell>
          <cell r="E1176" t="str">
            <v>CERAMIC FUSE</v>
          </cell>
          <cell r="F1176" t="str">
            <v>16A 500V</v>
          </cell>
          <cell r="G1176" t="str">
            <v>КЕРАМИЧЕСКИЙ ПРЕДОХРАНИТЕЛЬ</v>
          </cell>
          <cell r="H1176" t="str">
            <v>16А 500В</v>
          </cell>
          <cell r="I1176">
            <v>108</v>
          </cell>
          <cell r="J1176" t="str">
            <v>EACH</v>
          </cell>
          <cell r="K1176">
            <v>0</v>
          </cell>
          <cell r="L1176">
            <v>0</v>
          </cell>
          <cell r="M1176">
            <v>0</v>
          </cell>
          <cell r="N1176">
            <v>0</v>
          </cell>
          <cell r="O1176" t="str">
            <v>K1/8</v>
          </cell>
        </row>
        <row r="1177">
          <cell r="D1177">
            <v>3618</v>
          </cell>
          <cell r="E1177" t="str">
            <v>CERAMIC FUSE HOLDER</v>
          </cell>
          <cell r="F1177" t="str">
            <v>50A 500V</v>
          </cell>
          <cell r="G1177" t="str">
            <v>ДЕРЖАТЕЛЬ ДЛЯ КЕРАМИЧЕСКОГО ПРЕДОХРАНИТЕЛЯ</v>
          </cell>
          <cell r="H1177" t="str">
            <v>50А 500В</v>
          </cell>
          <cell r="I1177">
            <v>22</v>
          </cell>
          <cell r="J1177" t="str">
            <v>EACH</v>
          </cell>
          <cell r="K1177">
            <v>0</v>
          </cell>
          <cell r="L1177">
            <v>0</v>
          </cell>
          <cell r="M1177">
            <v>0</v>
          </cell>
          <cell r="N1177">
            <v>0</v>
          </cell>
          <cell r="O1177" t="str">
            <v>K1/8</v>
          </cell>
        </row>
        <row r="1178">
          <cell r="D1178">
            <v>3621</v>
          </cell>
          <cell r="E1178" t="str">
            <v>STARTER ROPE</v>
          </cell>
          <cell r="F1178" t="str">
            <v>280399</v>
          </cell>
          <cell r="G1178" t="str">
            <v>ШНУР СТАРТОВЫЙ</v>
          </cell>
          <cell r="H1178" t="str">
            <v>280399</v>
          </cell>
          <cell r="I1178">
            <v>1</v>
          </cell>
          <cell r="J1178" t="str">
            <v>EACH</v>
          </cell>
          <cell r="K1178">
            <v>1</v>
          </cell>
          <cell r="L1178">
            <v>1</v>
          </cell>
          <cell r="M1178">
            <v>0</v>
          </cell>
          <cell r="N1178">
            <v>0</v>
          </cell>
          <cell r="O1178" t="str">
            <v>K1/8</v>
          </cell>
        </row>
        <row r="1179">
          <cell r="D1179">
            <v>3622</v>
          </cell>
          <cell r="E1179" t="str">
            <v>MOTOR</v>
          </cell>
          <cell r="F1179" t="str">
            <v>793419-10</v>
          </cell>
          <cell r="G1179" t="str">
            <v>МОТОР</v>
          </cell>
          <cell r="H1179" t="str">
            <v>793419-10</v>
          </cell>
          <cell r="I1179">
            <v>2</v>
          </cell>
          <cell r="J1179" t="str">
            <v>EACH</v>
          </cell>
          <cell r="K1179">
            <v>25</v>
          </cell>
          <cell r="L1179">
            <v>50</v>
          </cell>
          <cell r="M1179">
            <v>0</v>
          </cell>
          <cell r="N1179">
            <v>0</v>
          </cell>
          <cell r="O1179" t="str">
            <v>K1/8</v>
          </cell>
        </row>
        <row r="1180">
          <cell r="D1180">
            <v>3623</v>
          </cell>
          <cell r="E1180" t="str">
            <v>ELECTRICAL CABLE</v>
          </cell>
          <cell r="F1180" t="str">
            <v>2 X 2.5 MM</v>
          </cell>
          <cell r="G1180" t="str">
            <v>КАБЕЛЬ ЭЛЕКТРИЧЕСКИЙ</v>
          </cell>
          <cell r="H1180" t="str">
            <v>2 X 2.5 MM</v>
          </cell>
          <cell r="I1180">
            <v>128</v>
          </cell>
          <cell r="J1180" t="str">
            <v>METER</v>
          </cell>
          <cell r="K1180">
            <v>0</v>
          </cell>
          <cell r="L1180">
            <v>0</v>
          </cell>
          <cell r="M1180">
            <v>200</v>
          </cell>
          <cell r="N1180">
            <v>25600</v>
          </cell>
          <cell r="O1180" t="str">
            <v>K1/7</v>
          </cell>
        </row>
        <row r="1181">
          <cell r="D1181">
            <v>3624</v>
          </cell>
          <cell r="E1181" t="str">
            <v>WIRE LINE</v>
          </cell>
          <cell r="F1181" t="str">
            <v>7/8"</v>
          </cell>
          <cell r="G1181" t="str">
            <v>ТАЛЕВОЙ КАНАТ</v>
          </cell>
          <cell r="H1181" t="str">
            <v>7/8"</v>
          </cell>
          <cell r="I1181">
            <v>1</v>
          </cell>
          <cell r="J1181" t="str">
            <v>DRUM</v>
          </cell>
          <cell r="K1181">
            <v>0</v>
          </cell>
          <cell r="L1181">
            <v>0</v>
          </cell>
          <cell r="M1181">
            <v>68749.5</v>
          </cell>
          <cell r="N1181">
            <v>68749.5</v>
          </cell>
          <cell r="O1181" t="str">
            <v>K2</v>
          </cell>
        </row>
        <row r="1182">
          <cell r="D1182">
            <v>3625</v>
          </cell>
          <cell r="E1182" t="str">
            <v>METAL BRACKETS</v>
          </cell>
          <cell r="F1182" t="str">
            <v/>
          </cell>
          <cell r="G1182" t="str">
            <v>МЕТАЛЛИЧЕСКИЕ СКОБЫ</v>
          </cell>
          <cell r="H1182" t="str">
            <v/>
          </cell>
          <cell r="I1182">
            <v>1</v>
          </cell>
          <cell r="J1182" t="str">
            <v>LOT</v>
          </cell>
          <cell r="K1182">
            <v>0</v>
          </cell>
          <cell r="L1182">
            <v>0</v>
          </cell>
          <cell r="M1182">
            <v>0</v>
          </cell>
          <cell r="N1182">
            <v>0</v>
          </cell>
          <cell r="O1182" t="str">
            <v>K1/6</v>
          </cell>
        </row>
        <row r="1183">
          <cell r="D1183">
            <v>3627</v>
          </cell>
          <cell r="E1183" t="str">
            <v>ELECTRIC MOTOR</v>
          </cell>
          <cell r="F1183" t="str">
            <v>RS-750SH 00667312</v>
          </cell>
          <cell r="G1183" t="str">
            <v>ЭЛЕКТРОМОТОР</v>
          </cell>
          <cell r="H1183" t="str">
            <v>RS-750SH 00667312</v>
          </cell>
          <cell r="I1183">
            <v>4</v>
          </cell>
          <cell r="J1183" t="str">
            <v>EACH</v>
          </cell>
          <cell r="K1183">
            <v>321</v>
          </cell>
          <cell r="L1183">
            <v>1284</v>
          </cell>
          <cell r="M1183">
            <v>0</v>
          </cell>
          <cell r="N1183">
            <v>0</v>
          </cell>
          <cell r="O1183" t="str">
            <v>K1/8</v>
          </cell>
        </row>
        <row r="1184">
          <cell r="D1184">
            <v>3629</v>
          </cell>
          <cell r="E1184" t="str">
            <v>AC UNIT</v>
          </cell>
          <cell r="F1184" t="str">
            <v>TYPE WU25 300-0250M1 PRICE INCLUDED IN LIVING UNITS PO#908</v>
          </cell>
          <cell r="G1184" t="str">
            <v>КОНДИЦИОНЕР ВОЗДУХА</v>
          </cell>
          <cell r="H1184" t="str">
            <v>ТИП WU25 300-0250М1 ЦЕНА ВКЛЮЧЕНА В ОБЩУЮ СТОИМОСТЬ ЖИЛЫХ ПОМЕЩЕНИЙ. ЗАКАЗ №908</v>
          </cell>
          <cell r="I1184">
            <v>2</v>
          </cell>
          <cell r="J1184" t="str">
            <v>EACH</v>
          </cell>
          <cell r="K1184">
            <v>0</v>
          </cell>
          <cell r="L1184">
            <v>0</v>
          </cell>
          <cell r="M1184">
            <v>0</v>
          </cell>
          <cell r="N1184">
            <v>0</v>
          </cell>
          <cell r="O1184" t="str">
            <v>K1/5</v>
          </cell>
        </row>
        <row r="1185">
          <cell r="D1185">
            <v>3630</v>
          </cell>
          <cell r="E1185" t="str">
            <v>SMOKE DETECTOR</v>
          </cell>
          <cell r="F1185" t="str">
            <v>3REC</v>
          </cell>
          <cell r="G1185" t="str">
            <v>ДЫМОВОЙ ДЕТЕКТОР</v>
          </cell>
          <cell r="H1185" t="str">
            <v>3REC</v>
          </cell>
          <cell r="I1185">
            <v>10</v>
          </cell>
          <cell r="J1185" t="str">
            <v>EACH</v>
          </cell>
          <cell r="K1185">
            <v>0</v>
          </cell>
          <cell r="L1185">
            <v>0</v>
          </cell>
          <cell r="M1185">
            <v>0</v>
          </cell>
          <cell r="N1185">
            <v>0</v>
          </cell>
          <cell r="O1185" t="str">
            <v>K1/4</v>
          </cell>
        </row>
        <row r="1186">
          <cell r="D1186">
            <v>3632</v>
          </cell>
          <cell r="E1186" t="str">
            <v>TIRE CHAIN</v>
          </cell>
          <cell r="F1186" t="str">
            <v>FOR TRUCKS</v>
          </cell>
          <cell r="G1186" t="str">
            <v>ЦЕПЬ КОЛЁСНАЯ</v>
          </cell>
          <cell r="H1186" t="str">
            <v>НА ГРУЗОВИКИ</v>
          </cell>
          <cell r="I1186">
            <v>3</v>
          </cell>
          <cell r="J1186" t="str">
            <v>SET</v>
          </cell>
          <cell r="K1186">
            <v>100</v>
          </cell>
          <cell r="L1186">
            <v>300</v>
          </cell>
          <cell r="M1186">
            <v>0</v>
          </cell>
          <cell r="N1186">
            <v>0</v>
          </cell>
          <cell r="O1186" t="str">
            <v>K1/6</v>
          </cell>
        </row>
        <row r="1187">
          <cell r="D1187">
            <v>3633</v>
          </cell>
          <cell r="E1187" t="str">
            <v>EMERGENCY LIGHTS BATTERY</v>
          </cell>
          <cell r="F1187" t="str">
            <v/>
          </cell>
          <cell r="G1187" t="str">
            <v>АККУМУЛЯТОР ДЛЯ СИСТЕМЫ АВАРИЙНОГО ОСВЕЩЕНИЯ</v>
          </cell>
          <cell r="H1187" t="str">
            <v/>
          </cell>
          <cell r="I1187">
            <v>39</v>
          </cell>
          <cell r="J1187" t="str">
            <v>EACH</v>
          </cell>
          <cell r="K1187">
            <v>20</v>
          </cell>
          <cell r="L1187">
            <v>780</v>
          </cell>
          <cell r="M1187">
            <v>0</v>
          </cell>
          <cell r="N1187">
            <v>0</v>
          </cell>
          <cell r="O1187" t="str">
            <v>K1/4</v>
          </cell>
        </row>
        <row r="1188">
          <cell r="D1188">
            <v>3635</v>
          </cell>
          <cell r="E1188" t="str">
            <v>BALL VALVE</v>
          </cell>
          <cell r="F1188" t="str">
            <v>3-1/2" DAFRAM DN100 PN16 A105 25085 E-16STA8</v>
          </cell>
          <cell r="G1188" t="str">
            <v>ШАРОВОЙ КРАН</v>
          </cell>
          <cell r="H1188" t="str">
            <v>3-1/2" DAFRAM DN100 PN16 A105 25085 E-16STA8</v>
          </cell>
          <cell r="I1188">
            <v>6</v>
          </cell>
          <cell r="J1188" t="str">
            <v>EACH</v>
          </cell>
          <cell r="K1188">
            <v>0</v>
          </cell>
          <cell r="L1188">
            <v>0</v>
          </cell>
          <cell r="M1188">
            <v>16000</v>
          </cell>
          <cell r="N1188">
            <v>96000</v>
          </cell>
          <cell r="O1188" t="str">
            <v>K1/3</v>
          </cell>
        </row>
        <row r="1189">
          <cell r="D1189">
            <v>3637</v>
          </cell>
          <cell r="E1189" t="str">
            <v>POWER TONG JAW</v>
          </cell>
          <cell r="F1189" t="str">
            <v>2-7/8" (73 MM)</v>
          </cell>
          <cell r="G1189" t="str">
            <v>ЧЕЛЮСТЬ ДЛЯ ТРУБНОГО КЛЮЧА</v>
          </cell>
          <cell r="H1189" t="str">
            <v>2-7/8" (73 MM)</v>
          </cell>
          <cell r="I1189">
            <v>2</v>
          </cell>
          <cell r="J1189" t="str">
            <v>EACH</v>
          </cell>
          <cell r="K1189">
            <v>0</v>
          </cell>
          <cell r="L1189">
            <v>0</v>
          </cell>
          <cell r="M1189">
            <v>1192.7</v>
          </cell>
          <cell r="N1189">
            <v>2385.4</v>
          </cell>
          <cell r="O1189" t="str">
            <v>K2</v>
          </cell>
        </row>
        <row r="1190">
          <cell r="D1190">
            <v>3639</v>
          </cell>
          <cell r="E1190" t="str">
            <v>CHECK VALVE</v>
          </cell>
          <cell r="F1190" t="str">
            <v>1" FLANGED</v>
          </cell>
          <cell r="G1190" t="str">
            <v>ОБРАТНЫЙ КЛАПАН</v>
          </cell>
          <cell r="H1190" t="str">
            <v>1" НА ФЛАНЦАХ</v>
          </cell>
          <cell r="I1190">
            <v>1</v>
          </cell>
          <cell r="J1190" t="str">
            <v>EACH</v>
          </cell>
          <cell r="K1190">
            <v>0</v>
          </cell>
          <cell r="L1190">
            <v>0</v>
          </cell>
          <cell r="M1190">
            <v>4300</v>
          </cell>
          <cell r="N1190">
            <v>4300</v>
          </cell>
          <cell r="O1190" t="str">
            <v>K2</v>
          </cell>
        </row>
        <row r="1191">
          <cell r="D1191">
            <v>3640</v>
          </cell>
          <cell r="E1191" t="str">
            <v>BALL VALVE</v>
          </cell>
          <cell r="F1191" t="str">
            <v>50MM</v>
          </cell>
          <cell r="G1191" t="str">
            <v>ЗАДВИЖКА ШАРОВАЯ</v>
          </cell>
          <cell r="H1191" t="str">
            <v>50MM</v>
          </cell>
          <cell r="I1191">
            <v>1</v>
          </cell>
          <cell r="J1191" t="str">
            <v>EACH</v>
          </cell>
          <cell r="K1191">
            <v>13</v>
          </cell>
          <cell r="L1191">
            <v>13</v>
          </cell>
          <cell r="M1191">
            <v>0</v>
          </cell>
          <cell r="N1191">
            <v>0</v>
          </cell>
          <cell r="O1191" t="str">
            <v>K1/3</v>
          </cell>
        </row>
        <row r="1192">
          <cell r="D1192">
            <v>3641</v>
          </cell>
          <cell r="E1192" t="str">
            <v>ADAPTER</v>
          </cell>
          <cell r="F1192" t="str">
            <v>4" THREADED</v>
          </cell>
          <cell r="G1192" t="str">
            <v>АДАПТЕР</v>
          </cell>
          <cell r="H1192" t="str">
            <v>4" С РЕЗЬБОЙ</v>
          </cell>
          <cell r="I1192">
            <v>3</v>
          </cell>
          <cell r="J1192" t="str">
            <v>EACH</v>
          </cell>
          <cell r="K1192">
            <v>0</v>
          </cell>
          <cell r="L1192">
            <v>0</v>
          </cell>
          <cell r="M1192">
            <v>8600</v>
          </cell>
          <cell r="N1192">
            <v>25800</v>
          </cell>
          <cell r="O1192" t="str">
            <v>K1/3</v>
          </cell>
        </row>
        <row r="1193">
          <cell r="D1193">
            <v>3642</v>
          </cell>
          <cell r="E1193" t="str">
            <v>POWER TONG DIES</v>
          </cell>
          <cell r="F1193" t="str">
            <v>2-7/8" (73 MM)</v>
          </cell>
          <cell r="G1193" t="str">
            <v>СУХАРИ ДЛЯ ТРУБНОГО КЛЮЧА</v>
          </cell>
          <cell r="H1193" t="str">
            <v>2-7/8" (73 MM)</v>
          </cell>
          <cell r="I1193">
            <v>10</v>
          </cell>
          <cell r="J1193" t="str">
            <v>EACH</v>
          </cell>
          <cell r="K1193">
            <v>0</v>
          </cell>
          <cell r="L1193">
            <v>0</v>
          </cell>
          <cell r="M1193">
            <v>1192.7</v>
          </cell>
          <cell r="N1193">
            <v>11927</v>
          </cell>
          <cell r="O1193" t="str">
            <v>K2</v>
          </cell>
        </row>
        <row r="1194">
          <cell r="D1194">
            <v>3643</v>
          </cell>
          <cell r="E1194" t="str">
            <v>SLIP INSERTS</v>
          </cell>
          <cell r="F1194" t="str">
            <v>2-7/8" (73 MM)</v>
          </cell>
          <cell r="G1194" t="str">
            <v>СУХАРИ КЛИНОВЫЕ</v>
          </cell>
          <cell r="H1194" t="str">
            <v>2-7/8" (73 MM)</v>
          </cell>
          <cell r="I1194">
            <v>36</v>
          </cell>
          <cell r="J1194" t="str">
            <v>EACH</v>
          </cell>
          <cell r="K1194">
            <v>0</v>
          </cell>
          <cell r="L1194">
            <v>0</v>
          </cell>
          <cell r="M1194">
            <v>1192.7</v>
          </cell>
          <cell r="N1194">
            <v>42937.2</v>
          </cell>
          <cell r="O1194" t="str">
            <v>K2</v>
          </cell>
        </row>
        <row r="1195">
          <cell r="D1195">
            <v>3644</v>
          </cell>
          <cell r="E1195" t="str">
            <v>POWER TONG DIES</v>
          </cell>
          <cell r="F1195" t="str">
            <v>5-3/4"</v>
          </cell>
          <cell r="G1195" t="str">
            <v>СУХАРИ ДЛЯ ТРУБНОГО КЛЮЧА</v>
          </cell>
          <cell r="H1195" t="str">
            <v>5-3/4"</v>
          </cell>
          <cell r="I1195">
            <v>6</v>
          </cell>
          <cell r="J1195" t="str">
            <v>EACH</v>
          </cell>
          <cell r="K1195">
            <v>0</v>
          </cell>
          <cell r="L1195">
            <v>0</v>
          </cell>
          <cell r="M1195">
            <v>1192.7</v>
          </cell>
          <cell r="N1195">
            <v>7156.2</v>
          </cell>
          <cell r="O1195" t="str">
            <v>K2</v>
          </cell>
        </row>
        <row r="1196">
          <cell r="D1196">
            <v>3645</v>
          </cell>
          <cell r="E1196" t="str">
            <v>SPARE PARTS FOR BULLDOZER BGM-12-3</v>
          </cell>
          <cell r="F1196" t="str">
            <v/>
          </cell>
          <cell r="G1196" t="str">
            <v>ЗАПАСНЫЕ ЧАСТИ ДЛЯ БУРОВОЙ ГРУНТОРЕЗНОЙ МАШИНЫ БГМ-12-3</v>
          </cell>
          <cell r="H1196" t="str">
            <v/>
          </cell>
          <cell r="I1196">
            <v>1</v>
          </cell>
          <cell r="J1196" t="str">
            <v>LOT</v>
          </cell>
          <cell r="K1196">
            <v>0</v>
          </cell>
          <cell r="L1196">
            <v>0</v>
          </cell>
          <cell r="M1196">
            <v>0</v>
          </cell>
          <cell r="N1196">
            <v>0</v>
          </cell>
          <cell r="O1196" t="str">
            <v>K2</v>
          </cell>
        </row>
        <row r="1197">
          <cell r="D1197">
            <v>3646</v>
          </cell>
          <cell r="E1197" t="str">
            <v>FLANGE THREADED</v>
          </cell>
          <cell r="F1197" t="str">
            <v>114.3 MM</v>
          </cell>
          <cell r="G1197" t="str">
            <v>ФЛАНЕЦ С РЕЗЬБОЙ</v>
          </cell>
          <cell r="H1197" t="str">
            <v>114.3 MM</v>
          </cell>
          <cell r="I1197">
            <v>6</v>
          </cell>
          <cell r="J1197" t="str">
            <v>EACH</v>
          </cell>
          <cell r="K1197">
            <v>0</v>
          </cell>
          <cell r="L1197">
            <v>0</v>
          </cell>
          <cell r="M1197">
            <v>4300</v>
          </cell>
          <cell r="N1197">
            <v>25800</v>
          </cell>
          <cell r="O1197" t="str">
            <v>K2</v>
          </cell>
        </row>
        <row r="1198">
          <cell r="D1198">
            <v>3650</v>
          </cell>
          <cell r="E1198" t="str">
            <v>SLEEVE RUBBER PACKING</v>
          </cell>
          <cell r="F1198" t="str">
            <v>NB-50 PUMP</v>
          </cell>
          <cell r="G1198" t="str">
            <v>РЕЗИНОВЫЙ УПЛОТНИТЕЛЬ ВТУЛКИ</v>
          </cell>
          <cell r="H1198" t="str">
            <v>ДЛЯ НАСОСА НБ-50</v>
          </cell>
          <cell r="I1198">
            <v>5</v>
          </cell>
          <cell r="J1198" t="str">
            <v>EACH</v>
          </cell>
          <cell r="K1198">
            <v>0</v>
          </cell>
          <cell r="L1198">
            <v>0</v>
          </cell>
          <cell r="M1198">
            <v>100</v>
          </cell>
          <cell r="N1198">
            <v>500</v>
          </cell>
          <cell r="O1198" t="str">
            <v>K1/2</v>
          </cell>
        </row>
        <row r="1199">
          <cell r="D1199">
            <v>3651</v>
          </cell>
          <cell r="E1199" t="str">
            <v>SLEEVE METAL RING</v>
          </cell>
          <cell r="F1199" t="str">
            <v>NB-50 PUMP</v>
          </cell>
          <cell r="G1199" t="str">
            <v>МЕТАЛЛИЧЕСКОЕ КОЛЬЦО ВТУЛКИ</v>
          </cell>
          <cell r="H1199" t="str">
            <v>ДЛЯ НАСОСА НБ-50</v>
          </cell>
          <cell r="I1199">
            <v>2</v>
          </cell>
          <cell r="J1199" t="str">
            <v>EACH</v>
          </cell>
          <cell r="K1199">
            <v>0</v>
          </cell>
          <cell r="L1199">
            <v>0</v>
          </cell>
          <cell r="M1199">
            <v>1500</v>
          </cell>
          <cell r="N1199">
            <v>3000</v>
          </cell>
          <cell r="O1199" t="str">
            <v>K1/2</v>
          </cell>
        </row>
        <row r="1200">
          <cell r="D1200">
            <v>3656</v>
          </cell>
          <cell r="E1200" t="str">
            <v>SLEEVE</v>
          </cell>
          <cell r="F1200" t="str">
            <v/>
          </cell>
          <cell r="G1200" t="str">
            <v>ВТУЛКА</v>
          </cell>
          <cell r="H1200" t="str">
            <v/>
          </cell>
          <cell r="I1200">
            <v>8</v>
          </cell>
          <cell r="J1200" t="str">
            <v>EACH</v>
          </cell>
          <cell r="K1200">
            <v>0</v>
          </cell>
          <cell r="L1200">
            <v>0</v>
          </cell>
          <cell r="M1200">
            <v>540</v>
          </cell>
          <cell r="N1200">
            <v>4320</v>
          </cell>
          <cell r="O1200" t="str">
            <v>K2</v>
          </cell>
        </row>
        <row r="1201">
          <cell r="D1201">
            <v>3659</v>
          </cell>
          <cell r="E1201" t="str">
            <v>PUMP STEM</v>
          </cell>
          <cell r="F1201" t="str">
            <v>NB-50 PUMP</v>
          </cell>
          <cell r="G1201" t="str">
            <v>ШТОК НАСОСНЫЙ</v>
          </cell>
          <cell r="H1201" t="str">
            <v>ДЛЯ НАСОСА НБ-50</v>
          </cell>
          <cell r="I1201">
            <v>5</v>
          </cell>
          <cell r="J1201" t="str">
            <v>EACH</v>
          </cell>
          <cell r="K1201">
            <v>0</v>
          </cell>
          <cell r="L1201">
            <v>0</v>
          </cell>
          <cell r="M1201">
            <v>7920</v>
          </cell>
          <cell r="N1201">
            <v>39600</v>
          </cell>
          <cell r="O1201" t="str">
            <v>K2</v>
          </cell>
        </row>
        <row r="1202">
          <cell r="D1202">
            <v>3661</v>
          </cell>
          <cell r="E1202" t="str">
            <v>NIPPLE</v>
          </cell>
          <cell r="F1202" t="str">
            <v>110MM X 30CM</v>
          </cell>
          <cell r="G1202" t="str">
            <v>НИППЕЛЬ</v>
          </cell>
          <cell r="H1202" t="str">
            <v>110MM X 30CM</v>
          </cell>
          <cell r="I1202">
            <v>3</v>
          </cell>
          <cell r="J1202" t="str">
            <v>EACH</v>
          </cell>
          <cell r="K1202">
            <v>0</v>
          </cell>
          <cell r="L1202">
            <v>0</v>
          </cell>
          <cell r="M1202">
            <v>1000</v>
          </cell>
          <cell r="N1202">
            <v>3000</v>
          </cell>
          <cell r="O1202" t="str">
            <v>K1/2</v>
          </cell>
        </row>
        <row r="1203">
          <cell r="D1203">
            <v>3663</v>
          </cell>
          <cell r="E1203" t="str">
            <v>COUPLING</v>
          </cell>
          <cell r="F1203" t="str">
            <v>4-1/2" STD CS</v>
          </cell>
          <cell r="G1203" t="str">
            <v>МУФТА</v>
          </cell>
          <cell r="H1203" t="str">
            <v>4-1/2" STD CS</v>
          </cell>
          <cell r="I1203">
            <v>11</v>
          </cell>
          <cell r="J1203" t="str">
            <v>EACH</v>
          </cell>
          <cell r="K1203">
            <v>10</v>
          </cell>
          <cell r="L1203">
            <v>110</v>
          </cell>
          <cell r="M1203">
            <v>0</v>
          </cell>
          <cell r="N1203">
            <v>0</v>
          </cell>
          <cell r="O1203" t="str">
            <v>K1/2</v>
          </cell>
        </row>
        <row r="1204">
          <cell r="D1204">
            <v>3665</v>
          </cell>
          <cell r="E1204" t="str">
            <v>BUSHING</v>
          </cell>
          <cell r="F1204" t="str">
            <v>3" X 2-1/2"</v>
          </cell>
          <cell r="G1204" t="str">
            <v>РЕДУКТОР</v>
          </cell>
          <cell r="H1204" t="str">
            <v>3" X 2-1/2"</v>
          </cell>
          <cell r="I1204">
            <v>8</v>
          </cell>
          <cell r="J1204" t="str">
            <v>EACH</v>
          </cell>
          <cell r="K1204">
            <v>10</v>
          </cell>
          <cell r="L1204">
            <v>80</v>
          </cell>
          <cell r="M1204">
            <v>0</v>
          </cell>
          <cell r="N1204">
            <v>0</v>
          </cell>
          <cell r="O1204" t="str">
            <v>K1/2</v>
          </cell>
        </row>
        <row r="1205">
          <cell r="D1205">
            <v>3667</v>
          </cell>
          <cell r="E1205" t="str">
            <v>BELL REDUCER</v>
          </cell>
          <cell r="F1205" t="str">
            <v>3" X 2"</v>
          </cell>
          <cell r="G1205" t="str">
            <v>РЕДУКТОР МУФТА НА МУФТУ</v>
          </cell>
          <cell r="H1205" t="str">
            <v>3" X 2"</v>
          </cell>
          <cell r="I1205">
            <v>5</v>
          </cell>
          <cell r="J1205" t="str">
            <v>EACH</v>
          </cell>
          <cell r="K1205">
            <v>15</v>
          </cell>
          <cell r="L1205">
            <v>75</v>
          </cell>
          <cell r="M1205">
            <v>0</v>
          </cell>
          <cell r="N1205">
            <v>0</v>
          </cell>
          <cell r="O1205" t="str">
            <v>K1/2</v>
          </cell>
        </row>
        <row r="1206">
          <cell r="D1206">
            <v>3668</v>
          </cell>
          <cell r="E1206" t="str">
            <v>BELL REDUCER</v>
          </cell>
          <cell r="F1206" t="str">
            <v>2" X 1-1/2"</v>
          </cell>
          <cell r="G1206" t="str">
            <v>РЕДУКТОР МУФТА НА МУФТУ</v>
          </cell>
          <cell r="H1206" t="str">
            <v>2" X 1-1/2"</v>
          </cell>
          <cell r="I1206">
            <v>4</v>
          </cell>
          <cell r="J1206" t="str">
            <v>EACH</v>
          </cell>
          <cell r="K1206">
            <v>5</v>
          </cell>
          <cell r="L1206">
            <v>20</v>
          </cell>
          <cell r="M1206">
            <v>0</v>
          </cell>
          <cell r="N1206">
            <v>0</v>
          </cell>
          <cell r="O1206" t="str">
            <v>K1/2</v>
          </cell>
        </row>
        <row r="1207">
          <cell r="D1207">
            <v>3670</v>
          </cell>
          <cell r="E1207" t="str">
            <v>BELL REDUCER</v>
          </cell>
          <cell r="F1207" t="str">
            <v>3" X 2-1/2"</v>
          </cell>
          <cell r="G1207" t="str">
            <v>РУДУКТОР МУФТА НА МУФТУ</v>
          </cell>
          <cell r="H1207" t="str">
            <v>3" X 2-1/2"</v>
          </cell>
          <cell r="I1207">
            <v>6</v>
          </cell>
          <cell r="J1207" t="str">
            <v>EACH</v>
          </cell>
          <cell r="K1207">
            <v>15</v>
          </cell>
          <cell r="L1207">
            <v>90</v>
          </cell>
          <cell r="M1207">
            <v>0</v>
          </cell>
          <cell r="N1207">
            <v>0</v>
          </cell>
          <cell r="O1207" t="str">
            <v>K1/2</v>
          </cell>
        </row>
        <row r="1208">
          <cell r="D1208">
            <v>3671</v>
          </cell>
          <cell r="E1208" t="str">
            <v>FLOW CONTROL VALVE</v>
          </cell>
          <cell r="F1208" t="str">
            <v>2" PISTON TYPE WP3705 FIG#9HL408 BONNEY FORGE</v>
          </cell>
          <cell r="G1208" t="str">
            <v>КОНТРОЛЬНЫЙ КЛАПАН</v>
          </cell>
          <cell r="H1208" t="str">
            <v>2" ПОРШНЕВОГО ТИПА WP3705 FIG#9HL408 БОННИ ФОРДЖ</v>
          </cell>
          <cell r="I1208">
            <v>2</v>
          </cell>
          <cell r="J1208" t="str">
            <v>EACH</v>
          </cell>
          <cell r="K1208">
            <v>150</v>
          </cell>
          <cell r="L1208">
            <v>300</v>
          </cell>
          <cell r="M1208">
            <v>0</v>
          </cell>
          <cell r="N1208">
            <v>0</v>
          </cell>
          <cell r="O1208" t="str">
            <v>K1/2</v>
          </cell>
        </row>
        <row r="1209">
          <cell r="D1209">
            <v>3672</v>
          </cell>
          <cell r="E1209" t="str">
            <v>HYDRAULIC HOSE WITH FITTINGS</v>
          </cell>
          <cell r="F1209" t="str">
            <v>RVB 12-1050 FOR CRANE KC-6472 40 TON</v>
          </cell>
          <cell r="G1209" t="str">
            <v>ГИДРАВЛИЧЕСКИЙ ШЛАНГ СО ШТУЦЕРАМИ</v>
          </cell>
          <cell r="H1209" t="str">
            <v>RVB 12-1050 НА КРАН KC-6472 40 ТОН</v>
          </cell>
          <cell r="I1209">
            <v>1</v>
          </cell>
          <cell r="J1209" t="str">
            <v>EACH</v>
          </cell>
          <cell r="K1209">
            <v>0</v>
          </cell>
          <cell r="L1209">
            <v>0</v>
          </cell>
          <cell r="M1209">
            <v>500</v>
          </cell>
          <cell r="N1209">
            <v>500</v>
          </cell>
          <cell r="O1209" t="str">
            <v>K1/1</v>
          </cell>
        </row>
        <row r="1210">
          <cell r="D1210">
            <v>3673</v>
          </cell>
          <cell r="E1210" t="str">
            <v>HYDRAULIC HOSE WITH FITTINGS</v>
          </cell>
          <cell r="F1210" t="str">
            <v>25 X 10-25-U FOR CRANE KC-6472 40 TON</v>
          </cell>
          <cell r="G1210" t="str">
            <v>ГИДРАВЛИЧЕСКИЙ ШЛАНГ СО ШТУЦЕРАМИ</v>
          </cell>
          <cell r="H1210" t="str">
            <v>25 X 10-25-У НА КРАН KC-6472 40 ТОН</v>
          </cell>
          <cell r="I1210">
            <v>1</v>
          </cell>
          <cell r="J1210" t="str">
            <v>EACH</v>
          </cell>
          <cell r="K1210">
            <v>0</v>
          </cell>
          <cell r="L1210">
            <v>0</v>
          </cell>
          <cell r="M1210">
            <v>500</v>
          </cell>
          <cell r="N1210">
            <v>500</v>
          </cell>
          <cell r="O1210" t="str">
            <v>K1/1</v>
          </cell>
        </row>
        <row r="1211">
          <cell r="D1211">
            <v>3674</v>
          </cell>
          <cell r="E1211" t="str">
            <v>HYDRAULIC HOSE WITH FITTINGS</v>
          </cell>
          <cell r="F1211" t="str">
            <v>SAE100 R12 FOR CRANE KC-6472 40 TON</v>
          </cell>
          <cell r="G1211" t="str">
            <v>ГИДРАВЛИЧЕСКИЙ ШЛАНГ СО ШТУЦЕРАМИ</v>
          </cell>
          <cell r="H1211" t="str">
            <v>SAE100 R12 НА КРАН KC-6472 40 ТОН</v>
          </cell>
          <cell r="I1211">
            <v>1</v>
          </cell>
          <cell r="J1211" t="str">
            <v>EACH</v>
          </cell>
          <cell r="K1211">
            <v>0</v>
          </cell>
          <cell r="L1211">
            <v>0</v>
          </cell>
          <cell r="M1211">
            <v>500</v>
          </cell>
          <cell r="N1211">
            <v>500</v>
          </cell>
          <cell r="O1211" t="str">
            <v>K1/1</v>
          </cell>
        </row>
        <row r="1212">
          <cell r="D1212">
            <v>3676</v>
          </cell>
          <cell r="E1212" t="str">
            <v>SPARE PARTS</v>
          </cell>
          <cell r="F1212" t="str">
            <v>FOR CRANE KC-6472 40 TON</v>
          </cell>
          <cell r="G1212" t="str">
            <v>ЗАПАСНЫЕ ЧАСТИ</v>
          </cell>
          <cell r="H1212" t="str">
            <v>ДЛЯ КРАНА КС-6472 40 ТОН</v>
          </cell>
          <cell r="I1212">
            <v>1</v>
          </cell>
          <cell r="J1212" t="str">
            <v>LOT</v>
          </cell>
          <cell r="K1212">
            <v>0</v>
          </cell>
          <cell r="L1212">
            <v>0</v>
          </cell>
          <cell r="M1212">
            <v>0</v>
          </cell>
          <cell r="N1212">
            <v>0</v>
          </cell>
          <cell r="O1212" t="str">
            <v>K1/1</v>
          </cell>
        </row>
        <row r="1213">
          <cell r="D1213">
            <v>3677</v>
          </cell>
          <cell r="E1213" t="str">
            <v>LUMINISCENT LIGHT</v>
          </cell>
          <cell r="F1213" t="str">
            <v>18W/20</v>
          </cell>
          <cell r="G1213" t="str">
            <v>ЛЮМИНИСЦЕНТНАЯ ЛАМПА</v>
          </cell>
          <cell r="H1213" t="str">
            <v>18W/20</v>
          </cell>
          <cell r="I1213">
            <v>1</v>
          </cell>
          <cell r="J1213" t="str">
            <v>EACH</v>
          </cell>
          <cell r="K1213">
            <v>0</v>
          </cell>
          <cell r="L1213">
            <v>0</v>
          </cell>
          <cell r="M1213">
            <v>1800</v>
          </cell>
          <cell r="N1213">
            <v>1800</v>
          </cell>
          <cell r="O1213" t="str">
            <v>K1/1</v>
          </cell>
        </row>
        <row r="1214">
          <cell r="D1214">
            <v>3679</v>
          </cell>
          <cell r="E1214" t="str">
            <v>STARTER</v>
          </cell>
          <cell r="F1214" t="str">
            <v>80C-220-1</v>
          </cell>
          <cell r="G1214" t="str">
            <v>СТАРТЕР</v>
          </cell>
          <cell r="H1214" t="str">
            <v>80C-220-1</v>
          </cell>
          <cell r="I1214">
            <v>30</v>
          </cell>
          <cell r="J1214" t="str">
            <v>EACH</v>
          </cell>
          <cell r="K1214">
            <v>0</v>
          </cell>
          <cell r="L1214">
            <v>0</v>
          </cell>
          <cell r="M1214">
            <v>100</v>
          </cell>
          <cell r="N1214">
            <v>3000</v>
          </cell>
          <cell r="O1214" t="str">
            <v>K1/1</v>
          </cell>
        </row>
        <row r="1215">
          <cell r="D1215">
            <v>3680</v>
          </cell>
          <cell r="E1215" t="str">
            <v>LIGHT BULB</v>
          </cell>
          <cell r="F1215" t="str">
            <v>400W HQI-T</v>
          </cell>
          <cell r="G1215" t="str">
            <v>ЛАМПА</v>
          </cell>
          <cell r="H1215" t="str">
            <v>400W HQI-T</v>
          </cell>
          <cell r="I1215">
            <v>46</v>
          </cell>
          <cell r="J1215" t="str">
            <v>EACH</v>
          </cell>
          <cell r="K1215">
            <v>0</v>
          </cell>
          <cell r="L1215">
            <v>0</v>
          </cell>
          <cell r="M1215">
            <v>500</v>
          </cell>
          <cell r="N1215">
            <v>23000</v>
          </cell>
          <cell r="O1215" t="str">
            <v>K1/1</v>
          </cell>
        </row>
        <row r="1216">
          <cell r="D1216">
            <v>3681</v>
          </cell>
          <cell r="E1216" t="str">
            <v>BELT 4000</v>
          </cell>
          <cell r="F1216" t="str">
            <v>NB-50 PUMP</v>
          </cell>
          <cell r="G1216" t="str">
            <v>РЕМЕНЬ 4000</v>
          </cell>
          <cell r="H1216" t="str">
            <v>ДЛЯ НАСОСА НБ-50</v>
          </cell>
          <cell r="I1216">
            <v>1</v>
          </cell>
          <cell r="J1216" t="str">
            <v>EACH</v>
          </cell>
          <cell r="K1216">
            <v>0</v>
          </cell>
          <cell r="L1216">
            <v>0</v>
          </cell>
          <cell r="M1216">
            <v>300</v>
          </cell>
          <cell r="N1216">
            <v>300</v>
          </cell>
          <cell r="O1216" t="str">
            <v>K1/0</v>
          </cell>
        </row>
        <row r="1217">
          <cell r="D1217">
            <v>3682</v>
          </cell>
          <cell r="E1217" t="str">
            <v>TONG TORQUE GAUGE</v>
          </cell>
          <cell r="F1217" t="str">
            <v>0-2000 FT/LBS</v>
          </cell>
          <cell r="G1217" t="str">
            <v>МЕГАМЕТР</v>
          </cell>
          <cell r="H1217" t="str">
            <v>0-2000 ФТ/ФУНТ</v>
          </cell>
          <cell r="I1217">
            <v>1</v>
          </cell>
          <cell r="J1217" t="str">
            <v>EACH</v>
          </cell>
          <cell r="K1217">
            <v>0</v>
          </cell>
          <cell r="L1217">
            <v>0</v>
          </cell>
          <cell r="M1217">
            <v>86427</v>
          </cell>
          <cell r="N1217">
            <v>86427</v>
          </cell>
          <cell r="O1217" t="str">
            <v>K1/0</v>
          </cell>
        </row>
        <row r="1218">
          <cell r="D1218">
            <v>3686</v>
          </cell>
          <cell r="E1218" t="str">
            <v>PUP JOINT 6 FT</v>
          </cell>
          <cell r="F1218" t="str">
            <v>2-7/8" 6.5 LBS/FT API SMLS C/W COUPLING</v>
          </cell>
          <cell r="G1218" t="str">
            <v>ПАТРУБОК 6 ФУТОВ</v>
          </cell>
          <cell r="H1218" t="str">
            <v>2-7/8" 6.5 ФУНТ/ФУТ API БЕЗ ШВА C МУФТОЙ</v>
          </cell>
          <cell r="I1218">
            <v>4</v>
          </cell>
          <cell r="J1218" t="str">
            <v>EACH</v>
          </cell>
          <cell r="K1218">
            <v>156.8888</v>
          </cell>
          <cell r="L1218">
            <v>627.55520000000001</v>
          </cell>
          <cell r="M1218">
            <v>0</v>
          </cell>
          <cell r="N1218">
            <v>0</v>
          </cell>
          <cell r="O1218" t="str">
            <v>K2</v>
          </cell>
        </row>
        <row r="1219">
          <cell r="D1219">
            <v>3687</v>
          </cell>
          <cell r="E1219" t="str">
            <v>PUP JOINT 8 FT</v>
          </cell>
          <cell r="F1219" t="str">
            <v>2-7/8" 6.5 LBS/FT API SMLS C/W COUPLING</v>
          </cell>
          <cell r="G1219" t="str">
            <v>ПАТРУБОК 8 ФУТОВ</v>
          </cell>
          <cell r="H1219" t="str">
            <v>2-7/8" 6.5 ФУНТ/ФУТ API БЕЗ ШВА C МУФТОЙ</v>
          </cell>
          <cell r="I1219">
            <v>1</v>
          </cell>
          <cell r="J1219" t="str">
            <v>EACH</v>
          </cell>
          <cell r="K1219">
            <v>156.8888</v>
          </cell>
          <cell r="L1219">
            <v>156.8888</v>
          </cell>
          <cell r="M1219">
            <v>0</v>
          </cell>
          <cell r="N1219">
            <v>0</v>
          </cell>
          <cell r="O1219" t="str">
            <v>K2</v>
          </cell>
        </row>
        <row r="1220">
          <cell r="D1220">
            <v>3687</v>
          </cell>
          <cell r="E1220" t="str">
            <v>PUP JOINT 8 FT</v>
          </cell>
          <cell r="F1220" t="str">
            <v>2-7/8" 6.5 LBS/FT API SMLS C/W COUPLING</v>
          </cell>
          <cell r="G1220" t="str">
            <v>ПАТРУБОК 8 ФУТОВ</v>
          </cell>
          <cell r="H1220" t="str">
            <v>2-7/8" 6.5 ФУНТ/ФУТ API БЕЗ ШВА C МУФТОЙ</v>
          </cell>
          <cell r="I1220">
            <v>1</v>
          </cell>
          <cell r="J1220" t="str">
            <v>EACH</v>
          </cell>
          <cell r="K1220">
            <v>156.88999999999999</v>
          </cell>
          <cell r="L1220">
            <v>156.88999999999999</v>
          </cell>
          <cell r="M1220">
            <v>0</v>
          </cell>
          <cell r="N1220">
            <v>0</v>
          </cell>
          <cell r="O1220" t="str">
            <v>K2</v>
          </cell>
        </row>
        <row r="1221">
          <cell r="D1221">
            <v>3688</v>
          </cell>
          <cell r="E1221" t="str">
            <v>PUP JOINT 10 FT</v>
          </cell>
          <cell r="F1221" t="str">
            <v>2-7/8" 6.5 LBS/FT API SMLS C/W COUPLING</v>
          </cell>
          <cell r="G1221" t="str">
            <v>ПАТРУБОК 10 ФУТОВ</v>
          </cell>
          <cell r="H1221" t="str">
            <v>2-7/8" 6.5 ФУНТ/ФУТ API БЕЗ ШВА C МУФТОЙ</v>
          </cell>
          <cell r="I1221">
            <v>1</v>
          </cell>
          <cell r="J1221" t="str">
            <v>EACH</v>
          </cell>
          <cell r="K1221">
            <v>156.8888</v>
          </cell>
          <cell r="L1221">
            <v>156.8888</v>
          </cell>
          <cell r="M1221">
            <v>0</v>
          </cell>
          <cell r="N1221">
            <v>0</v>
          </cell>
          <cell r="O1221" t="str">
            <v>K2</v>
          </cell>
        </row>
        <row r="1222">
          <cell r="D1222">
            <v>3690</v>
          </cell>
          <cell r="E1222" t="str">
            <v>STUDS WITH 2 NUTS</v>
          </cell>
          <cell r="F1222" t="str">
            <v>1-1/4" X 13"</v>
          </cell>
          <cell r="G1222" t="str">
            <v>ШПИЛЬКИ С 2 ГАЙКАМИ</v>
          </cell>
          <cell r="H1222" t="str">
            <v>1-1/4" X 13"</v>
          </cell>
          <cell r="I1222">
            <v>8</v>
          </cell>
          <cell r="J1222" t="str">
            <v>EACH</v>
          </cell>
          <cell r="K1222">
            <v>0</v>
          </cell>
          <cell r="L1222">
            <v>0</v>
          </cell>
          <cell r="M1222">
            <v>0</v>
          </cell>
          <cell r="N1222">
            <v>0</v>
          </cell>
          <cell r="O1222" t="str">
            <v>K/C-26</v>
          </cell>
        </row>
        <row r="1223">
          <cell r="D1223">
            <v>3692</v>
          </cell>
          <cell r="E1223" t="str">
            <v>WASHERS</v>
          </cell>
          <cell r="F1223" t="str">
            <v>1-1/4"</v>
          </cell>
          <cell r="G1223" t="str">
            <v>ШАЙБЫ</v>
          </cell>
          <cell r="H1223" t="str">
            <v>1-1/4"</v>
          </cell>
          <cell r="I1223">
            <v>16</v>
          </cell>
          <cell r="J1223" t="str">
            <v>EACH</v>
          </cell>
          <cell r="K1223">
            <v>0</v>
          </cell>
          <cell r="L1223">
            <v>0</v>
          </cell>
          <cell r="M1223">
            <v>0</v>
          </cell>
          <cell r="N1223">
            <v>0</v>
          </cell>
          <cell r="O1223" t="str">
            <v>K/C-26</v>
          </cell>
        </row>
        <row r="1224">
          <cell r="D1224">
            <v>3693</v>
          </cell>
          <cell r="E1224" t="str">
            <v>NIPPLE</v>
          </cell>
          <cell r="F1224" t="str">
            <v>4 SPH PIN X 4 SPH PIN X 12"</v>
          </cell>
          <cell r="G1224" t="str">
            <v>НИППЕЛЬ</v>
          </cell>
          <cell r="H1224" t="str">
            <v>4 SPH PIN X 4 SPH PIN X 12"</v>
          </cell>
          <cell r="I1224">
            <v>2</v>
          </cell>
          <cell r="J1224" t="str">
            <v>EACH</v>
          </cell>
          <cell r="K1224">
            <v>38.75</v>
          </cell>
          <cell r="L1224">
            <v>77.5</v>
          </cell>
          <cell r="M1224">
            <v>0</v>
          </cell>
          <cell r="N1224">
            <v>0</v>
          </cell>
          <cell r="O1224" t="str">
            <v>K1/FRONT</v>
          </cell>
        </row>
        <row r="1225">
          <cell r="D1225">
            <v>3694</v>
          </cell>
          <cell r="E1225" t="str">
            <v>BLADE TYPE CERAMIC FUSE</v>
          </cell>
          <cell r="F1225" t="str">
            <v>200A 500V</v>
          </cell>
          <cell r="G1225" t="str">
            <v>КЕРАМИЧЕСКИЙ ПРЕДОХРАНИТЕЛЬ</v>
          </cell>
          <cell r="H1225" t="str">
            <v>200А 500В</v>
          </cell>
          <cell r="I1225">
            <v>6</v>
          </cell>
          <cell r="J1225" t="str">
            <v>EACH</v>
          </cell>
          <cell r="K1225">
            <v>0</v>
          </cell>
          <cell r="L1225">
            <v>0</v>
          </cell>
          <cell r="M1225">
            <v>0</v>
          </cell>
          <cell r="N1225">
            <v>0</v>
          </cell>
          <cell r="O1225" t="str">
            <v>K1/8</v>
          </cell>
        </row>
        <row r="1226">
          <cell r="D1226">
            <v>3695</v>
          </cell>
          <cell r="E1226" t="str">
            <v>CERAMIC FUSE HOLDER</v>
          </cell>
          <cell r="F1226" t="str">
            <v>200A 500V</v>
          </cell>
          <cell r="G1226" t="str">
            <v>ДЕРЖАТЕЛЬ ДЛЯ КЕРАМИЧЕСКОГО ПРЕДОХРАНИТЕЛЯ</v>
          </cell>
          <cell r="H1226" t="str">
            <v>200А 500В</v>
          </cell>
          <cell r="I1226">
            <v>6</v>
          </cell>
          <cell r="J1226" t="str">
            <v>EACH</v>
          </cell>
          <cell r="K1226">
            <v>0</v>
          </cell>
          <cell r="L1226">
            <v>0</v>
          </cell>
          <cell r="M1226">
            <v>0</v>
          </cell>
          <cell r="N1226">
            <v>0</v>
          </cell>
          <cell r="O1226" t="str">
            <v>K1/8</v>
          </cell>
        </row>
        <row r="1227">
          <cell r="D1227">
            <v>3696</v>
          </cell>
          <cell r="E1227" t="str">
            <v>CERAMIC FUSE HOLDER</v>
          </cell>
          <cell r="F1227" t="str">
            <v>16A 500V</v>
          </cell>
          <cell r="G1227" t="str">
            <v>ДЕРЖАТЕЛЬ ДЛЯ КЕРАМИЧЕСКОГО ПРЕДОХРАНИТЕЛЯ</v>
          </cell>
          <cell r="H1227" t="str">
            <v>16А 500В</v>
          </cell>
          <cell r="I1227">
            <v>43</v>
          </cell>
          <cell r="J1227" t="str">
            <v>EACH</v>
          </cell>
          <cell r="K1227">
            <v>0</v>
          </cell>
          <cell r="L1227">
            <v>0</v>
          </cell>
          <cell r="M1227">
            <v>0</v>
          </cell>
          <cell r="N1227">
            <v>0</v>
          </cell>
          <cell r="O1227" t="str">
            <v>K1/8</v>
          </cell>
        </row>
        <row r="1228">
          <cell r="D1228">
            <v>3697</v>
          </cell>
          <cell r="E1228" t="str">
            <v>CERAMIC FUSE HOLDER</v>
          </cell>
          <cell r="F1228" t="str">
            <v>20A 500V</v>
          </cell>
          <cell r="G1228" t="str">
            <v>ДЕРЖАТЕЛЬ ДЛЯ КЕРАМИЧЕСКОГО ПРЕДОХРАНИТЕЛЯ</v>
          </cell>
          <cell r="H1228" t="str">
            <v>20А 500В</v>
          </cell>
          <cell r="I1228">
            <v>17</v>
          </cell>
          <cell r="J1228" t="str">
            <v>EACH</v>
          </cell>
          <cell r="K1228">
            <v>0</v>
          </cell>
          <cell r="L1228">
            <v>0</v>
          </cell>
          <cell r="M1228">
            <v>0</v>
          </cell>
          <cell r="N1228">
            <v>0</v>
          </cell>
          <cell r="O1228" t="str">
            <v>K1/8</v>
          </cell>
        </row>
        <row r="1229">
          <cell r="D1229">
            <v>3698</v>
          </cell>
          <cell r="E1229" t="str">
            <v>STARTER</v>
          </cell>
          <cell r="F1229" t="str">
            <v>ST111 80W</v>
          </cell>
          <cell r="G1229" t="str">
            <v>СТАРТЕР</v>
          </cell>
          <cell r="H1229" t="str">
            <v>ST111 80Вт</v>
          </cell>
          <cell r="I1229">
            <v>19</v>
          </cell>
          <cell r="J1229" t="str">
            <v>EACH</v>
          </cell>
          <cell r="K1229">
            <v>0</v>
          </cell>
          <cell r="L1229">
            <v>0</v>
          </cell>
          <cell r="M1229">
            <v>100</v>
          </cell>
          <cell r="N1229">
            <v>1900</v>
          </cell>
          <cell r="O1229" t="str">
            <v>K1/8</v>
          </cell>
        </row>
        <row r="1230">
          <cell r="D1230">
            <v>3699</v>
          </cell>
          <cell r="E1230" t="str">
            <v>BRASS STRAIGHT COUPLING</v>
          </cell>
          <cell r="F1230" t="str">
            <v>VSH-15-SUPER-BS-364-2</v>
          </cell>
          <cell r="G1230" t="str">
            <v>ЛАТУННЫЙ АДАПТЕР</v>
          </cell>
          <cell r="H1230" t="str">
            <v>VSH-15-SUPER-BS-364-2</v>
          </cell>
          <cell r="I1230">
            <v>14</v>
          </cell>
          <cell r="J1230" t="str">
            <v>EACH</v>
          </cell>
          <cell r="K1230">
            <v>5</v>
          </cell>
          <cell r="L1230">
            <v>70</v>
          </cell>
          <cell r="M1230">
            <v>0</v>
          </cell>
          <cell r="N1230">
            <v>0</v>
          </cell>
          <cell r="O1230" t="str">
            <v>K1/8</v>
          </cell>
        </row>
        <row r="1231">
          <cell r="D1231">
            <v>3701</v>
          </cell>
          <cell r="E1231" t="str">
            <v>CERAMIC FUSE HOLDER</v>
          </cell>
          <cell r="F1231" t="str">
            <v>25A 500V</v>
          </cell>
          <cell r="G1231" t="str">
            <v>ДЕРЖАТЕЛЬ ДЛЯ КЕРАМИЧЕСКОГО ПРЕДОХРАНИТЕЛЯ</v>
          </cell>
          <cell r="H1231" t="str">
            <v>25А 500В</v>
          </cell>
          <cell r="I1231">
            <v>33</v>
          </cell>
          <cell r="J1231" t="str">
            <v>EACH</v>
          </cell>
          <cell r="K1231">
            <v>0</v>
          </cell>
          <cell r="L1231">
            <v>0</v>
          </cell>
          <cell r="M1231">
            <v>0</v>
          </cell>
          <cell r="N1231">
            <v>0</v>
          </cell>
          <cell r="O1231" t="str">
            <v>K1/8</v>
          </cell>
        </row>
        <row r="1232">
          <cell r="D1232">
            <v>3702</v>
          </cell>
          <cell r="E1232" t="str">
            <v>CERAMIC FUSE HOLDER</v>
          </cell>
          <cell r="F1232" t="str">
            <v>63A 500V</v>
          </cell>
          <cell r="G1232" t="str">
            <v>ДЕРЖАТЕЛЬ ДЛЯ КЕРАМИЧЕСКОГО ПРЕДОХРАНИТЕЛЯ</v>
          </cell>
          <cell r="H1232" t="str">
            <v>63А 500В</v>
          </cell>
          <cell r="I1232">
            <v>35</v>
          </cell>
          <cell r="J1232" t="str">
            <v>EACH</v>
          </cell>
          <cell r="K1232">
            <v>0</v>
          </cell>
          <cell r="L1232">
            <v>0</v>
          </cell>
          <cell r="M1232">
            <v>0</v>
          </cell>
          <cell r="N1232">
            <v>0</v>
          </cell>
          <cell r="O1232" t="str">
            <v>K1/8</v>
          </cell>
        </row>
        <row r="1233">
          <cell r="D1233">
            <v>3703</v>
          </cell>
          <cell r="E1233" t="str">
            <v>HOSE BOSS CLAMP</v>
          </cell>
          <cell r="F1233" t="str">
            <v>1-1/2"</v>
          </cell>
          <cell r="G1233" t="str">
            <v>ШЛАНГОВЫЙ ЗАЖИМ</v>
          </cell>
          <cell r="H1233" t="str">
            <v>1-1/2"</v>
          </cell>
          <cell r="I1233">
            <v>56</v>
          </cell>
          <cell r="J1233" t="str">
            <v>EACH</v>
          </cell>
          <cell r="K1233">
            <v>5.34</v>
          </cell>
          <cell r="L1233">
            <v>299.04000000000002</v>
          </cell>
          <cell r="M1233">
            <v>0</v>
          </cell>
          <cell r="N1233">
            <v>0</v>
          </cell>
          <cell r="O1233" t="str">
            <v>K1/37</v>
          </cell>
        </row>
        <row r="1234">
          <cell r="D1234">
            <v>3704</v>
          </cell>
          <cell r="E1234" t="str">
            <v>LUG NUT</v>
          </cell>
          <cell r="F1234" t="str">
            <v>FOR TOYOTA HZJ80</v>
          </cell>
          <cell r="G1234" t="str">
            <v>СТОПОРНАЯ ГАЙКА</v>
          </cell>
          <cell r="H1234" t="str">
            <v>ДЛЯ  ТОЙОТЫ HZJ80</v>
          </cell>
          <cell r="I1234">
            <v>47</v>
          </cell>
          <cell r="J1234" t="str">
            <v>EACH</v>
          </cell>
          <cell r="K1234">
            <v>1</v>
          </cell>
          <cell r="L1234">
            <v>47</v>
          </cell>
          <cell r="M1234">
            <v>0</v>
          </cell>
          <cell r="N1234">
            <v>0</v>
          </cell>
          <cell r="O1234" t="str">
            <v>K1/47</v>
          </cell>
        </row>
        <row r="1235">
          <cell r="D1235">
            <v>3705</v>
          </cell>
          <cell r="E1235" t="str">
            <v>WHEEL CAP</v>
          </cell>
          <cell r="F1235" t="str">
            <v>FOR TOYOTA HZJ80</v>
          </cell>
          <cell r="G1235" t="str">
            <v>КОЛПАК НА КОЛЕСО</v>
          </cell>
          <cell r="H1235" t="str">
            <v>ДЛЯ  ТОЙОТЫ HZJ80</v>
          </cell>
          <cell r="I1235">
            <v>10</v>
          </cell>
          <cell r="J1235" t="str">
            <v>EACH</v>
          </cell>
          <cell r="K1235">
            <v>10</v>
          </cell>
          <cell r="L1235">
            <v>100</v>
          </cell>
          <cell r="M1235">
            <v>0</v>
          </cell>
          <cell r="N1235">
            <v>0</v>
          </cell>
          <cell r="O1235" t="str">
            <v>K1/47</v>
          </cell>
        </row>
        <row r="1236">
          <cell r="D1236">
            <v>3710</v>
          </cell>
          <cell r="E1236" t="str">
            <v>TIRE DUNLOP</v>
          </cell>
          <cell r="F1236" t="str">
            <v>7.50 R16, 6 PLY TIRE WITH TUBE TG21 PICKUP</v>
          </cell>
          <cell r="G1236" t="str">
            <v>ШИНЫ ДАНЛОП РАЗМЕР 7.50 С КАМЕРОЙ</v>
          </cell>
          <cell r="H1236" t="str">
            <v>7.50 R16, 6 PLY TIRE WITH TUBE TG21 ПИКАП</v>
          </cell>
          <cell r="I1236">
            <v>4</v>
          </cell>
          <cell r="J1236" t="str">
            <v>EACH</v>
          </cell>
          <cell r="K1236">
            <v>149.27000000000001</v>
          </cell>
          <cell r="L1236">
            <v>597.08000000000004</v>
          </cell>
          <cell r="M1236">
            <v>0</v>
          </cell>
          <cell r="N1236">
            <v>0</v>
          </cell>
          <cell r="O1236" t="str">
            <v>K/C-20</v>
          </cell>
        </row>
        <row r="1237">
          <cell r="D1237">
            <v>3714</v>
          </cell>
          <cell r="E1237" t="str">
            <v>BOLTS WITH NUTS</v>
          </cell>
          <cell r="F1237" t="str">
            <v>M 6 X 30</v>
          </cell>
          <cell r="G1237" t="str">
            <v>БОЛТЫ С ГАЙКАМИ</v>
          </cell>
          <cell r="H1237" t="str">
            <v>M 6 X 30</v>
          </cell>
          <cell r="I1237">
            <v>291</v>
          </cell>
          <cell r="J1237" t="str">
            <v>EACH</v>
          </cell>
          <cell r="K1237">
            <v>0</v>
          </cell>
          <cell r="L1237">
            <v>0</v>
          </cell>
          <cell r="M1237">
            <v>0</v>
          </cell>
          <cell r="N1237">
            <v>0</v>
          </cell>
          <cell r="O1237" t="str">
            <v>K1/35-38</v>
          </cell>
        </row>
        <row r="1238">
          <cell r="D1238">
            <v>3715</v>
          </cell>
          <cell r="E1238" t="str">
            <v>BOLTS</v>
          </cell>
          <cell r="F1238" t="str">
            <v>M 6 X 50</v>
          </cell>
          <cell r="G1238" t="str">
            <v>БОЛТЫ</v>
          </cell>
          <cell r="H1238" t="str">
            <v>M 6 X 50</v>
          </cell>
          <cell r="I1238">
            <v>67</v>
          </cell>
          <cell r="J1238" t="str">
            <v>EACH</v>
          </cell>
          <cell r="K1238">
            <v>0</v>
          </cell>
          <cell r="L1238">
            <v>0</v>
          </cell>
          <cell r="M1238">
            <v>0</v>
          </cell>
          <cell r="N1238">
            <v>0</v>
          </cell>
          <cell r="O1238" t="str">
            <v>K1/35-38</v>
          </cell>
        </row>
        <row r="1239">
          <cell r="D1239">
            <v>3717</v>
          </cell>
          <cell r="E1239" t="str">
            <v>BOLTS WITH NUTS</v>
          </cell>
          <cell r="F1239" t="str">
            <v>M 8 X 15</v>
          </cell>
          <cell r="G1239" t="str">
            <v>БОЛТЫ С ГАЙКАМИ</v>
          </cell>
          <cell r="H1239" t="str">
            <v>M 8 X 15</v>
          </cell>
          <cell r="I1239">
            <v>66</v>
          </cell>
          <cell r="J1239" t="str">
            <v>EACH</v>
          </cell>
          <cell r="K1239">
            <v>0</v>
          </cell>
          <cell r="L1239">
            <v>0</v>
          </cell>
          <cell r="M1239">
            <v>0</v>
          </cell>
          <cell r="N1239">
            <v>0</v>
          </cell>
          <cell r="O1239" t="str">
            <v>K1/35-38</v>
          </cell>
        </row>
        <row r="1240">
          <cell r="D1240">
            <v>3720</v>
          </cell>
          <cell r="E1240" t="str">
            <v>BOLTS</v>
          </cell>
          <cell r="F1240" t="str">
            <v>M 8 X 50</v>
          </cell>
          <cell r="G1240" t="str">
            <v>БОЛТЫ</v>
          </cell>
          <cell r="H1240" t="str">
            <v>M 8 X 50</v>
          </cell>
          <cell r="I1240">
            <v>149</v>
          </cell>
          <cell r="J1240" t="str">
            <v>EACH</v>
          </cell>
          <cell r="K1240">
            <v>0</v>
          </cell>
          <cell r="L1240">
            <v>0</v>
          </cell>
          <cell r="M1240">
            <v>0</v>
          </cell>
          <cell r="N1240">
            <v>0</v>
          </cell>
          <cell r="O1240" t="str">
            <v>K1/35-38</v>
          </cell>
        </row>
        <row r="1241">
          <cell r="D1241">
            <v>3722</v>
          </cell>
          <cell r="E1241" t="str">
            <v>BOLTS</v>
          </cell>
          <cell r="F1241" t="str">
            <v>M 10 X 25</v>
          </cell>
          <cell r="G1241" t="str">
            <v>БОЛТЫ</v>
          </cell>
          <cell r="H1241" t="str">
            <v>M 10 X 25</v>
          </cell>
          <cell r="I1241">
            <v>208</v>
          </cell>
          <cell r="J1241" t="str">
            <v>EACH</v>
          </cell>
          <cell r="K1241">
            <v>0</v>
          </cell>
          <cell r="L1241">
            <v>0</v>
          </cell>
          <cell r="M1241">
            <v>0</v>
          </cell>
          <cell r="N1241">
            <v>0</v>
          </cell>
          <cell r="O1241" t="str">
            <v>K1/35-38</v>
          </cell>
        </row>
        <row r="1242">
          <cell r="D1242">
            <v>3724</v>
          </cell>
          <cell r="E1242" t="str">
            <v>BOLTS</v>
          </cell>
          <cell r="F1242" t="str">
            <v>M 10 X 30</v>
          </cell>
          <cell r="G1242" t="str">
            <v>БОЛТЫ</v>
          </cell>
          <cell r="H1242" t="str">
            <v>M 10 X 30</v>
          </cell>
          <cell r="I1242">
            <v>16</v>
          </cell>
          <cell r="J1242" t="str">
            <v>EACH</v>
          </cell>
          <cell r="K1242">
            <v>0</v>
          </cell>
          <cell r="L1242">
            <v>0</v>
          </cell>
          <cell r="M1242">
            <v>0</v>
          </cell>
          <cell r="N1242">
            <v>0</v>
          </cell>
          <cell r="O1242" t="str">
            <v>K1/35-38</v>
          </cell>
        </row>
        <row r="1243">
          <cell r="D1243">
            <v>3725</v>
          </cell>
          <cell r="E1243" t="str">
            <v>BOLTS WITH NUTS</v>
          </cell>
          <cell r="F1243" t="str">
            <v>M 10 X 20</v>
          </cell>
          <cell r="G1243" t="str">
            <v>БОЛТЫ С ГАЙКАМИ</v>
          </cell>
          <cell r="H1243" t="str">
            <v>M 10 X 20</v>
          </cell>
          <cell r="I1243">
            <v>10</v>
          </cell>
          <cell r="J1243" t="str">
            <v>EACH</v>
          </cell>
          <cell r="K1243">
            <v>0</v>
          </cell>
          <cell r="L1243">
            <v>0</v>
          </cell>
          <cell r="M1243">
            <v>0</v>
          </cell>
          <cell r="N1243">
            <v>0</v>
          </cell>
          <cell r="O1243" t="str">
            <v>K1/35-38</v>
          </cell>
        </row>
        <row r="1244">
          <cell r="D1244">
            <v>3726</v>
          </cell>
          <cell r="E1244" t="str">
            <v>BOLTS WITH NUTS</v>
          </cell>
          <cell r="F1244" t="str">
            <v>M 10 X 60</v>
          </cell>
          <cell r="G1244" t="str">
            <v>БОЛТЫ С ГАЙКАМИ</v>
          </cell>
          <cell r="H1244" t="str">
            <v>M 10 X 60</v>
          </cell>
          <cell r="I1244">
            <v>15</v>
          </cell>
          <cell r="J1244" t="str">
            <v>EACH</v>
          </cell>
          <cell r="K1244">
            <v>0</v>
          </cell>
          <cell r="L1244">
            <v>0</v>
          </cell>
          <cell r="M1244">
            <v>0</v>
          </cell>
          <cell r="N1244">
            <v>0</v>
          </cell>
          <cell r="O1244" t="str">
            <v>K1/35-38</v>
          </cell>
        </row>
        <row r="1245">
          <cell r="D1245">
            <v>3727</v>
          </cell>
          <cell r="E1245" t="str">
            <v>BOLTS WITH NUTS</v>
          </cell>
          <cell r="F1245" t="str">
            <v>M 10 X 45</v>
          </cell>
          <cell r="G1245" t="str">
            <v>БОЛТЫ С ГАЙКАМИ</v>
          </cell>
          <cell r="H1245" t="str">
            <v>M 10 X 45</v>
          </cell>
          <cell r="I1245">
            <v>59</v>
          </cell>
          <cell r="J1245" t="str">
            <v>EACH</v>
          </cell>
          <cell r="K1245">
            <v>0</v>
          </cell>
          <cell r="L1245">
            <v>0</v>
          </cell>
          <cell r="M1245">
            <v>0</v>
          </cell>
          <cell r="N1245">
            <v>0</v>
          </cell>
          <cell r="O1245" t="str">
            <v>K1/35-38</v>
          </cell>
        </row>
        <row r="1246">
          <cell r="D1246">
            <v>3735</v>
          </cell>
          <cell r="E1246" t="str">
            <v>BOLTS WITH NUTS</v>
          </cell>
          <cell r="F1246" t="str">
            <v>M 16 X 60</v>
          </cell>
          <cell r="G1246" t="str">
            <v>БОЛТЫ С ГАЙКАМИ</v>
          </cell>
          <cell r="H1246" t="str">
            <v>M 16 X 60</v>
          </cell>
          <cell r="I1246">
            <v>4</v>
          </cell>
          <cell r="J1246" t="str">
            <v>EACH</v>
          </cell>
          <cell r="K1246">
            <v>0</v>
          </cell>
          <cell r="L1246">
            <v>0</v>
          </cell>
          <cell r="M1246">
            <v>0</v>
          </cell>
          <cell r="N1246">
            <v>0</v>
          </cell>
          <cell r="O1246" t="str">
            <v>K1/35-38</v>
          </cell>
        </row>
        <row r="1247">
          <cell r="D1247">
            <v>3736</v>
          </cell>
          <cell r="E1247" t="str">
            <v>BOLTS</v>
          </cell>
          <cell r="F1247" t="str">
            <v>M 18 X 55</v>
          </cell>
          <cell r="G1247" t="str">
            <v>БОЛТЫ С ГАЙКАМИ</v>
          </cell>
          <cell r="H1247" t="str">
            <v>M 18 X 55</v>
          </cell>
          <cell r="I1247">
            <v>20</v>
          </cell>
          <cell r="J1247" t="str">
            <v>EACH</v>
          </cell>
          <cell r="K1247">
            <v>0</v>
          </cell>
          <cell r="L1247">
            <v>0</v>
          </cell>
          <cell r="M1247">
            <v>0</v>
          </cell>
          <cell r="N1247">
            <v>0</v>
          </cell>
          <cell r="O1247" t="str">
            <v>K1/35-38</v>
          </cell>
        </row>
        <row r="1248">
          <cell r="D1248">
            <v>3737</v>
          </cell>
          <cell r="E1248" t="str">
            <v>BOLTS WITH NUTS</v>
          </cell>
          <cell r="F1248" t="str">
            <v>M 18 X 40</v>
          </cell>
          <cell r="G1248" t="str">
            <v>БОЛТЫ С ГАЙКАМИ</v>
          </cell>
          <cell r="H1248" t="str">
            <v>M 18 X 40</v>
          </cell>
          <cell r="I1248">
            <v>7</v>
          </cell>
          <cell r="J1248" t="str">
            <v>EACH</v>
          </cell>
          <cell r="K1248">
            <v>0</v>
          </cell>
          <cell r="L1248">
            <v>0</v>
          </cell>
          <cell r="M1248">
            <v>0</v>
          </cell>
          <cell r="N1248">
            <v>0</v>
          </cell>
          <cell r="O1248" t="str">
            <v>K1/35-38</v>
          </cell>
        </row>
        <row r="1249">
          <cell r="D1249">
            <v>3738</v>
          </cell>
          <cell r="E1249" t="str">
            <v>BOLTS WITH NUTS</v>
          </cell>
          <cell r="F1249" t="str">
            <v>5/16" X 50</v>
          </cell>
          <cell r="G1249" t="str">
            <v>БОЛТЫ С ГАЙКАМИ</v>
          </cell>
          <cell r="H1249" t="str">
            <v>5/16" X 50</v>
          </cell>
          <cell r="I1249">
            <v>506</v>
          </cell>
          <cell r="J1249" t="str">
            <v>EACH</v>
          </cell>
          <cell r="K1249">
            <v>0</v>
          </cell>
          <cell r="L1249">
            <v>0</v>
          </cell>
          <cell r="M1249">
            <v>0</v>
          </cell>
          <cell r="N1249">
            <v>0</v>
          </cell>
          <cell r="O1249" t="str">
            <v>K1/32</v>
          </cell>
        </row>
        <row r="1250">
          <cell r="D1250">
            <v>3739</v>
          </cell>
          <cell r="E1250" t="str">
            <v>BOLTS WITH NUTS</v>
          </cell>
          <cell r="F1250" t="str">
            <v>5/16" X 45</v>
          </cell>
          <cell r="G1250" t="str">
            <v>БОЛТЫ С ГАЙКАМИ</v>
          </cell>
          <cell r="H1250" t="str">
            <v>5/16" X 45</v>
          </cell>
          <cell r="I1250">
            <v>200</v>
          </cell>
          <cell r="J1250" t="str">
            <v>EACH</v>
          </cell>
          <cell r="K1250">
            <v>0</v>
          </cell>
          <cell r="L1250">
            <v>0</v>
          </cell>
          <cell r="M1250">
            <v>0</v>
          </cell>
          <cell r="N1250">
            <v>0</v>
          </cell>
          <cell r="O1250" t="str">
            <v>K1/32</v>
          </cell>
        </row>
        <row r="1251">
          <cell r="D1251">
            <v>3740</v>
          </cell>
          <cell r="E1251" t="str">
            <v>BOLTS</v>
          </cell>
          <cell r="F1251" t="str">
            <v>5/16" X 15</v>
          </cell>
          <cell r="G1251" t="str">
            <v>БОЛТЫ С ГАЙКАМИ</v>
          </cell>
          <cell r="H1251" t="str">
            <v>5/16" X 15</v>
          </cell>
          <cell r="I1251">
            <v>200</v>
          </cell>
          <cell r="J1251" t="str">
            <v>EACH</v>
          </cell>
          <cell r="K1251">
            <v>0</v>
          </cell>
          <cell r="L1251">
            <v>0</v>
          </cell>
          <cell r="M1251">
            <v>0</v>
          </cell>
          <cell r="N1251">
            <v>0</v>
          </cell>
          <cell r="O1251" t="str">
            <v>K1/32</v>
          </cell>
        </row>
        <row r="1252">
          <cell r="D1252">
            <v>3741</v>
          </cell>
          <cell r="E1252" t="str">
            <v>BOLTS</v>
          </cell>
          <cell r="F1252" t="str">
            <v>5/16" X 30</v>
          </cell>
          <cell r="G1252" t="str">
            <v>БОЛТЫ С ГАЙКАМИ</v>
          </cell>
          <cell r="H1252" t="str">
            <v>5/16" X 30</v>
          </cell>
          <cell r="I1252">
            <v>600</v>
          </cell>
          <cell r="J1252" t="str">
            <v>EACH</v>
          </cell>
          <cell r="K1252">
            <v>0</v>
          </cell>
          <cell r="L1252">
            <v>0</v>
          </cell>
          <cell r="M1252">
            <v>0</v>
          </cell>
          <cell r="N1252">
            <v>0</v>
          </cell>
          <cell r="O1252" t="str">
            <v>K1/32</v>
          </cell>
        </row>
        <row r="1253">
          <cell r="D1253">
            <v>3742</v>
          </cell>
          <cell r="E1253" t="str">
            <v>BOLTS WITH NUTS</v>
          </cell>
          <cell r="F1253" t="str">
            <v>5/16" X 25</v>
          </cell>
          <cell r="G1253" t="str">
            <v>БОЛТЫ С ГАЙКАМИ</v>
          </cell>
          <cell r="H1253" t="str">
            <v>5/16" X 25</v>
          </cell>
          <cell r="I1253">
            <v>100</v>
          </cell>
          <cell r="J1253" t="str">
            <v>EACH</v>
          </cell>
          <cell r="K1253">
            <v>0</v>
          </cell>
          <cell r="L1253">
            <v>0</v>
          </cell>
          <cell r="M1253">
            <v>0</v>
          </cell>
          <cell r="N1253">
            <v>0</v>
          </cell>
          <cell r="O1253" t="str">
            <v>K1/32</v>
          </cell>
        </row>
        <row r="1254">
          <cell r="D1254">
            <v>3743</v>
          </cell>
          <cell r="E1254" t="str">
            <v>BOLTS WITH NUTS</v>
          </cell>
          <cell r="F1254" t="str">
            <v>5/16" X 60</v>
          </cell>
          <cell r="G1254" t="str">
            <v>БОЛТЫ С ГАЙКАМИ</v>
          </cell>
          <cell r="H1254" t="str">
            <v>5/16" X 60</v>
          </cell>
          <cell r="I1254">
            <v>200</v>
          </cell>
          <cell r="J1254" t="str">
            <v>EACH</v>
          </cell>
          <cell r="K1254">
            <v>0</v>
          </cell>
          <cell r="L1254">
            <v>0</v>
          </cell>
          <cell r="M1254">
            <v>0</v>
          </cell>
          <cell r="N1254">
            <v>0</v>
          </cell>
          <cell r="O1254" t="str">
            <v>K1/32</v>
          </cell>
        </row>
        <row r="1255">
          <cell r="D1255">
            <v>3744</v>
          </cell>
          <cell r="E1255" t="str">
            <v>BOLTS WITH NUTS</v>
          </cell>
          <cell r="F1255" t="str">
            <v>5/16" X 55</v>
          </cell>
          <cell r="G1255" t="str">
            <v>БОЛТЫ С ГАЙКАМИ</v>
          </cell>
          <cell r="H1255" t="str">
            <v>5/16" X 55</v>
          </cell>
          <cell r="I1255">
            <v>66</v>
          </cell>
          <cell r="J1255" t="str">
            <v>EACH</v>
          </cell>
          <cell r="K1255">
            <v>0</v>
          </cell>
          <cell r="L1255">
            <v>0</v>
          </cell>
          <cell r="M1255">
            <v>0</v>
          </cell>
          <cell r="N1255">
            <v>0</v>
          </cell>
          <cell r="O1255" t="str">
            <v>K1/32</v>
          </cell>
        </row>
        <row r="1256">
          <cell r="D1256">
            <v>3745</v>
          </cell>
          <cell r="E1256" t="str">
            <v>BOLTS WITH NUTS</v>
          </cell>
          <cell r="F1256" t="str">
            <v>5/16" X 70</v>
          </cell>
          <cell r="G1256" t="str">
            <v>БОЛТЫ С ГАЙКАМИ</v>
          </cell>
          <cell r="H1256" t="str">
            <v>5/16" X 70</v>
          </cell>
          <cell r="I1256">
            <v>96</v>
          </cell>
          <cell r="J1256" t="str">
            <v>EACH</v>
          </cell>
          <cell r="K1256">
            <v>0</v>
          </cell>
          <cell r="L1256">
            <v>0</v>
          </cell>
          <cell r="M1256">
            <v>0</v>
          </cell>
          <cell r="N1256">
            <v>0</v>
          </cell>
          <cell r="O1256" t="str">
            <v>K1/32</v>
          </cell>
        </row>
        <row r="1257">
          <cell r="D1257">
            <v>3746</v>
          </cell>
          <cell r="E1257" t="str">
            <v>BOLTS</v>
          </cell>
          <cell r="F1257" t="str">
            <v>5/16" X 75</v>
          </cell>
          <cell r="G1257" t="str">
            <v>БОЛТЫ</v>
          </cell>
          <cell r="H1257" t="str">
            <v>5/16" X 75</v>
          </cell>
          <cell r="I1257">
            <v>47</v>
          </cell>
          <cell r="J1257" t="str">
            <v>EACH</v>
          </cell>
          <cell r="K1257">
            <v>0</v>
          </cell>
          <cell r="L1257">
            <v>0</v>
          </cell>
          <cell r="M1257">
            <v>0</v>
          </cell>
          <cell r="N1257">
            <v>0</v>
          </cell>
          <cell r="O1257" t="str">
            <v>K1/32</v>
          </cell>
        </row>
        <row r="1258">
          <cell r="D1258">
            <v>3747</v>
          </cell>
          <cell r="E1258" t="str">
            <v>BOLTS</v>
          </cell>
          <cell r="F1258" t="str">
            <v>5/16" X 100</v>
          </cell>
          <cell r="G1258" t="str">
            <v>БОЛТЫ</v>
          </cell>
          <cell r="H1258" t="str">
            <v>5/16" X 100</v>
          </cell>
          <cell r="I1258">
            <v>50</v>
          </cell>
          <cell r="J1258" t="str">
            <v>EACH</v>
          </cell>
          <cell r="K1258">
            <v>0</v>
          </cell>
          <cell r="L1258">
            <v>0</v>
          </cell>
          <cell r="M1258">
            <v>0</v>
          </cell>
          <cell r="N1258">
            <v>0</v>
          </cell>
          <cell r="O1258" t="str">
            <v>K1/32</v>
          </cell>
        </row>
        <row r="1259">
          <cell r="D1259">
            <v>3748</v>
          </cell>
          <cell r="E1259" t="str">
            <v>BOLTS WITH NUTS</v>
          </cell>
          <cell r="F1259" t="str">
            <v>5/8" X 55</v>
          </cell>
          <cell r="G1259" t="str">
            <v>БОЛТЫ С ГАЙКАМИ</v>
          </cell>
          <cell r="H1259" t="str">
            <v>5/8" X 55</v>
          </cell>
          <cell r="I1259">
            <v>306</v>
          </cell>
          <cell r="J1259" t="str">
            <v>EACH</v>
          </cell>
          <cell r="K1259">
            <v>0</v>
          </cell>
          <cell r="L1259">
            <v>0</v>
          </cell>
          <cell r="M1259">
            <v>0</v>
          </cell>
          <cell r="N1259">
            <v>0</v>
          </cell>
          <cell r="O1259" t="str">
            <v>K1/32</v>
          </cell>
        </row>
        <row r="1260">
          <cell r="D1260">
            <v>3749</v>
          </cell>
          <cell r="E1260" t="str">
            <v>BOLTS WITH NUTS</v>
          </cell>
          <cell r="F1260" t="str">
            <v>5/8" X 25</v>
          </cell>
          <cell r="G1260" t="str">
            <v>БОЛТЫ С ГАЙКАМИ</v>
          </cell>
          <cell r="H1260" t="str">
            <v>5/8" X 25</v>
          </cell>
          <cell r="I1260">
            <v>155</v>
          </cell>
          <cell r="J1260" t="str">
            <v>EACH</v>
          </cell>
          <cell r="K1260">
            <v>0</v>
          </cell>
          <cell r="L1260">
            <v>0</v>
          </cell>
          <cell r="M1260">
            <v>0</v>
          </cell>
          <cell r="N1260">
            <v>0</v>
          </cell>
          <cell r="O1260" t="str">
            <v>K1/32</v>
          </cell>
        </row>
        <row r="1261">
          <cell r="D1261">
            <v>3750</v>
          </cell>
          <cell r="E1261" t="str">
            <v>BOLTS WITH NUTS</v>
          </cell>
          <cell r="F1261" t="str">
            <v>5/8" X 40</v>
          </cell>
          <cell r="G1261" t="str">
            <v>БОЛТЫ С ГАЙКАМИ</v>
          </cell>
          <cell r="H1261" t="str">
            <v>5/8" X 40</v>
          </cell>
          <cell r="I1261">
            <v>8</v>
          </cell>
          <cell r="J1261" t="str">
            <v>EACH</v>
          </cell>
          <cell r="K1261">
            <v>0</v>
          </cell>
          <cell r="L1261">
            <v>0</v>
          </cell>
          <cell r="M1261">
            <v>0</v>
          </cell>
          <cell r="N1261">
            <v>0</v>
          </cell>
          <cell r="O1261" t="str">
            <v>K1/32</v>
          </cell>
        </row>
        <row r="1262">
          <cell r="D1262">
            <v>3751</v>
          </cell>
          <cell r="E1262" t="str">
            <v>BOLTS WITH NUTS</v>
          </cell>
          <cell r="F1262" t="str">
            <v>5/8" X 80</v>
          </cell>
          <cell r="G1262" t="str">
            <v>БОЛТЫ С ГАЙКАМИ</v>
          </cell>
          <cell r="H1262" t="str">
            <v>5/8" X 80</v>
          </cell>
          <cell r="I1262">
            <v>99</v>
          </cell>
          <cell r="J1262" t="str">
            <v>EACH</v>
          </cell>
          <cell r="K1262">
            <v>0</v>
          </cell>
          <cell r="L1262">
            <v>0</v>
          </cell>
          <cell r="M1262">
            <v>0</v>
          </cell>
          <cell r="N1262">
            <v>0</v>
          </cell>
          <cell r="O1262" t="str">
            <v>K1/32</v>
          </cell>
        </row>
        <row r="1263">
          <cell r="D1263">
            <v>3752</v>
          </cell>
          <cell r="E1263" t="str">
            <v>BOLTS WITH NUTS</v>
          </cell>
          <cell r="F1263" t="str">
            <v>5/8" X 60</v>
          </cell>
          <cell r="G1263" t="str">
            <v>БОЛТЫ С ГАЙКАМИ</v>
          </cell>
          <cell r="H1263" t="str">
            <v>5/8" X 60</v>
          </cell>
          <cell r="I1263">
            <v>23</v>
          </cell>
          <cell r="J1263" t="str">
            <v>EACH</v>
          </cell>
          <cell r="K1263">
            <v>0</v>
          </cell>
          <cell r="L1263">
            <v>0</v>
          </cell>
          <cell r="M1263">
            <v>0</v>
          </cell>
          <cell r="N1263">
            <v>0</v>
          </cell>
          <cell r="O1263" t="str">
            <v>K1/32</v>
          </cell>
        </row>
        <row r="1264">
          <cell r="D1264">
            <v>3753</v>
          </cell>
          <cell r="E1264" t="str">
            <v>BOLTS</v>
          </cell>
          <cell r="F1264" t="str">
            <v>5/8" X 90</v>
          </cell>
          <cell r="G1264" t="str">
            <v>БОЛТЫ</v>
          </cell>
          <cell r="H1264" t="str">
            <v>5/8" X 90</v>
          </cell>
          <cell r="I1264">
            <v>9</v>
          </cell>
          <cell r="J1264" t="str">
            <v>EACH</v>
          </cell>
          <cell r="K1264">
            <v>0</v>
          </cell>
          <cell r="L1264">
            <v>0</v>
          </cell>
          <cell r="M1264">
            <v>0</v>
          </cell>
          <cell r="N1264">
            <v>0</v>
          </cell>
          <cell r="O1264" t="str">
            <v>K1/35-38</v>
          </cell>
        </row>
        <row r="1265">
          <cell r="D1265">
            <v>3754</v>
          </cell>
          <cell r="E1265" t="str">
            <v>BOLTS</v>
          </cell>
          <cell r="F1265" t="str">
            <v>5/8" X 30</v>
          </cell>
          <cell r="G1265" t="str">
            <v>БОЛТЫ</v>
          </cell>
          <cell r="H1265" t="str">
            <v>5/8" X 30</v>
          </cell>
          <cell r="I1265">
            <v>25</v>
          </cell>
          <cell r="J1265" t="str">
            <v>EACH</v>
          </cell>
          <cell r="K1265">
            <v>0</v>
          </cell>
          <cell r="L1265">
            <v>0</v>
          </cell>
          <cell r="M1265">
            <v>0</v>
          </cell>
          <cell r="N1265">
            <v>0</v>
          </cell>
          <cell r="O1265" t="str">
            <v>K1/32</v>
          </cell>
        </row>
        <row r="1266">
          <cell r="D1266">
            <v>3755</v>
          </cell>
          <cell r="E1266" t="str">
            <v>BOLTS WITH NUTS</v>
          </cell>
          <cell r="F1266" t="str">
            <v>1/4" X 50</v>
          </cell>
          <cell r="G1266" t="str">
            <v>БОЛТЫ С ГАЙКАМИ</v>
          </cell>
          <cell r="H1266" t="str">
            <v>1/4" X 50</v>
          </cell>
          <cell r="I1266">
            <v>299</v>
          </cell>
          <cell r="J1266" t="str">
            <v>EACH</v>
          </cell>
          <cell r="K1266">
            <v>0</v>
          </cell>
          <cell r="L1266">
            <v>0</v>
          </cell>
          <cell r="M1266">
            <v>0</v>
          </cell>
          <cell r="N1266">
            <v>0</v>
          </cell>
          <cell r="O1266" t="str">
            <v>K1/32</v>
          </cell>
        </row>
        <row r="1267">
          <cell r="D1267">
            <v>3756</v>
          </cell>
          <cell r="E1267" t="str">
            <v>BOLTS</v>
          </cell>
          <cell r="F1267" t="str">
            <v>1/4" X 25</v>
          </cell>
          <cell r="G1267" t="str">
            <v>БОЛТЫ</v>
          </cell>
          <cell r="H1267" t="str">
            <v>1/4" X 25</v>
          </cell>
          <cell r="I1267">
            <v>590</v>
          </cell>
          <cell r="J1267" t="str">
            <v>EACH</v>
          </cell>
          <cell r="K1267">
            <v>0</v>
          </cell>
          <cell r="L1267">
            <v>0</v>
          </cell>
          <cell r="M1267">
            <v>0</v>
          </cell>
          <cell r="N1267">
            <v>0</v>
          </cell>
          <cell r="O1267" t="str">
            <v>K1/32</v>
          </cell>
        </row>
        <row r="1268">
          <cell r="D1268">
            <v>3757</v>
          </cell>
          <cell r="E1268" t="str">
            <v>BOLTS</v>
          </cell>
          <cell r="F1268" t="str">
            <v>1/4" X 40</v>
          </cell>
          <cell r="G1268" t="str">
            <v>БОЛТЫ</v>
          </cell>
          <cell r="H1268" t="str">
            <v>1/4" X 40</v>
          </cell>
          <cell r="I1268">
            <v>79</v>
          </cell>
          <cell r="J1268" t="str">
            <v>EACH</v>
          </cell>
          <cell r="K1268">
            <v>0</v>
          </cell>
          <cell r="L1268">
            <v>0</v>
          </cell>
          <cell r="M1268">
            <v>0</v>
          </cell>
          <cell r="N1268">
            <v>0</v>
          </cell>
          <cell r="O1268" t="str">
            <v>K1/32</v>
          </cell>
        </row>
        <row r="1269">
          <cell r="D1269">
            <v>3758</v>
          </cell>
          <cell r="E1269" t="str">
            <v>BOLTS WITH NUTS</v>
          </cell>
          <cell r="F1269" t="str">
            <v>1/4" X 35</v>
          </cell>
          <cell r="G1269" t="str">
            <v>БОЛТЫ С ГАЙКАМИ</v>
          </cell>
          <cell r="H1269" t="str">
            <v>1/4" X 35</v>
          </cell>
          <cell r="I1269">
            <v>20</v>
          </cell>
          <cell r="J1269" t="str">
            <v>EACH</v>
          </cell>
          <cell r="K1269">
            <v>0</v>
          </cell>
          <cell r="L1269">
            <v>0</v>
          </cell>
          <cell r="M1269">
            <v>0</v>
          </cell>
          <cell r="N1269">
            <v>0</v>
          </cell>
          <cell r="O1269" t="str">
            <v>K1/32</v>
          </cell>
        </row>
        <row r="1270">
          <cell r="D1270">
            <v>3759</v>
          </cell>
          <cell r="E1270" t="str">
            <v>BOLTS WITH NUTS</v>
          </cell>
          <cell r="F1270" t="str">
            <v>1/2'' X 40</v>
          </cell>
          <cell r="G1270" t="str">
            <v>БОЛТЫ С ГАЙКАМИ</v>
          </cell>
          <cell r="H1270" t="str">
            <v>1/2'' X 40</v>
          </cell>
          <cell r="I1270">
            <v>188</v>
          </cell>
          <cell r="J1270" t="str">
            <v>EACH</v>
          </cell>
          <cell r="K1270">
            <v>0</v>
          </cell>
          <cell r="L1270">
            <v>0</v>
          </cell>
          <cell r="M1270">
            <v>0</v>
          </cell>
          <cell r="N1270">
            <v>0</v>
          </cell>
          <cell r="O1270" t="str">
            <v>K1/32</v>
          </cell>
        </row>
        <row r="1271">
          <cell r="D1271">
            <v>3760</v>
          </cell>
          <cell r="E1271" t="str">
            <v>BOLTS WITH NUTS</v>
          </cell>
          <cell r="F1271" t="str">
            <v>1/2'' X 45</v>
          </cell>
          <cell r="G1271" t="str">
            <v>БОЛТЫ С ГАЙКАМИ</v>
          </cell>
          <cell r="H1271" t="str">
            <v>1/2'' X 45</v>
          </cell>
          <cell r="I1271">
            <v>220</v>
          </cell>
          <cell r="J1271" t="str">
            <v>EACH</v>
          </cell>
          <cell r="K1271">
            <v>0</v>
          </cell>
          <cell r="L1271">
            <v>0</v>
          </cell>
          <cell r="M1271">
            <v>0</v>
          </cell>
          <cell r="N1271">
            <v>0</v>
          </cell>
          <cell r="O1271" t="str">
            <v>K1/32</v>
          </cell>
        </row>
        <row r="1272">
          <cell r="D1272">
            <v>3761</v>
          </cell>
          <cell r="E1272" t="str">
            <v>BOLTS</v>
          </cell>
          <cell r="F1272" t="str">
            <v>1/2'' X 50</v>
          </cell>
          <cell r="G1272" t="str">
            <v>БОЛТЫ С ГАЙКАМИ</v>
          </cell>
          <cell r="H1272" t="str">
            <v>1/2'' X 50</v>
          </cell>
          <cell r="I1272">
            <v>15</v>
          </cell>
          <cell r="J1272" t="str">
            <v>EACH</v>
          </cell>
          <cell r="K1272">
            <v>0</v>
          </cell>
          <cell r="L1272">
            <v>0</v>
          </cell>
          <cell r="M1272">
            <v>0</v>
          </cell>
          <cell r="N1272">
            <v>0</v>
          </cell>
          <cell r="O1272" t="str">
            <v>K1/32</v>
          </cell>
        </row>
        <row r="1273">
          <cell r="D1273">
            <v>3762</v>
          </cell>
          <cell r="E1273" t="str">
            <v>BOLTS WITH NUTS</v>
          </cell>
          <cell r="F1273" t="str">
            <v>1/2'' X 75</v>
          </cell>
          <cell r="G1273" t="str">
            <v>БОЛТЫ С ГАЙКАМИ</v>
          </cell>
          <cell r="H1273" t="str">
            <v>1/2'' X 75</v>
          </cell>
          <cell r="I1273">
            <v>43</v>
          </cell>
          <cell r="J1273" t="str">
            <v>EACH</v>
          </cell>
          <cell r="K1273">
            <v>0</v>
          </cell>
          <cell r="L1273">
            <v>0</v>
          </cell>
          <cell r="M1273">
            <v>0</v>
          </cell>
          <cell r="N1273">
            <v>0</v>
          </cell>
          <cell r="O1273" t="str">
            <v>K1/32</v>
          </cell>
        </row>
        <row r="1274">
          <cell r="D1274">
            <v>3763</v>
          </cell>
          <cell r="E1274" t="str">
            <v>BOLTS</v>
          </cell>
          <cell r="F1274" t="str">
            <v>1/2'' X 30</v>
          </cell>
          <cell r="G1274" t="str">
            <v>БОЛТЫ</v>
          </cell>
          <cell r="H1274" t="str">
            <v>1/2'' X 30</v>
          </cell>
          <cell r="I1274">
            <v>88</v>
          </cell>
          <cell r="J1274" t="str">
            <v>EACH</v>
          </cell>
          <cell r="K1274">
            <v>0</v>
          </cell>
          <cell r="L1274">
            <v>0</v>
          </cell>
          <cell r="M1274">
            <v>0</v>
          </cell>
          <cell r="N1274">
            <v>0</v>
          </cell>
          <cell r="O1274" t="str">
            <v>K1/32</v>
          </cell>
        </row>
        <row r="1275">
          <cell r="D1275">
            <v>3764</v>
          </cell>
          <cell r="E1275" t="str">
            <v>BOLTS</v>
          </cell>
          <cell r="F1275" t="str">
            <v>3/8" X 20</v>
          </cell>
          <cell r="G1275" t="str">
            <v>БОЛТЫ</v>
          </cell>
          <cell r="H1275" t="str">
            <v>3/8" X 20</v>
          </cell>
          <cell r="I1275">
            <v>65</v>
          </cell>
          <cell r="J1275" t="str">
            <v>EACH</v>
          </cell>
          <cell r="K1275">
            <v>0</v>
          </cell>
          <cell r="L1275">
            <v>0</v>
          </cell>
          <cell r="M1275">
            <v>0</v>
          </cell>
          <cell r="N1275">
            <v>0</v>
          </cell>
          <cell r="O1275" t="str">
            <v>K1/32</v>
          </cell>
        </row>
        <row r="1276">
          <cell r="D1276">
            <v>3765</v>
          </cell>
          <cell r="E1276" t="str">
            <v>BOLTS WITH NUTS</v>
          </cell>
          <cell r="F1276" t="str">
            <v>3/8" X 35</v>
          </cell>
          <cell r="G1276" t="str">
            <v>БОЛТЫ С ГАЙКАМИ</v>
          </cell>
          <cell r="H1276" t="str">
            <v>3/8" X 35</v>
          </cell>
          <cell r="I1276">
            <v>100</v>
          </cell>
          <cell r="J1276" t="str">
            <v>EACH</v>
          </cell>
          <cell r="K1276">
            <v>0</v>
          </cell>
          <cell r="L1276">
            <v>0</v>
          </cell>
          <cell r="M1276">
            <v>0</v>
          </cell>
          <cell r="N1276">
            <v>0</v>
          </cell>
          <cell r="O1276" t="str">
            <v>K1/32</v>
          </cell>
        </row>
        <row r="1277">
          <cell r="D1277">
            <v>3766</v>
          </cell>
          <cell r="E1277" t="str">
            <v>BOLTS WITH NUTS</v>
          </cell>
          <cell r="F1277" t="str">
            <v>3/4" X 70</v>
          </cell>
          <cell r="G1277" t="str">
            <v>БОЛТЫ С ГАЙКАМИ</v>
          </cell>
          <cell r="H1277" t="str">
            <v>3/4" X 70</v>
          </cell>
          <cell r="I1277">
            <v>23</v>
          </cell>
          <cell r="J1277" t="str">
            <v>EACH</v>
          </cell>
          <cell r="K1277">
            <v>0</v>
          </cell>
          <cell r="L1277">
            <v>0</v>
          </cell>
          <cell r="M1277">
            <v>0</v>
          </cell>
          <cell r="N1277">
            <v>0</v>
          </cell>
          <cell r="O1277" t="str">
            <v>K1/32</v>
          </cell>
        </row>
        <row r="1278">
          <cell r="D1278">
            <v>3767</v>
          </cell>
          <cell r="E1278" t="str">
            <v>BOLTS WITH NUTS</v>
          </cell>
          <cell r="F1278" t="str">
            <v>3/4" X 50</v>
          </cell>
          <cell r="G1278" t="str">
            <v>БОЛТЫ С ГАЙКАМИ</v>
          </cell>
          <cell r="H1278" t="str">
            <v>3/4" X 50</v>
          </cell>
          <cell r="I1278">
            <v>23</v>
          </cell>
          <cell r="J1278" t="str">
            <v>EACH</v>
          </cell>
          <cell r="K1278">
            <v>0</v>
          </cell>
          <cell r="L1278">
            <v>0</v>
          </cell>
          <cell r="M1278">
            <v>0</v>
          </cell>
          <cell r="N1278">
            <v>0</v>
          </cell>
          <cell r="O1278" t="str">
            <v>K1/32</v>
          </cell>
        </row>
        <row r="1279">
          <cell r="D1279">
            <v>3768</v>
          </cell>
          <cell r="E1279" t="str">
            <v>WOOD BOLTS</v>
          </cell>
          <cell r="F1279" t="str">
            <v>1/2" X 60</v>
          </cell>
          <cell r="G1279" t="str">
            <v>БОЛТЫ ПОД ДЕРЕВО</v>
          </cell>
          <cell r="H1279" t="str">
            <v>1/2" X 60</v>
          </cell>
          <cell r="I1279">
            <v>8</v>
          </cell>
          <cell r="J1279" t="str">
            <v>EACH</v>
          </cell>
          <cell r="K1279">
            <v>0</v>
          </cell>
          <cell r="L1279">
            <v>0</v>
          </cell>
          <cell r="M1279">
            <v>0</v>
          </cell>
          <cell r="N1279">
            <v>0</v>
          </cell>
          <cell r="O1279" t="str">
            <v>K1/35-38</v>
          </cell>
        </row>
        <row r="1280">
          <cell r="D1280">
            <v>3769</v>
          </cell>
          <cell r="E1280" t="str">
            <v>WOOD BOLTS WITH NUTS</v>
          </cell>
          <cell r="F1280" t="str">
            <v>3/8" X 55</v>
          </cell>
          <cell r="G1280" t="str">
            <v>БОЛТЫ ПОД ДЕРЕВО С ГАЙКАМИ</v>
          </cell>
          <cell r="H1280" t="str">
            <v>3/8" X 55</v>
          </cell>
          <cell r="I1280">
            <v>44</v>
          </cell>
          <cell r="J1280" t="str">
            <v>EACH</v>
          </cell>
          <cell r="K1280">
            <v>0</v>
          </cell>
          <cell r="L1280">
            <v>0</v>
          </cell>
          <cell r="M1280">
            <v>0</v>
          </cell>
          <cell r="N1280">
            <v>0</v>
          </cell>
          <cell r="O1280" t="str">
            <v>K1/35-38</v>
          </cell>
        </row>
        <row r="1281">
          <cell r="D1281">
            <v>3770</v>
          </cell>
          <cell r="E1281" t="str">
            <v>WOOD BOLTS WITH NUTS</v>
          </cell>
          <cell r="F1281" t="str">
            <v>3/8" X 100</v>
          </cell>
          <cell r="G1281" t="str">
            <v>БОЛТЫ ПОД ДЕРЕВО С ГАЙКАМИ</v>
          </cell>
          <cell r="H1281" t="str">
            <v>3/8" X 100</v>
          </cell>
          <cell r="I1281">
            <v>44</v>
          </cell>
          <cell r="J1281" t="str">
            <v>EACH</v>
          </cell>
          <cell r="K1281">
            <v>0</v>
          </cell>
          <cell r="L1281">
            <v>0</v>
          </cell>
          <cell r="M1281">
            <v>0</v>
          </cell>
          <cell r="N1281">
            <v>0</v>
          </cell>
          <cell r="O1281" t="str">
            <v>K1/35-38</v>
          </cell>
        </row>
        <row r="1282">
          <cell r="D1282">
            <v>3771</v>
          </cell>
          <cell r="E1282" t="str">
            <v>WOOD BOLTS WITH NUTS</v>
          </cell>
          <cell r="F1282" t="str">
            <v>M 12 X 120</v>
          </cell>
          <cell r="G1282" t="str">
            <v>БОЛТЫ ПОД ДЕРЕВО С ГАЙКАМИ</v>
          </cell>
          <cell r="H1282" t="str">
            <v>M 12 X 120</v>
          </cell>
          <cell r="I1282">
            <v>1</v>
          </cell>
          <cell r="J1282" t="str">
            <v>EACH</v>
          </cell>
          <cell r="K1282">
            <v>0</v>
          </cell>
          <cell r="L1282">
            <v>0</v>
          </cell>
          <cell r="M1282">
            <v>0</v>
          </cell>
          <cell r="N1282">
            <v>0</v>
          </cell>
          <cell r="O1282" t="str">
            <v>K1/35-38</v>
          </cell>
        </row>
        <row r="1283">
          <cell r="D1283">
            <v>3772</v>
          </cell>
          <cell r="E1283" t="str">
            <v>WOOD BOLTS WITH NUTS</v>
          </cell>
          <cell r="F1283" t="str">
            <v>M 10 X 35</v>
          </cell>
          <cell r="G1283" t="str">
            <v>БОЛТЫ ПОД ДЕРЕВО С ГАЙКАМИ</v>
          </cell>
          <cell r="H1283" t="str">
            <v>M 10 X 35</v>
          </cell>
          <cell r="I1283">
            <v>22</v>
          </cell>
          <cell r="J1283" t="str">
            <v>EACH</v>
          </cell>
          <cell r="K1283">
            <v>0</v>
          </cell>
          <cell r="L1283">
            <v>0</v>
          </cell>
          <cell r="M1283">
            <v>0</v>
          </cell>
          <cell r="N1283">
            <v>0</v>
          </cell>
          <cell r="O1283" t="str">
            <v>K1/35-38</v>
          </cell>
        </row>
        <row r="1284">
          <cell r="D1284">
            <v>3775</v>
          </cell>
          <cell r="E1284" t="str">
            <v>HYDRAULIC OIL</v>
          </cell>
          <cell r="F1284" t="str">
            <v>CHEVRON AW ISO VG 32</v>
          </cell>
          <cell r="G1284" t="str">
            <v>ГИДРАВЛИЧЕСКОЕ МАСЛО</v>
          </cell>
          <cell r="H1284" t="str">
            <v>ШЕВРОН AW ISO VG 32</v>
          </cell>
          <cell r="I1284">
            <v>115</v>
          </cell>
          <cell r="J1284" t="str">
            <v>LITER</v>
          </cell>
          <cell r="K1284">
            <v>0</v>
          </cell>
          <cell r="L1284">
            <v>0</v>
          </cell>
          <cell r="M1284">
            <v>175</v>
          </cell>
          <cell r="N1284">
            <v>20125</v>
          </cell>
          <cell r="O1284" t="str">
            <v>K/FUEL STATION</v>
          </cell>
        </row>
        <row r="1285">
          <cell r="D1285">
            <v>3776</v>
          </cell>
          <cell r="E1285" t="str">
            <v>TIRE</v>
          </cell>
          <cell r="F1285" t="str">
            <v>1220 X 400 X 533 MOUNTED</v>
          </cell>
          <cell r="G1285" t="str">
            <v>ПОКРЫШКА</v>
          </cell>
          <cell r="H1285" t="str">
            <v>1220 X 400 X 533 НА ОБОДЕ</v>
          </cell>
          <cell r="I1285">
            <v>1</v>
          </cell>
          <cell r="J1285" t="str">
            <v>EACH</v>
          </cell>
          <cell r="K1285">
            <v>100</v>
          </cell>
          <cell r="L1285">
            <v>100</v>
          </cell>
          <cell r="M1285">
            <v>0</v>
          </cell>
          <cell r="N1285">
            <v>0</v>
          </cell>
          <cell r="O1285" t="str">
            <v>K/C-20</v>
          </cell>
        </row>
        <row r="1286">
          <cell r="D1286">
            <v>3777</v>
          </cell>
          <cell r="E1286" t="str">
            <v>TIRE</v>
          </cell>
          <cell r="F1286" t="str">
            <v>16.5L X 16.1 MOUNTED</v>
          </cell>
          <cell r="G1286" t="str">
            <v>ПОКРЫШКА</v>
          </cell>
          <cell r="H1286" t="str">
            <v>16.5L X 16.1 НА ОБОДЕ</v>
          </cell>
          <cell r="I1286">
            <v>1</v>
          </cell>
          <cell r="J1286" t="str">
            <v>EACH</v>
          </cell>
          <cell r="K1286">
            <v>100</v>
          </cell>
          <cell r="L1286">
            <v>100</v>
          </cell>
          <cell r="M1286">
            <v>0</v>
          </cell>
          <cell r="N1286">
            <v>0</v>
          </cell>
          <cell r="O1286" t="str">
            <v>K/C-20</v>
          </cell>
        </row>
        <row r="1287">
          <cell r="D1287">
            <v>3778</v>
          </cell>
          <cell r="E1287" t="str">
            <v>WOOD STUD</v>
          </cell>
          <cell r="F1287" t="str">
            <v>2" X 4" X 3 M</v>
          </cell>
          <cell r="G1287" t="str">
            <v>БРУС</v>
          </cell>
          <cell r="H1287" t="str">
            <v>2" X 4" X 3 M</v>
          </cell>
          <cell r="I1287">
            <v>105</v>
          </cell>
          <cell r="J1287" t="str">
            <v>EACH</v>
          </cell>
          <cell r="K1287">
            <v>0</v>
          </cell>
          <cell r="L1287">
            <v>0</v>
          </cell>
          <cell r="M1287">
            <v>638.77</v>
          </cell>
          <cell r="N1287">
            <v>67070.850000000006</v>
          </cell>
          <cell r="O1287" t="str">
            <v>K/C-15</v>
          </cell>
        </row>
        <row r="1288">
          <cell r="D1288">
            <v>3779</v>
          </cell>
          <cell r="E1288" t="str">
            <v>WOOD STUD</v>
          </cell>
          <cell r="F1288" t="str">
            <v>2" X 6" X 6 M</v>
          </cell>
          <cell r="G1288" t="str">
            <v>БРУС</v>
          </cell>
          <cell r="H1288" t="str">
            <v>2" X 6" X 6 M</v>
          </cell>
          <cell r="I1288">
            <v>62</v>
          </cell>
          <cell r="J1288" t="str">
            <v>EACH</v>
          </cell>
          <cell r="K1288">
            <v>0</v>
          </cell>
          <cell r="L1288">
            <v>0</v>
          </cell>
          <cell r="M1288">
            <v>661.13210000000004</v>
          </cell>
          <cell r="N1288">
            <v>40990.190200000005</v>
          </cell>
          <cell r="O1288" t="str">
            <v>K/C-15</v>
          </cell>
        </row>
        <row r="1289">
          <cell r="D1289" t="str">
            <v>3779-1</v>
          </cell>
          <cell r="E1289" t="str">
            <v>WOOD STUD</v>
          </cell>
          <cell r="F1289" t="str">
            <v>2" X 6" X 6 M</v>
          </cell>
          <cell r="G1289" t="str">
            <v>БРУС</v>
          </cell>
          <cell r="H1289" t="str">
            <v>2" X 6" X 6 M</v>
          </cell>
          <cell r="I1289">
            <v>343</v>
          </cell>
          <cell r="J1289" t="str">
            <v>EACH</v>
          </cell>
          <cell r="K1289">
            <v>0</v>
          </cell>
          <cell r="L1289">
            <v>0</v>
          </cell>
          <cell r="M1289">
            <v>638.76649999999995</v>
          </cell>
          <cell r="N1289">
            <v>219096.90949999998</v>
          </cell>
          <cell r="O1289" t="str">
            <v>K/C-15</v>
          </cell>
        </row>
        <row r="1290">
          <cell r="D1290" t="str">
            <v>3779-2</v>
          </cell>
          <cell r="E1290" t="str">
            <v>WOOD STUD</v>
          </cell>
          <cell r="F1290" t="str">
            <v>2" X 6" X 6 M</v>
          </cell>
          <cell r="G1290" t="str">
            <v>БРУС</v>
          </cell>
          <cell r="H1290" t="str">
            <v>2" X 6" X 6 M</v>
          </cell>
          <cell r="I1290">
            <v>3</v>
          </cell>
          <cell r="J1290" t="str">
            <v>EACH</v>
          </cell>
          <cell r="K1290">
            <v>0</v>
          </cell>
          <cell r="L1290">
            <v>0</v>
          </cell>
          <cell r="M1290">
            <v>638.76649999999995</v>
          </cell>
          <cell r="N1290">
            <v>1916.2994999999999</v>
          </cell>
          <cell r="O1290" t="str">
            <v>K/C-15</v>
          </cell>
        </row>
        <row r="1291">
          <cell r="D1291">
            <v>3782</v>
          </cell>
          <cell r="E1291" t="str">
            <v>POWER TONG</v>
          </cell>
          <cell r="F1291" t="str">
            <v>FARR MODEL 7000 S/N 21155 YEAR 06.26.96</v>
          </cell>
          <cell r="G1291" t="str">
            <v>ТРУБНЫЙ КЛЮЧ</v>
          </cell>
          <cell r="H1291" t="str">
            <v>ФАРР МОДЕЛЬ 7000 С/Н 21155 ГОД ВЫПУСКА 06.26.96</v>
          </cell>
          <cell r="I1291">
            <v>1</v>
          </cell>
          <cell r="J1291" t="str">
            <v>EACH</v>
          </cell>
          <cell r="K1291">
            <v>0</v>
          </cell>
          <cell r="L1291">
            <v>0</v>
          </cell>
          <cell r="M1291">
            <v>10209757.32</v>
          </cell>
          <cell r="N1291">
            <v>10209757.32</v>
          </cell>
          <cell r="O1291" t="str">
            <v>K/C-18</v>
          </cell>
        </row>
        <row r="1292">
          <cell r="D1292">
            <v>3790</v>
          </cell>
          <cell r="E1292" t="str">
            <v>PROPANE BOTTLES</v>
          </cell>
          <cell r="F1292" t="str">
            <v/>
          </cell>
          <cell r="G1292" t="str">
            <v>ПРОПАНОВЫЕ БАЛЛОНЫ</v>
          </cell>
          <cell r="H1292" t="str">
            <v/>
          </cell>
          <cell r="I1292">
            <v>17</v>
          </cell>
          <cell r="J1292" t="str">
            <v>EACH</v>
          </cell>
          <cell r="K1292">
            <v>0</v>
          </cell>
          <cell r="L1292">
            <v>0</v>
          </cell>
          <cell r="M1292">
            <v>4166.5</v>
          </cell>
          <cell r="N1292">
            <v>70830.5</v>
          </cell>
          <cell r="O1292" t="str">
            <v>K/FUEL STATION</v>
          </cell>
        </row>
        <row r="1293">
          <cell r="D1293">
            <v>3793</v>
          </cell>
          <cell r="E1293" t="str">
            <v>INSULATION MATERIAL</v>
          </cell>
          <cell r="F1293" t="str">
            <v>28.8 M2/ROLL 50 MM THICK CAME WITH THE WAREHOUSE BUILDING</v>
          </cell>
          <cell r="G1293" t="str">
            <v>МИНВАТА</v>
          </cell>
          <cell r="H1293" t="str">
            <v>28.8 М2 РУЛОН ТОЛЩИНА 50 ММ ПРИБЫЛА С НОВЫМ АНГАРОМ</v>
          </cell>
          <cell r="I1293">
            <v>10</v>
          </cell>
          <cell r="J1293" t="str">
            <v>ROLL</v>
          </cell>
          <cell r="K1293">
            <v>0</v>
          </cell>
          <cell r="L1293">
            <v>0</v>
          </cell>
          <cell r="M1293">
            <v>0</v>
          </cell>
          <cell r="N1293">
            <v>0</v>
          </cell>
          <cell r="O1293" t="str">
            <v>K/C-10</v>
          </cell>
        </row>
        <row r="1294">
          <cell r="D1294">
            <v>4107</v>
          </cell>
          <cell r="E1294" t="str">
            <v>CROSSOVER SUB</v>
          </cell>
          <cell r="F1294" t="str">
            <v>8" X 9"</v>
          </cell>
          <cell r="G1294" t="str">
            <v>ПЕРЕВОДНИК</v>
          </cell>
          <cell r="H1294" t="str">
            <v>8" X 9"</v>
          </cell>
          <cell r="I1294">
            <v>1</v>
          </cell>
          <cell r="J1294" t="str">
            <v>EACH</v>
          </cell>
          <cell r="K1294">
            <v>0</v>
          </cell>
          <cell r="L1294">
            <v>0</v>
          </cell>
          <cell r="M1294">
            <v>11040</v>
          </cell>
          <cell r="N1294">
            <v>11040</v>
          </cell>
          <cell r="O1294" t="str">
            <v>K2</v>
          </cell>
        </row>
        <row r="1295">
          <cell r="D1295">
            <v>4110</v>
          </cell>
          <cell r="E1295" t="str">
            <v>CORRUGATED HOSE</v>
          </cell>
          <cell r="F1295" t="str">
            <v>100MM DIAM</v>
          </cell>
          <cell r="G1295" t="str">
            <v>ШЛАНГ ГОФРИРОВАННЫЙ</v>
          </cell>
          <cell r="H1295" t="str">
            <v>100MM ДИАМ</v>
          </cell>
          <cell r="I1295">
            <v>9</v>
          </cell>
          <cell r="J1295" t="str">
            <v>METER</v>
          </cell>
          <cell r="K1295">
            <v>0</v>
          </cell>
          <cell r="L1295">
            <v>0</v>
          </cell>
          <cell r="M1295">
            <v>1140</v>
          </cell>
          <cell r="N1295">
            <v>10260</v>
          </cell>
          <cell r="O1295" t="str">
            <v>K2</v>
          </cell>
        </row>
        <row r="1296">
          <cell r="D1296">
            <v>4111</v>
          </cell>
          <cell r="E1296" t="str">
            <v>DISSOLVENT 646</v>
          </cell>
          <cell r="F1296" t="str">
            <v/>
          </cell>
          <cell r="G1296" t="str">
            <v>РАСТВОРИТЕЛЬ 646</v>
          </cell>
          <cell r="H1296" t="str">
            <v/>
          </cell>
          <cell r="I1296">
            <v>3.8743019104003906E-7</v>
          </cell>
          <cell r="J1296" t="str">
            <v>LITER</v>
          </cell>
          <cell r="K1296">
            <v>0</v>
          </cell>
          <cell r="L1296">
            <v>0</v>
          </cell>
          <cell r="M1296">
            <v>648</v>
          </cell>
          <cell r="N1296">
            <v>2.5105476379394531E-4</v>
          </cell>
          <cell r="O1296" t="str">
            <v>K1/MIDDLE/A</v>
          </cell>
        </row>
        <row r="1297">
          <cell r="D1297">
            <v>4112</v>
          </cell>
          <cell r="E1297" t="str">
            <v>NITROENAMEL RED</v>
          </cell>
          <cell r="F1297" t="str">
            <v/>
          </cell>
          <cell r="G1297" t="str">
            <v>НИТРОЭМАЛЬ КРАСНАЯ</v>
          </cell>
          <cell r="H1297" t="str">
            <v/>
          </cell>
          <cell r="I1297">
            <v>1.0012984275817871E-3</v>
          </cell>
          <cell r="J1297" t="str">
            <v>LITER</v>
          </cell>
          <cell r="K1297">
            <v>0</v>
          </cell>
          <cell r="L1297">
            <v>0</v>
          </cell>
          <cell r="M1297">
            <v>534</v>
          </cell>
          <cell r="N1297">
            <v>0.53469336032867432</v>
          </cell>
          <cell r="O1297" t="str">
            <v>K1/MIDDLE/A</v>
          </cell>
        </row>
        <row r="1298">
          <cell r="D1298">
            <v>4113</v>
          </cell>
          <cell r="E1298" t="str">
            <v>NITROENAMEL BLACK</v>
          </cell>
          <cell r="F1298" t="str">
            <v/>
          </cell>
          <cell r="G1298" t="str">
            <v>НИТРОЭМАЛЬ ЧЕРНАЯ</v>
          </cell>
          <cell r="H1298" t="str">
            <v/>
          </cell>
          <cell r="I1298">
            <v>21.000001966953278</v>
          </cell>
          <cell r="J1298" t="str">
            <v>LITER</v>
          </cell>
          <cell r="K1298">
            <v>0</v>
          </cell>
          <cell r="L1298">
            <v>0</v>
          </cell>
          <cell r="M1298">
            <v>534</v>
          </cell>
          <cell r="N1298">
            <v>11214.00105035305</v>
          </cell>
          <cell r="O1298" t="str">
            <v>K1/MIDDLE/A</v>
          </cell>
        </row>
        <row r="1299">
          <cell r="D1299">
            <v>4115</v>
          </cell>
          <cell r="E1299" t="str">
            <v>NITROENAMEL YELLOW</v>
          </cell>
          <cell r="F1299" t="str">
            <v/>
          </cell>
          <cell r="G1299" t="str">
            <v>НИТРОЭМАЛЬ ЖЕЛТАЯ</v>
          </cell>
          <cell r="H1299" t="str">
            <v/>
          </cell>
          <cell r="I1299">
            <v>1.9999992847442627</v>
          </cell>
          <cell r="J1299" t="str">
            <v>LITER</v>
          </cell>
          <cell r="K1299">
            <v>0</v>
          </cell>
          <cell r="L1299">
            <v>0</v>
          </cell>
          <cell r="M1299">
            <v>534</v>
          </cell>
          <cell r="N1299">
            <v>1067.9996180534363</v>
          </cell>
          <cell r="O1299" t="str">
            <v>K1/MIDDLE/A</v>
          </cell>
        </row>
        <row r="1300">
          <cell r="D1300">
            <v>4157</v>
          </cell>
          <cell r="E1300" t="str">
            <v>MIRRORS FOR LIVING CONTAINERS</v>
          </cell>
          <cell r="F1300" t="str">
            <v/>
          </cell>
          <cell r="G1300" t="str">
            <v>ЗЕРКАЛА ДЛЯ ЖИЛЫХ КОНТЕЙНЕРОВ</v>
          </cell>
          <cell r="H1300" t="str">
            <v/>
          </cell>
          <cell r="I1300">
            <v>12</v>
          </cell>
          <cell r="J1300" t="str">
            <v>EACH</v>
          </cell>
          <cell r="K1300">
            <v>0</v>
          </cell>
          <cell r="L1300">
            <v>0</v>
          </cell>
          <cell r="M1300">
            <v>1920</v>
          </cell>
          <cell r="N1300">
            <v>23040</v>
          </cell>
          <cell r="O1300" t="str">
            <v>K1/MIDDLE/A</v>
          </cell>
        </row>
        <row r="1301">
          <cell r="D1301">
            <v>4224</v>
          </cell>
          <cell r="E1301" t="str">
            <v>HARDHAT</v>
          </cell>
          <cell r="F1301" t="str">
            <v/>
          </cell>
          <cell r="G1301" t="str">
            <v>КАСКИ И ПОДШЛЕМНИКИ</v>
          </cell>
          <cell r="H1301" t="str">
            <v/>
          </cell>
          <cell r="I1301">
            <v>130</v>
          </cell>
          <cell r="J1301" t="str">
            <v>EACH</v>
          </cell>
          <cell r="K1301">
            <v>0</v>
          </cell>
          <cell r="L1301">
            <v>0</v>
          </cell>
          <cell r="M1301">
            <v>1560</v>
          </cell>
          <cell r="N1301">
            <v>202800</v>
          </cell>
          <cell r="O1301" t="str">
            <v>K1/MIDDLE/C</v>
          </cell>
        </row>
        <row r="1302">
          <cell r="D1302">
            <v>4235</v>
          </cell>
          <cell r="E1302" t="str">
            <v>OIL FILTER</v>
          </cell>
          <cell r="F1302" t="str">
            <v>BALDWIN BT292 / FLEETGUARD HF6159</v>
          </cell>
          <cell r="G1302" t="str">
            <v>МАСЛЯНЫЙ ФИЛЬТР</v>
          </cell>
          <cell r="H1302" t="str">
            <v>БОЛДВИН BT292 / ФЛИТГАРД HF6159</v>
          </cell>
          <cell r="I1302">
            <v>9</v>
          </cell>
          <cell r="J1302" t="str">
            <v>EACH</v>
          </cell>
          <cell r="K1302">
            <v>15</v>
          </cell>
          <cell r="L1302">
            <v>135</v>
          </cell>
          <cell r="M1302">
            <v>0</v>
          </cell>
          <cell r="N1302">
            <v>0</v>
          </cell>
          <cell r="O1302" t="str">
            <v>K1/59</v>
          </cell>
        </row>
        <row r="1303">
          <cell r="D1303">
            <v>4236</v>
          </cell>
          <cell r="E1303" t="str">
            <v>AIR FILTER</v>
          </cell>
          <cell r="F1303" t="str">
            <v>FLEETGUARD 4137 / MANN 2339813, KZ1001</v>
          </cell>
          <cell r="G1303" t="str">
            <v>ВОЗДУШНЫЙ ФИЛЬТР</v>
          </cell>
          <cell r="H1303" t="str">
            <v>ФЛИТГАРД 4137 / MANN 2339813, KZ1001</v>
          </cell>
          <cell r="I1303">
            <v>4</v>
          </cell>
          <cell r="J1303" t="str">
            <v>EACH</v>
          </cell>
          <cell r="K1303">
            <v>40.67</v>
          </cell>
          <cell r="L1303">
            <v>162.68</v>
          </cell>
          <cell r="M1303">
            <v>0</v>
          </cell>
          <cell r="N1303">
            <v>0</v>
          </cell>
          <cell r="O1303" t="str">
            <v>K1/51</v>
          </cell>
        </row>
        <row r="1304">
          <cell r="D1304">
            <v>4262</v>
          </cell>
          <cell r="E1304" t="str">
            <v>PISTON 100MM DIAM</v>
          </cell>
          <cell r="F1304" t="str">
            <v/>
          </cell>
          <cell r="G1304" t="str">
            <v>ПОРШЕНЬ 100ММ ДИАМ</v>
          </cell>
          <cell r="H1304" t="str">
            <v/>
          </cell>
          <cell r="I1304">
            <v>20</v>
          </cell>
          <cell r="J1304" t="str">
            <v>EACH</v>
          </cell>
          <cell r="K1304">
            <v>0</v>
          </cell>
          <cell r="L1304">
            <v>0</v>
          </cell>
          <cell r="M1304">
            <v>6000</v>
          </cell>
          <cell r="N1304">
            <v>120000</v>
          </cell>
          <cell r="O1304" t="str">
            <v>K2</v>
          </cell>
        </row>
        <row r="1305">
          <cell r="D1305">
            <v>4263</v>
          </cell>
          <cell r="E1305" t="str">
            <v>SLEEVE</v>
          </cell>
          <cell r="F1305" t="str">
            <v>NB-50 PUMP</v>
          </cell>
          <cell r="G1305" t="str">
            <v>ВТУЛКА</v>
          </cell>
          <cell r="H1305" t="str">
            <v>ДЛЯ НАСОСА НБ-50</v>
          </cell>
          <cell r="I1305">
            <v>5</v>
          </cell>
          <cell r="J1305" t="str">
            <v>EACH</v>
          </cell>
          <cell r="K1305">
            <v>0</v>
          </cell>
          <cell r="L1305">
            <v>0</v>
          </cell>
          <cell r="M1305">
            <v>15000</v>
          </cell>
          <cell r="N1305">
            <v>75000</v>
          </cell>
          <cell r="O1305" t="str">
            <v>K2</v>
          </cell>
        </row>
        <row r="1306">
          <cell r="D1306">
            <v>4265</v>
          </cell>
          <cell r="E1306" t="str">
            <v>STEM</v>
          </cell>
          <cell r="F1306" t="str">
            <v/>
          </cell>
          <cell r="G1306" t="str">
            <v>ШТОК</v>
          </cell>
          <cell r="H1306" t="str">
            <v>9 МГР</v>
          </cell>
          <cell r="I1306">
            <v>5</v>
          </cell>
          <cell r="J1306" t="str">
            <v>EACH</v>
          </cell>
          <cell r="K1306">
            <v>0</v>
          </cell>
          <cell r="L1306">
            <v>0</v>
          </cell>
          <cell r="M1306">
            <v>7002</v>
          </cell>
          <cell r="N1306">
            <v>35010</v>
          </cell>
          <cell r="O1306" t="str">
            <v>K2</v>
          </cell>
        </row>
        <row r="1307">
          <cell r="D1307" t="str">
            <v>4265-1</v>
          </cell>
          <cell r="E1307" t="str">
            <v>STEM</v>
          </cell>
          <cell r="F1307" t="str">
            <v/>
          </cell>
          <cell r="G1307" t="str">
            <v>ШТОК</v>
          </cell>
          <cell r="H1307" t="str">
            <v>9 МГР</v>
          </cell>
          <cell r="I1307">
            <v>2</v>
          </cell>
          <cell r="J1307" t="str">
            <v>EACH</v>
          </cell>
          <cell r="K1307">
            <v>0</v>
          </cell>
          <cell r="L1307">
            <v>0</v>
          </cell>
          <cell r="M1307">
            <v>7002</v>
          </cell>
          <cell r="N1307">
            <v>14004</v>
          </cell>
          <cell r="O1307" t="str">
            <v>K2</v>
          </cell>
        </row>
        <row r="1308">
          <cell r="D1308">
            <v>4266</v>
          </cell>
          <cell r="E1308" t="str">
            <v>RUBBER SEAL</v>
          </cell>
          <cell r="F1308" t="str">
            <v/>
          </cell>
          <cell r="G1308" t="str">
            <v>РЕЗИНОВЫЙ УПЛОТНИТЕЛЬ</v>
          </cell>
          <cell r="H1308" t="str">
            <v/>
          </cell>
          <cell r="I1308">
            <v>24</v>
          </cell>
          <cell r="J1308" t="str">
            <v>EACH</v>
          </cell>
          <cell r="K1308">
            <v>0</v>
          </cell>
          <cell r="L1308">
            <v>0</v>
          </cell>
          <cell r="M1308">
            <v>552</v>
          </cell>
          <cell r="N1308">
            <v>13248</v>
          </cell>
          <cell r="O1308" t="str">
            <v>K1/2</v>
          </cell>
        </row>
        <row r="1309">
          <cell r="D1309">
            <v>4269</v>
          </cell>
          <cell r="E1309" t="str">
            <v>DISSOLVAN 3144</v>
          </cell>
          <cell r="F1309" t="str">
            <v/>
          </cell>
          <cell r="G1309" t="str">
            <v>ДИССОЛВАН 3144</v>
          </cell>
          <cell r="H1309" t="str">
            <v/>
          </cell>
          <cell r="I1309">
            <v>900</v>
          </cell>
          <cell r="J1309" t="str">
            <v>KG</v>
          </cell>
          <cell r="K1309">
            <v>0</v>
          </cell>
          <cell r="L1309">
            <v>0</v>
          </cell>
          <cell r="M1309">
            <v>198</v>
          </cell>
          <cell r="N1309">
            <v>178200</v>
          </cell>
          <cell r="O1309" t="str">
            <v>K/FUEL STATION</v>
          </cell>
        </row>
        <row r="1310">
          <cell r="D1310">
            <v>4271</v>
          </cell>
          <cell r="E1310" t="str">
            <v>BRICK</v>
          </cell>
          <cell r="F1310" t="str">
            <v/>
          </cell>
          <cell r="G1310" t="str">
            <v>КАМЕНЬ-РАКУШЕЧНИК</v>
          </cell>
          <cell r="H1310" t="str">
            <v/>
          </cell>
          <cell r="I1310">
            <v>11</v>
          </cell>
          <cell r="J1310" t="str">
            <v>CUBIC METER</v>
          </cell>
          <cell r="K1310">
            <v>0</v>
          </cell>
          <cell r="L1310">
            <v>0</v>
          </cell>
          <cell r="M1310">
            <v>1500</v>
          </cell>
          <cell r="N1310">
            <v>16500</v>
          </cell>
          <cell r="O1310" t="str">
            <v>K/YARD</v>
          </cell>
        </row>
        <row r="1311">
          <cell r="D1311" t="str">
            <v>4271-1</v>
          </cell>
          <cell r="E1311" t="str">
            <v>BRICK</v>
          </cell>
          <cell r="F1311" t="str">
            <v/>
          </cell>
          <cell r="G1311" t="str">
            <v>КАМЕНЬ-РАКУШЕЧНИК</v>
          </cell>
          <cell r="H1311" t="str">
            <v/>
          </cell>
          <cell r="I1311">
            <v>11</v>
          </cell>
          <cell r="J1311" t="str">
            <v>CUBIC METER</v>
          </cell>
          <cell r="K1311">
            <v>0</v>
          </cell>
          <cell r="L1311">
            <v>0</v>
          </cell>
          <cell r="M1311">
            <v>1500</v>
          </cell>
          <cell r="N1311">
            <v>16500</v>
          </cell>
          <cell r="O1311" t="str">
            <v>K/YARD</v>
          </cell>
        </row>
        <row r="1312">
          <cell r="D1312" t="str">
            <v>4271-2</v>
          </cell>
          <cell r="E1312" t="str">
            <v>BRICK</v>
          </cell>
          <cell r="F1312" t="str">
            <v/>
          </cell>
          <cell r="G1312" t="str">
            <v>КАМЕНЬ-РАКУШЕЧНИК</v>
          </cell>
          <cell r="H1312" t="str">
            <v/>
          </cell>
          <cell r="I1312">
            <v>5</v>
          </cell>
          <cell r="J1312" t="str">
            <v>CUBIC METER</v>
          </cell>
          <cell r="K1312">
            <v>0</v>
          </cell>
          <cell r="L1312">
            <v>0</v>
          </cell>
          <cell r="M1312">
            <v>1764.3119999999999</v>
          </cell>
          <cell r="N1312">
            <v>8821.56</v>
          </cell>
          <cell r="O1312" t="str">
            <v>K/YARD</v>
          </cell>
        </row>
        <row r="1313">
          <cell r="D1313" t="str">
            <v>4271-3</v>
          </cell>
          <cell r="E1313" t="str">
            <v>BRICK</v>
          </cell>
          <cell r="F1313" t="str">
            <v/>
          </cell>
          <cell r="G1313" t="str">
            <v>КАМЕНЬ-РАКУШЕЧНИК</v>
          </cell>
          <cell r="H1313" t="str">
            <v/>
          </cell>
          <cell r="I1313">
            <v>8</v>
          </cell>
          <cell r="J1313" t="str">
            <v>CUBIC METER</v>
          </cell>
          <cell r="K1313">
            <v>0</v>
          </cell>
          <cell r="L1313">
            <v>0</v>
          </cell>
          <cell r="M1313">
            <v>1764.31</v>
          </cell>
          <cell r="N1313">
            <v>14114.48</v>
          </cell>
          <cell r="O1313" t="str">
            <v>K/YARD</v>
          </cell>
        </row>
        <row r="1314">
          <cell r="D1314" t="str">
            <v>4271-4</v>
          </cell>
          <cell r="E1314" t="str">
            <v>BRICK</v>
          </cell>
          <cell r="F1314" t="str">
            <v/>
          </cell>
          <cell r="G1314" t="str">
            <v>КАМЕНЬ-РАКУШЕЧНИК</v>
          </cell>
          <cell r="H1314" t="str">
            <v/>
          </cell>
          <cell r="I1314">
            <v>4</v>
          </cell>
          <cell r="J1314" t="str">
            <v>CUBIC METER</v>
          </cell>
          <cell r="K1314">
            <v>0</v>
          </cell>
          <cell r="L1314">
            <v>0</v>
          </cell>
          <cell r="M1314">
            <v>1764.31</v>
          </cell>
          <cell r="N1314">
            <v>7057.24</v>
          </cell>
          <cell r="O1314" t="str">
            <v>K/YARD</v>
          </cell>
        </row>
        <row r="1315">
          <cell r="D1315" t="str">
            <v>4271-5</v>
          </cell>
          <cell r="E1315" t="str">
            <v>BRICK</v>
          </cell>
          <cell r="F1315" t="str">
            <v/>
          </cell>
          <cell r="G1315" t="str">
            <v>КАМЕНЬ-РАКУШЕЧНИК</v>
          </cell>
          <cell r="H1315" t="str">
            <v/>
          </cell>
          <cell r="I1315">
            <v>12</v>
          </cell>
          <cell r="J1315" t="str">
            <v>CUBIC METER</v>
          </cell>
          <cell r="K1315">
            <v>0</v>
          </cell>
          <cell r="L1315">
            <v>0</v>
          </cell>
          <cell r="M1315">
            <v>1764.31</v>
          </cell>
          <cell r="N1315">
            <v>21171.72</v>
          </cell>
          <cell r="O1315" t="str">
            <v>K/YARD</v>
          </cell>
        </row>
        <row r="1316">
          <cell r="D1316" t="str">
            <v>4271-6</v>
          </cell>
          <cell r="E1316" t="str">
            <v>BRICK</v>
          </cell>
          <cell r="F1316" t="str">
            <v/>
          </cell>
          <cell r="G1316" t="str">
            <v>КАМЕНЬ-РАКУШЕЧНИК</v>
          </cell>
          <cell r="H1316" t="str">
            <v/>
          </cell>
          <cell r="I1316">
            <v>11</v>
          </cell>
          <cell r="J1316" t="str">
            <v>CUBIC METER</v>
          </cell>
          <cell r="K1316">
            <v>0</v>
          </cell>
          <cell r="L1316">
            <v>0</v>
          </cell>
          <cell r="M1316">
            <v>1764.31</v>
          </cell>
          <cell r="N1316">
            <v>19407.41</v>
          </cell>
          <cell r="O1316" t="str">
            <v>K/YARD</v>
          </cell>
        </row>
        <row r="1317">
          <cell r="D1317" t="str">
            <v>4271-7</v>
          </cell>
          <cell r="E1317" t="str">
            <v>BRICK</v>
          </cell>
          <cell r="F1317" t="str">
            <v/>
          </cell>
          <cell r="G1317" t="str">
            <v>КАМЕНЬ-РАКУШЕЧНИК</v>
          </cell>
          <cell r="H1317" t="str">
            <v/>
          </cell>
          <cell r="I1317">
            <v>10</v>
          </cell>
          <cell r="J1317" t="str">
            <v>CUBIC METER</v>
          </cell>
          <cell r="K1317">
            <v>0</v>
          </cell>
          <cell r="L1317">
            <v>0</v>
          </cell>
          <cell r="M1317">
            <v>1764.31</v>
          </cell>
          <cell r="N1317">
            <v>17643.099999999999</v>
          </cell>
          <cell r="O1317" t="str">
            <v>K/YARD</v>
          </cell>
        </row>
        <row r="1318">
          <cell r="D1318" t="str">
            <v>4271-8</v>
          </cell>
          <cell r="E1318" t="str">
            <v>BRICK</v>
          </cell>
          <cell r="F1318" t="str">
            <v/>
          </cell>
          <cell r="G1318" t="str">
            <v>КАМЕНЬ-РАКУШЕЧНИК</v>
          </cell>
          <cell r="H1318" t="str">
            <v/>
          </cell>
          <cell r="I1318">
            <v>10</v>
          </cell>
          <cell r="J1318" t="str">
            <v>CUBIC METER</v>
          </cell>
          <cell r="K1318">
            <v>0</v>
          </cell>
          <cell r="L1318">
            <v>0</v>
          </cell>
          <cell r="M1318">
            <v>1764.31</v>
          </cell>
          <cell r="N1318">
            <v>17643.099999999999</v>
          </cell>
          <cell r="O1318" t="str">
            <v>K/YARD</v>
          </cell>
        </row>
        <row r="1319">
          <cell r="D1319">
            <v>4317</v>
          </cell>
          <cell r="E1319" t="str">
            <v>DRILLING BIT</v>
          </cell>
          <cell r="F1319" t="str">
            <v>190.5MM DIAM</v>
          </cell>
          <cell r="G1319" t="str">
            <v>ДОЛОТО БУРИЛЬНОЕ</v>
          </cell>
          <cell r="H1319" t="str">
            <v>190.5MM DIAM</v>
          </cell>
          <cell r="I1319">
            <v>1</v>
          </cell>
          <cell r="J1319" t="str">
            <v>EACH</v>
          </cell>
          <cell r="K1319">
            <v>0</v>
          </cell>
          <cell r="L1319">
            <v>0</v>
          </cell>
          <cell r="M1319">
            <v>29520</v>
          </cell>
          <cell r="N1319">
            <v>29520</v>
          </cell>
          <cell r="O1319" t="str">
            <v>K2</v>
          </cell>
        </row>
        <row r="1320">
          <cell r="D1320">
            <v>4341</v>
          </cell>
          <cell r="E1320" t="str">
            <v>BOLTS</v>
          </cell>
          <cell r="F1320" t="str">
            <v>5/16" X 65</v>
          </cell>
          <cell r="G1320" t="str">
            <v>БОЛТЫ</v>
          </cell>
          <cell r="H1320" t="str">
            <v>5/16" X 65</v>
          </cell>
          <cell r="I1320">
            <v>11</v>
          </cell>
          <cell r="J1320" t="str">
            <v>EACH</v>
          </cell>
          <cell r="K1320">
            <v>0</v>
          </cell>
          <cell r="L1320">
            <v>0</v>
          </cell>
          <cell r="M1320">
            <v>0</v>
          </cell>
          <cell r="N1320">
            <v>0</v>
          </cell>
          <cell r="O1320" t="str">
            <v>K1/32</v>
          </cell>
        </row>
        <row r="1321">
          <cell r="D1321">
            <v>4381</v>
          </cell>
          <cell r="E1321" t="str">
            <v>BATTERY</v>
          </cell>
          <cell r="F1321" t="str">
            <v>24V REPLACED FROM WILSON GENERATOR SET IN CAMP</v>
          </cell>
          <cell r="G1321" t="str">
            <v>АККУМУЛЯТОР</v>
          </cell>
          <cell r="H1321" t="str">
            <v>24В С ГЕНЕРАТОРА ВИЛСОН В КЕМПЕ</v>
          </cell>
          <cell r="I1321">
            <v>2</v>
          </cell>
          <cell r="J1321" t="str">
            <v>EACH</v>
          </cell>
          <cell r="K1321">
            <v>0</v>
          </cell>
          <cell r="L1321">
            <v>0</v>
          </cell>
          <cell r="M1321">
            <v>0</v>
          </cell>
          <cell r="N1321">
            <v>0</v>
          </cell>
          <cell r="O1321" t="str">
            <v>K1/MIDDLE/A</v>
          </cell>
        </row>
        <row r="1322">
          <cell r="D1322">
            <v>4382</v>
          </cell>
          <cell r="E1322" t="str">
            <v>CROSSOVER SUB</v>
          </cell>
          <cell r="F1322" t="str">
            <v>M 3-117 X M 2 1/2"</v>
          </cell>
          <cell r="G1322" t="str">
            <v>ПЕРЕВОДНИК</v>
          </cell>
          <cell r="H1322" t="str">
            <v>M 3-117 X M 2 1/2" НКТ</v>
          </cell>
          <cell r="I1322">
            <v>1</v>
          </cell>
          <cell r="J1322" t="str">
            <v>EACH</v>
          </cell>
          <cell r="K1322">
            <v>0</v>
          </cell>
          <cell r="L1322">
            <v>0</v>
          </cell>
          <cell r="M1322">
            <v>14100</v>
          </cell>
          <cell r="N1322">
            <v>14100</v>
          </cell>
          <cell r="O1322" t="str">
            <v>K2</v>
          </cell>
        </row>
        <row r="1323">
          <cell r="D1323">
            <v>4383</v>
          </cell>
          <cell r="E1323" t="str">
            <v>BUNK BED</v>
          </cell>
          <cell r="F1323" t="str">
            <v/>
          </cell>
          <cell r="G1323" t="str">
            <v>ДВУХЯРУСНАЯ КРОВАТЬ</v>
          </cell>
          <cell r="H1323" t="str">
            <v/>
          </cell>
          <cell r="I1323">
            <v>30</v>
          </cell>
          <cell r="J1323" t="str">
            <v>EACH</v>
          </cell>
          <cell r="K1323">
            <v>0</v>
          </cell>
          <cell r="L1323">
            <v>0</v>
          </cell>
          <cell r="M1323">
            <v>0</v>
          </cell>
          <cell r="N1323">
            <v>0</v>
          </cell>
          <cell r="O1323" t="str">
            <v>K/C 16</v>
          </cell>
        </row>
        <row r="1324">
          <cell r="D1324">
            <v>4384</v>
          </cell>
          <cell r="E1324" t="str">
            <v>DUVET</v>
          </cell>
          <cell r="F1324" t="str">
            <v/>
          </cell>
          <cell r="G1324" t="str">
            <v>ОДЕЯЛО</v>
          </cell>
          <cell r="H1324" t="str">
            <v/>
          </cell>
          <cell r="I1324">
            <v>61</v>
          </cell>
          <cell r="J1324" t="str">
            <v>EACH</v>
          </cell>
          <cell r="K1324">
            <v>0</v>
          </cell>
          <cell r="L1324">
            <v>0</v>
          </cell>
          <cell r="M1324">
            <v>0</v>
          </cell>
          <cell r="N1324">
            <v>0</v>
          </cell>
          <cell r="O1324" t="str">
            <v>K/LIVING UNIT</v>
          </cell>
        </row>
        <row r="1325">
          <cell r="D1325">
            <v>4385</v>
          </cell>
          <cell r="E1325" t="str">
            <v>DUVET COVER</v>
          </cell>
          <cell r="F1325" t="str">
            <v/>
          </cell>
          <cell r="G1325" t="str">
            <v>ПОДОДЕЯЛЬНИК</v>
          </cell>
          <cell r="H1325" t="str">
            <v/>
          </cell>
          <cell r="I1325">
            <v>120</v>
          </cell>
          <cell r="J1325" t="str">
            <v>EACH</v>
          </cell>
          <cell r="K1325">
            <v>0</v>
          </cell>
          <cell r="L1325">
            <v>0</v>
          </cell>
          <cell r="M1325">
            <v>0</v>
          </cell>
          <cell r="N1325">
            <v>0</v>
          </cell>
          <cell r="O1325" t="str">
            <v>K/LIVING UNIT</v>
          </cell>
        </row>
        <row r="1326">
          <cell r="D1326" t="str">
            <v>4385-1</v>
          </cell>
          <cell r="E1326" t="str">
            <v>DUVET COVER</v>
          </cell>
          <cell r="F1326" t="str">
            <v/>
          </cell>
          <cell r="G1326" t="str">
            <v>ПОДОДЕЯЛЬНИК</v>
          </cell>
          <cell r="H1326" t="str">
            <v/>
          </cell>
          <cell r="I1326">
            <v>150</v>
          </cell>
          <cell r="J1326" t="str">
            <v>EACH</v>
          </cell>
          <cell r="K1326">
            <v>0</v>
          </cell>
          <cell r="L1326">
            <v>0</v>
          </cell>
          <cell r="M1326">
            <v>650</v>
          </cell>
          <cell r="N1326">
            <v>97500</v>
          </cell>
          <cell r="O1326" t="str">
            <v>K/LIVING UNIT</v>
          </cell>
        </row>
        <row r="1327">
          <cell r="D1327">
            <v>4386</v>
          </cell>
          <cell r="E1327" t="str">
            <v>2 DOOR STEEL LOCKER</v>
          </cell>
          <cell r="F1327" t="str">
            <v/>
          </cell>
          <cell r="G1327" t="str">
            <v>МЕТАЛЛИЧЕСКИЙ ДВУХДВЕРНЫЙ ШКАФ</v>
          </cell>
          <cell r="H1327" t="str">
            <v/>
          </cell>
          <cell r="I1327">
            <v>21</v>
          </cell>
          <cell r="J1327" t="str">
            <v>EACH</v>
          </cell>
          <cell r="K1327">
            <v>0</v>
          </cell>
          <cell r="L1327">
            <v>0</v>
          </cell>
          <cell r="M1327">
            <v>0</v>
          </cell>
          <cell r="N1327">
            <v>0</v>
          </cell>
          <cell r="O1327" t="str">
            <v>K/C NEXT TO LIVING UNIT</v>
          </cell>
        </row>
        <row r="1328">
          <cell r="D1328">
            <v>4387</v>
          </cell>
          <cell r="E1328" t="str">
            <v>TABLE</v>
          </cell>
          <cell r="F1328" t="str">
            <v>120X60</v>
          </cell>
          <cell r="G1328" t="str">
            <v>СТОЛ</v>
          </cell>
          <cell r="H1328" t="str">
            <v>120X60</v>
          </cell>
          <cell r="I1328">
            <v>1</v>
          </cell>
          <cell r="J1328" t="str">
            <v>EACH</v>
          </cell>
          <cell r="K1328">
            <v>0</v>
          </cell>
          <cell r="L1328">
            <v>0</v>
          </cell>
          <cell r="M1328">
            <v>0</v>
          </cell>
          <cell r="N1328">
            <v>0</v>
          </cell>
          <cell r="O1328" t="str">
            <v>K/C NEXT TO LIVING UNIT</v>
          </cell>
        </row>
        <row r="1329">
          <cell r="D1329">
            <v>4390</v>
          </cell>
          <cell r="E1329" t="str">
            <v>3 DOOR STEEL LOCKER</v>
          </cell>
          <cell r="F1329" t="str">
            <v/>
          </cell>
          <cell r="G1329" t="str">
            <v>МЕТАЛЛИЧЕСКИЙ ТРЁХДВЕРНЫЙ ШКАФ</v>
          </cell>
          <cell r="H1329" t="str">
            <v/>
          </cell>
          <cell r="I1329">
            <v>1</v>
          </cell>
          <cell r="J1329" t="str">
            <v>EACH</v>
          </cell>
          <cell r="K1329">
            <v>0</v>
          </cell>
          <cell r="L1329">
            <v>0</v>
          </cell>
          <cell r="M1329">
            <v>0</v>
          </cell>
          <cell r="N1329">
            <v>0</v>
          </cell>
          <cell r="O1329" t="str">
            <v>K/C NEXT TO LIVING UNIT</v>
          </cell>
        </row>
        <row r="1330">
          <cell r="D1330">
            <v>4394</v>
          </cell>
          <cell r="E1330" t="str">
            <v>NAILS 100MM</v>
          </cell>
          <cell r="F1330" t="str">
            <v>BUILDING MATERIALS FOR CAMP</v>
          </cell>
          <cell r="G1330" t="str">
            <v>ГВОЗДИ 100ММ</v>
          </cell>
          <cell r="H1330" t="str">
            <v>СТРОЙМАТЕРИАЛЫ ДЛЯ КЭМПА</v>
          </cell>
          <cell r="I1330">
            <v>4</v>
          </cell>
          <cell r="J1330" t="str">
            <v>KG</v>
          </cell>
          <cell r="K1330">
            <v>0</v>
          </cell>
          <cell r="L1330">
            <v>0</v>
          </cell>
          <cell r="M1330">
            <v>480</v>
          </cell>
          <cell r="N1330">
            <v>1920</v>
          </cell>
          <cell r="O1330" t="str">
            <v>K1/56</v>
          </cell>
        </row>
        <row r="1331">
          <cell r="D1331" t="str">
            <v>4394-1</v>
          </cell>
          <cell r="E1331" t="str">
            <v>NAILS 100MM</v>
          </cell>
          <cell r="F1331" t="str">
            <v>BUILDING MATERIALS FOR CAMP</v>
          </cell>
          <cell r="G1331" t="str">
            <v>ГВОЗДИ 100ММ</v>
          </cell>
          <cell r="H1331" t="str">
            <v>СТРОЙМАТЕРИАЛЫ ДЛЯ КЭМПА</v>
          </cell>
          <cell r="I1331">
            <v>50</v>
          </cell>
          <cell r="J1331" t="str">
            <v>KG</v>
          </cell>
          <cell r="K1331">
            <v>0</v>
          </cell>
          <cell r="L1331">
            <v>0</v>
          </cell>
          <cell r="M1331">
            <v>145</v>
          </cell>
          <cell r="N1331">
            <v>7250</v>
          </cell>
          <cell r="O1331" t="str">
            <v>K1/56</v>
          </cell>
        </row>
        <row r="1332">
          <cell r="D1332">
            <v>4395</v>
          </cell>
          <cell r="E1332" t="str">
            <v>PUTTY</v>
          </cell>
          <cell r="F1332" t="str">
            <v>BUILDING MATERIALS FOR CAMP</v>
          </cell>
          <cell r="G1332" t="str">
            <v>ШПАКЛЕВКА</v>
          </cell>
          <cell r="H1332" t="str">
            <v>СТРОЙМАТЕРИАЛЫ ДЛЯ КЭМПА</v>
          </cell>
          <cell r="I1332">
            <v>6</v>
          </cell>
          <cell r="J1332" t="str">
            <v>KG</v>
          </cell>
          <cell r="K1332">
            <v>0</v>
          </cell>
          <cell r="L1332">
            <v>0</v>
          </cell>
          <cell r="M1332">
            <v>120</v>
          </cell>
          <cell r="N1332">
            <v>720</v>
          </cell>
          <cell r="O1332" t="str">
            <v>K1/MIDDLE/C</v>
          </cell>
        </row>
        <row r="1333">
          <cell r="D1333">
            <v>4428</v>
          </cell>
          <cell r="E1333" t="str">
            <v>BENTONITE</v>
          </cell>
          <cell r="F1333" t="str">
            <v>BENTONITE AQUAGEL / RTE-BEN-13A5</v>
          </cell>
          <cell r="G1333" t="str">
            <v>БЕНТОНИТОВАЯ ГЛИНА</v>
          </cell>
          <cell r="H1333" t="str">
            <v>BENTONITE AQUAGEL / RTE-BEN-13A5</v>
          </cell>
          <cell r="I1333">
            <v>25.399999618530273</v>
          </cell>
          <cell r="J1333" t="str">
            <v>TON</v>
          </cell>
          <cell r="K1333">
            <v>428.46</v>
          </cell>
          <cell r="L1333">
            <v>10882.88383655548</v>
          </cell>
          <cell r="M1333">
            <v>0</v>
          </cell>
          <cell r="N1333">
            <v>0</v>
          </cell>
          <cell r="O1333" t="str">
            <v>K/C 23, 14</v>
          </cell>
        </row>
        <row r="1334">
          <cell r="D1334" t="str">
            <v>4428-1</v>
          </cell>
          <cell r="E1334" t="str">
            <v>BENTONITE</v>
          </cell>
          <cell r="F1334" t="str">
            <v>BENTONITE AQUAGEL / RTE-BEN-13A5</v>
          </cell>
          <cell r="G1334" t="str">
            <v>БЕНТОНИТОВАЯ ГЛИНА</v>
          </cell>
          <cell r="H1334" t="str">
            <v>BENTONITE AQUAGEL / RTE-BEN-13A5</v>
          </cell>
          <cell r="I1334">
            <v>2</v>
          </cell>
          <cell r="J1334" t="str">
            <v>TON</v>
          </cell>
          <cell r="K1334">
            <v>493.67</v>
          </cell>
          <cell r="L1334">
            <v>987.34</v>
          </cell>
          <cell r="M1334">
            <v>0</v>
          </cell>
          <cell r="N1334">
            <v>0</v>
          </cell>
          <cell r="O1334" t="str">
            <v>K/C 23, 14</v>
          </cell>
        </row>
        <row r="1335">
          <cell r="D1335">
            <v>4429</v>
          </cell>
          <cell r="E1335" t="str">
            <v>NEW DRILL PLUS</v>
          </cell>
          <cell r="F1335" t="str">
            <v>PHPA IKSTAB L / IDBOND P C175 / EZ MUD DP / ALCOMER 110</v>
          </cell>
          <cell r="G1335" t="str">
            <v>СТРУКТУРООБРАЗОВАТЕЛЬ NEW DRILL PLUS</v>
          </cell>
          <cell r="H1335" t="str">
            <v>PHPA IKSTAB L / IDBOND P C175 / EZ MUD DP / ALCOMER 110</v>
          </cell>
          <cell r="I1335">
            <v>0.59999998658895493</v>
          </cell>
          <cell r="J1335" t="str">
            <v>TON</v>
          </cell>
          <cell r="K1335">
            <v>5988.8</v>
          </cell>
          <cell r="L1335">
            <v>3593.2799196839333</v>
          </cell>
          <cell r="M1335">
            <v>0</v>
          </cell>
          <cell r="N1335">
            <v>0</v>
          </cell>
          <cell r="O1335" t="str">
            <v>K/C-2</v>
          </cell>
        </row>
        <row r="1336">
          <cell r="D1336">
            <v>4434</v>
          </cell>
          <cell r="E1336" t="str">
            <v>SODA ASH</v>
          </cell>
          <cell r="F1336" t="str">
            <v/>
          </cell>
          <cell r="G1336" t="str">
            <v>РЕГУЛЯТОР pH, Na2(CO)3</v>
          </cell>
          <cell r="H1336" t="str">
            <v/>
          </cell>
          <cell r="I1336">
            <v>9.0000033378601074E-2</v>
          </cell>
          <cell r="J1336" t="str">
            <v>TON</v>
          </cell>
          <cell r="K1336">
            <v>507.6</v>
          </cell>
          <cell r="L1336">
            <v>45.684016942977905</v>
          </cell>
          <cell r="M1336">
            <v>0</v>
          </cell>
          <cell r="N1336">
            <v>0</v>
          </cell>
          <cell r="O1336" t="str">
            <v>K/C-2</v>
          </cell>
        </row>
        <row r="1337">
          <cell r="D1337">
            <v>4624</v>
          </cell>
          <cell r="E1337" t="str">
            <v>DIESEL FUEL ADDITIVE</v>
          </cell>
          <cell r="F1337" t="str">
            <v/>
          </cell>
          <cell r="G1337" t="str">
            <v>ЗИМНЯЯ ПРИСАДКА К  ДИЗЕЛЬНОМУ ТОПЛИВУ</v>
          </cell>
          <cell r="H1337" t="str">
            <v/>
          </cell>
          <cell r="I1337">
            <v>150</v>
          </cell>
          <cell r="J1337" t="str">
            <v>KG</v>
          </cell>
          <cell r="K1337">
            <v>0</v>
          </cell>
          <cell r="L1337">
            <v>0</v>
          </cell>
          <cell r="M1337">
            <v>1200</v>
          </cell>
          <cell r="N1337">
            <v>180000</v>
          </cell>
          <cell r="O1337" t="str">
            <v>K1/56</v>
          </cell>
        </row>
        <row r="1338">
          <cell r="D1338">
            <v>4625</v>
          </cell>
          <cell r="E1338" t="str">
            <v>STANDARD TITRE HNO3</v>
          </cell>
          <cell r="F1338" t="str">
            <v/>
          </cell>
          <cell r="G1338" t="str">
            <v>ТИТР СТАНДАРТНЫЙ HNO3</v>
          </cell>
          <cell r="H1338" t="str">
            <v/>
          </cell>
          <cell r="I1338">
            <v>2</v>
          </cell>
          <cell r="J1338" t="str">
            <v>BOX</v>
          </cell>
          <cell r="K1338">
            <v>0</v>
          </cell>
          <cell r="L1338">
            <v>0</v>
          </cell>
          <cell r="M1338">
            <v>684</v>
          </cell>
          <cell r="N1338">
            <v>1368</v>
          </cell>
          <cell r="O1338" t="str">
            <v>K1/13</v>
          </cell>
        </row>
        <row r="1339">
          <cell r="D1339" t="str">
            <v>4625-1</v>
          </cell>
          <cell r="E1339" t="str">
            <v>STANDARD TITRE HNO3</v>
          </cell>
          <cell r="F1339" t="str">
            <v/>
          </cell>
          <cell r="G1339" t="str">
            <v>ТИТР СТАНДАРТНЫЙ HNO3</v>
          </cell>
          <cell r="H1339" t="str">
            <v/>
          </cell>
          <cell r="I1339">
            <v>5</v>
          </cell>
          <cell r="J1339" t="str">
            <v>BOX</v>
          </cell>
          <cell r="K1339">
            <v>0</v>
          </cell>
          <cell r="L1339">
            <v>0</v>
          </cell>
          <cell r="M1339">
            <v>3600</v>
          </cell>
          <cell r="N1339">
            <v>18000</v>
          </cell>
          <cell r="O1339" t="str">
            <v>K1/13</v>
          </cell>
        </row>
        <row r="1340">
          <cell r="D1340">
            <v>4628</v>
          </cell>
          <cell r="E1340" t="str">
            <v>TRAP-RECEIVER</v>
          </cell>
          <cell r="F1340" t="str">
            <v/>
          </cell>
          <cell r="G1340" t="str">
            <v>ПРИЕМНИК-ЛОВУШКА</v>
          </cell>
          <cell r="H1340" t="str">
            <v/>
          </cell>
          <cell r="I1340">
            <v>3</v>
          </cell>
          <cell r="J1340" t="str">
            <v>EACH</v>
          </cell>
          <cell r="K1340">
            <v>0</v>
          </cell>
          <cell r="L1340">
            <v>0</v>
          </cell>
          <cell r="M1340">
            <v>576</v>
          </cell>
          <cell r="N1340">
            <v>1728</v>
          </cell>
          <cell r="O1340" t="str">
            <v>K1/13</v>
          </cell>
        </row>
        <row r="1341">
          <cell r="D1341" t="str">
            <v>4628-1</v>
          </cell>
          <cell r="E1341" t="str">
            <v>TRAP-RECEIVER</v>
          </cell>
          <cell r="F1341" t="str">
            <v/>
          </cell>
          <cell r="G1341" t="str">
            <v>ПРИЕМНИК-ЛОВУШКА</v>
          </cell>
          <cell r="H1341" t="str">
            <v/>
          </cell>
          <cell r="I1341">
            <v>10</v>
          </cell>
          <cell r="J1341" t="str">
            <v>EACH</v>
          </cell>
          <cell r="K1341">
            <v>0</v>
          </cell>
          <cell r="L1341">
            <v>0</v>
          </cell>
          <cell r="M1341">
            <v>898.6</v>
          </cell>
          <cell r="N1341">
            <v>8986</v>
          </cell>
          <cell r="O1341" t="str">
            <v>K1/13</v>
          </cell>
        </row>
        <row r="1342">
          <cell r="D1342">
            <v>4653</v>
          </cell>
          <cell r="E1342" t="str">
            <v>TIRE</v>
          </cell>
          <cell r="F1342" t="str">
            <v>370 X 508, FOR URAL TRUCK</v>
          </cell>
          <cell r="G1342" t="str">
            <v>ПОКРЫШКА</v>
          </cell>
          <cell r="H1342" t="str">
            <v>ДЛЯ УРАЛА 370 Х 508</v>
          </cell>
          <cell r="I1342">
            <v>24</v>
          </cell>
          <cell r="J1342" t="str">
            <v>EACH</v>
          </cell>
          <cell r="K1342">
            <v>0</v>
          </cell>
          <cell r="L1342">
            <v>0</v>
          </cell>
          <cell r="M1342">
            <v>28560</v>
          </cell>
          <cell r="N1342">
            <v>685440</v>
          </cell>
          <cell r="O1342" t="str">
            <v>K/C 7</v>
          </cell>
        </row>
        <row r="1343">
          <cell r="D1343">
            <v>4665</v>
          </cell>
          <cell r="E1343" t="str">
            <v>DIAPHRAGM OF NB-50 PUMP UNIT</v>
          </cell>
          <cell r="F1343" t="str">
            <v>NB-50 PUMP</v>
          </cell>
          <cell r="G1343" t="str">
            <v>ДИАФРАГМА НАСОСА НБ-50</v>
          </cell>
          <cell r="H1343" t="str">
            <v>ДЛЯ НАСОСА НБ-50</v>
          </cell>
          <cell r="I1343">
            <v>1</v>
          </cell>
          <cell r="J1343" t="str">
            <v>EACH</v>
          </cell>
          <cell r="K1343">
            <v>0</v>
          </cell>
          <cell r="L1343">
            <v>0</v>
          </cell>
          <cell r="M1343">
            <v>12500</v>
          </cell>
          <cell r="N1343">
            <v>12500</v>
          </cell>
          <cell r="O1343" t="str">
            <v>K1/0</v>
          </cell>
        </row>
        <row r="1344">
          <cell r="D1344">
            <v>4665</v>
          </cell>
          <cell r="E1344" t="str">
            <v>DIAPHRAGM OF NB-50 PUMP UNIT</v>
          </cell>
          <cell r="F1344" t="str">
            <v>NB-50 PUMP</v>
          </cell>
          <cell r="G1344" t="str">
            <v>ДИАФРАГМА НАСОСА НБ-50</v>
          </cell>
          <cell r="H1344" t="str">
            <v>ДЛЯ НАСОСА НБ-50</v>
          </cell>
          <cell r="I1344">
            <v>1</v>
          </cell>
          <cell r="J1344" t="str">
            <v>EACH</v>
          </cell>
          <cell r="K1344">
            <v>0</v>
          </cell>
          <cell r="L1344">
            <v>0</v>
          </cell>
          <cell r="M1344">
            <v>10560</v>
          </cell>
          <cell r="N1344">
            <v>10560</v>
          </cell>
          <cell r="O1344" t="str">
            <v>K1/0</v>
          </cell>
        </row>
        <row r="1345">
          <cell r="D1345">
            <v>4665</v>
          </cell>
          <cell r="E1345" t="str">
            <v>DIAPHRAGM OF NB-50 PUMP UNIT</v>
          </cell>
          <cell r="F1345" t="str">
            <v>NB-50 PUMP</v>
          </cell>
          <cell r="G1345" t="str">
            <v>ДИАФРАГМА НАСОСА НБ-50</v>
          </cell>
          <cell r="H1345" t="str">
            <v>ДЛЯ НАСОСА НБ-50</v>
          </cell>
          <cell r="I1345">
            <v>1</v>
          </cell>
          <cell r="J1345" t="str">
            <v>EACH</v>
          </cell>
          <cell r="K1345">
            <v>0</v>
          </cell>
          <cell r="L1345">
            <v>0</v>
          </cell>
          <cell r="M1345">
            <v>4800</v>
          </cell>
          <cell r="N1345">
            <v>4800</v>
          </cell>
          <cell r="O1345" t="str">
            <v>K1/0</v>
          </cell>
        </row>
        <row r="1346">
          <cell r="D1346">
            <v>4665</v>
          </cell>
          <cell r="E1346" t="str">
            <v>DIAPHRAGM OF NB-50 PUMP UNIT</v>
          </cell>
          <cell r="F1346" t="str">
            <v>NB-50 PUMP</v>
          </cell>
          <cell r="G1346" t="str">
            <v>ДИАФРАГМА НАСОСА НБ-50</v>
          </cell>
          <cell r="H1346" t="str">
            <v>ДЛЯ НАСОСА НБ-50</v>
          </cell>
          <cell r="I1346">
            <v>5</v>
          </cell>
          <cell r="J1346" t="str">
            <v>EACH</v>
          </cell>
          <cell r="K1346">
            <v>0</v>
          </cell>
          <cell r="L1346">
            <v>0</v>
          </cell>
          <cell r="M1346">
            <v>12000</v>
          </cell>
          <cell r="N1346">
            <v>60000</v>
          </cell>
          <cell r="O1346" t="str">
            <v>K1/0</v>
          </cell>
        </row>
        <row r="1347">
          <cell r="D1347">
            <v>4671</v>
          </cell>
          <cell r="E1347" t="str">
            <v>PRESSURE FORM FOR O-RING</v>
          </cell>
          <cell r="F1347" t="str">
            <v/>
          </cell>
          <cell r="G1347" t="str">
            <v>ПРЕССФОРМА: КОЛЬЦО, 250ММ ДИАМ.</v>
          </cell>
          <cell r="H1347" t="str">
            <v/>
          </cell>
          <cell r="I1347">
            <v>1</v>
          </cell>
          <cell r="J1347" t="str">
            <v>EACH</v>
          </cell>
          <cell r="K1347">
            <v>0</v>
          </cell>
          <cell r="L1347">
            <v>0</v>
          </cell>
          <cell r="M1347">
            <v>42000</v>
          </cell>
          <cell r="N1347">
            <v>42000</v>
          </cell>
          <cell r="O1347" t="str">
            <v>K1/</v>
          </cell>
        </row>
        <row r="1348">
          <cell r="D1348">
            <v>4672</v>
          </cell>
          <cell r="E1348" t="str">
            <v>PRESSURE FORM FOR SEALS</v>
          </cell>
          <cell r="F1348" t="str">
            <v/>
          </cell>
          <cell r="G1348" t="str">
            <v>ПРЕССФОРМА: МАНЖЕТА, 250ММ ДИАМ.</v>
          </cell>
          <cell r="H1348" t="str">
            <v/>
          </cell>
          <cell r="I1348">
            <v>1</v>
          </cell>
          <cell r="J1348" t="str">
            <v>EACH</v>
          </cell>
          <cell r="K1348">
            <v>0</v>
          </cell>
          <cell r="L1348">
            <v>0</v>
          </cell>
          <cell r="M1348">
            <v>42000</v>
          </cell>
          <cell r="N1348">
            <v>42000</v>
          </cell>
          <cell r="O1348" t="str">
            <v>K1/</v>
          </cell>
        </row>
        <row r="1349">
          <cell r="D1349">
            <v>4673</v>
          </cell>
          <cell r="E1349" t="str">
            <v>SECONDARY GEAR BOX</v>
          </cell>
          <cell r="F1349" t="str">
            <v/>
          </cell>
          <cell r="G1349" t="str">
            <v>КОРОБКА ОТБОРА МОЩНОСТИ</v>
          </cell>
          <cell r="H1349" t="str">
            <v/>
          </cell>
          <cell r="I1349">
            <v>1</v>
          </cell>
          <cell r="J1349" t="str">
            <v>EACH</v>
          </cell>
          <cell r="K1349">
            <v>0</v>
          </cell>
          <cell r="L1349">
            <v>0</v>
          </cell>
          <cell r="M1349">
            <v>50400</v>
          </cell>
          <cell r="N1349">
            <v>50400</v>
          </cell>
          <cell r="O1349" t="str">
            <v>K1/</v>
          </cell>
        </row>
        <row r="1350">
          <cell r="D1350">
            <v>4674</v>
          </cell>
          <cell r="E1350" t="str">
            <v>RUBBER CUP</v>
          </cell>
          <cell r="F1350" t="str">
            <v/>
          </cell>
          <cell r="G1350" t="str">
            <v>РЕЗИНОВАЯ МАНЖЕТА</v>
          </cell>
          <cell r="H1350" t="str">
            <v/>
          </cell>
          <cell r="I1350">
            <v>10</v>
          </cell>
          <cell r="J1350" t="str">
            <v>EACH</v>
          </cell>
          <cell r="K1350">
            <v>0</v>
          </cell>
          <cell r="L1350">
            <v>0</v>
          </cell>
          <cell r="M1350">
            <v>720</v>
          </cell>
          <cell r="N1350">
            <v>7200</v>
          </cell>
          <cell r="O1350" t="str">
            <v>K1/0</v>
          </cell>
        </row>
        <row r="1351">
          <cell r="D1351">
            <v>4693</v>
          </cell>
          <cell r="E1351" t="str">
            <v>WARM JACKET</v>
          </cell>
          <cell r="F1351" t="str">
            <v/>
          </cell>
          <cell r="G1351" t="str">
            <v>КУРТКА УТЕПЛЕННАЯ</v>
          </cell>
          <cell r="H1351" t="str">
            <v/>
          </cell>
          <cell r="I1351">
            <v>22</v>
          </cell>
          <cell r="J1351" t="str">
            <v>EACH</v>
          </cell>
          <cell r="K1351">
            <v>0</v>
          </cell>
          <cell r="L1351">
            <v>0</v>
          </cell>
          <cell r="M1351">
            <v>4620</v>
          </cell>
          <cell r="N1351">
            <v>101640</v>
          </cell>
          <cell r="O1351" t="str">
            <v>K1/27</v>
          </cell>
        </row>
        <row r="1352">
          <cell r="D1352">
            <v>4694</v>
          </cell>
          <cell r="E1352" t="str">
            <v>WARM WAISTCOAT</v>
          </cell>
          <cell r="F1352" t="str">
            <v/>
          </cell>
          <cell r="G1352" t="str">
            <v>ЖИЛЕТ УТЕПЛЕННЫЙ</v>
          </cell>
          <cell r="H1352" t="str">
            <v/>
          </cell>
          <cell r="I1352">
            <v>23</v>
          </cell>
          <cell r="J1352" t="str">
            <v>EACH</v>
          </cell>
          <cell r="K1352">
            <v>0</v>
          </cell>
          <cell r="L1352">
            <v>0</v>
          </cell>
          <cell r="M1352">
            <v>1716</v>
          </cell>
          <cell r="N1352">
            <v>39468</v>
          </cell>
          <cell r="O1352" t="str">
            <v>K1/23</v>
          </cell>
        </row>
        <row r="1353">
          <cell r="D1353">
            <v>4697</v>
          </cell>
          <cell r="E1353" t="str">
            <v>COAXIAL CABLE</v>
          </cell>
          <cell r="F1353" t="str">
            <v>PK-75</v>
          </cell>
          <cell r="G1353" t="str">
            <v>КОАКСИАЛЬНЫЙ КАБЕЛЬ</v>
          </cell>
          <cell r="H1353" t="str">
            <v>РК-75</v>
          </cell>
          <cell r="I1353">
            <v>150</v>
          </cell>
          <cell r="J1353" t="str">
            <v>METER</v>
          </cell>
          <cell r="K1353">
            <v>0</v>
          </cell>
          <cell r="L1353">
            <v>0</v>
          </cell>
          <cell r="M1353">
            <v>250.8</v>
          </cell>
          <cell r="N1353">
            <v>37620</v>
          </cell>
          <cell r="O1353" t="str">
            <v>K1/7</v>
          </cell>
        </row>
        <row r="1354">
          <cell r="D1354">
            <v>4703</v>
          </cell>
          <cell r="E1354" t="str">
            <v>MIXED POL F.LOSS BIO-PAQ</v>
          </cell>
          <cell r="F1354" t="str">
            <v>ECOPAC SL / IDF FLR XL C122 / PAC L / RTE-PAC-XL</v>
          </cell>
          <cell r="G1354" t="str">
            <v>БИОПАК</v>
          </cell>
          <cell r="H1354" t="str">
            <v>ECOPAC SL / IDF FLR XL C122 / PAC L / RTE-PAC-XL</v>
          </cell>
          <cell r="I1354">
            <v>0.5</v>
          </cell>
          <cell r="J1354" t="str">
            <v>TON</v>
          </cell>
          <cell r="K1354">
            <v>6107</v>
          </cell>
          <cell r="L1354">
            <v>3053.5</v>
          </cell>
          <cell r="M1354">
            <v>0</v>
          </cell>
          <cell r="N1354">
            <v>0</v>
          </cell>
          <cell r="O1354" t="str">
            <v>K/</v>
          </cell>
        </row>
        <row r="1355">
          <cell r="D1355">
            <v>4704</v>
          </cell>
          <cell r="E1355" t="str">
            <v>PREGELAT STARCH</v>
          </cell>
          <cell r="F1355" t="str">
            <v>IKR / IDFLO B C204 / DEXTRID / RTE-VS-13A11</v>
          </cell>
          <cell r="G1355" t="str">
            <v>МОДИФИЦИРОВАННЫЙ КРАХМАЛ</v>
          </cell>
          <cell r="H1355" t="str">
            <v>IKR / IDFLO B C204 / DEXTRID / RTE-VS-13A11</v>
          </cell>
          <cell r="I1355">
            <v>3</v>
          </cell>
          <cell r="J1355" t="str">
            <v>TON</v>
          </cell>
          <cell r="K1355">
            <v>2206.3000000000002</v>
          </cell>
          <cell r="L1355">
            <v>6618.9</v>
          </cell>
          <cell r="M1355">
            <v>0</v>
          </cell>
          <cell r="N1355">
            <v>0</v>
          </cell>
          <cell r="O1355" t="str">
            <v>K/C-1</v>
          </cell>
        </row>
        <row r="1356">
          <cell r="D1356" t="str">
            <v>4704-1</v>
          </cell>
          <cell r="E1356" t="str">
            <v>PREGELAT STARCH</v>
          </cell>
          <cell r="F1356" t="str">
            <v>IKR / IDFLO B C204 / DEXTRID / RTE-VS-13A11</v>
          </cell>
          <cell r="G1356" t="str">
            <v>МОДИФИЦИРОВАННЫЙ КРАХМАЛ</v>
          </cell>
          <cell r="H1356" t="str">
            <v>IKR / IDFLO B C204 / DEXTRID / RTE-VS-13A11</v>
          </cell>
          <cell r="I1356">
            <v>3</v>
          </cell>
          <cell r="J1356" t="str">
            <v>TON</v>
          </cell>
          <cell r="K1356">
            <v>2227.34</v>
          </cell>
          <cell r="L1356">
            <v>6682.02</v>
          </cell>
          <cell r="M1356">
            <v>0</v>
          </cell>
          <cell r="N1356">
            <v>0</v>
          </cell>
          <cell r="O1356" t="str">
            <v>K/C-1</v>
          </cell>
        </row>
        <row r="1357">
          <cell r="D1357">
            <v>4705</v>
          </cell>
          <cell r="E1357" t="str">
            <v>CHROME FREE LIGNO</v>
          </cell>
          <cell r="F1357" t="str">
            <v>LIGNOSULPHONATE ECO LIG</v>
          </cell>
          <cell r="G1357" t="str">
            <v>ЛИГНОСУЛЬФАНАТ</v>
          </cell>
          <cell r="H1357" t="str">
            <v>LIGNOSULPHONATE ECO LIG</v>
          </cell>
          <cell r="I1357">
            <v>1.2599999904632568</v>
          </cell>
          <cell r="J1357" t="str">
            <v>TON</v>
          </cell>
          <cell r="K1357">
            <v>1373.4444000000001</v>
          </cell>
          <cell r="L1357">
            <v>1730.5399309018137</v>
          </cell>
          <cell r="M1357">
            <v>0</v>
          </cell>
          <cell r="N1357">
            <v>0</v>
          </cell>
          <cell r="O1357" t="str">
            <v>K/</v>
          </cell>
        </row>
        <row r="1358">
          <cell r="D1358">
            <v>4708</v>
          </cell>
          <cell r="E1358" t="str">
            <v>DEFOAMER</v>
          </cell>
          <cell r="F1358" t="str">
            <v>IKDEFOAM / DEFOAMER C552 / RTE-VS-FOAMX</v>
          </cell>
          <cell r="G1358" t="str">
            <v>ПЕНОГАСИТЕЛЬ</v>
          </cell>
          <cell r="H1358" t="str">
            <v>IKDEFOAM / DEFOAMER C552 / RTE-VS-FOAMX</v>
          </cell>
          <cell r="I1358">
            <v>0.16000000387430191</v>
          </cell>
          <cell r="J1358" t="str">
            <v>TON</v>
          </cell>
          <cell r="K1358">
            <v>6046.7</v>
          </cell>
          <cell r="L1358">
            <v>967.47202342674132</v>
          </cell>
          <cell r="M1358">
            <v>0</v>
          </cell>
          <cell r="N1358">
            <v>0</v>
          </cell>
          <cell r="O1358" t="str">
            <v>K/C-2</v>
          </cell>
        </row>
        <row r="1359">
          <cell r="D1359">
            <v>4731</v>
          </cell>
          <cell r="E1359" t="str">
            <v>RE-BUILT ENGINE FOR KAMAZ FUEL TRUCK IN THE FIELD</v>
          </cell>
          <cell r="F1359" t="str">
            <v/>
          </cell>
          <cell r="G1359" t="str">
            <v>ДВИГАТЕЛЬ С КАПИТАЛЬНОГО РЕМОНТА ДЛЯ БЕНЗОВОЗА КАМАЗ НА МЕСТОРОЖДЕНИИ</v>
          </cell>
          <cell r="H1359" t="str">
            <v/>
          </cell>
          <cell r="I1359">
            <v>1</v>
          </cell>
          <cell r="J1359" t="str">
            <v>SET</v>
          </cell>
          <cell r="K1359">
            <v>0</v>
          </cell>
          <cell r="L1359">
            <v>0</v>
          </cell>
          <cell r="M1359">
            <v>345000</v>
          </cell>
          <cell r="N1359">
            <v>345000</v>
          </cell>
          <cell r="O1359" t="str">
            <v>K/</v>
          </cell>
        </row>
        <row r="1360">
          <cell r="D1360">
            <v>4744</v>
          </cell>
          <cell r="E1360" t="str">
            <v>NITROGEN BOTTLE</v>
          </cell>
          <cell r="F1360" t="str">
            <v/>
          </cell>
          <cell r="G1360" t="str">
            <v>БАЛЛОН АЗОТНЫЙ</v>
          </cell>
          <cell r="H1360" t="str">
            <v/>
          </cell>
          <cell r="I1360">
            <v>2</v>
          </cell>
          <cell r="J1360" t="str">
            <v/>
          </cell>
          <cell r="K1360">
            <v>0</v>
          </cell>
          <cell r="L1360">
            <v>0</v>
          </cell>
          <cell r="M1360">
            <v>10000.799999999999</v>
          </cell>
          <cell r="N1360">
            <v>20001.599999999999</v>
          </cell>
          <cell r="O1360" t="str">
            <v>K/WELDERS</v>
          </cell>
        </row>
        <row r="1361">
          <cell r="D1361">
            <v>4745</v>
          </cell>
          <cell r="E1361" t="str">
            <v>NITROGEN</v>
          </cell>
          <cell r="F1361" t="str">
            <v/>
          </cell>
          <cell r="G1361" t="str">
            <v xml:space="preserve"> АЗОТ</v>
          </cell>
          <cell r="H1361" t="str">
            <v/>
          </cell>
          <cell r="I1361">
            <v>2</v>
          </cell>
          <cell r="J1361" t="str">
            <v/>
          </cell>
          <cell r="K1361">
            <v>0</v>
          </cell>
          <cell r="L1361">
            <v>0</v>
          </cell>
          <cell r="M1361">
            <v>1058.2</v>
          </cell>
          <cell r="N1361">
            <v>2116.4</v>
          </cell>
          <cell r="O1361" t="str">
            <v>K/WELDERS</v>
          </cell>
        </row>
        <row r="1362">
          <cell r="D1362">
            <v>4755</v>
          </cell>
          <cell r="E1362" t="str">
            <v>CABLE ELECTRICAL</v>
          </cell>
          <cell r="F1362" t="str">
            <v>KG 3 X 50 + 1 X 25</v>
          </cell>
          <cell r="G1362" t="str">
            <v>КАБЕЛЬ</v>
          </cell>
          <cell r="H1362" t="str">
            <v>КГ 3 X 50 + 1 X 25</v>
          </cell>
          <cell r="I1362">
            <v>510</v>
          </cell>
          <cell r="J1362" t="str">
            <v>LINEAR METER</v>
          </cell>
          <cell r="K1362">
            <v>0</v>
          </cell>
          <cell r="L1362">
            <v>0</v>
          </cell>
          <cell r="M1362">
            <v>700</v>
          </cell>
          <cell r="N1362">
            <v>357000</v>
          </cell>
          <cell r="O1362" t="str">
            <v>K/C-22</v>
          </cell>
        </row>
        <row r="1363">
          <cell r="D1363">
            <v>4786</v>
          </cell>
          <cell r="E1363" t="str">
            <v>SUBMERSIBLE  PUMP</v>
          </cell>
          <cell r="F1363" t="str">
            <v>350V, 50M CABLE, 19M3/HR</v>
          </cell>
          <cell r="G1363" t="str">
            <v>НАСОС ПОГРУЖНОЙ</v>
          </cell>
          <cell r="H1363" t="str">
            <v>350В, С КАБЕЛЕМ 50М, 19М3/Ч</v>
          </cell>
          <cell r="I1363">
            <v>2</v>
          </cell>
          <cell r="J1363" t="str">
            <v>EACH</v>
          </cell>
          <cell r="K1363">
            <v>0</v>
          </cell>
          <cell r="L1363">
            <v>0</v>
          </cell>
          <cell r="M1363">
            <v>150000</v>
          </cell>
          <cell r="N1363">
            <v>300000</v>
          </cell>
          <cell r="O1363" t="str">
            <v>K2</v>
          </cell>
        </row>
        <row r="1364">
          <cell r="D1364">
            <v>4832</v>
          </cell>
          <cell r="E1364" t="str">
            <v>PACKING BUSHING</v>
          </cell>
          <cell r="F1364" t="str">
            <v/>
          </cell>
          <cell r="G1364" t="str">
            <v>ГЕРМЕТИЗИРУЮЩЕЕ КОЛЬЦО</v>
          </cell>
          <cell r="H1364" t="str">
            <v/>
          </cell>
          <cell r="I1364">
            <v>2</v>
          </cell>
          <cell r="J1364" t="str">
            <v>EACH</v>
          </cell>
          <cell r="K1364">
            <v>0</v>
          </cell>
          <cell r="L1364">
            <v>0</v>
          </cell>
          <cell r="M1364">
            <v>5400</v>
          </cell>
          <cell r="N1364">
            <v>10800</v>
          </cell>
          <cell r="O1364" t="str">
            <v>K1/2</v>
          </cell>
        </row>
        <row r="1365">
          <cell r="D1365">
            <v>4835</v>
          </cell>
          <cell r="E1365" t="str">
            <v>CASING PIPE</v>
          </cell>
          <cell r="F1365" t="str">
            <v>7" (177.8MM) 26LB/FT (38.7 KG/M) API GRADE N-80 (L) .362" (9.19MM) WALL THK, SEAMLESS, BTC, RANGE 3, SEAMLESS, MILL OIL, API STANDARD</v>
          </cell>
          <cell r="G1365" t="str">
            <v>ОБСАДНАЯ ТРУБА</v>
          </cell>
          <cell r="H1365" t="str">
            <v>ДИАМЕТР 7" (177.8 ММ), ВЕС 26 ФУНТ/ФУТ (38.7 КГ/М), ГРУППА ПРОЧНОСТИ N-80 (Л), ТОЛЩИНА СТЕНКИ .362" (9.19 ММ), ИСПОЛНЕНИЕ А, БЕСШОВНАЯ, СОЕДИНЕНИЕ ВТС, БЕСШОВНАЯ, СТАНДАРТ API</v>
          </cell>
          <cell r="I1365">
            <v>767</v>
          </cell>
          <cell r="J1365" t="str">
            <v>METER</v>
          </cell>
          <cell r="K1365">
            <v>30.49</v>
          </cell>
          <cell r="L1365">
            <v>23385.83</v>
          </cell>
          <cell r="M1365">
            <v>0</v>
          </cell>
          <cell r="N1365">
            <v>0</v>
          </cell>
          <cell r="O1365" t="str">
            <v>K/</v>
          </cell>
        </row>
        <row r="1366">
          <cell r="D1366">
            <v>4838</v>
          </cell>
          <cell r="E1366" t="str">
            <v>CLUTCH ASSY</v>
          </cell>
          <cell r="F1366" t="str">
            <v>FOR CRANE KC-6472 40 TON</v>
          </cell>
          <cell r="G1366" t="str">
            <v>СЦЕПЛЕНИЕ В СБОРКЕ</v>
          </cell>
          <cell r="H1366" t="str">
            <v>ДЛЯ КРАНА КС-6472 40 ТОН</v>
          </cell>
          <cell r="I1366">
            <v>1</v>
          </cell>
          <cell r="J1366" t="str">
            <v>EACH</v>
          </cell>
          <cell r="K1366">
            <v>0</v>
          </cell>
          <cell r="L1366">
            <v>0</v>
          </cell>
          <cell r="M1366">
            <v>17760</v>
          </cell>
          <cell r="N1366">
            <v>17760</v>
          </cell>
          <cell r="O1366" t="str">
            <v>K1/</v>
          </cell>
        </row>
        <row r="1367">
          <cell r="D1367">
            <v>4839</v>
          </cell>
          <cell r="E1367" t="str">
            <v>DRIVEN CLUTCH DISC</v>
          </cell>
          <cell r="F1367" t="str">
            <v>FOR CRANE KC-6472 40 TON</v>
          </cell>
          <cell r="G1367" t="str">
            <v>ДИСК СЦЕПЛЕНИЯ ВЕДОМЫЙ</v>
          </cell>
          <cell r="H1367" t="str">
            <v>ДЛЯ КРАНА КС-6472 40 ТОН</v>
          </cell>
          <cell r="I1367">
            <v>2</v>
          </cell>
          <cell r="J1367" t="str">
            <v>EACH</v>
          </cell>
          <cell r="K1367">
            <v>0</v>
          </cell>
          <cell r="L1367">
            <v>0</v>
          </cell>
          <cell r="M1367">
            <v>5520</v>
          </cell>
          <cell r="N1367">
            <v>11040</v>
          </cell>
          <cell r="O1367" t="str">
            <v>K1/</v>
          </cell>
        </row>
        <row r="1368">
          <cell r="D1368">
            <v>4842</v>
          </cell>
          <cell r="E1368" t="str">
            <v>DRIVEN CLUTCH DISC PADS</v>
          </cell>
          <cell r="F1368" t="str">
            <v>FOR CRANE KC-6472 40 TON</v>
          </cell>
          <cell r="G1368" t="str">
            <v>НАКЛАДКИ ВЕДОМОГО ДИСКА СЦЕПЛЕНИЯ</v>
          </cell>
          <cell r="H1368" t="str">
            <v>ДЛЯ КРАНА КС-6472 40 ТОН</v>
          </cell>
          <cell r="I1368">
            <v>2</v>
          </cell>
          <cell r="J1368" t="str">
            <v>EACH</v>
          </cell>
          <cell r="K1368">
            <v>0</v>
          </cell>
          <cell r="L1368">
            <v>0</v>
          </cell>
          <cell r="M1368">
            <v>1440</v>
          </cell>
          <cell r="N1368">
            <v>2880</v>
          </cell>
          <cell r="O1368" t="str">
            <v>K/SHOP</v>
          </cell>
        </row>
        <row r="1369">
          <cell r="D1369">
            <v>4874</v>
          </cell>
          <cell r="E1369" t="str">
            <v>AQUATABS PILLS</v>
          </cell>
          <cell r="F1369" t="str">
            <v/>
          </cell>
          <cell r="G1369" t="str">
            <v>ТАБЛЕТКИ АКВАТАБС</v>
          </cell>
          <cell r="H1369" t="str">
            <v/>
          </cell>
          <cell r="I1369">
            <v>6</v>
          </cell>
          <cell r="J1369" t="str">
            <v>JAR</v>
          </cell>
          <cell r="K1369">
            <v>0</v>
          </cell>
          <cell r="L1369">
            <v>0</v>
          </cell>
          <cell r="M1369">
            <v>29960</v>
          </cell>
          <cell r="N1369">
            <v>179760</v>
          </cell>
          <cell r="O1369" t="str">
            <v>K/MEDIC</v>
          </cell>
        </row>
        <row r="1370">
          <cell r="D1370">
            <v>4879</v>
          </cell>
          <cell r="E1370" t="str">
            <v>FUEL FILTER</v>
          </cell>
          <cell r="F1370" t="str">
            <v>23303-56040 STATION WAGON</v>
          </cell>
          <cell r="G1370" t="str">
            <v>ТОПЛИВНЫЙ ФИЛЬТР</v>
          </cell>
          <cell r="H1370" t="str">
            <v>23303-56040 ФУРГОН</v>
          </cell>
          <cell r="I1370">
            <v>6</v>
          </cell>
          <cell r="J1370" t="str">
            <v>EACH</v>
          </cell>
          <cell r="K1370">
            <v>30.5</v>
          </cell>
          <cell r="L1370">
            <v>183</v>
          </cell>
          <cell r="M1370">
            <v>0</v>
          </cell>
          <cell r="N1370">
            <v>0</v>
          </cell>
          <cell r="O1370" t="str">
            <v>K1/59</v>
          </cell>
        </row>
        <row r="1371">
          <cell r="D1371">
            <v>4880</v>
          </cell>
          <cell r="E1371" t="str">
            <v>FUEL FILTER</v>
          </cell>
          <cell r="F1371" t="str">
            <v>BALDWIN BF988 / FLEETGUARD FF5018</v>
          </cell>
          <cell r="G1371" t="str">
            <v>ТОПЛИВНЫЙ ФИЛЬТР</v>
          </cell>
          <cell r="H1371" t="str">
            <v>БОЛДВИН BF988 / ФЛИТГАРД FF5018</v>
          </cell>
          <cell r="I1371">
            <v>9</v>
          </cell>
          <cell r="J1371" t="str">
            <v>EACH</v>
          </cell>
          <cell r="K1371">
            <v>10</v>
          </cell>
          <cell r="L1371">
            <v>90</v>
          </cell>
          <cell r="M1371">
            <v>0</v>
          </cell>
          <cell r="N1371">
            <v>0</v>
          </cell>
          <cell r="O1371" t="str">
            <v>K1/59</v>
          </cell>
        </row>
        <row r="1372">
          <cell r="D1372">
            <v>4908</v>
          </cell>
          <cell r="E1372" t="str">
            <v>STANDARD NACL</v>
          </cell>
          <cell r="F1372" t="str">
            <v/>
          </cell>
          <cell r="G1372" t="str">
            <v>NACL СТАНДАРТНЫЙ</v>
          </cell>
          <cell r="H1372" t="str">
            <v/>
          </cell>
          <cell r="I1372">
            <v>1</v>
          </cell>
          <cell r="J1372" t="str">
            <v>KG</v>
          </cell>
          <cell r="K1372">
            <v>0</v>
          </cell>
          <cell r="L1372">
            <v>0</v>
          </cell>
          <cell r="M1372">
            <v>1072.8</v>
          </cell>
          <cell r="N1372">
            <v>1072.8</v>
          </cell>
          <cell r="O1372" t="str">
            <v>K/</v>
          </cell>
        </row>
        <row r="1373">
          <cell r="D1373">
            <v>4919</v>
          </cell>
          <cell r="E1373" t="str">
            <v>STABILIZER</v>
          </cell>
          <cell r="F1373" t="str">
            <v>8 1/2" STRING EZY-CHANGE 1 STABILIZERS W/ 6 1/4" TO 6 1/2" NECKS, 4 1/2" XH BOX X PIN CONNECTORS. ALL NECKS ARE 18" OR LONGER.</v>
          </cell>
          <cell r="G1373" t="str">
            <v>КАЛИБРАТОР</v>
          </cell>
          <cell r="H1373" t="str">
            <v>ОСНОВАНИЕ 6 1/4"- 6 1/2", 6 1/2" МУФТА Х ОСНОВАНИЕ 18"</v>
          </cell>
          <cell r="I1373">
            <v>2</v>
          </cell>
          <cell r="J1373" t="str">
            <v>EACH</v>
          </cell>
          <cell r="K1373">
            <v>0</v>
          </cell>
          <cell r="L1373">
            <v>0</v>
          </cell>
          <cell r="M1373">
            <v>153180</v>
          </cell>
          <cell r="N1373">
            <v>306360</v>
          </cell>
          <cell r="O1373" t="str">
            <v>K2</v>
          </cell>
        </row>
        <row r="1374">
          <cell r="D1374">
            <v>4924</v>
          </cell>
          <cell r="E1374" t="str">
            <v>RIDGID 2-4" THREADER ATTACHMENT PACKAGE FOR RIDGID 535 THREADER</v>
          </cell>
          <cell r="F1374" t="str">
            <v/>
          </cell>
          <cell r="G1374" t="str">
            <v>НАСАДКА ДЛЯ БОЛТОРЕЗНОГО СТАНКА "РИДЖИД"</v>
          </cell>
          <cell r="H1374" t="str">
            <v/>
          </cell>
          <cell r="I1374">
            <v>1</v>
          </cell>
          <cell r="J1374" t="str">
            <v>SET</v>
          </cell>
          <cell r="K1374">
            <v>3500</v>
          </cell>
          <cell r="L1374">
            <v>3500</v>
          </cell>
          <cell r="M1374">
            <v>0</v>
          </cell>
          <cell r="N1374">
            <v>0</v>
          </cell>
          <cell r="O1374" t="str">
            <v>K/TOOL ROOM</v>
          </cell>
        </row>
        <row r="1375">
          <cell r="D1375">
            <v>4928</v>
          </cell>
          <cell r="E1375" t="str">
            <v>CROSS HEAD</v>
          </cell>
          <cell r="F1375" t="str">
            <v>NB-50 PUMP</v>
          </cell>
          <cell r="G1375" t="str">
            <v>КРЕЙЦКОПФ</v>
          </cell>
          <cell r="H1375" t="str">
            <v>ДЛЯ НАСОСА НБ-50</v>
          </cell>
          <cell r="I1375">
            <v>4</v>
          </cell>
          <cell r="J1375" t="str">
            <v>EACH</v>
          </cell>
          <cell r="K1375">
            <v>0</v>
          </cell>
          <cell r="L1375">
            <v>0</v>
          </cell>
          <cell r="M1375">
            <v>25560</v>
          </cell>
          <cell r="N1375">
            <v>102240</v>
          </cell>
          <cell r="O1375" t="str">
            <v>K2</v>
          </cell>
        </row>
        <row r="1376">
          <cell r="D1376">
            <v>4929</v>
          </cell>
          <cell r="E1376" t="str">
            <v>BIMETAL BUSHING</v>
          </cell>
          <cell r="F1376" t="str">
            <v>NB-50 PUMP</v>
          </cell>
          <cell r="G1376" t="str">
            <v>БИМЕТАЛЛИЧЕСКАЯ ВТУЛКА</v>
          </cell>
          <cell r="H1376" t="str">
            <v>ДЛЯ НАСОСА НБ-50</v>
          </cell>
          <cell r="I1376">
            <v>8</v>
          </cell>
          <cell r="J1376" t="str">
            <v>EACH</v>
          </cell>
          <cell r="K1376">
            <v>0</v>
          </cell>
          <cell r="L1376">
            <v>0</v>
          </cell>
          <cell r="M1376">
            <v>2880</v>
          </cell>
          <cell r="N1376">
            <v>23040</v>
          </cell>
          <cell r="O1376" t="str">
            <v>K2</v>
          </cell>
        </row>
        <row r="1377">
          <cell r="D1377">
            <v>4930</v>
          </cell>
          <cell r="E1377" t="str">
            <v>CROSS HEAD PLATE</v>
          </cell>
          <cell r="F1377" t="str">
            <v>NB-50 PUMP</v>
          </cell>
          <cell r="G1377" t="str">
            <v>НАКЛАДКА КРЕЙЦКОПФА</v>
          </cell>
          <cell r="H1377" t="str">
            <v>ДЛЯ НАСОСА НБ-50</v>
          </cell>
          <cell r="I1377">
            <v>4</v>
          </cell>
          <cell r="J1377" t="str">
            <v>EACH</v>
          </cell>
          <cell r="K1377">
            <v>0</v>
          </cell>
          <cell r="L1377">
            <v>0</v>
          </cell>
          <cell r="M1377">
            <v>5400</v>
          </cell>
          <cell r="N1377">
            <v>21600</v>
          </cell>
          <cell r="O1377" t="str">
            <v>K2</v>
          </cell>
        </row>
        <row r="1378">
          <cell r="D1378">
            <v>4932</v>
          </cell>
          <cell r="E1378" t="str">
            <v>CROSS HEAD PIN</v>
          </cell>
          <cell r="F1378" t="str">
            <v>NB-50 PUMP</v>
          </cell>
          <cell r="G1378" t="str">
            <v>ПАЛЕЦ КРЕЙЦКОПФА</v>
          </cell>
          <cell r="H1378" t="str">
            <v>ДЛЯ НАСОСА НБ-50</v>
          </cell>
          <cell r="I1378">
            <v>2</v>
          </cell>
          <cell r="J1378" t="str">
            <v>EACH</v>
          </cell>
          <cell r="K1378">
            <v>0</v>
          </cell>
          <cell r="L1378">
            <v>0</v>
          </cell>
          <cell r="M1378">
            <v>792</v>
          </cell>
          <cell r="N1378">
            <v>1584</v>
          </cell>
          <cell r="O1378" t="str">
            <v>K2</v>
          </cell>
        </row>
        <row r="1379">
          <cell r="D1379">
            <v>4962</v>
          </cell>
          <cell r="E1379" t="str">
            <v>PVC PIPE</v>
          </cell>
          <cell r="F1379" t="str">
            <v>3/4" 20 BAR</v>
          </cell>
          <cell r="G1379" t="str">
            <v>ТРУБА ПХВ</v>
          </cell>
          <cell r="H1379" t="str">
            <v>3/4" 20 БАР</v>
          </cell>
          <cell r="I1379">
            <v>97.5</v>
          </cell>
          <cell r="J1379" t="str">
            <v>METER</v>
          </cell>
          <cell r="K1379">
            <v>0</v>
          </cell>
          <cell r="L1379">
            <v>0</v>
          </cell>
          <cell r="M1379">
            <v>162.96</v>
          </cell>
          <cell r="N1379">
            <v>15888.6</v>
          </cell>
          <cell r="O1379" t="str">
            <v>K/C 12</v>
          </cell>
        </row>
        <row r="1380">
          <cell r="D1380">
            <v>4963</v>
          </cell>
          <cell r="E1380" t="str">
            <v>PVC PIPE</v>
          </cell>
          <cell r="F1380" t="str">
            <v>1" 20 BAR</v>
          </cell>
          <cell r="G1380" t="str">
            <v>ТРУБА ПХВ</v>
          </cell>
          <cell r="H1380" t="str">
            <v>1" 20 БАР</v>
          </cell>
          <cell r="I1380">
            <v>92</v>
          </cell>
          <cell r="J1380" t="str">
            <v>METER</v>
          </cell>
          <cell r="K1380">
            <v>0</v>
          </cell>
          <cell r="L1380">
            <v>0</v>
          </cell>
          <cell r="M1380">
            <v>198</v>
          </cell>
          <cell r="N1380">
            <v>18216</v>
          </cell>
          <cell r="O1380" t="str">
            <v>K/C 12</v>
          </cell>
        </row>
        <row r="1381">
          <cell r="D1381">
            <v>4964</v>
          </cell>
          <cell r="E1381" t="str">
            <v>PVC PIPE</v>
          </cell>
          <cell r="F1381" t="str">
            <v>1-1/4" 20 BAR</v>
          </cell>
          <cell r="G1381" t="str">
            <v>ТРУБА ПХВ</v>
          </cell>
          <cell r="H1381" t="str">
            <v>1-1/4" 20 БАР</v>
          </cell>
          <cell r="I1381">
            <v>56</v>
          </cell>
          <cell r="J1381" t="str">
            <v>METER</v>
          </cell>
          <cell r="K1381">
            <v>0</v>
          </cell>
          <cell r="L1381">
            <v>0</v>
          </cell>
          <cell r="M1381">
            <v>375</v>
          </cell>
          <cell r="N1381">
            <v>21000</v>
          </cell>
          <cell r="O1381" t="str">
            <v>K/C 12</v>
          </cell>
        </row>
        <row r="1382">
          <cell r="D1382">
            <v>4965</v>
          </cell>
          <cell r="E1382" t="str">
            <v>PVC PIPE</v>
          </cell>
          <cell r="F1382" t="str">
            <v>2" 20 BAR</v>
          </cell>
          <cell r="G1382" t="str">
            <v>ТРУБА ПХВ</v>
          </cell>
          <cell r="H1382" t="str">
            <v>2" 20 БАР</v>
          </cell>
          <cell r="I1382">
            <v>350</v>
          </cell>
          <cell r="J1382" t="str">
            <v>METER</v>
          </cell>
          <cell r="K1382">
            <v>0</v>
          </cell>
          <cell r="L1382">
            <v>0</v>
          </cell>
          <cell r="M1382">
            <v>510</v>
          </cell>
          <cell r="N1382">
            <v>178500</v>
          </cell>
          <cell r="O1382" t="str">
            <v>K/C 12</v>
          </cell>
        </row>
        <row r="1383">
          <cell r="D1383">
            <v>4966</v>
          </cell>
          <cell r="E1383" t="str">
            <v>PVC ELBOW</v>
          </cell>
          <cell r="F1383" t="str">
            <v>3/4'</v>
          </cell>
          <cell r="G1383" t="str">
            <v>УГОЛ ПХВ</v>
          </cell>
          <cell r="H1383" t="str">
            <v>3/4"</v>
          </cell>
          <cell r="I1383">
            <v>16</v>
          </cell>
          <cell r="J1383" t="str">
            <v>EACH</v>
          </cell>
          <cell r="K1383">
            <v>0</v>
          </cell>
          <cell r="L1383">
            <v>0</v>
          </cell>
          <cell r="M1383">
            <v>42.96</v>
          </cell>
          <cell r="N1383">
            <v>687.36</v>
          </cell>
          <cell r="O1383" t="str">
            <v>K/C 12</v>
          </cell>
        </row>
        <row r="1384">
          <cell r="D1384">
            <v>4967</v>
          </cell>
          <cell r="E1384" t="str">
            <v>PVC ELBOW</v>
          </cell>
          <cell r="F1384" t="str">
            <v>1"</v>
          </cell>
          <cell r="G1384" t="str">
            <v>УГОЛ ПХВ</v>
          </cell>
          <cell r="H1384" t="str">
            <v>1"</v>
          </cell>
          <cell r="I1384">
            <v>17</v>
          </cell>
          <cell r="J1384" t="str">
            <v>EACH</v>
          </cell>
          <cell r="K1384">
            <v>0</v>
          </cell>
          <cell r="L1384">
            <v>0</v>
          </cell>
          <cell r="M1384">
            <v>57</v>
          </cell>
          <cell r="N1384">
            <v>969</v>
          </cell>
          <cell r="O1384" t="str">
            <v>K/C 12</v>
          </cell>
        </row>
        <row r="1385">
          <cell r="D1385">
            <v>4968</v>
          </cell>
          <cell r="E1385" t="str">
            <v>PVC ELBOW</v>
          </cell>
          <cell r="F1385" t="str">
            <v>1-1/4"</v>
          </cell>
          <cell r="G1385" t="str">
            <v>УГОЛ ПХВ</v>
          </cell>
          <cell r="H1385" t="str">
            <v>1-1/4"</v>
          </cell>
          <cell r="I1385">
            <v>8</v>
          </cell>
          <cell r="J1385" t="str">
            <v>EACH</v>
          </cell>
          <cell r="K1385">
            <v>0</v>
          </cell>
          <cell r="L1385">
            <v>0</v>
          </cell>
          <cell r="M1385">
            <v>72</v>
          </cell>
          <cell r="N1385">
            <v>576</v>
          </cell>
          <cell r="O1385" t="str">
            <v>K/C 12</v>
          </cell>
        </row>
        <row r="1386">
          <cell r="D1386">
            <v>4969</v>
          </cell>
          <cell r="E1386" t="str">
            <v>PVC ELBOW</v>
          </cell>
          <cell r="F1386" t="str">
            <v>2"</v>
          </cell>
          <cell r="G1386" t="str">
            <v>УГОЛ ПХВ</v>
          </cell>
          <cell r="H1386" t="str">
            <v>2"</v>
          </cell>
          <cell r="I1386">
            <v>76</v>
          </cell>
          <cell r="J1386" t="str">
            <v>EACH</v>
          </cell>
          <cell r="K1386">
            <v>0</v>
          </cell>
          <cell r="L1386">
            <v>0</v>
          </cell>
          <cell r="M1386">
            <v>123</v>
          </cell>
          <cell r="N1386">
            <v>9348</v>
          </cell>
          <cell r="O1386" t="str">
            <v>K/C 12</v>
          </cell>
        </row>
        <row r="1387">
          <cell r="D1387">
            <v>4970</v>
          </cell>
          <cell r="E1387" t="str">
            <v>PVC COUPLING</v>
          </cell>
          <cell r="F1387" t="str">
            <v>3/4"</v>
          </cell>
          <cell r="G1387" t="str">
            <v>МУФТА ПХВ</v>
          </cell>
          <cell r="H1387" t="str">
            <v>3/4"</v>
          </cell>
          <cell r="I1387">
            <v>20</v>
          </cell>
          <cell r="J1387" t="str">
            <v>EACH</v>
          </cell>
          <cell r="K1387">
            <v>0</v>
          </cell>
          <cell r="L1387">
            <v>0</v>
          </cell>
          <cell r="M1387">
            <v>35.04</v>
          </cell>
          <cell r="N1387">
            <v>700.8</v>
          </cell>
          <cell r="O1387" t="str">
            <v>K/C-12</v>
          </cell>
        </row>
        <row r="1388">
          <cell r="D1388">
            <v>4971</v>
          </cell>
          <cell r="E1388" t="str">
            <v>PVC COUPLING</v>
          </cell>
          <cell r="F1388" t="str">
            <v>1"</v>
          </cell>
          <cell r="G1388" t="str">
            <v>МУФТА ПХВ</v>
          </cell>
          <cell r="H1388" t="str">
            <v>1"</v>
          </cell>
          <cell r="I1388">
            <v>17</v>
          </cell>
          <cell r="J1388" t="str">
            <v>EACH</v>
          </cell>
          <cell r="K1388">
            <v>0</v>
          </cell>
          <cell r="L1388">
            <v>0</v>
          </cell>
          <cell r="M1388">
            <v>42</v>
          </cell>
          <cell r="N1388">
            <v>714</v>
          </cell>
          <cell r="O1388" t="str">
            <v>K/C 12</v>
          </cell>
        </row>
        <row r="1389">
          <cell r="D1389">
            <v>4972</v>
          </cell>
          <cell r="E1389" t="str">
            <v>PVC COUPLING</v>
          </cell>
          <cell r="F1389" t="str">
            <v>1-1/4"</v>
          </cell>
          <cell r="G1389" t="str">
            <v>МУФТА ПХВ</v>
          </cell>
          <cell r="H1389" t="str">
            <v>1-1/4"</v>
          </cell>
          <cell r="I1389">
            <v>18</v>
          </cell>
          <cell r="J1389" t="str">
            <v>EACH</v>
          </cell>
          <cell r="K1389">
            <v>0</v>
          </cell>
          <cell r="L1389">
            <v>0</v>
          </cell>
          <cell r="M1389">
            <v>62.04</v>
          </cell>
          <cell r="N1389">
            <v>1116.72</v>
          </cell>
          <cell r="O1389" t="str">
            <v>K/C 12</v>
          </cell>
        </row>
        <row r="1390">
          <cell r="D1390">
            <v>4973</v>
          </cell>
          <cell r="E1390" t="str">
            <v>PVC COUPLING</v>
          </cell>
          <cell r="F1390" t="str">
            <v>2"</v>
          </cell>
          <cell r="G1390" t="str">
            <v>МУФТА ПХВ</v>
          </cell>
          <cell r="H1390" t="str">
            <v>2"</v>
          </cell>
          <cell r="I1390">
            <v>74</v>
          </cell>
          <cell r="J1390" t="str">
            <v>EACH</v>
          </cell>
          <cell r="K1390">
            <v>0</v>
          </cell>
          <cell r="L1390">
            <v>0</v>
          </cell>
          <cell r="M1390">
            <v>108</v>
          </cell>
          <cell r="N1390">
            <v>7992</v>
          </cell>
          <cell r="O1390" t="str">
            <v>K/C 12</v>
          </cell>
        </row>
        <row r="1391">
          <cell r="D1391">
            <v>4974</v>
          </cell>
          <cell r="E1391" t="str">
            <v>PVC REDUCER</v>
          </cell>
          <cell r="F1391" t="str">
            <v>3/4" X 1"</v>
          </cell>
          <cell r="G1391" t="str">
            <v>РУДУКТОР ПХВ</v>
          </cell>
          <cell r="H1391" t="str">
            <v>3/4" X 1"</v>
          </cell>
          <cell r="I1391">
            <v>17</v>
          </cell>
          <cell r="J1391" t="str">
            <v>EACH</v>
          </cell>
          <cell r="K1391">
            <v>0</v>
          </cell>
          <cell r="L1391">
            <v>0</v>
          </cell>
          <cell r="M1391">
            <v>45.96</v>
          </cell>
          <cell r="N1391">
            <v>781.32</v>
          </cell>
          <cell r="O1391" t="str">
            <v>K/C 12</v>
          </cell>
        </row>
        <row r="1392">
          <cell r="D1392">
            <v>4975</v>
          </cell>
          <cell r="E1392" t="str">
            <v>PVC REDUCER</v>
          </cell>
          <cell r="F1392" t="str">
            <v>1" X 1-1/4"</v>
          </cell>
          <cell r="G1392" t="str">
            <v>РУДУКТОР ПХВ</v>
          </cell>
          <cell r="H1392" t="str">
            <v>1" X 1-1/4"</v>
          </cell>
          <cell r="I1392">
            <v>17</v>
          </cell>
          <cell r="J1392" t="str">
            <v>EACH</v>
          </cell>
          <cell r="K1392">
            <v>0</v>
          </cell>
          <cell r="L1392">
            <v>0</v>
          </cell>
          <cell r="M1392">
            <v>53.04</v>
          </cell>
          <cell r="N1392">
            <v>901.68</v>
          </cell>
          <cell r="O1392" t="str">
            <v>K/C 12</v>
          </cell>
        </row>
        <row r="1393">
          <cell r="D1393">
            <v>4976</v>
          </cell>
          <cell r="E1393" t="str">
            <v>PVC REDUCER</v>
          </cell>
          <cell r="F1393" t="str">
            <v>1-1/4" X 2"</v>
          </cell>
          <cell r="G1393" t="str">
            <v>РУДУКТОР ПХВ</v>
          </cell>
          <cell r="H1393" t="str">
            <v>1-1/4" X 2"</v>
          </cell>
          <cell r="I1393">
            <v>15</v>
          </cell>
          <cell r="J1393" t="str">
            <v>EACH</v>
          </cell>
          <cell r="K1393">
            <v>0</v>
          </cell>
          <cell r="L1393">
            <v>0</v>
          </cell>
          <cell r="M1393">
            <v>68.040000000000006</v>
          </cell>
          <cell r="N1393">
            <v>1020.6</v>
          </cell>
          <cell r="O1393" t="str">
            <v>K/C 12</v>
          </cell>
        </row>
        <row r="1394">
          <cell r="D1394">
            <v>4977</v>
          </cell>
          <cell r="E1394" t="str">
            <v>PVC BALL VALVE</v>
          </cell>
          <cell r="F1394" t="str">
            <v>3/4"</v>
          </cell>
          <cell r="G1394" t="str">
            <v>ШАРОВОЙ КРАН ПХВ</v>
          </cell>
          <cell r="H1394" t="str">
            <v>3/4"</v>
          </cell>
          <cell r="I1394">
            <v>18</v>
          </cell>
          <cell r="J1394" t="str">
            <v>EACH</v>
          </cell>
          <cell r="K1394">
            <v>0</v>
          </cell>
          <cell r="L1394">
            <v>0</v>
          </cell>
          <cell r="M1394">
            <v>309.95999999999998</v>
          </cell>
          <cell r="N1394">
            <v>5579.28</v>
          </cell>
          <cell r="O1394" t="str">
            <v>K/C-12</v>
          </cell>
        </row>
        <row r="1395">
          <cell r="D1395">
            <v>4978</v>
          </cell>
          <cell r="E1395" t="str">
            <v>PVC BALL VALVE</v>
          </cell>
          <cell r="F1395" t="str">
            <v>1"</v>
          </cell>
          <cell r="G1395" t="str">
            <v>ШАРОВОЙ КРАН ПХВ</v>
          </cell>
          <cell r="H1395" t="str">
            <v>1"</v>
          </cell>
          <cell r="I1395">
            <v>12</v>
          </cell>
          <cell r="J1395" t="str">
            <v>EACH</v>
          </cell>
          <cell r="K1395">
            <v>0</v>
          </cell>
          <cell r="L1395">
            <v>0</v>
          </cell>
          <cell r="M1395">
            <v>402.96</v>
          </cell>
          <cell r="N1395">
            <v>4835.5200000000004</v>
          </cell>
          <cell r="O1395" t="str">
            <v>K/C-12</v>
          </cell>
        </row>
        <row r="1396">
          <cell r="D1396">
            <v>4981</v>
          </cell>
          <cell r="E1396" t="str">
            <v>PVC TEE</v>
          </cell>
          <cell r="F1396" t="str">
            <v>3/4"</v>
          </cell>
          <cell r="G1396" t="str">
            <v>ТРОЙНИК ПХВ</v>
          </cell>
          <cell r="H1396" t="str">
            <v>3/4"</v>
          </cell>
          <cell r="I1396">
            <v>20</v>
          </cell>
          <cell r="J1396" t="str">
            <v>EACH</v>
          </cell>
          <cell r="K1396">
            <v>0</v>
          </cell>
          <cell r="L1396">
            <v>0</v>
          </cell>
          <cell r="M1396">
            <v>53.04</v>
          </cell>
          <cell r="N1396">
            <v>1060.8</v>
          </cell>
          <cell r="O1396" t="str">
            <v>K/C 12</v>
          </cell>
        </row>
        <row r="1397">
          <cell r="D1397">
            <v>4982</v>
          </cell>
          <cell r="E1397" t="str">
            <v>PVC TEE</v>
          </cell>
          <cell r="F1397" t="str">
            <v>1"</v>
          </cell>
          <cell r="G1397" t="str">
            <v>ТРОЙНИК ПХВ</v>
          </cell>
          <cell r="H1397" t="str">
            <v>1"</v>
          </cell>
          <cell r="I1397">
            <v>20</v>
          </cell>
          <cell r="J1397" t="str">
            <v>EACH</v>
          </cell>
          <cell r="K1397">
            <v>0</v>
          </cell>
          <cell r="L1397">
            <v>0</v>
          </cell>
          <cell r="M1397">
            <v>63</v>
          </cell>
          <cell r="N1397">
            <v>1260</v>
          </cell>
          <cell r="O1397" t="str">
            <v>K/C 12</v>
          </cell>
        </row>
        <row r="1398">
          <cell r="D1398">
            <v>4983</v>
          </cell>
          <cell r="E1398" t="str">
            <v>PVC TEE</v>
          </cell>
          <cell r="F1398" t="str">
            <v>1-1/4"</v>
          </cell>
          <cell r="G1398" t="str">
            <v>ТРОЙНИК ПХВ</v>
          </cell>
          <cell r="H1398" t="str">
            <v>1-1/4"</v>
          </cell>
          <cell r="I1398">
            <v>15</v>
          </cell>
          <cell r="J1398" t="str">
            <v>EACH</v>
          </cell>
          <cell r="K1398">
            <v>0</v>
          </cell>
          <cell r="L1398">
            <v>0</v>
          </cell>
          <cell r="M1398">
            <v>75.959999999999994</v>
          </cell>
          <cell r="N1398">
            <v>1139.4000000000001</v>
          </cell>
          <cell r="O1398" t="str">
            <v>K/C 12</v>
          </cell>
        </row>
        <row r="1399">
          <cell r="D1399">
            <v>4984</v>
          </cell>
          <cell r="E1399" t="str">
            <v>PVC TEE</v>
          </cell>
          <cell r="F1399" t="str">
            <v>2"</v>
          </cell>
          <cell r="G1399" t="str">
            <v>ТРОЙНИК ПХВ</v>
          </cell>
          <cell r="H1399" t="str">
            <v>2"</v>
          </cell>
          <cell r="I1399">
            <v>14</v>
          </cell>
          <cell r="J1399" t="str">
            <v>EACH</v>
          </cell>
          <cell r="K1399">
            <v>0</v>
          </cell>
          <cell r="L1399">
            <v>0</v>
          </cell>
          <cell r="M1399">
            <v>95.04</v>
          </cell>
          <cell r="N1399">
            <v>1330.56</v>
          </cell>
          <cell r="O1399" t="str">
            <v>K/C 12</v>
          </cell>
        </row>
        <row r="1400">
          <cell r="D1400">
            <v>4987</v>
          </cell>
          <cell r="E1400" t="str">
            <v>MIXED POL F.LOSS BIO-PAQ</v>
          </cell>
          <cell r="F1400" t="str">
            <v>ECOPAC R / IDF FLR C121 / PAC R / RTE-PAC-R</v>
          </cell>
          <cell r="G1400" t="str">
            <v>БИОПАК</v>
          </cell>
          <cell r="H1400" t="str">
            <v>ECOPAC R / IDF FLR C121 / PAC R / RTE-PAC-R</v>
          </cell>
          <cell r="I1400">
            <v>1</v>
          </cell>
          <cell r="J1400" t="str">
            <v>TON</v>
          </cell>
          <cell r="K1400">
            <v>6107</v>
          </cell>
          <cell r="L1400">
            <v>6107</v>
          </cell>
          <cell r="M1400">
            <v>0</v>
          </cell>
          <cell r="N1400">
            <v>0</v>
          </cell>
          <cell r="O1400" t="str">
            <v>K/C-2</v>
          </cell>
        </row>
        <row r="1401">
          <cell r="D1401" t="str">
            <v>4987-1</v>
          </cell>
          <cell r="E1401" t="str">
            <v>MIXED POL F.LOSS BIO-PAQ</v>
          </cell>
          <cell r="F1401" t="str">
            <v>ECOPAC R / IDF FLR C121 / PAC R / RTE-PAC-R</v>
          </cell>
          <cell r="G1401" t="str">
            <v>БИОПАК</v>
          </cell>
          <cell r="H1401" t="str">
            <v>ECOPAC R / IDF FLR C121 / PAC R / RTE-PAC-R</v>
          </cell>
          <cell r="I1401">
            <v>1</v>
          </cell>
          <cell r="J1401" t="str">
            <v>TON</v>
          </cell>
          <cell r="K1401">
            <v>6128.04</v>
          </cell>
          <cell r="L1401">
            <v>6128.04</v>
          </cell>
          <cell r="M1401">
            <v>0</v>
          </cell>
          <cell r="N1401">
            <v>0</v>
          </cell>
          <cell r="O1401" t="str">
            <v>K/C-2</v>
          </cell>
        </row>
        <row r="1402">
          <cell r="D1402">
            <v>4988</v>
          </cell>
          <cell r="E1402" t="str">
            <v>SODA BICARBONATE</v>
          </cell>
          <cell r="F1402" t="str">
            <v>RTE-PH-BICARB</v>
          </cell>
          <cell r="G1402" t="str">
            <v>СОДА БИКАРБОНАТ</v>
          </cell>
          <cell r="H1402" t="str">
            <v>RTE-PH-BICARB</v>
          </cell>
          <cell r="I1402">
            <v>1</v>
          </cell>
          <cell r="J1402" t="str">
            <v>TON</v>
          </cell>
          <cell r="K1402">
            <v>638</v>
          </cell>
          <cell r="L1402">
            <v>638</v>
          </cell>
          <cell r="M1402">
            <v>0</v>
          </cell>
          <cell r="N1402">
            <v>0</v>
          </cell>
          <cell r="O1402" t="str">
            <v>K/</v>
          </cell>
        </row>
        <row r="1403">
          <cell r="D1403">
            <v>4995</v>
          </cell>
          <cell r="E1403" t="str">
            <v>FLUID LOSS ADDITIVE</v>
          </cell>
          <cell r="F1403" t="str">
            <v>D059 (23 KG SACKS)</v>
          </cell>
          <cell r="G1403" t="str">
            <v>ПРИСАДКА</v>
          </cell>
          <cell r="H1403" t="str">
            <v>D059 (МЕШКИ 23 KГ)</v>
          </cell>
          <cell r="I1403">
            <v>207</v>
          </cell>
          <cell r="J1403" t="str">
            <v>KG</v>
          </cell>
          <cell r="K1403">
            <v>0</v>
          </cell>
          <cell r="L1403">
            <v>0</v>
          </cell>
          <cell r="M1403">
            <v>5232</v>
          </cell>
          <cell r="N1403">
            <v>1083024</v>
          </cell>
          <cell r="O1403" t="str">
            <v>K/C-2</v>
          </cell>
        </row>
        <row r="1404">
          <cell r="D1404">
            <v>4997</v>
          </cell>
          <cell r="E1404" t="str">
            <v>ANTIFOAM</v>
          </cell>
          <cell r="F1404" t="str">
            <v>D047 (19 L PAILS)</v>
          </cell>
          <cell r="G1404" t="str">
            <v>ПЕНОГАСИТЕЛЬ</v>
          </cell>
          <cell r="H1404" t="str">
            <v>D047 (ВЁДРА 19 Л)</v>
          </cell>
          <cell r="I1404">
            <v>4</v>
          </cell>
          <cell r="J1404" t="str">
            <v>PAIL</v>
          </cell>
          <cell r="K1404">
            <v>0</v>
          </cell>
          <cell r="L1404">
            <v>0</v>
          </cell>
          <cell r="M1404">
            <v>31335.125700000001</v>
          </cell>
          <cell r="N1404">
            <v>125340.5028</v>
          </cell>
          <cell r="O1404" t="str">
            <v>K/</v>
          </cell>
        </row>
        <row r="1405">
          <cell r="D1405">
            <v>5054</v>
          </cell>
          <cell r="E1405" t="str">
            <v>PIPE</v>
          </cell>
          <cell r="F1405" t="str">
            <v>89X6MM</v>
          </cell>
          <cell r="G1405" t="str">
            <v>ТРУБА</v>
          </cell>
          <cell r="H1405" t="str">
            <v>89X6MM</v>
          </cell>
          <cell r="I1405">
            <v>2.6370001211762428</v>
          </cell>
          <cell r="J1405" t="str">
            <v>TON</v>
          </cell>
          <cell r="K1405">
            <v>0</v>
          </cell>
          <cell r="L1405">
            <v>0</v>
          </cell>
          <cell r="M1405">
            <v>53300</v>
          </cell>
          <cell r="N1405">
            <v>140552.10645869374</v>
          </cell>
          <cell r="O1405" t="str">
            <v>K/PIPEYARD</v>
          </cell>
        </row>
        <row r="1406">
          <cell r="D1406">
            <v>5055</v>
          </cell>
          <cell r="E1406" t="str">
            <v>HIGH TEMPERATURE RETARDER</v>
          </cell>
          <cell r="F1406" t="str">
            <v>HALLIBURTON #HR-5</v>
          </cell>
          <cell r="G1406" t="str">
            <v>ВЫСОКОТЕМПЕРАТУРНЫЙ ЗАМЕДЛИТЕЛЬ СХВАТЫВАНИЯ</v>
          </cell>
          <cell r="H1406" t="str">
            <v>№ ХАЛЛИБЁРТОН HR-5</v>
          </cell>
          <cell r="I1406">
            <v>69</v>
          </cell>
          <cell r="J1406" t="str">
            <v>KG</v>
          </cell>
          <cell r="K1406">
            <v>16.445</v>
          </cell>
          <cell r="L1406">
            <v>1134.7049999999999</v>
          </cell>
          <cell r="M1406">
            <v>0</v>
          </cell>
          <cell r="N1406">
            <v>0</v>
          </cell>
          <cell r="O1406" t="str">
            <v>K/C-2</v>
          </cell>
        </row>
        <row r="1407">
          <cell r="D1407">
            <v>5056</v>
          </cell>
          <cell r="E1407" t="str">
            <v>DRILL BIT</v>
          </cell>
          <cell r="F1407" t="str">
            <v>EHP51A INSERT TYPE 8-1/2" (216MM) IADC 517, FRICTION BEARING, WITH HEAVY SHANK GAUGE PROTECTION WITH 3X14 JETS (REED BIT HP51 OR EQUIVALENT)</v>
          </cell>
          <cell r="G1407" t="str">
            <v>ДОЛОТО БУРИЛЬНОЕ</v>
          </cell>
          <cell r="H1407" t="str">
            <v>EHP51A ШАРОШЕЧНОЕ 8-1/2" (216MM) IADC 517, ФРИКЦИОННЫЙ ПОДШИПНИК, С НАСАДКАМИ 3X14  (ДОЛОТО РИД HP51 ИЛИ ЭКВИВАЛЕНТ)</v>
          </cell>
          <cell r="I1407">
            <v>2</v>
          </cell>
          <cell r="J1407" t="str">
            <v>EACH</v>
          </cell>
          <cell r="K1407">
            <v>6770</v>
          </cell>
          <cell r="L1407">
            <v>13540</v>
          </cell>
          <cell r="M1407">
            <v>0</v>
          </cell>
          <cell r="N1407">
            <v>0</v>
          </cell>
          <cell r="O1407" t="str">
            <v>K/</v>
          </cell>
        </row>
        <row r="1408">
          <cell r="D1408">
            <v>5059</v>
          </cell>
          <cell r="E1408" t="str">
            <v>TIRE</v>
          </cell>
          <cell r="F1408" t="str">
            <v>280 X 508</v>
          </cell>
          <cell r="G1408" t="str">
            <v>ПОКРЫШКА</v>
          </cell>
          <cell r="H1408" t="str">
            <v>280 X 508</v>
          </cell>
          <cell r="I1408">
            <v>1</v>
          </cell>
          <cell r="J1408" t="str">
            <v>EACH</v>
          </cell>
          <cell r="K1408">
            <v>0</v>
          </cell>
          <cell r="L1408">
            <v>0</v>
          </cell>
          <cell r="M1408">
            <v>12600</v>
          </cell>
          <cell r="N1408">
            <v>12600</v>
          </cell>
          <cell r="O1408" t="str">
            <v>K/C-7</v>
          </cell>
        </row>
        <row r="1409">
          <cell r="D1409">
            <v>5060</v>
          </cell>
          <cell r="E1409" t="str">
            <v>BEARING</v>
          </cell>
          <cell r="F1409" t="str">
            <v>#7520 FOR NB-50 PUMP</v>
          </cell>
          <cell r="G1409" t="str">
            <v>ПОДШИПНИК</v>
          </cell>
          <cell r="H1409" t="str">
            <v>#7520, ДЛЯ НАСОСА НБ-50</v>
          </cell>
          <cell r="I1409">
            <v>4</v>
          </cell>
          <cell r="J1409" t="str">
            <v>EACH</v>
          </cell>
          <cell r="K1409">
            <v>0</v>
          </cell>
          <cell r="L1409">
            <v>0</v>
          </cell>
          <cell r="M1409">
            <v>31200</v>
          </cell>
          <cell r="N1409">
            <v>124800</v>
          </cell>
          <cell r="O1409" t="str">
            <v>K1/2</v>
          </cell>
        </row>
        <row r="1410">
          <cell r="D1410">
            <v>5061</v>
          </cell>
          <cell r="E1410" t="str">
            <v>BEARING</v>
          </cell>
          <cell r="F1410" t="str">
            <v>#7516 FOR NB-50 PUMP</v>
          </cell>
          <cell r="G1410" t="str">
            <v>ПОДШИПНИК</v>
          </cell>
          <cell r="H1410" t="str">
            <v>#7516, ДЛЯ НАСОСА НБ-50</v>
          </cell>
          <cell r="I1410">
            <v>4</v>
          </cell>
          <cell r="J1410" t="str">
            <v>EACH</v>
          </cell>
          <cell r="K1410">
            <v>0</v>
          </cell>
          <cell r="L1410">
            <v>0</v>
          </cell>
          <cell r="M1410">
            <v>27000</v>
          </cell>
          <cell r="N1410">
            <v>108000</v>
          </cell>
          <cell r="O1410" t="str">
            <v>K1/2</v>
          </cell>
        </row>
        <row r="1411">
          <cell r="D1411">
            <v>5064</v>
          </cell>
          <cell r="E1411" t="str">
            <v>IDPAC XL</v>
          </cell>
          <cell r="F1411" t="str">
            <v/>
          </cell>
          <cell r="G1411" t="str">
            <v>IDPAC XL</v>
          </cell>
          <cell r="H1411" t="str">
            <v/>
          </cell>
          <cell r="I1411">
            <v>300</v>
          </cell>
          <cell r="J1411" t="str">
            <v>KG</v>
          </cell>
          <cell r="K1411">
            <v>0</v>
          </cell>
          <cell r="L1411">
            <v>0</v>
          </cell>
          <cell r="M1411">
            <v>518.03740000000005</v>
          </cell>
          <cell r="N1411">
            <v>155411.22</v>
          </cell>
          <cell r="O1411" t="str">
            <v>K/C-2</v>
          </cell>
        </row>
        <row r="1412">
          <cell r="D1412">
            <v>5065</v>
          </cell>
          <cell r="E1412" t="str">
            <v>IDPAC R</v>
          </cell>
          <cell r="F1412" t="str">
            <v/>
          </cell>
          <cell r="G1412" t="str">
            <v>IDPAC R</v>
          </cell>
          <cell r="H1412" t="str">
            <v/>
          </cell>
          <cell r="I1412">
            <v>200</v>
          </cell>
          <cell r="J1412" t="str">
            <v>KG</v>
          </cell>
          <cell r="K1412">
            <v>0</v>
          </cell>
          <cell r="L1412">
            <v>0</v>
          </cell>
          <cell r="M1412">
            <v>1746.7473</v>
          </cell>
          <cell r="N1412">
            <v>349349.46</v>
          </cell>
          <cell r="O1412" t="str">
            <v>K/C-2</v>
          </cell>
        </row>
        <row r="1413">
          <cell r="D1413">
            <v>5066</v>
          </cell>
          <cell r="E1413" t="str">
            <v>DRILL BIT</v>
          </cell>
          <cell r="F1413" t="str">
            <v>EHP51A INSERT TYPE 8-1/2" (216MM) IADC 537, FRICTION BEARING, WITH HEAVY SHANK GAUGE PROTECTION WITH 3X14 JETS (HUGHES CHRISTENSEN BIT GT30C OR EQUIVALENT)</v>
          </cell>
          <cell r="G1413" t="str">
            <v>ДОЛОТО БУРИЛЬНОЕ</v>
          </cell>
          <cell r="H1413" t="str">
            <v>EHP53A ШАРОШЕЧНОЕ 8-1/2" (216MM) IADC 537, ФРИКЦИОННЫЙ ПОДШИПНИК, С НАСАДКАМИ 3X14  (ДОЛОТО ХЬЮЗ КРИСТЕНСЕН GT30C ИЛИ ЭКВИВАЛЕНТ)</v>
          </cell>
          <cell r="I1413">
            <v>2</v>
          </cell>
          <cell r="J1413" t="str">
            <v>EACH</v>
          </cell>
          <cell r="K1413">
            <v>6770</v>
          </cell>
          <cell r="L1413">
            <v>13540</v>
          </cell>
          <cell r="M1413">
            <v>0</v>
          </cell>
          <cell r="N1413">
            <v>0</v>
          </cell>
          <cell r="O1413" t="str">
            <v>K2</v>
          </cell>
        </row>
        <row r="1414">
          <cell r="D1414">
            <v>5068</v>
          </cell>
          <cell r="E1414" t="str">
            <v>ALUMINUM SHEET</v>
          </cell>
          <cell r="F1414" t="str">
            <v>1.2MM</v>
          </cell>
          <cell r="G1414" t="str">
            <v>АЛЮМИНИЙ ЛИСТОВОЙ</v>
          </cell>
          <cell r="H1414" t="str">
            <v>1.2ММ</v>
          </cell>
          <cell r="I1414">
            <v>250</v>
          </cell>
          <cell r="J1414" t="str">
            <v>SQ. METER</v>
          </cell>
          <cell r="K1414">
            <v>0</v>
          </cell>
          <cell r="L1414">
            <v>0</v>
          </cell>
          <cell r="M1414">
            <v>1632</v>
          </cell>
          <cell r="N1414">
            <v>408000</v>
          </cell>
          <cell r="O1414" t="str">
            <v>K/C-10</v>
          </cell>
        </row>
        <row r="1415">
          <cell r="D1415">
            <v>5069</v>
          </cell>
          <cell r="E1415" t="str">
            <v>ALUMINUM SHEET</v>
          </cell>
          <cell r="F1415" t="str">
            <v>0.8MM</v>
          </cell>
          <cell r="G1415" t="str">
            <v>АЛЮМИНИЙ ЛИСТОВОЙ</v>
          </cell>
          <cell r="H1415" t="str">
            <v>0.8MM</v>
          </cell>
          <cell r="I1415">
            <v>95</v>
          </cell>
          <cell r="J1415" t="str">
            <v>SQ. METER</v>
          </cell>
          <cell r="K1415">
            <v>0</v>
          </cell>
          <cell r="L1415">
            <v>0</v>
          </cell>
          <cell r="M1415">
            <v>1224</v>
          </cell>
          <cell r="N1415">
            <v>116280</v>
          </cell>
          <cell r="O1415" t="str">
            <v>K/C-10</v>
          </cell>
        </row>
        <row r="1416">
          <cell r="D1416">
            <v>5070</v>
          </cell>
          <cell r="E1416" t="str">
            <v>INSULATION MATERIAL</v>
          </cell>
          <cell r="F1416" t="str">
            <v>60MM GOST 21880-94</v>
          </cell>
          <cell r="G1416" t="str">
            <v>МАТЫ ТЕПЛОИЗОЛЯЦИОННЫЙ МИНЕРАЛЬНЫЕ</v>
          </cell>
          <cell r="H1416" t="str">
            <v>60MM ГОСТ 21880-94</v>
          </cell>
          <cell r="I1416">
            <v>9.5</v>
          </cell>
          <cell r="J1416" t="str">
            <v>CUBIC METER</v>
          </cell>
          <cell r="K1416">
            <v>0</v>
          </cell>
          <cell r="L1416">
            <v>0</v>
          </cell>
          <cell r="M1416">
            <v>17800</v>
          </cell>
          <cell r="N1416">
            <v>169100</v>
          </cell>
          <cell r="O1416" t="str">
            <v>K/C-10</v>
          </cell>
        </row>
        <row r="1417">
          <cell r="D1417">
            <v>5071</v>
          </cell>
          <cell r="E1417" t="str">
            <v>WIRE</v>
          </cell>
          <cell r="F1417" t="str">
            <v>2MM</v>
          </cell>
          <cell r="G1417" t="str">
            <v>ПРОВОЛОКА</v>
          </cell>
          <cell r="H1417" t="str">
            <v>2ММ</v>
          </cell>
          <cell r="I1417">
            <v>20</v>
          </cell>
          <cell r="J1417" t="str">
            <v>KG</v>
          </cell>
          <cell r="K1417">
            <v>0</v>
          </cell>
          <cell r="L1417">
            <v>0</v>
          </cell>
          <cell r="M1417">
            <v>80</v>
          </cell>
          <cell r="N1417">
            <v>1600</v>
          </cell>
          <cell r="O1417" t="str">
            <v>K/C-10</v>
          </cell>
        </row>
        <row r="1418">
          <cell r="D1418">
            <v>5072</v>
          </cell>
          <cell r="E1418" t="str">
            <v>ALUMINUM PAINT</v>
          </cell>
          <cell r="F1418" t="str">
            <v>BT-177</v>
          </cell>
          <cell r="G1418" t="str">
            <v>АЛЮМИНЕВАЯ КРАСКА</v>
          </cell>
          <cell r="H1418" t="str">
            <v>БТ-177</v>
          </cell>
          <cell r="I1418">
            <v>51</v>
          </cell>
          <cell r="J1418" t="str">
            <v>KG</v>
          </cell>
          <cell r="K1418">
            <v>0</v>
          </cell>
          <cell r="L1418">
            <v>0</v>
          </cell>
          <cell r="M1418">
            <v>600</v>
          </cell>
          <cell r="N1418">
            <v>30600</v>
          </cell>
          <cell r="O1418" t="str">
            <v>K/0</v>
          </cell>
        </row>
        <row r="1419">
          <cell r="D1419">
            <v>5073</v>
          </cell>
          <cell r="E1419" t="str">
            <v>VARNISH</v>
          </cell>
          <cell r="F1419" t="str">
            <v/>
          </cell>
          <cell r="G1419" t="str">
            <v>ОЛИФА</v>
          </cell>
          <cell r="H1419" t="str">
            <v/>
          </cell>
          <cell r="I1419">
            <v>206</v>
          </cell>
          <cell r="J1419" t="str">
            <v>LITER</v>
          </cell>
          <cell r="K1419">
            <v>0</v>
          </cell>
          <cell r="L1419">
            <v>0</v>
          </cell>
          <cell r="M1419">
            <v>220</v>
          </cell>
          <cell r="N1419">
            <v>45320</v>
          </cell>
          <cell r="O1419" t="str">
            <v>K1/0</v>
          </cell>
        </row>
        <row r="1420">
          <cell r="D1420">
            <v>5090</v>
          </cell>
          <cell r="E1420" t="str">
            <v>VALVE</v>
          </cell>
          <cell r="F1420" t="str">
            <v>DU 100, RU 40</v>
          </cell>
          <cell r="G1420" t="str">
            <v>ЗАДВИЖКА</v>
          </cell>
          <cell r="H1420" t="str">
            <v>ДУ 100, РУ 40 ЗКЛ2-40</v>
          </cell>
          <cell r="I1420">
            <v>9</v>
          </cell>
          <cell r="J1420" t="str">
            <v>EACH</v>
          </cell>
          <cell r="K1420">
            <v>0</v>
          </cell>
          <cell r="L1420">
            <v>0</v>
          </cell>
          <cell r="M1420">
            <v>30000</v>
          </cell>
          <cell r="N1420">
            <v>270000</v>
          </cell>
          <cell r="O1420" t="str">
            <v>K2</v>
          </cell>
        </row>
        <row r="1421">
          <cell r="D1421" t="str">
            <v>5090-1</v>
          </cell>
          <cell r="E1421" t="str">
            <v>VALVE</v>
          </cell>
          <cell r="F1421" t="str">
            <v>DU 100, RU 40</v>
          </cell>
          <cell r="G1421" t="str">
            <v>ЗАДВИЖКА</v>
          </cell>
          <cell r="H1421" t="str">
            <v>ДУ 100, РУ 40 ЗКЛ2-40</v>
          </cell>
          <cell r="I1421">
            <v>1</v>
          </cell>
          <cell r="J1421" t="str">
            <v>EACH</v>
          </cell>
          <cell r="K1421">
            <v>0</v>
          </cell>
          <cell r="L1421">
            <v>0</v>
          </cell>
          <cell r="M1421">
            <v>30000</v>
          </cell>
          <cell r="N1421">
            <v>30000</v>
          </cell>
          <cell r="O1421" t="str">
            <v>K2</v>
          </cell>
        </row>
        <row r="1422">
          <cell r="D1422">
            <v>5092</v>
          </cell>
          <cell r="E1422" t="str">
            <v>VALVE</v>
          </cell>
          <cell r="F1422" t="str">
            <v>DU 80, RU 40</v>
          </cell>
          <cell r="G1422" t="str">
            <v>ЗАДВИЖКА</v>
          </cell>
          <cell r="H1422" t="str">
            <v>ДУ 80, РУ 40</v>
          </cell>
          <cell r="I1422">
            <v>3</v>
          </cell>
          <cell r="J1422" t="str">
            <v>EACH</v>
          </cell>
          <cell r="K1422">
            <v>0</v>
          </cell>
          <cell r="L1422">
            <v>0</v>
          </cell>
          <cell r="M1422">
            <v>26000</v>
          </cell>
          <cell r="N1422">
            <v>78000</v>
          </cell>
          <cell r="O1422" t="str">
            <v>K2</v>
          </cell>
        </row>
        <row r="1423">
          <cell r="D1423">
            <v>5093</v>
          </cell>
          <cell r="E1423" t="str">
            <v>FLANGE</v>
          </cell>
          <cell r="F1423" t="str">
            <v>1-80-б-16ГС ГОСТ12821-80</v>
          </cell>
          <cell r="G1423" t="str">
            <v>ФЛАНЕЦ</v>
          </cell>
          <cell r="H1423" t="str">
            <v>1-80-б-16ГС ГОСТ12821-80</v>
          </cell>
          <cell r="I1423">
            <v>5</v>
          </cell>
          <cell r="J1423" t="str">
            <v>EACH</v>
          </cell>
          <cell r="K1423">
            <v>0</v>
          </cell>
          <cell r="L1423">
            <v>0</v>
          </cell>
          <cell r="M1423">
            <v>1700</v>
          </cell>
          <cell r="N1423">
            <v>8500</v>
          </cell>
          <cell r="O1423" t="str">
            <v>K2</v>
          </cell>
        </row>
        <row r="1424">
          <cell r="D1424">
            <v>5096</v>
          </cell>
          <cell r="E1424" t="str">
            <v>FLANGE</v>
          </cell>
          <cell r="F1424" t="str">
            <v>3-50-40-16 ГОСТ12821-80</v>
          </cell>
          <cell r="G1424" t="str">
            <v>ФЛАНЕЦ</v>
          </cell>
          <cell r="H1424" t="str">
            <v>3-50-40-16 ГОСТ12821-80</v>
          </cell>
          <cell r="I1424">
            <v>16</v>
          </cell>
          <cell r="J1424" t="str">
            <v>EACH</v>
          </cell>
          <cell r="K1424">
            <v>0</v>
          </cell>
          <cell r="L1424">
            <v>0</v>
          </cell>
          <cell r="M1424">
            <v>1500</v>
          </cell>
          <cell r="N1424">
            <v>24000</v>
          </cell>
          <cell r="O1424" t="str">
            <v>K2</v>
          </cell>
        </row>
        <row r="1425">
          <cell r="D1425">
            <v>5097</v>
          </cell>
          <cell r="E1425" t="str">
            <v>FLANGE</v>
          </cell>
          <cell r="F1425" t="str">
            <v>3-80-40-16 ГОСТ12821-80</v>
          </cell>
          <cell r="G1425" t="str">
            <v>ФЛАНЕЦ</v>
          </cell>
          <cell r="H1425" t="str">
            <v>3-80-40-16 ГОСТ12821-80</v>
          </cell>
          <cell r="I1425">
            <v>9</v>
          </cell>
          <cell r="J1425" t="str">
            <v>EACH</v>
          </cell>
          <cell r="K1425">
            <v>0</v>
          </cell>
          <cell r="L1425">
            <v>0</v>
          </cell>
          <cell r="M1425">
            <v>1750</v>
          </cell>
          <cell r="N1425">
            <v>15750</v>
          </cell>
          <cell r="O1425" t="str">
            <v>K2</v>
          </cell>
        </row>
        <row r="1426">
          <cell r="D1426">
            <v>5098</v>
          </cell>
          <cell r="E1426" t="str">
            <v>FLANGE</v>
          </cell>
          <cell r="F1426" t="str">
            <v>3-80-40-16 ГОСТ12821-80</v>
          </cell>
          <cell r="G1426" t="str">
            <v>ФЛАНЕЦ</v>
          </cell>
          <cell r="H1426" t="str">
            <v>3-80-40-16 ГОСТ12821-80</v>
          </cell>
          <cell r="I1426">
            <v>12</v>
          </cell>
          <cell r="J1426" t="str">
            <v>EACH</v>
          </cell>
          <cell r="K1426">
            <v>0</v>
          </cell>
          <cell r="L1426">
            <v>0</v>
          </cell>
          <cell r="M1426">
            <v>1750</v>
          </cell>
          <cell r="N1426">
            <v>21000</v>
          </cell>
          <cell r="O1426" t="str">
            <v>K2</v>
          </cell>
        </row>
        <row r="1427">
          <cell r="D1427">
            <v>5099</v>
          </cell>
          <cell r="E1427" t="str">
            <v>KNEE</v>
          </cell>
          <cell r="F1427" t="str">
            <v>90*, 89X6, СТАЛЬ 20 ГОСТ 17375-В3</v>
          </cell>
          <cell r="G1427" t="str">
            <v>КОЛЕНО</v>
          </cell>
          <cell r="H1427" t="str">
            <v>90*, 89X6, СТАЛЬ 20 ГОСТ 17375-В3</v>
          </cell>
          <cell r="I1427">
            <v>11</v>
          </cell>
          <cell r="J1427" t="str">
            <v>EACH</v>
          </cell>
          <cell r="K1427">
            <v>0</v>
          </cell>
          <cell r="L1427">
            <v>0</v>
          </cell>
          <cell r="M1427">
            <v>1250</v>
          </cell>
          <cell r="N1427">
            <v>13750</v>
          </cell>
          <cell r="O1427" t="str">
            <v>K2</v>
          </cell>
        </row>
        <row r="1428">
          <cell r="D1428">
            <v>5102</v>
          </cell>
          <cell r="E1428" t="str">
            <v>DOUBLE THREADED BOLT</v>
          </cell>
          <cell r="F1428" t="str">
            <v>1-1м 20 Х 110,35 ОСТ26-2040-77</v>
          </cell>
          <cell r="G1428" t="str">
            <v>ШПИЛЬКА</v>
          </cell>
          <cell r="H1428" t="str">
            <v>1-1м20 Х 110,35 ОСТ26-2040-77</v>
          </cell>
          <cell r="I1428">
            <v>192</v>
          </cell>
          <cell r="J1428" t="str">
            <v>EACH</v>
          </cell>
          <cell r="K1428">
            <v>0</v>
          </cell>
          <cell r="L1428">
            <v>0</v>
          </cell>
          <cell r="M1428">
            <v>120</v>
          </cell>
          <cell r="N1428">
            <v>23040</v>
          </cell>
          <cell r="O1428" t="str">
            <v>K/</v>
          </cell>
        </row>
        <row r="1429">
          <cell r="D1429">
            <v>5104</v>
          </cell>
          <cell r="E1429" t="str">
            <v>NUT</v>
          </cell>
          <cell r="F1429" t="str">
            <v>M 20X2,5 OCT 26-2041-77</v>
          </cell>
          <cell r="G1429" t="str">
            <v>ГАЙКА</v>
          </cell>
          <cell r="H1429" t="str">
            <v>M 20X2,5 OCT 26-2041-77</v>
          </cell>
          <cell r="I1429">
            <v>276</v>
          </cell>
          <cell r="J1429" t="str">
            <v>EACH</v>
          </cell>
          <cell r="K1429">
            <v>0</v>
          </cell>
          <cell r="L1429">
            <v>0</v>
          </cell>
          <cell r="M1429">
            <v>60</v>
          </cell>
          <cell r="N1429">
            <v>16560</v>
          </cell>
          <cell r="O1429" t="str">
            <v>K2</v>
          </cell>
        </row>
        <row r="1430">
          <cell r="D1430">
            <v>5105</v>
          </cell>
          <cell r="E1430" t="str">
            <v>NUT</v>
          </cell>
          <cell r="F1430" t="str">
            <v>M 16X2,5 OCT 26-2041-77</v>
          </cell>
          <cell r="G1430" t="str">
            <v>ГАЙКА</v>
          </cell>
          <cell r="H1430" t="str">
            <v>M 16X2,5 OCT 26-2041-77</v>
          </cell>
          <cell r="I1430">
            <v>144</v>
          </cell>
          <cell r="J1430" t="str">
            <v>EACH</v>
          </cell>
          <cell r="K1430">
            <v>0</v>
          </cell>
          <cell r="L1430">
            <v>0</v>
          </cell>
          <cell r="M1430">
            <v>30</v>
          </cell>
          <cell r="N1430">
            <v>4320</v>
          </cell>
          <cell r="O1430" t="str">
            <v>K1/38</v>
          </cell>
        </row>
        <row r="1431">
          <cell r="D1431">
            <v>5108</v>
          </cell>
          <cell r="E1431" t="str">
            <v>CAP</v>
          </cell>
          <cell r="F1431" t="str">
            <v/>
          </cell>
          <cell r="G1431" t="str">
            <v>ЗАГЛУШКА</v>
          </cell>
          <cell r="H1431" t="str">
            <v/>
          </cell>
          <cell r="I1431">
            <v>3</v>
          </cell>
          <cell r="J1431" t="str">
            <v>EACH</v>
          </cell>
          <cell r="K1431">
            <v>0</v>
          </cell>
          <cell r="L1431">
            <v>0</v>
          </cell>
          <cell r="M1431">
            <v>900</v>
          </cell>
          <cell r="N1431">
            <v>2700</v>
          </cell>
          <cell r="O1431" t="str">
            <v>K/</v>
          </cell>
        </row>
        <row r="1432">
          <cell r="D1432">
            <v>5109</v>
          </cell>
          <cell r="E1432" t="str">
            <v>SWAGE</v>
          </cell>
          <cell r="F1432" t="str">
            <v>KK 89X4,5-76X5 СТАЛЬ20 ГОСТ17378-83</v>
          </cell>
          <cell r="G1432" t="str">
            <v>ПЕРЕХОД</v>
          </cell>
          <cell r="H1432" t="str">
            <v>KK 89X4,5-76X5 СТАЛЬ20 ГОСТ17378-83</v>
          </cell>
          <cell r="I1432">
            <v>2</v>
          </cell>
          <cell r="J1432" t="str">
            <v>EACH</v>
          </cell>
          <cell r="K1432">
            <v>0</v>
          </cell>
          <cell r="L1432">
            <v>0</v>
          </cell>
          <cell r="M1432">
            <v>1600</v>
          </cell>
          <cell r="N1432">
            <v>3200</v>
          </cell>
          <cell r="O1432" t="str">
            <v>K2</v>
          </cell>
        </row>
        <row r="1433">
          <cell r="D1433">
            <v>5113</v>
          </cell>
          <cell r="E1433" t="str">
            <v>PRESSURE  GAUGE</v>
          </cell>
          <cell r="F1433" t="str">
            <v>ПРЕДЕЛ 6МПА, МАРКА МП-4У</v>
          </cell>
          <cell r="G1433" t="str">
            <v>МАНОМЕТР</v>
          </cell>
          <cell r="H1433" t="str">
            <v>ПРЕДЕЛ 6МПА, МАРКА МП-4У</v>
          </cell>
          <cell r="I1433">
            <v>20</v>
          </cell>
          <cell r="J1433" t="str">
            <v>EACH</v>
          </cell>
          <cell r="K1433">
            <v>0</v>
          </cell>
          <cell r="L1433">
            <v>0</v>
          </cell>
          <cell r="M1433">
            <v>2430</v>
          </cell>
          <cell r="N1433">
            <v>48600</v>
          </cell>
          <cell r="O1433" t="str">
            <v>K/</v>
          </cell>
        </row>
        <row r="1434">
          <cell r="D1434">
            <v>5117</v>
          </cell>
          <cell r="E1434" t="str">
            <v>WASHER</v>
          </cell>
          <cell r="F1434" t="str">
            <v>16,10 OCT26-2042-77</v>
          </cell>
          <cell r="G1434" t="str">
            <v>ШАЙБА</v>
          </cell>
          <cell r="H1434" t="str">
            <v>16,10 OCT26-2042-77</v>
          </cell>
          <cell r="I1434">
            <v>43</v>
          </cell>
          <cell r="J1434" t="str">
            <v>EACH</v>
          </cell>
          <cell r="K1434">
            <v>0</v>
          </cell>
          <cell r="L1434">
            <v>0</v>
          </cell>
          <cell r="M1434">
            <v>30</v>
          </cell>
          <cell r="N1434">
            <v>1290</v>
          </cell>
          <cell r="O1434" t="str">
            <v>K1/38</v>
          </cell>
        </row>
        <row r="1435">
          <cell r="D1435">
            <v>5118</v>
          </cell>
          <cell r="E1435" t="str">
            <v>WASHER</v>
          </cell>
          <cell r="F1435" t="str">
            <v>20,10 OCT26-2042-77</v>
          </cell>
          <cell r="G1435" t="str">
            <v>ШАЙБА</v>
          </cell>
          <cell r="H1435" t="str">
            <v>20,10 OCT26-2042-77</v>
          </cell>
          <cell r="I1435">
            <v>432</v>
          </cell>
          <cell r="J1435" t="str">
            <v>EACH</v>
          </cell>
          <cell r="K1435">
            <v>0</v>
          </cell>
          <cell r="L1435">
            <v>0</v>
          </cell>
          <cell r="M1435">
            <v>30</v>
          </cell>
          <cell r="N1435">
            <v>12960</v>
          </cell>
          <cell r="O1435" t="str">
            <v>K/</v>
          </cell>
        </row>
        <row r="1436">
          <cell r="D1436">
            <v>5120</v>
          </cell>
          <cell r="E1436" t="str">
            <v>GASKET</v>
          </cell>
          <cell r="F1436" t="str">
            <v>A-80-6 ГОСТ15180-86</v>
          </cell>
          <cell r="G1436" t="str">
            <v>ПРОКЛАДКА</v>
          </cell>
          <cell r="H1436" t="str">
            <v>A-80-6 ГОСТ15180-86</v>
          </cell>
          <cell r="I1436">
            <v>5</v>
          </cell>
          <cell r="J1436" t="str">
            <v>EACH</v>
          </cell>
          <cell r="K1436">
            <v>0</v>
          </cell>
          <cell r="L1436">
            <v>0</v>
          </cell>
          <cell r="M1436">
            <v>950</v>
          </cell>
          <cell r="N1436">
            <v>4750</v>
          </cell>
          <cell r="O1436" t="str">
            <v>K2</v>
          </cell>
        </row>
        <row r="1437">
          <cell r="D1437">
            <v>5122</v>
          </cell>
          <cell r="E1437" t="str">
            <v>GASKET</v>
          </cell>
          <cell r="F1437" t="str">
            <v>Б-100-40 ГОСТ15180-86</v>
          </cell>
          <cell r="G1437" t="str">
            <v>ПРОКЛАДКА</v>
          </cell>
          <cell r="H1437" t="str">
            <v>Б-100-40 ГОСТ15180-86</v>
          </cell>
          <cell r="I1437">
            <v>20</v>
          </cell>
          <cell r="J1437" t="str">
            <v>EACH</v>
          </cell>
          <cell r="K1437">
            <v>0</v>
          </cell>
          <cell r="L1437">
            <v>0</v>
          </cell>
          <cell r="M1437">
            <v>950</v>
          </cell>
          <cell r="N1437">
            <v>19000</v>
          </cell>
          <cell r="O1437" t="str">
            <v>K2</v>
          </cell>
        </row>
        <row r="1438">
          <cell r="D1438">
            <v>5124</v>
          </cell>
          <cell r="E1438" t="str">
            <v>GASKET</v>
          </cell>
          <cell r="F1438" t="str">
            <v>Б-80-40 ГОСТ15180-86</v>
          </cell>
          <cell r="G1438" t="str">
            <v>ПРОКЛАДКА</v>
          </cell>
          <cell r="H1438" t="str">
            <v>Б-80-40 ГОСТ15180-86</v>
          </cell>
          <cell r="I1438">
            <v>4</v>
          </cell>
          <cell r="J1438" t="str">
            <v>EACH</v>
          </cell>
          <cell r="K1438">
            <v>0</v>
          </cell>
          <cell r="L1438">
            <v>0</v>
          </cell>
          <cell r="M1438">
            <v>950</v>
          </cell>
          <cell r="N1438">
            <v>3800</v>
          </cell>
          <cell r="O1438" t="str">
            <v>K2</v>
          </cell>
        </row>
        <row r="1439">
          <cell r="D1439">
            <v>5125</v>
          </cell>
          <cell r="E1439" t="str">
            <v>WASHER</v>
          </cell>
          <cell r="F1439" t="str">
            <v>16 OCT26-2042-77</v>
          </cell>
          <cell r="G1439" t="str">
            <v>ШАЙБА</v>
          </cell>
          <cell r="H1439" t="str">
            <v>16 OCT26-2042-77</v>
          </cell>
          <cell r="I1439">
            <v>336</v>
          </cell>
          <cell r="J1439" t="str">
            <v>EACH</v>
          </cell>
          <cell r="K1439">
            <v>0</v>
          </cell>
          <cell r="L1439">
            <v>0</v>
          </cell>
          <cell r="M1439">
            <v>30</v>
          </cell>
          <cell r="N1439">
            <v>10080</v>
          </cell>
          <cell r="O1439" t="str">
            <v>K1/35</v>
          </cell>
        </row>
        <row r="1440">
          <cell r="D1440">
            <v>5140</v>
          </cell>
          <cell r="E1440" t="str">
            <v>ACETONE</v>
          </cell>
          <cell r="F1440" t="str">
            <v/>
          </cell>
          <cell r="G1440" t="str">
            <v>АЦЕТОН</v>
          </cell>
          <cell r="H1440" t="str">
            <v/>
          </cell>
          <cell r="I1440">
            <v>9.9999994039535522E-2</v>
          </cell>
          <cell r="J1440" t="str">
            <v>LITER</v>
          </cell>
          <cell r="K1440">
            <v>0</v>
          </cell>
          <cell r="L1440">
            <v>0</v>
          </cell>
          <cell r="M1440">
            <v>720</v>
          </cell>
          <cell r="N1440">
            <v>71.999995708465576</v>
          </cell>
          <cell r="O1440" t="str">
            <v>K/</v>
          </cell>
        </row>
        <row r="1441">
          <cell r="D1441" t="str">
            <v>5140-1</v>
          </cell>
          <cell r="E1441" t="str">
            <v>ACETONE</v>
          </cell>
          <cell r="F1441" t="str">
            <v/>
          </cell>
          <cell r="G1441" t="str">
            <v>АЦЕТОН</v>
          </cell>
          <cell r="H1441" t="str">
            <v/>
          </cell>
          <cell r="I1441">
            <v>92.780000030994415</v>
          </cell>
          <cell r="J1441" t="str">
            <v>LITER</v>
          </cell>
          <cell r="K1441">
            <v>0</v>
          </cell>
          <cell r="L1441">
            <v>0</v>
          </cell>
          <cell r="M1441">
            <v>540</v>
          </cell>
          <cell r="N1441">
            <v>50101.200016736984</v>
          </cell>
          <cell r="O1441" t="str">
            <v>K/</v>
          </cell>
        </row>
        <row r="1442">
          <cell r="D1442">
            <v>5171</v>
          </cell>
          <cell r="E1442" t="str">
            <v>BIT SUB</v>
          </cell>
          <cell r="F1442" t="str">
            <v>3-1/2" IF BOX X 3-1/2" REG BOX</v>
          </cell>
          <cell r="G1442" t="str">
            <v>ПЕРЕВОДНИК НА ДОЛОТО</v>
          </cell>
          <cell r="H1442" t="str">
            <v>3-1/2" IF МУФТА X 3-1/2" REG МУФТА</v>
          </cell>
          <cell r="I1442">
            <v>1</v>
          </cell>
          <cell r="J1442" t="str">
            <v>EACH</v>
          </cell>
          <cell r="K1442">
            <v>0</v>
          </cell>
          <cell r="L1442">
            <v>0</v>
          </cell>
          <cell r="M1442">
            <v>13860</v>
          </cell>
          <cell r="N1442">
            <v>13860</v>
          </cell>
          <cell r="O1442" t="str">
            <v>K2</v>
          </cell>
        </row>
        <row r="1443">
          <cell r="D1443">
            <v>5172</v>
          </cell>
          <cell r="E1443" t="str">
            <v>CROSSOVER SUB</v>
          </cell>
          <cell r="F1443" t="str">
            <v>WITH 2-7/8" (73 MM) EUE TUBING COUPLING X 3-1/2" IF PIN</v>
          </cell>
          <cell r="G1443" t="str">
            <v>ПЕРЕВОДНИК</v>
          </cell>
          <cell r="H1443" t="str">
            <v>С МУФТОЙ НА НКТ 2-7/8" (73 ММ) EUE Х 3-1/2" IF НИППЕЛЬ</v>
          </cell>
          <cell r="I1443">
            <v>1</v>
          </cell>
          <cell r="J1443" t="str">
            <v>EACH</v>
          </cell>
          <cell r="K1443">
            <v>0</v>
          </cell>
          <cell r="L1443">
            <v>0</v>
          </cell>
          <cell r="M1443">
            <v>13860</v>
          </cell>
          <cell r="N1443">
            <v>13860</v>
          </cell>
          <cell r="O1443" t="str">
            <v>K/</v>
          </cell>
        </row>
        <row r="1444">
          <cell r="D1444">
            <v>5190</v>
          </cell>
          <cell r="E1444" t="str">
            <v>DRIFT</v>
          </cell>
          <cell r="F1444" t="str">
            <v>D=59.6MM, L=200MM</v>
          </cell>
          <cell r="G1444" t="str">
            <v>ШАБЛОН</v>
          </cell>
          <cell r="H1444" t="str">
            <v>D=59.6MM, L=200MM</v>
          </cell>
          <cell r="I1444">
            <v>1</v>
          </cell>
          <cell r="J1444" t="str">
            <v>EACH</v>
          </cell>
          <cell r="K1444">
            <v>0</v>
          </cell>
          <cell r="L1444">
            <v>0</v>
          </cell>
          <cell r="M1444">
            <v>0</v>
          </cell>
          <cell r="N1444">
            <v>0</v>
          </cell>
          <cell r="O1444" t="str">
            <v>K1/0</v>
          </cell>
        </row>
        <row r="1445">
          <cell r="D1445">
            <v>5238</v>
          </cell>
          <cell r="E1445" t="str">
            <v>CYLINDER 25 ML</v>
          </cell>
          <cell r="F1445" t="str">
            <v/>
          </cell>
          <cell r="G1445" t="str">
            <v>ЦИЛИНДР 25 МЛ</v>
          </cell>
          <cell r="H1445" t="str">
            <v/>
          </cell>
          <cell r="I1445">
            <v>7</v>
          </cell>
          <cell r="J1445" t="str">
            <v>EACH</v>
          </cell>
          <cell r="K1445">
            <v>0</v>
          </cell>
          <cell r="L1445">
            <v>0</v>
          </cell>
          <cell r="M1445">
            <v>432</v>
          </cell>
          <cell r="N1445">
            <v>3024</v>
          </cell>
          <cell r="O1445" t="str">
            <v>K/</v>
          </cell>
        </row>
        <row r="1446">
          <cell r="D1446">
            <v>5239</v>
          </cell>
          <cell r="E1446" t="str">
            <v>CYLINDER 50 ML</v>
          </cell>
          <cell r="F1446" t="str">
            <v/>
          </cell>
          <cell r="G1446" t="str">
            <v>ЦИЛИНДР 50 МЛ</v>
          </cell>
          <cell r="H1446" t="str">
            <v/>
          </cell>
          <cell r="I1446">
            <v>5</v>
          </cell>
          <cell r="J1446" t="str">
            <v>EACH</v>
          </cell>
          <cell r="K1446">
            <v>0</v>
          </cell>
          <cell r="L1446">
            <v>0</v>
          </cell>
          <cell r="M1446">
            <v>576</v>
          </cell>
          <cell r="N1446">
            <v>2880</v>
          </cell>
          <cell r="O1446" t="str">
            <v>K/</v>
          </cell>
        </row>
        <row r="1447">
          <cell r="D1447">
            <v>5240</v>
          </cell>
          <cell r="E1447" t="str">
            <v>CYLINDER 100 ML</v>
          </cell>
          <cell r="F1447" t="str">
            <v/>
          </cell>
          <cell r="G1447" t="str">
            <v>ЦИЛИНДР 100 МЛ</v>
          </cell>
          <cell r="H1447" t="str">
            <v/>
          </cell>
          <cell r="I1447">
            <v>9</v>
          </cell>
          <cell r="J1447" t="str">
            <v>EACH</v>
          </cell>
          <cell r="K1447">
            <v>0</v>
          </cell>
          <cell r="L1447">
            <v>0</v>
          </cell>
          <cell r="M1447">
            <v>792</v>
          </cell>
          <cell r="N1447">
            <v>7128</v>
          </cell>
          <cell r="O1447" t="str">
            <v>K/</v>
          </cell>
        </row>
        <row r="1448">
          <cell r="D1448">
            <v>5241</v>
          </cell>
          <cell r="E1448" t="str">
            <v>CYLINDER 250 ML</v>
          </cell>
          <cell r="F1448" t="str">
            <v/>
          </cell>
          <cell r="G1448" t="str">
            <v>ЦИЛИНДР 250 МЛ</v>
          </cell>
          <cell r="H1448" t="str">
            <v/>
          </cell>
          <cell r="I1448">
            <v>5</v>
          </cell>
          <cell r="J1448" t="str">
            <v>EACH</v>
          </cell>
          <cell r="K1448">
            <v>0</v>
          </cell>
          <cell r="L1448">
            <v>0</v>
          </cell>
          <cell r="M1448">
            <v>792</v>
          </cell>
          <cell r="N1448">
            <v>3960</v>
          </cell>
          <cell r="O1448" t="str">
            <v>K/</v>
          </cell>
        </row>
        <row r="1449">
          <cell r="D1449">
            <v>5243</v>
          </cell>
          <cell r="E1449" t="str">
            <v>ROUND FLAT-BOTTOMED FLASK 500 ML</v>
          </cell>
          <cell r="F1449" t="str">
            <v/>
          </cell>
          <cell r="G1449" t="str">
            <v>КОЛБА КРУГЛАЯ ПЛОСКОДОННАЯ 500 МЛ</v>
          </cell>
          <cell r="H1449" t="str">
            <v/>
          </cell>
          <cell r="I1449">
            <v>5</v>
          </cell>
          <cell r="J1449" t="str">
            <v>EACH</v>
          </cell>
          <cell r="K1449">
            <v>0</v>
          </cell>
          <cell r="L1449">
            <v>0</v>
          </cell>
          <cell r="M1449">
            <v>720</v>
          </cell>
          <cell r="N1449">
            <v>3600</v>
          </cell>
          <cell r="O1449" t="str">
            <v>K/</v>
          </cell>
        </row>
        <row r="1450">
          <cell r="D1450">
            <v>5244</v>
          </cell>
          <cell r="E1450" t="str">
            <v>ROUND FLAT-BOTTOMED FLASK 1000 ML</v>
          </cell>
          <cell r="F1450" t="str">
            <v/>
          </cell>
          <cell r="G1450" t="str">
            <v>КОЛБА КРУГЛАЯ ПЛОСКОДОННАЯ 1000 МЛ</v>
          </cell>
          <cell r="H1450" t="str">
            <v/>
          </cell>
          <cell r="I1450">
            <v>8</v>
          </cell>
          <cell r="J1450" t="str">
            <v>EACH</v>
          </cell>
          <cell r="K1450">
            <v>0</v>
          </cell>
          <cell r="L1450">
            <v>0</v>
          </cell>
          <cell r="M1450">
            <v>600</v>
          </cell>
          <cell r="N1450">
            <v>4800</v>
          </cell>
          <cell r="O1450" t="str">
            <v>K/</v>
          </cell>
        </row>
        <row r="1451">
          <cell r="D1451">
            <v>5245</v>
          </cell>
          <cell r="E1451" t="str">
            <v>PIPETTE 2ML</v>
          </cell>
          <cell r="F1451" t="str">
            <v/>
          </cell>
          <cell r="G1451" t="str">
            <v>ПИПЕТКА 2 МЛ</v>
          </cell>
          <cell r="H1451" t="str">
            <v/>
          </cell>
          <cell r="I1451">
            <v>20</v>
          </cell>
          <cell r="J1451" t="str">
            <v>EACH</v>
          </cell>
          <cell r="K1451">
            <v>0</v>
          </cell>
          <cell r="L1451">
            <v>0</v>
          </cell>
          <cell r="M1451">
            <v>300</v>
          </cell>
          <cell r="N1451">
            <v>6000</v>
          </cell>
          <cell r="O1451" t="str">
            <v>K/</v>
          </cell>
        </row>
        <row r="1452">
          <cell r="D1452">
            <v>5245</v>
          </cell>
          <cell r="E1452" t="str">
            <v>PIPETTE 2ML</v>
          </cell>
          <cell r="F1452" t="str">
            <v/>
          </cell>
          <cell r="G1452" t="str">
            <v>ПИПЕТКА 2 МЛ</v>
          </cell>
          <cell r="H1452" t="str">
            <v/>
          </cell>
          <cell r="I1452">
            <v>20</v>
          </cell>
          <cell r="J1452" t="str">
            <v>EACH</v>
          </cell>
          <cell r="K1452">
            <v>0</v>
          </cell>
          <cell r="L1452">
            <v>0</v>
          </cell>
          <cell r="M1452">
            <v>300</v>
          </cell>
          <cell r="N1452">
            <v>6000</v>
          </cell>
          <cell r="O1452" t="str">
            <v>K/</v>
          </cell>
        </row>
        <row r="1453">
          <cell r="D1453">
            <v>5246</v>
          </cell>
          <cell r="E1453" t="str">
            <v>PIPETTE 5ML</v>
          </cell>
          <cell r="F1453" t="str">
            <v/>
          </cell>
          <cell r="G1453" t="str">
            <v>ПИПЕТКА 5 МЛ</v>
          </cell>
          <cell r="H1453" t="str">
            <v/>
          </cell>
          <cell r="I1453">
            <v>20</v>
          </cell>
          <cell r="J1453" t="str">
            <v>EACH</v>
          </cell>
          <cell r="K1453">
            <v>0</v>
          </cell>
          <cell r="L1453">
            <v>0</v>
          </cell>
          <cell r="M1453">
            <v>300</v>
          </cell>
          <cell r="N1453">
            <v>6000</v>
          </cell>
          <cell r="O1453" t="str">
            <v>K/</v>
          </cell>
        </row>
        <row r="1454">
          <cell r="D1454">
            <v>5247</v>
          </cell>
          <cell r="E1454" t="str">
            <v>PIPETTE 10ML</v>
          </cell>
          <cell r="F1454" t="str">
            <v/>
          </cell>
          <cell r="G1454" t="str">
            <v>ПИПЕТКА 10 МЛ</v>
          </cell>
          <cell r="H1454" t="str">
            <v/>
          </cell>
          <cell r="I1454">
            <v>20</v>
          </cell>
          <cell r="J1454" t="str">
            <v>EACH</v>
          </cell>
          <cell r="K1454">
            <v>0</v>
          </cell>
          <cell r="L1454">
            <v>0</v>
          </cell>
          <cell r="M1454">
            <v>300</v>
          </cell>
          <cell r="N1454">
            <v>6000</v>
          </cell>
          <cell r="O1454" t="str">
            <v>K/</v>
          </cell>
        </row>
        <row r="1455">
          <cell r="D1455">
            <v>5248</v>
          </cell>
          <cell r="E1455" t="str">
            <v>MICROBURETTE 5ML</v>
          </cell>
          <cell r="F1455" t="str">
            <v/>
          </cell>
          <cell r="G1455" t="str">
            <v>МИКРОБЮРЕТКА 5МЛ</v>
          </cell>
          <cell r="H1455" t="str">
            <v/>
          </cell>
          <cell r="I1455">
            <v>2</v>
          </cell>
          <cell r="J1455" t="str">
            <v>EACH</v>
          </cell>
          <cell r="K1455">
            <v>0</v>
          </cell>
          <cell r="L1455">
            <v>0</v>
          </cell>
          <cell r="M1455">
            <v>432</v>
          </cell>
          <cell r="N1455">
            <v>864</v>
          </cell>
          <cell r="O1455" t="str">
            <v>K/</v>
          </cell>
        </row>
        <row r="1456">
          <cell r="D1456">
            <v>5250</v>
          </cell>
          <cell r="E1456" t="str">
            <v>FUNNEL 35ML</v>
          </cell>
          <cell r="F1456" t="str">
            <v/>
          </cell>
          <cell r="G1456" t="str">
            <v>ВОРОНКА 35МЛ</v>
          </cell>
          <cell r="H1456" t="str">
            <v/>
          </cell>
          <cell r="I1456">
            <v>20</v>
          </cell>
          <cell r="J1456" t="str">
            <v>EACH</v>
          </cell>
          <cell r="K1456">
            <v>0</v>
          </cell>
          <cell r="L1456">
            <v>0</v>
          </cell>
          <cell r="M1456">
            <v>180</v>
          </cell>
          <cell r="N1456">
            <v>3600</v>
          </cell>
          <cell r="O1456" t="str">
            <v>K/</v>
          </cell>
        </row>
        <row r="1457">
          <cell r="D1457">
            <v>5251</v>
          </cell>
          <cell r="E1457" t="str">
            <v>FUNNEL 56ML</v>
          </cell>
          <cell r="F1457" t="str">
            <v/>
          </cell>
          <cell r="G1457" t="str">
            <v>ВОРОНКА 56МЛ</v>
          </cell>
          <cell r="H1457" t="str">
            <v/>
          </cell>
          <cell r="I1457">
            <v>19</v>
          </cell>
          <cell r="J1457" t="str">
            <v>EACH</v>
          </cell>
          <cell r="K1457">
            <v>0</v>
          </cell>
          <cell r="L1457">
            <v>0</v>
          </cell>
          <cell r="M1457">
            <v>180</v>
          </cell>
          <cell r="N1457">
            <v>3420</v>
          </cell>
          <cell r="O1457" t="str">
            <v>K/</v>
          </cell>
        </row>
        <row r="1458">
          <cell r="D1458">
            <v>5252</v>
          </cell>
          <cell r="E1458" t="str">
            <v>BEAKER 50ML</v>
          </cell>
          <cell r="F1458" t="str">
            <v/>
          </cell>
          <cell r="G1458" t="str">
            <v>СТАКАН ЛАБОРАТОРНЫЙ 50МЛ</v>
          </cell>
          <cell r="H1458" t="str">
            <v/>
          </cell>
          <cell r="I1458">
            <v>7</v>
          </cell>
          <cell r="J1458" t="str">
            <v>EACH</v>
          </cell>
          <cell r="K1458">
            <v>0</v>
          </cell>
          <cell r="L1458">
            <v>0</v>
          </cell>
          <cell r="M1458">
            <v>144</v>
          </cell>
          <cell r="N1458">
            <v>1008</v>
          </cell>
          <cell r="O1458" t="str">
            <v>K/</v>
          </cell>
        </row>
        <row r="1459">
          <cell r="D1459">
            <v>5253</v>
          </cell>
          <cell r="E1459" t="str">
            <v>BEAKER 100ML</v>
          </cell>
          <cell r="F1459" t="str">
            <v/>
          </cell>
          <cell r="G1459" t="str">
            <v>СТАКАН ЛАБОРАТОРНЫЙ 100МЛ</v>
          </cell>
          <cell r="H1459" t="str">
            <v/>
          </cell>
          <cell r="I1459">
            <v>8</v>
          </cell>
          <cell r="J1459" t="str">
            <v>EACH</v>
          </cell>
          <cell r="K1459">
            <v>0</v>
          </cell>
          <cell r="L1459">
            <v>0</v>
          </cell>
          <cell r="M1459">
            <v>144</v>
          </cell>
          <cell r="N1459">
            <v>1152</v>
          </cell>
          <cell r="O1459" t="str">
            <v>K/</v>
          </cell>
        </row>
        <row r="1460">
          <cell r="D1460">
            <v>5254</v>
          </cell>
          <cell r="E1460" t="str">
            <v>CONDENSER</v>
          </cell>
          <cell r="F1460" t="str">
            <v/>
          </cell>
          <cell r="G1460" t="str">
            <v>ХОЛОДИЛЬНИК ЛАБОРАТОРНЫЙ, СТЕКЛЯННЫЙ</v>
          </cell>
          <cell r="H1460" t="str">
            <v/>
          </cell>
          <cell r="I1460">
            <v>10</v>
          </cell>
          <cell r="J1460" t="str">
            <v>EACH</v>
          </cell>
          <cell r="K1460">
            <v>0</v>
          </cell>
          <cell r="L1460">
            <v>0</v>
          </cell>
          <cell r="M1460">
            <v>504</v>
          </cell>
          <cell r="N1460">
            <v>5040</v>
          </cell>
          <cell r="O1460" t="str">
            <v>K/</v>
          </cell>
        </row>
        <row r="1461">
          <cell r="D1461">
            <v>5255</v>
          </cell>
          <cell r="E1461" t="str">
            <v>THERMOMETER</v>
          </cell>
          <cell r="F1461" t="str">
            <v/>
          </cell>
          <cell r="G1461" t="str">
            <v>ТЕРМОМЕТР</v>
          </cell>
          <cell r="H1461" t="str">
            <v/>
          </cell>
          <cell r="I1461">
            <v>12</v>
          </cell>
          <cell r="J1461" t="str">
            <v>EACH</v>
          </cell>
          <cell r="K1461">
            <v>0</v>
          </cell>
          <cell r="L1461">
            <v>0</v>
          </cell>
          <cell r="M1461">
            <v>432</v>
          </cell>
          <cell r="N1461">
            <v>5184</v>
          </cell>
          <cell r="O1461" t="str">
            <v>K/</v>
          </cell>
        </row>
        <row r="1462">
          <cell r="D1462">
            <v>5256</v>
          </cell>
          <cell r="E1462" t="str">
            <v>AREOMETER</v>
          </cell>
          <cell r="F1462" t="str">
            <v/>
          </cell>
          <cell r="G1462" t="str">
            <v>АРЕОМЕТР</v>
          </cell>
          <cell r="H1462" t="str">
            <v/>
          </cell>
          <cell r="I1462">
            <v>5</v>
          </cell>
          <cell r="J1462" t="str">
            <v>EACH</v>
          </cell>
          <cell r="K1462">
            <v>0</v>
          </cell>
          <cell r="L1462">
            <v>0</v>
          </cell>
          <cell r="M1462">
            <v>432</v>
          </cell>
          <cell r="N1462">
            <v>2160</v>
          </cell>
          <cell r="O1462" t="str">
            <v>K/</v>
          </cell>
        </row>
        <row r="1463">
          <cell r="D1463">
            <v>5257</v>
          </cell>
          <cell r="E1463" t="str">
            <v>RUBBER HOSE</v>
          </cell>
          <cell r="F1463" t="str">
            <v/>
          </cell>
          <cell r="G1463" t="str">
            <v>ШЛАНГ РЕЗИНОВЫЙ</v>
          </cell>
          <cell r="H1463" t="str">
            <v/>
          </cell>
          <cell r="I1463">
            <v>45</v>
          </cell>
          <cell r="J1463" t="str">
            <v>METER</v>
          </cell>
          <cell r="K1463">
            <v>0</v>
          </cell>
          <cell r="L1463">
            <v>0</v>
          </cell>
          <cell r="M1463">
            <v>288</v>
          </cell>
          <cell r="N1463">
            <v>12960</v>
          </cell>
          <cell r="O1463" t="str">
            <v>K/</v>
          </cell>
        </row>
        <row r="1464">
          <cell r="D1464">
            <v>5258</v>
          </cell>
          <cell r="E1464" t="str">
            <v>DROPPING BOTTLE</v>
          </cell>
          <cell r="F1464" t="str">
            <v/>
          </cell>
          <cell r="G1464" t="str">
            <v>КАПЕЛЬНИЦА</v>
          </cell>
          <cell r="H1464" t="str">
            <v/>
          </cell>
          <cell r="I1464">
            <v>8</v>
          </cell>
          <cell r="J1464" t="str">
            <v>EACH</v>
          </cell>
          <cell r="K1464">
            <v>0</v>
          </cell>
          <cell r="L1464">
            <v>0</v>
          </cell>
          <cell r="M1464">
            <v>144</v>
          </cell>
          <cell r="N1464">
            <v>1152</v>
          </cell>
          <cell r="O1464" t="str">
            <v>K/</v>
          </cell>
        </row>
        <row r="1465">
          <cell r="D1465">
            <v>5259</v>
          </cell>
          <cell r="E1465" t="str">
            <v>VOLUMETRIC FLASK 250 ML</v>
          </cell>
          <cell r="F1465" t="str">
            <v/>
          </cell>
          <cell r="G1465" t="str">
            <v>КОЛБЫ МЕРНЫЕ 250 МЛ</v>
          </cell>
          <cell r="H1465" t="str">
            <v/>
          </cell>
          <cell r="I1465">
            <v>5</v>
          </cell>
          <cell r="J1465" t="str">
            <v>EACH</v>
          </cell>
          <cell r="K1465">
            <v>0</v>
          </cell>
          <cell r="L1465">
            <v>0</v>
          </cell>
          <cell r="M1465">
            <v>540</v>
          </cell>
          <cell r="N1465">
            <v>2700</v>
          </cell>
          <cell r="O1465" t="str">
            <v>K/</v>
          </cell>
        </row>
        <row r="1466">
          <cell r="D1466">
            <v>5260</v>
          </cell>
          <cell r="E1466" t="str">
            <v>VOLUMETRIC FLASK 500 ML</v>
          </cell>
          <cell r="F1466" t="str">
            <v/>
          </cell>
          <cell r="G1466" t="str">
            <v>КОЛБЫ МЕРНЫЕ 500 МЛ</v>
          </cell>
          <cell r="H1466" t="str">
            <v/>
          </cell>
          <cell r="I1466">
            <v>5</v>
          </cell>
          <cell r="J1466" t="str">
            <v>EACH</v>
          </cell>
          <cell r="K1466">
            <v>0</v>
          </cell>
          <cell r="L1466">
            <v>0</v>
          </cell>
          <cell r="M1466">
            <v>468</v>
          </cell>
          <cell r="N1466">
            <v>2340</v>
          </cell>
          <cell r="O1466" t="str">
            <v>K/</v>
          </cell>
        </row>
        <row r="1467">
          <cell r="D1467">
            <v>5261</v>
          </cell>
          <cell r="E1467" t="str">
            <v>"RED TAPE" PAPER FILTER</v>
          </cell>
          <cell r="F1467" t="str">
            <v/>
          </cell>
          <cell r="G1467" t="str">
            <v>ФИЛЬТР ОБЕЗЗОЛЕННЫЙ "КРАСНАЯ ЛЕНТА"</v>
          </cell>
          <cell r="H1467" t="str">
            <v/>
          </cell>
          <cell r="I1467">
            <v>17</v>
          </cell>
          <cell r="J1467" t="str">
            <v>EACH</v>
          </cell>
          <cell r="K1467">
            <v>0</v>
          </cell>
          <cell r="L1467">
            <v>0</v>
          </cell>
          <cell r="M1467">
            <v>840</v>
          </cell>
          <cell r="N1467">
            <v>14280</v>
          </cell>
          <cell r="O1467" t="str">
            <v>K/</v>
          </cell>
        </row>
        <row r="1468">
          <cell r="D1468">
            <v>5263</v>
          </cell>
          <cell r="E1468" t="str">
            <v>ELECTRONIC BALANCE</v>
          </cell>
          <cell r="F1468" t="str">
            <v/>
          </cell>
          <cell r="G1468" t="str">
            <v>ВЕСЫ ЭЛЕКТРОННЫЕ (АНАЛИТИЧЕСКИЕ)</v>
          </cell>
          <cell r="H1468" t="str">
            <v/>
          </cell>
          <cell r="I1468">
            <v>1</v>
          </cell>
          <cell r="J1468" t="str">
            <v>EACH</v>
          </cell>
          <cell r="K1468">
            <v>0</v>
          </cell>
          <cell r="L1468">
            <v>0</v>
          </cell>
          <cell r="M1468">
            <v>90000</v>
          </cell>
          <cell r="N1468">
            <v>90000</v>
          </cell>
          <cell r="O1468" t="str">
            <v>K/</v>
          </cell>
        </row>
        <row r="1469">
          <cell r="D1469">
            <v>5285</v>
          </cell>
          <cell r="E1469" t="str">
            <v>GATE VALVE W/ FLANGES</v>
          </cell>
          <cell r="F1469" t="str">
            <v>DU 80, RU 64</v>
          </cell>
          <cell r="G1469" t="str">
            <v>ЗАДВИЖКА С ФЛАНЦАМИ</v>
          </cell>
          <cell r="H1469" t="str">
            <v>Ду-80, Ру-64</v>
          </cell>
          <cell r="I1469">
            <v>6</v>
          </cell>
          <cell r="J1469" t="str">
            <v>EACH</v>
          </cell>
          <cell r="K1469">
            <v>0</v>
          </cell>
          <cell r="L1469">
            <v>0</v>
          </cell>
          <cell r="M1469">
            <v>37416</v>
          </cell>
          <cell r="N1469">
            <v>224496</v>
          </cell>
          <cell r="O1469" t="str">
            <v>K2</v>
          </cell>
        </row>
        <row r="1470">
          <cell r="D1470">
            <v>5286</v>
          </cell>
          <cell r="E1470" t="str">
            <v>TEE</v>
          </cell>
          <cell r="F1470" t="str">
            <v>108X5-108X5; STEEL 20, GOST 17376-83</v>
          </cell>
          <cell r="G1470" t="str">
            <v>ТРОЙНИК</v>
          </cell>
          <cell r="H1470" t="str">
            <v>108X5-108X5; СТАЛЬ 20, ГОСТ 17376-83</v>
          </cell>
          <cell r="I1470">
            <v>16</v>
          </cell>
          <cell r="J1470" t="str">
            <v>EACH</v>
          </cell>
          <cell r="K1470">
            <v>0</v>
          </cell>
          <cell r="L1470">
            <v>0</v>
          </cell>
          <cell r="M1470">
            <v>3840</v>
          </cell>
          <cell r="N1470">
            <v>61440</v>
          </cell>
          <cell r="O1470" t="str">
            <v>K2</v>
          </cell>
        </row>
        <row r="1471">
          <cell r="D1471">
            <v>5287</v>
          </cell>
          <cell r="E1471" t="str">
            <v>TEE</v>
          </cell>
          <cell r="F1471" t="str">
            <v>108X5-89X4; STEEL 20, GOST 17376-83</v>
          </cell>
          <cell r="G1471" t="str">
            <v>ТРОЙНИК</v>
          </cell>
          <cell r="H1471" t="str">
            <v>108X5-89X4; СТАЛЬ 20, ГОСТ 17376-83</v>
          </cell>
          <cell r="I1471">
            <v>8</v>
          </cell>
          <cell r="J1471" t="str">
            <v>EACH</v>
          </cell>
          <cell r="K1471">
            <v>0</v>
          </cell>
          <cell r="L1471">
            <v>0</v>
          </cell>
          <cell r="M1471">
            <v>3840</v>
          </cell>
          <cell r="N1471">
            <v>30720</v>
          </cell>
          <cell r="O1471" t="str">
            <v>K2</v>
          </cell>
        </row>
        <row r="1472">
          <cell r="D1472">
            <v>5288</v>
          </cell>
          <cell r="E1472" t="str">
            <v>TEE</v>
          </cell>
          <cell r="F1472" t="str">
            <v>89X4-89X4; STEEL 20, GOST 17376-83</v>
          </cell>
          <cell r="G1472" t="str">
            <v>ТРОЙНИК</v>
          </cell>
          <cell r="H1472" t="str">
            <v>89X4-89X4; СТАЛЬ 20, ГОСТ 17376-83</v>
          </cell>
          <cell r="I1472">
            <v>1</v>
          </cell>
          <cell r="J1472" t="str">
            <v>EACH</v>
          </cell>
          <cell r="K1472">
            <v>0</v>
          </cell>
          <cell r="L1472">
            <v>0</v>
          </cell>
          <cell r="M1472">
            <v>3840</v>
          </cell>
          <cell r="N1472">
            <v>3840</v>
          </cell>
          <cell r="O1472" t="str">
            <v>K2</v>
          </cell>
        </row>
        <row r="1473">
          <cell r="D1473">
            <v>5360</v>
          </cell>
          <cell r="E1473" t="str">
            <v>ACTUATOR CYLINDER FOR POWER TONG</v>
          </cell>
          <cell r="F1473" t="str">
            <v/>
          </cell>
          <cell r="G1473" t="str">
            <v>ПЛУНЖЕР ДЛЯ БУРОВОГО ПНЕВМАТИЧЕСКОГО КЛЮЧА</v>
          </cell>
          <cell r="H1473" t="str">
            <v/>
          </cell>
          <cell r="I1473">
            <v>1</v>
          </cell>
          <cell r="J1473" t="str">
            <v>EACH</v>
          </cell>
          <cell r="K1473">
            <v>0</v>
          </cell>
          <cell r="L1473">
            <v>0</v>
          </cell>
          <cell r="M1473">
            <v>4885.2</v>
          </cell>
          <cell r="N1473">
            <v>4885.2</v>
          </cell>
          <cell r="O1473" t="str">
            <v>K1/5</v>
          </cell>
        </row>
        <row r="1474">
          <cell r="D1474">
            <v>5457</v>
          </cell>
          <cell r="E1474" t="str">
            <v>TIRE</v>
          </cell>
          <cell r="F1474" t="str">
            <v>295/80R22.5 FOR DAF TRUCK</v>
          </cell>
          <cell r="G1474" t="str">
            <v>ПОКРЫШКА</v>
          </cell>
          <cell r="H1474" t="str">
            <v>295/80R22.5 FOR DAF TRUCK</v>
          </cell>
          <cell r="I1474">
            <v>2</v>
          </cell>
          <cell r="J1474" t="str">
            <v>EACH</v>
          </cell>
          <cell r="K1474">
            <v>0</v>
          </cell>
          <cell r="L1474">
            <v>0</v>
          </cell>
          <cell r="M1474">
            <v>78659</v>
          </cell>
          <cell r="N1474">
            <v>157318</v>
          </cell>
          <cell r="O1474" t="str">
            <v>K/</v>
          </cell>
        </row>
        <row r="1475">
          <cell r="D1475" t="str">
            <v>5457-1</v>
          </cell>
          <cell r="E1475" t="str">
            <v>TIRE</v>
          </cell>
          <cell r="F1475" t="str">
            <v>295/80R22.5 FOR DAF TRUCK</v>
          </cell>
          <cell r="G1475" t="str">
            <v>ПОКРЫШКА</v>
          </cell>
          <cell r="H1475" t="str">
            <v>295/80R22.5 FOR DAF TRUCK</v>
          </cell>
          <cell r="I1475">
            <v>10</v>
          </cell>
          <cell r="J1475" t="str">
            <v>EACH</v>
          </cell>
          <cell r="K1475">
            <v>0</v>
          </cell>
          <cell r="L1475">
            <v>0</v>
          </cell>
          <cell r="M1475">
            <v>83895</v>
          </cell>
          <cell r="N1475">
            <v>838950</v>
          </cell>
          <cell r="O1475" t="str">
            <v>K/</v>
          </cell>
        </row>
        <row r="1476">
          <cell r="D1476">
            <v>5462</v>
          </cell>
          <cell r="E1476" t="str">
            <v>LONG SLEEVE COVERALLS</v>
          </cell>
          <cell r="F1476" t="str">
            <v/>
          </cell>
          <cell r="G1476" t="str">
            <v>КОМБИНЕЗОН С ДЛИННЫМ РУКАВОМ</v>
          </cell>
          <cell r="H1476" t="str">
            <v/>
          </cell>
          <cell r="I1476">
            <v>73</v>
          </cell>
          <cell r="J1476" t="str">
            <v>EACH</v>
          </cell>
          <cell r="K1476">
            <v>0</v>
          </cell>
          <cell r="L1476">
            <v>0</v>
          </cell>
          <cell r="M1476">
            <v>3500</v>
          </cell>
          <cell r="N1476">
            <v>255500</v>
          </cell>
          <cell r="O1476" t="str">
            <v>K1/27</v>
          </cell>
        </row>
        <row r="1477">
          <cell r="D1477">
            <v>5601</v>
          </cell>
          <cell r="E1477" t="str">
            <v>HYDRAULIC CYLINDER RE-BUILT KIT</v>
          </cell>
          <cell r="F1477" t="str">
            <v>FOR BACKHOE</v>
          </cell>
          <cell r="G1477" t="str">
            <v>РЕМКОМПЛЕКТ ГИДРОЦИЛИНДРА КОВША</v>
          </cell>
          <cell r="H1477" t="str">
            <v>ДЛЯ ЭКСКАВАТОРА ЭО-2621</v>
          </cell>
          <cell r="I1477">
            <v>1</v>
          </cell>
          <cell r="J1477" t="str">
            <v>EACH</v>
          </cell>
          <cell r="K1477">
            <v>0</v>
          </cell>
          <cell r="L1477">
            <v>0</v>
          </cell>
          <cell r="M1477">
            <v>2400</v>
          </cell>
          <cell r="N1477">
            <v>2400</v>
          </cell>
          <cell r="O1477" t="str">
            <v>K2</v>
          </cell>
        </row>
        <row r="1478">
          <cell r="D1478">
            <v>5602</v>
          </cell>
          <cell r="E1478" t="str">
            <v>HYDRAULIC CYLINDER</v>
          </cell>
          <cell r="F1478" t="str">
            <v>FOR BACKHOE</v>
          </cell>
          <cell r="G1478" t="str">
            <v>ГИДРОЦИЛИНДР КОВША</v>
          </cell>
          <cell r="H1478" t="str">
            <v>ДЛЯ ЭКСКАВАТОРА ЭО-2621</v>
          </cell>
          <cell r="I1478">
            <v>1</v>
          </cell>
          <cell r="J1478" t="str">
            <v>EACH</v>
          </cell>
          <cell r="K1478">
            <v>0</v>
          </cell>
          <cell r="L1478">
            <v>0</v>
          </cell>
          <cell r="M1478">
            <v>4200</v>
          </cell>
          <cell r="N1478">
            <v>4200</v>
          </cell>
          <cell r="O1478" t="str">
            <v>K2</v>
          </cell>
        </row>
        <row r="1479">
          <cell r="D1479">
            <v>5604</v>
          </cell>
          <cell r="E1479" t="str">
            <v>BEARING</v>
          </cell>
          <cell r="F1479" t="str">
            <v>7513</v>
          </cell>
          <cell r="G1479" t="str">
            <v>ПОДШИПНИК</v>
          </cell>
          <cell r="H1479" t="str">
            <v>7513</v>
          </cell>
          <cell r="I1479">
            <v>17</v>
          </cell>
          <cell r="J1479" t="str">
            <v>EACH</v>
          </cell>
          <cell r="K1479">
            <v>0</v>
          </cell>
          <cell r="L1479">
            <v>0</v>
          </cell>
          <cell r="M1479">
            <v>2520</v>
          </cell>
          <cell r="N1479">
            <v>42840</v>
          </cell>
          <cell r="O1479" t="str">
            <v>K1/5</v>
          </cell>
        </row>
        <row r="1480">
          <cell r="D1480">
            <v>5605</v>
          </cell>
          <cell r="E1480" t="str">
            <v>BEARING</v>
          </cell>
          <cell r="F1480" t="str">
            <v>7517</v>
          </cell>
          <cell r="G1480" t="str">
            <v>ПОДШИПНИК</v>
          </cell>
          <cell r="H1480" t="str">
            <v>7517</v>
          </cell>
          <cell r="I1480">
            <v>14</v>
          </cell>
          <cell r="J1480" t="str">
            <v>EACH</v>
          </cell>
          <cell r="K1480">
            <v>0</v>
          </cell>
          <cell r="L1480">
            <v>0</v>
          </cell>
          <cell r="M1480">
            <v>2400</v>
          </cell>
          <cell r="N1480">
            <v>33600</v>
          </cell>
          <cell r="O1480" t="str">
            <v>K1/5</v>
          </cell>
        </row>
        <row r="1481">
          <cell r="D1481">
            <v>5606</v>
          </cell>
          <cell r="E1481" t="str">
            <v>TOOTH</v>
          </cell>
          <cell r="F1481" t="str">
            <v>FOR DITCHER MOUNTED ON DOZER</v>
          </cell>
          <cell r="G1481" t="str">
            <v>ЗУБ БАРА</v>
          </cell>
          <cell r="H1481" t="str">
            <v>ДЛЯ БУЛЬДОЗЕРА БГМ-12-3</v>
          </cell>
          <cell r="I1481">
            <v>78</v>
          </cell>
          <cell r="J1481" t="str">
            <v>EACH</v>
          </cell>
          <cell r="K1481">
            <v>0</v>
          </cell>
          <cell r="L1481">
            <v>0</v>
          </cell>
          <cell r="M1481">
            <v>72</v>
          </cell>
          <cell r="N1481">
            <v>5616</v>
          </cell>
          <cell r="O1481" t="str">
            <v>K2</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sheetData sheetId="30"/>
      <sheetData sheetId="31"/>
      <sheetData sheetId="32"/>
      <sheetData sheetId="33">
        <row r="2">
          <cell r="D2">
            <v>1</v>
          </cell>
        </row>
      </sheetData>
      <sheetData sheetId="34"/>
      <sheetData sheetId="35"/>
      <sheetData sheetId="36"/>
      <sheetData sheetId="37"/>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_CIQHiddenCacheSheet"/>
      <sheetName val="Sheet1"/>
      <sheetName val="Sheet2"/>
      <sheetName val="Sheet3"/>
      <sheetName val="BY Line Item"/>
      <sheetName val="A-20"/>
      <sheetName val="ЯНВАРЬ"/>
    </sheetNames>
    <sheetDataSet>
      <sheetData sheetId="0" refreshError="1"/>
      <sheetData sheetId="1">
        <row r="12">
          <cell r="I12" t="str">
            <v>Continental Gold Limited</v>
          </cell>
          <cell r="J12" t="str">
            <v>Continental Gold Corp.</v>
          </cell>
          <cell r="K12" t="str">
            <v>Continental Coal Limited</v>
          </cell>
          <cell r="L12" t="str">
            <v>Continental Gold &amp; Silver Corporation</v>
          </cell>
          <cell r="M12" t="str">
            <v>The Robert Allen Group, Inc.</v>
          </cell>
          <cell r="O12" t="str">
            <v>IQ46511089</v>
          </cell>
          <cell r="P12" t="str">
            <v>IQ54168199</v>
          </cell>
          <cell r="Q12" t="str">
            <v>IQ9438608</v>
          </cell>
          <cell r="R12" t="str">
            <v>IQ109319949</v>
          </cell>
          <cell r="S12" t="str">
            <v>IQ33891</v>
          </cell>
        </row>
        <row r="13">
          <cell r="I13" t="str">
            <v>Dalradian Resources Inc.</v>
          </cell>
          <cell r="O13" t="str">
            <v>IQ107789409</v>
          </cell>
        </row>
        <row r="14">
          <cell r="I14" t="str">
            <v>Golden Reign Resources Ltd.</v>
          </cell>
          <cell r="O14" t="str">
            <v>IQ28772931</v>
          </cell>
        </row>
        <row r="15">
          <cell r="I15" t="str">
            <v>Torex Gold Resources Inc</v>
          </cell>
          <cell r="O15" t="str">
            <v>IQ876509</v>
          </cell>
        </row>
        <row r="16">
          <cell r="I16" t="str">
            <v>Golden Reign Resources Ltd.</v>
          </cell>
          <cell r="O16" t="str">
            <v>IQ28772931</v>
          </cell>
        </row>
        <row r="17">
          <cell r="I17" t="str">
            <v>Klondex Mines Ltd.</v>
          </cell>
          <cell r="O17" t="str">
            <v>IQ3163067</v>
          </cell>
        </row>
        <row r="18">
          <cell r="I18" t="str">
            <v>Patagonia Gold plc</v>
          </cell>
          <cell r="J18" t="str">
            <v>Patagonia Gold S.A.</v>
          </cell>
          <cell r="K18" t="str">
            <v>Patagonia Gold (BVI) Limited</v>
          </cell>
          <cell r="O18" t="str">
            <v>IQ8143837</v>
          </cell>
          <cell r="P18" t="str">
            <v>IQ33212608</v>
          </cell>
          <cell r="Q18" t="str">
            <v>IQ3738067</v>
          </cell>
        </row>
        <row r="19">
          <cell r="I19" t="str">
            <v>Roxgold Inc.</v>
          </cell>
          <cell r="O19" t="str">
            <v>IQ30333986</v>
          </cell>
        </row>
        <row r="20">
          <cell r="I20" t="str">
            <v>Rubicon Minerals Corporation</v>
          </cell>
          <cell r="J20" t="str">
            <v>Rubicon Minerals Corporation, ESOP</v>
          </cell>
          <cell r="O20" t="str">
            <v>IQ881996</v>
          </cell>
          <cell r="P20" t="str">
            <v>IQ35509346</v>
          </cell>
        </row>
        <row r="21">
          <cell r="I21" t="str">
            <v>Peruvian Precious Metals Corp.</v>
          </cell>
          <cell r="O21" t="str">
            <v>IQ3188679</v>
          </cell>
        </row>
        <row r="22">
          <cell r="I22" t="str">
            <v>Oromin Explorations Ltd.</v>
          </cell>
          <cell r="O22" t="str">
            <v>IQ3017345</v>
          </cell>
        </row>
        <row r="23">
          <cell r="I23" t="str">
            <v>Sulliden Gold Corporation Ltd.</v>
          </cell>
          <cell r="O23" t="str">
            <v>IQ3109979</v>
          </cell>
        </row>
        <row r="24">
          <cell r="I24" t="str">
            <v>Lydian International Limited</v>
          </cell>
          <cell r="O24" t="str">
            <v>IQ39088700</v>
          </cell>
        </row>
        <row r="25">
          <cell r="I25" t="str">
            <v>Midway Gold Corp.</v>
          </cell>
          <cell r="O25" t="str">
            <v>IQ3019599</v>
          </cell>
        </row>
        <row r="26">
          <cell r="I26" t="str">
            <v>Atacama Pacific Gold Corporation</v>
          </cell>
          <cell r="J26" t="str">
            <v>Pacific Gold Corp.</v>
          </cell>
          <cell r="O26" t="str">
            <v>IQ113921741</v>
          </cell>
          <cell r="P26" t="str">
            <v>IQ8274525</v>
          </cell>
        </row>
        <row r="27">
          <cell r="I27" t="str">
            <v>Esperanza Resources Corp</v>
          </cell>
          <cell r="J27" t="str">
            <v>Esperanza Resources Corp, Non-Core Mineral Claims In Peru</v>
          </cell>
          <cell r="K27" t="str">
            <v>Esperanza Resources Pty Ltd</v>
          </cell>
          <cell r="O27" t="str">
            <v>IQ4026917</v>
          </cell>
          <cell r="P27" t="str">
            <v>IQ226153686</v>
          </cell>
          <cell r="Q27" t="str">
            <v>IQ61283925</v>
          </cell>
        </row>
        <row r="28">
          <cell r="I28" t="str">
            <v>Pershimco Resources Inc.</v>
          </cell>
          <cell r="O28" t="str">
            <v>IQ8287215</v>
          </cell>
        </row>
        <row r="29">
          <cell r="I29" t="str">
            <v>True Gold Mining Inc.</v>
          </cell>
          <cell r="O29" t="str">
            <v>IQ3177836</v>
          </cell>
        </row>
        <row r="30">
          <cell r="I30" t="str">
            <v>Canarc Resource Corp.</v>
          </cell>
          <cell r="J30" t="str">
            <v>Canarc Resources Inc.</v>
          </cell>
          <cell r="O30" t="str">
            <v>IQ381249</v>
          </cell>
          <cell r="P30" t="str">
            <v>IQ143881053</v>
          </cell>
        </row>
        <row r="31">
          <cell r="I31" t="str">
            <v>Pretium Resources Inc.</v>
          </cell>
          <cell r="O31" t="str">
            <v>IQ115102487</v>
          </cell>
        </row>
        <row r="32">
          <cell r="I32" t="str">
            <v>Sabina Gold &amp; Silver Corp.</v>
          </cell>
          <cell r="O32" t="str">
            <v>IQ875813</v>
          </cell>
        </row>
      </sheetData>
      <sheetData sheetId="2" refreshError="1"/>
      <sheetData sheetId="3" refreshError="1"/>
      <sheetData sheetId="4" refreshError="1"/>
      <sheetData sheetId="5" refreshError="1"/>
      <sheetData sheetId="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ist of Changes"/>
      <sheetName val="Balance Sheet"/>
      <sheetName val="Income Statement"/>
      <sheetName val="Statement of Cash Flows"/>
      <sheetName val="Detail - Balance Sheet"/>
      <sheetName val="Detail - Income Statement"/>
      <sheetName val="Schedules for Notes to FS"/>
      <sheetName val="TB311299 - Final"/>
      <sheetName val="TB-311299 Wrk TB"/>
      <sheetName val="BA-1KZT Denom Accrl "/>
      <sheetName val="BA-1 Other Kzt Adjustments"/>
      <sheetName val="BA-2 USD Denom Accrl "/>
      <sheetName val="BA-3 Other Reclasses"/>
      <sheetName val=" BA-4 Suspense Reclass"/>
      <sheetName val="Capex Reall from Suspense"/>
      <sheetName val="BA-5 FX G-L"/>
      <sheetName val="BA-6  Reclasses Crude Oil Inv "/>
      <sheetName val="BA-7 4Q Depreciation Expense"/>
      <sheetName val="Summary-Depreciation"/>
      <sheetName val="Depreciation - Detail Additions"/>
      <sheetName val="BA-8 UOP Calculation"/>
      <sheetName val="O&amp;G - Amortization RFW"/>
      <sheetName val="BA-9 KZT Denom Accruals-Revers"/>
      <sheetName val="BA-10 Inventory Reclasess"/>
      <sheetName val="Audit Adjustments"/>
      <sheetName val="AP311299 "/>
      <sheetName val="AP311299-Detail by Invoice"/>
      <sheetName val="TB-311298 - Final"/>
      <sheetName val="TB-30999 - Final"/>
      <sheetName val="TB-1Q &amp; 2Q"/>
      <sheetName val="1999 QTR G&amp;A "/>
      <sheetName val="KazOil Balance Sheet"/>
      <sheetName val="KazOil Income Statement"/>
      <sheetName val="BA-1KZT Denom Accrl Payroll&amp;Tax"/>
      <sheetName val=" Suspense Reclass-JV"/>
      <sheetName val="FX G-L"/>
      <sheetName val="4Q JV -Reclasses Crude Oil Inv "/>
      <sheetName val="Book Adjustments"/>
      <sheetName val="H3.100 Rollforward"/>
      <sheetName val="ЦХЛ 2004"/>
      <sheetName val="BA_9 KZT Denom Accruals_Revers"/>
      <sheetName val="BA_10 Inventory Reclasess"/>
      <sheetName val="TB_311298 _ Final"/>
      <sheetName val="TB_30999 _ Final"/>
      <sheetName val="SUN TB"/>
      <sheetName val="WKTB"/>
      <sheetName val="CA"/>
      <sheetName val="BK -  DD&amp;A"/>
      <sheetName val="Init"/>
      <sheetName val="ADJTB USD &amp; KZT"/>
      <sheetName val="633VAT rec'n"/>
      <sheetName val="Analysis"/>
      <sheetName val="FES"/>
      <sheetName val="b-4"/>
    </sheetNames>
    <sheetDataSet>
      <sheetData sheetId="0">
        <row r="65">
          <cell r="G65">
            <v>1402001</v>
          </cell>
        </row>
      </sheetData>
      <sheetData sheetId="1">
        <row r="94">
          <cell r="E94">
            <v>1301001</v>
          </cell>
        </row>
      </sheetData>
      <sheetData sheetId="2">
        <row r="8">
          <cell r="A8">
            <v>1001002</v>
          </cell>
        </row>
      </sheetData>
      <sheetData sheetId="3">
        <row r="7">
          <cell r="A7">
            <v>1001002</v>
          </cell>
        </row>
      </sheetData>
      <sheetData sheetId="4">
        <row r="65">
          <cell r="G65">
            <v>1402001</v>
          </cell>
        </row>
      </sheetData>
      <sheetData sheetId="5">
        <row r="94">
          <cell r="E94">
            <v>1301001</v>
          </cell>
        </row>
      </sheetData>
      <sheetData sheetId="6">
        <row r="8">
          <cell r="A8">
            <v>1001002</v>
          </cell>
        </row>
      </sheetData>
      <sheetData sheetId="7">
        <row r="7">
          <cell r="A7">
            <v>1001002</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row r="65">
          <cell r="G65">
            <v>1402001</v>
          </cell>
          <cell r="I65">
            <v>0</v>
          </cell>
          <cell r="J65">
            <v>0</v>
          </cell>
          <cell r="K65">
            <v>-2104187.5033333329</v>
          </cell>
          <cell r="L65">
            <v>-15268.575340705083</v>
          </cell>
        </row>
        <row r="66">
          <cell r="G66">
            <v>1402001</v>
          </cell>
          <cell r="I66">
            <v>0</v>
          </cell>
          <cell r="J66">
            <v>0</v>
          </cell>
        </row>
        <row r="67">
          <cell r="G67">
            <v>1402001</v>
          </cell>
          <cell r="I67">
            <v>0</v>
          </cell>
          <cell r="J67">
            <v>0</v>
          </cell>
        </row>
        <row r="68">
          <cell r="G68">
            <v>1402001</v>
          </cell>
          <cell r="I68">
            <v>0</v>
          </cell>
          <cell r="J68">
            <v>0</v>
          </cell>
        </row>
        <row r="69">
          <cell r="G69">
            <v>1402001</v>
          </cell>
          <cell r="I69">
            <v>0</v>
          </cell>
          <cell r="J69">
            <v>0</v>
          </cell>
        </row>
        <row r="70">
          <cell r="G70">
            <v>1402001</v>
          </cell>
          <cell r="I70">
            <v>0</v>
          </cell>
          <cell r="J70">
            <v>0</v>
          </cell>
        </row>
        <row r="71">
          <cell r="G71">
            <v>1402001</v>
          </cell>
          <cell r="I71">
            <v>0</v>
          </cell>
          <cell r="J71">
            <v>0</v>
          </cell>
        </row>
        <row r="72">
          <cell r="G72">
            <v>1402001</v>
          </cell>
          <cell r="I72">
            <v>0</v>
          </cell>
          <cell r="J72">
            <v>0</v>
          </cell>
        </row>
        <row r="73">
          <cell r="G73">
            <v>1402001</v>
          </cell>
          <cell r="I73">
            <v>0</v>
          </cell>
          <cell r="J73">
            <v>0</v>
          </cell>
        </row>
        <row r="74">
          <cell r="G74">
            <v>1402001</v>
          </cell>
          <cell r="I74">
            <v>0</v>
          </cell>
          <cell r="J74">
            <v>0</v>
          </cell>
        </row>
        <row r="75">
          <cell r="G75">
            <v>1402001</v>
          </cell>
          <cell r="I75">
            <v>0</v>
          </cell>
          <cell r="J75">
            <v>0</v>
          </cell>
        </row>
        <row r="76">
          <cell r="G76">
            <v>1402001</v>
          </cell>
          <cell r="I76">
            <v>0</v>
          </cell>
          <cell r="J76">
            <v>0</v>
          </cell>
        </row>
        <row r="77">
          <cell r="G77">
            <v>1402001</v>
          </cell>
          <cell r="I77">
            <v>0</v>
          </cell>
          <cell r="J77">
            <v>0</v>
          </cell>
        </row>
        <row r="78">
          <cell r="G78">
            <v>1402001</v>
          </cell>
          <cell r="I78">
            <v>0</v>
          </cell>
          <cell r="J78">
            <v>0</v>
          </cell>
        </row>
        <row r="79">
          <cell r="G79">
            <v>1402001</v>
          </cell>
          <cell r="I79">
            <v>0</v>
          </cell>
          <cell r="J79">
            <v>0</v>
          </cell>
        </row>
        <row r="80">
          <cell r="G80">
            <v>1402001</v>
          </cell>
          <cell r="I80">
            <v>0</v>
          </cell>
          <cell r="J80">
            <v>0</v>
          </cell>
        </row>
        <row r="81">
          <cell r="G81">
            <v>1402001</v>
          </cell>
          <cell r="I81">
            <v>0</v>
          </cell>
          <cell r="J81">
            <v>0</v>
          </cell>
        </row>
        <row r="82">
          <cell r="G82">
            <v>1402001</v>
          </cell>
          <cell r="I82">
            <v>0</v>
          </cell>
          <cell r="J82">
            <v>0</v>
          </cell>
        </row>
        <row r="83">
          <cell r="G83">
            <v>1402001</v>
          </cell>
          <cell r="I83">
            <v>0</v>
          </cell>
          <cell r="J83">
            <v>0</v>
          </cell>
        </row>
        <row r="84">
          <cell r="G84">
            <v>1402001</v>
          </cell>
          <cell r="I84">
            <v>0</v>
          </cell>
          <cell r="J84">
            <v>0</v>
          </cell>
        </row>
        <row r="85">
          <cell r="G85">
            <v>1402001</v>
          </cell>
          <cell r="I85">
            <v>0</v>
          </cell>
          <cell r="J85">
            <v>0</v>
          </cell>
        </row>
        <row r="86">
          <cell r="G86">
            <v>1402001</v>
          </cell>
          <cell r="I86">
            <v>0</v>
          </cell>
          <cell r="J86">
            <v>0</v>
          </cell>
        </row>
        <row r="87">
          <cell r="G87">
            <v>1402001</v>
          </cell>
          <cell r="I87">
            <v>0</v>
          </cell>
          <cell r="J87">
            <v>0</v>
          </cell>
        </row>
        <row r="88">
          <cell r="G88">
            <v>1402001</v>
          </cell>
          <cell r="I88">
            <v>0</v>
          </cell>
          <cell r="J88">
            <v>0</v>
          </cell>
        </row>
        <row r="89">
          <cell r="G89">
            <v>1402001</v>
          </cell>
          <cell r="I89">
            <v>0</v>
          </cell>
          <cell r="J89">
            <v>0</v>
          </cell>
        </row>
        <row r="90">
          <cell r="G90">
            <v>1402001</v>
          </cell>
          <cell r="I90">
            <v>0</v>
          </cell>
          <cell r="J90">
            <v>0</v>
          </cell>
        </row>
        <row r="91">
          <cell r="G91">
            <v>1402001</v>
          </cell>
          <cell r="I91">
            <v>0</v>
          </cell>
          <cell r="J91">
            <v>0</v>
          </cell>
        </row>
        <row r="92">
          <cell r="G92">
            <v>1402001</v>
          </cell>
          <cell r="I92">
            <v>0</v>
          </cell>
          <cell r="J92">
            <v>0</v>
          </cell>
        </row>
        <row r="93">
          <cell r="G93">
            <v>1402001</v>
          </cell>
          <cell r="I93">
            <v>0</v>
          </cell>
          <cell r="J93">
            <v>0</v>
          </cell>
        </row>
        <row r="94">
          <cell r="G94">
            <v>1402001</v>
          </cell>
          <cell r="I94">
            <v>0</v>
          </cell>
          <cell r="J94">
            <v>0</v>
          </cell>
        </row>
        <row r="95">
          <cell r="G95">
            <v>1402001</v>
          </cell>
          <cell r="I95">
            <v>0</v>
          </cell>
          <cell r="J95">
            <v>0</v>
          </cell>
        </row>
        <row r="96">
          <cell r="G96">
            <v>1402001</v>
          </cell>
          <cell r="I96">
            <v>-360</v>
          </cell>
          <cell r="J96">
            <v>-2.6049204052098411</v>
          </cell>
        </row>
        <row r="97">
          <cell r="G97">
            <v>1402001</v>
          </cell>
          <cell r="I97">
            <v>-3430000</v>
          </cell>
          <cell r="J97">
            <v>-24819.102749638208</v>
          </cell>
        </row>
        <row r="98">
          <cell r="G98">
            <v>1402001</v>
          </cell>
          <cell r="I98">
            <v>0</v>
          </cell>
          <cell r="J98">
            <v>0</v>
          </cell>
        </row>
        <row r="99">
          <cell r="G99">
            <v>1402001</v>
          </cell>
          <cell r="I99">
            <v>-11600</v>
          </cell>
          <cell r="J99">
            <v>-82.621082621082621</v>
          </cell>
        </row>
        <row r="100">
          <cell r="G100">
            <v>1402001</v>
          </cell>
          <cell r="I100">
            <v>-29547</v>
          </cell>
          <cell r="J100">
            <v>-214.10869565217391</v>
          </cell>
        </row>
        <row r="101">
          <cell r="G101">
            <v>1402001</v>
          </cell>
          <cell r="I101">
            <v>87500</v>
          </cell>
          <cell r="J101">
            <v>632.45392121431155</v>
          </cell>
        </row>
        <row r="102">
          <cell r="G102">
            <v>1402001</v>
          </cell>
          <cell r="I102">
            <v>4685</v>
          </cell>
          <cell r="J102">
            <v>33.226950354609926</v>
          </cell>
        </row>
        <row r="103">
          <cell r="G103">
            <v>1402001</v>
          </cell>
          <cell r="I103">
            <v>8835</v>
          </cell>
          <cell r="J103">
            <v>62.659574468085104</v>
          </cell>
        </row>
        <row r="104">
          <cell r="G104">
            <v>1402001</v>
          </cell>
          <cell r="I104">
            <v>6666.6666666666679</v>
          </cell>
          <cell r="J104">
            <v>48.23926676314521</v>
          </cell>
        </row>
        <row r="105">
          <cell r="G105">
            <v>1402001</v>
          </cell>
          <cell r="I105">
            <v>23430</v>
          </cell>
          <cell r="J105">
            <v>169.53690303907382</v>
          </cell>
        </row>
        <row r="106">
          <cell r="G106">
            <v>1402001</v>
          </cell>
          <cell r="I106">
            <v>583</v>
          </cell>
          <cell r="J106">
            <v>4.2185238784370478</v>
          </cell>
        </row>
        <row r="107">
          <cell r="G107">
            <v>1402001</v>
          </cell>
          <cell r="I107">
            <v>109800</v>
          </cell>
          <cell r="J107">
            <v>794.5007235890015</v>
          </cell>
        </row>
        <row r="108">
          <cell r="G108">
            <v>1402001</v>
          </cell>
          <cell r="I108">
            <v>14565</v>
          </cell>
          <cell r="J108">
            <v>105.27647271413083</v>
          </cell>
        </row>
        <row r="109">
          <cell r="G109">
            <v>1402001</v>
          </cell>
          <cell r="I109">
            <v>13800</v>
          </cell>
          <cell r="J109">
            <v>99.747018431514277</v>
          </cell>
        </row>
        <row r="110">
          <cell r="G110">
            <v>1402001</v>
          </cell>
          <cell r="I110">
            <v>125000</v>
          </cell>
          <cell r="J110">
            <v>904.48625180897261</v>
          </cell>
        </row>
        <row r="111">
          <cell r="G111">
            <v>1402001</v>
          </cell>
          <cell r="I111">
            <v>119000</v>
          </cell>
          <cell r="J111">
            <v>848.78744650499289</v>
          </cell>
        </row>
        <row r="112">
          <cell r="G112">
            <v>1402001</v>
          </cell>
          <cell r="I112">
            <v>221000</v>
          </cell>
          <cell r="J112">
            <v>1576.3195435092725</v>
          </cell>
        </row>
        <row r="113">
          <cell r="G113">
            <v>1402001</v>
          </cell>
          <cell r="I113">
            <v>961</v>
          </cell>
          <cell r="J113">
            <v>6.953690303907381</v>
          </cell>
        </row>
        <row r="114">
          <cell r="G114">
            <v>1402001</v>
          </cell>
          <cell r="I114">
            <v>472.83333333333303</v>
          </cell>
          <cell r="J114">
            <v>3.4201326100060254</v>
          </cell>
        </row>
        <row r="115">
          <cell r="G115">
            <v>1402001</v>
          </cell>
          <cell r="I115">
            <v>76266.086666666844</v>
          </cell>
          <cell r="J115">
            <v>551.853014954174</v>
          </cell>
        </row>
        <row r="116">
          <cell r="G116">
            <v>1402001</v>
          </cell>
          <cell r="I116">
            <v>3633</v>
          </cell>
          <cell r="J116">
            <v>26.287988422575978</v>
          </cell>
        </row>
        <row r="117">
          <cell r="G117">
            <v>1402001</v>
          </cell>
          <cell r="I117">
            <v>2000</v>
          </cell>
          <cell r="J117">
            <v>14.22475106685633</v>
          </cell>
        </row>
        <row r="118">
          <cell r="G118">
            <v>1402001</v>
          </cell>
          <cell r="I118">
            <v>17750</v>
          </cell>
          <cell r="J118">
            <v>128.29779544633178</v>
          </cell>
        </row>
        <row r="119">
          <cell r="G119">
            <v>1402001</v>
          </cell>
          <cell r="I119">
            <v>5794</v>
          </cell>
          <cell r="J119">
            <v>41.385714285714286</v>
          </cell>
        </row>
        <row r="120">
          <cell r="G120">
            <v>1402001</v>
          </cell>
          <cell r="I120">
            <v>29960</v>
          </cell>
          <cell r="J120">
            <v>214</v>
          </cell>
        </row>
        <row r="121">
          <cell r="G121">
            <v>1402001</v>
          </cell>
          <cell r="I121">
            <v>20000</v>
          </cell>
          <cell r="J121">
            <v>144.71780028943562</v>
          </cell>
        </row>
        <row r="122">
          <cell r="G122">
            <v>1402001</v>
          </cell>
          <cell r="I122">
            <v>1267</v>
          </cell>
          <cell r="J122">
            <v>9.1678726483357469</v>
          </cell>
        </row>
        <row r="123">
          <cell r="G123">
            <v>1402001</v>
          </cell>
          <cell r="I123">
            <v>250000</v>
          </cell>
          <cell r="J123">
            <v>1807.0112034694616</v>
          </cell>
        </row>
        <row r="124">
          <cell r="G124">
            <v>1402001</v>
          </cell>
          <cell r="I124">
            <v>187518</v>
          </cell>
          <cell r="J124">
            <v>1356.8596237337194</v>
          </cell>
        </row>
        <row r="125">
          <cell r="G125">
            <v>1402001</v>
          </cell>
          <cell r="J125">
            <v>0</v>
          </cell>
        </row>
        <row r="126">
          <cell r="G126">
            <v>1402001</v>
          </cell>
          <cell r="J126">
            <v>0</v>
          </cell>
        </row>
        <row r="127">
          <cell r="G127">
            <v>1402001</v>
          </cell>
          <cell r="I127">
            <v>4250</v>
          </cell>
          <cell r="J127">
            <v>30.719190458980847</v>
          </cell>
        </row>
        <row r="128">
          <cell r="G128">
            <v>1402001</v>
          </cell>
          <cell r="I128">
            <v>32582.91</v>
          </cell>
          <cell r="J128">
            <v>235.51073364654863</v>
          </cell>
        </row>
        <row r="129">
          <cell r="G129">
            <v>1402001</v>
          </cell>
          <cell r="J129">
            <v>0</v>
          </cell>
        </row>
        <row r="130">
          <cell r="G130">
            <v>1402001</v>
          </cell>
          <cell r="J130">
            <v>0</v>
          </cell>
        </row>
        <row r="131">
          <cell r="G131">
            <v>1402001</v>
          </cell>
          <cell r="I131">
            <v>0</v>
          </cell>
          <cell r="J131">
            <v>0</v>
          </cell>
        </row>
        <row r="132">
          <cell r="G132">
            <v>1402001</v>
          </cell>
          <cell r="I132">
            <v>0</v>
          </cell>
          <cell r="J132">
            <v>0</v>
          </cell>
        </row>
        <row r="133">
          <cell r="G133">
            <v>1402001</v>
          </cell>
          <cell r="J133">
            <v>0</v>
          </cell>
        </row>
        <row r="134">
          <cell r="G134">
            <v>1402001</v>
          </cell>
          <cell r="I134">
            <v>0</v>
          </cell>
          <cell r="J134">
            <v>0</v>
          </cell>
        </row>
        <row r="135">
          <cell r="G135">
            <v>1402001</v>
          </cell>
          <cell r="I135">
            <v>0</v>
          </cell>
          <cell r="J135">
            <v>0</v>
          </cell>
        </row>
        <row r="136">
          <cell r="G136">
            <v>2253001</v>
          </cell>
          <cell r="I136">
            <v>437500</v>
          </cell>
          <cell r="J136">
            <v>3162.269606071558</v>
          </cell>
          <cell r="K136">
            <v>437500</v>
          </cell>
          <cell r="L136">
            <v>3162.269606071558</v>
          </cell>
        </row>
        <row r="137">
          <cell r="G137">
            <v>2301001</v>
          </cell>
          <cell r="I137">
            <v>8886260</v>
          </cell>
          <cell r="J137">
            <v>64300</v>
          </cell>
          <cell r="K137">
            <v>8886260</v>
          </cell>
          <cell r="L137">
            <v>64300</v>
          </cell>
        </row>
        <row r="138">
          <cell r="G138">
            <v>2303020</v>
          </cell>
          <cell r="I138">
            <v>23425</v>
          </cell>
          <cell r="J138">
            <v>166.13475177304966</v>
          </cell>
          <cell r="K138">
            <v>221000.33333333334</v>
          </cell>
          <cell r="L138">
            <v>1589.4205642967845</v>
          </cell>
        </row>
        <row r="139">
          <cell r="G139">
            <v>2303020</v>
          </cell>
          <cell r="I139">
            <v>44175</v>
          </cell>
          <cell r="J139">
            <v>313.29787234042556</v>
          </cell>
        </row>
        <row r="140">
          <cell r="G140">
            <v>2303020</v>
          </cell>
          <cell r="I140">
            <v>33333.333333333336</v>
          </cell>
          <cell r="J140">
            <v>241.19633381572604</v>
          </cell>
        </row>
        <row r="141">
          <cell r="G141">
            <v>2303020</v>
          </cell>
          <cell r="I141">
            <v>117150</v>
          </cell>
          <cell r="J141">
            <v>847.68451519536904</v>
          </cell>
        </row>
        <row r="142">
          <cell r="G142">
            <v>2303020</v>
          </cell>
          <cell r="I142">
            <v>2917</v>
          </cell>
          <cell r="J142">
            <v>21.107091172214183</v>
          </cell>
        </row>
        <row r="143">
          <cell r="G143">
            <v>2304001</v>
          </cell>
          <cell r="I143">
            <v>549000</v>
          </cell>
          <cell r="J143">
            <v>3972.5036179450076</v>
          </cell>
          <cell r="K143">
            <v>690825</v>
          </cell>
          <cell r="L143">
            <v>4997.6210736732337</v>
          </cell>
        </row>
        <row r="144">
          <cell r="G144">
            <v>2304001</v>
          </cell>
          <cell r="I144">
            <v>72825</v>
          </cell>
          <cell r="J144">
            <v>526.38236357065421</v>
          </cell>
        </row>
        <row r="145">
          <cell r="G145">
            <v>2304001</v>
          </cell>
          <cell r="I145">
            <v>69000</v>
          </cell>
          <cell r="J145">
            <v>498.73509215757139</v>
          </cell>
        </row>
        <row r="146">
          <cell r="G146">
            <v>2511001</v>
          </cell>
          <cell r="I146">
            <v>625000</v>
          </cell>
          <cell r="J146">
            <v>4522.4312590448626</v>
          </cell>
          <cell r="K146">
            <v>625000</v>
          </cell>
          <cell r="L146">
            <v>4522.4312590448626</v>
          </cell>
        </row>
        <row r="147">
          <cell r="G147">
            <v>2541001</v>
          </cell>
          <cell r="I147">
            <v>595000</v>
          </cell>
          <cell r="J147">
            <v>4243.9372325249651</v>
          </cell>
          <cell r="K147">
            <v>1700000</v>
          </cell>
          <cell r="L147">
            <v>12125.534950071327</v>
          </cell>
        </row>
        <row r="148">
          <cell r="G148">
            <v>2541001</v>
          </cell>
          <cell r="I148">
            <v>1105000</v>
          </cell>
          <cell r="J148">
            <v>7881.5977175463631</v>
          </cell>
        </row>
        <row r="149">
          <cell r="G149">
            <v>8000201</v>
          </cell>
          <cell r="I149">
            <v>4809</v>
          </cell>
          <cell r="J149">
            <v>34.797395079594793</v>
          </cell>
          <cell r="K149">
            <v>7173.166666666667</v>
          </cell>
          <cell r="L149">
            <v>51.898058129624928</v>
          </cell>
        </row>
        <row r="150">
          <cell r="G150">
            <v>8000201</v>
          </cell>
          <cell r="I150">
            <v>2364.166666666667</v>
          </cell>
          <cell r="J150">
            <v>17.100663050030139</v>
          </cell>
        </row>
        <row r="151">
          <cell r="G151">
            <v>8000301</v>
          </cell>
          <cell r="I151">
            <v>-1800</v>
          </cell>
          <cell r="J151">
            <v>-13.024602026049205</v>
          </cell>
          <cell r="K151">
            <v>-1800</v>
          </cell>
          <cell r="L151">
            <v>-13.024602026049205</v>
          </cell>
        </row>
        <row r="152">
          <cell r="G152">
            <v>8000401</v>
          </cell>
          <cell r="I152">
            <v>-21580</v>
          </cell>
          <cell r="J152">
            <v>-156.15050651230104</v>
          </cell>
          <cell r="K152">
            <v>-21580</v>
          </cell>
          <cell r="L152">
            <v>-156.15050651230104</v>
          </cell>
        </row>
        <row r="153">
          <cell r="G153">
            <v>8001601</v>
          </cell>
          <cell r="I153">
            <v>550660.44999999995</v>
          </cell>
          <cell r="J153">
            <v>3984.5184515195369</v>
          </cell>
          <cell r="K153">
            <v>550660.44999999995</v>
          </cell>
          <cell r="L153">
            <v>3984.5184515195369</v>
          </cell>
        </row>
        <row r="154">
          <cell r="G154">
            <v>8001604</v>
          </cell>
          <cell r="I154">
            <v>18167</v>
          </cell>
          <cell r="J154">
            <v>131.45441389290883</v>
          </cell>
          <cell r="K154">
            <v>18167</v>
          </cell>
          <cell r="L154">
            <v>131.45441389290883</v>
          </cell>
        </row>
        <row r="155">
          <cell r="G155">
            <v>8009701</v>
          </cell>
          <cell r="I155">
            <v>10000</v>
          </cell>
          <cell r="J155">
            <v>71.123755334281654</v>
          </cell>
          <cell r="K155">
            <v>127720</v>
          </cell>
          <cell r="L155">
            <v>919.54130399451196</v>
          </cell>
        </row>
        <row r="156">
          <cell r="G156">
            <v>8009701</v>
          </cell>
          <cell r="I156">
            <v>88750</v>
          </cell>
          <cell r="J156">
            <v>641.48897723165885</v>
          </cell>
        </row>
        <row r="157">
          <cell r="G157">
            <v>8009701</v>
          </cell>
          <cell r="I157">
            <v>28970</v>
          </cell>
          <cell r="J157">
            <v>206.92857142857142</v>
          </cell>
        </row>
        <row r="158">
          <cell r="G158">
            <v>9102001</v>
          </cell>
          <cell r="I158">
            <v>-58000</v>
          </cell>
          <cell r="J158">
            <v>-413.10541310541311</v>
          </cell>
          <cell r="K158">
            <v>2237688</v>
          </cell>
          <cell r="L158">
            <v>16172.948370554106</v>
          </cell>
        </row>
        <row r="159">
          <cell r="G159">
            <v>9102001</v>
          </cell>
          <cell r="I159">
            <v>-147735</v>
          </cell>
          <cell r="J159">
            <v>-1070.5434782608695</v>
          </cell>
        </row>
        <row r="160">
          <cell r="G160">
            <v>9102001</v>
          </cell>
          <cell r="I160">
            <v>149800</v>
          </cell>
          <cell r="J160">
            <v>1070</v>
          </cell>
        </row>
        <row r="161">
          <cell r="G161">
            <v>9102001</v>
          </cell>
          <cell r="I161">
            <v>99700</v>
          </cell>
          <cell r="J161">
            <v>721.41823444283648</v>
          </cell>
        </row>
        <row r="162">
          <cell r="G162">
            <v>9102001</v>
          </cell>
          <cell r="I162">
            <v>6333</v>
          </cell>
          <cell r="J162">
            <v>45.824891461649784</v>
          </cell>
        </row>
        <row r="163">
          <cell r="G163">
            <v>9102001</v>
          </cell>
          <cell r="I163">
            <v>1250000</v>
          </cell>
          <cell r="J163">
            <v>9035.0560173473077</v>
          </cell>
        </row>
        <row r="164">
          <cell r="G164">
            <v>9102001</v>
          </cell>
          <cell r="I164">
            <v>937590</v>
          </cell>
          <cell r="J164">
            <v>6784.2981186685965</v>
          </cell>
        </row>
        <row r="165">
          <cell r="G165">
            <v>9102501</v>
          </cell>
          <cell r="I165">
            <v>978722.66</v>
          </cell>
          <cell r="J165">
            <v>7081.92952243126</v>
          </cell>
          <cell r="K165">
            <v>2020699.6</v>
          </cell>
          <cell r="L165">
            <v>14621.560057887122</v>
          </cell>
        </row>
        <row r="166">
          <cell r="G166">
            <v>9102501</v>
          </cell>
          <cell r="I166">
            <v>1041976.94</v>
          </cell>
          <cell r="J166">
            <v>7539.6305354558617</v>
          </cell>
        </row>
        <row r="167">
          <cell r="G167">
            <v>9204001</v>
          </cell>
          <cell r="I167">
            <v>21250</v>
          </cell>
          <cell r="J167">
            <v>153.59595229490424</v>
          </cell>
          <cell r="K167">
            <v>184164.59</v>
          </cell>
          <cell r="L167">
            <v>1331.1499096494399</v>
          </cell>
        </row>
        <row r="168">
          <cell r="G168">
            <v>9204001</v>
          </cell>
          <cell r="I168">
            <v>162914.59</v>
          </cell>
          <cell r="J168">
            <v>1177.5539573545357</v>
          </cell>
        </row>
        <row r="169">
          <cell r="G169">
            <v>9208201</v>
          </cell>
          <cell r="I169">
            <v>427200</v>
          </cell>
          <cell r="J169">
            <v>3091.1722141823448</v>
          </cell>
          <cell r="K169">
            <v>427200</v>
          </cell>
          <cell r="L169">
            <v>3091.1722141823448</v>
          </cell>
        </row>
        <row r="170">
          <cell r="G170">
            <v>9216301</v>
          </cell>
          <cell r="I170">
            <v>12080.879999999888</v>
          </cell>
          <cell r="J170">
            <v>87.415918958031043</v>
          </cell>
          <cell r="K170">
            <v>12080.879999999888</v>
          </cell>
          <cell r="L170">
            <v>87.415918958031043</v>
          </cell>
        </row>
        <row r="171">
          <cell r="G171">
            <v>9221001</v>
          </cell>
          <cell r="I171">
            <v>3165885.5999999996</v>
          </cell>
          <cell r="J171">
            <v>22908</v>
          </cell>
          <cell r="K171">
            <v>3165885.5999999996</v>
          </cell>
          <cell r="L171">
            <v>22908</v>
          </cell>
        </row>
        <row r="172">
          <cell r="G172" t="str">
            <v>300AIN01</v>
          </cell>
          <cell r="I172">
            <v>-28110</v>
          </cell>
          <cell r="J172">
            <v>-199.36170212765958</v>
          </cell>
          <cell r="K172">
            <v>-81120</v>
          </cell>
          <cell r="L172">
            <v>-575.31914893617022</v>
          </cell>
        </row>
        <row r="173">
          <cell r="G173" t="str">
            <v>300AIN01</v>
          </cell>
          <cell r="I173">
            <v>-53010</v>
          </cell>
          <cell r="J173">
            <v>-375.95744680851061</v>
          </cell>
        </row>
        <row r="174">
          <cell r="G174" t="str">
            <v>300AKB01</v>
          </cell>
          <cell r="I174">
            <v>-427200</v>
          </cell>
          <cell r="J174">
            <v>-3091.1722141823448</v>
          </cell>
          <cell r="K174">
            <v>-427200</v>
          </cell>
          <cell r="L174">
            <v>-3091.1722141823448</v>
          </cell>
        </row>
        <row r="175">
          <cell r="G175" t="str">
            <v>300ALP01</v>
          </cell>
          <cell r="I175">
            <v>-5770</v>
          </cell>
          <cell r="J175">
            <v>-41.751085383502172</v>
          </cell>
          <cell r="K175">
            <v>-5770</v>
          </cell>
          <cell r="L175">
            <v>-41.751085383502172</v>
          </cell>
        </row>
        <row r="176">
          <cell r="G176" t="str">
            <v>300ARS01</v>
          </cell>
          <cell r="I176">
            <v>-40000</v>
          </cell>
          <cell r="J176">
            <v>-289.43560057887123</v>
          </cell>
          <cell r="K176">
            <v>-40000</v>
          </cell>
          <cell r="L176">
            <v>-289.43560057887123</v>
          </cell>
        </row>
        <row r="177">
          <cell r="G177" t="str">
            <v>300AUE01</v>
          </cell>
          <cell r="I177">
            <v>2160</v>
          </cell>
          <cell r="J177">
            <v>15.629522431259046</v>
          </cell>
          <cell r="K177">
            <v>2160</v>
          </cell>
          <cell r="L177">
            <v>15.629522431259046</v>
          </cell>
        </row>
        <row r="178">
          <cell r="G178" t="str">
            <v>300AYA02</v>
          </cell>
          <cell r="I178">
            <v>-140580</v>
          </cell>
          <cell r="J178">
            <v>-1017.2214182344429</v>
          </cell>
          <cell r="K178">
            <v>-140580</v>
          </cell>
          <cell r="L178">
            <v>-1017.2214182344429</v>
          </cell>
        </row>
        <row r="179">
          <cell r="G179" t="str">
            <v>300BAK01</v>
          </cell>
          <cell r="I179">
            <v>-525000</v>
          </cell>
          <cell r="J179">
            <v>-3794.7235272858693</v>
          </cell>
          <cell r="K179">
            <v>-525000</v>
          </cell>
          <cell r="L179">
            <v>-3794.7235272858693</v>
          </cell>
        </row>
        <row r="180">
          <cell r="G180" t="str">
            <v>300BEY01</v>
          </cell>
          <cell r="I180">
            <v>0</v>
          </cell>
          <cell r="J180">
            <v>0</v>
          </cell>
          <cell r="K180">
            <v>3430000</v>
          </cell>
          <cell r="L180">
            <v>24819.102749638208</v>
          </cell>
        </row>
        <row r="181">
          <cell r="G181" t="str">
            <v>300BEY01</v>
          </cell>
          <cell r="I181">
            <v>3430000</v>
          </cell>
          <cell r="J181">
            <v>24819.102749638208</v>
          </cell>
        </row>
        <row r="182">
          <cell r="G182" t="str">
            <v>300COM02</v>
          </cell>
          <cell r="I182">
            <v>-658800</v>
          </cell>
          <cell r="J182">
            <v>-4767.0043415340087</v>
          </cell>
          <cell r="K182">
            <v>-658800</v>
          </cell>
          <cell r="L182">
            <v>-4767.0043415340087</v>
          </cell>
        </row>
        <row r="183">
          <cell r="G183" t="str">
            <v>300COM03</v>
          </cell>
          <cell r="I183">
            <v>-3500</v>
          </cell>
          <cell r="J183">
            <v>-25.325615050651233</v>
          </cell>
          <cell r="K183">
            <v>-29000</v>
          </cell>
          <cell r="L183">
            <v>-209.64075780453632</v>
          </cell>
        </row>
        <row r="184">
          <cell r="G184" t="str">
            <v>300COM03</v>
          </cell>
          <cell r="I184">
            <v>-25500</v>
          </cell>
          <cell r="J184">
            <v>-184.31514275388508</v>
          </cell>
        </row>
        <row r="185">
          <cell r="G185" t="str">
            <v>300EFF01</v>
          </cell>
          <cell r="I185">
            <v>-179760</v>
          </cell>
          <cell r="J185">
            <v>-1284</v>
          </cell>
          <cell r="K185">
            <v>-179760</v>
          </cell>
          <cell r="L185">
            <v>-1284</v>
          </cell>
        </row>
        <row r="186">
          <cell r="G186" t="str">
            <v>300EME01</v>
          </cell>
          <cell r="I186">
            <v>21580</v>
          </cell>
          <cell r="J186">
            <v>156.15050651230104</v>
          </cell>
          <cell r="K186">
            <v>21580</v>
          </cell>
          <cell r="L186">
            <v>156.15050651230104</v>
          </cell>
        </row>
        <row r="187">
          <cell r="G187" t="str">
            <v>300FRA01</v>
          </cell>
          <cell r="I187">
            <v>-579528</v>
          </cell>
          <cell r="J187">
            <v>-4193.4008683068023</v>
          </cell>
          <cell r="K187">
            <v>-579528</v>
          </cell>
          <cell r="L187">
            <v>-4193.4008683068023</v>
          </cell>
        </row>
        <row r="188">
          <cell r="G188" t="str">
            <v>300FRA02</v>
          </cell>
          <cell r="I188">
            <v>579528</v>
          </cell>
          <cell r="J188">
            <v>4193.4008683068023</v>
          </cell>
          <cell r="K188">
            <v>579528</v>
          </cell>
          <cell r="L188">
            <v>4193.4008683068023</v>
          </cell>
        </row>
        <row r="189">
          <cell r="G189" t="str">
            <v>300HIM01</v>
          </cell>
          <cell r="I189">
            <v>-12080.879999999888</v>
          </cell>
          <cell r="J189">
            <v>-87.415918958031043</v>
          </cell>
          <cell r="K189">
            <v>-12080.879999999888</v>
          </cell>
          <cell r="L189">
            <v>-87.415918958031043</v>
          </cell>
        </row>
        <row r="190">
          <cell r="G190" t="str">
            <v>300KAH01</v>
          </cell>
          <cell r="I190">
            <v>-21800</v>
          </cell>
          <cell r="J190">
            <v>-157.74240231548481</v>
          </cell>
          <cell r="K190">
            <v>-21800</v>
          </cell>
          <cell r="L190">
            <v>-157.74240231548481</v>
          </cell>
        </row>
        <row r="191">
          <cell r="G191" t="str">
            <v>300KAR01</v>
          </cell>
          <cell r="I191">
            <v>-119700</v>
          </cell>
          <cell r="J191">
            <v>-866.13603473227215</v>
          </cell>
          <cell r="K191">
            <v>-119700</v>
          </cell>
          <cell r="L191">
            <v>-866.13603473227215</v>
          </cell>
        </row>
        <row r="192">
          <cell r="G192" t="str">
            <v>300KAS04</v>
          </cell>
          <cell r="I192">
            <v>-12000</v>
          </cell>
          <cell r="J192">
            <v>-85.348506401137982</v>
          </cell>
          <cell r="K192">
            <v>-12000</v>
          </cell>
          <cell r="L192">
            <v>-85.348506401137982</v>
          </cell>
        </row>
        <row r="193">
          <cell r="G193" t="str">
            <v>300KEE01</v>
          </cell>
          <cell r="I193">
            <v>-8886260</v>
          </cell>
          <cell r="J193">
            <v>-64300</v>
          </cell>
          <cell r="K193">
            <v>-12052145.6</v>
          </cell>
          <cell r="L193">
            <v>-87208</v>
          </cell>
        </row>
        <row r="194">
          <cell r="G194" t="str">
            <v>300KEE01</v>
          </cell>
          <cell r="I194">
            <v>-3165885.5999999996</v>
          </cell>
          <cell r="J194">
            <v>-22908</v>
          </cell>
        </row>
        <row r="195">
          <cell r="G195" t="str">
            <v>300KOP01</v>
          </cell>
          <cell r="I195">
            <v>-87390</v>
          </cell>
          <cell r="J195">
            <v>-631.65883628478502</v>
          </cell>
          <cell r="K195">
            <v>-173027</v>
          </cell>
          <cell r="L195">
            <v>-1250.6617425339068</v>
          </cell>
        </row>
        <row r="196">
          <cell r="G196" t="str">
            <v>300KOP01</v>
          </cell>
          <cell r="I196">
            <v>-82800</v>
          </cell>
          <cell r="J196">
            <v>-598.48211058908566</v>
          </cell>
        </row>
        <row r="197">
          <cell r="G197" t="str">
            <v>300KOP01</v>
          </cell>
          <cell r="I197">
            <v>-2837</v>
          </cell>
          <cell r="J197">
            <v>-20.520795660036168</v>
          </cell>
        </row>
        <row r="198">
          <cell r="G198" t="str">
            <v>300MOD01</v>
          </cell>
          <cell r="I198">
            <v>-626926.54</v>
          </cell>
          <cell r="J198">
            <v>-4536.3714905933439</v>
          </cell>
          <cell r="K198">
            <v>-626926.54</v>
          </cell>
          <cell r="L198">
            <v>-4536.3714905933439</v>
          </cell>
        </row>
        <row r="199">
          <cell r="G199" t="str">
            <v>300MOL01</v>
          </cell>
          <cell r="I199">
            <v>-106500</v>
          </cell>
          <cell r="J199">
            <v>-769.7867726779906</v>
          </cell>
          <cell r="K199">
            <v>-106500</v>
          </cell>
          <cell r="L199">
            <v>-769.7867726779906</v>
          </cell>
        </row>
        <row r="200">
          <cell r="G200" t="str">
            <v>300NAD01</v>
          </cell>
          <cell r="I200">
            <v>-7600</v>
          </cell>
          <cell r="J200">
            <v>-54.992764109985529</v>
          </cell>
          <cell r="K200">
            <v>-7600</v>
          </cell>
          <cell r="L200">
            <v>-54.992764109985529</v>
          </cell>
        </row>
        <row r="201">
          <cell r="G201" t="str">
            <v>300PSV01</v>
          </cell>
          <cell r="I201">
            <v>-34764</v>
          </cell>
          <cell r="J201">
            <v>-248.31428571428572</v>
          </cell>
          <cell r="K201">
            <v>-34764</v>
          </cell>
          <cell r="L201">
            <v>-248.31428571428572</v>
          </cell>
        </row>
        <row r="202">
          <cell r="G202" t="str">
            <v>300REI01</v>
          </cell>
          <cell r="I202">
            <v>-195497.5</v>
          </cell>
          <cell r="J202">
            <v>-1413.0646910010842</v>
          </cell>
          <cell r="K202">
            <v>-195497.5</v>
          </cell>
          <cell r="L202">
            <v>-1413.0646910010842</v>
          </cell>
        </row>
        <row r="203">
          <cell r="G203" t="str">
            <v>300TEC02</v>
          </cell>
          <cell r="I203">
            <v>-978722.66</v>
          </cell>
          <cell r="J203">
            <v>-7081.92952243126</v>
          </cell>
          <cell r="K203">
            <v>-978722.66</v>
          </cell>
          <cell r="L203">
            <v>-7081.92952243126</v>
          </cell>
        </row>
        <row r="204">
          <cell r="G204" t="str">
            <v>300TYA01</v>
          </cell>
          <cell r="I204">
            <v>-1500000</v>
          </cell>
          <cell r="J204">
            <v>-10842.067220816769</v>
          </cell>
          <cell r="K204">
            <v>-1500000</v>
          </cell>
          <cell r="L204">
            <v>-10842.067220816769</v>
          </cell>
        </row>
        <row r="205">
          <cell r="G205" t="str">
            <v>300UPP01</v>
          </cell>
          <cell r="I205">
            <v>-750000</v>
          </cell>
          <cell r="J205">
            <v>-5426.9175108538357</v>
          </cell>
          <cell r="K205">
            <v>-750000</v>
          </cell>
          <cell r="L205">
            <v>-5426.9175108538357</v>
          </cell>
        </row>
        <row r="206">
          <cell r="G206" t="str">
            <v>300VIT01</v>
          </cell>
          <cell r="I206">
            <v>-1041976.94</v>
          </cell>
          <cell r="J206">
            <v>-7539.6305354558617</v>
          </cell>
          <cell r="K206">
            <v>-1041976.94</v>
          </cell>
          <cell r="L206">
            <v>-7539.6305354558617</v>
          </cell>
        </row>
        <row r="207">
          <cell r="G207" t="str">
            <v>300ZAM01</v>
          </cell>
          <cell r="I207">
            <v>-714000</v>
          </cell>
          <cell r="J207">
            <v>-5092.7246790299578</v>
          </cell>
          <cell r="K207">
            <v>-2040000</v>
          </cell>
          <cell r="L207">
            <v>-14550.641940085594</v>
          </cell>
        </row>
        <row r="208">
          <cell r="G208" t="str">
            <v>300ZAM01</v>
          </cell>
          <cell r="I208">
            <v>-1326000</v>
          </cell>
          <cell r="J208">
            <v>-9457.9172610556361</v>
          </cell>
        </row>
        <row r="209">
          <cell r="G209" t="str">
            <v>300ZHA01</v>
          </cell>
          <cell r="I209">
            <v>-1125108</v>
          </cell>
          <cell r="J209">
            <v>-8141.1577424023162</v>
          </cell>
          <cell r="K209">
            <v>-878226</v>
          </cell>
          <cell r="L209">
            <v>-6360.7790727627762</v>
          </cell>
        </row>
        <row r="210">
          <cell r="G210" t="str">
            <v>300ZHA01</v>
          </cell>
          <cell r="I210">
            <v>69600</v>
          </cell>
          <cell r="J210">
            <v>495.72649572649573</v>
          </cell>
        </row>
        <row r="211">
          <cell r="G211" t="str">
            <v>300ZHA01</v>
          </cell>
          <cell r="I211">
            <v>177282</v>
          </cell>
          <cell r="J211">
            <v>1284.6521739130435</v>
          </cell>
        </row>
      </sheetData>
      <sheetData sheetId="23" refreshError="1">
        <row r="94">
          <cell r="E94">
            <v>1301001</v>
          </cell>
          <cell r="G94">
            <v>2941.71</v>
          </cell>
          <cell r="H94">
            <v>411840</v>
          </cell>
          <cell r="J94">
            <v>2941.71</v>
          </cell>
          <cell r="K94">
            <v>411840</v>
          </cell>
        </row>
        <row r="95">
          <cell r="E95">
            <v>1303001</v>
          </cell>
          <cell r="G95">
            <v>-2941.71</v>
          </cell>
          <cell r="H95">
            <v>-411840</v>
          </cell>
          <cell r="J95">
            <v>287281.39000000013</v>
          </cell>
          <cell r="K95">
            <v>20797874.303676408</v>
          </cell>
        </row>
        <row r="96">
          <cell r="E96">
            <v>1303001</v>
          </cell>
          <cell r="G96">
            <v>-254473.30590000001</v>
          </cell>
          <cell r="H96">
            <v>-21821301.762423601</v>
          </cell>
        </row>
        <row r="97">
          <cell r="E97">
            <v>1303001</v>
          </cell>
          <cell r="G97">
            <v>544696.40590000013</v>
          </cell>
          <cell r="H97">
            <v>43031016.066100009</v>
          </cell>
        </row>
        <row r="98">
          <cell r="E98">
            <v>1305001</v>
          </cell>
          <cell r="G98">
            <v>178391.65410000001</v>
          </cell>
          <cell r="H98">
            <v>14351608.637576353</v>
          </cell>
          <cell r="J98">
            <v>432864.96</v>
          </cell>
          <cell r="K98">
            <v>36172910.399999999</v>
          </cell>
        </row>
        <row r="99">
          <cell r="E99">
            <v>1305001</v>
          </cell>
          <cell r="G99">
            <v>254473.30590000001</v>
          </cell>
          <cell r="H99">
            <v>21821301.762423646</v>
          </cell>
        </row>
        <row r="100">
          <cell r="E100">
            <v>2251001</v>
          </cell>
          <cell r="G100">
            <v>-16340.892177000003</v>
          </cell>
          <cell r="H100">
            <v>-1290930.4819830002</v>
          </cell>
          <cell r="J100">
            <v>-16340.892177000003</v>
          </cell>
          <cell r="K100">
            <v>-1290930.4819830002</v>
          </cell>
        </row>
        <row r="101">
          <cell r="E101">
            <v>2403501</v>
          </cell>
          <cell r="G101">
            <v>-7362.3</v>
          </cell>
          <cell r="H101">
            <v>-592297.03769212589</v>
          </cell>
          <cell r="J101">
            <v>-177372.98610000001</v>
          </cell>
          <cell r="K101">
            <v>-14269656.796603862</v>
          </cell>
        </row>
        <row r="102">
          <cell r="E102">
            <v>2403501</v>
          </cell>
          <cell r="G102">
            <v>-6543.7461000000003</v>
          </cell>
          <cell r="H102">
            <v>-526444.37613781041</v>
          </cell>
        </row>
        <row r="103">
          <cell r="E103">
            <v>2403501</v>
          </cell>
          <cell r="G103">
            <v>-48847.8</v>
          </cell>
          <cell r="H103">
            <v>-3929805.5278618676</v>
          </cell>
        </row>
        <row r="104">
          <cell r="E104">
            <v>2403501</v>
          </cell>
          <cell r="G104">
            <v>-86111.64</v>
          </cell>
          <cell r="H104">
            <v>-6927681.4694879008</v>
          </cell>
        </row>
        <row r="105">
          <cell r="E105">
            <v>2403501</v>
          </cell>
          <cell r="G105">
            <v>-28507.5</v>
          </cell>
          <cell r="H105">
            <v>-2293428.3854241581</v>
          </cell>
        </row>
        <row r="106">
          <cell r="E106">
            <v>2409001</v>
          </cell>
          <cell r="G106">
            <v>-1851.9677800600002</v>
          </cell>
          <cell r="H106">
            <v>-146305.45462474003</v>
          </cell>
          <cell r="J106">
            <v>-428131.37503740011</v>
          </cell>
          <cell r="K106">
            <v>-33822378.62795461</v>
          </cell>
        </row>
        <row r="107">
          <cell r="E107">
            <v>2409001</v>
          </cell>
          <cell r="G107">
            <v>-12419.078054520003</v>
          </cell>
          <cell r="H107">
            <v>-981107.16630708019</v>
          </cell>
        </row>
        <row r="108">
          <cell r="E108">
            <v>2409001</v>
          </cell>
          <cell r="G108">
            <v>-38564.505537720011</v>
          </cell>
          <cell r="H108">
            <v>-3046595.9374798806</v>
          </cell>
        </row>
        <row r="109">
          <cell r="E109">
            <v>2409001</v>
          </cell>
          <cell r="G109">
            <v>-329105.56844478007</v>
          </cell>
          <cell r="H109">
            <v>-25999339.907137625</v>
          </cell>
        </row>
        <row r="110">
          <cell r="E110">
            <v>2409001</v>
          </cell>
          <cell r="G110">
            <v>-46190.25522032001</v>
          </cell>
          <cell r="H110">
            <v>-3649030.1624052809</v>
          </cell>
        </row>
        <row r="111">
          <cell r="E111">
            <v>2531001</v>
          </cell>
          <cell r="G111">
            <v>-1018.6680000000001</v>
          </cell>
          <cell r="H111">
            <v>-81951.84097248991</v>
          </cell>
          <cell r="J111">
            <v>-27872.200810870007</v>
          </cell>
          <cell r="K111">
            <v>-2203380.93303122</v>
          </cell>
        </row>
        <row r="112">
          <cell r="E112">
            <v>2531001</v>
          </cell>
          <cell r="G112">
            <v>-26853.532810870005</v>
          </cell>
          <cell r="H112">
            <v>-2121429.0920587303</v>
          </cell>
        </row>
        <row r="113">
          <cell r="E113">
            <v>2541001</v>
          </cell>
          <cell r="G113">
            <v>-23040.657969570006</v>
          </cell>
          <cell r="H113">
            <v>-1820211.9795960302</v>
          </cell>
          <cell r="J113">
            <v>-73370.605874730012</v>
          </cell>
          <cell r="K113">
            <v>-5796277.8641036712</v>
          </cell>
        </row>
        <row r="114">
          <cell r="E114">
            <v>2541001</v>
          </cell>
          <cell r="G114">
            <v>-50329.947905160006</v>
          </cell>
          <cell r="H114">
            <v>-3976065.8845076407</v>
          </cell>
        </row>
      </sheetData>
      <sheetData sheetId="24"/>
      <sheetData sheetId="25"/>
      <sheetData sheetId="26"/>
      <sheetData sheetId="27" refreshError="1">
        <row r="8">
          <cell r="A8">
            <v>1001002</v>
          </cell>
          <cell r="B8" t="str">
            <v>Petty Cash - Office - Tenge</v>
          </cell>
          <cell r="C8">
            <v>-442.75</v>
          </cell>
          <cell r="E8">
            <v>-37102</v>
          </cell>
        </row>
        <row r="9">
          <cell r="A9">
            <v>1001004</v>
          </cell>
          <cell r="B9" t="str">
            <v>Petty Cash - Office US$</v>
          </cell>
          <cell r="C9">
            <v>0</v>
          </cell>
          <cell r="E9">
            <v>0</v>
          </cell>
        </row>
        <row r="10">
          <cell r="A10">
            <v>1002001</v>
          </cell>
          <cell r="B10" t="str">
            <v>Cash in Neftebank Tenge</v>
          </cell>
          <cell r="C10">
            <v>-2597.91</v>
          </cell>
          <cell r="E10">
            <v>-217704.84</v>
          </cell>
        </row>
        <row r="11">
          <cell r="A11">
            <v>1002002</v>
          </cell>
          <cell r="B11" t="str">
            <v>Cash in Neftebank USD</v>
          </cell>
          <cell r="C11">
            <v>-49871.96</v>
          </cell>
          <cell r="E11">
            <v>-4179270.25</v>
          </cell>
        </row>
        <row r="12">
          <cell r="A12">
            <v>1002003</v>
          </cell>
          <cell r="B12" t="str">
            <v>Cash in KazcommercerBank Tenge</v>
          </cell>
          <cell r="C12">
            <v>-23.91</v>
          </cell>
          <cell r="E12">
            <v>-2004.23</v>
          </cell>
        </row>
        <row r="13">
          <cell r="A13">
            <v>1002004</v>
          </cell>
          <cell r="B13" t="str">
            <v>Cash in KazcommercerBank USD</v>
          </cell>
          <cell r="C13">
            <v>-21.8</v>
          </cell>
          <cell r="E13">
            <v>-1826.84</v>
          </cell>
        </row>
        <row r="14">
          <cell r="A14">
            <v>1202001</v>
          </cell>
          <cell r="B14" t="str">
            <v>Employee Receivables</v>
          </cell>
          <cell r="C14">
            <v>0</v>
          </cell>
          <cell r="E14">
            <v>0</v>
          </cell>
        </row>
        <row r="15">
          <cell r="A15">
            <v>1202002</v>
          </cell>
          <cell r="B15" t="str">
            <v>AR-Employees Tenge</v>
          </cell>
          <cell r="C15">
            <v>0</v>
          </cell>
          <cell r="E15">
            <v>0</v>
          </cell>
        </row>
        <row r="16">
          <cell r="A16">
            <v>1202003</v>
          </cell>
          <cell r="B16" t="str">
            <v>AR-Employees Dollars</v>
          </cell>
          <cell r="C16">
            <v>0</v>
          </cell>
          <cell r="E16">
            <v>0</v>
          </cell>
        </row>
        <row r="17">
          <cell r="A17">
            <v>1203001</v>
          </cell>
          <cell r="B17" t="str">
            <v>Accounts Receivable -Other</v>
          </cell>
          <cell r="C17">
            <v>0</v>
          </cell>
          <cell r="E17">
            <v>0</v>
          </cell>
        </row>
        <row r="18">
          <cell r="A18" t="str">
            <v>120JMC01</v>
          </cell>
          <cell r="B18" t="str">
            <v>JMC</v>
          </cell>
          <cell r="C18">
            <v>-4600</v>
          </cell>
          <cell r="E18">
            <v>-385480</v>
          </cell>
        </row>
        <row r="19">
          <cell r="A19" t="str">
            <v>120MIR01</v>
          </cell>
          <cell r="B19" t="str">
            <v>Miras-2</v>
          </cell>
          <cell r="C19">
            <v>0.18</v>
          </cell>
          <cell r="E19">
            <v>13.36</v>
          </cell>
        </row>
        <row r="20">
          <cell r="A20" t="str">
            <v>120ZAM01</v>
          </cell>
          <cell r="B20" t="str">
            <v>Zaman</v>
          </cell>
          <cell r="C20">
            <v>-0.54</v>
          </cell>
          <cell r="E20">
            <v>-40.79</v>
          </cell>
        </row>
        <row r="21">
          <cell r="A21">
            <v>1251001</v>
          </cell>
          <cell r="B21" t="str">
            <v>Crude Oil</v>
          </cell>
          <cell r="C21">
            <v>-551341.67000000004</v>
          </cell>
          <cell r="E21">
            <v>-42929573.109999999</v>
          </cell>
        </row>
        <row r="22">
          <cell r="A22">
            <v>1303000</v>
          </cell>
          <cell r="B22" t="str">
            <v>Warehouse Invent Rollfwd 1997</v>
          </cell>
          <cell r="C22">
            <v>0</v>
          </cell>
          <cell r="E22">
            <v>-14342.9</v>
          </cell>
        </row>
        <row r="23">
          <cell r="A23">
            <v>1303001</v>
          </cell>
          <cell r="B23" t="str">
            <v>Warehouse</v>
          </cell>
          <cell r="C23">
            <v>-1041398.31</v>
          </cell>
          <cell r="E23">
            <v>-81862618.819999993</v>
          </cell>
        </row>
        <row r="24">
          <cell r="A24">
            <v>1305001</v>
          </cell>
          <cell r="B24" t="str">
            <v>Inventory in Transit</v>
          </cell>
          <cell r="C24">
            <v>-410213</v>
          </cell>
          <cell r="E24">
            <v>-32987293</v>
          </cell>
        </row>
        <row r="25">
          <cell r="A25">
            <v>1309001</v>
          </cell>
          <cell r="B25" t="str">
            <v>Other</v>
          </cell>
          <cell r="C25">
            <v>-42959.44</v>
          </cell>
          <cell r="E25">
            <v>-3399339.41</v>
          </cell>
        </row>
        <row r="26">
          <cell r="A26">
            <v>1401001</v>
          </cell>
          <cell r="B26" t="str">
            <v>Import VAT</v>
          </cell>
          <cell r="C26">
            <v>-294230.14</v>
          </cell>
          <cell r="E26">
            <v>-24656485.550000001</v>
          </cell>
        </row>
        <row r="27">
          <cell r="A27">
            <v>1402001</v>
          </cell>
          <cell r="B27" t="str">
            <v>Turnover (local) VAT</v>
          </cell>
          <cell r="C27">
            <v>-568847.12</v>
          </cell>
          <cell r="E27">
            <v>-47630802.119999997</v>
          </cell>
        </row>
        <row r="28">
          <cell r="A28">
            <v>1451001</v>
          </cell>
          <cell r="B28" t="str">
            <v>Advances to Customs</v>
          </cell>
          <cell r="C28">
            <v>-120630.88</v>
          </cell>
          <cell r="E28">
            <v>-10108867.800000001</v>
          </cell>
        </row>
        <row r="29">
          <cell r="A29">
            <v>2001001</v>
          </cell>
          <cell r="B29" t="str">
            <v>Unproven Acquisition Costs</v>
          </cell>
          <cell r="C29">
            <v>-541352</v>
          </cell>
          <cell r="E29">
            <v>-41024793</v>
          </cell>
        </row>
        <row r="30">
          <cell r="A30">
            <v>2020100</v>
          </cell>
          <cell r="B30" t="str">
            <v>Oil &amp; Gas Property Rollforward</v>
          </cell>
          <cell r="C30">
            <v>-5592101.2699999996</v>
          </cell>
          <cell r="E30">
            <v>-423796766</v>
          </cell>
        </row>
        <row r="31">
          <cell r="A31">
            <v>2036001</v>
          </cell>
          <cell r="B31" t="str">
            <v>G&amp;G Company Labour</v>
          </cell>
          <cell r="C31">
            <v>-17573.97</v>
          </cell>
          <cell r="E31">
            <v>-1391701.03</v>
          </cell>
        </row>
        <row r="32">
          <cell r="A32">
            <v>2036201</v>
          </cell>
          <cell r="B32" t="str">
            <v>G&amp;G Contract Labour</v>
          </cell>
          <cell r="C32">
            <v>-4125</v>
          </cell>
          <cell r="E32">
            <v>-315562</v>
          </cell>
        </row>
        <row r="33">
          <cell r="A33">
            <v>2036501</v>
          </cell>
          <cell r="B33" t="str">
            <v>G&amp;G Seismic</v>
          </cell>
          <cell r="C33">
            <v>-83240</v>
          </cell>
          <cell r="E33">
            <v>-6946262</v>
          </cell>
        </row>
        <row r="34">
          <cell r="A34">
            <v>2050101</v>
          </cell>
          <cell r="B34" t="str">
            <v>IDC Drilling Contract Day Rate</v>
          </cell>
          <cell r="C34">
            <v>-183100.64</v>
          </cell>
          <cell r="E34">
            <v>-14036255.779999999</v>
          </cell>
        </row>
        <row r="35">
          <cell r="A35">
            <v>2051001</v>
          </cell>
          <cell r="B35" t="str">
            <v>IDC Cementing &amp; Cementing Serv</v>
          </cell>
          <cell r="C35">
            <v>-11246</v>
          </cell>
          <cell r="E35">
            <v>-886295.46</v>
          </cell>
        </row>
        <row r="36">
          <cell r="A36">
            <v>2055501</v>
          </cell>
          <cell r="B36" t="str">
            <v>IDC Tools &amp; Equipment Rental</v>
          </cell>
          <cell r="C36">
            <v>-14481.28</v>
          </cell>
          <cell r="E36">
            <v>-1108099</v>
          </cell>
        </row>
        <row r="37">
          <cell r="A37">
            <v>2055701</v>
          </cell>
          <cell r="B37" t="str">
            <v>IDC Materials &amp; Supplies</v>
          </cell>
          <cell r="C37">
            <v>-13193.93</v>
          </cell>
          <cell r="E37">
            <v>-1011086.87</v>
          </cell>
        </row>
        <row r="38">
          <cell r="A38">
            <v>2056001</v>
          </cell>
          <cell r="B38" t="str">
            <v>IDC Company labor</v>
          </cell>
          <cell r="C38">
            <v>-16721.490000000002</v>
          </cell>
          <cell r="E38">
            <v>-1324179.9099999999</v>
          </cell>
        </row>
        <row r="39">
          <cell r="A39">
            <v>2056201</v>
          </cell>
          <cell r="B39" t="str">
            <v>IDC Contract Labor</v>
          </cell>
          <cell r="C39">
            <v>-37355</v>
          </cell>
          <cell r="E39">
            <v>-2938155</v>
          </cell>
        </row>
        <row r="40">
          <cell r="A40">
            <v>2056501</v>
          </cell>
          <cell r="B40" t="str">
            <v>IDC Contract Services &amp; Equip</v>
          </cell>
          <cell r="C40">
            <v>-11449.31</v>
          </cell>
          <cell r="E40">
            <v>-914560.09</v>
          </cell>
        </row>
        <row r="41">
          <cell r="A41">
            <v>2056701</v>
          </cell>
          <cell r="B41" t="str">
            <v>IDC Professional Services</v>
          </cell>
          <cell r="C41">
            <v>-9674.39</v>
          </cell>
          <cell r="E41">
            <v>-781549.72</v>
          </cell>
        </row>
        <row r="42">
          <cell r="A42">
            <v>2057001</v>
          </cell>
          <cell r="B42" t="str">
            <v>IDC Fuel &amp; Power</v>
          </cell>
          <cell r="C42">
            <v>-2795.04</v>
          </cell>
          <cell r="E42">
            <v>-221178.39</v>
          </cell>
        </row>
        <row r="43">
          <cell r="A43">
            <v>2057501</v>
          </cell>
          <cell r="B43" t="str">
            <v>IDC Transportation</v>
          </cell>
          <cell r="C43">
            <v>-5251.54</v>
          </cell>
          <cell r="E43">
            <v>-416192.18</v>
          </cell>
        </row>
        <row r="44">
          <cell r="A44">
            <v>2057520</v>
          </cell>
          <cell r="B44" t="str">
            <v>IDC Helicopter Transportation</v>
          </cell>
          <cell r="C44">
            <v>-508.87</v>
          </cell>
          <cell r="E44">
            <v>-40306.6</v>
          </cell>
        </row>
        <row r="45">
          <cell r="A45">
            <v>2058001</v>
          </cell>
          <cell r="B45" t="str">
            <v>IDC Communication Expense</v>
          </cell>
          <cell r="C45">
            <v>-1877.88</v>
          </cell>
          <cell r="E45">
            <v>-157152.89000000001</v>
          </cell>
        </row>
        <row r="46">
          <cell r="A46">
            <v>2058201</v>
          </cell>
          <cell r="B46" t="str">
            <v>IDC Repairs &amp; Maintenance</v>
          </cell>
          <cell r="C46">
            <v>-5729</v>
          </cell>
          <cell r="E46">
            <v>-450820.77</v>
          </cell>
        </row>
        <row r="47">
          <cell r="A47">
            <v>2058501</v>
          </cell>
          <cell r="B47" t="str">
            <v>IDC Environmental Expense</v>
          </cell>
          <cell r="C47">
            <v>-1331.95</v>
          </cell>
          <cell r="E47">
            <v>-103701.86</v>
          </cell>
        </row>
        <row r="48">
          <cell r="A48">
            <v>2105001</v>
          </cell>
          <cell r="B48" t="str">
            <v>IDC-US Drill Bits</v>
          </cell>
          <cell r="C48">
            <v>0</v>
          </cell>
          <cell r="E48">
            <v>0</v>
          </cell>
        </row>
        <row r="49">
          <cell r="A49">
            <v>2206001</v>
          </cell>
          <cell r="B49" t="str">
            <v>TDC-US Xmas Tree</v>
          </cell>
          <cell r="C49">
            <v>0</v>
          </cell>
          <cell r="E49">
            <v>0</v>
          </cell>
        </row>
        <row r="50">
          <cell r="A50">
            <v>2251000</v>
          </cell>
          <cell r="B50" t="str">
            <v>Buildings Rollforward 1997</v>
          </cell>
          <cell r="C50">
            <v>-329936</v>
          </cell>
          <cell r="E50">
            <v>-24926664.800000001</v>
          </cell>
        </row>
        <row r="51">
          <cell r="A51">
            <v>2251001</v>
          </cell>
          <cell r="B51" t="str">
            <v>Buildings</v>
          </cell>
          <cell r="C51">
            <v>-1882662.02</v>
          </cell>
          <cell r="E51">
            <v>-148338706.69999999</v>
          </cell>
        </row>
        <row r="52">
          <cell r="A52">
            <v>2251501</v>
          </cell>
          <cell r="B52" t="str">
            <v>Roads</v>
          </cell>
          <cell r="C52">
            <v>-801707.92</v>
          </cell>
          <cell r="E52">
            <v>-62663342.57</v>
          </cell>
        </row>
        <row r="53">
          <cell r="A53">
            <v>2252001</v>
          </cell>
          <cell r="B53" t="str">
            <v>Pipelines</v>
          </cell>
          <cell r="C53">
            <v>-576556.48</v>
          </cell>
          <cell r="E53">
            <v>-45155891.189999998</v>
          </cell>
        </row>
        <row r="54">
          <cell r="A54">
            <v>2253000</v>
          </cell>
          <cell r="B54" t="str">
            <v>Plant &amp; Equipment R/F 1997</v>
          </cell>
          <cell r="C54">
            <v>0</v>
          </cell>
          <cell r="E54">
            <v>-0.5</v>
          </cell>
        </row>
        <row r="55">
          <cell r="A55">
            <v>2253001</v>
          </cell>
          <cell r="B55" t="str">
            <v>Plant &amp; Equipment</v>
          </cell>
          <cell r="C55">
            <v>-1040270.88</v>
          </cell>
          <cell r="E55">
            <v>-81977240</v>
          </cell>
        </row>
        <row r="56">
          <cell r="A56">
            <v>2253500</v>
          </cell>
          <cell r="B56" t="str">
            <v>Vehicles Rollforward 1997</v>
          </cell>
          <cell r="C56">
            <v>-541479</v>
          </cell>
          <cell r="E56">
            <v>-40908738.450000003</v>
          </cell>
        </row>
        <row r="57">
          <cell r="A57">
            <v>2254001</v>
          </cell>
          <cell r="B57" t="str">
            <v>Vehicles for specialized tasks</v>
          </cell>
          <cell r="C57">
            <v>-915650.44</v>
          </cell>
          <cell r="E57">
            <v>-70646369.170000002</v>
          </cell>
        </row>
        <row r="58">
          <cell r="A58">
            <v>2254501</v>
          </cell>
          <cell r="B58" t="str">
            <v>Vehicles for personnel</v>
          </cell>
          <cell r="C58">
            <v>-128051.16</v>
          </cell>
          <cell r="E58">
            <v>-10205265.640000001</v>
          </cell>
        </row>
        <row r="59">
          <cell r="A59">
            <v>2254502</v>
          </cell>
          <cell r="B59" t="str">
            <v>Vehicles-Personnel-VAT-Paid</v>
          </cell>
          <cell r="C59">
            <v>-78183.91</v>
          </cell>
          <cell r="E59">
            <v>-6146750</v>
          </cell>
        </row>
        <row r="60">
          <cell r="A60">
            <v>2255001</v>
          </cell>
          <cell r="B60" t="str">
            <v>Furniture &amp; Fixtures</v>
          </cell>
          <cell r="C60">
            <v>-111656.51</v>
          </cell>
          <cell r="E60">
            <v>-8543414.9600000009</v>
          </cell>
        </row>
        <row r="61">
          <cell r="A61">
            <v>2256001</v>
          </cell>
          <cell r="B61" t="str">
            <v>Field Communicatios</v>
          </cell>
          <cell r="C61">
            <v>-212166.5</v>
          </cell>
          <cell r="E61">
            <v>-16747962.949999999</v>
          </cell>
        </row>
        <row r="62">
          <cell r="A62">
            <v>2301000</v>
          </cell>
          <cell r="B62" t="str">
            <v>Apartments Rollforward 1997</v>
          </cell>
          <cell r="C62">
            <v>-67212</v>
          </cell>
          <cell r="E62">
            <v>-5077866.5999999996</v>
          </cell>
        </row>
        <row r="63">
          <cell r="A63">
            <v>2301010</v>
          </cell>
          <cell r="B63" t="str">
            <v>Office Buildings</v>
          </cell>
          <cell r="C63">
            <v>-19732.8</v>
          </cell>
          <cell r="E63">
            <v>-1698551</v>
          </cell>
        </row>
        <row r="64">
          <cell r="A64">
            <v>2301020</v>
          </cell>
          <cell r="B64" t="str">
            <v>Apartments</v>
          </cell>
          <cell r="C64">
            <v>-127523.31</v>
          </cell>
          <cell r="E64">
            <v>-9969867.3300000001</v>
          </cell>
        </row>
        <row r="65">
          <cell r="A65">
            <v>2303000</v>
          </cell>
          <cell r="B65" t="str">
            <v>Office F&amp;F Rollforward 1997</v>
          </cell>
          <cell r="C65">
            <v>-227318</v>
          </cell>
          <cell r="E65">
            <v>-17173874.899999999</v>
          </cell>
        </row>
        <row r="66">
          <cell r="A66">
            <v>2303010</v>
          </cell>
          <cell r="B66" t="str">
            <v>Office Furniture &amp; Fixtures</v>
          </cell>
          <cell r="C66">
            <v>-14782.82</v>
          </cell>
          <cell r="E66">
            <v>-1118262.8999999999</v>
          </cell>
        </row>
        <row r="67">
          <cell r="A67">
            <v>2303020</v>
          </cell>
          <cell r="B67" t="str">
            <v>Apartment Furniture &amp; Fixtures</v>
          </cell>
          <cell r="C67">
            <v>-57511.94</v>
          </cell>
          <cell r="E67">
            <v>-4508287</v>
          </cell>
        </row>
        <row r="68">
          <cell r="A68">
            <v>2304001</v>
          </cell>
          <cell r="B68" t="str">
            <v>Office Equipment</v>
          </cell>
          <cell r="C68">
            <v>-79454.5</v>
          </cell>
          <cell r="E68">
            <v>-6113253.5099999998</v>
          </cell>
        </row>
        <row r="69">
          <cell r="A69">
            <v>2305001</v>
          </cell>
          <cell r="B69" t="str">
            <v>Intangible Assets</v>
          </cell>
          <cell r="C69">
            <v>-2250.0100000000002</v>
          </cell>
          <cell r="E69">
            <v>-154245</v>
          </cell>
        </row>
        <row r="70">
          <cell r="A70">
            <v>2305003</v>
          </cell>
          <cell r="B70" t="str">
            <v>Software-Sun System-Payroll</v>
          </cell>
          <cell r="C70">
            <v>-9353.4500000000007</v>
          </cell>
          <cell r="E70">
            <v>-778140</v>
          </cell>
        </row>
        <row r="71">
          <cell r="A71">
            <v>2350101</v>
          </cell>
          <cell r="B71" t="str">
            <v>WIP IDC Dril Cont Day Rate</v>
          </cell>
          <cell r="C71">
            <v>-400194.12</v>
          </cell>
          <cell r="E71">
            <v>-31843480.68</v>
          </cell>
        </row>
        <row r="72">
          <cell r="A72">
            <v>2350501</v>
          </cell>
          <cell r="B72" t="str">
            <v>WIP IDC Mobilization/Demob</v>
          </cell>
          <cell r="C72">
            <v>-661819.01</v>
          </cell>
          <cell r="E72">
            <v>-53222985.460000001</v>
          </cell>
        </row>
        <row r="73">
          <cell r="A73">
            <v>2350701</v>
          </cell>
          <cell r="B73" t="str">
            <v>WIP IDC Road|Loc. Pits &amp; Keyws</v>
          </cell>
          <cell r="C73">
            <v>-176658.44</v>
          </cell>
          <cell r="E73">
            <v>-14046485.84</v>
          </cell>
        </row>
        <row r="74">
          <cell r="A74">
            <v>2352001</v>
          </cell>
          <cell r="B74" t="str">
            <v>WIP IDC Wireline Logging</v>
          </cell>
          <cell r="C74">
            <v>-20842.5</v>
          </cell>
          <cell r="E74">
            <v>-1597141.5</v>
          </cell>
        </row>
        <row r="75">
          <cell r="A75">
            <v>2355701</v>
          </cell>
          <cell r="B75" t="str">
            <v>WIP IDC Materials &amp; Supplies</v>
          </cell>
          <cell r="C75">
            <v>-44496.72</v>
          </cell>
          <cell r="E75">
            <v>-3417439.36</v>
          </cell>
        </row>
        <row r="76">
          <cell r="A76">
            <v>2356001</v>
          </cell>
          <cell r="B76" t="str">
            <v>WIP IDC Company labor</v>
          </cell>
          <cell r="C76">
            <v>-66886.95</v>
          </cell>
          <cell r="E76">
            <v>-5296725.6399999997</v>
          </cell>
        </row>
        <row r="77">
          <cell r="A77">
            <v>2356201</v>
          </cell>
          <cell r="B77" t="str">
            <v>WIP IDC Contract Labor</v>
          </cell>
          <cell r="C77">
            <v>-280732</v>
          </cell>
          <cell r="E77">
            <v>-22080958</v>
          </cell>
        </row>
        <row r="78">
          <cell r="A78">
            <v>2356501</v>
          </cell>
          <cell r="B78" t="str">
            <v>WIP IDC Cont Services &amp; Equip</v>
          </cell>
          <cell r="C78">
            <v>-45795.24</v>
          </cell>
          <cell r="E78">
            <v>-3658243.36</v>
          </cell>
        </row>
        <row r="79">
          <cell r="A79">
            <v>2356701</v>
          </cell>
          <cell r="B79" t="str">
            <v>WIP IDC Professional Services</v>
          </cell>
          <cell r="C79">
            <v>-155619.34</v>
          </cell>
          <cell r="E79">
            <v>-12070052.07</v>
          </cell>
        </row>
        <row r="80">
          <cell r="A80">
            <v>2357001</v>
          </cell>
          <cell r="B80" t="str">
            <v>WIP IDC Fuel &amp; Power</v>
          </cell>
          <cell r="C80">
            <v>-11180.16</v>
          </cell>
          <cell r="E80">
            <v>-884715.56</v>
          </cell>
        </row>
        <row r="81">
          <cell r="A81">
            <v>2357501</v>
          </cell>
          <cell r="B81" t="str">
            <v>WIP IDC Transportation</v>
          </cell>
          <cell r="C81">
            <v>-24693.11</v>
          </cell>
          <cell r="E81">
            <v>-1973239.72</v>
          </cell>
        </row>
        <row r="82">
          <cell r="A82">
            <v>2357520</v>
          </cell>
          <cell r="B82" t="str">
            <v>WIP IDC Helicopter Transport</v>
          </cell>
          <cell r="C82">
            <v>-2034.48</v>
          </cell>
          <cell r="E82">
            <v>-161225.4</v>
          </cell>
        </row>
        <row r="83">
          <cell r="A83">
            <v>2358001</v>
          </cell>
          <cell r="B83" t="str">
            <v>WIP IDC Communication Expense</v>
          </cell>
          <cell r="C83">
            <v>-7513.52</v>
          </cell>
          <cell r="E83">
            <v>-628618.56000000006</v>
          </cell>
        </row>
        <row r="84">
          <cell r="A84">
            <v>2358201</v>
          </cell>
          <cell r="B84" t="str">
            <v>WIP IDC Repairs &amp; Maintenance</v>
          </cell>
          <cell r="C84">
            <v>-22916</v>
          </cell>
          <cell r="E84">
            <v>-1803284.08</v>
          </cell>
        </row>
        <row r="85">
          <cell r="A85">
            <v>2358501</v>
          </cell>
          <cell r="B85" t="str">
            <v>WIP IDC Environmental Expense</v>
          </cell>
          <cell r="C85">
            <v>-5325.8</v>
          </cell>
          <cell r="E85">
            <v>-414814.44</v>
          </cell>
        </row>
        <row r="86">
          <cell r="A86">
            <v>2403501</v>
          </cell>
          <cell r="B86" t="str">
            <v>WIP-TDC-Tubing</v>
          </cell>
          <cell r="C86">
            <v>-74537.97</v>
          </cell>
          <cell r="E86">
            <v>-5731304.0199999996</v>
          </cell>
        </row>
        <row r="87">
          <cell r="A87">
            <v>2405001</v>
          </cell>
          <cell r="B87" t="str">
            <v>WIP-TDC-Casinghead</v>
          </cell>
          <cell r="C87">
            <v>-3432.32</v>
          </cell>
          <cell r="E87">
            <v>-262550</v>
          </cell>
        </row>
        <row r="88">
          <cell r="A88">
            <v>2406001</v>
          </cell>
          <cell r="B88" t="str">
            <v>WIP-TDC-Xmas Tree</v>
          </cell>
          <cell r="C88">
            <v>-60540.68</v>
          </cell>
          <cell r="E88">
            <v>-4596660.88</v>
          </cell>
        </row>
        <row r="89">
          <cell r="A89">
            <v>2511701</v>
          </cell>
          <cell r="B89" t="str">
            <v>WIP - Buildings - Proj Design</v>
          </cell>
          <cell r="C89">
            <v>-36322</v>
          </cell>
          <cell r="E89">
            <v>-3043770</v>
          </cell>
        </row>
        <row r="90">
          <cell r="A90">
            <v>2531001</v>
          </cell>
          <cell r="B90" t="str">
            <v>WIP-P'LINES-Materials</v>
          </cell>
          <cell r="C90">
            <v>-54624.81</v>
          </cell>
          <cell r="E90">
            <v>-4192695.03</v>
          </cell>
        </row>
        <row r="91">
          <cell r="A91">
            <v>2531501</v>
          </cell>
          <cell r="B91" t="str">
            <v>WIP-P'LINES-Overhead</v>
          </cell>
          <cell r="C91">
            <v>-105918</v>
          </cell>
          <cell r="E91">
            <v>-8433312.5299999993</v>
          </cell>
        </row>
        <row r="92">
          <cell r="A92">
            <v>2531701</v>
          </cell>
          <cell r="B92" t="str">
            <v>WIP - Pipelines - Proj Design</v>
          </cell>
          <cell r="C92">
            <v>-38677.42</v>
          </cell>
          <cell r="E92">
            <v>-3120559.68</v>
          </cell>
        </row>
        <row r="93">
          <cell r="A93">
            <v>2532001</v>
          </cell>
          <cell r="B93" t="str">
            <v>WIP-P'LINES-Transportation</v>
          </cell>
          <cell r="C93">
            <v>-28013.1</v>
          </cell>
          <cell r="E93">
            <v>-2220066.4700000002</v>
          </cell>
        </row>
        <row r="94">
          <cell r="A94">
            <v>2536001</v>
          </cell>
          <cell r="B94" t="str">
            <v>WIP-P'LINES-Company labor</v>
          </cell>
          <cell r="C94">
            <v>-71067.31</v>
          </cell>
          <cell r="E94">
            <v>-5627770.3899999997</v>
          </cell>
        </row>
        <row r="95">
          <cell r="A95">
            <v>2536201</v>
          </cell>
          <cell r="B95" t="str">
            <v>WIP-P'LINES-Contract Labor</v>
          </cell>
          <cell r="C95">
            <v>-209498.74</v>
          </cell>
          <cell r="E95">
            <v>-16588584.9</v>
          </cell>
        </row>
        <row r="96">
          <cell r="A96">
            <v>2541001</v>
          </cell>
          <cell r="B96" t="str">
            <v>WIP-GATHSYS-Materials</v>
          </cell>
          <cell r="C96">
            <v>-18319.37</v>
          </cell>
          <cell r="E96">
            <v>-1406354.2</v>
          </cell>
        </row>
        <row r="97">
          <cell r="A97">
            <v>2541501</v>
          </cell>
          <cell r="B97" t="str">
            <v>WIP-GATHSYS-Overhead</v>
          </cell>
          <cell r="C97">
            <v>-36416.769999999997</v>
          </cell>
          <cell r="E97">
            <v>-2900412.34</v>
          </cell>
        </row>
        <row r="98">
          <cell r="A98">
            <v>2541701</v>
          </cell>
          <cell r="B98" t="str">
            <v>WIP - Gathsys - Proj Design</v>
          </cell>
          <cell r="C98">
            <v>-16524.560000000001</v>
          </cell>
          <cell r="E98">
            <v>-1341779</v>
          </cell>
        </row>
        <row r="99">
          <cell r="A99">
            <v>2542001</v>
          </cell>
          <cell r="B99" t="str">
            <v>WIP-GATHSYS-Transportation</v>
          </cell>
          <cell r="C99">
            <v>-9425.36</v>
          </cell>
          <cell r="E99">
            <v>-746958.1</v>
          </cell>
        </row>
        <row r="100">
          <cell r="A100">
            <v>2546001</v>
          </cell>
          <cell r="B100" t="str">
            <v>WIP-GATHSYS-Company labor</v>
          </cell>
          <cell r="C100">
            <v>-25082.22</v>
          </cell>
          <cell r="E100">
            <v>-1986271.37</v>
          </cell>
        </row>
        <row r="101">
          <cell r="A101">
            <v>2546201</v>
          </cell>
          <cell r="B101" t="str">
            <v>WIP-GATHSYS-Contract Labor</v>
          </cell>
          <cell r="C101">
            <v>-60103.58</v>
          </cell>
          <cell r="E101">
            <v>-4764267.3</v>
          </cell>
        </row>
        <row r="102">
          <cell r="A102">
            <v>2551001</v>
          </cell>
          <cell r="B102" t="str">
            <v>WIP-P&amp;E-Materials</v>
          </cell>
          <cell r="C102">
            <v>-83735.83</v>
          </cell>
          <cell r="E102">
            <v>-6427043.0199999996</v>
          </cell>
        </row>
        <row r="103">
          <cell r="A103">
            <v>2551501</v>
          </cell>
          <cell r="B103" t="str">
            <v>WIP-P&amp;E-Overhead</v>
          </cell>
          <cell r="C103">
            <v>-162184.65</v>
          </cell>
          <cell r="E103">
            <v>-12913215.359999999</v>
          </cell>
        </row>
        <row r="104">
          <cell r="A104">
            <v>2551701</v>
          </cell>
          <cell r="B104" t="str">
            <v>WIP - P&amp;E - Proj Design</v>
          </cell>
          <cell r="C104">
            <v>-60827.76</v>
          </cell>
          <cell r="E104">
            <v>-4912541.68</v>
          </cell>
        </row>
        <row r="105">
          <cell r="A105">
            <v>2552001</v>
          </cell>
          <cell r="B105" t="str">
            <v>WIP-P&amp;E-Transportation</v>
          </cell>
          <cell r="C105">
            <v>-45378.22</v>
          </cell>
          <cell r="E105">
            <v>-3596248.63</v>
          </cell>
        </row>
        <row r="106">
          <cell r="A106">
            <v>2556001</v>
          </cell>
          <cell r="B106" t="str">
            <v>WIP-P&amp;E-Company labor</v>
          </cell>
          <cell r="C106">
            <v>-108691.63</v>
          </cell>
          <cell r="E106">
            <v>-8607177.9399999995</v>
          </cell>
        </row>
        <row r="107">
          <cell r="A107">
            <v>2556201</v>
          </cell>
          <cell r="B107" t="str">
            <v>WIP-P&amp;E-Contract Labor</v>
          </cell>
          <cell r="C107">
            <v>-391769.67</v>
          </cell>
          <cell r="E107">
            <v>-30983964.579999998</v>
          </cell>
        </row>
        <row r="108">
          <cell r="A108">
            <v>2705000</v>
          </cell>
          <cell r="B108" t="str">
            <v>Accum. Deprec.-CORPA 1997</v>
          </cell>
          <cell r="C108">
            <v>190950</v>
          </cell>
          <cell r="E108">
            <v>14426272.5</v>
          </cell>
        </row>
        <row r="109">
          <cell r="A109">
            <v>2705001</v>
          </cell>
          <cell r="B109" t="str">
            <v>Accumulated Depreciation-CORPA</v>
          </cell>
          <cell r="C109">
            <v>440901</v>
          </cell>
          <cell r="E109">
            <v>36947503.799999997</v>
          </cell>
        </row>
        <row r="110">
          <cell r="A110" t="str">
            <v>300AAC01</v>
          </cell>
          <cell r="B110" t="str">
            <v>Aktau Auto Center</v>
          </cell>
          <cell r="C110">
            <v>4116.95</v>
          </cell>
          <cell r="E110">
            <v>345000</v>
          </cell>
        </row>
        <row r="111">
          <cell r="A111" t="str">
            <v>300ABC01</v>
          </cell>
          <cell r="B111" t="str">
            <v>A&amp;B Commerce</v>
          </cell>
          <cell r="C111">
            <v>8233.9</v>
          </cell>
          <cell r="E111">
            <v>690000</v>
          </cell>
        </row>
        <row r="112">
          <cell r="A112" t="str">
            <v>300ABU01</v>
          </cell>
          <cell r="B112" t="str">
            <v>Abuov</v>
          </cell>
          <cell r="C112">
            <v>6671.62</v>
          </cell>
          <cell r="E112">
            <v>559082.43999999994</v>
          </cell>
        </row>
        <row r="113">
          <cell r="A113" t="str">
            <v>300ACC01</v>
          </cell>
          <cell r="B113" t="str">
            <v>ACCEPT</v>
          </cell>
          <cell r="C113">
            <v>1282.92</v>
          </cell>
          <cell r="E113">
            <v>107509</v>
          </cell>
        </row>
        <row r="114">
          <cell r="A114" t="str">
            <v>300ADV01</v>
          </cell>
          <cell r="B114" t="str">
            <v>Advance International Transpor</v>
          </cell>
          <cell r="C114">
            <v>0</v>
          </cell>
          <cell r="E114">
            <v>0</v>
          </cell>
        </row>
        <row r="115">
          <cell r="A115" t="str">
            <v>300AKB01</v>
          </cell>
          <cell r="B115" t="str">
            <v>Akbobek</v>
          </cell>
          <cell r="C115">
            <v>5319.82</v>
          </cell>
          <cell r="E115">
            <v>445800</v>
          </cell>
        </row>
        <row r="116">
          <cell r="A116" t="str">
            <v>300ALT01</v>
          </cell>
          <cell r="B116" t="str">
            <v>ALTEL</v>
          </cell>
          <cell r="C116">
            <v>765.99</v>
          </cell>
          <cell r="E116">
            <v>64190.559999999998</v>
          </cell>
        </row>
        <row r="117">
          <cell r="A117" t="str">
            <v>300AME01</v>
          </cell>
          <cell r="B117" t="str">
            <v>Ameron International</v>
          </cell>
          <cell r="C117">
            <v>11593.81</v>
          </cell>
          <cell r="E117">
            <v>971561.28</v>
          </cell>
        </row>
        <row r="118">
          <cell r="A118" t="str">
            <v>300ARS01</v>
          </cell>
          <cell r="B118" t="str">
            <v>ARS</v>
          </cell>
          <cell r="C118">
            <v>1527.44</v>
          </cell>
          <cell r="E118">
            <v>128000</v>
          </cell>
        </row>
        <row r="119">
          <cell r="A119" t="str">
            <v>300ARV01</v>
          </cell>
          <cell r="B119" t="str">
            <v>ARVES</v>
          </cell>
          <cell r="C119">
            <v>1825.78</v>
          </cell>
          <cell r="E119">
            <v>153000</v>
          </cell>
        </row>
        <row r="120">
          <cell r="A120" t="str">
            <v>300AUE01</v>
          </cell>
          <cell r="B120" t="str">
            <v>AUES</v>
          </cell>
          <cell r="C120">
            <v>405.71</v>
          </cell>
          <cell r="E120">
            <v>33999</v>
          </cell>
        </row>
        <row r="121">
          <cell r="A121" t="str">
            <v>300AYA01</v>
          </cell>
          <cell r="B121" t="str">
            <v>AYAZ</v>
          </cell>
          <cell r="C121">
            <v>29832.94</v>
          </cell>
          <cell r="E121">
            <v>2500000</v>
          </cell>
        </row>
        <row r="122">
          <cell r="A122" t="str">
            <v>300AZH01</v>
          </cell>
          <cell r="B122" t="str">
            <v>Azhigaliev</v>
          </cell>
          <cell r="C122">
            <v>72945.11</v>
          </cell>
          <cell r="E122">
            <v>6112800</v>
          </cell>
        </row>
        <row r="123">
          <cell r="A123" t="str">
            <v>300BAK01</v>
          </cell>
          <cell r="B123" t="str">
            <v>Bakyt</v>
          </cell>
          <cell r="C123">
            <v>16708.21</v>
          </cell>
          <cell r="E123">
            <v>1400148</v>
          </cell>
        </row>
        <row r="124">
          <cell r="A124" t="str">
            <v>300BAK02</v>
          </cell>
          <cell r="B124" t="str">
            <v>Baker Hughes Solutions</v>
          </cell>
          <cell r="C124">
            <v>171600</v>
          </cell>
          <cell r="E124">
            <v>14380080</v>
          </cell>
        </row>
        <row r="125">
          <cell r="A125" t="str">
            <v>300BAS01</v>
          </cell>
          <cell r="B125" t="str">
            <v>BAS</v>
          </cell>
          <cell r="C125">
            <v>5887.16</v>
          </cell>
          <cell r="E125">
            <v>493343.45</v>
          </cell>
        </row>
        <row r="126">
          <cell r="A126" t="str">
            <v>300CAN01</v>
          </cell>
          <cell r="B126" t="str">
            <v>Canam Services</v>
          </cell>
          <cell r="C126">
            <v>1883.26</v>
          </cell>
          <cell r="E126">
            <v>157817.19</v>
          </cell>
        </row>
        <row r="127">
          <cell r="A127" t="str">
            <v>300CAT01</v>
          </cell>
          <cell r="B127" t="str">
            <v>Catkaz</v>
          </cell>
          <cell r="C127">
            <v>126566.18</v>
          </cell>
          <cell r="E127">
            <v>10606245.890000001</v>
          </cell>
        </row>
        <row r="128">
          <cell r="A128" t="str">
            <v>300CHA01</v>
          </cell>
          <cell r="B128" t="str">
            <v>Challenger Oil Services</v>
          </cell>
          <cell r="C128">
            <v>372144.86</v>
          </cell>
          <cell r="E128">
            <v>31185739.27</v>
          </cell>
        </row>
        <row r="129">
          <cell r="A129" t="str">
            <v>300CON01</v>
          </cell>
          <cell r="B129" t="str">
            <v>Continental Shiptores</v>
          </cell>
          <cell r="C129">
            <v>464413.82</v>
          </cell>
          <cell r="E129">
            <v>38917878.119999997</v>
          </cell>
        </row>
        <row r="130">
          <cell r="A130" t="str">
            <v>300DAR01</v>
          </cell>
          <cell r="B130" t="str">
            <v>Dariya</v>
          </cell>
          <cell r="C130">
            <v>596.62</v>
          </cell>
          <cell r="E130">
            <v>49996</v>
          </cell>
        </row>
        <row r="131">
          <cell r="A131" t="str">
            <v>300DOS01</v>
          </cell>
          <cell r="B131" t="str">
            <v>Dostastyk</v>
          </cell>
          <cell r="C131">
            <v>1272.1099999999999</v>
          </cell>
          <cell r="E131">
            <v>106602.11</v>
          </cell>
        </row>
        <row r="132">
          <cell r="A132" t="str">
            <v>300DYA01</v>
          </cell>
          <cell r="B132" t="str">
            <v>Dyatlova MV</v>
          </cell>
          <cell r="C132">
            <v>187.36</v>
          </cell>
          <cell r="E132">
            <v>15700</v>
          </cell>
        </row>
        <row r="133">
          <cell r="A133" t="str">
            <v>300ENK01</v>
          </cell>
          <cell r="B133" t="str">
            <v>Enkaz</v>
          </cell>
          <cell r="C133">
            <v>0</v>
          </cell>
          <cell r="E133">
            <v>0</v>
          </cell>
        </row>
        <row r="134">
          <cell r="A134" t="str">
            <v>300ERN01</v>
          </cell>
          <cell r="B134" t="str">
            <v>Ernst &amp; Young Kazakhstan</v>
          </cell>
          <cell r="C134">
            <v>92039</v>
          </cell>
          <cell r="E134">
            <v>7712868.2000000002</v>
          </cell>
        </row>
        <row r="135">
          <cell r="A135" t="str">
            <v>300FED01</v>
          </cell>
          <cell r="B135" t="str">
            <v>Fedotav</v>
          </cell>
          <cell r="C135">
            <v>644.39</v>
          </cell>
          <cell r="E135">
            <v>54000</v>
          </cell>
        </row>
        <row r="136">
          <cell r="A136" t="str">
            <v>300FRA01</v>
          </cell>
          <cell r="B136" t="str">
            <v>Fransuzova/Kulzhigitov</v>
          </cell>
          <cell r="C136">
            <v>2749.4</v>
          </cell>
          <cell r="E136">
            <v>230400</v>
          </cell>
        </row>
        <row r="137">
          <cell r="A137" t="str">
            <v>300GAL01</v>
          </cell>
          <cell r="B137" t="str">
            <v>Galia</v>
          </cell>
          <cell r="C137">
            <v>282.10000000000002</v>
          </cell>
          <cell r="E137">
            <v>23640</v>
          </cell>
        </row>
        <row r="138">
          <cell r="A138" t="str">
            <v>300GEO01</v>
          </cell>
          <cell r="B138" t="str">
            <v>Geotex</v>
          </cell>
          <cell r="C138">
            <v>50740</v>
          </cell>
          <cell r="E138">
            <v>4252012</v>
          </cell>
        </row>
        <row r="139">
          <cell r="A139" t="str">
            <v>300GEO03</v>
          </cell>
          <cell r="B139" t="str">
            <v>Geologistics/Matrix</v>
          </cell>
          <cell r="C139">
            <v>38390.74</v>
          </cell>
          <cell r="E139">
            <v>3217144.01</v>
          </cell>
        </row>
        <row r="140">
          <cell r="A140" t="str">
            <v>300GLO01</v>
          </cell>
          <cell r="B140" t="str">
            <v>GLOBUS</v>
          </cell>
          <cell r="C140">
            <v>9138.17</v>
          </cell>
          <cell r="E140">
            <v>765778</v>
          </cell>
        </row>
        <row r="141">
          <cell r="A141" t="str">
            <v>300HIM01</v>
          </cell>
          <cell r="B141" t="str">
            <v>Himmontaj</v>
          </cell>
          <cell r="C141">
            <v>58421</v>
          </cell>
          <cell r="E141">
            <v>4895679.8</v>
          </cell>
        </row>
        <row r="142">
          <cell r="A142" t="str">
            <v>300ISP01</v>
          </cell>
          <cell r="B142" t="str">
            <v>Ispanova</v>
          </cell>
          <cell r="C142">
            <v>309.31</v>
          </cell>
          <cell r="E142">
            <v>25920</v>
          </cell>
        </row>
        <row r="143">
          <cell r="A143" t="str">
            <v>300JMC01</v>
          </cell>
          <cell r="B143" t="str">
            <v>JMC Oilfield</v>
          </cell>
          <cell r="C143">
            <v>2513.98</v>
          </cell>
          <cell r="E143">
            <v>210671.5</v>
          </cell>
        </row>
        <row r="144">
          <cell r="A144" t="str">
            <v>300KAS02</v>
          </cell>
          <cell r="B144" t="str">
            <v>Kaspishelf</v>
          </cell>
          <cell r="C144">
            <v>4960</v>
          </cell>
          <cell r="E144">
            <v>374728</v>
          </cell>
        </row>
        <row r="145">
          <cell r="A145" t="str">
            <v>300KAT01</v>
          </cell>
          <cell r="B145" t="str">
            <v>KATYNAS</v>
          </cell>
          <cell r="C145">
            <v>744.19</v>
          </cell>
          <cell r="E145">
            <v>62363.519999999997</v>
          </cell>
        </row>
        <row r="146">
          <cell r="A146" t="str">
            <v>300KAZ01</v>
          </cell>
          <cell r="B146" t="str">
            <v>Kaztransoil</v>
          </cell>
          <cell r="C146">
            <v>638.16999999999996</v>
          </cell>
          <cell r="E146">
            <v>53479.22</v>
          </cell>
        </row>
        <row r="147">
          <cell r="A147" t="str">
            <v>300KIS01</v>
          </cell>
          <cell r="B147" t="str">
            <v>Kislorod</v>
          </cell>
          <cell r="C147">
            <v>1526.95</v>
          </cell>
          <cell r="E147">
            <v>127958</v>
          </cell>
        </row>
        <row r="148">
          <cell r="A148" t="str">
            <v>300KKO01</v>
          </cell>
          <cell r="B148" t="str">
            <v>Kascor Kommercia</v>
          </cell>
          <cell r="C148">
            <v>875.34</v>
          </cell>
          <cell r="E148">
            <v>73353.600000000006</v>
          </cell>
        </row>
        <row r="149">
          <cell r="A149" t="str">
            <v>300KSK01</v>
          </cell>
          <cell r="B149" t="str">
            <v>KSK Utes</v>
          </cell>
          <cell r="C149">
            <v>1962.67</v>
          </cell>
          <cell r="E149">
            <v>164472</v>
          </cell>
        </row>
        <row r="150">
          <cell r="A150" t="str">
            <v>300KTE01</v>
          </cell>
          <cell r="B150" t="str">
            <v>Kascor Telecom</v>
          </cell>
          <cell r="C150">
            <v>578.04</v>
          </cell>
          <cell r="E150">
            <v>48440</v>
          </cell>
        </row>
        <row r="151">
          <cell r="A151" t="str">
            <v>300KYD01</v>
          </cell>
          <cell r="B151" t="str">
            <v>KYDYR</v>
          </cell>
          <cell r="C151">
            <v>4260.1400000000003</v>
          </cell>
          <cell r="E151">
            <v>357000</v>
          </cell>
        </row>
        <row r="152">
          <cell r="A152" t="str">
            <v>300LAT01</v>
          </cell>
          <cell r="B152" t="str">
            <v>Latipov B.C.</v>
          </cell>
          <cell r="C152">
            <v>18545.02</v>
          </cell>
          <cell r="E152">
            <v>1554072</v>
          </cell>
        </row>
        <row r="153">
          <cell r="A153" t="str">
            <v>300MAE01</v>
          </cell>
          <cell r="B153" t="str">
            <v>Energocombinat MAEC</v>
          </cell>
          <cell r="C153">
            <v>1789.98</v>
          </cell>
          <cell r="E153">
            <v>150000</v>
          </cell>
        </row>
        <row r="154">
          <cell r="A154" t="str">
            <v>300MAX01</v>
          </cell>
          <cell r="B154" t="str">
            <v>MaxiBar</v>
          </cell>
          <cell r="C154">
            <v>6900</v>
          </cell>
          <cell r="E154">
            <v>521295</v>
          </cell>
        </row>
        <row r="155">
          <cell r="A155" t="str">
            <v>300MIL01</v>
          </cell>
          <cell r="B155" t="str">
            <v>Milton M. Cooke</v>
          </cell>
          <cell r="C155">
            <v>12394</v>
          </cell>
          <cell r="E155">
            <v>936366.7</v>
          </cell>
        </row>
        <row r="156">
          <cell r="A156" t="str">
            <v>300MIR01</v>
          </cell>
          <cell r="B156" t="str">
            <v>Miras-2</v>
          </cell>
          <cell r="C156">
            <v>750</v>
          </cell>
          <cell r="E156">
            <v>56662.5</v>
          </cell>
        </row>
        <row r="157">
          <cell r="A157" t="str">
            <v>300NIP02</v>
          </cell>
          <cell r="B157" t="str">
            <v>NIPI Neftegas</v>
          </cell>
          <cell r="C157">
            <v>105487</v>
          </cell>
          <cell r="E157">
            <v>8839801</v>
          </cell>
        </row>
        <row r="158">
          <cell r="A158" t="str">
            <v>300NUR01</v>
          </cell>
          <cell r="B158" t="str">
            <v>Nursat</v>
          </cell>
          <cell r="C158">
            <v>6209.08</v>
          </cell>
          <cell r="E158">
            <v>520321</v>
          </cell>
        </row>
        <row r="159">
          <cell r="A159" t="str">
            <v>300POL01</v>
          </cell>
          <cell r="B159" t="str">
            <v>Polish Oil&amp;Gas</v>
          </cell>
          <cell r="C159">
            <v>23600</v>
          </cell>
          <cell r="E159">
            <v>1977680</v>
          </cell>
        </row>
        <row r="160">
          <cell r="A160" t="str">
            <v>300PRO01</v>
          </cell>
          <cell r="B160" t="str">
            <v>Projectirovshik</v>
          </cell>
          <cell r="C160">
            <v>7878.76</v>
          </cell>
          <cell r="E160">
            <v>660240</v>
          </cell>
        </row>
        <row r="161">
          <cell r="A161" t="str">
            <v>300PSM01</v>
          </cell>
          <cell r="B161" t="str">
            <v>PSMP</v>
          </cell>
          <cell r="C161">
            <v>61369.98</v>
          </cell>
          <cell r="E161">
            <v>5142803.34</v>
          </cell>
        </row>
        <row r="162">
          <cell r="A162" t="str">
            <v>300RUS01</v>
          </cell>
          <cell r="B162" t="str">
            <v>Ruslan Co</v>
          </cell>
          <cell r="C162">
            <v>85.92</v>
          </cell>
          <cell r="E162">
            <v>7200</v>
          </cell>
        </row>
        <row r="163">
          <cell r="A163" t="str">
            <v>300SAB01</v>
          </cell>
          <cell r="B163" t="str">
            <v>Sabina</v>
          </cell>
          <cell r="C163">
            <v>206.21</v>
          </cell>
          <cell r="E163">
            <v>17280</v>
          </cell>
        </row>
        <row r="164">
          <cell r="A164" t="str">
            <v>300SAF01</v>
          </cell>
          <cell r="B164" t="str">
            <v>Safar</v>
          </cell>
          <cell r="C164">
            <v>86176.54</v>
          </cell>
          <cell r="E164">
            <v>7221594.0499999998</v>
          </cell>
        </row>
        <row r="165">
          <cell r="A165" t="str">
            <v>300SAR01</v>
          </cell>
          <cell r="B165" t="str">
            <v>Sarsha</v>
          </cell>
          <cell r="C165">
            <v>107.4</v>
          </cell>
          <cell r="E165">
            <v>9000</v>
          </cell>
        </row>
        <row r="166">
          <cell r="A166" t="str">
            <v>300SAT01</v>
          </cell>
          <cell r="B166" t="str">
            <v>SATEL</v>
          </cell>
          <cell r="C166">
            <v>83850.3</v>
          </cell>
          <cell r="E166">
            <v>7026655.0599999996</v>
          </cell>
        </row>
        <row r="167">
          <cell r="A167" t="str">
            <v>300STA01</v>
          </cell>
          <cell r="B167" t="str">
            <v>Standard Equipment</v>
          </cell>
          <cell r="C167">
            <v>0</v>
          </cell>
          <cell r="E167">
            <v>0</v>
          </cell>
        </row>
        <row r="168">
          <cell r="A168" t="str">
            <v>300STR01</v>
          </cell>
          <cell r="B168" t="str">
            <v>Streamline</v>
          </cell>
          <cell r="C168">
            <v>-0.06</v>
          </cell>
          <cell r="E168">
            <v>-5.03</v>
          </cell>
        </row>
        <row r="169">
          <cell r="A169" t="str">
            <v>300TAT01</v>
          </cell>
          <cell r="B169" t="str">
            <v>Tatyana</v>
          </cell>
          <cell r="C169">
            <v>112.88</v>
          </cell>
          <cell r="E169">
            <v>9460</v>
          </cell>
        </row>
        <row r="170">
          <cell r="A170" t="str">
            <v>300TNS01</v>
          </cell>
          <cell r="B170" t="str">
            <v>TNS</v>
          </cell>
          <cell r="C170">
            <v>3247.38</v>
          </cell>
          <cell r="E170">
            <v>272130.77</v>
          </cell>
        </row>
        <row r="171">
          <cell r="A171" t="str">
            <v>300TOK01</v>
          </cell>
          <cell r="B171" t="str">
            <v>Toksar</v>
          </cell>
          <cell r="C171">
            <v>107.4</v>
          </cell>
          <cell r="E171">
            <v>9000</v>
          </cell>
        </row>
        <row r="172">
          <cell r="A172" t="str">
            <v>300TOP01</v>
          </cell>
          <cell r="B172" t="str">
            <v>Top Oilfield Equipment Service</v>
          </cell>
          <cell r="C172">
            <v>12000</v>
          </cell>
          <cell r="E172">
            <v>1005600</v>
          </cell>
        </row>
        <row r="173">
          <cell r="A173" t="str">
            <v>300TRU01</v>
          </cell>
          <cell r="B173" t="str">
            <v>Trucat International</v>
          </cell>
          <cell r="C173">
            <v>52750</v>
          </cell>
          <cell r="E173">
            <v>4420450</v>
          </cell>
        </row>
        <row r="174">
          <cell r="A174" t="str">
            <v>300TSM01</v>
          </cell>
          <cell r="B174" t="str">
            <v>TSM&amp;S</v>
          </cell>
          <cell r="C174">
            <v>96.88</v>
          </cell>
          <cell r="E174">
            <v>8117.93</v>
          </cell>
        </row>
        <row r="175">
          <cell r="A175" t="str">
            <v>300VIT01</v>
          </cell>
          <cell r="B175" t="str">
            <v>VITO</v>
          </cell>
          <cell r="C175">
            <v>21760.240000000002</v>
          </cell>
          <cell r="E175">
            <v>1823510.04</v>
          </cell>
        </row>
        <row r="176">
          <cell r="A176" t="str">
            <v>300WEA01</v>
          </cell>
          <cell r="B176" t="str">
            <v>West East</v>
          </cell>
          <cell r="C176">
            <v>44305</v>
          </cell>
          <cell r="E176">
            <v>3712759</v>
          </cell>
        </row>
        <row r="177">
          <cell r="A177" t="str">
            <v>300WES01</v>
          </cell>
          <cell r="B177" t="str">
            <v>West</v>
          </cell>
          <cell r="C177">
            <v>26345.3</v>
          </cell>
          <cell r="E177">
            <v>2207736.14</v>
          </cell>
        </row>
        <row r="178">
          <cell r="A178" t="str">
            <v>300WKA01</v>
          </cell>
          <cell r="B178" t="str">
            <v>WKAEM (EKIMU)</v>
          </cell>
          <cell r="C178">
            <v>2711.21</v>
          </cell>
          <cell r="E178">
            <v>227199.6</v>
          </cell>
        </row>
        <row r="179">
          <cell r="A179" t="str">
            <v>300YNT01</v>
          </cell>
          <cell r="B179" t="str">
            <v>Ynta</v>
          </cell>
          <cell r="C179">
            <v>118938</v>
          </cell>
          <cell r="E179">
            <v>9967004.4000000004</v>
          </cell>
        </row>
        <row r="180">
          <cell r="A180" t="str">
            <v>300ZHA01</v>
          </cell>
          <cell r="B180" t="str">
            <v>Zhaksylyk</v>
          </cell>
          <cell r="C180">
            <v>21492.59</v>
          </cell>
          <cell r="E180">
            <v>1801080</v>
          </cell>
        </row>
        <row r="181">
          <cell r="A181">
            <v>3051001</v>
          </cell>
          <cell r="B181" t="str">
            <v>Accrued Interest Payable</v>
          </cell>
          <cell r="C181">
            <v>3612.7</v>
          </cell>
          <cell r="E181">
            <v>302744.26</v>
          </cell>
        </row>
        <row r="182">
          <cell r="A182">
            <v>3153001</v>
          </cell>
          <cell r="B182" t="str">
            <v>Current Income Tax Payable</v>
          </cell>
          <cell r="C182">
            <v>1776</v>
          </cell>
          <cell r="E182">
            <v>148790</v>
          </cell>
        </row>
        <row r="183">
          <cell r="A183">
            <v>3154010</v>
          </cell>
          <cell r="B183" t="str">
            <v>Road Fund</v>
          </cell>
          <cell r="C183">
            <v>0</v>
          </cell>
          <cell r="E183">
            <v>0</v>
          </cell>
        </row>
        <row r="184">
          <cell r="A184">
            <v>3154015</v>
          </cell>
          <cell r="B184" t="str">
            <v>Pension Fund</v>
          </cell>
          <cell r="C184">
            <v>17018</v>
          </cell>
          <cell r="E184">
            <v>1426051</v>
          </cell>
        </row>
        <row r="185">
          <cell r="A185">
            <v>3154020</v>
          </cell>
          <cell r="B185" t="str">
            <v>Medical Fund</v>
          </cell>
          <cell r="C185">
            <v>2109</v>
          </cell>
          <cell r="E185">
            <v>176765</v>
          </cell>
        </row>
        <row r="186">
          <cell r="A186">
            <v>3154025</v>
          </cell>
          <cell r="B186" t="str">
            <v>Employment Fund</v>
          </cell>
          <cell r="C186">
            <v>1406</v>
          </cell>
          <cell r="E186">
            <v>117844</v>
          </cell>
        </row>
        <row r="187">
          <cell r="A187">
            <v>3154030</v>
          </cell>
          <cell r="B187" t="str">
            <v>Property Tax</v>
          </cell>
          <cell r="C187">
            <v>29855</v>
          </cell>
          <cell r="E187">
            <v>2501880</v>
          </cell>
        </row>
        <row r="188">
          <cell r="A188">
            <v>3154035</v>
          </cell>
          <cell r="B188" t="str">
            <v>Vehicle Tax</v>
          </cell>
          <cell r="C188">
            <v>835</v>
          </cell>
          <cell r="E188">
            <v>70050</v>
          </cell>
        </row>
        <row r="189">
          <cell r="A189">
            <v>3201001</v>
          </cell>
          <cell r="B189" t="str">
            <v>Withholding Tax Payable</v>
          </cell>
          <cell r="C189">
            <v>74233.55</v>
          </cell>
          <cell r="E189">
            <v>6031833.5</v>
          </cell>
        </row>
        <row r="190">
          <cell r="A190">
            <v>3201002</v>
          </cell>
          <cell r="B190" t="str">
            <v>Accrued Current Payroll</v>
          </cell>
          <cell r="C190">
            <v>27181.93</v>
          </cell>
          <cell r="E190">
            <v>2277853</v>
          </cell>
        </row>
        <row r="191">
          <cell r="A191">
            <v>3301010</v>
          </cell>
          <cell r="B191" t="str">
            <v>Chase Bank of Texas</v>
          </cell>
          <cell r="C191">
            <v>755555.55</v>
          </cell>
          <cell r="E191">
            <v>63315555.090000004</v>
          </cell>
        </row>
        <row r="192">
          <cell r="A192">
            <v>3302010</v>
          </cell>
          <cell r="B192" t="str">
            <v>CAP-G Cash Advances</v>
          </cell>
          <cell r="C192">
            <v>16897350.170000002</v>
          </cell>
          <cell r="E192">
            <v>1415997944.24</v>
          </cell>
        </row>
        <row r="193">
          <cell r="A193">
            <v>3302020</v>
          </cell>
          <cell r="B193" t="str">
            <v>CAP-G Management Fees</v>
          </cell>
          <cell r="C193">
            <v>4848750</v>
          </cell>
          <cell r="E193">
            <v>406325250</v>
          </cell>
        </row>
        <row r="194">
          <cell r="A194">
            <v>3302030</v>
          </cell>
          <cell r="B194" t="str">
            <v>CAP-G Other</v>
          </cell>
          <cell r="C194">
            <v>634593.53</v>
          </cell>
          <cell r="E194">
            <v>53178976.560000002</v>
          </cell>
        </row>
        <row r="195">
          <cell r="A195">
            <v>3352001</v>
          </cell>
          <cell r="B195" t="str">
            <v>Interest Payable to Related Pa</v>
          </cell>
          <cell r="C195">
            <v>1573136</v>
          </cell>
          <cell r="E195">
            <v>131828796.8</v>
          </cell>
        </row>
        <row r="196">
          <cell r="A196">
            <v>4001010</v>
          </cell>
          <cell r="B196" t="str">
            <v>Central Asia Petroleum</v>
          </cell>
          <cell r="C196">
            <v>100000</v>
          </cell>
          <cell r="E196">
            <v>7555000</v>
          </cell>
        </row>
        <row r="197">
          <cell r="A197">
            <v>4001020</v>
          </cell>
          <cell r="B197" t="str">
            <v>Kazakhoil</v>
          </cell>
          <cell r="C197">
            <v>80000</v>
          </cell>
          <cell r="E197">
            <v>6044000</v>
          </cell>
        </row>
        <row r="198">
          <cell r="A198">
            <v>4001030</v>
          </cell>
          <cell r="B198" t="str">
            <v>Mangistau Terra International</v>
          </cell>
          <cell r="C198">
            <v>20000</v>
          </cell>
          <cell r="E198">
            <v>1511000</v>
          </cell>
        </row>
        <row r="199">
          <cell r="A199">
            <v>4101001</v>
          </cell>
          <cell r="B199" t="str">
            <v>Retained Earnings</v>
          </cell>
          <cell r="C199">
            <v>-4015697</v>
          </cell>
          <cell r="E199">
            <v>-303385908.35000002</v>
          </cell>
        </row>
        <row r="200">
          <cell r="A200">
            <v>5101001</v>
          </cell>
          <cell r="B200" t="str">
            <v>Interest Income</v>
          </cell>
          <cell r="C200">
            <v>278.69</v>
          </cell>
          <cell r="E200">
            <v>23270.62</v>
          </cell>
        </row>
        <row r="201">
          <cell r="A201">
            <v>5991001</v>
          </cell>
          <cell r="B201" t="str">
            <v>Currency Exchange Gain</v>
          </cell>
          <cell r="C201">
            <v>3092.18</v>
          </cell>
          <cell r="E201">
            <v>1979371.22</v>
          </cell>
        </row>
        <row r="202">
          <cell r="A202">
            <v>6002001</v>
          </cell>
          <cell r="B202" t="str">
            <v>Materials &amp; Supplies</v>
          </cell>
          <cell r="C202">
            <v>0</v>
          </cell>
          <cell r="E202">
            <v>0</v>
          </cell>
        </row>
        <row r="203">
          <cell r="A203">
            <v>6995001</v>
          </cell>
          <cell r="B203" t="str">
            <v>Depreciation - Corp. Assets</v>
          </cell>
          <cell r="C203">
            <v>-440901</v>
          </cell>
          <cell r="E203">
            <v>-36947503.799999997</v>
          </cell>
        </row>
        <row r="204">
          <cell r="A204">
            <v>7002001</v>
          </cell>
          <cell r="B204" t="str">
            <v>Geophysical Expenses</v>
          </cell>
          <cell r="C204">
            <v>0</v>
          </cell>
          <cell r="E204">
            <v>-0.5</v>
          </cell>
        </row>
        <row r="205">
          <cell r="A205">
            <v>7951001</v>
          </cell>
          <cell r="B205" t="str">
            <v>Marketing Expense</v>
          </cell>
          <cell r="C205">
            <v>-11900</v>
          </cell>
          <cell r="E205">
            <v>-954380</v>
          </cell>
        </row>
        <row r="206">
          <cell r="A206">
            <v>8000101</v>
          </cell>
          <cell r="B206" t="str">
            <v>Rent</v>
          </cell>
          <cell r="C206">
            <v>-16832.560000000001</v>
          </cell>
          <cell r="E206">
            <v>-1117221.6000000001</v>
          </cell>
        </row>
        <row r="207">
          <cell r="A207">
            <v>8000201</v>
          </cell>
          <cell r="B207" t="str">
            <v>Office Supplies</v>
          </cell>
          <cell r="C207">
            <v>-54094.39</v>
          </cell>
          <cell r="E207">
            <v>-4154655.7</v>
          </cell>
        </row>
        <row r="208">
          <cell r="A208">
            <v>8000301</v>
          </cell>
          <cell r="B208" t="str">
            <v>Utilities</v>
          </cell>
          <cell r="C208">
            <v>-13930.44</v>
          </cell>
          <cell r="E208">
            <v>-1104171.6399999999</v>
          </cell>
        </row>
        <row r="209">
          <cell r="A209">
            <v>8000401</v>
          </cell>
          <cell r="B209" t="str">
            <v>Dues and Subscriptions</v>
          </cell>
          <cell r="C209">
            <v>-1441.05</v>
          </cell>
          <cell r="E209">
            <v>-113089.88</v>
          </cell>
        </row>
        <row r="210">
          <cell r="A210">
            <v>8000501</v>
          </cell>
          <cell r="B210" t="str">
            <v>Travel and Lodging</v>
          </cell>
          <cell r="C210">
            <v>-84594.81</v>
          </cell>
          <cell r="E210">
            <v>-6578318.9199999999</v>
          </cell>
        </row>
        <row r="211">
          <cell r="A211">
            <v>8000601</v>
          </cell>
          <cell r="B211" t="str">
            <v>Meals &amp; Entertainment</v>
          </cell>
          <cell r="C211">
            <v>-1823.11</v>
          </cell>
          <cell r="E211">
            <v>-140000</v>
          </cell>
        </row>
        <row r="212">
          <cell r="A212">
            <v>8000701</v>
          </cell>
          <cell r="B212" t="str">
            <v>Bank Fees</v>
          </cell>
          <cell r="C212">
            <v>-28488.51</v>
          </cell>
          <cell r="E212">
            <v>-2228493.36</v>
          </cell>
        </row>
        <row r="213">
          <cell r="A213">
            <v>8000801</v>
          </cell>
          <cell r="B213" t="str">
            <v>Postage &amp; Courier</v>
          </cell>
          <cell r="C213">
            <v>-509.47</v>
          </cell>
          <cell r="E213">
            <v>-39747</v>
          </cell>
        </row>
        <row r="214">
          <cell r="A214">
            <v>8000901</v>
          </cell>
          <cell r="B214" t="str">
            <v>Insurance</v>
          </cell>
          <cell r="C214">
            <v>-593.35</v>
          </cell>
          <cell r="E214">
            <v>-45079.8</v>
          </cell>
        </row>
        <row r="215">
          <cell r="A215">
            <v>8001001</v>
          </cell>
          <cell r="B215" t="str">
            <v>Contributions</v>
          </cell>
          <cell r="C215">
            <v>-38704.160000000003</v>
          </cell>
          <cell r="E215">
            <v>-3040031.58</v>
          </cell>
        </row>
        <row r="216">
          <cell r="A216">
            <v>8001010</v>
          </cell>
          <cell r="B216" t="str">
            <v>Training</v>
          </cell>
          <cell r="C216">
            <v>-91164.7</v>
          </cell>
          <cell r="E216">
            <v>-7071721.5999999996</v>
          </cell>
        </row>
        <row r="217">
          <cell r="A217">
            <v>8001101</v>
          </cell>
          <cell r="B217" t="str">
            <v>Cleaning Services</v>
          </cell>
          <cell r="C217">
            <v>-2551.7800000000002</v>
          </cell>
          <cell r="E217">
            <v>-198475.33</v>
          </cell>
        </row>
        <row r="218">
          <cell r="A218">
            <v>8001301</v>
          </cell>
          <cell r="B218" t="str">
            <v>Medical Expense</v>
          </cell>
          <cell r="C218">
            <v>-7729.24</v>
          </cell>
          <cell r="E218">
            <v>-613246</v>
          </cell>
        </row>
        <row r="219">
          <cell r="A219">
            <v>8001401</v>
          </cell>
          <cell r="B219" t="str">
            <v>Transportation</v>
          </cell>
          <cell r="C219">
            <v>-16984.62</v>
          </cell>
          <cell r="E219">
            <v>-1390559.28</v>
          </cell>
        </row>
        <row r="220">
          <cell r="A220">
            <v>8001501</v>
          </cell>
          <cell r="B220" t="str">
            <v>Parking</v>
          </cell>
          <cell r="C220">
            <v>-3378.6</v>
          </cell>
          <cell r="E220">
            <v>-267423.33</v>
          </cell>
        </row>
        <row r="221">
          <cell r="A221">
            <v>8001601</v>
          </cell>
          <cell r="B221" t="str">
            <v>Telecommunication Exp</v>
          </cell>
          <cell r="C221">
            <v>-187377.74</v>
          </cell>
          <cell r="E221">
            <v>-14790457.949999999</v>
          </cell>
        </row>
        <row r="222">
          <cell r="A222">
            <v>8001603</v>
          </cell>
          <cell r="B222" t="str">
            <v>Telephone Lines</v>
          </cell>
          <cell r="C222">
            <v>-252.98</v>
          </cell>
          <cell r="E222">
            <v>-21200</v>
          </cell>
        </row>
        <row r="223">
          <cell r="A223">
            <v>8001604</v>
          </cell>
          <cell r="B223" t="str">
            <v>Appartments</v>
          </cell>
          <cell r="C223">
            <v>-17812.13</v>
          </cell>
          <cell r="E223">
            <v>-1422948.53</v>
          </cell>
        </row>
        <row r="224">
          <cell r="A224">
            <v>8001605</v>
          </cell>
          <cell r="B224" t="str">
            <v>Internet &amp; E-Mail Services</v>
          </cell>
          <cell r="C224">
            <v>-14882.82</v>
          </cell>
          <cell r="E224">
            <v>-1205730.83</v>
          </cell>
        </row>
        <row r="225">
          <cell r="A225">
            <v>8006001</v>
          </cell>
          <cell r="B225" t="str">
            <v>Company labor</v>
          </cell>
          <cell r="C225">
            <v>-296587.94</v>
          </cell>
          <cell r="E225">
            <v>-23486286.25</v>
          </cell>
        </row>
        <row r="226">
          <cell r="A226">
            <v>8006201</v>
          </cell>
          <cell r="B226" t="str">
            <v>Contract Labor</v>
          </cell>
          <cell r="C226">
            <v>-912938.24</v>
          </cell>
          <cell r="E226">
            <v>-71781503</v>
          </cell>
        </row>
        <row r="227">
          <cell r="A227">
            <v>8006501</v>
          </cell>
          <cell r="B227" t="str">
            <v>Contract Services &amp; Equip</v>
          </cell>
          <cell r="C227">
            <v>-68316.800000000003</v>
          </cell>
          <cell r="E227">
            <v>-5515457.0300000003</v>
          </cell>
        </row>
        <row r="228">
          <cell r="A228">
            <v>8006701</v>
          </cell>
          <cell r="B228" t="str">
            <v>Professional Services</v>
          </cell>
          <cell r="C228">
            <v>-11911.01</v>
          </cell>
          <cell r="E228">
            <v>-923884</v>
          </cell>
        </row>
        <row r="229">
          <cell r="A229">
            <v>8007001</v>
          </cell>
          <cell r="B229" t="str">
            <v>Legal Expenses</v>
          </cell>
          <cell r="C229">
            <v>-5538.08</v>
          </cell>
          <cell r="E229">
            <v>-436942.78</v>
          </cell>
        </row>
        <row r="230">
          <cell r="A230">
            <v>8007501</v>
          </cell>
          <cell r="B230" t="str">
            <v>Accounting &amp; Audit</v>
          </cell>
          <cell r="C230">
            <v>-194877.69</v>
          </cell>
          <cell r="E230">
            <v>-15732464.17</v>
          </cell>
        </row>
        <row r="231">
          <cell r="A231">
            <v>8008001</v>
          </cell>
          <cell r="B231" t="str">
            <v>Misc. G. &amp; A.</v>
          </cell>
          <cell r="C231">
            <v>-11640.2</v>
          </cell>
          <cell r="E231">
            <v>-895379.18</v>
          </cell>
        </row>
        <row r="232">
          <cell r="A232">
            <v>8009001</v>
          </cell>
          <cell r="B232" t="str">
            <v>Licence Registration Fees</v>
          </cell>
          <cell r="C232">
            <v>-15425.38</v>
          </cell>
          <cell r="E232">
            <v>-1180238.01</v>
          </cell>
        </row>
        <row r="233">
          <cell r="A233">
            <v>8009601</v>
          </cell>
          <cell r="B233" t="str">
            <v>Penalties</v>
          </cell>
          <cell r="C233">
            <v>-4758.4399999999996</v>
          </cell>
          <cell r="E233">
            <v>-364144</v>
          </cell>
        </row>
        <row r="234">
          <cell r="A234">
            <v>8009701</v>
          </cell>
          <cell r="B234" t="str">
            <v>Repairs &amp; Installations</v>
          </cell>
          <cell r="C234">
            <v>-19361.509999999998</v>
          </cell>
          <cell r="E234">
            <v>-1559143.7</v>
          </cell>
        </row>
        <row r="235">
          <cell r="A235">
            <v>8009801</v>
          </cell>
          <cell r="B235" t="str">
            <v>Almaty Office Expense</v>
          </cell>
          <cell r="C235">
            <v>-6951.44</v>
          </cell>
          <cell r="E235">
            <v>-543737.93000000005</v>
          </cell>
        </row>
        <row r="236">
          <cell r="A236">
            <v>8551001</v>
          </cell>
          <cell r="B236" t="str">
            <v>Interest on Debts</v>
          </cell>
          <cell r="C236">
            <v>-508818.16</v>
          </cell>
          <cell r="E236">
            <v>-40350454.390000001</v>
          </cell>
        </row>
        <row r="237">
          <cell r="A237">
            <v>8751001</v>
          </cell>
          <cell r="B237" t="str">
            <v>Customs Duties</v>
          </cell>
          <cell r="C237">
            <v>-44352.160000000003</v>
          </cell>
          <cell r="E237">
            <v>-3461478</v>
          </cell>
        </row>
        <row r="238">
          <cell r="A238">
            <v>8753001</v>
          </cell>
          <cell r="B238" t="str">
            <v>Property Taxes</v>
          </cell>
          <cell r="C238">
            <v>-36585.54</v>
          </cell>
          <cell r="E238">
            <v>-3024885.45</v>
          </cell>
        </row>
        <row r="239">
          <cell r="A239">
            <v>8753050</v>
          </cell>
          <cell r="B239" t="str">
            <v>Vehicle Tax</v>
          </cell>
          <cell r="C239">
            <v>-2731.05</v>
          </cell>
          <cell r="E239">
            <v>-215251.1</v>
          </cell>
        </row>
        <row r="240">
          <cell r="A240">
            <v>8754001</v>
          </cell>
          <cell r="B240" t="str">
            <v>Other Taxes</v>
          </cell>
          <cell r="C240">
            <v>-51772.72</v>
          </cell>
          <cell r="E240">
            <v>-4339159.1500000004</v>
          </cell>
        </row>
        <row r="241">
          <cell r="A241">
            <v>8991001</v>
          </cell>
          <cell r="B241" t="str">
            <v>Extraordinary Items</v>
          </cell>
          <cell r="C241">
            <v>-192481.03</v>
          </cell>
          <cell r="E241">
            <v>-16126981.5</v>
          </cell>
        </row>
        <row r="242">
          <cell r="A242">
            <v>8991002</v>
          </cell>
          <cell r="B242" t="str">
            <v>Currency Exchange Loss</v>
          </cell>
          <cell r="C242">
            <v>-70165.960000000006</v>
          </cell>
          <cell r="E242">
            <v>-170965444.47</v>
          </cell>
        </row>
        <row r="243">
          <cell r="A243">
            <v>9100501</v>
          </cell>
          <cell r="B243" t="str">
            <v>Chemicals</v>
          </cell>
          <cell r="C243">
            <v>0</v>
          </cell>
          <cell r="E243">
            <v>0</v>
          </cell>
        </row>
        <row r="244">
          <cell r="A244">
            <v>9102001</v>
          </cell>
          <cell r="B244" t="str">
            <v>Materials &amp; Supplies</v>
          </cell>
          <cell r="C244">
            <v>0</v>
          </cell>
          <cell r="E244">
            <v>0</v>
          </cell>
        </row>
        <row r="245">
          <cell r="A245">
            <v>9102501</v>
          </cell>
          <cell r="B245" t="str">
            <v>Fuel &amp; Power</v>
          </cell>
          <cell r="C245">
            <v>0</v>
          </cell>
          <cell r="E245">
            <v>0</v>
          </cell>
        </row>
        <row r="246">
          <cell r="A246">
            <v>9103001</v>
          </cell>
          <cell r="B246" t="str">
            <v>Transportation</v>
          </cell>
          <cell r="C246">
            <v>-0.09</v>
          </cell>
          <cell r="E246">
            <v>0.02</v>
          </cell>
        </row>
        <row r="247">
          <cell r="A247">
            <v>9103002</v>
          </cell>
          <cell r="B247" t="str">
            <v>Crude Oil Transportation</v>
          </cell>
          <cell r="C247">
            <v>0</v>
          </cell>
          <cell r="E247">
            <v>0.19</v>
          </cell>
        </row>
        <row r="248">
          <cell r="A248">
            <v>9106201</v>
          </cell>
          <cell r="B248" t="str">
            <v>Contract Labor</v>
          </cell>
          <cell r="C248">
            <v>0</v>
          </cell>
          <cell r="E248">
            <v>3</v>
          </cell>
        </row>
        <row r="249">
          <cell r="A249">
            <v>9204001</v>
          </cell>
          <cell r="B249" t="str">
            <v>Repairs &amp; Maintenance</v>
          </cell>
          <cell r="C249">
            <v>0.02</v>
          </cell>
          <cell r="E249">
            <v>0</v>
          </cell>
        </row>
        <row r="250">
          <cell r="A250">
            <v>9206701</v>
          </cell>
          <cell r="B250" t="str">
            <v>Professional Services</v>
          </cell>
          <cell r="C250">
            <v>-0.01</v>
          </cell>
          <cell r="E250">
            <v>-0.03</v>
          </cell>
        </row>
        <row r="251">
          <cell r="A251">
            <v>9207001</v>
          </cell>
          <cell r="B251" t="str">
            <v>Environmental Expenses</v>
          </cell>
          <cell r="C251">
            <v>0.01</v>
          </cell>
          <cell r="E251">
            <v>0</v>
          </cell>
        </row>
        <row r="252">
          <cell r="A252">
            <v>9207501</v>
          </cell>
          <cell r="B252" t="str">
            <v>Local Licensing Fees</v>
          </cell>
          <cell r="C252">
            <v>-0.02</v>
          </cell>
          <cell r="E252">
            <v>0.01</v>
          </cell>
        </row>
        <row r="253">
          <cell r="A253">
            <v>9208201</v>
          </cell>
          <cell r="B253" t="str">
            <v>Field Supplies</v>
          </cell>
          <cell r="C253">
            <v>-0.02</v>
          </cell>
          <cell r="E253">
            <v>0.04</v>
          </cell>
        </row>
        <row r="254">
          <cell r="A254">
            <v>9208701</v>
          </cell>
          <cell r="B254" t="str">
            <v>Travel</v>
          </cell>
          <cell r="C254">
            <v>0</v>
          </cell>
          <cell r="E254">
            <v>0</v>
          </cell>
        </row>
        <row r="255">
          <cell r="A255">
            <v>9211101</v>
          </cell>
          <cell r="B255" t="str">
            <v>Cleaning Services</v>
          </cell>
          <cell r="C255">
            <v>0</v>
          </cell>
          <cell r="E255">
            <v>0</v>
          </cell>
        </row>
        <row r="256">
          <cell r="A256">
            <v>9211301</v>
          </cell>
          <cell r="B256" t="str">
            <v>Medical Expense</v>
          </cell>
          <cell r="C256">
            <v>0</v>
          </cell>
          <cell r="E256">
            <v>0</v>
          </cell>
        </row>
        <row r="257">
          <cell r="A257">
            <v>9211601</v>
          </cell>
          <cell r="B257" t="str">
            <v>Telecommunication Exp</v>
          </cell>
          <cell r="C257">
            <v>0</v>
          </cell>
          <cell r="E257">
            <v>-0.01</v>
          </cell>
        </row>
        <row r="258">
          <cell r="A258">
            <v>9211603</v>
          </cell>
          <cell r="B258" t="str">
            <v>Satellite Phone</v>
          </cell>
          <cell r="C258">
            <v>0.04</v>
          </cell>
          <cell r="E258">
            <v>0.02</v>
          </cell>
        </row>
        <row r="259">
          <cell r="A259">
            <v>9216301</v>
          </cell>
          <cell r="B259" t="str">
            <v>Food Services</v>
          </cell>
          <cell r="C259">
            <v>0.02</v>
          </cell>
          <cell r="E259">
            <v>-0.44</v>
          </cell>
        </row>
        <row r="260">
          <cell r="A260">
            <v>9251001</v>
          </cell>
          <cell r="B260" t="str">
            <v>Inventory TDC</v>
          </cell>
          <cell r="C260">
            <v>0</v>
          </cell>
          <cell r="E260">
            <v>0</v>
          </cell>
        </row>
        <row r="261">
          <cell r="A261">
            <v>9351001</v>
          </cell>
          <cell r="B261" t="str">
            <v>Inventory CAPEX</v>
          </cell>
          <cell r="C261">
            <v>0</v>
          </cell>
          <cell r="E261">
            <v>0</v>
          </cell>
        </row>
        <row r="262">
          <cell r="A262">
            <v>9501001</v>
          </cell>
          <cell r="B262" t="str">
            <v>Payroll</v>
          </cell>
          <cell r="C262">
            <v>0.01</v>
          </cell>
          <cell r="E262">
            <v>0.05</v>
          </cell>
        </row>
        <row r="263">
          <cell r="A263">
            <v>9502002</v>
          </cell>
          <cell r="B263" t="str">
            <v>Employment Fund 2%</v>
          </cell>
          <cell r="C263">
            <v>0.01</v>
          </cell>
          <cell r="E263">
            <v>-0.01</v>
          </cell>
        </row>
        <row r="264">
          <cell r="A264">
            <v>9502003</v>
          </cell>
          <cell r="B264" t="str">
            <v>Medical Insurance 3%</v>
          </cell>
          <cell r="C264">
            <v>0</v>
          </cell>
          <cell r="E264">
            <v>-0.02</v>
          </cell>
        </row>
        <row r="265">
          <cell r="A265">
            <v>9502004</v>
          </cell>
          <cell r="B265" t="str">
            <v>Savings Fund</v>
          </cell>
          <cell r="C265">
            <v>0</v>
          </cell>
          <cell r="E265">
            <v>0.01</v>
          </cell>
        </row>
        <row r="266">
          <cell r="A266">
            <v>9502005</v>
          </cell>
          <cell r="B266" t="str">
            <v>Pension Fund 15%</v>
          </cell>
          <cell r="C266">
            <v>0</v>
          </cell>
          <cell r="E266">
            <v>0</v>
          </cell>
        </row>
        <row r="267">
          <cell r="A267" t="str">
            <v>960AME01</v>
          </cell>
          <cell r="B267" t="str">
            <v>Ameron International</v>
          </cell>
          <cell r="C267">
            <v>0</v>
          </cell>
          <cell r="E267">
            <v>0</v>
          </cell>
        </row>
        <row r="268">
          <cell r="A268" t="str">
            <v>960CAN01</v>
          </cell>
          <cell r="B268" t="str">
            <v>Canam Services</v>
          </cell>
          <cell r="C268">
            <v>0</v>
          </cell>
          <cell r="E268">
            <v>0.1</v>
          </cell>
        </row>
        <row r="269">
          <cell r="A269" t="str">
            <v>960CAT01</v>
          </cell>
          <cell r="B269" t="str">
            <v>Catkaz</v>
          </cell>
          <cell r="C269">
            <v>0</v>
          </cell>
          <cell r="E269">
            <v>0</v>
          </cell>
        </row>
        <row r="270">
          <cell r="A270" t="str">
            <v>960CON01</v>
          </cell>
          <cell r="B270" t="str">
            <v>Continental Shiptores</v>
          </cell>
          <cell r="C270">
            <v>-0.64</v>
          </cell>
          <cell r="E270">
            <v>0</v>
          </cell>
        </row>
        <row r="271">
          <cell r="A271" t="str">
            <v>960ENK01</v>
          </cell>
          <cell r="B271" t="str">
            <v>Enkaz</v>
          </cell>
          <cell r="C271">
            <v>-0.01</v>
          </cell>
          <cell r="E271">
            <v>0.01</v>
          </cell>
        </row>
        <row r="272">
          <cell r="A272" t="str">
            <v>960HIM01</v>
          </cell>
          <cell r="B272" t="str">
            <v>Himmontaj</v>
          </cell>
          <cell r="C272">
            <v>0</v>
          </cell>
          <cell r="E272">
            <v>0</v>
          </cell>
        </row>
        <row r="273">
          <cell r="A273" t="str">
            <v>960JMC01</v>
          </cell>
          <cell r="B273" t="str">
            <v>JMC Oilfield</v>
          </cell>
          <cell r="C273">
            <v>0</v>
          </cell>
          <cell r="E273">
            <v>0.01</v>
          </cell>
        </row>
        <row r="274">
          <cell r="A274" t="str">
            <v>960STA01</v>
          </cell>
          <cell r="B274" t="str">
            <v>Standard Equipment</v>
          </cell>
          <cell r="C274">
            <v>0</v>
          </cell>
          <cell r="E274">
            <v>0</v>
          </cell>
        </row>
        <row r="275">
          <cell r="A275" t="str">
            <v>960STR01</v>
          </cell>
          <cell r="B275" t="str">
            <v>Streamline</v>
          </cell>
          <cell r="C275">
            <v>0</v>
          </cell>
          <cell r="E275">
            <v>0</v>
          </cell>
        </row>
        <row r="276">
          <cell r="A276" t="str">
            <v>960TRU01</v>
          </cell>
          <cell r="B276" t="str">
            <v>Trucat International</v>
          </cell>
          <cell r="C276">
            <v>0</v>
          </cell>
          <cell r="E276">
            <v>0</v>
          </cell>
        </row>
        <row r="277">
          <cell r="A277" t="str">
            <v>960WEA01</v>
          </cell>
          <cell r="B277" t="str">
            <v>West East</v>
          </cell>
          <cell r="C277">
            <v>0</v>
          </cell>
          <cell r="E277">
            <v>0</v>
          </cell>
        </row>
        <row r="278">
          <cell r="A278" t="str">
            <v>960WES01</v>
          </cell>
          <cell r="B278" t="str">
            <v>West</v>
          </cell>
          <cell r="C278">
            <v>0</v>
          </cell>
          <cell r="E278">
            <v>0</v>
          </cell>
        </row>
        <row r="279">
          <cell r="A279" t="str">
            <v>960YNT01</v>
          </cell>
          <cell r="B279" t="str">
            <v>Ynta</v>
          </cell>
          <cell r="C279">
            <v>-1.1599999999999999</v>
          </cell>
          <cell r="E279">
            <v>0</v>
          </cell>
        </row>
      </sheetData>
      <sheetData sheetId="28" refreshError="1">
        <row r="7">
          <cell r="A7">
            <v>1001002</v>
          </cell>
          <cell r="B7" t="str">
            <v>Petty Cash - Office - Tenge</v>
          </cell>
          <cell r="C7">
            <v>-227.03</v>
          </cell>
          <cell r="D7">
            <v>-31784</v>
          </cell>
        </row>
        <row r="8">
          <cell r="A8">
            <v>1002001</v>
          </cell>
          <cell r="B8" t="str">
            <v>Cash in Neftebank Tenge</v>
          </cell>
          <cell r="C8">
            <v>-4235.8500000000004</v>
          </cell>
          <cell r="D8">
            <v>-593019.44999999995</v>
          </cell>
        </row>
        <row r="9">
          <cell r="A9">
            <v>1002002</v>
          </cell>
          <cell r="B9" t="str">
            <v>Cash in Neftebank USD</v>
          </cell>
          <cell r="C9">
            <v>-11537.61</v>
          </cell>
          <cell r="D9">
            <v>-1615265.4</v>
          </cell>
        </row>
        <row r="10">
          <cell r="A10">
            <v>1002003</v>
          </cell>
          <cell r="B10" t="str">
            <v>Cash in KazcommercerBank Tenge</v>
          </cell>
          <cell r="C10">
            <v>-14.32</v>
          </cell>
          <cell r="D10">
            <v>-2004.23</v>
          </cell>
        </row>
        <row r="11">
          <cell r="A11">
            <v>1002004</v>
          </cell>
          <cell r="B11" t="str">
            <v>Cash in KazcommercerBank USD</v>
          </cell>
          <cell r="C11">
            <v>-21.8</v>
          </cell>
          <cell r="D11">
            <v>-3052</v>
          </cell>
        </row>
        <row r="12">
          <cell r="A12">
            <v>1002005</v>
          </cell>
          <cell r="B12" t="str">
            <v>Cash in Narodny Tenge</v>
          </cell>
          <cell r="C12">
            <v>-164522.54</v>
          </cell>
          <cell r="D12">
            <v>-23033155.530000001</v>
          </cell>
        </row>
        <row r="13">
          <cell r="A13">
            <v>1002006</v>
          </cell>
          <cell r="B13" t="str">
            <v>Cash in Narodny USD</v>
          </cell>
          <cell r="C13">
            <v>-957.45</v>
          </cell>
          <cell r="D13">
            <v>-134043</v>
          </cell>
        </row>
        <row r="14">
          <cell r="A14">
            <v>1202002</v>
          </cell>
          <cell r="B14" t="str">
            <v>AR-Employees Tenge</v>
          </cell>
          <cell r="C14">
            <v>-2642.86</v>
          </cell>
          <cell r="D14">
            <v>-370000</v>
          </cell>
        </row>
        <row r="15">
          <cell r="A15" t="str">
            <v>120JMC01</v>
          </cell>
          <cell r="B15" t="str">
            <v>JMC</v>
          </cell>
          <cell r="C15">
            <v>-4600</v>
          </cell>
          <cell r="D15">
            <v>-644000</v>
          </cell>
        </row>
        <row r="16">
          <cell r="A16" t="str">
            <v>120MIR01</v>
          </cell>
          <cell r="B16" t="str">
            <v>Miras-2</v>
          </cell>
          <cell r="C16">
            <v>0.1</v>
          </cell>
          <cell r="D16">
            <v>13.36</v>
          </cell>
        </row>
        <row r="17">
          <cell r="A17" t="str">
            <v>120ZAM01</v>
          </cell>
          <cell r="B17" t="str">
            <v>Zaman</v>
          </cell>
          <cell r="C17">
            <v>-0.28999999999999998</v>
          </cell>
          <cell r="D17">
            <v>-40.79</v>
          </cell>
        </row>
        <row r="18">
          <cell r="A18" t="str">
            <v>120ZAP01</v>
          </cell>
          <cell r="B18" t="str">
            <v>Zap Kaz StroiService</v>
          </cell>
          <cell r="C18">
            <v>-8476.08</v>
          </cell>
          <cell r="D18">
            <v>-1186651.7</v>
          </cell>
        </row>
        <row r="19">
          <cell r="A19">
            <v>1251001</v>
          </cell>
          <cell r="B19" t="str">
            <v>Crude Oil</v>
          </cell>
          <cell r="C19">
            <v>-237895.72</v>
          </cell>
          <cell r="D19">
            <v>-32151522.23</v>
          </cell>
        </row>
        <row r="20">
          <cell r="A20">
            <v>1301001</v>
          </cell>
          <cell r="B20" t="str">
            <v>Field Yards</v>
          </cell>
          <cell r="C20">
            <v>-2941.71</v>
          </cell>
          <cell r="D20">
            <v>-411840</v>
          </cell>
        </row>
        <row r="21">
          <cell r="A21">
            <v>1303000</v>
          </cell>
          <cell r="B21" t="str">
            <v>Warehouse Invent Rollfwd 1997</v>
          </cell>
          <cell r="C21">
            <v>0</v>
          </cell>
          <cell r="D21">
            <v>-14342.9</v>
          </cell>
        </row>
        <row r="22">
          <cell r="A22">
            <v>1303001</v>
          </cell>
          <cell r="B22" t="str">
            <v>Warehouse</v>
          </cell>
          <cell r="C22">
            <v>-1372641.21</v>
          </cell>
          <cell r="D22">
            <v>-110445782.36</v>
          </cell>
        </row>
        <row r="23">
          <cell r="A23">
            <v>1305001</v>
          </cell>
          <cell r="B23" t="str">
            <v>Inventory in Transit</v>
          </cell>
          <cell r="C23">
            <v>-432864.96</v>
          </cell>
          <cell r="D23">
            <v>-36158567.399999999</v>
          </cell>
        </row>
        <row r="24">
          <cell r="A24">
            <v>1309001</v>
          </cell>
          <cell r="B24" t="str">
            <v>Other</v>
          </cell>
          <cell r="C24">
            <v>-42959.44</v>
          </cell>
          <cell r="D24">
            <v>-3399339.41</v>
          </cell>
        </row>
        <row r="25">
          <cell r="A25">
            <v>1401001</v>
          </cell>
          <cell r="B25" t="str">
            <v>Import VAT</v>
          </cell>
          <cell r="C25">
            <v>-176117.75</v>
          </cell>
          <cell r="D25">
            <v>-24656485.550000001</v>
          </cell>
        </row>
        <row r="26">
          <cell r="A26">
            <v>1402001</v>
          </cell>
          <cell r="B26" t="str">
            <v>Turnover (local) VAT</v>
          </cell>
          <cell r="C26">
            <v>-311539.12</v>
          </cell>
          <cell r="D26">
            <v>-43615476.200000003</v>
          </cell>
        </row>
        <row r="27">
          <cell r="A27">
            <v>1451001</v>
          </cell>
          <cell r="B27" t="str">
            <v>Advances to Customs</v>
          </cell>
          <cell r="C27">
            <v>-88634.77</v>
          </cell>
          <cell r="D27">
            <v>-12408867.800000001</v>
          </cell>
        </row>
        <row r="28">
          <cell r="A28">
            <v>2001001</v>
          </cell>
          <cell r="B28" t="str">
            <v>Unproven Acquisition Costs</v>
          </cell>
          <cell r="C28">
            <v>-555111.41</v>
          </cell>
          <cell r="D28">
            <v>-42496043.270000003</v>
          </cell>
        </row>
        <row r="29">
          <cell r="A29">
            <v>2020100</v>
          </cell>
          <cell r="B29" t="str">
            <v>Oil &amp; Gas Property Rollforward</v>
          </cell>
          <cell r="C29">
            <v>-5734236.29</v>
          </cell>
          <cell r="D29">
            <v>-438995163.29000002</v>
          </cell>
        </row>
        <row r="30">
          <cell r="A30">
            <v>2036001</v>
          </cell>
          <cell r="B30" t="str">
            <v>G&amp;G Company Labour</v>
          </cell>
          <cell r="C30">
            <v>-18028.57</v>
          </cell>
          <cell r="D30">
            <v>-1441610.86</v>
          </cell>
        </row>
        <row r="31">
          <cell r="A31">
            <v>2036201</v>
          </cell>
          <cell r="B31" t="str">
            <v>G&amp;G Contract Labour</v>
          </cell>
          <cell r="C31">
            <v>-4230.24</v>
          </cell>
          <cell r="D31">
            <v>-326878.84000000003</v>
          </cell>
        </row>
        <row r="32">
          <cell r="A32">
            <v>2036501</v>
          </cell>
          <cell r="B32" t="str">
            <v>G&amp;G Seismic</v>
          </cell>
          <cell r="C32">
            <v>-85440.14</v>
          </cell>
          <cell r="D32">
            <v>-7195372.0899999999</v>
          </cell>
        </row>
        <row r="33">
          <cell r="A33">
            <v>2050101</v>
          </cell>
          <cell r="B33" t="str">
            <v>IDC Drilling Contract Day Rate</v>
          </cell>
          <cell r="C33">
            <v>-187775.7</v>
          </cell>
          <cell r="D33">
            <v>-14539630.529999999</v>
          </cell>
        </row>
        <row r="34">
          <cell r="A34">
            <v>2051001</v>
          </cell>
          <cell r="B34" t="str">
            <v>IDC Cementing &amp; Cementing Serv</v>
          </cell>
          <cell r="C34">
            <v>-11536.35</v>
          </cell>
          <cell r="D34">
            <v>-918080.2</v>
          </cell>
        </row>
        <row r="35">
          <cell r="A35">
            <v>2053001</v>
          </cell>
          <cell r="B35" t="str">
            <v>IDC Formation Testing</v>
          </cell>
          <cell r="C35">
            <v>-7555.1</v>
          </cell>
          <cell r="D35">
            <v>-886358</v>
          </cell>
        </row>
        <row r="36">
          <cell r="A36">
            <v>2055501</v>
          </cell>
          <cell r="B36" t="str">
            <v>IDC Tools &amp; Equipment Rental</v>
          </cell>
          <cell r="C36">
            <v>-14850.76</v>
          </cell>
          <cell r="D36">
            <v>-1147838.1599999999</v>
          </cell>
        </row>
        <row r="37">
          <cell r="A37">
            <v>2055701</v>
          </cell>
          <cell r="B37" t="str">
            <v>IDC Materials &amp; Supplies</v>
          </cell>
          <cell r="C37">
            <v>-55483.3</v>
          </cell>
          <cell r="D37">
            <v>-6658218.1900000004</v>
          </cell>
        </row>
        <row r="38">
          <cell r="A38">
            <v>2056001</v>
          </cell>
          <cell r="B38" t="str">
            <v>IDC Company labor</v>
          </cell>
          <cell r="C38">
            <v>-20977.84</v>
          </cell>
          <cell r="D38">
            <v>-1855091.49</v>
          </cell>
        </row>
        <row r="39">
          <cell r="A39">
            <v>2056201</v>
          </cell>
          <cell r="B39" t="str">
            <v>IDC Contract Labor</v>
          </cell>
          <cell r="C39">
            <v>-104695.8</v>
          </cell>
          <cell r="D39">
            <v>-10075430.76</v>
          </cell>
        </row>
        <row r="40">
          <cell r="A40">
            <v>2056501</v>
          </cell>
          <cell r="B40" t="str">
            <v>IDC Contract Services &amp; Equip</v>
          </cell>
          <cell r="C40">
            <v>-37679.9</v>
          </cell>
          <cell r="D40">
            <v>-3679540.94</v>
          </cell>
        </row>
        <row r="41">
          <cell r="A41">
            <v>2056701</v>
          </cell>
          <cell r="B41" t="str">
            <v>IDC Professional Services</v>
          </cell>
          <cell r="C41">
            <v>-7971.24</v>
          </cell>
          <cell r="D41">
            <v>-644213.97</v>
          </cell>
        </row>
        <row r="42">
          <cell r="A42">
            <v>2057001</v>
          </cell>
          <cell r="B42" t="str">
            <v>IDC Fuel &amp; Power</v>
          </cell>
          <cell r="C42">
            <v>-8071.38</v>
          </cell>
          <cell r="D42">
            <v>-737675.16</v>
          </cell>
        </row>
        <row r="43">
          <cell r="A43">
            <v>2057501</v>
          </cell>
          <cell r="B43" t="str">
            <v>IDC Transportation</v>
          </cell>
          <cell r="C43">
            <v>-5387.43</v>
          </cell>
          <cell r="D43">
            <v>-431117.85</v>
          </cell>
        </row>
        <row r="44">
          <cell r="A44">
            <v>2057520</v>
          </cell>
          <cell r="B44" t="str">
            <v>IDC Helicopter Transportation</v>
          </cell>
          <cell r="C44">
            <v>-522.04</v>
          </cell>
          <cell r="D44">
            <v>-41752.1</v>
          </cell>
        </row>
        <row r="45">
          <cell r="A45">
            <v>2057530</v>
          </cell>
          <cell r="B45" t="str">
            <v>IDC Air Transportation</v>
          </cell>
          <cell r="C45">
            <v>-7436.38</v>
          </cell>
          <cell r="D45">
            <v>-690467.43</v>
          </cell>
        </row>
        <row r="46">
          <cell r="A46">
            <v>2058001</v>
          </cell>
          <cell r="B46" t="str">
            <v>IDC Communication Expense</v>
          </cell>
          <cell r="C46">
            <v>-1927.58</v>
          </cell>
          <cell r="D46">
            <v>-162788.78</v>
          </cell>
        </row>
        <row r="47">
          <cell r="A47">
            <v>2058201</v>
          </cell>
          <cell r="B47" t="str">
            <v>IDC Repairs &amp; Maintenance</v>
          </cell>
          <cell r="C47">
            <v>-5876.82</v>
          </cell>
          <cell r="D47">
            <v>-466988.31</v>
          </cell>
        </row>
        <row r="48">
          <cell r="A48">
            <v>2058501</v>
          </cell>
          <cell r="B48" t="str">
            <v>IDC Environmental Expense</v>
          </cell>
          <cell r="C48">
            <v>-1366.17</v>
          </cell>
          <cell r="D48">
            <v>-107420.87</v>
          </cell>
        </row>
        <row r="49">
          <cell r="A49">
            <v>2251000</v>
          </cell>
          <cell r="B49" t="str">
            <v>Buildings Rollforward 1997</v>
          </cell>
          <cell r="C49">
            <v>-329936</v>
          </cell>
          <cell r="D49">
            <v>-24926664.800000001</v>
          </cell>
        </row>
        <row r="50">
          <cell r="A50">
            <v>2251001</v>
          </cell>
          <cell r="B50" t="str">
            <v>Buildings</v>
          </cell>
          <cell r="C50">
            <v>-2211154.59</v>
          </cell>
          <cell r="D50">
            <v>-187047035.38</v>
          </cell>
        </row>
        <row r="51">
          <cell r="A51">
            <v>2251501</v>
          </cell>
          <cell r="B51" t="str">
            <v>Roads</v>
          </cell>
          <cell r="C51">
            <v>-858471.84</v>
          </cell>
          <cell r="D51">
            <v>-69264614.989999995</v>
          </cell>
        </row>
        <row r="52">
          <cell r="A52">
            <v>2252001</v>
          </cell>
          <cell r="B52" t="str">
            <v>Pipelines</v>
          </cell>
          <cell r="C52">
            <v>-616217.66</v>
          </cell>
          <cell r="D52">
            <v>-48952893.259999998</v>
          </cell>
        </row>
        <row r="53">
          <cell r="A53">
            <v>2253000</v>
          </cell>
          <cell r="B53" t="str">
            <v>Plant &amp; Equipment R/F 1997</v>
          </cell>
          <cell r="C53">
            <v>0</v>
          </cell>
          <cell r="D53">
            <v>-0.5</v>
          </cell>
        </row>
        <row r="54">
          <cell r="A54">
            <v>2253001</v>
          </cell>
          <cell r="B54" t="str">
            <v>Plant &amp; Equipment</v>
          </cell>
          <cell r="C54">
            <v>-1186196.67</v>
          </cell>
          <cell r="D54">
            <v>-95524130.950000003</v>
          </cell>
        </row>
        <row r="55">
          <cell r="A55">
            <v>2253500</v>
          </cell>
          <cell r="B55" t="str">
            <v>Vehicles Rollforward 1997</v>
          </cell>
          <cell r="C55">
            <v>-541479</v>
          </cell>
          <cell r="D55">
            <v>-40908738.450000003</v>
          </cell>
        </row>
        <row r="56">
          <cell r="A56">
            <v>2253501</v>
          </cell>
          <cell r="B56" t="str">
            <v>Vehicles</v>
          </cell>
          <cell r="C56">
            <v>-9250.85</v>
          </cell>
          <cell r="D56">
            <v>-1211861.3500000001</v>
          </cell>
        </row>
        <row r="57">
          <cell r="A57">
            <v>2254001</v>
          </cell>
          <cell r="B57" t="str">
            <v>Vehicles for specialized tasks</v>
          </cell>
          <cell r="C57">
            <v>-967345.11</v>
          </cell>
          <cell r="D57">
            <v>-75192176.870000005</v>
          </cell>
        </row>
        <row r="58">
          <cell r="A58">
            <v>2254501</v>
          </cell>
          <cell r="B58" t="str">
            <v>Vehicles for personnel</v>
          </cell>
          <cell r="C58">
            <v>-128051.16</v>
          </cell>
          <cell r="D58">
            <v>-10205265.640000001</v>
          </cell>
        </row>
        <row r="59">
          <cell r="A59">
            <v>2254502</v>
          </cell>
          <cell r="B59" t="str">
            <v>Vehicles-Personnel-VAT-Paid</v>
          </cell>
          <cell r="C59">
            <v>-78183.91</v>
          </cell>
          <cell r="D59">
            <v>-6146750</v>
          </cell>
        </row>
        <row r="60">
          <cell r="A60">
            <v>2255001</v>
          </cell>
          <cell r="B60" t="str">
            <v>Furniture &amp; Fixtures</v>
          </cell>
          <cell r="C60">
            <v>-113206.46</v>
          </cell>
          <cell r="D60">
            <v>-8746458.4100000001</v>
          </cell>
        </row>
        <row r="61">
          <cell r="A61">
            <v>2256001</v>
          </cell>
          <cell r="B61" t="str">
            <v>Field Communicatios</v>
          </cell>
          <cell r="C61">
            <v>-258601.47</v>
          </cell>
          <cell r="D61">
            <v>-21931157.789999999</v>
          </cell>
        </row>
        <row r="62">
          <cell r="A62">
            <v>2301000</v>
          </cell>
          <cell r="B62" t="str">
            <v>Apartments Rollforward 1997</v>
          </cell>
          <cell r="C62">
            <v>-67212</v>
          </cell>
          <cell r="D62">
            <v>-5077866.5999999996</v>
          </cell>
        </row>
        <row r="63">
          <cell r="A63">
            <v>2301001</v>
          </cell>
          <cell r="B63" t="str">
            <v>Buildings</v>
          </cell>
          <cell r="C63">
            <v>-94069.81</v>
          </cell>
          <cell r="D63">
            <v>-9473805.8000000007</v>
          </cell>
        </row>
        <row r="64">
          <cell r="A64">
            <v>2301010</v>
          </cell>
          <cell r="B64" t="str">
            <v>Office Buildings</v>
          </cell>
          <cell r="C64">
            <v>-19732.8</v>
          </cell>
          <cell r="D64">
            <v>-1698551</v>
          </cell>
        </row>
        <row r="65">
          <cell r="A65">
            <v>2301020</v>
          </cell>
          <cell r="B65" t="str">
            <v>Apartments</v>
          </cell>
          <cell r="C65">
            <v>-147787.25</v>
          </cell>
          <cell r="D65">
            <v>-11802425.67</v>
          </cell>
        </row>
        <row r="66">
          <cell r="A66">
            <v>2303000</v>
          </cell>
          <cell r="B66" t="str">
            <v>Office F&amp;F Rollforward 1997</v>
          </cell>
          <cell r="C66">
            <v>-227318</v>
          </cell>
          <cell r="D66">
            <v>-17173874.899999999</v>
          </cell>
        </row>
        <row r="67">
          <cell r="A67">
            <v>2303010</v>
          </cell>
          <cell r="B67" t="str">
            <v>Office Furniture &amp; Fixtures</v>
          </cell>
          <cell r="C67">
            <v>-14782.82</v>
          </cell>
          <cell r="D67">
            <v>-1118262.8999999999</v>
          </cell>
        </row>
        <row r="68">
          <cell r="A68">
            <v>2303020</v>
          </cell>
          <cell r="B68" t="str">
            <v>Apartment Furniture &amp; Fixtures</v>
          </cell>
          <cell r="C68">
            <v>-56750.03</v>
          </cell>
          <cell r="D68">
            <v>-4401620</v>
          </cell>
        </row>
        <row r="69">
          <cell r="A69">
            <v>2304001</v>
          </cell>
          <cell r="B69" t="str">
            <v>Office Equipment</v>
          </cell>
          <cell r="C69">
            <v>-98157.29</v>
          </cell>
          <cell r="D69">
            <v>-7850018.96</v>
          </cell>
        </row>
        <row r="70">
          <cell r="A70">
            <v>2305001</v>
          </cell>
          <cell r="B70" t="str">
            <v>Intangible Assets</v>
          </cell>
          <cell r="C70">
            <v>-2851.76</v>
          </cell>
          <cell r="D70">
            <v>-205935</v>
          </cell>
        </row>
        <row r="71">
          <cell r="A71">
            <v>2305002</v>
          </cell>
          <cell r="B71" t="str">
            <v>Software-Sun System-GL</v>
          </cell>
          <cell r="C71">
            <v>-62093.59</v>
          </cell>
          <cell r="D71">
            <v>-5214962.84</v>
          </cell>
        </row>
        <row r="72">
          <cell r="A72">
            <v>2305003</v>
          </cell>
          <cell r="B72" t="str">
            <v>Software-Sun System-Payroll</v>
          </cell>
          <cell r="C72">
            <v>-9353.4500000000007</v>
          </cell>
          <cell r="D72">
            <v>-778140</v>
          </cell>
        </row>
        <row r="73">
          <cell r="A73">
            <v>2350101</v>
          </cell>
          <cell r="B73" t="str">
            <v>WIP IDC Dril Cont Day Rate</v>
          </cell>
          <cell r="C73">
            <v>-1856379.63</v>
          </cell>
          <cell r="D73">
            <v>-222962642.78</v>
          </cell>
        </row>
        <row r="74">
          <cell r="A74">
            <v>2350501</v>
          </cell>
          <cell r="B74" t="str">
            <v>WIP IDC Mobilization/Demob</v>
          </cell>
          <cell r="C74">
            <v>-891244.15</v>
          </cell>
          <cell r="D74">
            <v>-76190452.700000003</v>
          </cell>
        </row>
        <row r="75">
          <cell r="A75">
            <v>2350701</v>
          </cell>
          <cell r="B75" t="str">
            <v>WIP IDC Road|Loc. Pits &amp; Keyws</v>
          </cell>
          <cell r="C75">
            <v>-217959.9</v>
          </cell>
          <cell r="D75">
            <v>-17773113.809999999</v>
          </cell>
        </row>
        <row r="76">
          <cell r="A76">
            <v>2351001</v>
          </cell>
          <cell r="B76" t="str">
            <v>WIP IDC Cement &amp; Cement Serv</v>
          </cell>
          <cell r="C76">
            <v>-63118.09</v>
          </cell>
          <cell r="D76">
            <v>-6083174.8399999999</v>
          </cell>
        </row>
        <row r="77">
          <cell r="A77">
            <v>2352001</v>
          </cell>
          <cell r="B77" t="str">
            <v>WIP IDC Wireline Logging</v>
          </cell>
          <cell r="C77">
            <v>-22836.19</v>
          </cell>
          <cell r="D77">
            <v>-1860020.48</v>
          </cell>
        </row>
        <row r="78">
          <cell r="A78">
            <v>2352501</v>
          </cell>
          <cell r="B78" t="str">
            <v>WIP IDC Mud Logging</v>
          </cell>
          <cell r="C78">
            <v>-98694.74</v>
          </cell>
          <cell r="D78">
            <v>-12025656.699999999</v>
          </cell>
        </row>
        <row r="79">
          <cell r="A79">
            <v>2353001</v>
          </cell>
          <cell r="B79" t="str">
            <v>WIP IDC Formation Testing</v>
          </cell>
          <cell r="C79">
            <v>-108925.43</v>
          </cell>
          <cell r="D79">
            <v>-14147870.58</v>
          </cell>
        </row>
        <row r="80">
          <cell r="A80">
            <v>2355001</v>
          </cell>
          <cell r="B80" t="str">
            <v>WIP IDC Drill Bits</v>
          </cell>
          <cell r="C80">
            <v>0</v>
          </cell>
          <cell r="D80">
            <v>0</v>
          </cell>
        </row>
        <row r="81">
          <cell r="A81">
            <v>2355501</v>
          </cell>
          <cell r="B81" t="str">
            <v>WIP IDC Tools &amp; Equip Rental</v>
          </cell>
          <cell r="C81">
            <v>-1700</v>
          </cell>
          <cell r="D81">
            <v>-238000</v>
          </cell>
        </row>
        <row r="82">
          <cell r="A82">
            <v>2355701</v>
          </cell>
          <cell r="B82" t="str">
            <v>WIP IDC Materials &amp; Supplies</v>
          </cell>
          <cell r="C82">
            <v>-274845.94</v>
          </cell>
          <cell r="D82">
            <v>-34092944.439999998</v>
          </cell>
        </row>
        <row r="83">
          <cell r="A83">
            <v>2356001</v>
          </cell>
          <cell r="B83" t="str">
            <v>WIP IDC Company labor</v>
          </cell>
          <cell r="C83">
            <v>-96913.31</v>
          </cell>
          <cell r="D83">
            <v>-9064011.1300000008</v>
          </cell>
        </row>
        <row r="84">
          <cell r="A84">
            <v>2356201</v>
          </cell>
          <cell r="B84" t="str">
            <v>WIP IDC Contract Labor</v>
          </cell>
          <cell r="C84">
            <v>-656235.06999999995</v>
          </cell>
          <cell r="D84">
            <v>-61892348.939999998</v>
          </cell>
        </row>
        <row r="85">
          <cell r="A85">
            <v>2356501</v>
          </cell>
          <cell r="B85" t="str">
            <v>WIP IDC Cont Services &amp; Equip</v>
          </cell>
          <cell r="C85">
            <v>-305236.63</v>
          </cell>
          <cell r="D85">
            <v>-30466189.760000002</v>
          </cell>
        </row>
        <row r="86">
          <cell r="A86">
            <v>2356701</v>
          </cell>
          <cell r="B86" t="str">
            <v>WIP IDC Professional Services</v>
          </cell>
          <cell r="C86">
            <v>-151789.56</v>
          </cell>
          <cell r="D86">
            <v>-11841457.710000001</v>
          </cell>
        </row>
        <row r="87">
          <cell r="A87">
            <v>2357001</v>
          </cell>
          <cell r="B87" t="str">
            <v>WIP IDC Fuel &amp; Power</v>
          </cell>
          <cell r="C87">
            <v>-49979.32</v>
          </cell>
          <cell r="D87">
            <v>-4679642.96</v>
          </cell>
        </row>
        <row r="88">
          <cell r="A88">
            <v>2357501</v>
          </cell>
          <cell r="B88" t="str">
            <v>WIP IDC Transportation</v>
          </cell>
          <cell r="C88">
            <v>-25334.22</v>
          </cell>
          <cell r="D88">
            <v>-2044004.97</v>
          </cell>
        </row>
        <row r="89">
          <cell r="A89">
            <v>2357520</v>
          </cell>
          <cell r="B89" t="str">
            <v>WIP IDC Helicopter Transport</v>
          </cell>
          <cell r="C89">
            <v>-2087.12</v>
          </cell>
          <cell r="D89">
            <v>-167007.34</v>
          </cell>
        </row>
        <row r="90">
          <cell r="A90">
            <v>2357540</v>
          </cell>
          <cell r="B90" t="str">
            <v>WIP IDC Marine Transportation</v>
          </cell>
          <cell r="C90">
            <v>-18317.490000000002</v>
          </cell>
          <cell r="D90">
            <v>-1689855.13</v>
          </cell>
        </row>
        <row r="91">
          <cell r="A91">
            <v>2358001</v>
          </cell>
          <cell r="B91" t="str">
            <v>WIP IDC Communication Expense</v>
          </cell>
          <cell r="C91">
            <v>-7712.32</v>
          </cell>
          <cell r="D91">
            <v>-651162.37</v>
          </cell>
        </row>
        <row r="92">
          <cell r="A92">
            <v>2358201</v>
          </cell>
          <cell r="B92" t="str">
            <v>WIP IDC Repairs &amp; Maintenance</v>
          </cell>
          <cell r="C92">
            <v>-23507.27</v>
          </cell>
          <cell r="D92">
            <v>-1867954.29</v>
          </cell>
        </row>
        <row r="93">
          <cell r="A93">
            <v>2358501</v>
          </cell>
          <cell r="B93" t="str">
            <v>WIP IDC Environmental Expense</v>
          </cell>
          <cell r="C93">
            <v>-5462.65</v>
          </cell>
          <cell r="D93">
            <v>-429690.71</v>
          </cell>
        </row>
        <row r="94">
          <cell r="A94">
            <v>2358701</v>
          </cell>
          <cell r="B94" t="str">
            <v>WIP IDC Local Licensing Fees</v>
          </cell>
          <cell r="C94">
            <v>-147555.35</v>
          </cell>
          <cell r="D94">
            <v>-12844010.17</v>
          </cell>
        </row>
        <row r="95">
          <cell r="A95">
            <v>2403001</v>
          </cell>
          <cell r="B95" t="str">
            <v>WIP-TDC-Production Casing</v>
          </cell>
          <cell r="C95">
            <v>0</v>
          </cell>
          <cell r="D95">
            <v>0</v>
          </cell>
        </row>
        <row r="96">
          <cell r="A96">
            <v>2403501</v>
          </cell>
          <cell r="B96" t="str">
            <v>WIP-TDC-Tubing</v>
          </cell>
          <cell r="C96">
            <v>-76443.42</v>
          </cell>
          <cell r="D96">
            <v>-5936842.7199999997</v>
          </cell>
        </row>
        <row r="97">
          <cell r="A97">
            <v>2405001</v>
          </cell>
          <cell r="B97" t="str">
            <v>WIP-TDC-Casinghead</v>
          </cell>
          <cell r="C97">
            <v>-3519.88</v>
          </cell>
          <cell r="D97">
            <v>-271965.69</v>
          </cell>
        </row>
        <row r="98">
          <cell r="A98">
            <v>2406001</v>
          </cell>
          <cell r="B98" t="str">
            <v>WIP-TDC-Xmas Tree</v>
          </cell>
          <cell r="C98">
            <v>-62080.59</v>
          </cell>
          <cell r="D98">
            <v>-4761508.4800000004</v>
          </cell>
        </row>
        <row r="99">
          <cell r="A99">
            <v>2409001</v>
          </cell>
          <cell r="B99" t="str">
            <v>WIP-TDC-Other Mats &amp; Equip</v>
          </cell>
          <cell r="C99">
            <v>0</v>
          </cell>
          <cell r="D99">
            <v>0</v>
          </cell>
        </row>
        <row r="100">
          <cell r="A100">
            <v>2511001</v>
          </cell>
          <cell r="B100" t="str">
            <v>WIP-BUILDINGS-Materials</v>
          </cell>
          <cell r="C100">
            <v>0</v>
          </cell>
          <cell r="D100">
            <v>0</v>
          </cell>
        </row>
        <row r="101">
          <cell r="A101">
            <v>2511701</v>
          </cell>
          <cell r="B101" t="str">
            <v>WIP - Buildings - Proj Design</v>
          </cell>
          <cell r="C101">
            <v>-37283.72</v>
          </cell>
          <cell r="D101">
            <v>-3152927.1</v>
          </cell>
        </row>
        <row r="102">
          <cell r="A102">
            <v>2521701</v>
          </cell>
          <cell r="B102" t="str">
            <v>WIP - Roads - Proj Design</v>
          </cell>
          <cell r="C102">
            <v>-33733.33</v>
          </cell>
          <cell r="D102">
            <v>-4722666.2</v>
          </cell>
        </row>
        <row r="103">
          <cell r="A103">
            <v>2522501</v>
          </cell>
          <cell r="B103" t="str">
            <v>WIP-ROADS-Local Services</v>
          </cell>
          <cell r="C103">
            <v>-13605.23</v>
          </cell>
          <cell r="D103">
            <v>-1904733.33</v>
          </cell>
        </row>
        <row r="104">
          <cell r="A104">
            <v>2531001</v>
          </cell>
          <cell r="B104" t="str">
            <v>WIP-P'LINES-Materials</v>
          </cell>
          <cell r="C104">
            <v>-97972.76</v>
          </cell>
          <cell r="D104">
            <v>-9953926.6699999999</v>
          </cell>
        </row>
        <row r="105">
          <cell r="A105">
            <v>2531501</v>
          </cell>
          <cell r="B105" t="str">
            <v>WIP-P'LINES-Overhead</v>
          </cell>
          <cell r="C105">
            <v>-134595.19</v>
          </cell>
          <cell r="D105">
            <v>-11360959.130000001</v>
          </cell>
        </row>
        <row r="106">
          <cell r="A106">
            <v>2531701</v>
          </cell>
          <cell r="B106" t="str">
            <v>WIP - Pipelines - Proj Design</v>
          </cell>
          <cell r="C106">
            <v>-39685.550000000003</v>
          </cell>
          <cell r="D106">
            <v>-3232470.65</v>
          </cell>
        </row>
        <row r="107">
          <cell r="A107">
            <v>2532001</v>
          </cell>
          <cell r="B107" t="str">
            <v>WIP-P'LINES-Transportation</v>
          </cell>
          <cell r="C107">
            <v>-28737.96</v>
          </cell>
          <cell r="D107">
            <v>-2299683.5299999998</v>
          </cell>
        </row>
        <row r="108">
          <cell r="A108">
            <v>2532501</v>
          </cell>
          <cell r="B108" t="str">
            <v>WIP-P'LINES-Local Services</v>
          </cell>
          <cell r="C108">
            <v>-2464.77</v>
          </cell>
          <cell r="D108">
            <v>-284406.40000000002</v>
          </cell>
        </row>
        <row r="109">
          <cell r="A109">
            <v>2536001</v>
          </cell>
          <cell r="B109" t="str">
            <v>WIP-P'LINES-Company labor</v>
          </cell>
          <cell r="C109">
            <v>-89098.51</v>
          </cell>
          <cell r="D109">
            <v>-7582743.3600000003</v>
          </cell>
        </row>
        <row r="110">
          <cell r="A110">
            <v>2536201</v>
          </cell>
          <cell r="B110" t="str">
            <v>WIP-P'LINES-Contract Labor</v>
          </cell>
          <cell r="C110">
            <v>-222992.76</v>
          </cell>
          <cell r="D110">
            <v>-18250449.66</v>
          </cell>
        </row>
        <row r="111">
          <cell r="A111">
            <v>2541001</v>
          </cell>
          <cell r="B111" t="str">
            <v>WIP-GATHSYS-Materials</v>
          </cell>
          <cell r="C111">
            <v>-248407.27</v>
          </cell>
          <cell r="D111">
            <v>-32780493.399999999</v>
          </cell>
        </row>
        <row r="112">
          <cell r="A112">
            <v>2541501</v>
          </cell>
          <cell r="B112" t="str">
            <v>WIP-GATHSYS-Overhead</v>
          </cell>
          <cell r="C112">
            <v>-141927.82999999999</v>
          </cell>
          <cell r="D112">
            <v>-13760933.880000001</v>
          </cell>
        </row>
        <row r="113">
          <cell r="A113">
            <v>2541701</v>
          </cell>
          <cell r="B113" t="str">
            <v>WIP - Gathsys - Proj Design</v>
          </cell>
          <cell r="C113">
            <v>-43388.78</v>
          </cell>
          <cell r="D113">
            <v>-3152326.8</v>
          </cell>
        </row>
        <row r="114">
          <cell r="A114">
            <v>2542001</v>
          </cell>
          <cell r="B114" t="str">
            <v>WIP-GATHSYS-Transportation</v>
          </cell>
          <cell r="C114">
            <v>-12206.54</v>
          </cell>
          <cell r="D114">
            <v>-1117915.8999999999</v>
          </cell>
        </row>
        <row r="115">
          <cell r="A115">
            <v>2542501</v>
          </cell>
          <cell r="B115" t="str">
            <v>WIP-GATHSYS-Local Services</v>
          </cell>
          <cell r="C115">
            <v>-263601.33</v>
          </cell>
          <cell r="D115">
            <v>-35966531.869999997</v>
          </cell>
        </row>
        <row r="116">
          <cell r="A116">
            <v>2546001</v>
          </cell>
          <cell r="B116" t="str">
            <v>WIP-GATHSYS-Company labor</v>
          </cell>
          <cell r="C116">
            <v>-37202.46</v>
          </cell>
          <cell r="D116">
            <v>-3507773.63</v>
          </cell>
        </row>
        <row r="117">
          <cell r="A117">
            <v>2546201</v>
          </cell>
          <cell r="B117" t="str">
            <v>WIP-GATHSYS-Contract Labor</v>
          </cell>
          <cell r="C117">
            <v>-111956.42</v>
          </cell>
          <cell r="D117">
            <v>-10340851.189999999</v>
          </cell>
        </row>
        <row r="118">
          <cell r="A118">
            <v>2551001</v>
          </cell>
          <cell r="B118" t="str">
            <v>WIP-P&amp;E-Materials</v>
          </cell>
          <cell r="C118">
            <v>-351702.61</v>
          </cell>
          <cell r="D118">
            <v>-42312866.100000001</v>
          </cell>
        </row>
        <row r="119">
          <cell r="A119">
            <v>2551501</v>
          </cell>
          <cell r="B119" t="str">
            <v>WIP-P&amp;E-Overhead</v>
          </cell>
          <cell r="C119">
            <v>-309889.98</v>
          </cell>
          <cell r="D119">
            <v>-28261895.010000002</v>
          </cell>
        </row>
        <row r="120">
          <cell r="A120">
            <v>2551701</v>
          </cell>
          <cell r="B120" t="str">
            <v>WIP - P&amp;E - Proj Design</v>
          </cell>
          <cell r="C120">
            <v>-62413.89</v>
          </cell>
          <cell r="D120">
            <v>-5088717.54</v>
          </cell>
        </row>
        <row r="121">
          <cell r="A121">
            <v>2552001</v>
          </cell>
          <cell r="B121" t="str">
            <v>WIP-P&amp;E-Transportation</v>
          </cell>
          <cell r="C121">
            <v>-46552.42</v>
          </cell>
          <cell r="D121">
            <v>-3725218.97</v>
          </cell>
        </row>
        <row r="122">
          <cell r="A122">
            <v>2552501</v>
          </cell>
          <cell r="B122" t="str">
            <v>WIP-P&amp;E-Local Services</v>
          </cell>
          <cell r="C122">
            <v>-30593.37</v>
          </cell>
          <cell r="D122">
            <v>-2620752.7599999998</v>
          </cell>
        </row>
        <row r="123">
          <cell r="A123">
            <v>2556001</v>
          </cell>
          <cell r="B123" t="str">
            <v>WIP-P&amp;E-Company labor</v>
          </cell>
          <cell r="C123">
            <v>-128327.97</v>
          </cell>
          <cell r="D123">
            <v>-11042914.76</v>
          </cell>
        </row>
        <row r="124">
          <cell r="A124">
            <v>2556201</v>
          </cell>
          <cell r="B124" t="str">
            <v>WIP-P&amp;E-Contract Labor</v>
          </cell>
          <cell r="C124">
            <v>-465456.38</v>
          </cell>
          <cell r="D124">
            <v>-39160115.560000002</v>
          </cell>
        </row>
        <row r="125">
          <cell r="A125">
            <v>2601001</v>
          </cell>
          <cell r="B125" t="str">
            <v>Sales FCP Offset</v>
          </cell>
          <cell r="C125">
            <v>2504261.65</v>
          </cell>
          <cell r="D125">
            <v>312068494.77999997</v>
          </cell>
        </row>
        <row r="126">
          <cell r="A126">
            <v>2602001</v>
          </cell>
          <cell r="B126" t="str">
            <v>Transportation FCP Offset</v>
          </cell>
          <cell r="C126">
            <v>-261434.97</v>
          </cell>
          <cell r="D126">
            <v>-29803586.579999998</v>
          </cell>
        </row>
        <row r="127">
          <cell r="A127">
            <v>2603001</v>
          </cell>
          <cell r="B127" t="str">
            <v>Marketing FCP Offset</v>
          </cell>
          <cell r="C127">
            <v>-48289.24</v>
          </cell>
          <cell r="D127">
            <v>-5504973.3600000003</v>
          </cell>
        </row>
        <row r="128">
          <cell r="A128">
            <v>2604001</v>
          </cell>
          <cell r="B128" t="str">
            <v>Operating expense FCP Offset</v>
          </cell>
          <cell r="C128">
            <v>-1020542.71</v>
          </cell>
          <cell r="D128">
            <v>-92508716.170000002</v>
          </cell>
        </row>
        <row r="129">
          <cell r="A129">
            <v>2705000</v>
          </cell>
          <cell r="B129" t="str">
            <v>Accum. Deprec.-CORPA 1997</v>
          </cell>
          <cell r="C129">
            <v>190950</v>
          </cell>
          <cell r="D129">
            <v>14426272.5</v>
          </cell>
        </row>
        <row r="130">
          <cell r="A130">
            <v>2705001</v>
          </cell>
          <cell r="B130" t="str">
            <v>Accumulated Depreciation-CORPA</v>
          </cell>
          <cell r="C130">
            <v>840901</v>
          </cell>
          <cell r="D130">
            <v>90697503.799999997</v>
          </cell>
        </row>
        <row r="131">
          <cell r="A131" t="str">
            <v>300A&amp;B01</v>
          </cell>
          <cell r="B131" t="str">
            <v>A&amp;B</v>
          </cell>
          <cell r="C131">
            <v>0</v>
          </cell>
          <cell r="D131">
            <v>0</v>
          </cell>
        </row>
        <row r="132">
          <cell r="A132" t="str">
            <v>300ABB01</v>
          </cell>
          <cell r="B132" t="str">
            <v>ABB Vetco Gray</v>
          </cell>
          <cell r="C132">
            <v>0</v>
          </cell>
          <cell r="D132">
            <v>0</v>
          </cell>
        </row>
        <row r="133">
          <cell r="A133" t="str">
            <v>300ABC01</v>
          </cell>
          <cell r="B133" t="str">
            <v>A&amp;B Commerce</v>
          </cell>
          <cell r="C133">
            <v>3076.26</v>
          </cell>
          <cell r="D133">
            <v>430676</v>
          </cell>
        </row>
        <row r="134">
          <cell r="A134" t="str">
            <v>300AGP01</v>
          </cell>
          <cell r="B134" t="str">
            <v>AGP1</v>
          </cell>
          <cell r="C134">
            <v>0</v>
          </cell>
          <cell r="D134">
            <v>0</v>
          </cell>
        </row>
        <row r="135">
          <cell r="A135" t="str">
            <v>300AIB01</v>
          </cell>
          <cell r="B135" t="str">
            <v>AIB</v>
          </cell>
          <cell r="C135">
            <v>2193.89</v>
          </cell>
          <cell r="D135">
            <v>307144.5</v>
          </cell>
        </row>
        <row r="136">
          <cell r="A136" t="str">
            <v>300AIL01</v>
          </cell>
          <cell r="B136" t="str">
            <v>AILAK</v>
          </cell>
          <cell r="C136">
            <v>0</v>
          </cell>
          <cell r="D136">
            <v>0</v>
          </cell>
        </row>
        <row r="137">
          <cell r="A137" t="str">
            <v>300AIN01</v>
          </cell>
          <cell r="B137" t="str">
            <v>AINA</v>
          </cell>
          <cell r="C137">
            <v>0</v>
          </cell>
          <cell r="D137">
            <v>0</v>
          </cell>
        </row>
        <row r="138">
          <cell r="A138" t="str">
            <v>300AJI01</v>
          </cell>
          <cell r="B138" t="str">
            <v>Ajigaliev</v>
          </cell>
          <cell r="C138">
            <v>0</v>
          </cell>
          <cell r="D138">
            <v>0</v>
          </cell>
        </row>
        <row r="139">
          <cell r="A139" t="str">
            <v>300AKB01</v>
          </cell>
          <cell r="B139" t="str">
            <v>Akbobek</v>
          </cell>
          <cell r="C139">
            <v>3051.43</v>
          </cell>
          <cell r="D139">
            <v>427200</v>
          </cell>
        </row>
        <row r="140">
          <cell r="A140" t="str">
            <v>300AKK01</v>
          </cell>
          <cell r="B140" t="str">
            <v>Akku</v>
          </cell>
          <cell r="C140">
            <v>0</v>
          </cell>
          <cell r="D140">
            <v>0</v>
          </cell>
        </row>
        <row r="141">
          <cell r="A141" t="str">
            <v>300AKM02</v>
          </cell>
          <cell r="B141" t="str">
            <v>Akma Oil</v>
          </cell>
          <cell r="C141">
            <v>0</v>
          </cell>
          <cell r="D141">
            <v>0</v>
          </cell>
        </row>
        <row r="142">
          <cell r="A142" t="str">
            <v>300AKM03</v>
          </cell>
          <cell r="B142" t="str">
            <v>Akmo - 88</v>
          </cell>
          <cell r="C142">
            <v>0</v>
          </cell>
          <cell r="D142">
            <v>0</v>
          </cell>
        </row>
        <row r="143">
          <cell r="A143" t="str">
            <v>300AKT01</v>
          </cell>
          <cell r="B143" t="str">
            <v>Aktau Gaz</v>
          </cell>
          <cell r="C143">
            <v>0</v>
          </cell>
          <cell r="D143">
            <v>0</v>
          </cell>
        </row>
        <row r="144">
          <cell r="A144" t="str">
            <v>300ALP01</v>
          </cell>
          <cell r="B144" t="str">
            <v>ALPHA PRO</v>
          </cell>
          <cell r="C144">
            <v>41.21</v>
          </cell>
          <cell r="D144">
            <v>5770</v>
          </cell>
        </row>
        <row r="145">
          <cell r="A145" t="str">
            <v>300ALT01</v>
          </cell>
          <cell r="B145" t="str">
            <v>ALTEL</v>
          </cell>
          <cell r="C145">
            <v>216.61</v>
          </cell>
          <cell r="D145">
            <v>30325.4</v>
          </cell>
        </row>
        <row r="146">
          <cell r="A146" t="str">
            <v>300AMA01</v>
          </cell>
          <cell r="B146" t="str">
            <v>Amandyk-Ss</v>
          </cell>
          <cell r="C146">
            <v>0</v>
          </cell>
          <cell r="D146">
            <v>0</v>
          </cell>
        </row>
        <row r="147">
          <cell r="A147" t="str">
            <v>300AME01</v>
          </cell>
          <cell r="B147" t="str">
            <v>Ameron International</v>
          </cell>
          <cell r="C147">
            <v>34245.769999999997</v>
          </cell>
          <cell r="D147">
            <v>4794407.8</v>
          </cell>
        </row>
        <row r="148">
          <cell r="A148" t="str">
            <v>300ANG01</v>
          </cell>
          <cell r="B148" t="str">
            <v>Anglo-Caspian Serv</v>
          </cell>
          <cell r="C148">
            <v>0</v>
          </cell>
          <cell r="D148">
            <v>0</v>
          </cell>
        </row>
        <row r="149">
          <cell r="A149" t="str">
            <v>300ARC01</v>
          </cell>
          <cell r="B149" t="str">
            <v>Arctic/Plains Const</v>
          </cell>
          <cell r="C149">
            <v>0</v>
          </cell>
          <cell r="D149">
            <v>0</v>
          </cell>
        </row>
        <row r="150">
          <cell r="A150" t="str">
            <v>300ARS01</v>
          </cell>
          <cell r="B150" t="str">
            <v>ARS</v>
          </cell>
          <cell r="C150">
            <v>0</v>
          </cell>
          <cell r="D150">
            <v>0</v>
          </cell>
        </row>
        <row r="151">
          <cell r="A151" t="str">
            <v>300ART01</v>
          </cell>
          <cell r="B151" t="str">
            <v>Arti Sugar</v>
          </cell>
          <cell r="C151">
            <v>2640</v>
          </cell>
          <cell r="D151">
            <v>369600</v>
          </cell>
        </row>
        <row r="152">
          <cell r="A152" t="str">
            <v>300ATA01</v>
          </cell>
          <cell r="B152" t="str">
            <v>Atabai</v>
          </cell>
          <cell r="C152">
            <v>0</v>
          </cell>
          <cell r="D152">
            <v>0</v>
          </cell>
        </row>
        <row r="153">
          <cell r="A153" t="str">
            <v>300AUE01</v>
          </cell>
          <cell r="B153" t="str">
            <v>AUES</v>
          </cell>
          <cell r="C153">
            <v>0</v>
          </cell>
          <cell r="D153">
            <v>0</v>
          </cell>
        </row>
        <row r="154">
          <cell r="A154" t="str">
            <v>300AVD01</v>
          </cell>
          <cell r="B154" t="str">
            <v>Avdievsky</v>
          </cell>
          <cell r="C154">
            <v>0</v>
          </cell>
          <cell r="D154">
            <v>0</v>
          </cell>
        </row>
        <row r="155">
          <cell r="A155" t="str">
            <v>300AVR01</v>
          </cell>
          <cell r="B155" t="str">
            <v>Avramenco</v>
          </cell>
          <cell r="C155">
            <v>0</v>
          </cell>
          <cell r="D155">
            <v>0</v>
          </cell>
        </row>
        <row r="156">
          <cell r="A156" t="str">
            <v>300AYA01</v>
          </cell>
          <cell r="B156" t="str">
            <v>AYAZ</v>
          </cell>
          <cell r="C156">
            <v>2408.9299999999998</v>
          </cell>
          <cell r="D156">
            <v>337250</v>
          </cell>
        </row>
        <row r="157">
          <cell r="A157" t="str">
            <v>300AYA02</v>
          </cell>
          <cell r="B157" t="str">
            <v>AYAT</v>
          </cell>
          <cell r="C157">
            <v>0</v>
          </cell>
          <cell r="D157">
            <v>0</v>
          </cell>
        </row>
        <row r="158">
          <cell r="A158" t="str">
            <v>300AZH01</v>
          </cell>
          <cell r="B158" t="str">
            <v>Azhigaliev</v>
          </cell>
          <cell r="C158">
            <v>0</v>
          </cell>
          <cell r="D158">
            <v>0</v>
          </cell>
        </row>
        <row r="159">
          <cell r="A159" t="str">
            <v>300BAK01</v>
          </cell>
          <cell r="B159" t="str">
            <v>Bakyt</v>
          </cell>
          <cell r="C159">
            <v>0</v>
          </cell>
          <cell r="D159">
            <v>0</v>
          </cell>
        </row>
        <row r="160">
          <cell r="A160" t="str">
            <v>300BAK02</v>
          </cell>
          <cell r="B160" t="str">
            <v>Baker Hughes Solutions</v>
          </cell>
          <cell r="C160">
            <v>60000</v>
          </cell>
          <cell r="D160">
            <v>8400000</v>
          </cell>
        </row>
        <row r="161">
          <cell r="A161" t="str">
            <v>300BAK03</v>
          </cell>
          <cell r="B161" t="str">
            <v>Baker Atlas</v>
          </cell>
          <cell r="C161">
            <v>89692.95</v>
          </cell>
          <cell r="D161">
            <v>12557013</v>
          </cell>
        </row>
        <row r="162">
          <cell r="A162" t="str">
            <v>300BAS01</v>
          </cell>
          <cell r="B162" t="str">
            <v>BAS</v>
          </cell>
          <cell r="C162">
            <v>73436.63</v>
          </cell>
          <cell r="D162">
            <v>10281128.390000001</v>
          </cell>
        </row>
        <row r="163">
          <cell r="A163" t="str">
            <v>300BEK01</v>
          </cell>
          <cell r="B163" t="str">
            <v>Beka</v>
          </cell>
          <cell r="C163">
            <v>0</v>
          </cell>
          <cell r="D163">
            <v>0</v>
          </cell>
        </row>
        <row r="164">
          <cell r="A164" t="str">
            <v>300BEN01</v>
          </cell>
          <cell r="B164" t="str">
            <v>Ben</v>
          </cell>
          <cell r="C164">
            <v>0</v>
          </cell>
          <cell r="D164">
            <v>0</v>
          </cell>
        </row>
        <row r="165">
          <cell r="A165" t="str">
            <v>300BEY01</v>
          </cell>
          <cell r="B165" t="str">
            <v>Beyneu Joldiery</v>
          </cell>
          <cell r="C165">
            <v>16286.01</v>
          </cell>
          <cell r="D165">
            <v>2280041.65</v>
          </cell>
        </row>
        <row r="166">
          <cell r="A166" t="str">
            <v>300BIK01</v>
          </cell>
          <cell r="B166" t="str">
            <v>Biko</v>
          </cell>
          <cell r="C166">
            <v>0</v>
          </cell>
          <cell r="D166">
            <v>0</v>
          </cell>
        </row>
        <row r="167">
          <cell r="A167" t="str">
            <v>300CAN01</v>
          </cell>
          <cell r="B167" t="str">
            <v>Canam Services</v>
          </cell>
          <cell r="C167">
            <v>10954.91</v>
          </cell>
          <cell r="D167">
            <v>1533687.4</v>
          </cell>
        </row>
        <row r="168">
          <cell r="A168" t="str">
            <v>300CAS01</v>
          </cell>
          <cell r="B168" t="str">
            <v>Caspi Munai Gaz</v>
          </cell>
          <cell r="C168">
            <v>900</v>
          </cell>
          <cell r="D168">
            <v>126000</v>
          </cell>
        </row>
        <row r="169">
          <cell r="A169" t="str">
            <v>300CAS02</v>
          </cell>
          <cell r="B169" t="str">
            <v>Caspian Transport</v>
          </cell>
          <cell r="C169">
            <v>0</v>
          </cell>
          <cell r="D169">
            <v>0</v>
          </cell>
        </row>
        <row r="170">
          <cell r="A170" t="str">
            <v>300CAT01</v>
          </cell>
          <cell r="B170" t="str">
            <v>Catkaz</v>
          </cell>
          <cell r="C170">
            <v>83260.289999999994</v>
          </cell>
          <cell r="D170">
            <v>11656440.6</v>
          </cell>
        </row>
        <row r="171">
          <cell r="A171" t="str">
            <v>300CHA01</v>
          </cell>
          <cell r="B171" t="str">
            <v>Challenger Oil Services</v>
          </cell>
          <cell r="C171">
            <v>1400023.61</v>
          </cell>
          <cell r="D171">
            <v>196003305.40000001</v>
          </cell>
        </row>
        <row r="172">
          <cell r="A172" t="str">
            <v>300COM01</v>
          </cell>
          <cell r="B172" t="str">
            <v>Min Comms/Trans</v>
          </cell>
          <cell r="C172">
            <v>0</v>
          </cell>
          <cell r="D172">
            <v>0</v>
          </cell>
        </row>
        <row r="173">
          <cell r="A173" t="str">
            <v>300COM02</v>
          </cell>
          <cell r="B173" t="str">
            <v>Complex Systems</v>
          </cell>
          <cell r="C173">
            <v>0</v>
          </cell>
          <cell r="D173">
            <v>0</v>
          </cell>
        </row>
        <row r="174">
          <cell r="A174" t="str">
            <v>300COM03</v>
          </cell>
          <cell r="B174" t="str">
            <v>Comfort</v>
          </cell>
          <cell r="C174">
            <v>0</v>
          </cell>
          <cell r="D174">
            <v>0</v>
          </cell>
        </row>
        <row r="175">
          <cell r="A175" t="str">
            <v>300CON01</v>
          </cell>
          <cell r="B175" t="str">
            <v>Continental Shiptores</v>
          </cell>
          <cell r="C175">
            <v>600000</v>
          </cell>
          <cell r="D175">
            <v>84000000</v>
          </cell>
        </row>
        <row r="176">
          <cell r="A176" t="str">
            <v>300CRA01</v>
          </cell>
          <cell r="B176" t="str">
            <v>CRANE SERVICE</v>
          </cell>
          <cell r="C176">
            <v>0</v>
          </cell>
          <cell r="D176">
            <v>0</v>
          </cell>
        </row>
        <row r="177">
          <cell r="A177" t="str">
            <v>300CWG01</v>
          </cell>
          <cell r="B177" t="str">
            <v>CWG-MOLDIR SU GROUP</v>
          </cell>
          <cell r="C177">
            <v>9313.76</v>
          </cell>
          <cell r="D177">
            <v>1303926</v>
          </cell>
        </row>
        <row r="178">
          <cell r="A178" t="str">
            <v>300DAR01</v>
          </cell>
          <cell r="B178" t="str">
            <v>Dariya</v>
          </cell>
          <cell r="C178">
            <v>0</v>
          </cell>
          <cell r="D178">
            <v>0</v>
          </cell>
        </row>
        <row r="179">
          <cell r="A179" t="str">
            <v>300EFF01</v>
          </cell>
          <cell r="B179" t="str">
            <v>EFFECT-K</v>
          </cell>
          <cell r="C179">
            <v>0</v>
          </cell>
          <cell r="D179">
            <v>0</v>
          </cell>
        </row>
        <row r="180">
          <cell r="A180" t="str">
            <v>300EMC01</v>
          </cell>
          <cell r="B180" t="str">
            <v>EMC</v>
          </cell>
          <cell r="C180">
            <v>0</v>
          </cell>
          <cell r="D180">
            <v>0</v>
          </cell>
        </row>
        <row r="181">
          <cell r="A181" t="str">
            <v>300EME01</v>
          </cell>
          <cell r="B181" t="str">
            <v>Emerging Mkts Gruop</v>
          </cell>
          <cell r="C181">
            <v>0</v>
          </cell>
          <cell r="D181">
            <v>0</v>
          </cell>
        </row>
        <row r="182">
          <cell r="A182" t="str">
            <v>300ENE01</v>
          </cell>
          <cell r="B182" t="str">
            <v>Energopromservis</v>
          </cell>
          <cell r="C182">
            <v>0</v>
          </cell>
          <cell r="D182">
            <v>0</v>
          </cell>
        </row>
        <row r="183">
          <cell r="A183" t="str">
            <v>300ERN01</v>
          </cell>
          <cell r="B183" t="str">
            <v>Ernst &amp; Young Kazakhstan</v>
          </cell>
          <cell r="C183">
            <v>71197</v>
          </cell>
          <cell r="D183">
            <v>9967580</v>
          </cell>
        </row>
        <row r="184">
          <cell r="A184" t="str">
            <v>300FED01</v>
          </cell>
          <cell r="B184" t="str">
            <v>Fedotav</v>
          </cell>
          <cell r="C184">
            <v>0</v>
          </cell>
          <cell r="D184">
            <v>0</v>
          </cell>
        </row>
        <row r="185">
          <cell r="A185" t="str">
            <v>300FRA01</v>
          </cell>
          <cell r="B185" t="str">
            <v>Fransuzova/Kulzhigitov</v>
          </cell>
          <cell r="C185">
            <v>0</v>
          </cell>
          <cell r="D185">
            <v>0</v>
          </cell>
        </row>
        <row r="186">
          <cell r="A186" t="str">
            <v>300GAI01</v>
          </cell>
          <cell r="B186" t="str">
            <v>Gaintsev</v>
          </cell>
          <cell r="C186">
            <v>5587.2</v>
          </cell>
          <cell r="D186">
            <v>782208</v>
          </cell>
        </row>
        <row r="187">
          <cell r="A187" t="str">
            <v>300GAL01</v>
          </cell>
          <cell r="B187" t="str">
            <v>Galia</v>
          </cell>
          <cell r="C187">
            <v>0</v>
          </cell>
          <cell r="D187">
            <v>0</v>
          </cell>
        </row>
        <row r="188">
          <cell r="A188" t="str">
            <v>300GDU01</v>
          </cell>
          <cell r="B188" t="str">
            <v>RGP GDU (SCOUT DBASE)</v>
          </cell>
          <cell r="C188">
            <v>4721.43</v>
          </cell>
          <cell r="D188">
            <v>661000</v>
          </cell>
        </row>
        <row r="189">
          <cell r="A189" t="str">
            <v>300GEO01</v>
          </cell>
          <cell r="B189" t="str">
            <v>Geotex</v>
          </cell>
          <cell r="C189">
            <v>22735.46</v>
          </cell>
          <cell r="D189">
            <v>3182964.4</v>
          </cell>
        </row>
        <row r="190">
          <cell r="A190" t="str">
            <v>300GEO03</v>
          </cell>
          <cell r="B190" t="str">
            <v>Geologistics/Matrix</v>
          </cell>
          <cell r="C190">
            <v>28802.54</v>
          </cell>
          <cell r="D190">
            <v>4032355.6</v>
          </cell>
        </row>
        <row r="191">
          <cell r="A191" t="str">
            <v>300GLO01</v>
          </cell>
          <cell r="B191" t="str">
            <v>GLOBUS</v>
          </cell>
          <cell r="C191">
            <v>11025</v>
          </cell>
          <cell r="D191">
            <v>1543500</v>
          </cell>
        </row>
        <row r="192">
          <cell r="A192" t="str">
            <v>300GNP01</v>
          </cell>
          <cell r="B192" t="str">
            <v>GosNPTsZem</v>
          </cell>
          <cell r="C192">
            <v>0</v>
          </cell>
          <cell r="D192">
            <v>0</v>
          </cell>
        </row>
        <row r="193">
          <cell r="A193" t="str">
            <v>300GRA01</v>
          </cell>
          <cell r="B193" t="str">
            <v>GRATA</v>
          </cell>
          <cell r="C193">
            <v>0</v>
          </cell>
          <cell r="D193">
            <v>0</v>
          </cell>
        </row>
        <row r="194">
          <cell r="A194" t="str">
            <v>300HAC01</v>
          </cell>
          <cell r="B194" t="str">
            <v>Hachatryan</v>
          </cell>
          <cell r="C194">
            <v>0</v>
          </cell>
          <cell r="D194">
            <v>0</v>
          </cell>
        </row>
        <row r="195">
          <cell r="A195" t="str">
            <v>300HIM01</v>
          </cell>
          <cell r="B195" t="str">
            <v>Himmontaj</v>
          </cell>
          <cell r="C195">
            <v>40225.269999999997</v>
          </cell>
          <cell r="D195">
            <v>5631537.4100000001</v>
          </cell>
        </row>
        <row r="196">
          <cell r="A196" t="str">
            <v>300HYC01</v>
          </cell>
          <cell r="B196" t="str">
            <v>Hycalog / Camco Int. Ltd</v>
          </cell>
          <cell r="C196">
            <v>0</v>
          </cell>
          <cell r="D196">
            <v>0</v>
          </cell>
        </row>
        <row r="197">
          <cell r="A197" t="str">
            <v>300IMP01</v>
          </cell>
          <cell r="B197" t="str">
            <v>Impro</v>
          </cell>
          <cell r="C197">
            <v>0</v>
          </cell>
          <cell r="D197">
            <v>0</v>
          </cell>
        </row>
        <row r="198">
          <cell r="A198" t="str">
            <v>300INT01</v>
          </cell>
          <cell r="B198" t="str">
            <v>Integral</v>
          </cell>
          <cell r="C198">
            <v>0</v>
          </cell>
          <cell r="D198">
            <v>0</v>
          </cell>
        </row>
        <row r="199">
          <cell r="A199" t="str">
            <v>300INV01</v>
          </cell>
          <cell r="B199" t="str">
            <v>Invest Service</v>
          </cell>
          <cell r="C199">
            <v>0</v>
          </cell>
          <cell r="D199">
            <v>0</v>
          </cell>
        </row>
        <row r="200">
          <cell r="A200" t="str">
            <v>300JUR01</v>
          </cell>
          <cell r="B200" t="str">
            <v>JURINFO</v>
          </cell>
          <cell r="C200">
            <v>0</v>
          </cell>
          <cell r="D200">
            <v>0</v>
          </cell>
        </row>
        <row r="201">
          <cell r="A201" t="str">
            <v>300KAH01</v>
          </cell>
          <cell r="B201" t="str">
            <v>kAHN AND CO</v>
          </cell>
          <cell r="C201">
            <v>148.57</v>
          </cell>
          <cell r="D201">
            <v>20800</v>
          </cell>
        </row>
        <row r="202">
          <cell r="A202" t="str">
            <v>300KAN01</v>
          </cell>
          <cell r="B202" t="str">
            <v>Kann</v>
          </cell>
          <cell r="C202">
            <v>1285.71</v>
          </cell>
          <cell r="D202">
            <v>180000</v>
          </cell>
        </row>
        <row r="203">
          <cell r="A203" t="str">
            <v>300KAR01</v>
          </cell>
          <cell r="B203" t="str">
            <v>KARIM</v>
          </cell>
          <cell r="C203">
            <v>0</v>
          </cell>
          <cell r="D203">
            <v>0</v>
          </cell>
        </row>
        <row r="204">
          <cell r="A204" t="str">
            <v>300KAR02</v>
          </cell>
          <cell r="B204" t="str">
            <v>KAROTAZHNIK</v>
          </cell>
          <cell r="C204">
            <v>1448.23</v>
          </cell>
          <cell r="D204">
            <v>202752</v>
          </cell>
        </row>
        <row r="205">
          <cell r="A205" t="str">
            <v>300KAS04</v>
          </cell>
          <cell r="B205" t="str">
            <v>Kaster</v>
          </cell>
          <cell r="C205">
            <v>0</v>
          </cell>
          <cell r="D205">
            <v>0</v>
          </cell>
        </row>
        <row r="206">
          <cell r="A206" t="str">
            <v>300KAZ01</v>
          </cell>
          <cell r="B206" t="str">
            <v>Kaztransoil</v>
          </cell>
          <cell r="C206">
            <v>900.9</v>
          </cell>
          <cell r="D206">
            <v>126126</v>
          </cell>
        </row>
        <row r="207">
          <cell r="A207" t="str">
            <v>300KAZ03</v>
          </cell>
          <cell r="B207" t="str">
            <v>Kazakhinstrakh</v>
          </cell>
          <cell r="C207">
            <v>0</v>
          </cell>
          <cell r="D207">
            <v>0</v>
          </cell>
        </row>
        <row r="208">
          <cell r="A208" t="str">
            <v>300KEE01</v>
          </cell>
          <cell r="B208" t="str">
            <v>KEENOIL</v>
          </cell>
          <cell r="C208">
            <v>174700</v>
          </cell>
          <cell r="D208">
            <v>24458000</v>
          </cell>
        </row>
        <row r="209">
          <cell r="A209" t="str">
            <v>300KHA01</v>
          </cell>
          <cell r="B209" t="str">
            <v>KHAIROVA</v>
          </cell>
          <cell r="C209">
            <v>1330.55</v>
          </cell>
          <cell r="D209">
            <v>186277.57</v>
          </cell>
        </row>
        <row r="210">
          <cell r="A210" t="str">
            <v>300KIM01</v>
          </cell>
          <cell r="B210" t="str">
            <v>KIMER</v>
          </cell>
          <cell r="C210">
            <v>0</v>
          </cell>
          <cell r="D210">
            <v>0</v>
          </cell>
        </row>
        <row r="211">
          <cell r="A211" t="str">
            <v>300KIS01</v>
          </cell>
          <cell r="B211" t="str">
            <v>Kislorod</v>
          </cell>
          <cell r="C211">
            <v>0</v>
          </cell>
          <cell r="D211">
            <v>0</v>
          </cell>
        </row>
        <row r="212">
          <cell r="A212" t="str">
            <v>300KMO01</v>
          </cell>
          <cell r="B212" t="str">
            <v>K-MOBILE</v>
          </cell>
          <cell r="C212">
            <v>768.37</v>
          </cell>
          <cell r="D212">
            <v>107571.77</v>
          </cell>
        </row>
        <row r="213">
          <cell r="A213" t="str">
            <v>300KMO02</v>
          </cell>
          <cell r="B213" t="str">
            <v>Kar-Tel</v>
          </cell>
          <cell r="C213">
            <v>0</v>
          </cell>
          <cell r="D213">
            <v>0</v>
          </cell>
        </row>
        <row r="214">
          <cell r="A214" t="str">
            <v>300KOP01</v>
          </cell>
          <cell r="B214" t="str">
            <v>Kopiya</v>
          </cell>
          <cell r="C214">
            <v>0</v>
          </cell>
          <cell r="D214">
            <v>0</v>
          </cell>
        </row>
        <row r="215">
          <cell r="A215" t="str">
            <v>300KOR01</v>
          </cell>
          <cell r="B215" t="str">
            <v>Koruna V N</v>
          </cell>
          <cell r="C215">
            <v>0</v>
          </cell>
          <cell r="D215">
            <v>0</v>
          </cell>
        </row>
        <row r="216">
          <cell r="A216" t="str">
            <v>300KOT01</v>
          </cell>
          <cell r="B216" t="str">
            <v>Kotev</v>
          </cell>
          <cell r="C216">
            <v>0</v>
          </cell>
          <cell r="D216">
            <v>0</v>
          </cell>
        </row>
        <row r="217">
          <cell r="A217" t="str">
            <v>300KTE01</v>
          </cell>
          <cell r="B217" t="str">
            <v>Kascor Telecom</v>
          </cell>
          <cell r="C217">
            <v>0</v>
          </cell>
          <cell r="D217">
            <v>0</v>
          </cell>
        </row>
        <row r="218">
          <cell r="A218" t="str">
            <v>300KTS01</v>
          </cell>
          <cell r="B218" t="str">
            <v>RGP KTSSMS</v>
          </cell>
          <cell r="C218">
            <v>51.61</v>
          </cell>
          <cell r="D218">
            <v>7225.4</v>
          </cell>
        </row>
        <row r="219">
          <cell r="A219" t="str">
            <v>300KUL01</v>
          </cell>
          <cell r="B219" t="str">
            <v>Kuljigitova</v>
          </cell>
          <cell r="C219">
            <v>0</v>
          </cell>
          <cell r="D219">
            <v>0</v>
          </cell>
        </row>
        <row r="220">
          <cell r="A220" t="str">
            <v>300LAT01</v>
          </cell>
          <cell r="B220" t="str">
            <v>Latipov B.C.</v>
          </cell>
          <cell r="C220">
            <v>702.43</v>
          </cell>
          <cell r="D220">
            <v>98339.9</v>
          </cell>
        </row>
        <row r="221">
          <cell r="A221" t="str">
            <v>300LSI01</v>
          </cell>
          <cell r="B221" t="str">
            <v>L.S.I.P.</v>
          </cell>
          <cell r="C221">
            <v>557.49</v>
          </cell>
          <cell r="D221">
            <v>78049.17</v>
          </cell>
        </row>
        <row r="222">
          <cell r="A222" t="str">
            <v>300MAE01</v>
          </cell>
          <cell r="B222" t="str">
            <v>Energocombinat MAEC</v>
          </cell>
          <cell r="C222">
            <v>0</v>
          </cell>
          <cell r="D222">
            <v>0</v>
          </cell>
        </row>
        <row r="223">
          <cell r="A223" t="str">
            <v>300MAN01</v>
          </cell>
          <cell r="B223" t="str">
            <v>MANEX</v>
          </cell>
          <cell r="C223">
            <v>0</v>
          </cell>
          <cell r="D223">
            <v>0</v>
          </cell>
        </row>
        <row r="224">
          <cell r="A224" t="str">
            <v>300MAR01</v>
          </cell>
          <cell r="B224" t="str">
            <v>Market</v>
          </cell>
          <cell r="C224">
            <v>0</v>
          </cell>
          <cell r="D224">
            <v>0</v>
          </cell>
        </row>
        <row r="225">
          <cell r="A225" t="str">
            <v>300MAS01</v>
          </cell>
          <cell r="B225" t="str">
            <v>Mashzavod</v>
          </cell>
          <cell r="C225">
            <v>0</v>
          </cell>
          <cell r="D225">
            <v>0</v>
          </cell>
        </row>
        <row r="226">
          <cell r="A226" t="str">
            <v>300MES01</v>
          </cell>
          <cell r="B226" t="str">
            <v>Mestnoe Vremya Paper</v>
          </cell>
          <cell r="C226">
            <v>0</v>
          </cell>
          <cell r="D226">
            <v>0</v>
          </cell>
        </row>
        <row r="227">
          <cell r="A227" t="str">
            <v>300MIC01</v>
          </cell>
          <cell r="B227" t="str">
            <v>Akim of Mangistau</v>
          </cell>
          <cell r="C227">
            <v>0</v>
          </cell>
          <cell r="D227">
            <v>0</v>
          </cell>
        </row>
        <row r="228">
          <cell r="A228" t="str">
            <v>300MOD01</v>
          </cell>
          <cell r="B228" t="str">
            <v>MODT</v>
          </cell>
          <cell r="C228">
            <v>0</v>
          </cell>
          <cell r="D228">
            <v>0</v>
          </cell>
        </row>
        <row r="229">
          <cell r="A229" t="str">
            <v>300MOG01</v>
          </cell>
          <cell r="B229" t="str">
            <v>MOGPPS</v>
          </cell>
          <cell r="C229">
            <v>0</v>
          </cell>
          <cell r="D229">
            <v>0</v>
          </cell>
        </row>
        <row r="230">
          <cell r="A230" t="str">
            <v>300MOL01</v>
          </cell>
          <cell r="B230" t="str">
            <v>MOLEST</v>
          </cell>
          <cell r="C230">
            <v>777.14</v>
          </cell>
          <cell r="D230">
            <v>108800</v>
          </cell>
        </row>
        <row r="231">
          <cell r="A231" t="str">
            <v>300MUR01</v>
          </cell>
          <cell r="B231" t="str">
            <v>Murtazaliev</v>
          </cell>
          <cell r="C231">
            <v>0</v>
          </cell>
          <cell r="D231">
            <v>0</v>
          </cell>
        </row>
        <row r="232">
          <cell r="A232" t="str">
            <v>300MUS01</v>
          </cell>
          <cell r="B232" t="str">
            <v>Musina</v>
          </cell>
          <cell r="C232">
            <v>0</v>
          </cell>
          <cell r="D232">
            <v>0</v>
          </cell>
        </row>
        <row r="233">
          <cell r="A233" t="str">
            <v>300MVO01</v>
          </cell>
          <cell r="B233" t="str">
            <v>MVO-AKBEREN</v>
          </cell>
          <cell r="C233">
            <v>910.45</v>
          </cell>
          <cell r="D233">
            <v>127463</v>
          </cell>
        </row>
        <row r="234">
          <cell r="A234" t="str">
            <v>300MYR01</v>
          </cell>
          <cell r="B234" t="str">
            <v>MYRZABEK</v>
          </cell>
          <cell r="C234">
            <v>852.89</v>
          </cell>
          <cell r="D234">
            <v>119404.63</v>
          </cell>
        </row>
        <row r="235">
          <cell r="A235" t="str">
            <v>300NAD01</v>
          </cell>
          <cell r="B235" t="str">
            <v>NADEJDA</v>
          </cell>
          <cell r="C235">
            <v>0</v>
          </cell>
          <cell r="D235">
            <v>0</v>
          </cell>
        </row>
        <row r="236">
          <cell r="A236" t="str">
            <v>300NED01</v>
          </cell>
          <cell r="B236" t="str">
            <v>Nedra</v>
          </cell>
          <cell r="C236">
            <v>0</v>
          </cell>
          <cell r="D236">
            <v>0</v>
          </cell>
        </row>
        <row r="237">
          <cell r="A237" t="str">
            <v>300NIP01</v>
          </cell>
          <cell r="B237" t="str">
            <v>NIPI Munaigas</v>
          </cell>
          <cell r="C237">
            <v>0</v>
          </cell>
          <cell r="D237">
            <v>0</v>
          </cell>
        </row>
        <row r="238">
          <cell r="A238" t="str">
            <v>300NIP02</v>
          </cell>
          <cell r="B238" t="str">
            <v>NIPI Neftegas</v>
          </cell>
          <cell r="C238">
            <v>78872.44</v>
          </cell>
          <cell r="D238">
            <v>11042141.6</v>
          </cell>
        </row>
        <row r="239">
          <cell r="A239" t="str">
            <v>300NUR01</v>
          </cell>
          <cell r="B239" t="str">
            <v>Nursat</v>
          </cell>
          <cell r="C239">
            <v>0</v>
          </cell>
          <cell r="D239">
            <v>0</v>
          </cell>
        </row>
        <row r="240">
          <cell r="A240" t="str">
            <v>300NUR02</v>
          </cell>
          <cell r="B240" t="str">
            <v>Nuras</v>
          </cell>
          <cell r="C240">
            <v>0</v>
          </cell>
          <cell r="D240">
            <v>0</v>
          </cell>
        </row>
        <row r="241">
          <cell r="A241" t="str">
            <v>300ORB01</v>
          </cell>
          <cell r="B241" t="str">
            <v>ORBITA</v>
          </cell>
          <cell r="C241">
            <v>0</v>
          </cell>
          <cell r="D241">
            <v>0</v>
          </cell>
        </row>
        <row r="242">
          <cell r="A242" t="str">
            <v>300ORT01</v>
          </cell>
          <cell r="B242" t="str">
            <v>ORT Sondyrushi</v>
          </cell>
          <cell r="C242">
            <v>0</v>
          </cell>
          <cell r="D242">
            <v>0</v>
          </cell>
        </row>
        <row r="243">
          <cell r="A243" t="str">
            <v>300OTE01</v>
          </cell>
          <cell r="B243" t="str">
            <v>OTES</v>
          </cell>
          <cell r="C243">
            <v>0</v>
          </cell>
          <cell r="D243">
            <v>0</v>
          </cell>
        </row>
        <row r="244">
          <cell r="A244" t="str">
            <v>300OTR01</v>
          </cell>
          <cell r="B244" t="str">
            <v>OTRAR TRAVEL</v>
          </cell>
          <cell r="C244">
            <v>665.8</v>
          </cell>
          <cell r="D244">
            <v>93212</v>
          </cell>
        </row>
        <row r="245">
          <cell r="A245" t="str">
            <v>300PAR01</v>
          </cell>
          <cell r="B245" t="str">
            <v>Partner</v>
          </cell>
          <cell r="C245">
            <v>0</v>
          </cell>
          <cell r="D245">
            <v>0</v>
          </cell>
        </row>
        <row r="246">
          <cell r="A246" t="str">
            <v>300PAT01</v>
          </cell>
          <cell r="B246" t="str">
            <v>Patriot</v>
          </cell>
          <cell r="C246">
            <v>0</v>
          </cell>
          <cell r="D246">
            <v>0</v>
          </cell>
        </row>
        <row r="247">
          <cell r="A247" t="str">
            <v>300PET02</v>
          </cell>
          <cell r="B247" t="str">
            <v>Petroleum Pipe Company</v>
          </cell>
          <cell r="C247">
            <v>0</v>
          </cell>
          <cell r="D247">
            <v>0</v>
          </cell>
        </row>
        <row r="248">
          <cell r="A248" t="str">
            <v>300POL01</v>
          </cell>
          <cell r="B248" t="str">
            <v>Polish Oil&amp;Gas</v>
          </cell>
          <cell r="C248">
            <v>1700</v>
          </cell>
          <cell r="D248">
            <v>238000</v>
          </cell>
        </row>
        <row r="249">
          <cell r="A249" t="str">
            <v>300PRO01</v>
          </cell>
          <cell r="B249" t="str">
            <v>Projectirovshik</v>
          </cell>
          <cell r="C249">
            <v>0</v>
          </cell>
          <cell r="D249">
            <v>0</v>
          </cell>
        </row>
        <row r="250">
          <cell r="A250" t="str">
            <v>300PRO02</v>
          </cell>
          <cell r="B250" t="str">
            <v>PROMETEI</v>
          </cell>
          <cell r="C250">
            <v>0</v>
          </cell>
          <cell r="D250">
            <v>0</v>
          </cell>
        </row>
        <row r="251">
          <cell r="A251" t="str">
            <v>300PSM01</v>
          </cell>
          <cell r="B251" t="str">
            <v>PSMP</v>
          </cell>
          <cell r="C251">
            <v>27194.43</v>
          </cell>
          <cell r="D251">
            <v>3807220</v>
          </cell>
        </row>
        <row r="252">
          <cell r="A252" t="str">
            <v>300PSV01</v>
          </cell>
          <cell r="B252" t="str">
            <v>PSV</v>
          </cell>
          <cell r="C252">
            <v>0</v>
          </cell>
          <cell r="D252">
            <v>0</v>
          </cell>
        </row>
        <row r="253">
          <cell r="A253" t="str">
            <v>300RAY01</v>
          </cell>
          <cell r="B253" t="str">
            <v>Raychem N. V.</v>
          </cell>
          <cell r="C253">
            <v>0</v>
          </cell>
          <cell r="D253">
            <v>0</v>
          </cell>
        </row>
        <row r="254">
          <cell r="A254" t="str">
            <v>300RDS01</v>
          </cell>
          <cell r="B254" t="str">
            <v>RDS (Technical) LTD</v>
          </cell>
          <cell r="C254">
            <v>0</v>
          </cell>
          <cell r="D254">
            <v>0</v>
          </cell>
        </row>
        <row r="255">
          <cell r="A255" t="str">
            <v>300REI01</v>
          </cell>
          <cell r="B255" t="str">
            <v>Reis &amp; Co</v>
          </cell>
          <cell r="C255">
            <v>0</v>
          </cell>
          <cell r="D255">
            <v>0</v>
          </cell>
        </row>
        <row r="256">
          <cell r="A256" t="str">
            <v>300RIK01</v>
          </cell>
          <cell r="B256" t="str">
            <v>RIK</v>
          </cell>
          <cell r="C256">
            <v>77.14</v>
          </cell>
          <cell r="D256">
            <v>10800</v>
          </cell>
        </row>
        <row r="257">
          <cell r="A257" t="str">
            <v>300ROB01</v>
          </cell>
          <cell r="B257" t="str">
            <v>Robertson &amp; Blums</v>
          </cell>
          <cell r="C257">
            <v>4320</v>
          </cell>
          <cell r="D257">
            <v>604800</v>
          </cell>
        </row>
        <row r="258">
          <cell r="A258" t="str">
            <v>300SAF01</v>
          </cell>
          <cell r="B258" t="str">
            <v>Safar</v>
          </cell>
          <cell r="C258">
            <v>86176.54</v>
          </cell>
          <cell r="D258">
            <v>12064715.6</v>
          </cell>
        </row>
        <row r="259">
          <cell r="A259" t="str">
            <v>300SAK01</v>
          </cell>
          <cell r="B259" t="str">
            <v>SAK</v>
          </cell>
          <cell r="C259">
            <v>0</v>
          </cell>
          <cell r="D259">
            <v>0</v>
          </cell>
        </row>
        <row r="260">
          <cell r="A260" t="str">
            <v>300SAL01</v>
          </cell>
          <cell r="B260" t="str">
            <v>Salut &amp; Co.</v>
          </cell>
          <cell r="C260">
            <v>0</v>
          </cell>
          <cell r="D260">
            <v>0</v>
          </cell>
        </row>
        <row r="261">
          <cell r="A261" t="str">
            <v>300SAT01</v>
          </cell>
          <cell r="B261" t="str">
            <v>SATEL</v>
          </cell>
          <cell r="C261">
            <v>85274.94</v>
          </cell>
          <cell r="D261">
            <v>11938491.6</v>
          </cell>
        </row>
        <row r="262">
          <cell r="A262" t="str">
            <v>300SCH01</v>
          </cell>
          <cell r="B262" t="str">
            <v>Schlumberge</v>
          </cell>
          <cell r="C262">
            <v>48900</v>
          </cell>
          <cell r="D262">
            <v>6846000</v>
          </cell>
        </row>
        <row r="263">
          <cell r="A263" t="str">
            <v>300SHU01</v>
          </cell>
          <cell r="B263" t="str">
            <v>Shugyla</v>
          </cell>
          <cell r="C263">
            <v>0</v>
          </cell>
          <cell r="D263">
            <v>0</v>
          </cell>
        </row>
        <row r="264">
          <cell r="A264" t="str">
            <v>300SMA01</v>
          </cell>
          <cell r="B264" t="str">
            <v>SMAT</v>
          </cell>
          <cell r="C264">
            <v>1732.29</v>
          </cell>
          <cell r="D264">
            <v>242520</v>
          </cell>
        </row>
        <row r="265">
          <cell r="A265" t="str">
            <v>300SOY01</v>
          </cell>
          <cell r="B265" t="str">
            <v>SOYUZ</v>
          </cell>
          <cell r="C265">
            <v>0</v>
          </cell>
          <cell r="D265">
            <v>0</v>
          </cell>
        </row>
        <row r="266">
          <cell r="A266" t="str">
            <v>300SPA01</v>
          </cell>
          <cell r="B266" t="str">
            <v>SPARTAC</v>
          </cell>
          <cell r="C266">
            <v>35.64</v>
          </cell>
          <cell r="D266">
            <v>4990</v>
          </cell>
        </row>
        <row r="267">
          <cell r="A267" t="str">
            <v>300SPE01</v>
          </cell>
          <cell r="B267" t="str">
            <v>Special AK Olympics</v>
          </cell>
          <cell r="C267">
            <v>0</v>
          </cell>
          <cell r="D267">
            <v>0</v>
          </cell>
        </row>
        <row r="268">
          <cell r="A268" t="str">
            <v>300STR01</v>
          </cell>
          <cell r="B268" t="str">
            <v>Streamline</v>
          </cell>
          <cell r="C268">
            <v>-0.06</v>
          </cell>
          <cell r="D268">
            <v>-8.4</v>
          </cell>
        </row>
        <row r="269">
          <cell r="A269" t="str">
            <v>300STS01</v>
          </cell>
          <cell r="B269" t="str">
            <v>STS</v>
          </cell>
          <cell r="C269">
            <v>39.89</v>
          </cell>
          <cell r="D269">
            <v>5584</v>
          </cell>
        </row>
        <row r="270">
          <cell r="A270" t="str">
            <v>300TAN01</v>
          </cell>
          <cell r="B270" t="str">
            <v>TANDEM</v>
          </cell>
          <cell r="C270">
            <v>20.62</v>
          </cell>
          <cell r="D270">
            <v>0</v>
          </cell>
        </row>
        <row r="271">
          <cell r="A271" t="str">
            <v>300TAT01</v>
          </cell>
          <cell r="B271" t="str">
            <v>Tatyana</v>
          </cell>
          <cell r="C271">
            <v>-20.62</v>
          </cell>
          <cell r="D271">
            <v>0</v>
          </cell>
        </row>
        <row r="272">
          <cell r="A272" t="str">
            <v>300TAX01</v>
          </cell>
          <cell r="B272" t="str">
            <v>Tax Inspection</v>
          </cell>
          <cell r="C272">
            <v>0</v>
          </cell>
          <cell r="D272">
            <v>0</v>
          </cell>
        </row>
        <row r="273">
          <cell r="A273" t="str">
            <v>300TEC01</v>
          </cell>
          <cell r="B273" t="str">
            <v>Technokom</v>
          </cell>
          <cell r="C273">
            <v>-305.45999999999998</v>
          </cell>
          <cell r="D273">
            <v>0</v>
          </cell>
        </row>
        <row r="274">
          <cell r="A274" t="str">
            <v>300TEC02</v>
          </cell>
          <cell r="B274" t="str">
            <v>TECHNOTRADE</v>
          </cell>
          <cell r="C274">
            <v>27285.07</v>
          </cell>
          <cell r="D274">
            <v>3777144.95</v>
          </cell>
        </row>
        <row r="275">
          <cell r="A275" t="str">
            <v>300TIS01</v>
          </cell>
          <cell r="B275" t="str">
            <v>Tis</v>
          </cell>
          <cell r="C275">
            <v>0</v>
          </cell>
          <cell r="D275">
            <v>0</v>
          </cell>
        </row>
        <row r="276">
          <cell r="A276" t="str">
            <v>300TNS01</v>
          </cell>
          <cell r="B276" t="str">
            <v>TNS</v>
          </cell>
          <cell r="C276">
            <v>7144.32</v>
          </cell>
          <cell r="D276">
            <v>1000205.28</v>
          </cell>
        </row>
        <row r="277">
          <cell r="A277" t="str">
            <v>300TOK02</v>
          </cell>
          <cell r="B277" t="str">
            <v>TOKYMA</v>
          </cell>
          <cell r="C277">
            <v>0</v>
          </cell>
          <cell r="D277">
            <v>0</v>
          </cell>
        </row>
        <row r="278">
          <cell r="A278" t="str">
            <v>300TRA01</v>
          </cell>
          <cell r="B278" t="str">
            <v>Trans Oil</v>
          </cell>
          <cell r="C278">
            <v>0</v>
          </cell>
          <cell r="D278">
            <v>0</v>
          </cell>
        </row>
        <row r="279">
          <cell r="A279" t="str">
            <v>300TRU01</v>
          </cell>
          <cell r="B279" t="str">
            <v>Trucat International</v>
          </cell>
          <cell r="C279">
            <v>52518</v>
          </cell>
          <cell r="D279">
            <v>7352520</v>
          </cell>
        </row>
        <row r="280">
          <cell r="A280" t="str">
            <v>300TSM01</v>
          </cell>
          <cell r="B280" t="str">
            <v>TSM&amp;S</v>
          </cell>
          <cell r="C280">
            <v>0</v>
          </cell>
          <cell r="D280">
            <v>0</v>
          </cell>
        </row>
        <row r="281">
          <cell r="A281" t="str">
            <v>300TVS01</v>
          </cell>
          <cell r="B281" t="str">
            <v>TVS&amp;V</v>
          </cell>
          <cell r="C281">
            <v>3.87</v>
          </cell>
          <cell r="D281">
            <v>541.20000000000005</v>
          </cell>
        </row>
        <row r="282">
          <cell r="A282" t="str">
            <v>300TYA01</v>
          </cell>
          <cell r="B282" t="str">
            <v>Tyan-Shan</v>
          </cell>
          <cell r="C282">
            <v>0</v>
          </cell>
          <cell r="D282">
            <v>0</v>
          </cell>
        </row>
        <row r="283">
          <cell r="A283" t="str">
            <v>300UPP01</v>
          </cell>
          <cell r="B283" t="str">
            <v>UPP</v>
          </cell>
          <cell r="C283">
            <v>0</v>
          </cell>
          <cell r="D283">
            <v>0</v>
          </cell>
        </row>
        <row r="284">
          <cell r="A284" t="str">
            <v>300URA01</v>
          </cell>
          <cell r="B284" t="str">
            <v>URAL AUTO TRADING</v>
          </cell>
          <cell r="C284">
            <v>4565</v>
          </cell>
          <cell r="D284">
            <v>639100</v>
          </cell>
        </row>
        <row r="285">
          <cell r="A285" t="str">
            <v>300VIT01</v>
          </cell>
          <cell r="B285" t="str">
            <v>VITO</v>
          </cell>
          <cell r="C285">
            <v>19753.939999999999</v>
          </cell>
          <cell r="D285">
            <v>2765551.8</v>
          </cell>
        </row>
        <row r="286">
          <cell r="A286" t="str">
            <v>300WEA02</v>
          </cell>
          <cell r="B286" t="str">
            <v>Weatherford</v>
          </cell>
          <cell r="C286">
            <v>0</v>
          </cell>
          <cell r="D286">
            <v>0</v>
          </cell>
        </row>
        <row r="287">
          <cell r="A287" t="str">
            <v>300WES01</v>
          </cell>
          <cell r="B287" t="str">
            <v>West</v>
          </cell>
          <cell r="C287">
            <v>3991.25</v>
          </cell>
          <cell r="D287">
            <v>558775</v>
          </cell>
        </row>
        <row r="288">
          <cell r="A288" t="str">
            <v>300YNT01</v>
          </cell>
          <cell r="B288" t="str">
            <v>Ynta</v>
          </cell>
          <cell r="C288">
            <v>42857.14</v>
          </cell>
          <cell r="D288">
            <v>6000000</v>
          </cell>
        </row>
        <row r="289">
          <cell r="A289" t="str">
            <v>300ZAM01</v>
          </cell>
          <cell r="B289" t="str">
            <v>Zaman-Nan</v>
          </cell>
          <cell r="C289">
            <v>0</v>
          </cell>
          <cell r="D289">
            <v>0</v>
          </cell>
        </row>
        <row r="290">
          <cell r="A290" t="str">
            <v>300ZAZ01</v>
          </cell>
          <cell r="B290" t="str">
            <v>ZAZIMENKO</v>
          </cell>
          <cell r="C290">
            <v>0</v>
          </cell>
          <cell r="D290">
            <v>0</v>
          </cell>
        </row>
        <row r="291">
          <cell r="A291" t="str">
            <v>300ZHA01</v>
          </cell>
          <cell r="B291" t="str">
            <v>Zhaksylyk</v>
          </cell>
          <cell r="C291">
            <v>1271.26</v>
          </cell>
          <cell r="D291">
            <v>177976</v>
          </cell>
        </row>
        <row r="292">
          <cell r="A292" t="str">
            <v>300ZHA02</v>
          </cell>
          <cell r="B292" t="str">
            <v>Zhardmuli</v>
          </cell>
          <cell r="C292">
            <v>3471.43</v>
          </cell>
          <cell r="D292">
            <v>486000.2</v>
          </cell>
        </row>
        <row r="293">
          <cell r="A293" t="str">
            <v>300ZHU01</v>
          </cell>
          <cell r="B293" t="str">
            <v>Zhusipova</v>
          </cell>
          <cell r="C293">
            <v>0</v>
          </cell>
          <cell r="D293">
            <v>0</v>
          </cell>
        </row>
        <row r="294">
          <cell r="A294">
            <v>3051001</v>
          </cell>
          <cell r="B294" t="str">
            <v>Accrued Interest Payable</v>
          </cell>
          <cell r="C294">
            <v>3612.7</v>
          </cell>
          <cell r="D294">
            <v>505778</v>
          </cell>
        </row>
        <row r="295">
          <cell r="A295">
            <v>3153001</v>
          </cell>
          <cell r="B295" t="str">
            <v>Current Income Tax Payable</v>
          </cell>
          <cell r="C295">
            <v>6068.38</v>
          </cell>
          <cell r="D295">
            <v>849573</v>
          </cell>
        </row>
        <row r="296">
          <cell r="A296">
            <v>3154015</v>
          </cell>
          <cell r="B296" t="str">
            <v>Pension Fund</v>
          </cell>
          <cell r="C296">
            <v>30714.89</v>
          </cell>
          <cell r="D296">
            <v>4300085</v>
          </cell>
        </row>
        <row r="297">
          <cell r="A297">
            <v>3154040</v>
          </cell>
          <cell r="B297" t="str">
            <v>Current Social Tax P/A</v>
          </cell>
          <cell r="C297">
            <v>9105.5400000000009</v>
          </cell>
          <cell r="D297">
            <v>1274775</v>
          </cell>
        </row>
        <row r="298">
          <cell r="A298">
            <v>3201001</v>
          </cell>
          <cell r="B298" t="str">
            <v>Withholding Tax Payable</v>
          </cell>
          <cell r="C298">
            <v>13514.57</v>
          </cell>
          <cell r="D298">
            <v>1892039.5</v>
          </cell>
        </row>
        <row r="299">
          <cell r="A299">
            <v>3201002</v>
          </cell>
          <cell r="B299" t="str">
            <v>Accrued Current Payroll</v>
          </cell>
          <cell r="C299">
            <v>6180.56</v>
          </cell>
          <cell r="D299">
            <v>865279</v>
          </cell>
        </row>
        <row r="300">
          <cell r="A300">
            <v>3301010</v>
          </cell>
          <cell r="B300" t="str">
            <v>Chase Bank of Texas</v>
          </cell>
          <cell r="C300">
            <v>622222.19999999995</v>
          </cell>
          <cell r="D300">
            <v>87111108</v>
          </cell>
        </row>
        <row r="301">
          <cell r="A301">
            <v>3302010</v>
          </cell>
          <cell r="B301" t="str">
            <v>CAP-G Cash Advances</v>
          </cell>
          <cell r="C301">
            <v>18706350.170000002</v>
          </cell>
          <cell r="D301">
            <v>2618889023.8000002</v>
          </cell>
        </row>
        <row r="302">
          <cell r="A302">
            <v>3302020</v>
          </cell>
          <cell r="B302" t="str">
            <v>CAP-G Management Fees</v>
          </cell>
          <cell r="C302">
            <v>6378750</v>
          </cell>
          <cell r="D302">
            <v>893025000</v>
          </cell>
        </row>
        <row r="303">
          <cell r="A303">
            <v>3302030</v>
          </cell>
          <cell r="B303" t="str">
            <v>CAP-G Other</v>
          </cell>
          <cell r="C303">
            <v>2342221.8199999998</v>
          </cell>
          <cell r="D303">
            <v>327911054.80000001</v>
          </cell>
        </row>
        <row r="304">
          <cell r="A304">
            <v>3352001</v>
          </cell>
          <cell r="B304" t="str">
            <v>Interest Payable to Related Pa</v>
          </cell>
          <cell r="C304">
            <v>2818592</v>
          </cell>
          <cell r="D304">
            <v>394602880</v>
          </cell>
        </row>
        <row r="305">
          <cell r="A305">
            <v>4001010</v>
          </cell>
          <cell r="B305" t="str">
            <v>Central Asia Petroleum</v>
          </cell>
          <cell r="C305">
            <v>100000</v>
          </cell>
          <cell r="D305">
            <v>7555000</v>
          </cell>
        </row>
        <row r="306">
          <cell r="A306">
            <v>4001020</v>
          </cell>
          <cell r="B306" t="str">
            <v>Kazakhoil</v>
          </cell>
          <cell r="C306">
            <v>80000</v>
          </cell>
          <cell r="D306">
            <v>6044000</v>
          </cell>
        </row>
        <row r="307">
          <cell r="A307">
            <v>4001030</v>
          </cell>
          <cell r="B307" t="str">
            <v>Mangistau Terra International</v>
          </cell>
          <cell r="C307">
            <v>20000</v>
          </cell>
          <cell r="D307">
            <v>1511000</v>
          </cell>
        </row>
        <row r="308">
          <cell r="A308">
            <v>4101001</v>
          </cell>
          <cell r="B308" t="str">
            <v>Retained Earnings</v>
          </cell>
          <cell r="C308">
            <v>-7503486.9500000002</v>
          </cell>
          <cell r="D308">
            <v>-745730557.25</v>
          </cell>
        </row>
        <row r="309">
          <cell r="A309">
            <v>5101001</v>
          </cell>
          <cell r="B309" t="str">
            <v>Interest Income</v>
          </cell>
          <cell r="C309">
            <v>187.26</v>
          </cell>
          <cell r="D309">
            <v>21441.27</v>
          </cell>
        </row>
        <row r="310">
          <cell r="A310">
            <v>5991001</v>
          </cell>
          <cell r="B310" t="str">
            <v>Currency Exchange Gain</v>
          </cell>
          <cell r="C310">
            <v>318179.12</v>
          </cell>
          <cell r="D310">
            <v>11111944.41</v>
          </cell>
        </row>
        <row r="311">
          <cell r="A311">
            <v>6003001</v>
          </cell>
          <cell r="B311" t="str">
            <v>Transportation</v>
          </cell>
          <cell r="C311">
            <v>0</v>
          </cell>
          <cell r="D311">
            <v>0</v>
          </cell>
        </row>
        <row r="312">
          <cell r="A312">
            <v>6007001</v>
          </cell>
          <cell r="B312" t="str">
            <v>Environmental Expenses</v>
          </cell>
          <cell r="C312">
            <v>0</v>
          </cell>
          <cell r="D312">
            <v>0</v>
          </cell>
        </row>
        <row r="313">
          <cell r="A313">
            <v>6007501</v>
          </cell>
          <cell r="B313" t="str">
            <v>Local Licensing Fees</v>
          </cell>
          <cell r="C313">
            <v>0</v>
          </cell>
          <cell r="D313">
            <v>0</v>
          </cell>
        </row>
        <row r="314">
          <cell r="A314">
            <v>6008001</v>
          </cell>
          <cell r="B314" t="str">
            <v>General and Administrative</v>
          </cell>
          <cell r="C314">
            <v>0</v>
          </cell>
          <cell r="D314">
            <v>0</v>
          </cell>
        </row>
        <row r="315">
          <cell r="A315">
            <v>6995001</v>
          </cell>
          <cell r="B315" t="str">
            <v>Depreciation - Corp. Assets</v>
          </cell>
          <cell r="C315">
            <v>-400000</v>
          </cell>
          <cell r="D315">
            <v>-53750000</v>
          </cell>
        </row>
        <row r="316">
          <cell r="A316">
            <v>7002001</v>
          </cell>
          <cell r="B316" t="str">
            <v>Geophysical Expenses</v>
          </cell>
          <cell r="C316">
            <v>0.01</v>
          </cell>
          <cell r="D316">
            <v>0</v>
          </cell>
        </row>
        <row r="317">
          <cell r="A317">
            <v>7003001</v>
          </cell>
          <cell r="B317" t="str">
            <v>Seismic</v>
          </cell>
          <cell r="C317">
            <v>0</v>
          </cell>
          <cell r="D317">
            <v>0</v>
          </cell>
        </row>
        <row r="318">
          <cell r="A318">
            <v>8000101</v>
          </cell>
          <cell r="B318" t="str">
            <v>Rent</v>
          </cell>
          <cell r="C318">
            <v>-853.93</v>
          </cell>
          <cell r="D318">
            <v>-73353</v>
          </cell>
        </row>
        <row r="319">
          <cell r="A319">
            <v>8000201</v>
          </cell>
          <cell r="B319" t="str">
            <v>Office Supplies</v>
          </cell>
          <cell r="C319">
            <v>-8824.33</v>
          </cell>
          <cell r="D319">
            <v>-998266.44</v>
          </cell>
        </row>
        <row r="320">
          <cell r="A320">
            <v>8000301</v>
          </cell>
          <cell r="B320" t="str">
            <v>Utilities</v>
          </cell>
          <cell r="C320">
            <v>-7683.46</v>
          </cell>
          <cell r="D320">
            <v>-953826.93</v>
          </cell>
        </row>
        <row r="321">
          <cell r="A321">
            <v>8000401</v>
          </cell>
          <cell r="B321" t="str">
            <v>Dues and Subscriptions</v>
          </cell>
          <cell r="C321">
            <v>-7727.17</v>
          </cell>
          <cell r="D321">
            <v>-983487.9</v>
          </cell>
        </row>
        <row r="322">
          <cell r="A322">
            <v>8000501</v>
          </cell>
          <cell r="B322" t="str">
            <v>Travel and Lodging</v>
          </cell>
          <cell r="C322">
            <v>-477458.82</v>
          </cell>
          <cell r="D322">
            <v>-45525474.509999998</v>
          </cell>
        </row>
        <row r="323">
          <cell r="A323">
            <v>8000601</v>
          </cell>
          <cell r="B323" t="str">
            <v>Meals &amp; Entertainment</v>
          </cell>
          <cell r="C323">
            <v>-37.82</v>
          </cell>
          <cell r="D323">
            <v>-5000</v>
          </cell>
        </row>
        <row r="324">
          <cell r="A324">
            <v>8000701</v>
          </cell>
          <cell r="B324" t="str">
            <v>Bank Fees</v>
          </cell>
          <cell r="C324">
            <v>-14478.94</v>
          </cell>
          <cell r="D324">
            <v>-1663430.5</v>
          </cell>
        </row>
        <row r="325">
          <cell r="A325">
            <v>8000801</v>
          </cell>
          <cell r="B325" t="str">
            <v>Postage &amp; Courier</v>
          </cell>
          <cell r="C325">
            <v>-3815.04</v>
          </cell>
          <cell r="D325">
            <v>-503056.05</v>
          </cell>
        </row>
        <row r="326">
          <cell r="A326">
            <v>8000901</v>
          </cell>
          <cell r="B326" t="str">
            <v>Insurance</v>
          </cell>
          <cell r="C326">
            <v>-60160.12</v>
          </cell>
          <cell r="D326">
            <v>-6891077.2999999998</v>
          </cell>
        </row>
        <row r="327">
          <cell r="A327">
            <v>8001001</v>
          </cell>
          <cell r="B327" t="str">
            <v>Contributions</v>
          </cell>
          <cell r="C327">
            <v>-40039.85</v>
          </cell>
          <cell r="D327">
            <v>-5199192</v>
          </cell>
        </row>
        <row r="328">
          <cell r="A328">
            <v>8001010</v>
          </cell>
          <cell r="B328" t="str">
            <v>Training</v>
          </cell>
          <cell r="C328">
            <v>-75872.070000000007</v>
          </cell>
          <cell r="D328">
            <v>-9443308.8699999992</v>
          </cell>
        </row>
        <row r="329">
          <cell r="A329">
            <v>8001301</v>
          </cell>
          <cell r="B329" t="str">
            <v>Medical Expense</v>
          </cell>
          <cell r="C329">
            <v>-1237.06</v>
          </cell>
          <cell r="D329">
            <v>-163663</v>
          </cell>
        </row>
        <row r="330">
          <cell r="A330">
            <v>8001401</v>
          </cell>
          <cell r="B330" t="str">
            <v>Transportation</v>
          </cell>
          <cell r="C330">
            <v>-2396.21</v>
          </cell>
          <cell r="D330">
            <v>-205939.67</v>
          </cell>
        </row>
        <row r="331">
          <cell r="A331">
            <v>8001501</v>
          </cell>
          <cell r="B331" t="str">
            <v>Parking</v>
          </cell>
          <cell r="C331">
            <v>-1918.07</v>
          </cell>
          <cell r="D331">
            <v>-212820</v>
          </cell>
        </row>
        <row r="332">
          <cell r="A332">
            <v>8001601</v>
          </cell>
          <cell r="B332" t="str">
            <v>Telecommunication Exp</v>
          </cell>
          <cell r="C332">
            <v>-78106.25</v>
          </cell>
          <cell r="D332">
            <v>-9093768.7100000009</v>
          </cell>
        </row>
        <row r="333">
          <cell r="A333">
            <v>8001602</v>
          </cell>
          <cell r="B333" t="str">
            <v>Mobiles</v>
          </cell>
          <cell r="C333">
            <v>-3467.17</v>
          </cell>
          <cell r="D333">
            <v>-462933.24</v>
          </cell>
        </row>
        <row r="334">
          <cell r="A334">
            <v>8001603</v>
          </cell>
          <cell r="B334" t="str">
            <v>Telephone Lines</v>
          </cell>
          <cell r="C334">
            <v>0</v>
          </cell>
          <cell r="D334">
            <v>0</v>
          </cell>
        </row>
        <row r="335">
          <cell r="A335">
            <v>8001604</v>
          </cell>
          <cell r="B335" t="str">
            <v>Appartments</v>
          </cell>
          <cell r="C335">
            <v>-751.83</v>
          </cell>
          <cell r="D335">
            <v>-91480.66</v>
          </cell>
        </row>
        <row r="336">
          <cell r="A336">
            <v>8001605</v>
          </cell>
          <cell r="B336" t="str">
            <v>Internet &amp; E-Mail Services</v>
          </cell>
          <cell r="C336">
            <v>-11191.71</v>
          </cell>
          <cell r="D336">
            <v>-1243455.18</v>
          </cell>
        </row>
        <row r="337">
          <cell r="A337">
            <v>8006001</v>
          </cell>
          <cell r="B337" t="str">
            <v>Company labor</v>
          </cell>
          <cell r="C337">
            <v>-297146.84999999998</v>
          </cell>
          <cell r="D337">
            <v>-33803362.789999999</v>
          </cell>
        </row>
        <row r="338">
          <cell r="A338">
            <v>8006201</v>
          </cell>
          <cell r="B338" t="str">
            <v>Contract Labor</v>
          </cell>
          <cell r="C338">
            <v>-431154</v>
          </cell>
          <cell r="D338">
            <v>-49811389.780000001</v>
          </cell>
        </row>
        <row r="339">
          <cell r="A339">
            <v>8006501</v>
          </cell>
          <cell r="B339" t="str">
            <v>Contract Services &amp; Equip</v>
          </cell>
          <cell r="C339">
            <v>-919.54</v>
          </cell>
          <cell r="D339">
            <v>-80000</v>
          </cell>
        </row>
        <row r="340">
          <cell r="A340">
            <v>8006701</v>
          </cell>
          <cell r="B340" t="str">
            <v>Professional Services</v>
          </cell>
          <cell r="C340">
            <v>-21523.8</v>
          </cell>
          <cell r="D340">
            <v>-1933882.48</v>
          </cell>
        </row>
        <row r="341">
          <cell r="A341">
            <v>8007001</v>
          </cell>
          <cell r="B341" t="str">
            <v>Legal Expenses</v>
          </cell>
          <cell r="C341">
            <v>-54724.66</v>
          </cell>
          <cell r="D341">
            <v>-5600897.2999999998</v>
          </cell>
        </row>
        <row r="342">
          <cell r="A342">
            <v>8007501</v>
          </cell>
          <cell r="B342" t="str">
            <v>Accounting &amp; Audit</v>
          </cell>
          <cell r="C342">
            <v>-31183.51</v>
          </cell>
          <cell r="D342">
            <v>-3887178.61</v>
          </cell>
        </row>
        <row r="343">
          <cell r="A343">
            <v>8008001</v>
          </cell>
          <cell r="B343" t="str">
            <v>Misc. G. &amp; A.</v>
          </cell>
          <cell r="C343">
            <v>-10334.73</v>
          </cell>
          <cell r="D343">
            <v>-1208858.46</v>
          </cell>
        </row>
        <row r="344">
          <cell r="A344">
            <v>8009001</v>
          </cell>
          <cell r="B344" t="str">
            <v>Licence Registration Fees</v>
          </cell>
          <cell r="C344">
            <v>-1817.91</v>
          </cell>
          <cell r="D344">
            <v>-254300</v>
          </cell>
        </row>
        <row r="345">
          <cell r="A345">
            <v>8009601</v>
          </cell>
          <cell r="B345" t="str">
            <v>Penalties</v>
          </cell>
          <cell r="C345">
            <v>-179.32</v>
          </cell>
          <cell r="D345">
            <v>-15260</v>
          </cell>
        </row>
        <row r="346">
          <cell r="A346">
            <v>8009701</v>
          </cell>
          <cell r="B346" t="str">
            <v>Repairs &amp; Installations</v>
          </cell>
          <cell r="C346">
            <v>-4148.3</v>
          </cell>
          <cell r="D346">
            <v>-553806</v>
          </cell>
        </row>
        <row r="347">
          <cell r="A347">
            <v>8009801</v>
          </cell>
          <cell r="B347" t="str">
            <v>Almaty Office Expense</v>
          </cell>
          <cell r="C347">
            <v>-3908.13</v>
          </cell>
          <cell r="D347">
            <v>-393400</v>
          </cell>
        </row>
        <row r="348">
          <cell r="A348">
            <v>8551001</v>
          </cell>
          <cell r="B348" t="str">
            <v>Interest on Debts</v>
          </cell>
          <cell r="C348">
            <v>-887051.46</v>
          </cell>
          <cell r="D348">
            <v>-103528493.48</v>
          </cell>
        </row>
        <row r="349">
          <cell r="A349">
            <v>8701001</v>
          </cell>
          <cell r="B349" t="str">
            <v>Current Income Taxes</v>
          </cell>
          <cell r="C349">
            <v>-5757.07</v>
          </cell>
          <cell r="D349">
            <v>-761661</v>
          </cell>
        </row>
        <row r="350">
          <cell r="A350">
            <v>8751001</v>
          </cell>
          <cell r="B350" t="str">
            <v>Customs Duties</v>
          </cell>
          <cell r="C350">
            <v>-589.05999999999995</v>
          </cell>
          <cell r="D350">
            <v>-51366.23</v>
          </cell>
        </row>
        <row r="351">
          <cell r="A351">
            <v>8753001</v>
          </cell>
          <cell r="B351" t="str">
            <v>Property Taxes</v>
          </cell>
          <cell r="C351">
            <v>-19250.57</v>
          </cell>
          <cell r="D351">
            <v>-2695080</v>
          </cell>
        </row>
        <row r="352">
          <cell r="A352">
            <v>8753050</v>
          </cell>
          <cell r="B352" t="str">
            <v>Vehicle Tax</v>
          </cell>
          <cell r="C352">
            <v>-7543.64</v>
          </cell>
          <cell r="D352">
            <v>-905110</v>
          </cell>
        </row>
        <row r="353">
          <cell r="A353">
            <v>8754001</v>
          </cell>
          <cell r="B353" t="str">
            <v>Other Taxes</v>
          </cell>
          <cell r="C353">
            <v>0</v>
          </cell>
          <cell r="D353">
            <v>0</v>
          </cell>
        </row>
        <row r="354">
          <cell r="A354">
            <v>8991002</v>
          </cell>
          <cell r="B354" t="str">
            <v>Currency Exchange Loss</v>
          </cell>
          <cell r="C354">
            <v>-483949.59</v>
          </cell>
          <cell r="D354">
            <v>-1705497069.51</v>
          </cell>
        </row>
        <row r="355">
          <cell r="A355">
            <v>9100501</v>
          </cell>
          <cell r="B355" t="str">
            <v>Chemicals</v>
          </cell>
          <cell r="C355">
            <v>0</v>
          </cell>
          <cell r="D355">
            <v>0</v>
          </cell>
        </row>
        <row r="356">
          <cell r="A356">
            <v>9102001</v>
          </cell>
          <cell r="B356" t="str">
            <v>Materials &amp; Supplies</v>
          </cell>
          <cell r="C356">
            <v>0</v>
          </cell>
          <cell r="D356">
            <v>0</v>
          </cell>
        </row>
        <row r="357">
          <cell r="A357">
            <v>9102501</v>
          </cell>
          <cell r="B357" t="str">
            <v>Fuel &amp; Power</v>
          </cell>
          <cell r="C357">
            <v>0</v>
          </cell>
          <cell r="D357">
            <v>0</v>
          </cell>
        </row>
        <row r="358">
          <cell r="A358">
            <v>9103001</v>
          </cell>
          <cell r="B358" t="str">
            <v>Transportation</v>
          </cell>
          <cell r="C358">
            <v>0</v>
          </cell>
          <cell r="D358">
            <v>0</v>
          </cell>
        </row>
        <row r="359">
          <cell r="A359">
            <v>9103002</v>
          </cell>
          <cell r="B359" t="str">
            <v>Crude Oil Transportation</v>
          </cell>
          <cell r="C359">
            <v>0</v>
          </cell>
          <cell r="D359">
            <v>0</v>
          </cell>
        </row>
        <row r="360">
          <cell r="A360">
            <v>9106201</v>
          </cell>
          <cell r="B360" t="str">
            <v>Contract Labor</v>
          </cell>
          <cell r="C360">
            <v>0</v>
          </cell>
          <cell r="D360">
            <v>0</v>
          </cell>
        </row>
        <row r="361">
          <cell r="A361">
            <v>9106701</v>
          </cell>
          <cell r="B361" t="str">
            <v>Professional Services</v>
          </cell>
          <cell r="C361">
            <v>0</v>
          </cell>
          <cell r="D361">
            <v>0</v>
          </cell>
        </row>
        <row r="362">
          <cell r="A362">
            <v>9201001</v>
          </cell>
          <cell r="B362" t="str">
            <v>Field G &amp; A</v>
          </cell>
          <cell r="C362">
            <v>0</v>
          </cell>
          <cell r="D362">
            <v>0</v>
          </cell>
        </row>
        <row r="363">
          <cell r="A363">
            <v>9204001</v>
          </cell>
          <cell r="B363" t="str">
            <v>Repairs &amp; Maintenance</v>
          </cell>
          <cell r="C363">
            <v>0</v>
          </cell>
          <cell r="D363">
            <v>0</v>
          </cell>
        </row>
        <row r="364">
          <cell r="A364">
            <v>9206501</v>
          </cell>
          <cell r="B364" t="str">
            <v>Contract Services &amp; Equip</v>
          </cell>
          <cell r="C364">
            <v>0</v>
          </cell>
          <cell r="D364">
            <v>0</v>
          </cell>
        </row>
        <row r="365">
          <cell r="A365">
            <v>9206701</v>
          </cell>
          <cell r="B365" t="str">
            <v>Professional Services</v>
          </cell>
          <cell r="C365">
            <v>0</v>
          </cell>
          <cell r="D365">
            <v>0</v>
          </cell>
        </row>
        <row r="366">
          <cell r="A366">
            <v>9207001</v>
          </cell>
          <cell r="B366" t="str">
            <v>Environmental Expenses</v>
          </cell>
          <cell r="C366">
            <v>0</v>
          </cell>
          <cell r="D366">
            <v>0</v>
          </cell>
        </row>
        <row r="367">
          <cell r="A367">
            <v>9207501</v>
          </cell>
          <cell r="B367" t="str">
            <v>Local Licensing Fees</v>
          </cell>
          <cell r="C367">
            <v>0</v>
          </cell>
          <cell r="D367">
            <v>0</v>
          </cell>
        </row>
        <row r="368">
          <cell r="A368">
            <v>9208201</v>
          </cell>
          <cell r="B368" t="str">
            <v>Field Supplies</v>
          </cell>
          <cell r="C368">
            <v>0</v>
          </cell>
          <cell r="D368">
            <v>0</v>
          </cell>
        </row>
        <row r="369">
          <cell r="A369">
            <v>9208301</v>
          </cell>
          <cell r="B369" t="str">
            <v>Utilities</v>
          </cell>
          <cell r="C369">
            <v>0</v>
          </cell>
          <cell r="D369">
            <v>0</v>
          </cell>
        </row>
        <row r="370">
          <cell r="A370">
            <v>9208701</v>
          </cell>
          <cell r="B370" t="str">
            <v>Travel</v>
          </cell>
          <cell r="C370">
            <v>0</v>
          </cell>
          <cell r="D370">
            <v>0</v>
          </cell>
        </row>
        <row r="371">
          <cell r="A371">
            <v>9208901</v>
          </cell>
          <cell r="B371" t="str">
            <v>Insurance</v>
          </cell>
          <cell r="C371">
            <v>0</v>
          </cell>
          <cell r="D371">
            <v>0</v>
          </cell>
        </row>
        <row r="372">
          <cell r="A372">
            <v>9211301</v>
          </cell>
          <cell r="B372" t="str">
            <v>Medical Expense</v>
          </cell>
          <cell r="C372">
            <v>0</v>
          </cell>
          <cell r="D372">
            <v>0</v>
          </cell>
        </row>
        <row r="373">
          <cell r="A373">
            <v>9211601</v>
          </cell>
          <cell r="B373" t="str">
            <v>Telecommunication Exp</v>
          </cell>
          <cell r="C373">
            <v>0</v>
          </cell>
          <cell r="D373">
            <v>0</v>
          </cell>
        </row>
        <row r="374">
          <cell r="A374">
            <v>9216301</v>
          </cell>
          <cell r="B374" t="str">
            <v>Food Services</v>
          </cell>
          <cell r="C374">
            <v>0</v>
          </cell>
          <cell r="D374">
            <v>0</v>
          </cell>
        </row>
        <row r="375">
          <cell r="A375">
            <v>9221001</v>
          </cell>
          <cell r="B375" t="str">
            <v>Custom Services</v>
          </cell>
          <cell r="C375">
            <v>0</v>
          </cell>
          <cell r="D375">
            <v>0</v>
          </cell>
        </row>
        <row r="376">
          <cell r="A376">
            <v>9501001</v>
          </cell>
          <cell r="B376" t="str">
            <v>Payroll</v>
          </cell>
          <cell r="C376">
            <v>0</v>
          </cell>
          <cell r="D376">
            <v>0</v>
          </cell>
        </row>
        <row r="377">
          <cell r="A377">
            <v>9502003</v>
          </cell>
          <cell r="B377" t="str">
            <v>Medical Insurance 3%</v>
          </cell>
          <cell r="C377">
            <v>0</v>
          </cell>
          <cell r="D377">
            <v>-0.01</v>
          </cell>
        </row>
        <row r="378">
          <cell r="A378">
            <v>9502004</v>
          </cell>
          <cell r="B378" t="str">
            <v>Savings Fund</v>
          </cell>
          <cell r="C378">
            <v>0</v>
          </cell>
          <cell r="D378">
            <v>0.01</v>
          </cell>
        </row>
        <row r="379">
          <cell r="A379">
            <v>9502006</v>
          </cell>
          <cell r="B379" t="str">
            <v>Social Insurance 1.5%</v>
          </cell>
          <cell r="C379">
            <v>0</v>
          </cell>
          <cell r="D379">
            <v>0</v>
          </cell>
        </row>
        <row r="380">
          <cell r="A380" t="str">
            <v>960BAK01</v>
          </cell>
          <cell r="B380" t="str">
            <v>Baker &amp; Hughes</v>
          </cell>
          <cell r="C380">
            <v>0</v>
          </cell>
          <cell r="D380">
            <v>0</v>
          </cell>
        </row>
        <row r="381">
          <cell r="A381" t="str">
            <v>960CAN01</v>
          </cell>
          <cell r="B381" t="str">
            <v>Canam Services</v>
          </cell>
          <cell r="C381">
            <v>0</v>
          </cell>
          <cell r="D381">
            <v>0.1</v>
          </cell>
        </row>
        <row r="382">
          <cell r="A382" t="str">
            <v>960CON01</v>
          </cell>
          <cell r="B382" t="str">
            <v>Continental Shiptores</v>
          </cell>
          <cell r="C382">
            <v>-0.64</v>
          </cell>
          <cell r="D382">
            <v>0</v>
          </cell>
        </row>
        <row r="383">
          <cell r="A383" t="str">
            <v>960ENK01</v>
          </cell>
          <cell r="B383" t="str">
            <v>Enkaz</v>
          </cell>
          <cell r="C383">
            <v>-0.01</v>
          </cell>
          <cell r="D383">
            <v>0.01</v>
          </cell>
        </row>
        <row r="384">
          <cell r="A384" t="str">
            <v>960JMC01</v>
          </cell>
          <cell r="B384" t="str">
            <v>JMC Oilfield</v>
          </cell>
          <cell r="C384">
            <v>0</v>
          </cell>
          <cell r="D384">
            <v>0.01</v>
          </cell>
        </row>
        <row r="385">
          <cell r="A385" t="str">
            <v>960YNT01</v>
          </cell>
          <cell r="B385" t="str">
            <v>Ynta</v>
          </cell>
          <cell r="C385">
            <v>-1.1599999999999999</v>
          </cell>
          <cell r="D385">
            <v>0</v>
          </cell>
        </row>
        <row r="386">
          <cell r="A386" t="str">
            <v>ZAMOUNT</v>
          </cell>
          <cell r="B386" t="str">
            <v>ERROR AMMOUNT</v>
          </cell>
          <cell r="C386">
            <v>0.1</v>
          </cell>
          <cell r="D386">
            <v>0</v>
          </cell>
        </row>
      </sheetData>
      <sheetData sheetId="29"/>
      <sheetData sheetId="30"/>
      <sheetData sheetId="3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расх"/>
      <sheetName val="Проч.расх."/>
      <sheetName val="Статьи"/>
      <sheetName val="Содержание"/>
      <sheetName val="BY Line Item"/>
      <sheetName val="78"/>
      <sheetName val="US Dollar 2003"/>
      <sheetName val="SDR 2003"/>
      <sheetName val="ЯНВАРЬ"/>
      <sheetName val="Ввод"/>
      <sheetName val="Captions"/>
      <sheetName val="K31X"/>
      <sheetName val="hiddenА"/>
      <sheetName val="Consolidator Inputs"/>
      <sheetName val="Control"/>
      <sheetName val="Language"/>
      <sheetName val="Configuration"/>
      <sheetName val="Lists"/>
      <sheetName val="Checks"/>
      <sheetName val="B-4"/>
      <sheetName val="jule-september2000"/>
      <sheetName val="SETUP"/>
      <sheetName val="DCF"/>
      <sheetName val="ATI"/>
      <sheetName val="Hidden"/>
      <sheetName val="Test catalysts"/>
      <sheetName val="Cost 99v98"/>
      <sheetName val="GAAP TB 30.08.01  detail p&amp;l"/>
      <sheetName val="Synthèse"/>
      <sheetName val="AFE's  By Afe"/>
      <sheetName val="DTL"/>
      <sheetName val="General"/>
      <sheetName val="Book to tax"/>
      <sheetName val="Форма2"/>
      <sheetName val="confwh"/>
      <sheetName val="Excess Calc Payroll"/>
      <sheetName val="H1.305-Interest breakdown"/>
      <sheetName val="Проек_расх"/>
      <sheetName val="Проч_расх_"/>
      <sheetName val="US_Dollar_2003"/>
      <sheetName val="SDR_2003"/>
      <sheetName val="BY_Line_Item"/>
      <sheetName val="KCC"/>
      <sheetName val="SMSTemp"/>
      <sheetName val="д.7.001"/>
    </sheetNames>
    <sheetDataSet>
      <sheetData sheetId="0" refreshError="1"/>
      <sheetData sheetId="1" refreshError="1"/>
      <sheetData sheetId="2" refreshError="1">
        <row r="3">
          <cell r="A3">
            <v>1</v>
          </cell>
          <cell r="B3" t="str">
            <v>Подготовительные работы (рекогносцировка местности, сбор данных). Площадь А</v>
          </cell>
        </row>
        <row r="4">
          <cell r="A4">
            <v>2</v>
          </cell>
          <cell r="B4" t="str">
            <v>Подготовительные работы (рекогносцировка местности, сбор данных,экологический мониторинг). Площадь Б</v>
          </cell>
        </row>
        <row r="5">
          <cell r="A5">
            <v>3</v>
          </cell>
          <cell r="B5" t="str">
            <v>Подготовительные работы (сбор данных,экологический мониторинг). Площадь С.</v>
          </cell>
        </row>
        <row r="6">
          <cell r="A6">
            <v>4</v>
          </cell>
          <cell r="B6" t="str">
            <v>Гравиразведка (полевые работы, обработка,интерпретацмя). Площадь А.</v>
          </cell>
        </row>
        <row r="7">
          <cell r="A7">
            <v>5</v>
          </cell>
          <cell r="B7" t="str">
            <v>Гравиразведка. Площадь С.</v>
          </cell>
        </row>
        <row r="8">
          <cell r="A8">
            <v>6</v>
          </cell>
          <cell r="B8" t="str">
            <v>Полевые сейсмические работы (мобилизационные и вспомогательные работы включительно).Площадь А.</v>
          </cell>
        </row>
        <row r="9">
          <cell r="A9">
            <v>7</v>
          </cell>
          <cell r="B9" t="str">
            <v>Полевые сейсмические работы. Площадь В.</v>
          </cell>
        </row>
        <row r="10">
          <cell r="A10">
            <v>8</v>
          </cell>
          <cell r="B10" t="str">
            <v>Полевые сейсмические работы. Площадь С.</v>
          </cell>
        </row>
        <row r="11">
          <cell r="A11">
            <v>9</v>
          </cell>
          <cell r="B11" t="str">
            <v>Переобработка. Площадь А.</v>
          </cell>
        </row>
        <row r="12">
          <cell r="A12">
            <v>10</v>
          </cell>
          <cell r="B12" t="str">
            <v>Обработка. Площадь Б.</v>
          </cell>
        </row>
        <row r="13">
          <cell r="A13">
            <v>11</v>
          </cell>
          <cell r="B13" t="str">
            <v>Обработка. Площадь С.</v>
          </cell>
        </row>
        <row r="14">
          <cell r="A14">
            <v>12</v>
          </cell>
          <cell r="B14" t="str">
            <v>Переобработка. Площадь В.</v>
          </cell>
        </row>
        <row r="15">
          <cell r="A15">
            <v>13</v>
          </cell>
          <cell r="B15" t="str">
            <v>Переобработка. Площадь С.</v>
          </cell>
        </row>
        <row r="16">
          <cell r="A16">
            <v>14</v>
          </cell>
          <cell r="B16" t="str">
            <v>Интерпретация. Площадь А.</v>
          </cell>
        </row>
        <row r="17">
          <cell r="A17">
            <v>15</v>
          </cell>
          <cell r="B17" t="str">
            <v>Интерпретация. Площадь Б</v>
          </cell>
        </row>
        <row r="18">
          <cell r="A18">
            <v>16</v>
          </cell>
          <cell r="B18" t="str">
            <v>Интерпретация. Площадь С.</v>
          </cell>
        </row>
        <row r="19">
          <cell r="A19">
            <v>17</v>
          </cell>
          <cell r="B19" t="str">
            <v>Непредвиденные затраты.Площадь А.</v>
          </cell>
        </row>
        <row r="20">
          <cell r="A20">
            <v>18</v>
          </cell>
          <cell r="B20" t="str">
            <v>Непредвиденные затраты.Площадь Б.</v>
          </cell>
        </row>
        <row r="21">
          <cell r="A21">
            <v>19</v>
          </cell>
          <cell r="B21" t="str">
            <v>Непредвиденные затраты.Площадь С.</v>
          </cell>
        </row>
        <row r="22">
          <cell r="A22">
            <v>20</v>
          </cell>
          <cell r="B22" t="str">
            <v>Обучение (сейсморазведка). Площадь Б.</v>
          </cell>
        </row>
        <row r="23">
          <cell r="A23">
            <v>21</v>
          </cell>
          <cell r="B23" t="str">
            <v>Обучение (сейсморазведка). Площадь С.</v>
          </cell>
        </row>
        <row r="24">
          <cell r="A24">
            <v>22</v>
          </cell>
          <cell r="B24" t="str">
            <v xml:space="preserve">Межсезонный простой, демобилизация, простой по погодным условиям, возмещаемые затраты. Площадь Б </v>
          </cell>
        </row>
        <row r="25">
          <cell r="A25">
            <v>23</v>
          </cell>
          <cell r="B25" t="str">
            <v xml:space="preserve">Межсезонный простой, демобилизация, простой по погодным условиям, возмещаемые затраты. Площадь С. </v>
          </cell>
        </row>
        <row r="26">
          <cell r="A26">
            <v>24</v>
          </cell>
          <cell r="B26" t="str">
            <v>ОВОС.Площадь А.</v>
          </cell>
        </row>
        <row r="27">
          <cell r="A27">
            <v>25</v>
          </cell>
          <cell r="B27" t="str">
            <v>Выбор подрядчика (сейсморазведка).</v>
          </cell>
        </row>
        <row r="29">
          <cell r="A29" t="str">
            <v>Прямые расходы Операционной структуры</v>
          </cell>
        </row>
        <row r="30">
          <cell r="A30">
            <v>201</v>
          </cell>
          <cell r="B30" t="str">
            <v>Оплата труда</v>
          </cell>
        </row>
        <row r="31">
          <cell r="A31">
            <v>202</v>
          </cell>
          <cell r="B31" t="str">
            <v>Обязательные отчисления (на социальные фонды и т.д.)</v>
          </cell>
        </row>
        <row r="32">
          <cell r="A32">
            <v>203</v>
          </cell>
          <cell r="B32" t="str">
            <v>Аренда офиса</v>
          </cell>
        </row>
        <row r="33">
          <cell r="A33">
            <v>204</v>
          </cell>
          <cell r="B33" t="str">
            <v>Аренда жилья для сотрудников</v>
          </cell>
        </row>
        <row r="34">
          <cell r="A34">
            <v>205</v>
          </cell>
          <cell r="B34" t="str">
            <v>Консалтинг и др. услуги</v>
          </cell>
        </row>
        <row r="35">
          <cell r="A35">
            <v>206</v>
          </cell>
          <cell r="B35" t="str">
            <v>Транспортные расходы</v>
          </cell>
        </row>
        <row r="36">
          <cell r="A36">
            <v>207</v>
          </cell>
          <cell r="B36" t="str">
            <v>Услуги связи и средства связи</v>
          </cell>
        </row>
        <row r="37">
          <cell r="A37">
            <v>208</v>
          </cell>
          <cell r="B37" t="str">
            <v>Представительские расходы</v>
          </cell>
        </row>
        <row r="38">
          <cell r="A38">
            <v>209</v>
          </cell>
          <cell r="B38" t="str">
            <v>Прочие расходы (связанные с производством)</v>
          </cell>
        </row>
        <row r="39">
          <cell r="A39">
            <v>210</v>
          </cell>
          <cell r="B39" t="str">
            <v>Командировочные расходы для участника ЯННК</v>
          </cell>
        </row>
        <row r="40">
          <cell r="A40">
            <v>211</v>
          </cell>
          <cell r="B40" t="str">
            <v>Охрана офиса</v>
          </cell>
        </row>
        <row r="41">
          <cell r="A41" t="str">
            <v>Прочие расходы Операционной Структуры</v>
          </cell>
        </row>
        <row r="42">
          <cell r="A42">
            <v>301</v>
          </cell>
          <cell r="B42" t="str">
            <v>Социальная программа</v>
          </cell>
        </row>
        <row r="43">
          <cell r="A43">
            <v>302</v>
          </cell>
          <cell r="B43" t="str">
            <v>Обучение персонала</v>
          </cell>
        </row>
        <row r="44">
          <cell r="A44">
            <v>303</v>
          </cell>
          <cell r="B44" t="str">
            <v>Командировочные расходы внутри РК</v>
          </cell>
        </row>
        <row r="45">
          <cell r="A45">
            <v>304</v>
          </cell>
          <cell r="B45" t="str">
            <v>Обслуживание и ремонт рабочих станций и программного обеспечения</v>
          </cell>
        </row>
        <row r="46">
          <cell r="A46">
            <v>305</v>
          </cell>
          <cell r="B46" t="str">
            <v xml:space="preserve">Канцелярские, типограф., др. расходы </v>
          </cell>
        </row>
        <row r="47">
          <cell r="A47">
            <v>306</v>
          </cell>
          <cell r="B47" t="str">
            <v>Ремонт офиса</v>
          </cell>
        </row>
        <row r="48">
          <cell r="A48">
            <v>307</v>
          </cell>
          <cell r="B48" t="str">
            <v>Оснастка офиса</v>
          </cell>
        </row>
        <row r="49">
          <cell r="A49">
            <v>308</v>
          </cell>
          <cell r="B49" t="str">
            <v>Офисное оборудование</v>
          </cell>
        </row>
        <row r="50">
          <cell r="A50">
            <v>309</v>
          </cell>
          <cell r="B50" t="str">
            <v>Прочие расходы и затраты</v>
          </cell>
        </row>
        <row r="51">
          <cell r="A51" t="str">
            <v>Доход</v>
          </cell>
        </row>
        <row r="52">
          <cell r="A52">
            <v>401</v>
          </cell>
          <cell r="B52" t="str">
            <v>Аванс ЯННК</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роек.расх"/>
      <sheetName val="Проч.расх."/>
      <sheetName val="Описание"/>
      <sheetName val="Статьи"/>
      <sheetName val="Анализ"/>
      <sheetName val="B-4"/>
      <sheetName val="Catalogue"/>
      <sheetName val="Deep Water International"/>
      <sheetName val="Monthly Graphs 01"/>
      <sheetName val="Monthly Graphs 00"/>
      <sheetName val="t0_name"/>
      <sheetName val="ШК"/>
      <sheetName val="Актюбе"/>
      <sheetName val="ССГПО"/>
      <sheetName val="Курс валют"/>
      <sheetName val="ФОИ-Сен25.12"/>
      <sheetName val="#ССЫЛКА"/>
      <sheetName val="Excess Calc Payroll"/>
      <sheetName val="DCF"/>
      <sheetName val="ATI"/>
      <sheetName val="Проек_расх"/>
      <sheetName val="Проч_расх_"/>
      <sheetName val="finbal10"/>
      <sheetName val="SETUP"/>
      <sheetName val="KCC"/>
      <sheetName val="прочие"/>
      <sheetName val=""/>
    </sheetNames>
    <sheetDataSet>
      <sheetData sheetId="0">
        <row r="3">
          <cell r="A3">
            <v>101</v>
          </cell>
        </row>
      </sheetData>
      <sheetData sheetId="1">
        <row r="3">
          <cell r="A3">
            <v>101</v>
          </cell>
        </row>
      </sheetData>
      <sheetData sheetId="2">
        <row r="3">
          <cell r="A3">
            <v>101</v>
          </cell>
        </row>
      </sheetData>
      <sheetData sheetId="3">
        <row r="3">
          <cell r="A3">
            <v>101</v>
          </cell>
          <cell r="B3" t="str">
            <v>Подготовка контракта на использование недр по Проекту между КАЗАХОЙЛ и компетентным органом Республики Казахстан</v>
          </cell>
        </row>
        <row r="4">
          <cell r="A4">
            <v>102</v>
          </cell>
          <cell r="B4" t="str">
            <v>Геолого-геофизическая информация</v>
          </cell>
        </row>
        <row r="5">
          <cell r="A5">
            <v>103</v>
          </cell>
          <cell r="B5" t="str">
            <v>Покупка и анализ космофотоснимков</v>
          </cell>
        </row>
        <row r="6">
          <cell r="A6">
            <v>104</v>
          </cell>
          <cell r="B6" t="str">
            <v>Геодезия и навигация</v>
          </cell>
        </row>
        <row r="7">
          <cell r="A7">
            <v>105</v>
          </cell>
          <cell r="B7" t="str">
            <v>Сбор имеющихся данных по оценке воздействия на окружающую среду и метеорологическим условиям на Площадях Исследований</v>
          </cell>
        </row>
        <row r="8">
          <cell r="A8">
            <v>106</v>
          </cell>
          <cell r="B8" t="str">
            <v>Гравиметрические работы</v>
          </cell>
        </row>
        <row r="9">
          <cell r="A9">
            <v>107</v>
          </cell>
          <cell r="B9" t="str">
            <v>Подготовка, регистрация и экспертиза геофизического технического проекта</v>
          </cell>
        </row>
        <row r="10">
          <cell r="A10">
            <v>108</v>
          </cell>
          <cell r="B10" t="str">
            <v>Подготовка и получение всех необходимых разрешительных документов для выполнения Годовой Рабочей Программы</v>
          </cell>
        </row>
        <row r="11">
          <cell r="A11">
            <v>109</v>
          </cell>
          <cell r="B11" t="str">
            <v>Разработка тендерных документов для выбора подрядчиков для выполнения Годовой Рабочей Программы</v>
          </cell>
        </row>
        <row r="12">
          <cell r="A12">
            <v>1</v>
          </cell>
          <cell r="B12" t="str">
            <v>Подготовительные работы (рекогносцировка местности, сбор и анализ данных и др.)</v>
          </cell>
        </row>
        <row r="13">
          <cell r="A13">
            <v>2</v>
          </cell>
          <cell r="B13" t="str">
            <v>Полевые грависметрические работы мастаба 1:50000 (мобилизационные и вспомогательные работы включительно)</v>
          </cell>
        </row>
        <row r="14">
          <cell r="A14">
            <v>3</v>
          </cell>
          <cell r="B14" t="str">
            <v>Полевые сейсмические работы (мобилизационные и вспомогательные работы включительно)</v>
          </cell>
        </row>
        <row r="15">
          <cell r="A15">
            <v>4</v>
          </cell>
          <cell r="B15" t="str">
            <v>Обработка (переобработка)</v>
          </cell>
        </row>
        <row r="16">
          <cell r="A16">
            <v>5</v>
          </cell>
          <cell r="B16" t="str">
            <v>Интерпретация (перинтерпретация)</v>
          </cell>
        </row>
        <row r="17">
          <cell r="A17">
            <v>6</v>
          </cell>
          <cell r="B17" t="str">
            <v>Непредвиденные затраты</v>
          </cell>
        </row>
        <row r="19">
          <cell r="A19" t="str">
            <v>Прямые расходы Операционной структуры</v>
          </cell>
        </row>
        <row r="20">
          <cell r="A20">
            <v>201</v>
          </cell>
          <cell r="B20" t="str">
            <v>Оплата труда</v>
          </cell>
        </row>
        <row r="21">
          <cell r="A21">
            <v>202</v>
          </cell>
          <cell r="B21" t="str">
            <v>Обязательные отчисления (на социальные фонды и т.д.)</v>
          </cell>
        </row>
        <row r="22">
          <cell r="A22">
            <v>203</v>
          </cell>
          <cell r="B22" t="str">
            <v>Аренда офиса</v>
          </cell>
        </row>
        <row r="23">
          <cell r="A23">
            <v>204</v>
          </cell>
          <cell r="B23" t="str">
            <v>Аренда жилья для сотрудников</v>
          </cell>
        </row>
        <row r="24">
          <cell r="A24">
            <v>205</v>
          </cell>
          <cell r="B24" t="str">
            <v>Консалтинг и др. услуги</v>
          </cell>
        </row>
        <row r="25">
          <cell r="A25">
            <v>206</v>
          </cell>
          <cell r="B25" t="str">
            <v>Транспортные расходы</v>
          </cell>
        </row>
        <row r="26">
          <cell r="A26">
            <v>207</v>
          </cell>
          <cell r="B26" t="str">
            <v>Услуги связи и средства связи</v>
          </cell>
        </row>
        <row r="27">
          <cell r="A27">
            <v>208</v>
          </cell>
          <cell r="B27" t="str">
            <v>Представительские расходы</v>
          </cell>
        </row>
        <row r="28">
          <cell r="A28">
            <v>209</v>
          </cell>
          <cell r="B28" t="str">
            <v>Прочие расходы (связанные с производством)</v>
          </cell>
        </row>
        <row r="29">
          <cell r="A29">
            <v>210</v>
          </cell>
          <cell r="B29" t="str">
            <v>Командировочные расходы для участника ЯННК</v>
          </cell>
        </row>
        <row r="30">
          <cell r="A30">
            <v>211</v>
          </cell>
          <cell r="B30" t="str">
            <v>Охрана офиса</v>
          </cell>
        </row>
        <row r="31">
          <cell r="A31" t="str">
            <v>Прочие расходы Операционной Структуры</v>
          </cell>
        </row>
        <row r="32">
          <cell r="A32">
            <v>301</v>
          </cell>
          <cell r="B32" t="str">
            <v>Социальная программа</v>
          </cell>
        </row>
        <row r="33">
          <cell r="A33">
            <v>302</v>
          </cell>
          <cell r="B33" t="str">
            <v>Обучение персонала</v>
          </cell>
        </row>
        <row r="34">
          <cell r="A34">
            <v>303</v>
          </cell>
          <cell r="B34" t="str">
            <v>Командировочные расходы внутри РК</v>
          </cell>
        </row>
        <row r="35">
          <cell r="A35">
            <v>304</v>
          </cell>
          <cell r="B35" t="str">
            <v>Обслуживание и ремонт рабочих станций и программного обеспечения</v>
          </cell>
        </row>
        <row r="36">
          <cell r="A36">
            <v>305</v>
          </cell>
          <cell r="B36" t="str">
            <v xml:space="preserve">Канцелярские, типограф., др. расходы </v>
          </cell>
        </row>
        <row r="37">
          <cell r="A37">
            <v>306</v>
          </cell>
          <cell r="B37" t="str">
            <v>Ремонт офиса</v>
          </cell>
        </row>
        <row r="38">
          <cell r="A38">
            <v>307</v>
          </cell>
          <cell r="B38" t="str">
            <v>Оснастка офиса</v>
          </cell>
        </row>
        <row r="39">
          <cell r="A39">
            <v>308</v>
          </cell>
          <cell r="B39" t="str">
            <v>Офисное оборудование</v>
          </cell>
        </row>
        <row r="40">
          <cell r="A40">
            <v>309</v>
          </cell>
          <cell r="B40" t="str">
            <v>Прочие расходы и затраты</v>
          </cell>
        </row>
        <row r="41">
          <cell r="A41" t="str">
            <v>Доход</v>
          </cell>
        </row>
        <row r="42">
          <cell r="A42">
            <v>401</v>
          </cell>
          <cell r="B42" t="str">
            <v>Аванс ЯННК</v>
          </cell>
        </row>
      </sheetData>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орма1 (2)"/>
      <sheetName val="Форма7 "/>
      <sheetName val="Форма13"/>
      <sheetName val="Форма14"/>
      <sheetName val="группа"/>
      <sheetName val="  2.3.2"/>
      <sheetName val="Добыча нефти4"/>
      <sheetName val="поставка сравн13"/>
      <sheetName val="Баланс"/>
      <sheetName val="P9-BS by Co"/>
      <sheetName val="измен. формы"/>
      <sheetName val="из сем"/>
      <sheetName val="Форма2"/>
      <sheetName val="пробег м расх"/>
      <sheetName val="пробмч по город"/>
      <sheetName val="Sheet3"/>
      <sheetName val="Добычанефти4"/>
      <sheetName val="поставкасравн13"/>
      <sheetName val="#ССЫЛКА"/>
      <sheetName val="Пр2"/>
      <sheetName val="Water trucking 2005"/>
      <sheetName val="справка"/>
      <sheetName val="План закупок"/>
      <sheetName val="рев на 09.06."/>
      <sheetName val="PP&amp;E mvt for 2003"/>
      <sheetName val="Лист1"/>
      <sheetName val="зоны"/>
      <sheetName val="Зам.нгду-1(наг)"/>
      <sheetName val="Зам.нгду-1"/>
      <sheetName val="Зам.ОЭПУ(доб)"/>
      <sheetName val="Зам.нгду-2(наг)"/>
      <sheetName val="черновик"/>
      <sheetName val="для впр"/>
      <sheetName val="Лист2"/>
      <sheetName val="замер"/>
      <sheetName val="доб"/>
      <sheetName val="Форма1"/>
      <sheetName val="СписокТЭП"/>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 Input"/>
      <sheetName val="Stkpl"/>
      <sheetName val="Prelim Cost"/>
      <sheetName val="Gold Institute"/>
      <sheetName val="Ounces"/>
      <sheetName val="CostCentres"/>
      <sheetName val="presentation1"/>
      <sheetName val="presentation2"/>
      <sheetName val="CamKum Prod"/>
      <sheetName val="CapSumm"/>
      <sheetName val="Cost Summary"/>
      <sheetName val="CamCostSum"/>
      <sheetName val="CamExecSum"/>
      <sheetName val="Unit CostPoured"/>
      <sheetName val="Efficiency Avg."/>
      <sheetName val="Effeciency Mos"/>
      <sheetName val="Total Costs Mos"/>
      <sheetName val="Avg Costs Yr"/>
      <sheetName val="presentation (2)"/>
      <sheetName val="Nature"/>
      <sheetName val="MineGrph"/>
      <sheetName val="MillGrph"/>
      <sheetName val="Lender"/>
      <sheetName val="31.12.03"/>
      <sheetName val="PBC-Final Kmod8-December-2001"/>
      <sheetName val="std tabel"/>
      <sheetName val="DATA"/>
      <sheetName val="I-Index"/>
      <sheetName val="G-183"/>
      <sheetName val="2008"/>
      <sheetName val="Production_Ref Q-1-3"/>
      <sheetName val="F-2.1"/>
      <sheetName val="R-40"/>
      <sheetName val="R-50"/>
      <sheetName val="LME_prices"/>
      <sheetName val="группа"/>
      <sheetName val="Статьи"/>
      <sheetName val="тип шпал"/>
      <sheetName val="Г анализ"/>
      <sheetName val="D2 DCF"/>
      <sheetName val="8"/>
      <sheetName val="IS"/>
      <sheetName val="BS"/>
      <sheetName val="modaj"/>
      <sheetName val="Info"/>
      <sheetName val="п 15"/>
      <sheetName val="Pilot"/>
      <sheetName val="Data_Input"/>
      <sheetName val="Prelim_Cost"/>
      <sheetName val="Gold_Institute"/>
      <sheetName val="CamKum_Prod"/>
      <sheetName val="Cost_Summary"/>
      <sheetName val="Unit_CostPoured"/>
      <sheetName val="Efficiency_Avg_"/>
      <sheetName val="Effeciency_Mos"/>
      <sheetName val="Total_Costs_Mos"/>
      <sheetName val="Avg_Costs_Yr"/>
      <sheetName val="presentation_(2)"/>
      <sheetName val="Ф2"/>
      <sheetName val="Ф1"/>
      <sheetName val="12"/>
      <sheetName val="10"/>
      <sheetName val="Форма 1"/>
      <sheetName val="Bal Sheet"/>
      <sheetName val="Income Statement"/>
      <sheetName val="Реализ"/>
      <sheetName val="V и стоим. бур"/>
      <sheetName val="Sгис (ГРР)"/>
      <sheetName val="Пр мат"/>
      <sheetName val="ТБ"/>
      <sheetName val="Пит"/>
      <sheetName val="усл.стор.орг."/>
      <sheetName val="Зап.част и Тек.рем"/>
      <sheetName val="ФОТ"/>
      <sheetName val="5"/>
      <sheetName val="48 "/>
      <sheetName val="lib"/>
      <sheetName val="OpexDetails"/>
      <sheetName val="Opex_sum_by_SC"/>
      <sheetName val="SC"/>
      <sheetName val="Price_by_SC_KZT"/>
      <sheetName val="Opex_serv&amp;other"/>
      <sheetName val="Opex_536"/>
      <sheetName val="Opex_by_quantity"/>
      <sheetName val="SC search"/>
      <sheetName val="lib1"/>
      <sheetName val="Securities"/>
      <sheetName val="Codes"/>
      <sheetName val="Paramètres"/>
      <sheetName val="Sheet4"/>
      <sheetName val="B-4"/>
      <sheetName val="Графика 1"/>
      <sheetName val="Пересчитанные доходы и расходы"/>
      <sheetName val="Расчеты"/>
      <sheetName val="Графика"/>
      <sheetName val="KPI"/>
      <sheetName val="KPI 2"/>
      <sheetName val="P&amp;L"/>
      <sheetName val="P&amp;L (сценарий 2)"/>
      <sheetName val="Cash flow"/>
      <sheetName val="Cash flow (сценар 2)"/>
      <sheetName val="расшиф. Баланса (2)"/>
      <sheetName val="расшиф. Баланса (сценар 2)"/>
      <sheetName val="Прилож 4  Форма_БП3 Баланс"/>
      <sheetName val="Прилож 4  Форма_БП3 Баланс 2"/>
      <sheetName val="Прилож. 3 Форма БП2 ОПиУ"/>
      <sheetName val="Прилож. 3 Форма БП2 ОПиУ 2"/>
      <sheetName val="Sheet3"/>
      <sheetName val="T_T"/>
      <sheetName val="CNOBARI"/>
      <sheetName val="types"/>
      <sheetName val="Dropdown"/>
      <sheetName val="Inputs"/>
      <sheetName val="FES"/>
      <sheetName val="KCC"/>
    </sheetNames>
    <sheetDataSet>
      <sheetData sheetId="0">
        <row r="11">
          <cell r="H11">
            <v>15750000</v>
          </cell>
        </row>
      </sheetData>
      <sheetData sheetId="1">
        <row r="11">
          <cell r="H11">
            <v>15750000</v>
          </cell>
        </row>
      </sheetData>
      <sheetData sheetId="2" refreshError="1">
        <row r="31">
          <cell r="B31">
            <v>64821.38241765873</v>
          </cell>
        </row>
        <row r="36">
          <cell r="B36">
            <v>139.60534742786311</v>
          </cell>
          <cell r="C36">
            <v>154.4186989409985</v>
          </cell>
          <cell r="D36">
            <v>140.55630624054126</v>
          </cell>
          <cell r="E36">
            <v>136.80304836953704</v>
          </cell>
          <cell r="F36">
            <v>142.98874494202454</v>
          </cell>
          <cell r="G36">
            <v>141.50283718900045</v>
          </cell>
          <cell r="H36">
            <v>136.24597120571764</v>
          </cell>
          <cell r="I36">
            <v>144.33902395423669</v>
          </cell>
          <cell r="J36">
            <v>139.88591970592475</v>
          </cell>
          <cell r="K36">
            <v>128.16474380726163</v>
          </cell>
          <cell r="L36">
            <v>129.51703832387605</v>
          </cell>
        </row>
      </sheetData>
      <sheetData sheetId="3"/>
      <sheetData sheetId="4"/>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ow r="31">
          <cell r="B31">
            <v>0</v>
          </cell>
        </row>
      </sheetData>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ad"/>
      <sheetName val="Links"/>
      <sheetName val="Tickmarks"/>
      <sheetName val="17"/>
      <sheetName val="t0_name"/>
      <sheetName val="незав. Домодедово"/>
      <sheetName val="GAAP TB 30.08.01  detail p&amp;l"/>
      <sheetName val="Статьи"/>
      <sheetName val="GAAP TB 31.12.01  detail p&amp;l"/>
      <sheetName val="DTL"/>
      <sheetName val="Royalty"/>
      <sheetName val="Land Lease"/>
      <sheetName val="Форма2"/>
      <sheetName val="TB KMG Fin 2007"/>
      <sheetName val="TasAt"/>
      <sheetName val="Worksheet in (C) 8301 Productio"/>
      <sheetName val="Rates"/>
      <sheetName val="ГМ "/>
      <sheetName val="US Dollar 2003"/>
      <sheetName val="SDR 2003"/>
      <sheetName val="2210900-Aug"/>
      <sheetName val="GAAP TB 30.09.01  detail p&amp;l"/>
      <sheetName val="Hidden"/>
      <sheetName val="06 capex ЛУКОЙЛ"/>
      <sheetName val="Об-я св-а"/>
      <sheetName val="X-rates"/>
      <sheetName val="ВОЛС"/>
      <sheetName val="Inputs&amp;Results"/>
      <sheetName val="Operations"/>
      <sheetName val="78"/>
      <sheetName val="1NK"/>
      <sheetName val="Kolommen_balans"/>
      <sheetName val="SA Procedures"/>
      <sheetName val="MetaData"/>
      <sheetName val="Balance"/>
    </sheetNames>
    <sheetDataSet>
      <sheetData sheetId="0">
        <row r="1">
          <cell r="F1" t="str">
            <v>Preliminary</v>
          </cell>
        </row>
      </sheetData>
      <sheetData sheetId="1" refreshError="1">
        <row r="1">
          <cell r="F1" t="str">
            <v>Preliminary</v>
          </cell>
          <cell r="G1" t="str">
            <v>AJE</v>
          </cell>
          <cell r="H1" t="str">
            <v>Adjusted</v>
          </cell>
          <cell r="I1" t="str">
            <v>RJE</v>
          </cell>
          <cell r="J1" t="str">
            <v>Final</v>
          </cell>
          <cell r="K1" t="str">
            <v>PY1</v>
          </cell>
        </row>
        <row r="3">
          <cell r="F3">
            <v>283046</v>
          </cell>
          <cell r="G3">
            <v>0</v>
          </cell>
          <cell r="H3">
            <v>283046</v>
          </cell>
          <cell r="I3">
            <v>0</v>
          </cell>
          <cell r="J3">
            <v>283046</v>
          </cell>
          <cell r="K3">
            <v>0</v>
          </cell>
        </row>
        <row r="4">
          <cell r="F4">
            <v>0</v>
          </cell>
          <cell r="G4">
            <v>0</v>
          </cell>
          <cell r="H4">
            <v>0</v>
          </cell>
          <cell r="I4">
            <v>0</v>
          </cell>
          <cell r="J4">
            <v>0</v>
          </cell>
          <cell r="K4">
            <v>0</v>
          </cell>
        </row>
        <row r="5">
          <cell r="F5">
            <v>0</v>
          </cell>
          <cell r="G5">
            <v>0</v>
          </cell>
          <cell r="H5">
            <v>0</v>
          </cell>
          <cell r="I5">
            <v>0</v>
          </cell>
          <cell r="J5">
            <v>0</v>
          </cell>
          <cell r="K5">
            <v>0</v>
          </cell>
        </row>
        <row r="6">
          <cell r="F6">
            <v>2447</v>
          </cell>
          <cell r="G6">
            <v>0</v>
          </cell>
          <cell r="H6">
            <v>2447</v>
          </cell>
          <cell r="I6">
            <v>0</v>
          </cell>
          <cell r="J6">
            <v>2447</v>
          </cell>
          <cell r="K6">
            <v>0</v>
          </cell>
        </row>
        <row r="7">
          <cell r="F7">
            <v>0</v>
          </cell>
          <cell r="G7">
            <v>0</v>
          </cell>
          <cell r="H7">
            <v>0</v>
          </cell>
          <cell r="I7">
            <v>0</v>
          </cell>
          <cell r="J7">
            <v>0</v>
          </cell>
          <cell r="K7">
            <v>0</v>
          </cell>
        </row>
        <row r="8">
          <cell r="F8">
            <v>0</v>
          </cell>
          <cell r="G8">
            <v>0</v>
          </cell>
          <cell r="H8">
            <v>0</v>
          </cell>
          <cell r="I8">
            <v>0</v>
          </cell>
          <cell r="J8">
            <v>0</v>
          </cell>
          <cell r="K8">
            <v>0</v>
          </cell>
        </row>
        <row r="9">
          <cell r="F9">
            <v>0</v>
          </cell>
          <cell r="G9">
            <v>0</v>
          </cell>
          <cell r="H9">
            <v>0</v>
          </cell>
          <cell r="I9">
            <v>0</v>
          </cell>
          <cell r="J9">
            <v>0</v>
          </cell>
          <cell r="K9">
            <v>0</v>
          </cell>
        </row>
        <row r="10">
          <cell r="F10">
            <v>420</v>
          </cell>
          <cell r="G10">
            <v>0</v>
          </cell>
          <cell r="H10">
            <v>420</v>
          </cell>
          <cell r="I10">
            <v>0</v>
          </cell>
          <cell r="J10">
            <v>420</v>
          </cell>
          <cell r="K10">
            <v>0</v>
          </cell>
        </row>
        <row r="11">
          <cell r="F11">
            <v>0</v>
          </cell>
          <cell r="G11">
            <v>0</v>
          </cell>
          <cell r="H11">
            <v>0</v>
          </cell>
          <cell r="I11">
            <v>0</v>
          </cell>
          <cell r="J11">
            <v>0</v>
          </cell>
          <cell r="K11">
            <v>0</v>
          </cell>
        </row>
        <row r="12">
          <cell r="F12">
            <v>0</v>
          </cell>
          <cell r="G12">
            <v>0</v>
          </cell>
          <cell r="H12">
            <v>0</v>
          </cell>
          <cell r="I12">
            <v>0</v>
          </cell>
          <cell r="J12">
            <v>0</v>
          </cell>
          <cell r="K12">
            <v>0</v>
          </cell>
        </row>
        <row r="13">
          <cell r="F13">
            <v>0</v>
          </cell>
          <cell r="G13">
            <v>0</v>
          </cell>
          <cell r="H13">
            <v>0</v>
          </cell>
          <cell r="I13">
            <v>0</v>
          </cell>
          <cell r="J13">
            <v>0</v>
          </cell>
          <cell r="K13">
            <v>0</v>
          </cell>
        </row>
        <row r="14">
          <cell r="F14">
            <v>0</v>
          </cell>
          <cell r="G14">
            <v>0</v>
          </cell>
          <cell r="H14">
            <v>0</v>
          </cell>
          <cell r="I14">
            <v>0</v>
          </cell>
          <cell r="J14">
            <v>0</v>
          </cell>
          <cell r="K14">
            <v>0</v>
          </cell>
        </row>
        <row r="15">
          <cell r="F15">
            <v>0</v>
          </cell>
          <cell r="G15">
            <v>0</v>
          </cell>
          <cell r="H15">
            <v>0</v>
          </cell>
          <cell r="I15">
            <v>0</v>
          </cell>
          <cell r="J15">
            <v>0</v>
          </cell>
          <cell r="K15">
            <v>0</v>
          </cell>
        </row>
        <row r="16">
          <cell r="F16">
            <v>0</v>
          </cell>
          <cell r="G16">
            <v>0</v>
          </cell>
          <cell r="H16">
            <v>0</v>
          </cell>
          <cell r="I16">
            <v>0</v>
          </cell>
          <cell r="J16">
            <v>0</v>
          </cell>
          <cell r="K16">
            <v>0</v>
          </cell>
        </row>
        <row r="17">
          <cell r="F17">
            <v>0</v>
          </cell>
          <cell r="G17">
            <v>0</v>
          </cell>
          <cell r="H17">
            <v>0</v>
          </cell>
          <cell r="I17">
            <v>0</v>
          </cell>
          <cell r="J17">
            <v>0</v>
          </cell>
          <cell r="K17">
            <v>0</v>
          </cell>
        </row>
        <row r="18">
          <cell r="F18">
            <v>0</v>
          </cell>
          <cell r="G18">
            <v>0</v>
          </cell>
          <cell r="H18">
            <v>0</v>
          </cell>
          <cell r="I18">
            <v>0</v>
          </cell>
          <cell r="J18">
            <v>0</v>
          </cell>
          <cell r="K18">
            <v>0</v>
          </cell>
        </row>
        <row r="19">
          <cell r="F19">
            <v>0</v>
          </cell>
          <cell r="G19">
            <v>0</v>
          </cell>
          <cell r="H19">
            <v>0</v>
          </cell>
          <cell r="I19">
            <v>0</v>
          </cell>
          <cell r="J19">
            <v>0</v>
          </cell>
          <cell r="K19">
            <v>0</v>
          </cell>
        </row>
        <row r="20">
          <cell r="F20">
            <v>0</v>
          </cell>
          <cell r="G20">
            <v>0</v>
          </cell>
          <cell r="H20">
            <v>0</v>
          </cell>
          <cell r="I20">
            <v>0</v>
          </cell>
          <cell r="J20">
            <v>0</v>
          </cell>
          <cell r="K20">
            <v>0</v>
          </cell>
        </row>
        <row r="21">
          <cell r="F21">
            <v>0</v>
          </cell>
          <cell r="G21">
            <v>0</v>
          </cell>
          <cell r="H21">
            <v>0</v>
          </cell>
          <cell r="I21">
            <v>0</v>
          </cell>
          <cell r="J21">
            <v>0</v>
          </cell>
          <cell r="K21">
            <v>0</v>
          </cell>
        </row>
        <row r="22">
          <cell r="F22">
            <v>0</v>
          </cell>
          <cell r="G22">
            <v>0</v>
          </cell>
          <cell r="H22">
            <v>0</v>
          </cell>
          <cell r="I22">
            <v>0</v>
          </cell>
          <cell r="J22">
            <v>0</v>
          </cell>
          <cell r="K22">
            <v>0</v>
          </cell>
        </row>
        <row r="23">
          <cell r="F23">
            <v>0</v>
          </cell>
          <cell r="G23">
            <v>0</v>
          </cell>
          <cell r="H23">
            <v>0</v>
          </cell>
          <cell r="I23">
            <v>0</v>
          </cell>
          <cell r="J23">
            <v>0</v>
          </cell>
          <cell r="K23">
            <v>0</v>
          </cell>
        </row>
        <row r="24">
          <cell r="F24">
            <v>0</v>
          </cell>
          <cell r="G24">
            <v>0</v>
          </cell>
          <cell r="H24">
            <v>0</v>
          </cell>
          <cell r="I24">
            <v>0</v>
          </cell>
          <cell r="J24">
            <v>0</v>
          </cell>
          <cell r="K24">
            <v>0</v>
          </cell>
        </row>
        <row r="25">
          <cell r="F25">
            <v>0</v>
          </cell>
          <cell r="G25">
            <v>0</v>
          </cell>
          <cell r="H25">
            <v>0</v>
          </cell>
          <cell r="I25">
            <v>0</v>
          </cell>
          <cell r="J25">
            <v>0</v>
          </cell>
          <cell r="K25">
            <v>0</v>
          </cell>
        </row>
        <row r="26">
          <cell r="F26">
            <v>0</v>
          </cell>
          <cell r="G26">
            <v>0</v>
          </cell>
          <cell r="H26">
            <v>0</v>
          </cell>
          <cell r="I26">
            <v>0</v>
          </cell>
          <cell r="J26">
            <v>0</v>
          </cell>
          <cell r="K26">
            <v>0</v>
          </cell>
        </row>
        <row r="27">
          <cell r="F27">
            <v>0</v>
          </cell>
          <cell r="G27">
            <v>0</v>
          </cell>
          <cell r="H27">
            <v>0</v>
          </cell>
          <cell r="I27">
            <v>0</v>
          </cell>
          <cell r="J27">
            <v>0</v>
          </cell>
          <cell r="K27">
            <v>0</v>
          </cell>
        </row>
        <row r="28">
          <cell r="F28">
            <v>0</v>
          </cell>
          <cell r="G28">
            <v>0</v>
          </cell>
          <cell r="H28">
            <v>0</v>
          </cell>
          <cell r="I28">
            <v>0</v>
          </cell>
          <cell r="J28">
            <v>0</v>
          </cell>
          <cell r="K28">
            <v>0</v>
          </cell>
        </row>
        <row r="29">
          <cell r="F29">
            <v>0</v>
          </cell>
          <cell r="G29">
            <v>0</v>
          </cell>
          <cell r="H29">
            <v>0</v>
          </cell>
          <cell r="I29">
            <v>0</v>
          </cell>
          <cell r="J29">
            <v>0</v>
          </cell>
          <cell r="K29">
            <v>0</v>
          </cell>
        </row>
        <row r="30">
          <cell r="F30">
            <v>0</v>
          </cell>
          <cell r="G30">
            <v>0</v>
          </cell>
          <cell r="H30">
            <v>0</v>
          </cell>
          <cell r="I30">
            <v>0</v>
          </cell>
          <cell r="J30">
            <v>0</v>
          </cell>
          <cell r="K30">
            <v>0</v>
          </cell>
        </row>
        <row r="31">
          <cell r="F31">
            <v>0</v>
          </cell>
          <cell r="G31">
            <v>0</v>
          </cell>
          <cell r="H31">
            <v>0</v>
          </cell>
          <cell r="I31">
            <v>0</v>
          </cell>
          <cell r="J31">
            <v>0</v>
          </cell>
          <cell r="K31">
            <v>0</v>
          </cell>
        </row>
        <row r="32">
          <cell r="F32">
            <v>0</v>
          </cell>
          <cell r="G32">
            <v>0</v>
          </cell>
          <cell r="H32">
            <v>0</v>
          </cell>
          <cell r="I32">
            <v>0</v>
          </cell>
          <cell r="J32">
            <v>0</v>
          </cell>
          <cell r="K32">
            <v>0</v>
          </cell>
        </row>
        <row r="33">
          <cell r="F33">
            <v>0</v>
          </cell>
          <cell r="G33">
            <v>0</v>
          </cell>
          <cell r="H33">
            <v>0</v>
          </cell>
          <cell r="I33">
            <v>0</v>
          </cell>
          <cell r="J33">
            <v>0</v>
          </cell>
          <cell r="K33">
            <v>0</v>
          </cell>
        </row>
        <row r="34">
          <cell r="F34">
            <v>0</v>
          </cell>
          <cell r="G34">
            <v>0</v>
          </cell>
          <cell r="H34">
            <v>0</v>
          </cell>
          <cell r="I34">
            <v>0</v>
          </cell>
          <cell r="J34">
            <v>0</v>
          </cell>
          <cell r="K34">
            <v>0</v>
          </cell>
        </row>
        <row r="35">
          <cell r="F35">
            <v>0</v>
          </cell>
          <cell r="G35">
            <v>0</v>
          </cell>
          <cell r="H35">
            <v>0</v>
          </cell>
          <cell r="I35">
            <v>0</v>
          </cell>
          <cell r="J35">
            <v>0</v>
          </cell>
          <cell r="K35">
            <v>0</v>
          </cell>
        </row>
        <row r="36">
          <cell r="F36">
            <v>0</v>
          </cell>
          <cell r="G36">
            <v>0</v>
          </cell>
          <cell r="H36">
            <v>0</v>
          </cell>
          <cell r="I36">
            <v>0</v>
          </cell>
          <cell r="J36">
            <v>0</v>
          </cell>
          <cell r="K36">
            <v>0</v>
          </cell>
        </row>
        <row r="37">
          <cell r="F37">
            <v>0</v>
          </cell>
          <cell r="G37">
            <v>0</v>
          </cell>
          <cell r="H37">
            <v>0</v>
          </cell>
          <cell r="I37">
            <v>0</v>
          </cell>
          <cell r="J37">
            <v>0</v>
          </cell>
          <cell r="K37">
            <v>0</v>
          </cell>
        </row>
        <row r="38">
          <cell r="F38">
            <v>0</v>
          </cell>
          <cell r="G38">
            <v>0</v>
          </cell>
          <cell r="H38">
            <v>0</v>
          </cell>
          <cell r="I38">
            <v>0</v>
          </cell>
          <cell r="J38">
            <v>0</v>
          </cell>
          <cell r="K38">
            <v>0</v>
          </cell>
        </row>
        <row r="39">
          <cell r="F39">
            <v>0</v>
          </cell>
          <cell r="G39">
            <v>0</v>
          </cell>
          <cell r="H39">
            <v>0</v>
          </cell>
          <cell r="I39">
            <v>0</v>
          </cell>
          <cell r="J39">
            <v>0</v>
          </cell>
          <cell r="K39">
            <v>0</v>
          </cell>
        </row>
        <row r="40">
          <cell r="F40">
            <v>0</v>
          </cell>
          <cell r="G40">
            <v>0</v>
          </cell>
          <cell r="H40">
            <v>0</v>
          </cell>
          <cell r="I40">
            <v>0</v>
          </cell>
          <cell r="J40">
            <v>0</v>
          </cell>
          <cell r="K40">
            <v>0</v>
          </cell>
        </row>
        <row r="41">
          <cell r="F41">
            <v>0</v>
          </cell>
          <cell r="G41">
            <v>0</v>
          </cell>
          <cell r="H41">
            <v>0</v>
          </cell>
          <cell r="I41">
            <v>0</v>
          </cell>
          <cell r="J41">
            <v>0</v>
          </cell>
          <cell r="K41">
            <v>0</v>
          </cell>
        </row>
        <row r="42">
          <cell r="F42">
            <v>0</v>
          </cell>
          <cell r="G42">
            <v>0</v>
          </cell>
          <cell r="H42">
            <v>0</v>
          </cell>
          <cell r="I42">
            <v>0</v>
          </cell>
          <cell r="J42">
            <v>0</v>
          </cell>
          <cell r="K42">
            <v>0</v>
          </cell>
        </row>
        <row r="43">
          <cell r="F43">
            <v>0</v>
          </cell>
          <cell r="G43">
            <v>0</v>
          </cell>
          <cell r="H43">
            <v>0</v>
          </cell>
          <cell r="I43">
            <v>0</v>
          </cell>
          <cell r="J43">
            <v>0</v>
          </cell>
          <cell r="K43">
            <v>0</v>
          </cell>
        </row>
        <row r="44">
          <cell r="F44">
            <v>0</v>
          </cell>
          <cell r="G44">
            <v>0</v>
          </cell>
          <cell r="H44">
            <v>0</v>
          </cell>
          <cell r="I44">
            <v>0</v>
          </cell>
          <cell r="J44">
            <v>0</v>
          </cell>
          <cell r="K44">
            <v>0</v>
          </cell>
        </row>
        <row r="45">
          <cell r="F45">
            <v>0</v>
          </cell>
          <cell r="G45">
            <v>0</v>
          </cell>
          <cell r="H45">
            <v>0</v>
          </cell>
          <cell r="I45">
            <v>0</v>
          </cell>
          <cell r="J45">
            <v>0</v>
          </cell>
          <cell r="K45">
            <v>0</v>
          </cell>
        </row>
        <row r="46">
          <cell r="F46">
            <v>0</v>
          </cell>
          <cell r="G46">
            <v>0</v>
          </cell>
          <cell r="H46">
            <v>0</v>
          </cell>
          <cell r="I46">
            <v>0</v>
          </cell>
          <cell r="J46">
            <v>0</v>
          </cell>
          <cell r="K46">
            <v>0</v>
          </cell>
        </row>
        <row r="47">
          <cell r="F47">
            <v>0</v>
          </cell>
          <cell r="G47">
            <v>0</v>
          </cell>
          <cell r="H47">
            <v>0</v>
          </cell>
          <cell r="I47">
            <v>0</v>
          </cell>
          <cell r="J47">
            <v>0</v>
          </cell>
          <cell r="K47">
            <v>0</v>
          </cell>
        </row>
        <row r="48">
          <cell r="F48">
            <v>0</v>
          </cell>
          <cell r="G48">
            <v>0</v>
          </cell>
          <cell r="H48">
            <v>0</v>
          </cell>
          <cell r="I48">
            <v>0</v>
          </cell>
          <cell r="J48">
            <v>0</v>
          </cell>
          <cell r="K48">
            <v>0</v>
          </cell>
        </row>
        <row r="49">
          <cell r="F49">
            <v>0</v>
          </cell>
          <cell r="G49">
            <v>0</v>
          </cell>
          <cell r="H49">
            <v>0</v>
          </cell>
          <cell r="I49">
            <v>0</v>
          </cell>
          <cell r="J49">
            <v>0</v>
          </cell>
          <cell r="K49">
            <v>0</v>
          </cell>
        </row>
        <row r="50">
          <cell r="F50">
            <v>0</v>
          </cell>
          <cell r="G50">
            <v>0</v>
          </cell>
          <cell r="H50">
            <v>0</v>
          </cell>
          <cell r="I50">
            <v>0</v>
          </cell>
          <cell r="J50">
            <v>0</v>
          </cell>
          <cell r="K50">
            <v>0</v>
          </cell>
        </row>
        <row r="51">
          <cell r="F51">
            <v>0</v>
          </cell>
          <cell r="G51">
            <v>0</v>
          </cell>
          <cell r="H51">
            <v>0</v>
          </cell>
          <cell r="I51">
            <v>0</v>
          </cell>
          <cell r="J51">
            <v>0</v>
          </cell>
          <cell r="K51">
            <v>0</v>
          </cell>
        </row>
        <row r="52">
          <cell r="F52">
            <v>0</v>
          </cell>
          <cell r="G52">
            <v>0</v>
          </cell>
          <cell r="H52">
            <v>0</v>
          </cell>
          <cell r="I52">
            <v>0</v>
          </cell>
          <cell r="J52">
            <v>0</v>
          </cell>
          <cell r="K52">
            <v>0</v>
          </cell>
        </row>
        <row r="53">
          <cell r="F53">
            <v>0</v>
          </cell>
          <cell r="G53">
            <v>0</v>
          </cell>
          <cell r="H53">
            <v>0</v>
          </cell>
          <cell r="I53">
            <v>0</v>
          </cell>
          <cell r="J53">
            <v>0</v>
          </cell>
          <cell r="K53">
            <v>0</v>
          </cell>
        </row>
        <row r="54">
          <cell r="F54">
            <v>0</v>
          </cell>
          <cell r="G54">
            <v>0</v>
          </cell>
          <cell r="H54">
            <v>0</v>
          </cell>
          <cell r="I54">
            <v>0</v>
          </cell>
          <cell r="J54">
            <v>0</v>
          </cell>
          <cell r="K54">
            <v>0</v>
          </cell>
        </row>
        <row r="55">
          <cell r="F55">
            <v>0</v>
          </cell>
          <cell r="G55">
            <v>0</v>
          </cell>
          <cell r="H55">
            <v>0</v>
          </cell>
          <cell r="I55">
            <v>0</v>
          </cell>
          <cell r="J55">
            <v>0</v>
          </cell>
          <cell r="K55">
            <v>0</v>
          </cell>
        </row>
        <row r="56">
          <cell r="F56">
            <v>0</v>
          </cell>
          <cell r="G56">
            <v>0</v>
          </cell>
          <cell r="H56">
            <v>0</v>
          </cell>
          <cell r="I56">
            <v>0</v>
          </cell>
          <cell r="J56">
            <v>0</v>
          </cell>
          <cell r="K56">
            <v>0</v>
          </cell>
        </row>
        <row r="57">
          <cell r="F57">
            <v>0</v>
          </cell>
          <cell r="G57">
            <v>0</v>
          </cell>
          <cell r="H57">
            <v>0</v>
          </cell>
          <cell r="I57">
            <v>0</v>
          </cell>
          <cell r="J57">
            <v>0</v>
          </cell>
          <cell r="K57">
            <v>0</v>
          </cell>
        </row>
        <row r="58">
          <cell r="F58">
            <v>0</v>
          </cell>
          <cell r="G58">
            <v>0</v>
          </cell>
          <cell r="H58">
            <v>0</v>
          </cell>
          <cell r="I58">
            <v>0</v>
          </cell>
          <cell r="J58">
            <v>0</v>
          </cell>
          <cell r="K58">
            <v>0</v>
          </cell>
        </row>
        <row r="59">
          <cell r="F59">
            <v>0</v>
          </cell>
          <cell r="G59">
            <v>0</v>
          </cell>
          <cell r="H59">
            <v>0</v>
          </cell>
          <cell r="I59">
            <v>0</v>
          </cell>
          <cell r="J59">
            <v>0</v>
          </cell>
          <cell r="K59">
            <v>0</v>
          </cell>
        </row>
        <row r="60">
          <cell r="F60">
            <v>0</v>
          </cell>
          <cell r="G60">
            <v>0</v>
          </cell>
          <cell r="H60">
            <v>0</v>
          </cell>
          <cell r="I60">
            <v>0</v>
          </cell>
          <cell r="J60">
            <v>0</v>
          </cell>
          <cell r="K60">
            <v>0</v>
          </cell>
        </row>
        <row r="61">
          <cell r="F61">
            <v>0</v>
          </cell>
          <cell r="G61">
            <v>0</v>
          </cell>
          <cell r="H61">
            <v>0</v>
          </cell>
          <cell r="I61">
            <v>0</v>
          </cell>
          <cell r="J61">
            <v>0</v>
          </cell>
          <cell r="K61">
            <v>0</v>
          </cell>
        </row>
        <row r="62">
          <cell r="F62">
            <v>0</v>
          </cell>
          <cell r="G62">
            <v>0</v>
          </cell>
          <cell r="H62">
            <v>0</v>
          </cell>
          <cell r="I62">
            <v>0</v>
          </cell>
          <cell r="J62">
            <v>0</v>
          </cell>
          <cell r="K62">
            <v>0</v>
          </cell>
        </row>
        <row r="63">
          <cell r="F63">
            <v>0</v>
          </cell>
          <cell r="G63">
            <v>0</v>
          </cell>
          <cell r="H63">
            <v>0</v>
          </cell>
          <cell r="I63">
            <v>0</v>
          </cell>
          <cell r="J63">
            <v>0</v>
          </cell>
          <cell r="K63">
            <v>0</v>
          </cell>
        </row>
        <row r="64">
          <cell r="F64">
            <v>0</v>
          </cell>
          <cell r="G64">
            <v>0</v>
          </cell>
          <cell r="H64">
            <v>0</v>
          </cell>
          <cell r="I64">
            <v>0</v>
          </cell>
          <cell r="J64">
            <v>0</v>
          </cell>
          <cell r="K64">
            <v>0</v>
          </cell>
        </row>
        <row r="65">
          <cell r="F65">
            <v>0</v>
          </cell>
          <cell r="G65">
            <v>0</v>
          </cell>
          <cell r="H65">
            <v>0</v>
          </cell>
          <cell r="I65">
            <v>0</v>
          </cell>
          <cell r="J65">
            <v>0</v>
          </cell>
          <cell r="K65">
            <v>0</v>
          </cell>
        </row>
        <row r="66">
          <cell r="F66">
            <v>0</v>
          </cell>
          <cell r="G66">
            <v>0</v>
          </cell>
          <cell r="H66">
            <v>0</v>
          </cell>
          <cell r="I66">
            <v>0</v>
          </cell>
          <cell r="J66">
            <v>0</v>
          </cell>
          <cell r="K66">
            <v>0</v>
          </cell>
        </row>
        <row r="67">
          <cell r="F67">
            <v>0</v>
          </cell>
          <cell r="G67">
            <v>0</v>
          </cell>
          <cell r="H67">
            <v>0</v>
          </cell>
          <cell r="I67">
            <v>0</v>
          </cell>
          <cell r="J67">
            <v>0</v>
          </cell>
          <cell r="K67">
            <v>0</v>
          </cell>
        </row>
        <row r="68">
          <cell r="F68">
            <v>0</v>
          </cell>
          <cell r="G68">
            <v>0</v>
          </cell>
          <cell r="H68">
            <v>0</v>
          </cell>
          <cell r="I68">
            <v>0</v>
          </cell>
          <cell r="J68">
            <v>0</v>
          </cell>
          <cell r="K68">
            <v>0</v>
          </cell>
        </row>
        <row r="69">
          <cell r="F69">
            <v>0</v>
          </cell>
          <cell r="G69">
            <v>0</v>
          </cell>
          <cell r="H69">
            <v>0</v>
          </cell>
          <cell r="I69">
            <v>0</v>
          </cell>
          <cell r="J69">
            <v>0</v>
          </cell>
          <cell r="K69">
            <v>0</v>
          </cell>
        </row>
        <row r="70">
          <cell r="F70">
            <v>0</v>
          </cell>
          <cell r="G70">
            <v>0</v>
          </cell>
          <cell r="H70">
            <v>0</v>
          </cell>
          <cell r="I70">
            <v>0</v>
          </cell>
          <cell r="J70">
            <v>0</v>
          </cell>
          <cell r="K70">
            <v>0</v>
          </cell>
        </row>
        <row r="71">
          <cell r="F71">
            <v>0</v>
          </cell>
          <cell r="G71">
            <v>0</v>
          </cell>
          <cell r="H71">
            <v>0</v>
          </cell>
          <cell r="I71">
            <v>0</v>
          </cell>
          <cell r="J71">
            <v>0</v>
          </cell>
          <cell r="K71">
            <v>0</v>
          </cell>
        </row>
        <row r="72">
          <cell r="F72">
            <v>0</v>
          </cell>
          <cell r="G72">
            <v>0</v>
          </cell>
          <cell r="H72">
            <v>0</v>
          </cell>
          <cell r="I72">
            <v>0</v>
          </cell>
          <cell r="J72">
            <v>0</v>
          </cell>
          <cell r="K72">
            <v>0</v>
          </cell>
        </row>
        <row r="73">
          <cell r="F73">
            <v>0</v>
          </cell>
          <cell r="G73">
            <v>0</v>
          </cell>
          <cell r="H73">
            <v>0</v>
          </cell>
          <cell r="I73">
            <v>0</v>
          </cell>
          <cell r="J73">
            <v>0</v>
          </cell>
          <cell r="K73">
            <v>0</v>
          </cell>
        </row>
        <row r="74">
          <cell r="F74">
            <v>0</v>
          </cell>
          <cell r="G74">
            <v>0</v>
          </cell>
          <cell r="H74">
            <v>0</v>
          </cell>
          <cell r="I74">
            <v>0</v>
          </cell>
          <cell r="J74">
            <v>0</v>
          </cell>
          <cell r="K74">
            <v>0</v>
          </cell>
        </row>
        <row r="75">
          <cell r="F75">
            <v>0</v>
          </cell>
          <cell r="G75">
            <v>0</v>
          </cell>
          <cell r="H75">
            <v>0</v>
          </cell>
          <cell r="I75">
            <v>0</v>
          </cell>
          <cell r="J75">
            <v>0</v>
          </cell>
          <cell r="K75">
            <v>0</v>
          </cell>
        </row>
        <row r="76">
          <cell r="F76">
            <v>0</v>
          </cell>
          <cell r="G76">
            <v>0</v>
          </cell>
          <cell r="H76">
            <v>0</v>
          </cell>
          <cell r="I76">
            <v>0</v>
          </cell>
          <cell r="J76">
            <v>0</v>
          </cell>
          <cell r="K76">
            <v>0</v>
          </cell>
        </row>
        <row r="77">
          <cell r="F77">
            <v>0</v>
          </cell>
          <cell r="G77">
            <v>0</v>
          </cell>
          <cell r="H77">
            <v>0</v>
          </cell>
          <cell r="I77">
            <v>0</v>
          </cell>
          <cell r="J77">
            <v>0</v>
          </cell>
          <cell r="K77">
            <v>0</v>
          </cell>
        </row>
        <row r="78">
          <cell r="F78">
            <v>0</v>
          </cell>
          <cell r="G78">
            <v>0</v>
          </cell>
          <cell r="H78">
            <v>0</v>
          </cell>
          <cell r="I78">
            <v>0</v>
          </cell>
          <cell r="J78">
            <v>0</v>
          </cell>
          <cell r="K78">
            <v>0</v>
          </cell>
        </row>
        <row r="79">
          <cell r="F79">
            <v>0</v>
          </cell>
          <cell r="G79">
            <v>0</v>
          </cell>
          <cell r="H79">
            <v>0</v>
          </cell>
          <cell r="I79">
            <v>0</v>
          </cell>
          <cell r="J79">
            <v>0</v>
          </cell>
          <cell r="K79">
            <v>0</v>
          </cell>
        </row>
        <row r="80">
          <cell r="F80">
            <v>0</v>
          </cell>
          <cell r="G80">
            <v>0</v>
          </cell>
          <cell r="H80">
            <v>0</v>
          </cell>
          <cell r="I80">
            <v>0</v>
          </cell>
          <cell r="J80">
            <v>0</v>
          </cell>
          <cell r="K80">
            <v>0</v>
          </cell>
        </row>
        <row r="81">
          <cell r="F81">
            <v>0</v>
          </cell>
          <cell r="G81">
            <v>0</v>
          </cell>
          <cell r="H81">
            <v>0</v>
          </cell>
          <cell r="I81">
            <v>0</v>
          </cell>
          <cell r="J81">
            <v>0</v>
          </cell>
          <cell r="K81">
            <v>0</v>
          </cell>
        </row>
        <row r="82">
          <cell r="F82">
            <v>0</v>
          </cell>
          <cell r="G82">
            <v>0</v>
          </cell>
          <cell r="H82">
            <v>0</v>
          </cell>
          <cell r="I82">
            <v>0</v>
          </cell>
          <cell r="J82">
            <v>0</v>
          </cell>
          <cell r="K82">
            <v>0</v>
          </cell>
        </row>
        <row r="83">
          <cell r="F83">
            <v>0</v>
          </cell>
          <cell r="G83">
            <v>0</v>
          </cell>
          <cell r="H83">
            <v>0</v>
          </cell>
          <cell r="I83">
            <v>0</v>
          </cell>
          <cell r="J83">
            <v>0</v>
          </cell>
          <cell r="K83">
            <v>0</v>
          </cell>
        </row>
        <row r="84">
          <cell r="F84">
            <v>0</v>
          </cell>
          <cell r="G84">
            <v>0</v>
          </cell>
          <cell r="H84">
            <v>0</v>
          </cell>
          <cell r="I84">
            <v>0</v>
          </cell>
          <cell r="J84">
            <v>0</v>
          </cell>
          <cell r="K84">
            <v>0</v>
          </cell>
        </row>
        <row r="85">
          <cell r="F85">
            <v>0</v>
          </cell>
          <cell r="G85">
            <v>0</v>
          </cell>
          <cell r="H85">
            <v>0</v>
          </cell>
          <cell r="I85">
            <v>0</v>
          </cell>
          <cell r="J85">
            <v>0</v>
          </cell>
          <cell r="K85">
            <v>0</v>
          </cell>
        </row>
        <row r="86">
          <cell r="F86">
            <v>0</v>
          </cell>
          <cell r="G86">
            <v>0</v>
          </cell>
          <cell r="H86">
            <v>0</v>
          </cell>
          <cell r="I86">
            <v>0</v>
          </cell>
          <cell r="J86">
            <v>0</v>
          </cell>
          <cell r="K86">
            <v>0</v>
          </cell>
        </row>
        <row r="87">
          <cell r="F87">
            <v>0</v>
          </cell>
          <cell r="G87">
            <v>0</v>
          </cell>
          <cell r="H87">
            <v>0</v>
          </cell>
          <cell r="I87">
            <v>0</v>
          </cell>
          <cell r="J87">
            <v>0</v>
          </cell>
          <cell r="K87">
            <v>0</v>
          </cell>
        </row>
        <row r="88">
          <cell r="F88">
            <v>0</v>
          </cell>
          <cell r="G88">
            <v>0</v>
          </cell>
          <cell r="H88">
            <v>0</v>
          </cell>
          <cell r="I88">
            <v>0</v>
          </cell>
          <cell r="J88">
            <v>0</v>
          </cell>
          <cell r="K88">
            <v>0</v>
          </cell>
        </row>
        <row r="89">
          <cell r="F89">
            <v>0</v>
          </cell>
          <cell r="G89">
            <v>0</v>
          </cell>
          <cell r="H89">
            <v>0</v>
          </cell>
          <cell r="I89">
            <v>0</v>
          </cell>
          <cell r="J89">
            <v>0</v>
          </cell>
          <cell r="K89">
            <v>0</v>
          </cell>
        </row>
        <row r="90">
          <cell r="F90">
            <v>0</v>
          </cell>
          <cell r="G90">
            <v>0</v>
          </cell>
          <cell r="H90">
            <v>0</v>
          </cell>
          <cell r="I90">
            <v>0</v>
          </cell>
          <cell r="J90">
            <v>0</v>
          </cell>
          <cell r="K90">
            <v>0</v>
          </cell>
        </row>
        <row r="91">
          <cell r="F91">
            <v>0</v>
          </cell>
          <cell r="G91">
            <v>0</v>
          </cell>
          <cell r="H91">
            <v>0</v>
          </cell>
          <cell r="I91">
            <v>0</v>
          </cell>
          <cell r="J91">
            <v>0</v>
          </cell>
          <cell r="K91">
            <v>0</v>
          </cell>
        </row>
        <row r="92">
          <cell r="F92">
            <v>0</v>
          </cell>
          <cell r="G92">
            <v>0</v>
          </cell>
          <cell r="H92">
            <v>0</v>
          </cell>
          <cell r="I92">
            <v>0</v>
          </cell>
          <cell r="J92">
            <v>0</v>
          </cell>
          <cell r="K92">
            <v>0</v>
          </cell>
        </row>
        <row r="93">
          <cell r="F93">
            <v>0</v>
          </cell>
          <cell r="G93">
            <v>0</v>
          </cell>
          <cell r="H93">
            <v>0</v>
          </cell>
          <cell r="I93">
            <v>0</v>
          </cell>
          <cell r="J93">
            <v>0</v>
          </cell>
          <cell r="K93">
            <v>0</v>
          </cell>
        </row>
        <row r="94">
          <cell r="F94">
            <v>0</v>
          </cell>
          <cell r="G94">
            <v>0</v>
          </cell>
          <cell r="H94">
            <v>0</v>
          </cell>
          <cell r="I94">
            <v>0</v>
          </cell>
          <cell r="J94">
            <v>0</v>
          </cell>
          <cell r="K94">
            <v>0</v>
          </cell>
        </row>
        <row r="95">
          <cell r="F95">
            <v>0</v>
          </cell>
          <cell r="G95">
            <v>0</v>
          </cell>
          <cell r="H95">
            <v>0</v>
          </cell>
          <cell r="I95">
            <v>0</v>
          </cell>
          <cell r="J95">
            <v>0</v>
          </cell>
          <cell r="K95">
            <v>0</v>
          </cell>
        </row>
        <row r="96">
          <cell r="F96">
            <v>0</v>
          </cell>
          <cell r="G96">
            <v>0</v>
          </cell>
          <cell r="H96">
            <v>0</v>
          </cell>
          <cell r="I96">
            <v>0</v>
          </cell>
          <cell r="J96">
            <v>0</v>
          </cell>
          <cell r="K96">
            <v>0</v>
          </cell>
        </row>
        <row r="97">
          <cell r="F97">
            <v>0</v>
          </cell>
          <cell r="G97">
            <v>0</v>
          </cell>
          <cell r="H97">
            <v>0</v>
          </cell>
          <cell r="I97">
            <v>0</v>
          </cell>
          <cell r="J97">
            <v>0</v>
          </cell>
          <cell r="K97">
            <v>0</v>
          </cell>
        </row>
        <row r="98">
          <cell r="F98">
            <v>0</v>
          </cell>
          <cell r="G98">
            <v>0</v>
          </cell>
          <cell r="H98">
            <v>0</v>
          </cell>
          <cell r="I98">
            <v>0</v>
          </cell>
          <cell r="J98">
            <v>0</v>
          </cell>
          <cell r="K98">
            <v>0</v>
          </cell>
        </row>
        <row r="99">
          <cell r="F99">
            <v>0</v>
          </cell>
          <cell r="G99">
            <v>0</v>
          </cell>
          <cell r="H99">
            <v>0</v>
          </cell>
          <cell r="I99">
            <v>0</v>
          </cell>
          <cell r="J99">
            <v>0</v>
          </cell>
          <cell r="K99">
            <v>0</v>
          </cell>
        </row>
        <row r="100">
          <cell r="F100">
            <v>0</v>
          </cell>
          <cell r="G100">
            <v>0</v>
          </cell>
          <cell r="H100">
            <v>0</v>
          </cell>
          <cell r="I100">
            <v>0</v>
          </cell>
          <cell r="J100">
            <v>0</v>
          </cell>
          <cell r="K100">
            <v>0</v>
          </cell>
        </row>
        <row r="101">
          <cell r="F101">
            <v>0</v>
          </cell>
          <cell r="G101">
            <v>0</v>
          </cell>
          <cell r="H101">
            <v>0</v>
          </cell>
          <cell r="I101">
            <v>0</v>
          </cell>
          <cell r="J101">
            <v>0</v>
          </cell>
          <cell r="K101">
            <v>0</v>
          </cell>
        </row>
        <row r="102">
          <cell r="F102">
            <v>0</v>
          </cell>
          <cell r="G102">
            <v>0</v>
          </cell>
          <cell r="H102">
            <v>0</v>
          </cell>
          <cell r="I102">
            <v>0</v>
          </cell>
          <cell r="J102">
            <v>0</v>
          </cell>
          <cell r="K102">
            <v>0</v>
          </cell>
        </row>
        <row r="103">
          <cell r="F103">
            <v>0</v>
          </cell>
          <cell r="G103">
            <v>0</v>
          </cell>
          <cell r="H103">
            <v>0</v>
          </cell>
          <cell r="I103">
            <v>0</v>
          </cell>
          <cell r="J103">
            <v>0</v>
          </cell>
          <cell r="K103">
            <v>0</v>
          </cell>
        </row>
        <row r="104">
          <cell r="F104">
            <v>0</v>
          </cell>
          <cell r="G104">
            <v>0</v>
          </cell>
          <cell r="H104">
            <v>0</v>
          </cell>
          <cell r="I104">
            <v>0</v>
          </cell>
          <cell r="J104">
            <v>0</v>
          </cell>
          <cell r="K104">
            <v>0</v>
          </cell>
        </row>
        <row r="105">
          <cell r="F105">
            <v>0</v>
          </cell>
          <cell r="G105">
            <v>0</v>
          </cell>
          <cell r="H105">
            <v>0</v>
          </cell>
          <cell r="I105">
            <v>0</v>
          </cell>
          <cell r="J105">
            <v>0</v>
          </cell>
          <cell r="K105">
            <v>0</v>
          </cell>
        </row>
        <row r="106">
          <cell r="F106">
            <v>0</v>
          </cell>
          <cell r="G106">
            <v>0</v>
          </cell>
          <cell r="H106">
            <v>0</v>
          </cell>
          <cell r="I106">
            <v>0</v>
          </cell>
          <cell r="J106">
            <v>0</v>
          </cell>
          <cell r="K106">
            <v>0</v>
          </cell>
        </row>
        <row r="107">
          <cell r="F107">
            <v>0</v>
          </cell>
          <cell r="G107">
            <v>0</v>
          </cell>
          <cell r="H107">
            <v>0</v>
          </cell>
          <cell r="I107">
            <v>0</v>
          </cell>
          <cell r="J107">
            <v>0</v>
          </cell>
          <cell r="K107">
            <v>0</v>
          </cell>
        </row>
        <row r="108">
          <cell r="F108">
            <v>0</v>
          </cell>
          <cell r="G108">
            <v>0</v>
          </cell>
          <cell r="H108">
            <v>0</v>
          </cell>
          <cell r="I108">
            <v>0</v>
          </cell>
          <cell r="J108">
            <v>0</v>
          </cell>
          <cell r="K108">
            <v>0</v>
          </cell>
        </row>
        <row r="109">
          <cell r="F109">
            <v>0</v>
          </cell>
          <cell r="G109">
            <v>0</v>
          </cell>
          <cell r="H109">
            <v>0</v>
          </cell>
          <cell r="I109">
            <v>0</v>
          </cell>
          <cell r="J109">
            <v>0</v>
          </cell>
          <cell r="K109">
            <v>0</v>
          </cell>
        </row>
        <row r="110">
          <cell r="F110">
            <v>0</v>
          </cell>
          <cell r="G110">
            <v>0</v>
          </cell>
          <cell r="H110">
            <v>0</v>
          </cell>
          <cell r="I110">
            <v>0</v>
          </cell>
          <cell r="J110">
            <v>0</v>
          </cell>
          <cell r="K110">
            <v>0</v>
          </cell>
        </row>
        <row r="111">
          <cell r="F111">
            <v>0</v>
          </cell>
          <cell r="G111">
            <v>0</v>
          </cell>
          <cell r="H111">
            <v>0</v>
          </cell>
          <cell r="I111">
            <v>0</v>
          </cell>
          <cell r="J111">
            <v>0</v>
          </cell>
          <cell r="K111">
            <v>0</v>
          </cell>
        </row>
        <row r="112">
          <cell r="F112">
            <v>0</v>
          </cell>
          <cell r="G112">
            <v>0</v>
          </cell>
          <cell r="H112">
            <v>0</v>
          </cell>
          <cell r="I112">
            <v>0</v>
          </cell>
          <cell r="J112">
            <v>0</v>
          </cell>
          <cell r="K112">
            <v>0</v>
          </cell>
        </row>
        <row r="113">
          <cell r="F113">
            <v>0</v>
          </cell>
          <cell r="G113">
            <v>0</v>
          </cell>
          <cell r="H113">
            <v>0</v>
          </cell>
          <cell r="I113">
            <v>0</v>
          </cell>
          <cell r="J113">
            <v>0</v>
          </cell>
          <cell r="K113">
            <v>0</v>
          </cell>
        </row>
        <row r="114">
          <cell r="F114">
            <v>0</v>
          </cell>
          <cell r="G114">
            <v>0</v>
          </cell>
          <cell r="H114">
            <v>0</v>
          </cell>
          <cell r="I114">
            <v>0</v>
          </cell>
          <cell r="J114">
            <v>0</v>
          </cell>
          <cell r="K114">
            <v>0</v>
          </cell>
        </row>
        <row r="115">
          <cell r="F115">
            <v>0</v>
          </cell>
          <cell r="G115">
            <v>0</v>
          </cell>
          <cell r="H115">
            <v>0</v>
          </cell>
          <cell r="I115">
            <v>0</v>
          </cell>
          <cell r="J115">
            <v>0</v>
          </cell>
          <cell r="K115">
            <v>0</v>
          </cell>
        </row>
        <row r="116">
          <cell r="F116">
            <v>0</v>
          </cell>
          <cell r="G116">
            <v>0</v>
          </cell>
          <cell r="H116">
            <v>0</v>
          </cell>
          <cell r="I116">
            <v>0</v>
          </cell>
          <cell r="J116">
            <v>0</v>
          </cell>
          <cell r="K116">
            <v>0</v>
          </cell>
        </row>
        <row r="117">
          <cell r="F117">
            <v>0</v>
          </cell>
          <cell r="G117">
            <v>0</v>
          </cell>
          <cell r="H117">
            <v>0</v>
          </cell>
          <cell r="I117">
            <v>0</v>
          </cell>
          <cell r="J117">
            <v>0</v>
          </cell>
          <cell r="K117">
            <v>0</v>
          </cell>
        </row>
        <row r="118">
          <cell r="F118">
            <v>0</v>
          </cell>
          <cell r="G118">
            <v>0</v>
          </cell>
          <cell r="H118">
            <v>0</v>
          </cell>
          <cell r="I118">
            <v>0</v>
          </cell>
          <cell r="J118">
            <v>0</v>
          </cell>
          <cell r="K118">
            <v>0</v>
          </cell>
        </row>
        <row r="119">
          <cell r="F119">
            <v>0</v>
          </cell>
          <cell r="G119">
            <v>0</v>
          </cell>
          <cell r="H119">
            <v>0</v>
          </cell>
          <cell r="I119">
            <v>0</v>
          </cell>
          <cell r="J119">
            <v>0</v>
          </cell>
          <cell r="K119">
            <v>0</v>
          </cell>
        </row>
        <row r="120">
          <cell r="F120">
            <v>0</v>
          </cell>
          <cell r="G120">
            <v>0</v>
          </cell>
          <cell r="H120">
            <v>0</v>
          </cell>
          <cell r="I120">
            <v>0</v>
          </cell>
          <cell r="J120">
            <v>0</v>
          </cell>
          <cell r="K120">
            <v>0</v>
          </cell>
        </row>
        <row r="121">
          <cell r="F121">
            <v>0</v>
          </cell>
          <cell r="G121">
            <v>0</v>
          </cell>
          <cell r="H121">
            <v>0</v>
          </cell>
          <cell r="I121">
            <v>0</v>
          </cell>
          <cell r="J121">
            <v>0</v>
          </cell>
          <cell r="K121">
            <v>0</v>
          </cell>
        </row>
        <row r="122">
          <cell r="F122">
            <v>0</v>
          </cell>
          <cell r="G122">
            <v>0</v>
          </cell>
          <cell r="H122">
            <v>0</v>
          </cell>
          <cell r="I122">
            <v>0</v>
          </cell>
          <cell r="J122">
            <v>0</v>
          </cell>
          <cell r="K122">
            <v>0</v>
          </cell>
        </row>
        <row r="123">
          <cell r="F123">
            <v>0</v>
          </cell>
          <cell r="G123">
            <v>0</v>
          </cell>
          <cell r="H123">
            <v>0</v>
          </cell>
          <cell r="I123">
            <v>0</v>
          </cell>
          <cell r="J123">
            <v>0</v>
          </cell>
          <cell r="K123">
            <v>0</v>
          </cell>
        </row>
        <row r="124">
          <cell r="F124">
            <v>0</v>
          </cell>
          <cell r="G124">
            <v>0</v>
          </cell>
          <cell r="H124">
            <v>0</v>
          </cell>
          <cell r="I124">
            <v>0</v>
          </cell>
          <cell r="J124">
            <v>0</v>
          </cell>
          <cell r="K124">
            <v>0</v>
          </cell>
        </row>
        <row r="125">
          <cell r="F125">
            <v>0</v>
          </cell>
          <cell r="G125">
            <v>0</v>
          </cell>
          <cell r="H125">
            <v>0</v>
          </cell>
          <cell r="I125">
            <v>0</v>
          </cell>
          <cell r="J125">
            <v>0</v>
          </cell>
          <cell r="K125">
            <v>0</v>
          </cell>
        </row>
        <row r="126">
          <cell r="F126">
            <v>0</v>
          </cell>
          <cell r="G126">
            <v>0</v>
          </cell>
          <cell r="H126">
            <v>0</v>
          </cell>
          <cell r="I126">
            <v>0</v>
          </cell>
          <cell r="J126">
            <v>0</v>
          </cell>
          <cell r="K126">
            <v>0</v>
          </cell>
        </row>
        <row r="127">
          <cell r="F127">
            <v>0</v>
          </cell>
          <cell r="G127">
            <v>0</v>
          </cell>
          <cell r="H127">
            <v>0</v>
          </cell>
          <cell r="I127">
            <v>0</v>
          </cell>
          <cell r="J127">
            <v>0</v>
          </cell>
          <cell r="K127">
            <v>0</v>
          </cell>
        </row>
        <row r="128">
          <cell r="F128">
            <v>0</v>
          </cell>
          <cell r="G128">
            <v>0</v>
          </cell>
          <cell r="H128">
            <v>0</v>
          </cell>
          <cell r="I128">
            <v>0</v>
          </cell>
          <cell r="J128">
            <v>0</v>
          </cell>
          <cell r="K128">
            <v>0</v>
          </cell>
        </row>
        <row r="129">
          <cell r="F129">
            <v>0</v>
          </cell>
          <cell r="G129">
            <v>0</v>
          </cell>
          <cell r="H129">
            <v>0</v>
          </cell>
          <cell r="I129">
            <v>0</v>
          </cell>
          <cell r="J129">
            <v>0</v>
          </cell>
          <cell r="K129">
            <v>0</v>
          </cell>
        </row>
        <row r="130">
          <cell r="F130">
            <v>0</v>
          </cell>
          <cell r="G130">
            <v>0</v>
          </cell>
          <cell r="H130">
            <v>0</v>
          </cell>
          <cell r="I130">
            <v>0</v>
          </cell>
          <cell r="J130">
            <v>0</v>
          </cell>
          <cell r="K130">
            <v>0</v>
          </cell>
        </row>
        <row r="131">
          <cell r="F131">
            <v>0</v>
          </cell>
          <cell r="G131">
            <v>0</v>
          </cell>
          <cell r="H131">
            <v>0</v>
          </cell>
          <cell r="I131">
            <v>0</v>
          </cell>
          <cell r="J131">
            <v>0</v>
          </cell>
          <cell r="K131">
            <v>0</v>
          </cell>
        </row>
        <row r="132">
          <cell r="F132">
            <v>0</v>
          </cell>
          <cell r="G132">
            <v>0</v>
          </cell>
          <cell r="H132">
            <v>0</v>
          </cell>
          <cell r="I132">
            <v>0</v>
          </cell>
          <cell r="J132">
            <v>0</v>
          </cell>
          <cell r="K132">
            <v>0</v>
          </cell>
        </row>
        <row r="133">
          <cell r="F133">
            <v>0</v>
          </cell>
          <cell r="G133">
            <v>0</v>
          </cell>
          <cell r="H133">
            <v>0</v>
          </cell>
          <cell r="I133">
            <v>0</v>
          </cell>
          <cell r="J133">
            <v>0</v>
          </cell>
          <cell r="K133">
            <v>0</v>
          </cell>
        </row>
        <row r="134">
          <cell r="F134">
            <v>0</v>
          </cell>
          <cell r="G134">
            <v>0</v>
          </cell>
          <cell r="H134">
            <v>0</v>
          </cell>
          <cell r="I134">
            <v>0</v>
          </cell>
          <cell r="J134">
            <v>0</v>
          </cell>
          <cell r="K134">
            <v>0</v>
          </cell>
        </row>
        <row r="135">
          <cell r="F135">
            <v>0</v>
          </cell>
          <cell r="G135">
            <v>0</v>
          </cell>
          <cell r="H135">
            <v>0</v>
          </cell>
          <cell r="I135">
            <v>0</v>
          </cell>
          <cell r="J135">
            <v>0</v>
          </cell>
          <cell r="K135">
            <v>0</v>
          </cell>
        </row>
        <row r="136">
          <cell r="F136">
            <v>0</v>
          </cell>
          <cell r="G136">
            <v>0</v>
          </cell>
          <cell r="H136">
            <v>0</v>
          </cell>
          <cell r="I136">
            <v>0</v>
          </cell>
          <cell r="J136">
            <v>0</v>
          </cell>
          <cell r="K136">
            <v>0</v>
          </cell>
        </row>
        <row r="137">
          <cell r="F137">
            <v>0</v>
          </cell>
          <cell r="G137">
            <v>0</v>
          </cell>
          <cell r="H137">
            <v>0</v>
          </cell>
          <cell r="I137">
            <v>0</v>
          </cell>
          <cell r="J137">
            <v>0</v>
          </cell>
          <cell r="K137">
            <v>0</v>
          </cell>
        </row>
        <row r="138">
          <cell r="F138">
            <v>0</v>
          </cell>
          <cell r="G138">
            <v>0</v>
          </cell>
          <cell r="H138">
            <v>0</v>
          </cell>
          <cell r="I138">
            <v>0</v>
          </cell>
          <cell r="J138">
            <v>0</v>
          </cell>
          <cell r="K138">
            <v>0</v>
          </cell>
        </row>
        <row r="139">
          <cell r="F139">
            <v>0</v>
          </cell>
          <cell r="G139">
            <v>0</v>
          </cell>
          <cell r="H139">
            <v>0</v>
          </cell>
          <cell r="I139">
            <v>0</v>
          </cell>
          <cell r="J139">
            <v>0</v>
          </cell>
          <cell r="K139">
            <v>0</v>
          </cell>
        </row>
        <row r="140">
          <cell r="F140">
            <v>109</v>
          </cell>
          <cell r="G140">
            <v>0</v>
          </cell>
          <cell r="H140">
            <v>109</v>
          </cell>
          <cell r="I140">
            <v>0</v>
          </cell>
          <cell r="J140">
            <v>109</v>
          </cell>
          <cell r="K140">
            <v>0</v>
          </cell>
        </row>
        <row r="141">
          <cell r="F141">
            <v>0</v>
          </cell>
          <cell r="G141">
            <v>0</v>
          </cell>
          <cell r="H141">
            <v>0</v>
          </cell>
          <cell r="I141">
            <v>0</v>
          </cell>
          <cell r="J141">
            <v>0</v>
          </cell>
          <cell r="K141">
            <v>0</v>
          </cell>
        </row>
        <row r="142">
          <cell r="F142">
            <v>0</v>
          </cell>
          <cell r="G142">
            <v>0</v>
          </cell>
          <cell r="H142">
            <v>0</v>
          </cell>
          <cell r="I142">
            <v>0</v>
          </cell>
          <cell r="J142">
            <v>0</v>
          </cell>
          <cell r="K142">
            <v>0</v>
          </cell>
        </row>
        <row r="143">
          <cell r="F143">
            <v>0</v>
          </cell>
          <cell r="G143">
            <v>0</v>
          </cell>
          <cell r="H143">
            <v>0</v>
          </cell>
          <cell r="I143">
            <v>0</v>
          </cell>
          <cell r="J143">
            <v>0</v>
          </cell>
          <cell r="K143">
            <v>0</v>
          </cell>
        </row>
        <row r="144">
          <cell r="F144">
            <v>0</v>
          </cell>
          <cell r="G144">
            <v>0</v>
          </cell>
          <cell r="H144">
            <v>0</v>
          </cell>
          <cell r="I144">
            <v>0</v>
          </cell>
          <cell r="J144">
            <v>0</v>
          </cell>
          <cell r="K144">
            <v>0</v>
          </cell>
        </row>
        <row r="145">
          <cell r="F145">
            <v>0</v>
          </cell>
          <cell r="G145">
            <v>0</v>
          </cell>
          <cell r="H145">
            <v>0</v>
          </cell>
          <cell r="I145">
            <v>0</v>
          </cell>
          <cell r="J145">
            <v>0</v>
          </cell>
          <cell r="K145">
            <v>0</v>
          </cell>
        </row>
        <row r="146">
          <cell r="F146">
            <v>0</v>
          </cell>
          <cell r="G146">
            <v>0</v>
          </cell>
          <cell r="H146">
            <v>0</v>
          </cell>
          <cell r="I146">
            <v>0</v>
          </cell>
          <cell r="J146">
            <v>0</v>
          </cell>
          <cell r="K146">
            <v>0</v>
          </cell>
        </row>
        <row r="147">
          <cell r="F147">
            <v>0</v>
          </cell>
          <cell r="G147">
            <v>0</v>
          </cell>
          <cell r="H147">
            <v>0</v>
          </cell>
          <cell r="I147">
            <v>0</v>
          </cell>
          <cell r="J147">
            <v>0</v>
          </cell>
          <cell r="K147">
            <v>0</v>
          </cell>
        </row>
        <row r="148">
          <cell r="F148">
            <v>0</v>
          </cell>
          <cell r="G148">
            <v>0</v>
          </cell>
          <cell r="H148">
            <v>0</v>
          </cell>
          <cell r="I148">
            <v>0</v>
          </cell>
          <cell r="J148">
            <v>0</v>
          </cell>
          <cell r="K148">
            <v>0</v>
          </cell>
        </row>
        <row r="149">
          <cell r="F149">
            <v>0</v>
          </cell>
          <cell r="G149">
            <v>0</v>
          </cell>
          <cell r="H149">
            <v>0</v>
          </cell>
          <cell r="I149">
            <v>0</v>
          </cell>
          <cell r="J149">
            <v>0</v>
          </cell>
          <cell r="K149">
            <v>0</v>
          </cell>
        </row>
        <row r="150">
          <cell r="F150">
            <v>0</v>
          </cell>
          <cell r="G150">
            <v>0</v>
          </cell>
          <cell r="H150">
            <v>0</v>
          </cell>
          <cell r="I150">
            <v>0</v>
          </cell>
          <cell r="J150">
            <v>0</v>
          </cell>
          <cell r="K150">
            <v>0</v>
          </cell>
        </row>
        <row r="151">
          <cell r="F151">
            <v>0</v>
          </cell>
          <cell r="G151">
            <v>0</v>
          </cell>
          <cell r="H151">
            <v>0</v>
          </cell>
          <cell r="I151">
            <v>0</v>
          </cell>
          <cell r="J151">
            <v>0</v>
          </cell>
          <cell r="K151">
            <v>0</v>
          </cell>
        </row>
        <row r="152">
          <cell r="F152">
            <v>0</v>
          </cell>
          <cell r="G152">
            <v>0</v>
          </cell>
          <cell r="H152">
            <v>0</v>
          </cell>
          <cell r="I152">
            <v>0</v>
          </cell>
          <cell r="J152">
            <v>0</v>
          </cell>
          <cell r="K152">
            <v>0</v>
          </cell>
        </row>
        <row r="153">
          <cell r="F153">
            <v>0</v>
          </cell>
          <cell r="G153">
            <v>0</v>
          </cell>
          <cell r="H153">
            <v>0</v>
          </cell>
          <cell r="I153">
            <v>0</v>
          </cell>
          <cell r="J153">
            <v>0</v>
          </cell>
          <cell r="K153">
            <v>0</v>
          </cell>
        </row>
        <row r="154">
          <cell r="F154">
            <v>0</v>
          </cell>
          <cell r="G154">
            <v>0</v>
          </cell>
          <cell r="H154">
            <v>0</v>
          </cell>
          <cell r="I154">
            <v>0</v>
          </cell>
          <cell r="J154">
            <v>0</v>
          </cell>
          <cell r="K154">
            <v>0</v>
          </cell>
        </row>
        <row r="155">
          <cell r="F155">
            <v>0</v>
          </cell>
          <cell r="G155">
            <v>0</v>
          </cell>
          <cell r="H155">
            <v>0</v>
          </cell>
          <cell r="I155">
            <v>0</v>
          </cell>
          <cell r="J155">
            <v>0</v>
          </cell>
          <cell r="K155">
            <v>0</v>
          </cell>
        </row>
        <row r="156">
          <cell r="F156">
            <v>0</v>
          </cell>
          <cell r="G156">
            <v>0</v>
          </cell>
          <cell r="H156">
            <v>0</v>
          </cell>
          <cell r="I156">
            <v>0</v>
          </cell>
          <cell r="J156">
            <v>0</v>
          </cell>
          <cell r="K156">
            <v>0</v>
          </cell>
        </row>
        <row r="157">
          <cell r="F157">
            <v>0</v>
          </cell>
          <cell r="G157">
            <v>0</v>
          </cell>
          <cell r="H157">
            <v>0</v>
          </cell>
          <cell r="I157">
            <v>0</v>
          </cell>
          <cell r="J157">
            <v>0</v>
          </cell>
          <cell r="K157">
            <v>0</v>
          </cell>
        </row>
        <row r="158">
          <cell r="F158">
            <v>501</v>
          </cell>
          <cell r="G158">
            <v>0</v>
          </cell>
          <cell r="H158">
            <v>501</v>
          </cell>
          <cell r="I158">
            <v>0</v>
          </cell>
          <cell r="J158">
            <v>501</v>
          </cell>
          <cell r="K158">
            <v>0</v>
          </cell>
        </row>
        <row r="159">
          <cell r="F159">
            <v>0</v>
          </cell>
          <cell r="G159">
            <v>0</v>
          </cell>
          <cell r="H159">
            <v>0</v>
          </cell>
          <cell r="I159">
            <v>0</v>
          </cell>
          <cell r="J159">
            <v>0</v>
          </cell>
          <cell r="K159">
            <v>0</v>
          </cell>
        </row>
        <row r="160">
          <cell r="F160">
            <v>0</v>
          </cell>
          <cell r="G160">
            <v>0</v>
          </cell>
          <cell r="H160">
            <v>0</v>
          </cell>
          <cell r="I160">
            <v>0</v>
          </cell>
          <cell r="J160">
            <v>0</v>
          </cell>
          <cell r="K160">
            <v>0</v>
          </cell>
        </row>
        <row r="161">
          <cell r="F161">
            <v>106</v>
          </cell>
          <cell r="G161">
            <v>0</v>
          </cell>
          <cell r="H161">
            <v>106</v>
          </cell>
          <cell r="I161">
            <v>0</v>
          </cell>
          <cell r="J161">
            <v>106</v>
          </cell>
          <cell r="K161">
            <v>0</v>
          </cell>
        </row>
        <row r="162">
          <cell r="F162">
            <v>0</v>
          </cell>
          <cell r="G162">
            <v>0</v>
          </cell>
          <cell r="H162">
            <v>0</v>
          </cell>
          <cell r="I162">
            <v>0</v>
          </cell>
          <cell r="J162">
            <v>0</v>
          </cell>
          <cell r="K162">
            <v>0</v>
          </cell>
        </row>
        <row r="163">
          <cell r="F163">
            <v>0</v>
          </cell>
          <cell r="G163">
            <v>0</v>
          </cell>
          <cell r="H163">
            <v>0</v>
          </cell>
          <cell r="I163">
            <v>0</v>
          </cell>
          <cell r="J163">
            <v>0</v>
          </cell>
          <cell r="K163">
            <v>0</v>
          </cell>
        </row>
        <row r="164">
          <cell r="F164">
            <v>0</v>
          </cell>
          <cell r="G164">
            <v>0</v>
          </cell>
          <cell r="H164">
            <v>0</v>
          </cell>
          <cell r="I164">
            <v>0</v>
          </cell>
          <cell r="J164">
            <v>0</v>
          </cell>
          <cell r="K164">
            <v>0</v>
          </cell>
        </row>
        <row r="165">
          <cell r="F165">
            <v>0</v>
          </cell>
          <cell r="G165">
            <v>0</v>
          </cell>
          <cell r="H165">
            <v>0</v>
          </cell>
          <cell r="I165">
            <v>0</v>
          </cell>
          <cell r="J165">
            <v>0</v>
          </cell>
          <cell r="K165">
            <v>0</v>
          </cell>
        </row>
        <row r="166">
          <cell r="F166">
            <v>0</v>
          </cell>
          <cell r="G166">
            <v>0</v>
          </cell>
          <cell r="H166">
            <v>0</v>
          </cell>
          <cell r="I166">
            <v>0</v>
          </cell>
          <cell r="J166">
            <v>0</v>
          </cell>
          <cell r="K166">
            <v>0</v>
          </cell>
        </row>
        <row r="167">
          <cell r="F167">
            <v>0</v>
          </cell>
          <cell r="G167">
            <v>0</v>
          </cell>
          <cell r="H167">
            <v>0</v>
          </cell>
          <cell r="I167">
            <v>0</v>
          </cell>
          <cell r="J167">
            <v>0</v>
          </cell>
          <cell r="K167">
            <v>0</v>
          </cell>
        </row>
        <row r="168">
          <cell r="F168">
            <v>0</v>
          </cell>
          <cell r="G168">
            <v>0</v>
          </cell>
          <cell r="H168">
            <v>0</v>
          </cell>
          <cell r="I168">
            <v>0</v>
          </cell>
          <cell r="J168">
            <v>0</v>
          </cell>
          <cell r="K168">
            <v>0</v>
          </cell>
        </row>
        <row r="169">
          <cell r="F169">
            <v>0</v>
          </cell>
          <cell r="G169">
            <v>0</v>
          </cell>
          <cell r="H169">
            <v>0</v>
          </cell>
          <cell r="I169">
            <v>0</v>
          </cell>
          <cell r="J169">
            <v>0</v>
          </cell>
          <cell r="K169">
            <v>0</v>
          </cell>
        </row>
        <row r="170">
          <cell r="F170">
            <v>0</v>
          </cell>
          <cell r="G170">
            <v>0</v>
          </cell>
          <cell r="H170">
            <v>0</v>
          </cell>
          <cell r="I170">
            <v>0</v>
          </cell>
          <cell r="J170">
            <v>0</v>
          </cell>
          <cell r="K170">
            <v>0</v>
          </cell>
        </row>
        <row r="171">
          <cell r="F171">
            <v>0</v>
          </cell>
          <cell r="G171">
            <v>0</v>
          </cell>
          <cell r="H171">
            <v>0</v>
          </cell>
          <cell r="I171">
            <v>0</v>
          </cell>
          <cell r="J171">
            <v>0</v>
          </cell>
          <cell r="K171">
            <v>0</v>
          </cell>
        </row>
        <row r="172">
          <cell r="F172">
            <v>0</v>
          </cell>
          <cell r="G172">
            <v>0</v>
          </cell>
          <cell r="H172">
            <v>0</v>
          </cell>
          <cell r="I172">
            <v>0</v>
          </cell>
          <cell r="J172">
            <v>0</v>
          </cell>
          <cell r="K172">
            <v>0</v>
          </cell>
        </row>
        <row r="173">
          <cell r="F173">
            <v>0</v>
          </cell>
          <cell r="G173">
            <v>0</v>
          </cell>
          <cell r="H173">
            <v>0</v>
          </cell>
          <cell r="I173">
            <v>0</v>
          </cell>
          <cell r="J173">
            <v>0</v>
          </cell>
          <cell r="K173">
            <v>0</v>
          </cell>
        </row>
        <row r="174">
          <cell r="F174">
            <v>0</v>
          </cell>
          <cell r="G174">
            <v>0</v>
          </cell>
          <cell r="H174">
            <v>0</v>
          </cell>
          <cell r="I174">
            <v>0</v>
          </cell>
          <cell r="J174">
            <v>0</v>
          </cell>
          <cell r="K174">
            <v>0</v>
          </cell>
        </row>
        <row r="175">
          <cell r="F175">
            <v>0</v>
          </cell>
          <cell r="G175">
            <v>0</v>
          </cell>
          <cell r="H175">
            <v>0</v>
          </cell>
          <cell r="I175">
            <v>0</v>
          </cell>
          <cell r="J175">
            <v>0</v>
          </cell>
          <cell r="K175">
            <v>0</v>
          </cell>
        </row>
        <row r="176">
          <cell r="F176">
            <v>0</v>
          </cell>
          <cell r="G176">
            <v>0</v>
          </cell>
          <cell r="H176">
            <v>0</v>
          </cell>
          <cell r="I176">
            <v>0</v>
          </cell>
          <cell r="J176">
            <v>0</v>
          </cell>
          <cell r="K176">
            <v>0</v>
          </cell>
        </row>
        <row r="177">
          <cell r="F177">
            <v>0</v>
          </cell>
          <cell r="G177">
            <v>0</v>
          </cell>
          <cell r="H177">
            <v>0</v>
          </cell>
          <cell r="I177">
            <v>0</v>
          </cell>
          <cell r="J177">
            <v>0</v>
          </cell>
          <cell r="K177">
            <v>0</v>
          </cell>
        </row>
        <row r="178">
          <cell r="F178">
            <v>0</v>
          </cell>
          <cell r="G178">
            <v>0</v>
          </cell>
          <cell r="H178">
            <v>0</v>
          </cell>
          <cell r="I178">
            <v>0</v>
          </cell>
          <cell r="J178">
            <v>0</v>
          </cell>
          <cell r="K178">
            <v>0</v>
          </cell>
        </row>
        <row r="179">
          <cell r="F179">
            <v>0</v>
          </cell>
          <cell r="G179">
            <v>0</v>
          </cell>
          <cell r="H179">
            <v>0</v>
          </cell>
          <cell r="I179">
            <v>0</v>
          </cell>
          <cell r="J179">
            <v>0</v>
          </cell>
          <cell r="K179">
            <v>0</v>
          </cell>
        </row>
        <row r="180">
          <cell r="F180">
            <v>0</v>
          </cell>
          <cell r="G180">
            <v>0</v>
          </cell>
          <cell r="H180">
            <v>0</v>
          </cell>
          <cell r="I180">
            <v>0</v>
          </cell>
          <cell r="J180">
            <v>0</v>
          </cell>
          <cell r="K180">
            <v>0</v>
          </cell>
        </row>
        <row r="181">
          <cell r="F181">
            <v>0</v>
          </cell>
          <cell r="G181">
            <v>0</v>
          </cell>
          <cell r="H181">
            <v>0</v>
          </cell>
          <cell r="I181">
            <v>0</v>
          </cell>
          <cell r="J181">
            <v>0</v>
          </cell>
          <cell r="K181">
            <v>0</v>
          </cell>
        </row>
        <row r="182">
          <cell r="F182">
            <v>0</v>
          </cell>
          <cell r="G182">
            <v>0</v>
          </cell>
          <cell r="H182">
            <v>0</v>
          </cell>
          <cell r="I182">
            <v>0</v>
          </cell>
          <cell r="J182">
            <v>0</v>
          </cell>
          <cell r="K182">
            <v>0</v>
          </cell>
        </row>
        <row r="183">
          <cell r="F183">
            <v>0</v>
          </cell>
          <cell r="G183">
            <v>0</v>
          </cell>
          <cell r="H183">
            <v>0</v>
          </cell>
          <cell r="I183">
            <v>0</v>
          </cell>
          <cell r="J183">
            <v>0</v>
          </cell>
          <cell r="K183">
            <v>0</v>
          </cell>
        </row>
        <row r="184">
          <cell r="F184">
            <v>0</v>
          </cell>
          <cell r="G184">
            <v>0</v>
          </cell>
          <cell r="H184">
            <v>0</v>
          </cell>
          <cell r="I184">
            <v>0</v>
          </cell>
          <cell r="J184">
            <v>0</v>
          </cell>
          <cell r="K184">
            <v>0</v>
          </cell>
        </row>
        <row r="185">
          <cell r="F185">
            <v>0</v>
          </cell>
          <cell r="G185">
            <v>0</v>
          </cell>
          <cell r="H185">
            <v>0</v>
          </cell>
          <cell r="I185">
            <v>0</v>
          </cell>
          <cell r="J185">
            <v>0</v>
          </cell>
          <cell r="K185">
            <v>0</v>
          </cell>
        </row>
        <row r="186">
          <cell r="F186">
            <v>0</v>
          </cell>
          <cell r="G186">
            <v>0</v>
          </cell>
          <cell r="H186">
            <v>0</v>
          </cell>
          <cell r="I186">
            <v>0</v>
          </cell>
          <cell r="J186">
            <v>0</v>
          </cell>
          <cell r="K186">
            <v>0</v>
          </cell>
        </row>
        <row r="187">
          <cell r="F187">
            <v>0</v>
          </cell>
          <cell r="G187">
            <v>0</v>
          </cell>
          <cell r="H187">
            <v>0</v>
          </cell>
          <cell r="I187">
            <v>0</v>
          </cell>
          <cell r="J187">
            <v>0</v>
          </cell>
          <cell r="K187">
            <v>0</v>
          </cell>
        </row>
        <row r="188">
          <cell r="F188">
            <v>0</v>
          </cell>
          <cell r="G188">
            <v>0</v>
          </cell>
          <cell r="H188">
            <v>0</v>
          </cell>
          <cell r="I188">
            <v>0</v>
          </cell>
          <cell r="J188">
            <v>0</v>
          </cell>
          <cell r="K188">
            <v>0</v>
          </cell>
        </row>
        <row r="189">
          <cell r="F189">
            <v>0</v>
          </cell>
          <cell r="G189">
            <v>0</v>
          </cell>
          <cell r="H189">
            <v>0</v>
          </cell>
          <cell r="I189">
            <v>0</v>
          </cell>
          <cell r="J189">
            <v>0</v>
          </cell>
          <cell r="K189">
            <v>0</v>
          </cell>
        </row>
        <row r="190">
          <cell r="F190">
            <v>0</v>
          </cell>
          <cell r="G190">
            <v>0</v>
          </cell>
          <cell r="H190">
            <v>0</v>
          </cell>
          <cell r="I190">
            <v>0</v>
          </cell>
          <cell r="J190">
            <v>0</v>
          </cell>
          <cell r="K190">
            <v>0</v>
          </cell>
        </row>
        <row r="191">
          <cell r="F191">
            <v>0</v>
          </cell>
          <cell r="G191">
            <v>0</v>
          </cell>
          <cell r="H191">
            <v>0</v>
          </cell>
          <cell r="I191">
            <v>0</v>
          </cell>
          <cell r="J191">
            <v>0</v>
          </cell>
          <cell r="K191">
            <v>0</v>
          </cell>
        </row>
        <row r="192">
          <cell r="F192">
            <v>0</v>
          </cell>
          <cell r="G192">
            <v>0</v>
          </cell>
          <cell r="H192">
            <v>0</v>
          </cell>
          <cell r="I192">
            <v>0</v>
          </cell>
          <cell r="J192">
            <v>0</v>
          </cell>
          <cell r="K192">
            <v>0</v>
          </cell>
        </row>
        <row r="193">
          <cell r="F193">
            <v>0</v>
          </cell>
          <cell r="G193">
            <v>0</v>
          </cell>
          <cell r="H193">
            <v>0</v>
          </cell>
          <cell r="I193">
            <v>0</v>
          </cell>
          <cell r="J193">
            <v>0</v>
          </cell>
          <cell r="K193">
            <v>0</v>
          </cell>
        </row>
        <row r="194">
          <cell r="F194">
            <v>0</v>
          </cell>
          <cell r="G194">
            <v>0</v>
          </cell>
          <cell r="H194">
            <v>0</v>
          </cell>
          <cell r="I194">
            <v>0</v>
          </cell>
          <cell r="J194">
            <v>0</v>
          </cell>
          <cell r="K194">
            <v>0</v>
          </cell>
        </row>
        <row r="195">
          <cell r="F195">
            <v>0</v>
          </cell>
          <cell r="G195">
            <v>0</v>
          </cell>
          <cell r="H195">
            <v>0</v>
          </cell>
          <cell r="I195">
            <v>0</v>
          </cell>
          <cell r="J195">
            <v>0</v>
          </cell>
          <cell r="K195">
            <v>0</v>
          </cell>
        </row>
        <row r="196">
          <cell r="F196">
            <v>0</v>
          </cell>
          <cell r="G196">
            <v>0</v>
          </cell>
          <cell r="H196">
            <v>0</v>
          </cell>
          <cell r="I196">
            <v>0</v>
          </cell>
          <cell r="J196">
            <v>0</v>
          </cell>
          <cell r="K196">
            <v>0</v>
          </cell>
        </row>
        <row r="197">
          <cell r="F197">
            <v>0</v>
          </cell>
          <cell r="G197">
            <v>0</v>
          </cell>
          <cell r="H197">
            <v>0</v>
          </cell>
          <cell r="I197">
            <v>0</v>
          </cell>
          <cell r="J197">
            <v>0</v>
          </cell>
          <cell r="K197">
            <v>0</v>
          </cell>
        </row>
        <row r="198">
          <cell r="F198">
            <v>0</v>
          </cell>
          <cell r="G198">
            <v>0</v>
          </cell>
          <cell r="H198">
            <v>0</v>
          </cell>
          <cell r="I198">
            <v>0</v>
          </cell>
          <cell r="J198">
            <v>0</v>
          </cell>
          <cell r="K198">
            <v>0</v>
          </cell>
        </row>
        <row r="199">
          <cell r="F199">
            <v>0</v>
          </cell>
          <cell r="G199">
            <v>0</v>
          </cell>
          <cell r="H199">
            <v>0</v>
          </cell>
          <cell r="I199">
            <v>0</v>
          </cell>
          <cell r="J199">
            <v>0</v>
          </cell>
          <cell r="K199">
            <v>0</v>
          </cell>
        </row>
        <row r="200">
          <cell r="F200">
            <v>105007</v>
          </cell>
          <cell r="G200">
            <v>0</v>
          </cell>
          <cell r="H200">
            <v>105007</v>
          </cell>
          <cell r="I200">
            <v>0</v>
          </cell>
          <cell r="J200">
            <v>105007</v>
          </cell>
          <cell r="K200">
            <v>0</v>
          </cell>
        </row>
        <row r="201">
          <cell r="F201">
            <v>1472</v>
          </cell>
          <cell r="G201">
            <v>0</v>
          </cell>
          <cell r="H201">
            <v>1472</v>
          </cell>
          <cell r="I201">
            <v>0</v>
          </cell>
          <cell r="J201">
            <v>1472</v>
          </cell>
          <cell r="K201">
            <v>0</v>
          </cell>
        </row>
        <row r="202">
          <cell r="F202">
            <v>7953</v>
          </cell>
          <cell r="G202">
            <v>0</v>
          </cell>
          <cell r="H202">
            <v>7953</v>
          </cell>
          <cell r="I202">
            <v>0</v>
          </cell>
          <cell r="J202">
            <v>7953</v>
          </cell>
          <cell r="K202">
            <v>0</v>
          </cell>
        </row>
        <row r="203">
          <cell r="F203">
            <v>243</v>
          </cell>
          <cell r="G203">
            <v>0</v>
          </cell>
          <cell r="H203">
            <v>243</v>
          </cell>
          <cell r="I203">
            <v>0</v>
          </cell>
          <cell r="J203">
            <v>243</v>
          </cell>
          <cell r="K203">
            <v>0</v>
          </cell>
        </row>
        <row r="204">
          <cell r="F204">
            <v>10573</v>
          </cell>
          <cell r="G204">
            <v>0</v>
          </cell>
          <cell r="H204">
            <v>10573</v>
          </cell>
          <cell r="I204">
            <v>0</v>
          </cell>
          <cell r="J204">
            <v>10573</v>
          </cell>
          <cell r="K204">
            <v>0</v>
          </cell>
        </row>
        <row r="205">
          <cell r="F205">
            <v>847</v>
          </cell>
          <cell r="G205">
            <v>0</v>
          </cell>
          <cell r="H205">
            <v>847</v>
          </cell>
          <cell r="I205">
            <v>0</v>
          </cell>
          <cell r="J205">
            <v>847</v>
          </cell>
          <cell r="K205">
            <v>0</v>
          </cell>
        </row>
        <row r="206">
          <cell r="F206">
            <v>2372</v>
          </cell>
          <cell r="G206">
            <v>0</v>
          </cell>
          <cell r="H206">
            <v>2372</v>
          </cell>
          <cell r="I206">
            <v>0</v>
          </cell>
          <cell r="J206">
            <v>2372</v>
          </cell>
          <cell r="K206">
            <v>0</v>
          </cell>
        </row>
        <row r="207">
          <cell r="F207">
            <v>876</v>
          </cell>
          <cell r="G207">
            <v>0</v>
          </cell>
          <cell r="H207">
            <v>876</v>
          </cell>
          <cell r="I207">
            <v>0</v>
          </cell>
          <cell r="J207">
            <v>876</v>
          </cell>
          <cell r="K207">
            <v>0</v>
          </cell>
        </row>
        <row r="208">
          <cell r="F208">
            <v>18</v>
          </cell>
          <cell r="G208">
            <v>0</v>
          </cell>
          <cell r="H208">
            <v>18</v>
          </cell>
          <cell r="I208">
            <v>0</v>
          </cell>
          <cell r="J208">
            <v>18</v>
          </cell>
          <cell r="K208">
            <v>0</v>
          </cell>
        </row>
        <row r="209">
          <cell r="F209">
            <v>0</v>
          </cell>
          <cell r="G209">
            <v>0</v>
          </cell>
          <cell r="H209">
            <v>0</v>
          </cell>
          <cell r="I209">
            <v>0</v>
          </cell>
          <cell r="J209">
            <v>0</v>
          </cell>
          <cell r="K209">
            <v>0</v>
          </cell>
        </row>
        <row r="210">
          <cell r="F210">
            <v>0</v>
          </cell>
          <cell r="G210">
            <v>0</v>
          </cell>
          <cell r="H210">
            <v>0</v>
          </cell>
          <cell r="I210">
            <v>0</v>
          </cell>
          <cell r="J210">
            <v>0</v>
          </cell>
          <cell r="K210">
            <v>0</v>
          </cell>
        </row>
        <row r="211">
          <cell r="F211">
            <v>0</v>
          </cell>
          <cell r="G211">
            <v>0</v>
          </cell>
          <cell r="H211">
            <v>0</v>
          </cell>
          <cell r="I211">
            <v>0</v>
          </cell>
          <cell r="J211">
            <v>0</v>
          </cell>
          <cell r="K211">
            <v>0</v>
          </cell>
        </row>
        <row r="212">
          <cell r="F212">
            <v>0</v>
          </cell>
          <cell r="G212">
            <v>0</v>
          </cell>
          <cell r="H212">
            <v>0</v>
          </cell>
          <cell r="I212">
            <v>0</v>
          </cell>
          <cell r="J212">
            <v>0</v>
          </cell>
          <cell r="K212">
            <v>0</v>
          </cell>
        </row>
        <row r="213">
          <cell r="F213">
            <v>0</v>
          </cell>
          <cell r="G213">
            <v>0</v>
          </cell>
          <cell r="H213">
            <v>0</v>
          </cell>
          <cell r="I213">
            <v>0</v>
          </cell>
          <cell r="J213">
            <v>0</v>
          </cell>
          <cell r="K213">
            <v>0</v>
          </cell>
        </row>
        <row r="214">
          <cell r="F214">
            <v>0</v>
          </cell>
          <cell r="G214">
            <v>0</v>
          </cell>
          <cell r="H214">
            <v>0</v>
          </cell>
          <cell r="I214">
            <v>0</v>
          </cell>
          <cell r="J214">
            <v>0</v>
          </cell>
          <cell r="K214">
            <v>0</v>
          </cell>
        </row>
        <row r="215">
          <cell r="F215">
            <v>612</v>
          </cell>
          <cell r="G215">
            <v>0</v>
          </cell>
          <cell r="H215">
            <v>612</v>
          </cell>
          <cell r="I215">
            <v>0</v>
          </cell>
          <cell r="J215">
            <v>612</v>
          </cell>
          <cell r="K215">
            <v>0</v>
          </cell>
        </row>
        <row r="216">
          <cell r="F216">
            <v>284</v>
          </cell>
          <cell r="G216">
            <v>0</v>
          </cell>
          <cell r="H216">
            <v>284</v>
          </cell>
          <cell r="I216">
            <v>0</v>
          </cell>
          <cell r="J216">
            <v>284</v>
          </cell>
          <cell r="K216">
            <v>0</v>
          </cell>
        </row>
        <row r="217">
          <cell r="F217">
            <v>314</v>
          </cell>
          <cell r="G217">
            <v>0</v>
          </cell>
          <cell r="H217">
            <v>314</v>
          </cell>
          <cell r="I217">
            <v>0</v>
          </cell>
          <cell r="J217">
            <v>314</v>
          </cell>
          <cell r="K217">
            <v>0</v>
          </cell>
        </row>
        <row r="218">
          <cell r="F218">
            <v>688</v>
          </cell>
          <cell r="G218">
            <v>0</v>
          </cell>
          <cell r="H218">
            <v>688</v>
          </cell>
          <cell r="I218">
            <v>0</v>
          </cell>
          <cell r="J218">
            <v>688</v>
          </cell>
          <cell r="K218">
            <v>0</v>
          </cell>
        </row>
        <row r="219">
          <cell r="F219">
            <v>252360</v>
          </cell>
          <cell r="G219">
            <v>0</v>
          </cell>
          <cell r="H219">
            <v>252360</v>
          </cell>
          <cell r="I219">
            <v>0</v>
          </cell>
          <cell r="J219">
            <v>252360</v>
          </cell>
          <cell r="K219">
            <v>0</v>
          </cell>
        </row>
        <row r="220">
          <cell r="F220">
            <v>33602</v>
          </cell>
          <cell r="G220">
            <v>0</v>
          </cell>
          <cell r="H220">
            <v>33602</v>
          </cell>
          <cell r="I220">
            <v>0</v>
          </cell>
          <cell r="J220">
            <v>33602</v>
          </cell>
          <cell r="K220">
            <v>0</v>
          </cell>
        </row>
        <row r="221">
          <cell r="F221">
            <v>9</v>
          </cell>
          <cell r="G221">
            <v>0</v>
          </cell>
          <cell r="H221">
            <v>9</v>
          </cell>
          <cell r="I221">
            <v>0</v>
          </cell>
          <cell r="J221">
            <v>9</v>
          </cell>
          <cell r="K221">
            <v>0</v>
          </cell>
        </row>
        <row r="222">
          <cell r="F222">
            <v>34</v>
          </cell>
          <cell r="G222">
            <v>0</v>
          </cell>
          <cell r="H222">
            <v>34</v>
          </cell>
          <cell r="I222">
            <v>0</v>
          </cell>
          <cell r="J222">
            <v>34</v>
          </cell>
          <cell r="K222">
            <v>0</v>
          </cell>
        </row>
        <row r="223">
          <cell r="F223">
            <v>7</v>
          </cell>
          <cell r="G223">
            <v>0</v>
          </cell>
          <cell r="H223">
            <v>7</v>
          </cell>
          <cell r="I223">
            <v>0</v>
          </cell>
          <cell r="J223">
            <v>7</v>
          </cell>
          <cell r="K223">
            <v>0</v>
          </cell>
        </row>
        <row r="224">
          <cell r="F224">
            <v>39283</v>
          </cell>
          <cell r="G224">
            <v>0</v>
          </cell>
          <cell r="H224">
            <v>39283</v>
          </cell>
          <cell r="I224">
            <v>0</v>
          </cell>
          <cell r="J224">
            <v>39283</v>
          </cell>
          <cell r="K224">
            <v>0</v>
          </cell>
        </row>
        <row r="225">
          <cell r="F225">
            <v>18979</v>
          </cell>
          <cell r="G225">
            <v>0</v>
          </cell>
          <cell r="H225">
            <v>18979</v>
          </cell>
          <cell r="I225">
            <v>0</v>
          </cell>
          <cell r="J225">
            <v>18979</v>
          </cell>
          <cell r="K225">
            <v>0</v>
          </cell>
        </row>
        <row r="226">
          <cell r="F226">
            <v>4541</v>
          </cell>
          <cell r="G226">
            <v>0</v>
          </cell>
          <cell r="H226">
            <v>4541</v>
          </cell>
          <cell r="I226">
            <v>0</v>
          </cell>
          <cell r="J226">
            <v>4541</v>
          </cell>
          <cell r="K226">
            <v>0</v>
          </cell>
        </row>
        <row r="227">
          <cell r="F227">
            <v>0</v>
          </cell>
          <cell r="G227">
            <v>0</v>
          </cell>
          <cell r="H227">
            <v>0</v>
          </cell>
          <cell r="I227">
            <v>0</v>
          </cell>
          <cell r="J227">
            <v>0</v>
          </cell>
          <cell r="K227">
            <v>0</v>
          </cell>
        </row>
        <row r="228">
          <cell r="F228">
            <v>11437</v>
          </cell>
          <cell r="G228">
            <v>0</v>
          </cell>
          <cell r="H228">
            <v>11437</v>
          </cell>
          <cell r="I228">
            <v>0</v>
          </cell>
          <cell r="J228">
            <v>11437</v>
          </cell>
          <cell r="K228">
            <v>0</v>
          </cell>
        </row>
        <row r="229">
          <cell r="F229">
            <v>0</v>
          </cell>
          <cell r="G229">
            <v>0</v>
          </cell>
          <cell r="H229">
            <v>0</v>
          </cell>
          <cell r="I229">
            <v>0</v>
          </cell>
          <cell r="J229">
            <v>0</v>
          </cell>
          <cell r="K229">
            <v>0</v>
          </cell>
        </row>
        <row r="230">
          <cell r="F230">
            <v>0</v>
          </cell>
          <cell r="G230">
            <v>0</v>
          </cell>
          <cell r="H230">
            <v>0</v>
          </cell>
          <cell r="I230">
            <v>0</v>
          </cell>
          <cell r="J230">
            <v>0</v>
          </cell>
          <cell r="K230">
            <v>0</v>
          </cell>
        </row>
        <row r="231">
          <cell r="F231">
            <v>0</v>
          </cell>
          <cell r="G231">
            <v>0</v>
          </cell>
          <cell r="H231">
            <v>0</v>
          </cell>
          <cell r="I231">
            <v>0</v>
          </cell>
          <cell r="J231">
            <v>0</v>
          </cell>
          <cell r="K231">
            <v>0</v>
          </cell>
        </row>
        <row r="232">
          <cell r="F232">
            <v>46820</v>
          </cell>
          <cell r="G232">
            <v>0</v>
          </cell>
          <cell r="H232">
            <v>46820</v>
          </cell>
          <cell r="I232">
            <v>0</v>
          </cell>
          <cell r="J232">
            <v>46820</v>
          </cell>
          <cell r="K232">
            <v>0</v>
          </cell>
        </row>
        <row r="233">
          <cell r="F233">
            <v>0</v>
          </cell>
          <cell r="G233">
            <v>0</v>
          </cell>
          <cell r="H233">
            <v>0</v>
          </cell>
          <cell r="I233">
            <v>0</v>
          </cell>
          <cell r="J233">
            <v>0</v>
          </cell>
          <cell r="K233">
            <v>0</v>
          </cell>
        </row>
        <row r="234">
          <cell r="F234">
            <v>8592</v>
          </cell>
          <cell r="G234">
            <v>0</v>
          </cell>
          <cell r="H234">
            <v>8592</v>
          </cell>
          <cell r="I234">
            <v>0</v>
          </cell>
          <cell r="J234">
            <v>8592</v>
          </cell>
          <cell r="K234">
            <v>0</v>
          </cell>
        </row>
        <row r="235">
          <cell r="F235">
            <v>4483</v>
          </cell>
          <cell r="G235">
            <v>0</v>
          </cell>
          <cell r="H235">
            <v>4483</v>
          </cell>
          <cell r="I235">
            <v>0</v>
          </cell>
          <cell r="J235">
            <v>4483</v>
          </cell>
          <cell r="K235">
            <v>0</v>
          </cell>
        </row>
        <row r="236">
          <cell r="F236">
            <v>191</v>
          </cell>
          <cell r="G236">
            <v>0</v>
          </cell>
          <cell r="H236">
            <v>191</v>
          </cell>
          <cell r="I236">
            <v>0</v>
          </cell>
          <cell r="J236">
            <v>191</v>
          </cell>
          <cell r="K236">
            <v>0</v>
          </cell>
        </row>
        <row r="237">
          <cell r="F237">
            <v>0</v>
          </cell>
          <cell r="G237">
            <v>0</v>
          </cell>
          <cell r="H237">
            <v>0</v>
          </cell>
          <cell r="I237">
            <v>0</v>
          </cell>
          <cell r="J237">
            <v>0</v>
          </cell>
          <cell r="K237">
            <v>0</v>
          </cell>
        </row>
        <row r="238">
          <cell r="F238">
            <v>0</v>
          </cell>
          <cell r="G238">
            <v>0</v>
          </cell>
          <cell r="H238">
            <v>0</v>
          </cell>
          <cell r="I238">
            <v>0</v>
          </cell>
          <cell r="J238">
            <v>0</v>
          </cell>
          <cell r="K238">
            <v>0</v>
          </cell>
        </row>
        <row r="239">
          <cell r="F239">
            <v>1033</v>
          </cell>
          <cell r="G239">
            <v>0</v>
          </cell>
          <cell r="H239">
            <v>1033</v>
          </cell>
          <cell r="I239">
            <v>0</v>
          </cell>
          <cell r="J239">
            <v>1033</v>
          </cell>
          <cell r="K239">
            <v>0</v>
          </cell>
        </row>
        <row r="240">
          <cell r="F240">
            <v>215</v>
          </cell>
          <cell r="G240">
            <v>0</v>
          </cell>
          <cell r="H240">
            <v>215</v>
          </cell>
          <cell r="I240">
            <v>0</v>
          </cell>
          <cell r="J240">
            <v>215</v>
          </cell>
          <cell r="K240">
            <v>0</v>
          </cell>
        </row>
        <row r="241">
          <cell r="F241">
            <v>0</v>
          </cell>
          <cell r="G241">
            <v>0</v>
          </cell>
          <cell r="H241">
            <v>0</v>
          </cell>
          <cell r="I241">
            <v>0</v>
          </cell>
          <cell r="J241">
            <v>0</v>
          </cell>
          <cell r="K241">
            <v>0</v>
          </cell>
        </row>
        <row r="242">
          <cell r="F242">
            <v>0</v>
          </cell>
          <cell r="G242">
            <v>0</v>
          </cell>
          <cell r="H242">
            <v>0</v>
          </cell>
          <cell r="I242">
            <v>0</v>
          </cell>
          <cell r="J242">
            <v>0</v>
          </cell>
          <cell r="K242">
            <v>0</v>
          </cell>
        </row>
        <row r="243">
          <cell r="F243">
            <v>0</v>
          </cell>
          <cell r="G243">
            <v>0</v>
          </cell>
          <cell r="H243">
            <v>0</v>
          </cell>
          <cell r="I243">
            <v>0</v>
          </cell>
          <cell r="J243">
            <v>0</v>
          </cell>
          <cell r="K243">
            <v>0</v>
          </cell>
        </row>
        <row r="244">
          <cell r="F244">
            <v>302</v>
          </cell>
          <cell r="G244">
            <v>0</v>
          </cell>
          <cell r="H244">
            <v>302</v>
          </cell>
          <cell r="I244">
            <v>0</v>
          </cell>
          <cell r="J244">
            <v>302</v>
          </cell>
          <cell r="K244">
            <v>0</v>
          </cell>
        </row>
        <row r="245">
          <cell r="F245">
            <v>0</v>
          </cell>
          <cell r="G245">
            <v>0</v>
          </cell>
          <cell r="H245">
            <v>0</v>
          </cell>
          <cell r="I245">
            <v>0</v>
          </cell>
          <cell r="J245">
            <v>0</v>
          </cell>
          <cell r="K245">
            <v>0</v>
          </cell>
        </row>
        <row r="246">
          <cell r="F246">
            <v>0</v>
          </cell>
          <cell r="G246">
            <v>0</v>
          </cell>
          <cell r="H246">
            <v>0</v>
          </cell>
          <cell r="I246">
            <v>0</v>
          </cell>
          <cell r="J246">
            <v>0</v>
          </cell>
          <cell r="K246">
            <v>0</v>
          </cell>
        </row>
        <row r="247">
          <cell r="F247">
            <v>0</v>
          </cell>
          <cell r="G247">
            <v>0</v>
          </cell>
          <cell r="H247">
            <v>0</v>
          </cell>
          <cell r="I247">
            <v>0</v>
          </cell>
          <cell r="J247">
            <v>0</v>
          </cell>
          <cell r="K247">
            <v>0</v>
          </cell>
        </row>
        <row r="248">
          <cell r="F248">
            <v>-4007</v>
          </cell>
          <cell r="G248">
            <v>0</v>
          </cell>
          <cell r="H248">
            <v>-4007</v>
          </cell>
          <cell r="I248">
            <v>0</v>
          </cell>
          <cell r="J248">
            <v>-4007</v>
          </cell>
          <cell r="K248">
            <v>0</v>
          </cell>
        </row>
        <row r="249">
          <cell r="F249">
            <v>0</v>
          </cell>
          <cell r="G249">
            <v>0</v>
          </cell>
          <cell r="H249">
            <v>0</v>
          </cell>
          <cell r="I249">
            <v>0</v>
          </cell>
          <cell r="J249">
            <v>0</v>
          </cell>
          <cell r="K249">
            <v>0</v>
          </cell>
        </row>
        <row r="250">
          <cell r="F250">
            <v>0</v>
          </cell>
          <cell r="G250">
            <v>0</v>
          </cell>
          <cell r="H250">
            <v>0</v>
          </cell>
          <cell r="I250">
            <v>0</v>
          </cell>
          <cell r="J250">
            <v>0</v>
          </cell>
          <cell r="K250">
            <v>0</v>
          </cell>
        </row>
        <row r="251">
          <cell r="F251">
            <v>0</v>
          </cell>
          <cell r="G251">
            <v>0</v>
          </cell>
          <cell r="H251">
            <v>0</v>
          </cell>
          <cell r="I251">
            <v>0</v>
          </cell>
          <cell r="J251">
            <v>0</v>
          </cell>
          <cell r="K251">
            <v>0</v>
          </cell>
        </row>
        <row r="252">
          <cell r="F252">
            <v>0</v>
          </cell>
          <cell r="G252">
            <v>0</v>
          </cell>
          <cell r="H252">
            <v>0</v>
          </cell>
          <cell r="I252">
            <v>0</v>
          </cell>
          <cell r="J252">
            <v>0</v>
          </cell>
          <cell r="K252">
            <v>0</v>
          </cell>
        </row>
        <row r="253">
          <cell r="F253">
            <v>53217</v>
          </cell>
          <cell r="G253">
            <v>0</v>
          </cell>
          <cell r="H253">
            <v>53217</v>
          </cell>
          <cell r="I253">
            <v>0</v>
          </cell>
          <cell r="J253">
            <v>53217</v>
          </cell>
          <cell r="K253">
            <v>0</v>
          </cell>
        </row>
        <row r="254">
          <cell r="F254">
            <v>0</v>
          </cell>
          <cell r="G254">
            <v>0</v>
          </cell>
          <cell r="H254">
            <v>0</v>
          </cell>
          <cell r="I254">
            <v>0</v>
          </cell>
          <cell r="J254">
            <v>0</v>
          </cell>
          <cell r="K254">
            <v>0</v>
          </cell>
        </row>
        <row r="255">
          <cell r="F255">
            <v>0</v>
          </cell>
          <cell r="G255">
            <v>0</v>
          </cell>
          <cell r="H255">
            <v>0</v>
          </cell>
          <cell r="I255">
            <v>0</v>
          </cell>
          <cell r="J255">
            <v>0</v>
          </cell>
          <cell r="K255">
            <v>0</v>
          </cell>
        </row>
        <row r="256">
          <cell r="F256">
            <v>0</v>
          </cell>
          <cell r="G256">
            <v>0</v>
          </cell>
          <cell r="H256">
            <v>0</v>
          </cell>
          <cell r="I256">
            <v>0</v>
          </cell>
          <cell r="J256">
            <v>0</v>
          </cell>
          <cell r="K256">
            <v>0</v>
          </cell>
        </row>
        <row r="257">
          <cell r="F257">
            <v>0</v>
          </cell>
          <cell r="G257">
            <v>0</v>
          </cell>
          <cell r="H257">
            <v>0</v>
          </cell>
          <cell r="I257">
            <v>0</v>
          </cell>
          <cell r="J257">
            <v>0</v>
          </cell>
          <cell r="K257">
            <v>0</v>
          </cell>
        </row>
        <row r="258">
          <cell r="F258">
            <v>0</v>
          </cell>
          <cell r="G258">
            <v>0</v>
          </cell>
          <cell r="H258">
            <v>0</v>
          </cell>
          <cell r="I258">
            <v>0</v>
          </cell>
          <cell r="J258">
            <v>0</v>
          </cell>
          <cell r="K258">
            <v>0</v>
          </cell>
        </row>
        <row r="259">
          <cell r="F259">
            <v>26763</v>
          </cell>
          <cell r="G259">
            <v>0</v>
          </cell>
          <cell r="H259">
            <v>26763</v>
          </cell>
          <cell r="I259">
            <v>0</v>
          </cell>
          <cell r="J259">
            <v>26763</v>
          </cell>
          <cell r="K259">
            <v>0</v>
          </cell>
        </row>
        <row r="260">
          <cell r="F260">
            <v>0</v>
          </cell>
          <cell r="G260">
            <v>0</v>
          </cell>
          <cell r="H260">
            <v>0</v>
          </cell>
          <cell r="I260">
            <v>0</v>
          </cell>
          <cell r="J260">
            <v>0</v>
          </cell>
          <cell r="K260">
            <v>0</v>
          </cell>
        </row>
        <row r="261">
          <cell r="F261">
            <v>34</v>
          </cell>
          <cell r="G261">
            <v>0</v>
          </cell>
          <cell r="H261">
            <v>34</v>
          </cell>
          <cell r="I261">
            <v>0</v>
          </cell>
          <cell r="J261">
            <v>34</v>
          </cell>
          <cell r="K261">
            <v>0</v>
          </cell>
        </row>
        <row r="262">
          <cell r="F262">
            <v>1846</v>
          </cell>
          <cell r="G262">
            <v>0</v>
          </cell>
          <cell r="H262">
            <v>1846</v>
          </cell>
          <cell r="I262">
            <v>0</v>
          </cell>
          <cell r="J262">
            <v>1846</v>
          </cell>
          <cell r="K262">
            <v>0</v>
          </cell>
        </row>
        <row r="263">
          <cell r="F263">
            <v>199</v>
          </cell>
          <cell r="G263">
            <v>0</v>
          </cell>
          <cell r="H263">
            <v>199</v>
          </cell>
          <cell r="I263">
            <v>0</v>
          </cell>
          <cell r="J263">
            <v>199</v>
          </cell>
          <cell r="K263">
            <v>0</v>
          </cell>
        </row>
        <row r="264">
          <cell r="F264">
            <v>0</v>
          </cell>
          <cell r="G264">
            <v>0</v>
          </cell>
          <cell r="H264">
            <v>0</v>
          </cell>
          <cell r="I264">
            <v>0</v>
          </cell>
          <cell r="J264">
            <v>0</v>
          </cell>
          <cell r="K264">
            <v>0</v>
          </cell>
        </row>
        <row r="265">
          <cell r="F265">
            <v>0</v>
          </cell>
          <cell r="G265">
            <v>0</v>
          </cell>
          <cell r="H265">
            <v>0</v>
          </cell>
          <cell r="I265">
            <v>0</v>
          </cell>
          <cell r="J265">
            <v>0</v>
          </cell>
          <cell r="K265">
            <v>0</v>
          </cell>
        </row>
        <row r="266">
          <cell r="F266">
            <v>0</v>
          </cell>
          <cell r="G266">
            <v>0</v>
          </cell>
          <cell r="H266">
            <v>0</v>
          </cell>
          <cell r="I266">
            <v>0</v>
          </cell>
          <cell r="J266">
            <v>0</v>
          </cell>
          <cell r="K266">
            <v>0</v>
          </cell>
        </row>
        <row r="267">
          <cell r="F267">
            <v>0</v>
          </cell>
          <cell r="G267">
            <v>0</v>
          </cell>
          <cell r="H267">
            <v>0</v>
          </cell>
          <cell r="I267">
            <v>0</v>
          </cell>
          <cell r="J267">
            <v>0</v>
          </cell>
          <cell r="K267">
            <v>0</v>
          </cell>
        </row>
        <row r="268">
          <cell r="F268">
            <v>0</v>
          </cell>
          <cell r="G268">
            <v>0</v>
          </cell>
          <cell r="H268">
            <v>0</v>
          </cell>
          <cell r="I268">
            <v>0</v>
          </cell>
          <cell r="J268">
            <v>0</v>
          </cell>
          <cell r="K268">
            <v>0</v>
          </cell>
        </row>
        <row r="269">
          <cell r="F269">
            <v>0</v>
          </cell>
          <cell r="G269">
            <v>0</v>
          </cell>
          <cell r="H269">
            <v>0</v>
          </cell>
          <cell r="I269">
            <v>0</v>
          </cell>
          <cell r="J269">
            <v>0</v>
          </cell>
          <cell r="K269">
            <v>0</v>
          </cell>
        </row>
        <row r="270">
          <cell r="F270">
            <v>0</v>
          </cell>
          <cell r="G270">
            <v>0</v>
          </cell>
          <cell r="H270">
            <v>0</v>
          </cell>
          <cell r="I270">
            <v>0</v>
          </cell>
          <cell r="J270">
            <v>0</v>
          </cell>
          <cell r="K270">
            <v>0</v>
          </cell>
        </row>
        <row r="271">
          <cell r="F271">
            <v>0</v>
          </cell>
          <cell r="G271">
            <v>0</v>
          </cell>
          <cell r="H271">
            <v>0</v>
          </cell>
          <cell r="I271">
            <v>0</v>
          </cell>
          <cell r="J271">
            <v>0</v>
          </cell>
          <cell r="K271">
            <v>0</v>
          </cell>
        </row>
        <row r="272">
          <cell r="F272">
            <v>364</v>
          </cell>
          <cell r="G272">
            <v>0</v>
          </cell>
          <cell r="H272">
            <v>364</v>
          </cell>
          <cell r="I272">
            <v>0</v>
          </cell>
          <cell r="J272">
            <v>364</v>
          </cell>
          <cell r="K272">
            <v>0</v>
          </cell>
        </row>
        <row r="273">
          <cell r="F273">
            <v>0</v>
          </cell>
          <cell r="G273">
            <v>0</v>
          </cell>
          <cell r="H273">
            <v>0</v>
          </cell>
          <cell r="I273">
            <v>0</v>
          </cell>
          <cell r="J273">
            <v>0</v>
          </cell>
          <cell r="K273">
            <v>0</v>
          </cell>
        </row>
        <row r="274">
          <cell r="F274">
            <v>0</v>
          </cell>
          <cell r="G274">
            <v>0</v>
          </cell>
          <cell r="H274">
            <v>0</v>
          </cell>
          <cell r="I274">
            <v>0</v>
          </cell>
          <cell r="J274">
            <v>0</v>
          </cell>
          <cell r="K274">
            <v>0</v>
          </cell>
        </row>
        <row r="275">
          <cell r="F275">
            <v>0</v>
          </cell>
          <cell r="G275">
            <v>0</v>
          </cell>
          <cell r="H275">
            <v>0</v>
          </cell>
          <cell r="I275">
            <v>0</v>
          </cell>
          <cell r="J275">
            <v>0</v>
          </cell>
          <cell r="K275">
            <v>0</v>
          </cell>
        </row>
        <row r="276">
          <cell r="F276">
            <v>0</v>
          </cell>
          <cell r="G276">
            <v>0</v>
          </cell>
          <cell r="H276">
            <v>0</v>
          </cell>
          <cell r="I276">
            <v>0</v>
          </cell>
          <cell r="J276">
            <v>0</v>
          </cell>
          <cell r="K276">
            <v>0</v>
          </cell>
        </row>
        <row r="277">
          <cell r="F277">
            <v>0</v>
          </cell>
          <cell r="G277">
            <v>0</v>
          </cell>
          <cell r="H277">
            <v>0</v>
          </cell>
          <cell r="I277">
            <v>0</v>
          </cell>
          <cell r="J277">
            <v>0</v>
          </cell>
          <cell r="K277">
            <v>0</v>
          </cell>
        </row>
        <row r="278">
          <cell r="F278">
            <v>37</v>
          </cell>
          <cell r="G278">
            <v>0</v>
          </cell>
          <cell r="H278">
            <v>37</v>
          </cell>
          <cell r="I278">
            <v>0</v>
          </cell>
          <cell r="J278">
            <v>37</v>
          </cell>
          <cell r="K278">
            <v>0</v>
          </cell>
        </row>
        <row r="279">
          <cell r="F279">
            <v>0</v>
          </cell>
          <cell r="G279">
            <v>0</v>
          </cell>
          <cell r="H279">
            <v>0</v>
          </cell>
          <cell r="I279">
            <v>0</v>
          </cell>
          <cell r="J279">
            <v>0</v>
          </cell>
          <cell r="K279">
            <v>0</v>
          </cell>
        </row>
        <row r="280">
          <cell r="F280">
            <v>0</v>
          </cell>
          <cell r="G280">
            <v>0</v>
          </cell>
          <cell r="H280">
            <v>0</v>
          </cell>
          <cell r="I280">
            <v>0</v>
          </cell>
          <cell r="J280">
            <v>0</v>
          </cell>
          <cell r="K280">
            <v>0</v>
          </cell>
        </row>
        <row r="281">
          <cell r="F281">
            <v>24242</v>
          </cell>
          <cell r="G281">
            <v>0</v>
          </cell>
          <cell r="H281">
            <v>24242</v>
          </cell>
          <cell r="I281">
            <v>0</v>
          </cell>
          <cell r="J281">
            <v>24242</v>
          </cell>
          <cell r="K281">
            <v>0</v>
          </cell>
        </row>
        <row r="282">
          <cell r="F282">
            <v>3607</v>
          </cell>
          <cell r="G282">
            <v>0</v>
          </cell>
          <cell r="H282">
            <v>3607</v>
          </cell>
          <cell r="I282">
            <v>0</v>
          </cell>
          <cell r="J282">
            <v>3607</v>
          </cell>
          <cell r="K282">
            <v>0</v>
          </cell>
        </row>
        <row r="283">
          <cell r="F283">
            <v>0</v>
          </cell>
          <cell r="G283">
            <v>0</v>
          </cell>
          <cell r="H283">
            <v>0</v>
          </cell>
          <cell r="I283">
            <v>0</v>
          </cell>
          <cell r="J283">
            <v>0</v>
          </cell>
          <cell r="K283">
            <v>0</v>
          </cell>
        </row>
        <row r="284">
          <cell r="F284">
            <v>461</v>
          </cell>
          <cell r="G284">
            <v>0</v>
          </cell>
          <cell r="H284">
            <v>461</v>
          </cell>
          <cell r="I284">
            <v>0</v>
          </cell>
          <cell r="J284">
            <v>461</v>
          </cell>
          <cell r="K284">
            <v>0</v>
          </cell>
        </row>
        <row r="285">
          <cell r="F285">
            <v>1545</v>
          </cell>
          <cell r="G285">
            <v>0</v>
          </cell>
          <cell r="H285">
            <v>1545</v>
          </cell>
          <cell r="I285">
            <v>0</v>
          </cell>
          <cell r="J285">
            <v>1545</v>
          </cell>
          <cell r="K285">
            <v>0</v>
          </cell>
        </row>
        <row r="286">
          <cell r="F286">
            <v>0</v>
          </cell>
          <cell r="G286">
            <v>0</v>
          </cell>
          <cell r="H286">
            <v>0</v>
          </cell>
          <cell r="I286">
            <v>0</v>
          </cell>
          <cell r="J286">
            <v>0</v>
          </cell>
          <cell r="K286">
            <v>0</v>
          </cell>
        </row>
        <row r="287">
          <cell r="F287">
            <v>0</v>
          </cell>
          <cell r="G287">
            <v>0</v>
          </cell>
          <cell r="H287">
            <v>0</v>
          </cell>
          <cell r="I287">
            <v>0</v>
          </cell>
          <cell r="J287">
            <v>0</v>
          </cell>
          <cell r="K287">
            <v>0</v>
          </cell>
        </row>
        <row r="288">
          <cell r="F288">
            <v>1598</v>
          </cell>
          <cell r="G288">
            <v>0</v>
          </cell>
          <cell r="H288">
            <v>1598</v>
          </cell>
          <cell r="I288">
            <v>0</v>
          </cell>
          <cell r="J288">
            <v>1598</v>
          </cell>
          <cell r="K288">
            <v>0</v>
          </cell>
        </row>
        <row r="289">
          <cell r="F289">
            <v>0</v>
          </cell>
          <cell r="G289">
            <v>0</v>
          </cell>
          <cell r="H289">
            <v>0</v>
          </cell>
          <cell r="I289">
            <v>0</v>
          </cell>
          <cell r="J289">
            <v>0</v>
          </cell>
          <cell r="K289">
            <v>0</v>
          </cell>
        </row>
        <row r="290">
          <cell r="F290">
            <v>0</v>
          </cell>
          <cell r="G290">
            <v>0</v>
          </cell>
          <cell r="H290">
            <v>0</v>
          </cell>
          <cell r="I290">
            <v>0</v>
          </cell>
          <cell r="J290">
            <v>0</v>
          </cell>
          <cell r="K290">
            <v>0</v>
          </cell>
        </row>
        <row r="291">
          <cell r="F291">
            <v>0</v>
          </cell>
          <cell r="G291">
            <v>0</v>
          </cell>
          <cell r="H291">
            <v>0</v>
          </cell>
          <cell r="I291">
            <v>0</v>
          </cell>
          <cell r="J291">
            <v>0</v>
          </cell>
          <cell r="K291">
            <v>0</v>
          </cell>
        </row>
        <row r="292">
          <cell r="F292">
            <v>0</v>
          </cell>
          <cell r="G292">
            <v>0</v>
          </cell>
          <cell r="H292">
            <v>0</v>
          </cell>
          <cell r="I292">
            <v>0</v>
          </cell>
          <cell r="J292">
            <v>0</v>
          </cell>
          <cell r="K292">
            <v>0</v>
          </cell>
        </row>
        <row r="293">
          <cell r="F293">
            <v>0</v>
          </cell>
          <cell r="G293">
            <v>0</v>
          </cell>
          <cell r="H293">
            <v>0</v>
          </cell>
          <cell r="I293">
            <v>0</v>
          </cell>
          <cell r="J293">
            <v>0</v>
          </cell>
          <cell r="K293">
            <v>0</v>
          </cell>
        </row>
        <row r="294">
          <cell r="F294">
            <v>0</v>
          </cell>
          <cell r="G294">
            <v>0</v>
          </cell>
          <cell r="H294">
            <v>0</v>
          </cell>
          <cell r="I294">
            <v>0</v>
          </cell>
          <cell r="J294">
            <v>0</v>
          </cell>
          <cell r="K294">
            <v>0</v>
          </cell>
        </row>
        <row r="295">
          <cell r="F295">
            <v>0</v>
          </cell>
          <cell r="G295">
            <v>0</v>
          </cell>
          <cell r="H295">
            <v>0</v>
          </cell>
          <cell r="I295">
            <v>0</v>
          </cell>
          <cell r="J295">
            <v>0</v>
          </cell>
          <cell r="K295">
            <v>0</v>
          </cell>
        </row>
        <row r="296">
          <cell r="F296">
            <v>0</v>
          </cell>
          <cell r="G296">
            <v>0</v>
          </cell>
          <cell r="H296">
            <v>0</v>
          </cell>
          <cell r="I296">
            <v>0</v>
          </cell>
          <cell r="J296">
            <v>0</v>
          </cell>
          <cell r="K296">
            <v>0</v>
          </cell>
        </row>
        <row r="297">
          <cell r="F297">
            <v>0</v>
          </cell>
          <cell r="G297">
            <v>0</v>
          </cell>
          <cell r="H297">
            <v>0</v>
          </cell>
          <cell r="I297">
            <v>0</v>
          </cell>
          <cell r="J297">
            <v>0</v>
          </cell>
          <cell r="K297">
            <v>0</v>
          </cell>
        </row>
        <row r="298">
          <cell r="F298">
            <v>0</v>
          </cell>
          <cell r="G298">
            <v>0</v>
          </cell>
          <cell r="H298">
            <v>0</v>
          </cell>
          <cell r="I298">
            <v>0</v>
          </cell>
          <cell r="J298">
            <v>0</v>
          </cell>
          <cell r="K298">
            <v>0</v>
          </cell>
        </row>
        <row r="299">
          <cell r="F299">
            <v>0</v>
          </cell>
          <cell r="G299">
            <v>0</v>
          </cell>
          <cell r="H299">
            <v>0</v>
          </cell>
          <cell r="I299">
            <v>0</v>
          </cell>
          <cell r="J299">
            <v>0</v>
          </cell>
          <cell r="K299">
            <v>0</v>
          </cell>
        </row>
        <row r="300">
          <cell r="F300">
            <v>0</v>
          </cell>
          <cell r="G300">
            <v>0</v>
          </cell>
          <cell r="H300">
            <v>0</v>
          </cell>
          <cell r="I300">
            <v>0</v>
          </cell>
          <cell r="J300">
            <v>0</v>
          </cell>
          <cell r="K300">
            <v>0</v>
          </cell>
        </row>
        <row r="301">
          <cell r="F301">
            <v>0</v>
          </cell>
          <cell r="G301">
            <v>0</v>
          </cell>
          <cell r="H301">
            <v>0</v>
          </cell>
          <cell r="I301">
            <v>0</v>
          </cell>
          <cell r="J301">
            <v>0</v>
          </cell>
          <cell r="K301">
            <v>0</v>
          </cell>
        </row>
        <row r="302">
          <cell r="F302">
            <v>0</v>
          </cell>
          <cell r="G302">
            <v>0</v>
          </cell>
          <cell r="H302">
            <v>0</v>
          </cell>
          <cell r="I302">
            <v>0</v>
          </cell>
          <cell r="J302">
            <v>0</v>
          </cell>
          <cell r="K302">
            <v>0</v>
          </cell>
        </row>
        <row r="303">
          <cell r="F303">
            <v>0</v>
          </cell>
          <cell r="G303">
            <v>0</v>
          </cell>
          <cell r="H303">
            <v>0</v>
          </cell>
          <cell r="I303">
            <v>0</v>
          </cell>
          <cell r="J303">
            <v>0</v>
          </cell>
          <cell r="K303">
            <v>0</v>
          </cell>
        </row>
        <row r="304">
          <cell r="F304">
            <v>0</v>
          </cell>
          <cell r="G304">
            <v>0</v>
          </cell>
          <cell r="H304">
            <v>0</v>
          </cell>
          <cell r="I304">
            <v>0</v>
          </cell>
          <cell r="J304">
            <v>0</v>
          </cell>
          <cell r="K304">
            <v>0</v>
          </cell>
        </row>
        <row r="305">
          <cell r="F305">
            <v>207</v>
          </cell>
          <cell r="G305">
            <v>0</v>
          </cell>
          <cell r="H305">
            <v>207</v>
          </cell>
          <cell r="I305">
            <v>0</v>
          </cell>
          <cell r="J305">
            <v>207</v>
          </cell>
          <cell r="K305">
            <v>0</v>
          </cell>
        </row>
        <row r="306">
          <cell r="F306">
            <v>7003</v>
          </cell>
          <cell r="G306">
            <v>0</v>
          </cell>
          <cell r="H306">
            <v>7003</v>
          </cell>
          <cell r="I306">
            <v>0</v>
          </cell>
          <cell r="J306">
            <v>7003</v>
          </cell>
          <cell r="K306">
            <v>0</v>
          </cell>
        </row>
        <row r="307">
          <cell r="F307">
            <v>395</v>
          </cell>
          <cell r="G307">
            <v>0</v>
          </cell>
          <cell r="H307">
            <v>395</v>
          </cell>
          <cell r="I307">
            <v>0</v>
          </cell>
          <cell r="J307">
            <v>395</v>
          </cell>
          <cell r="K307">
            <v>0</v>
          </cell>
        </row>
        <row r="308">
          <cell r="F308">
            <v>1545</v>
          </cell>
          <cell r="G308">
            <v>0</v>
          </cell>
          <cell r="H308">
            <v>1545</v>
          </cell>
          <cell r="I308">
            <v>0</v>
          </cell>
          <cell r="J308">
            <v>1545</v>
          </cell>
          <cell r="K308">
            <v>0</v>
          </cell>
        </row>
        <row r="309">
          <cell r="F309">
            <v>53</v>
          </cell>
          <cell r="G309">
            <v>0</v>
          </cell>
          <cell r="H309">
            <v>53</v>
          </cell>
          <cell r="I309">
            <v>0</v>
          </cell>
          <cell r="J309">
            <v>53</v>
          </cell>
          <cell r="K309">
            <v>0</v>
          </cell>
        </row>
        <row r="310">
          <cell r="F310">
            <v>0</v>
          </cell>
          <cell r="G310">
            <v>0</v>
          </cell>
          <cell r="H310">
            <v>0</v>
          </cell>
          <cell r="I310">
            <v>0</v>
          </cell>
          <cell r="J310">
            <v>0</v>
          </cell>
          <cell r="K310">
            <v>0</v>
          </cell>
        </row>
        <row r="311">
          <cell r="F311">
            <v>111</v>
          </cell>
          <cell r="G311">
            <v>0</v>
          </cell>
          <cell r="H311">
            <v>111</v>
          </cell>
          <cell r="I311">
            <v>0</v>
          </cell>
          <cell r="J311">
            <v>111</v>
          </cell>
          <cell r="K311">
            <v>0</v>
          </cell>
        </row>
        <row r="312">
          <cell r="F312">
            <v>0</v>
          </cell>
          <cell r="G312">
            <v>0</v>
          </cell>
          <cell r="H312">
            <v>0</v>
          </cell>
          <cell r="I312">
            <v>0</v>
          </cell>
          <cell r="J312">
            <v>0</v>
          </cell>
          <cell r="K312">
            <v>0</v>
          </cell>
        </row>
        <row r="313">
          <cell r="F313">
            <v>2705</v>
          </cell>
          <cell r="G313">
            <v>0</v>
          </cell>
          <cell r="H313">
            <v>2705</v>
          </cell>
          <cell r="I313">
            <v>0</v>
          </cell>
          <cell r="J313">
            <v>2705</v>
          </cell>
          <cell r="K313">
            <v>0</v>
          </cell>
        </row>
        <row r="314">
          <cell r="F314">
            <v>0</v>
          </cell>
          <cell r="G314">
            <v>0</v>
          </cell>
          <cell r="H314">
            <v>0</v>
          </cell>
          <cell r="I314">
            <v>0</v>
          </cell>
          <cell r="J314">
            <v>0</v>
          </cell>
          <cell r="K314">
            <v>0</v>
          </cell>
        </row>
        <row r="315">
          <cell r="F315">
            <v>8038</v>
          </cell>
          <cell r="G315">
            <v>0</v>
          </cell>
          <cell r="H315">
            <v>8038</v>
          </cell>
          <cell r="I315">
            <v>0</v>
          </cell>
          <cell r="J315">
            <v>8038</v>
          </cell>
          <cell r="K315">
            <v>0</v>
          </cell>
        </row>
        <row r="316">
          <cell r="F316">
            <v>0</v>
          </cell>
          <cell r="G316">
            <v>0</v>
          </cell>
          <cell r="H316">
            <v>0</v>
          </cell>
          <cell r="I316">
            <v>0</v>
          </cell>
          <cell r="J316">
            <v>0</v>
          </cell>
          <cell r="K316">
            <v>0</v>
          </cell>
        </row>
        <row r="317">
          <cell r="F317">
            <v>0</v>
          </cell>
          <cell r="G317">
            <v>0</v>
          </cell>
          <cell r="H317">
            <v>0</v>
          </cell>
          <cell r="I317">
            <v>0</v>
          </cell>
          <cell r="J317">
            <v>0</v>
          </cell>
          <cell r="K317">
            <v>0</v>
          </cell>
        </row>
        <row r="318">
          <cell r="F318">
            <v>0</v>
          </cell>
          <cell r="G318">
            <v>0</v>
          </cell>
          <cell r="H318">
            <v>0</v>
          </cell>
          <cell r="I318">
            <v>0</v>
          </cell>
          <cell r="J318">
            <v>0</v>
          </cell>
          <cell r="K318">
            <v>0</v>
          </cell>
        </row>
        <row r="319">
          <cell r="F319">
            <v>0</v>
          </cell>
          <cell r="G319">
            <v>0</v>
          </cell>
          <cell r="H319">
            <v>0</v>
          </cell>
          <cell r="I319">
            <v>0</v>
          </cell>
          <cell r="J319">
            <v>0</v>
          </cell>
          <cell r="K319">
            <v>0</v>
          </cell>
        </row>
        <row r="320">
          <cell r="F320">
            <v>-418604</v>
          </cell>
          <cell r="G320">
            <v>0</v>
          </cell>
          <cell r="H320">
            <v>-418604</v>
          </cell>
          <cell r="I320">
            <v>0</v>
          </cell>
          <cell r="J320">
            <v>-418604</v>
          </cell>
          <cell r="K320">
            <v>0</v>
          </cell>
        </row>
        <row r="321">
          <cell r="F321">
            <v>0</v>
          </cell>
          <cell r="G321">
            <v>0</v>
          </cell>
          <cell r="H321">
            <v>0</v>
          </cell>
          <cell r="I321">
            <v>0</v>
          </cell>
          <cell r="J321">
            <v>0</v>
          </cell>
          <cell r="K321">
            <v>0</v>
          </cell>
        </row>
        <row r="322">
          <cell r="F322">
            <v>0</v>
          </cell>
          <cell r="G322">
            <v>0</v>
          </cell>
          <cell r="H322">
            <v>0</v>
          </cell>
          <cell r="I322">
            <v>0</v>
          </cell>
          <cell r="J322">
            <v>0</v>
          </cell>
          <cell r="K322">
            <v>0</v>
          </cell>
        </row>
        <row r="323">
          <cell r="F323">
            <v>0</v>
          </cell>
          <cell r="G323">
            <v>0</v>
          </cell>
          <cell r="H323">
            <v>0</v>
          </cell>
          <cell r="I323">
            <v>0</v>
          </cell>
          <cell r="J323">
            <v>0</v>
          </cell>
          <cell r="K323">
            <v>0</v>
          </cell>
        </row>
        <row r="324">
          <cell r="F324">
            <v>0</v>
          </cell>
          <cell r="G324">
            <v>0</v>
          </cell>
          <cell r="H324">
            <v>0</v>
          </cell>
          <cell r="I324">
            <v>0</v>
          </cell>
          <cell r="J324">
            <v>0</v>
          </cell>
          <cell r="K324">
            <v>0</v>
          </cell>
        </row>
        <row r="325">
          <cell r="F325">
            <v>0</v>
          </cell>
          <cell r="G325">
            <v>0</v>
          </cell>
          <cell r="H325">
            <v>0</v>
          </cell>
          <cell r="I325">
            <v>0</v>
          </cell>
          <cell r="J325">
            <v>0</v>
          </cell>
          <cell r="K325">
            <v>0</v>
          </cell>
        </row>
        <row r="326">
          <cell r="F326">
            <v>0</v>
          </cell>
          <cell r="G326">
            <v>0</v>
          </cell>
          <cell r="H326">
            <v>0</v>
          </cell>
          <cell r="I326">
            <v>0</v>
          </cell>
          <cell r="J326">
            <v>0</v>
          </cell>
          <cell r="K326">
            <v>0</v>
          </cell>
        </row>
        <row r="327">
          <cell r="F327">
            <v>0</v>
          </cell>
          <cell r="G327">
            <v>0</v>
          </cell>
          <cell r="H327">
            <v>0</v>
          </cell>
          <cell r="I327">
            <v>0</v>
          </cell>
          <cell r="J327">
            <v>0</v>
          </cell>
          <cell r="K327">
            <v>0</v>
          </cell>
        </row>
        <row r="328">
          <cell r="F328">
            <v>0</v>
          </cell>
          <cell r="G328">
            <v>0</v>
          </cell>
          <cell r="H328">
            <v>0</v>
          </cell>
          <cell r="I328">
            <v>0</v>
          </cell>
          <cell r="J328">
            <v>0</v>
          </cell>
          <cell r="K328">
            <v>0</v>
          </cell>
        </row>
        <row r="329">
          <cell r="F329">
            <v>0</v>
          </cell>
          <cell r="G329">
            <v>0</v>
          </cell>
          <cell r="H329">
            <v>0</v>
          </cell>
          <cell r="I329">
            <v>0</v>
          </cell>
          <cell r="J329">
            <v>0</v>
          </cell>
          <cell r="K329">
            <v>0</v>
          </cell>
        </row>
        <row r="330">
          <cell r="F330">
            <v>0</v>
          </cell>
          <cell r="G330">
            <v>0</v>
          </cell>
          <cell r="H330">
            <v>0</v>
          </cell>
          <cell r="I330">
            <v>0</v>
          </cell>
          <cell r="J330">
            <v>0</v>
          </cell>
          <cell r="K330">
            <v>0</v>
          </cell>
        </row>
        <row r="331">
          <cell r="F331">
            <v>0</v>
          </cell>
          <cell r="G331">
            <v>0</v>
          </cell>
          <cell r="H331">
            <v>0</v>
          </cell>
          <cell r="I331">
            <v>0</v>
          </cell>
          <cell r="J331">
            <v>0</v>
          </cell>
          <cell r="K331">
            <v>0</v>
          </cell>
        </row>
        <row r="332">
          <cell r="F332">
            <v>0</v>
          </cell>
          <cell r="G332">
            <v>0</v>
          </cell>
          <cell r="H332">
            <v>0</v>
          </cell>
          <cell r="I332">
            <v>0</v>
          </cell>
          <cell r="J332">
            <v>0</v>
          </cell>
          <cell r="K332">
            <v>0</v>
          </cell>
        </row>
        <row r="333">
          <cell r="F333">
            <v>551135</v>
          </cell>
          <cell r="G333">
            <v>0</v>
          </cell>
          <cell r="H333">
            <v>551135</v>
          </cell>
          <cell r="I333">
            <v>0</v>
          </cell>
          <cell r="J333">
            <v>551135</v>
          </cell>
          <cell r="K333">
            <v>0</v>
          </cell>
        </row>
        <row r="334">
          <cell r="F334">
            <v>0</v>
          </cell>
          <cell r="G334">
            <v>0</v>
          </cell>
          <cell r="H334">
            <v>0</v>
          </cell>
          <cell r="I334">
            <v>0</v>
          </cell>
          <cell r="J334">
            <v>0</v>
          </cell>
          <cell r="K334">
            <v>0</v>
          </cell>
        </row>
        <row r="335">
          <cell r="F335">
            <v>0</v>
          </cell>
          <cell r="G335">
            <v>0</v>
          </cell>
          <cell r="H335">
            <v>0</v>
          </cell>
          <cell r="I335">
            <v>0</v>
          </cell>
          <cell r="J335">
            <v>0</v>
          </cell>
          <cell r="K335">
            <v>0</v>
          </cell>
        </row>
        <row r="336">
          <cell r="F336">
            <v>0</v>
          </cell>
          <cell r="G336">
            <v>0</v>
          </cell>
          <cell r="H336">
            <v>0</v>
          </cell>
          <cell r="I336">
            <v>0</v>
          </cell>
          <cell r="J336">
            <v>0</v>
          </cell>
          <cell r="K336">
            <v>0</v>
          </cell>
        </row>
        <row r="337">
          <cell r="F337">
            <v>0</v>
          </cell>
          <cell r="G337">
            <v>0</v>
          </cell>
          <cell r="H337">
            <v>0</v>
          </cell>
          <cell r="I337">
            <v>0</v>
          </cell>
          <cell r="J337">
            <v>0</v>
          </cell>
          <cell r="K337">
            <v>0</v>
          </cell>
        </row>
        <row r="338">
          <cell r="F338">
            <v>0</v>
          </cell>
          <cell r="G338">
            <v>0</v>
          </cell>
          <cell r="H338">
            <v>0</v>
          </cell>
          <cell r="I338">
            <v>0</v>
          </cell>
          <cell r="J338">
            <v>0</v>
          </cell>
          <cell r="K338">
            <v>0</v>
          </cell>
        </row>
        <row r="339">
          <cell r="F339">
            <v>0</v>
          </cell>
          <cell r="G339">
            <v>0</v>
          </cell>
          <cell r="H339">
            <v>0</v>
          </cell>
          <cell r="I339">
            <v>0</v>
          </cell>
          <cell r="J339">
            <v>0</v>
          </cell>
          <cell r="K339">
            <v>0</v>
          </cell>
        </row>
        <row r="340">
          <cell r="F340">
            <v>0</v>
          </cell>
          <cell r="G340">
            <v>0</v>
          </cell>
          <cell r="H340">
            <v>0</v>
          </cell>
          <cell r="I340">
            <v>0</v>
          </cell>
          <cell r="J340">
            <v>0</v>
          </cell>
          <cell r="K340">
            <v>0</v>
          </cell>
        </row>
        <row r="341">
          <cell r="F341">
            <v>0</v>
          </cell>
          <cell r="G341">
            <v>0</v>
          </cell>
          <cell r="H341">
            <v>0</v>
          </cell>
          <cell r="I341">
            <v>0</v>
          </cell>
          <cell r="J341">
            <v>0</v>
          </cell>
          <cell r="K341">
            <v>0</v>
          </cell>
        </row>
        <row r="342">
          <cell r="F342">
            <v>0</v>
          </cell>
          <cell r="G342">
            <v>0</v>
          </cell>
          <cell r="H342">
            <v>0</v>
          </cell>
          <cell r="I342">
            <v>0</v>
          </cell>
          <cell r="J342">
            <v>0</v>
          </cell>
          <cell r="K342">
            <v>0</v>
          </cell>
        </row>
        <row r="343">
          <cell r="F343">
            <v>0</v>
          </cell>
          <cell r="G343">
            <v>0</v>
          </cell>
          <cell r="H343">
            <v>0</v>
          </cell>
          <cell r="I343">
            <v>0</v>
          </cell>
          <cell r="J343">
            <v>0</v>
          </cell>
          <cell r="K343">
            <v>0</v>
          </cell>
        </row>
        <row r="344">
          <cell r="F344">
            <v>0</v>
          </cell>
          <cell r="G344">
            <v>0</v>
          </cell>
          <cell r="H344">
            <v>0</v>
          </cell>
          <cell r="I344">
            <v>0</v>
          </cell>
          <cell r="J344">
            <v>0</v>
          </cell>
          <cell r="K344">
            <v>0</v>
          </cell>
        </row>
        <row r="345">
          <cell r="F345">
            <v>0</v>
          </cell>
          <cell r="G345">
            <v>0</v>
          </cell>
          <cell r="H345">
            <v>0</v>
          </cell>
          <cell r="I345">
            <v>0</v>
          </cell>
          <cell r="J345">
            <v>0</v>
          </cell>
          <cell r="K345">
            <v>0</v>
          </cell>
        </row>
        <row r="346">
          <cell r="F346">
            <v>0</v>
          </cell>
          <cell r="G346">
            <v>0</v>
          </cell>
          <cell r="H346">
            <v>0</v>
          </cell>
          <cell r="I346">
            <v>0</v>
          </cell>
          <cell r="J346">
            <v>0</v>
          </cell>
          <cell r="K346">
            <v>0</v>
          </cell>
        </row>
        <row r="347">
          <cell r="F347">
            <v>0</v>
          </cell>
          <cell r="G347">
            <v>0</v>
          </cell>
          <cell r="H347">
            <v>0</v>
          </cell>
          <cell r="I347">
            <v>0</v>
          </cell>
          <cell r="J347">
            <v>0</v>
          </cell>
          <cell r="K347">
            <v>0</v>
          </cell>
        </row>
        <row r="348">
          <cell r="F348">
            <v>0</v>
          </cell>
          <cell r="G348">
            <v>0</v>
          </cell>
          <cell r="H348">
            <v>0</v>
          </cell>
          <cell r="I348">
            <v>0</v>
          </cell>
          <cell r="J348">
            <v>0</v>
          </cell>
          <cell r="K348">
            <v>0</v>
          </cell>
        </row>
        <row r="349">
          <cell r="F349">
            <v>0</v>
          </cell>
          <cell r="G349">
            <v>0</v>
          </cell>
          <cell r="H349">
            <v>0</v>
          </cell>
          <cell r="I349">
            <v>0</v>
          </cell>
          <cell r="J349">
            <v>0</v>
          </cell>
          <cell r="K349">
            <v>0</v>
          </cell>
        </row>
        <row r="350">
          <cell r="F350">
            <v>0</v>
          </cell>
          <cell r="G350">
            <v>0</v>
          </cell>
          <cell r="H350">
            <v>0</v>
          </cell>
          <cell r="I350">
            <v>0</v>
          </cell>
          <cell r="J350">
            <v>0</v>
          </cell>
          <cell r="K350">
            <v>0</v>
          </cell>
        </row>
        <row r="351">
          <cell r="F351">
            <v>0</v>
          </cell>
          <cell r="G351">
            <v>0</v>
          </cell>
          <cell r="H351">
            <v>0</v>
          </cell>
          <cell r="I351">
            <v>0</v>
          </cell>
          <cell r="J351">
            <v>0</v>
          </cell>
          <cell r="K351">
            <v>0</v>
          </cell>
        </row>
        <row r="352">
          <cell r="F352">
            <v>0</v>
          </cell>
          <cell r="G352">
            <v>0</v>
          </cell>
          <cell r="H352">
            <v>0</v>
          </cell>
          <cell r="I352">
            <v>0</v>
          </cell>
          <cell r="J352">
            <v>0</v>
          </cell>
          <cell r="K352">
            <v>0</v>
          </cell>
        </row>
        <row r="353">
          <cell r="F353">
            <v>0</v>
          </cell>
          <cell r="G353">
            <v>0</v>
          </cell>
          <cell r="H353">
            <v>0</v>
          </cell>
          <cell r="I353">
            <v>0</v>
          </cell>
          <cell r="J353">
            <v>0</v>
          </cell>
          <cell r="K353">
            <v>0</v>
          </cell>
        </row>
        <row r="354">
          <cell r="F354">
            <v>0</v>
          </cell>
          <cell r="G354">
            <v>0</v>
          </cell>
          <cell r="H354">
            <v>0</v>
          </cell>
          <cell r="I354">
            <v>0</v>
          </cell>
          <cell r="J354">
            <v>0</v>
          </cell>
          <cell r="K354">
            <v>0</v>
          </cell>
        </row>
        <row r="355">
          <cell r="F355">
            <v>0</v>
          </cell>
          <cell r="G355">
            <v>0</v>
          </cell>
          <cell r="H355">
            <v>0</v>
          </cell>
          <cell r="I355">
            <v>0</v>
          </cell>
          <cell r="J355">
            <v>0</v>
          </cell>
          <cell r="K355">
            <v>0</v>
          </cell>
        </row>
        <row r="356">
          <cell r="F356">
            <v>0</v>
          </cell>
          <cell r="G356">
            <v>0</v>
          </cell>
          <cell r="H356">
            <v>0</v>
          </cell>
          <cell r="I356">
            <v>0</v>
          </cell>
          <cell r="J356">
            <v>0</v>
          </cell>
          <cell r="K356">
            <v>0</v>
          </cell>
        </row>
        <row r="357">
          <cell r="F357">
            <v>0</v>
          </cell>
          <cell r="G357">
            <v>0</v>
          </cell>
          <cell r="H357">
            <v>0</v>
          </cell>
          <cell r="I357">
            <v>0</v>
          </cell>
          <cell r="J357">
            <v>0</v>
          </cell>
          <cell r="K357">
            <v>0</v>
          </cell>
        </row>
        <row r="358">
          <cell r="F358">
            <v>0</v>
          </cell>
          <cell r="G358">
            <v>0</v>
          </cell>
          <cell r="H358">
            <v>0</v>
          </cell>
          <cell r="I358">
            <v>0</v>
          </cell>
          <cell r="J358">
            <v>0</v>
          </cell>
          <cell r="K358">
            <v>0</v>
          </cell>
        </row>
        <row r="359">
          <cell r="F359">
            <v>0</v>
          </cell>
          <cell r="G359">
            <v>0</v>
          </cell>
          <cell r="H359">
            <v>0</v>
          </cell>
          <cell r="I359">
            <v>0</v>
          </cell>
          <cell r="J359">
            <v>0</v>
          </cell>
          <cell r="K359">
            <v>0</v>
          </cell>
        </row>
        <row r="360">
          <cell r="F360">
            <v>0</v>
          </cell>
          <cell r="G360">
            <v>0</v>
          </cell>
          <cell r="H360">
            <v>0</v>
          </cell>
          <cell r="I360">
            <v>0</v>
          </cell>
          <cell r="J360">
            <v>0</v>
          </cell>
          <cell r="K360">
            <v>0</v>
          </cell>
        </row>
        <row r="361">
          <cell r="F361">
            <v>0</v>
          </cell>
          <cell r="G361">
            <v>0</v>
          </cell>
          <cell r="H361">
            <v>0</v>
          </cell>
          <cell r="I361">
            <v>0</v>
          </cell>
          <cell r="J361">
            <v>0</v>
          </cell>
          <cell r="K361">
            <v>0</v>
          </cell>
        </row>
        <row r="362">
          <cell r="F362">
            <v>0</v>
          </cell>
          <cell r="G362">
            <v>0</v>
          </cell>
          <cell r="H362">
            <v>0</v>
          </cell>
          <cell r="I362">
            <v>0</v>
          </cell>
          <cell r="J362">
            <v>0</v>
          </cell>
          <cell r="K362">
            <v>0</v>
          </cell>
        </row>
        <row r="363">
          <cell r="F363">
            <v>0</v>
          </cell>
          <cell r="G363">
            <v>0</v>
          </cell>
          <cell r="H363">
            <v>0</v>
          </cell>
          <cell r="I363">
            <v>0</v>
          </cell>
          <cell r="J363">
            <v>0</v>
          </cell>
          <cell r="K363">
            <v>0</v>
          </cell>
        </row>
        <row r="364">
          <cell r="F364">
            <v>0</v>
          </cell>
          <cell r="G364">
            <v>0</v>
          </cell>
          <cell r="H364">
            <v>0</v>
          </cell>
          <cell r="I364">
            <v>0</v>
          </cell>
          <cell r="J364">
            <v>0</v>
          </cell>
          <cell r="K364">
            <v>0</v>
          </cell>
        </row>
        <row r="365">
          <cell r="F365">
            <v>0</v>
          </cell>
          <cell r="G365">
            <v>0</v>
          </cell>
          <cell r="H365">
            <v>0</v>
          </cell>
          <cell r="I365">
            <v>0</v>
          </cell>
          <cell r="J365">
            <v>0</v>
          </cell>
          <cell r="K365">
            <v>0</v>
          </cell>
        </row>
        <row r="366">
          <cell r="F366">
            <v>0</v>
          </cell>
          <cell r="G366">
            <v>0</v>
          </cell>
          <cell r="H366">
            <v>0</v>
          </cell>
          <cell r="I366">
            <v>0</v>
          </cell>
          <cell r="J366">
            <v>0</v>
          </cell>
          <cell r="K366">
            <v>0</v>
          </cell>
        </row>
        <row r="367">
          <cell r="F367">
            <v>0</v>
          </cell>
          <cell r="G367">
            <v>0</v>
          </cell>
          <cell r="H367">
            <v>0</v>
          </cell>
          <cell r="I367">
            <v>0</v>
          </cell>
          <cell r="J367">
            <v>0</v>
          </cell>
          <cell r="K367">
            <v>0</v>
          </cell>
        </row>
        <row r="368">
          <cell r="F368">
            <v>0</v>
          </cell>
          <cell r="G368">
            <v>0</v>
          </cell>
          <cell r="H368">
            <v>0</v>
          </cell>
          <cell r="I368">
            <v>0</v>
          </cell>
          <cell r="J368">
            <v>0</v>
          </cell>
          <cell r="K368">
            <v>0</v>
          </cell>
        </row>
        <row r="369">
          <cell r="F369">
            <v>0</v>
          </cell>
          <cell r="G369">
            <v>0</v>
          </cell>
          <cell r="H369">
            <v>0</v>
          </cell>
          <cell r="I369">
            <v>0</v>
          </cell>
          <cell r="J369">
            <v>0</v>
          </cell>
          <cell r="K369">
            <v>0</v>
          </cell>
        </row>
        <row r="370">
          <cell r="F370">
            <v>0</v>
          </cell>
          <cell r="G370">
            <v>0</v>
          </cell>
          <cell r="H370">
            <v>0</v>
          </cell>
          <cell r="I370">
            <v>0</v>
          </cell>
          <cell r="J370">
            <v>0</v>
          </cell>
          <cell r="K370">
            <v>0</v>
          </cell>
        </row>
        <row r="371">
          <cell r="F371">
            <v>0</v>
          </cell>
          <cell r="G371">
            <v>0</v>
          </cell>
          <cell r="H371">
            <v>0</v>
          </cell>
          <cell r="I371">
            <v>0</v>
          </cell>
          <cell r="J371">
            <v>0</v>
          </cell>
          <cell r="K371">
            <v>0</v>
          </cell>
        </row>
        <row r="372">
          <cell r="F372">
            <v>0</v>
          </cell>
          <cell r="G372">
            <v>0</v>
          </cell>
          <cell r="H372">
            <v>0</v>
          </cell>
          <cell r="I372">
            <v>0</v>
          </cell>
          <cell r="J372">
            <v>0</v>
          </cell>
          <cell r="K372">
            <v>0</v>
          </cell>
        </row>
        <row r="373">
          <cell r="F373">
            <v>0</v>
          </cell>
          <cell r="G373">
            <v>0</v>
          </cell>
          <cell r="H373">
            <v>0</v>
          </cell>
          <cell r="I373">
            <v>0</v>
          </cell>
          <cell r="J373">
            <v>0</v>
          </cell>
          <cell r="K373">
            <v>0</v>
          </cell>
        </row>
        <row r="374">
          <cell r="F374">
            <v>0</v>
          </cell>
          <cell r="G374">
            <v>0</v>
          </cell>
          <cell r="H374">
            <v>0</v>
          </cell>
          <cell r="I374">
            <v>0</v>
          </cell>
          <cell r="J374">
            <v>0</v>
          </cell>
          <cell r="K374">
            <v>0</v>
          </cell>
        </row>
        <row r="375">
          <cell r="F375">
            <v>0</v>
          </cell>
          <cell r="G375">
            <v>0</v>
          </cell>
          <cell r="H375">
            <v>0</v>
          </cell>
          <cell r="I375">
            <v>0</v>
          </cell>
          <cell r="J375">
            <v>0</v>
          </cell>
          <cell r="K375">
            <v>0</v>
          </cell>
        </row>
        <row r="376">
          <cell r="F376">
            <v>0</v>
          </cell>
          <cell r="G376">
            <v>0</v>
          </cell>
          <cell r="H376">
            <v>0</v>
          </cell>
          <cell r="I376">
            <v>0</v>
          </cell>
          <cell r="J376">
            <v>0</v>
          </cell>
          <cell r="K376">
            <v>0</v>
          </cell>
        </row>
        <row r="377">
          <cell r="F377">
            <v>0</v>
          </cell>
          <cell r="G377">
            <v>0</v>
          </cell>
          <cell r="H377">
            <v>0</v>
          </cell>
          <cell r="I377">
            <v>0</v>
          </cell>
          <cell r="J377">
            <v>0</v>
          </cell>
          <cell r="K377">
            <v>0</v>
          </cell>
        </row>
        <row r="378">
          <cell r="F378">
            <v>0</v>
          </cell>
          <cell r="G378">
            <v>0</v>
          </cell>
          <cell r="H378">
            <v>0</v>
          </cell>
          <cell r="I378">
            <v>0</v>
          </cell>
          <cell r="J378">
            <v>0</v>
          </cell>
          <cell r="K378">
            <v>0</v>
          </cell>
        </row>
        <row r="379">
          <cell r="F379">
            <v>0</v>
          </cell>
          <cell r="G379">
            <v>0</v>
          </cell>
          <cell r="H379">
            <v>0</v>
          </cell>
          <cell r="I379">
            <v>0</v>
          </cell>
          <cell r="J379">
            <v>0</v>
          </cell>
          <cell r="K379">
            <v>0</v>
          </cell>
        </row>
        <row r="380">
          <cell r="F380">
            <v>0</v>
          </cell>
          <cell r="G380">
            <v>0</v>
          </cell>
          <cell r="H380">
            <v>0</v>
          </cell>
          <cell r="I380">
            <v>0</v>
          </cell>
          <cell r="J380">
            <v>0</v>
          </cell>
          <cell r="K380">
            <v>0</v>
          </cell>
        </row>
        <row r="381">
          <cell r="F381">
            <v>0</v>
          </cell>
          <cell r="G381">
            <v>0</v>
          </cell>
          <cell r="H381">
            <v>0</v>
          </cell>
          <cell r="I381">
            <v>0</v>
          </cell>
          <cell r="J381">
            <v>0</v>
          </cell>
          <cell r="K381">
            <v>0</v>
          </cell>
        </row>
        <row r="382">
          <cell r="F382">
            <v>0</v>
          </cell>
          <cell r="G382">
            <v>0</v>
          </cell>
          <cell r="H382">
            <v>0</v>
          </cell>
          <cell r="I382">
            <v>0</v>
          </cell>
          <cell r="J382">
            <v>0</v>
          </cell>
          <cell r="K382">
            <v>0</v>
          </cell>
        </row>
        <row r="383">
          <cell r="F383">
            <v>0</v>
          </cell>
          <cell r="G383">
            <v>0</v>
          </cell>
          <cell r="H383">
            <v>0</v>
          </cell>
          <cell r="I383">
            <v>0</v>
          </cell>
          <cell r="J383">
            <v>0</v>
          </cell>
          <cell r="K383">
            <v>0</v>
          </cell>
        </row>
        <row r="384">
          <cell r="F384">
            <v>0</v>
          </cell>
          <cell r="G384">
            <v>0</v>
          </cell>
          <cell r="H384">
            <v>0</v>
          </cell>
          <cell r="I384">
            <v>0</v>
          </cell>
          <cell r="J384">
            <v>0</v>
          </cell>
          <cell r="K384">
            <v>0</v>
          </cell>
        </row>
        <row r="385">
          <cell r="F385">
            <v>0</v>
          </cell>
          <cell r="G385">
            <v>0</v>
          </cell>
          <cell r="H385">
            <v>0</v>
          </cell>
          <cell r="I385">
            <v>0</v>
          </cell>
          <cell r="J385">
            <v>0</v>
          </cell>
          <cell r="K385">
            <v>0</v>
          </cell>
        </row>
        <row r="386">
          <cell r="F386">
            <v>0</v>
          </cell>
          <cell r="G386">
            <v>0</v>
          </cell>
          <cell r="H386">
            <v>0</v>
          </cell>
          <cell r="I386">
            <v>0</v>
          </cell>
          <cell r="J386">
            <v>0</v>
          </cell>
          <cell r="K386">
            <v>0</v>
          </cell>
        </row>
        <row r="387">
          <cell r="F387">
            <v>0</v>
          </cell>
          <cell r="G387">
            <v>0</v>
          </cell>
          <cell r="H387">
            <v>0</v>
          </cell>
          <cell r="I387">
            <v>0</v>
          </cell>
          <cell r="J387">
            <v>0</v>
          </cell>
          <cell r="K387">
            <v>0</v>
          </cell>
        </row>
        <row r="388">
          <cell r="F388">
            <v>0</v>
          </cell>
          <cell r="G388">
            <v>0</v>
          </cell>
          <cell r="H388">
            <v>0</v>
          </cell>
          <cell r="I388">
            <v>0</v>
          </cell>
          <cell r="J388">
            <v>0</v>
          </cell>
          <cell r="K388">
            <v>0</v>
          </cell>
        </row>
        <row r="389">
          <cell r="F389">
            <v>0</v>
          </cell>
          <cell r="G389">
            <v>0</v>
          </cell>
          <cell r="H389">
            <v>0</v>
          </cell>
          <cell r="I389">
            <v>0</v>
          </cell>
          <cell r="J389">
            <v>0</v>
          </cell>
          <cell r="K389">
            <v>0</v>
          </cell>
        </row>
        <row r="390">
          <cell r="F390">
            <v>0</v>
          </cell>
          <cell r="G390">
            <v>0</v>
          </cell>
          <cell r="H390">
            <v>0</v>
          </cell>
          <cell r="I390">
            <v>0</v>
          </cell>
          <cell r="J390">
            <v>0</v>
          </cell>
          <cell r="K390">
            <v>0</v>
          </cell>
        </row>
        <row r="391">
          <cell r="F391">
            <v>0</v>
          </cell>
          <cell r="G391">
            <v>0</v>
          </cell>
          <cell r="H391">
            <v>0</v>
          </cell>
          <cell r="I391">
            <v>0</v>
          </cell>
          <cell r="J391">
            <v>0</v>
          </cell>
          <cell r="K391">
            <v>0</v>
          </cell>
        </row>
        <row r="392">
          <cell r="F392">
            <v>0</v>
          </cell>
          <cell r="G392">
            <v>0</v>
          </cell>
          <cell r="H392">
            <v>0</v>
          </cell>
          <cell r="I392">
            <v>0</v>
          </cell>
          <cell r="J392">
            <v>0</v>
          </cell>
          <cell r="K392">
            <v>0</v>
          </cell>
        </row>
        <row r="393">
          <cell r="F393">
            <v>0</v>
          </cell>
          <cell r="G393">
            <v>0</v>
          </cell>
          <cell r="H393">
            <v>0</v>
          </cell>
          <cell r="I393">
            <v>0</v>
          </cell>
          <cell r="J393">
            <v>0</v>
          </cell>
          <cell r="K393">
            <v>0</v>
          </cell>
        </row>
        <row r="394">
          <cell r="F394">
            <v>0</v>
          </cell>
          <cell r="G394">
            <v>0</v>
          </cell>
          <cell r="H394">
            <v>0</v>
          </cell>
          <cell r="I394">
            <v>0</v>
          </cell>
          <cell r="J394">
            <v>0</v>
          </cell>
          <cell r="K394">
            <v>0</v>
          </cell>
        </row>
        <row r="395">
          <cell r="F395">
            <v>0</v>
          </cell>
          <cell r="G395">
            <v>0</v>
          </cell>
          <cell r="H395">
            <v>0</v>
          </cell>
          <cell r="I395">
            <v>0</v>
          </cell>
          <cell r="J395">
            <v>0</v>
          </cell>
          <cell r="K395">
            <v>0</v>
          </cell>
        </row>
        <row r="396">
          <cell r="F396">
            <v>0</v>
          </cell>
          <cell r="G396">
            <v>0</v>
          </cell>
          <cell r="H396">
            <v>0</v>
          </cell>
          <cell r="I396">
            <v>0</v>
          </cell>
          <cell r="J396">
            <v>0</v>
          </cell>
          <cell r="K396">
            <v>0</v>
          </cell>
        </row>
        <row r="397">
          <cell r="F397">
            <v>0</v>
          </cell>
          <cell r="G397">
            <v>0</v>
          </cell>
          <cell r="H397">
            <v>0</v>
          </cell>
          <cell r="I397">
            <v>0</v>
          </cell>
          <cell r="J397">
            <v>0</v>
          </cell>
          <cell r="K397">
            <v>0</v>
          </cell>
        </row>
        <row r="398">
          <cell r="F398">
            <v>0</v>
          </cell>
          <cell r="G398">
            <v>0</v>
          </cell>
          <cell r="H398">
            <v>0</v>
          </cell>
          <cell r="I398">
            <v>0</v>
          </cell>
          <cell r="J398">
            <v>0</v>
          </cell>
          <cell r="K398">
            <v>0</v>
          </cell>
        </row>
        <row r="399">
          <cell r="F399">
            <v>0</v>
          </cell>
          <cell r="G399">
            <v>0</v>
          </cell>
          <cell r="H399">
            <v>0</v>
          </cell>
          <cell r="I399">
            <v>0</v>
          </cell>
          <cell r="J399">
            <v>0</v>
          </cell>
          <cell r="K399">
            <v>0</v>
          </cell>
        </row>
        <row r="400">
          <cell r="F400">
            <v>0</v>
          </cell>
          <cell r="G400">
            <v>0</v>
          </cell>
          <cell r="H400">
            <v>0</v>
          </cell>
          <cell r="I400">
            <v>0</v>
          </cell>
          <cell r="J400">
            <v>0</v>
          </cell>
          <cell r="K400">
            <v>0</v>
          </cell>
        </row>
        <row r="401">
          <cell r="F401">
            <v>0</v>
          </cell>
          <cell r="G401">
            <v>0</v>
          </cell>
          <cell r="H401">
            <v>0</v>
          </cell>
          <cell r="I401">
            <v>0</v>
          </cell>
          <cell r="J401">
            <v>0</v>
          </cell>
          <cell r="K401">
            <v>0</v>
          </cell>
        </row>
        <row r="402">
          <cell r="F402">
            <v>0</v>
          </cell>
          <cell r="G402">
            <v>0</v>
          </cell>
          <cell r="H402">
            <v>0</v>
          </cell>
          <cell r="I402">
            <v>0</v>
          </cell>
          <cell r="J402">
            <v>0</v>
          </cell>
          <cell r="K402">
            <v>0</v>
          </cell>
        </row>
        <row r="403">
          <cell r="F403">
            <v>0</v>
          </cell>
          <cell r="G403">
            <v>0</v>
          </cell>
          <cell r="H403">
            <v>0</v>
          </cell>
          <cell r="I403">
            <v>0</v>
          </cell>
          <cell r="J403">
            <v>0</v>
          </cell>
          <cell r="K403">
            <v>0</v>
          </cell>
        </row>
        <row r="404">
          <cell r="F404">
            <v>0</v>
          </cell>
          <cell r="G404">
            <v>0</v>
          </cell>
          <cell r="H404">
            <v>0</v>
          </cell>
          <cell r="I404">
            <v>0</v>
          </cell>
          <cell r="J404">
            <v>0</v>
          </cell>
          <cell r="K404">
            <v>0</v>
          </cell>
        </row>
        <row r="405">
          <cell r="F405">
            <v>0</v>
          </cell>
          <cell r="G405">
            <v>0</v>
          </cell>
          <cell r="H405">
            <v>0</v>
          </cell>
          <cell r="I405">
            <v>0</v>
          </cell>
          <cell r="J405">
            <v>0</v>
          </cell>
          <cell r="K405">
            <v>0</v>
          </cell>
        </row>
        <row r="406">
          <cell r="F406">
            <v>0</v>
          </cell>
          <cell r="G406">
            <v>0</v>
          </cell>
          <cell r="H406">
            <v>0</v>
          </cell>
          <cell r="I406">
            <v>0</v>
          </cell>
          <cell r="J406">
            <v>0</v>
          </cell>
          <cell r="K406">
            <v>0</v>
          </cell>
        </row>
        <row r="407">
          <cell r="F407">
            <v>0</v>
          </cell>
          <cell r="G407">
            <v>0</v>
          </cell>
          <cell r="H407">
            <v>0</v>
          </cell>
          <cell r="I407">
            <v>0</v>
          </cell>
          <cell r="J407">
            <v>0</v>
          </cell>
          <cell r="K407">
            <v>0</v>
          </cell>
        </row>
        <row r="408">
          <cell r="F408">
            <v>0</v>
          </cell>
          <cell r="G408">
            <v>0</v>
          </cell>
          <cell r="H408">
            <v>0</v>
          </cell>
          <cell r="I408">
            <v>0</v>
          </cell>
          <cell r="J408">
            <v>0</v>
          </cell>
          <cell r="K408">
            <v>0</v>
          </cell>
        </row>
        <row r="409">
          <cell r="F409">
            <v>0</v>
          </cell>
          <cell r="G409">
            <v>0</v>
          </cell>
          <cell r="H409">
            <v>0</v>
          </cell>
          <cell r="I409">
            <v>0</v>
          </cell>
          <cell r="J409">
            <v>0</v>
          </cell>
          <cell r="K409">
            <v>0</v>
          </cell>
        </row>
        <row r="410">
          <cell r="F410">
            <v>0</v>
          </cell>
          <cell r="G410">
            <v>0</v>
          </cell>
          <cell r="H410">
            <v>0</v>
          </cell>
          <cell r="I410">
            <v>0</v>
          </cell>
          <cell r="J410">
            <v>0</v>
          </cell>
          <cell r="K410">
            <v>0</v>
          </cell>
        </row>
        <row r="411">
          <cell r="F411">
            <v>0</v>
          </cell>
          <cell r="G411">
            <v>0</v>
          </cell>
          <cell r="H411">
            <v>0</v>
          </cell>
          <cell r="I411">
            <v>0</v>
          </cell>
          <cell r="J411">
            <v>0</v>
          </cell>
          <cell r="K411">
            <v>0</v>
          </cell>
        </row>
        <row r="412">
          <cell r="F412">
            <v>0</v>
          </cell>
          <cell r="G412">
            <v>0</v>
          </cell>
          <cell r="H412">
            <v>0</v>
          </cell>
          <cell r="I412">
            <v>0</v>
          </cell>
          <cell r="J412">
            <v>0</v>
          </cell>
          <cell r="K412">
            <v>0</v>
          </cell>
        </row>
        <row r="413">
          <cell r="F413">
            <v>0</v>
          </cell>
          <cell r="G413">
            <v>0</v>
          </cell>
          <cell r="H413">
            <v>0</v>
          </cell>
          <cell r="I413">
            <v>0</v>
          </cell>
          <cell r="J413">
            <v>0</v>
          </cell>
          <cell r="K413">
            <v>0</v>
          </cell>
        </row>
        <row r="414">
          <cell r="F414">
            <v>0</v>
          </cell>
          <cell r="G414">
            <v>0</v>
          </cell>
          <cell r="H414">
            <v>0</v>
          </cell>
          <cell r="I414">
            <v>0</v>
          </cell>
          <cell r="J414">
            <v>0</v>
          </cell>
          <cell r="K414">
            <v>0</v>
          </cell>
        </row>
        <row r="415">
          <cell r="F415">
            <v>0</v>
          </cell>
          <cell r="G415">
            <v>0</v>
          </cell>
          <cell r="H415">
            <v>0</v>
          </cell>
          <cell r="I415">
            <v>0</v>
          </cell>
          <cell r="J415">
            <v>0</v>
          </cell>
          <cell r="K415">
            <v>0</v>
          </cell>
        </row>
        <row r="416">
          <cell r="F416">
            <v>0</v>
          </cell>
          <cell r="G416">
            <v>0</v>
          </cell>
          <cell r="H416">
            <v>0</v>
          </cell>
          <cell r="I416">
            <v>0</v>
          </cell>
          <cell r="J416">
            <v>0</v>
          </cell>
          <cell r="K416">
            <v>0</v>
          </cell>
        </row>
        <row r="417">
          <cell r="F417">
            <v>0</v>
          </cell>
          <cell r="G417">
            <v>0</v>
          </cell>
          <cell r="H417">
            <v>0</v>
          </cell>
          <cell r="I417">
            <v>0</v>
          </cell>
          <cell r="J417">
            <v>0</v>
          </cell>
          <cell r="K417">
            <v>0</v>
          </cell>
        </row>
        <row r="418">
          <cell r="F418">
            <v>0</v>
          </cell>
          <cell r="G418">
            <v>0</v>
          </cell>
          <cell r="H418">
            <v>0</v>
          </cell>
          <cell r="I418">
            <v>0</v>
          </cell>
          <cell r="J418">
            <v>0</v>
          </cell>
          <cell r="K418">
            <v>0</v>
          </cell>
        </row>
        <row r="419">
          <cell r="F419">
            <v>0</v>
          </cell>
          <cell r="G419">
            <v>0</v>
          </cell>
          <cell r="H419">
            <v>0</v>
          </cell>
          <cell r="I419">
            <v>0</v>
          </cell>
          <cell r="J419">
            <v>0</v>
          </cell>
          <cell r="K419">
            <v>0</v>
          </cell>
        </row>
        <row r="420">
          <cell r="F420">
            <v>0</v>
          </cell>
          <cell r="G420">
            <v>0</v>
          </cell>
          <cell r="H420">
            <v>0</v>
          </cell>
          <cell r="I420">
            <v>0</v>
          </cell>
          <cell r="J420">
            <v>0</v>
          </cell>
          <cell r="K420">
            <v>0</v>
          </cell>
        </row>
        <row r="421">
          <cell r="F421">
            <v>0</v>
          </cell>
          <cell r="G421">
            <v>0</v>
          </cell>
          <cell r="H421">
            <v>0</v>
          </cell>
          <cell r="I421">
            <v>0</v>
          </cell>
          <cell r="J421">
            <v>0</v>
          </cell>
          <cell r="K421">
            <v>0</v>
          </cell>
        </row>
        <row r="422">
          <cell r="F422">
            <v>0</v>
          </cell>
          <cell r="G422">
            <v>0</v>
          </cell>
          <cell r="H422">
            <v>0</v>
          </cell>
          <cell r="I422">
            <v>0</v>
          </cell>
          <cell r="J422">
            <v>0</v>
          </cell>
          <cell r="K422">
            <v>0</v>
          </cell>
        </row>
        <row r="423">
          <cell r="F423">
            <v>0</v>
          </cell>
          <cell r="G423">
            <v>0</v>
          </cell>
          <cell r="H423">
            <v>0</v>
          </cell>
          <cell r="I423">
            <v>0</v>
          </cell>
          <cell r="J423">
            <v>0</v>
          </cell>
          <cell r="K423">
            <v>0</v>
          </cell>
        </row>
        <row r="424">
          <cell r="F424">
            <v>0</v>
          </cell>
          <cell r="G424">
            <v>0</v>
          </cell>
          <cell r="H424">
            <v>0</v>
          </cell>
          <cell r="I424">
            <v>0</v>
          </cell>
          <cell r="J424">
            <v>0</v>
          </cell>
          <cell r="K424">
            <v>0</v>
          </cell>
        </row>
        <row r="425">
          <cell r="F425">
            <v>0</v>
          </cell>
          <cell r="G425">
            <v>0</v>
          </cell>
          <cell r="H425">
            <v>0</v>
          </cell>
          <cell r="I425">
            <v>0</v>
          </cell>
          <cell r="J425">
            <v>0</v>
          </cell>
          <cell r="K425">
            <v>0</v>
          </cell>
        </row>
        <row r="426">
          <cell r="F426">
            <v>0</v>
          </cell>
          <cell r="G426">
            <v>0</v>
          </cell>
          <cell r="H426">
            <v>0</v>
          </cell>
          <cell r="I426">
            <v>0</v>
          </cell>
          <cell r="J426">
            <v>0</v>
          </cell>
          <cell r="K426">
            <v>0</v>
          </cell>
        </row>
        <row r="427">
          <cell r="F427">
            <v>0</v>
          </cell>
          <cell r="G427">
            <v>0</v>
          </cell>
          <cell r="H427">
            <v>0</v>
          </cell>
          <cell r="I427">
            <v>0</v>
          </cell>
          <cell r="J427">
            <v>0</v>
          </cell>
          <cell r="K427">
            <v>0</v>
          </cell>
        </row>
        <row r="428">
          <cell r="F428">
            <v>0</v>
          </cell>
          <cell r="G428">
            <v>0</v>
          </cell>
          <cell r="H428">
            <v>0</v>
          </cell>
          <cell r="I428">
            <v>0</v>
          </cell>
          <cell r="J428">
            <v>0</v>
          </cell>
          <cell r="K428">
            <v>0</v>
          </cell>
        </row>
        <row r="429">
          <cell r="F429">
            <v>0</v>
          </cell>
          <cell r="G429">
            <v>0</v>
          </cell>
          <cell r="H429">
            <v>0</v>
          </cell>
          <cell r="I429">
            <v>0</v>
          </cell>
          <cell r="J429">
            <v>0</v>
          </cell>
          <cell r="K429">
            <v>0</v>
          </cell>
        </row>
        <row r="430">
          <cell r="F430">
            <v>0</v>
          </cell>
          <cell r="G430">
            <v>0</v>
          </cell>
          <cell r="H430">
            <v>0</v>
          </cell>
          <cell r="I430">
            <v>0</v>
          </cell>
          <cell r="J430">
            <v>0</v>
          </cell>
          <cell r="K430">
            <v>0</v>
          </cell>
        </row>
        <row r="431">
          <cell r="F431">
            <v>0</v>
          </cell>
          <cell r="G431">
            <v>0</v>
          </cell>
          <cell r="H431">
            <v>0</v>
          </cell>
          <cell r="I431">
            <v>0</v>
          </cell>
          <cell r="J431">
            <v>0</v>
          </cell>
          <cell r="K431">
            <v>0</v>
          </cell>
        </row>
        <row r="432">
          <cell r="F432">
            <v>0</v>
          </cell>
          <cell r="G432">
            <v>0</v>
          </cell>
          <cell r="H432">
            <v>0</v>
          </cell>
          <cell r="I432">
            <v>0</v>
          </cell>
          <cell r="J432">
            <v>0</v>
          </cell>
          <cell r="K432">
            <v>0</v>
          </cell>
        </row>
        <row r="433">
          <cell r="F433">
            <v>0</v>
          </cell>
          <cell r="G433">
            <v>0</v>
          </cell>
          <cell r="H433">
            <v>0</v>
          </cell>
          <cell r="I433">
            <v>0</v>
          </cell>
          <cell r="J433">
            <v>0</v>
          </cell>
          <cell r="K433">
            <v>0</v>
          </cell>
        </row>
        <row r="434">
          <cell r="F434">
            <v>0</v>
          </cell>
          <cell r="G434">
            <v>0</v>
          </cell>
          <cell r="H434">
            <v>0</v>
          </cell>
          <cell r="I434">
            <v>0</v>
          </cell>
          <cell r="J434">
            <v>0</v>
          </cell>
          <cell r="K434">
            <v>0</v>
          </cell>
        </row>
        <row r="435">
          <cell r="F435">
            <v>0</v>
          </cell>
          <cell r="G435">
            <v>0</v>
          </cell>
          <cell r="H435">
            <v>0</v>
          </cell>
          <cell r="I435">
            <v>0</v>
          </cell>
          <cell r="J435">
            <v>0</v>
          </cell>
          <cell r="K435">
            <v>0</v>
          </cell>
        </row>
        <row r="436">
          <cell r="F436">
            <v>0</v>
          </cell>
          <cell r="G436">
            <v>0</v>
          </cell>
          <cell r="H436">
            <v>0</v>
          </cell>
          <cell r="I436">
            <v>0</v>
          </cell>
          <cell r="J436">
            <v>0</v>
          </cell>
          <cell r="K436">
            <v>0</v>
          </cell>
        </row>
        <row r="437">
          <cell r="F437">
            <v>0</v>
          </cell>
          <cell r="G437">
            <v>0</v>
          </cell>
          <cell r="H437">
            <v>0</v>
          </cell>
          <cell r="I437">
            <v>0</v>
          </cell>
          <cell r="J437">
            <v>0</v>
          </cell>
          <cell r="K437">
            <v>0</v>
          </cell>
        </row>
        <row r="438">
          <cell r="F438">
            <v>0</v>
          </cell>
          <cell r="G438">
            <v>0</v>
          </cell>
          <cell r="H438">
            <v>0</v>
          </cell>
          <cell r="I438">
            <v>0</v>
          </cell>
          <cell r="J438">
            <v>0</v>
          </cell>
          <cell r="K438">
            <v>0</v>
          </cell>
        </row>
        <row r="439">
          <cell r="F439">
            <v>0</v>
          </cell>
          <cell r="G439">
            <v>0</v>
          </cell>
          <cell r="H439">
            <v>0</v>
          </cell>
          <cell r="I439">
            <v>0</v>
          </cell>
          <cell r="J439">
            <v>0</v>
          </cell>
          <cell r="K439">
            <v>0</v>
          </cell>
        </row>
        <row r="440">
          <cell r="F440">
            <v>0</v>
          </cell>
          <cell r="G440">
            <v>0</v>
          </cell>
          <cell r="H440">
            <v>0</v>
          </cell>
          <cell r="I440">
            <v>0</v>
          </cell>
          <cell r="J440">
            <v>0</v>
          </cell>
          <cell r="K440">
            <v>0</v>
          </cell>
        </row>
        <row r="441">
          <cell r="F441">
            <v>0</v>
          </cell>
          <cell r="G441">
            <v>0</v>
          </cell>
          <cell r="H441">
            <v>0</v>
          </cell>
          <cell r="I441">
            <v>0</v>
          </cell>
          <cell r="J441">
            <v>0</v>
          </cell>
          <cell r="K441">
            <v>0</v>
          </cell>
        </row>
        <row r="442">
          <cell r="F442">
            <v>0</v>
          </cell>
          <cell r="G442">
            <v>0</v>
          </cell>
          <cell r="H442">
            <v>0</v>
          </cell>
          <cell r="I442">
            <v>0</v>
          </cell>
          <cell r="J442">
            <v>0</v>
          </cell>
          <cell r="K442">
            <v>0</v>
          </cell>
        </row>
        <row r="443">
          <cell r="F443">
            <v>0</v>
          </cell>
          <cell r="G443">
            <v>0</v>
          </cell>
          <cell r="H443">
            <v>0</v>
          </cell>
          <cell r="I443">
            <v>0</v>
          </cell>
          <cell r="J443">
            <v>0</v>
          </cell>
          <cell r="K443">
            <v>0</v>
          </cell>
        </row>
        <row r="444">
          <cell r="F444">
            <v>0</v>
          </cell>
          <cell r="G444">
            <v>0</v>
          </cell>
          <cell r="H444">
            <v>0</v>
          </cell>
          <cell r="I444">
            <v>0</v>
          </cell>
          <cell r="J444">
            <v>0</v>
          </cell>
          <cell r="K444">
            <v>0</v>
          </cell>
        </row>
        <row r="445">
          <cell r="F445">
            <v>0</v>
          </cell>
          <cell r="G445">
            <v>0</v>
          </cell>
          <cell r="H445">
            <v>0</v>
          </cell>
          <cell r="I445">
            <v>0</v>
          </cell>
          <cell r="J445">
            <v>0</v>
          </cell>
          <cell r="K445">
            <v>0</v>
          </cell>
        </row>
        <row r="446">
          <cell r="F446">
            <v>0</v>
          </cell>
          <cell r="G446">
            <v>0</v>
          </cell>
          <cell r="H446">
            <v>0</v>
          </cell>
          <cell r="I446">
            <v>0</v>
          </cell>
          <cell r="J446">
            <v>0</v>
          </cell>
          <cell r="K446">
            <v>0</v>
          </cell>
        </row>
        <row r="447">
          <cell r="F447">
            <v>0</v>
          </cell>
          <cell r="G447">
            <v>0</v>
          </cell>
          <cell r="H447">
            <v>0</v>
          </cell>
          <cell r="I447">
            <v>0</v>
          </cell>
          <cell r="J447">
            <v>0</v>
          </cell>
          <cell r="K447">
            <v>0</v>
          </cell>
        </row>
        <row r="448">
          <cell r="F448">
            <v>0</v>
          </cell>
          <cell r="G448">
            <v>0</v>
          </cell>
          <cell r="H448">
            <v>0</v>
          </cell>
          <cell r="I448">
            <v>0</v>
          </cell>
          <cell r="J448">
            <v>0</v>
          </cell>
          <cell r="K448">
            <v>0</v>
          </cell>
        </row>
        <row r="449">
          <cell r="F449">
            <v>0</v>
          </cell>
          <cell r="G449">
            <v>0</v>
          </cell>
          <cell r="H449">
            <v>0</v>
          </cell>
          <cell r="I449">
            <v>0</v>
          </cell>
          <cell r="J449">
            <v>0</v>
          </cell>
          <cell r="K449">
            <v>0</v>
          </cell>
        </row>
        <row r="450">
          <cell r="F450">
            <v>0</v>
          </cell>
          <cell r="G450">
            <v>0</v>
          </cell>
          <cell r="H450">
            <v>0</v>
          </cell>
          <cell r="I450">
            <v>0</v>
          </cell>
          <cell r="J450">
            <v>0</v>
          </cell>
          <cell r="K450">
            <v>0</v>
          </cell>
        </row>
        <row r="451">
          <cell r="F451">
            <v>0</v>
          </cell>
          <cell r="G451">
            <v>0</v>
          </cell>
          <cell r="H451">
            <v>0</v>
          </cell>
          <cell r="I451">
            <v>0</v>
          </cell>
          <cell r="J451">
            <v>0</v>
          </cell>
          <cell r="K451">
            <v>0</v>
          </cell>
        </row>
        <row r="452">
          <cell r="F452">
            <v>0</v>
          </cell>
          <cell r="G452">
            <v>0</v>
          </cell>
          <cell r="H452">
            <v>0</v>
          </cell>
          <cell r="I452">
            <v>0</v>
          </cell>
          <cell r="J452">
            <v>0</v>
          </cell>
          <cell r="K452">
            <v>0</v>
          </cell>
        </row>
        <row r="453">
          <cell r="F453">
            <v>0</v>
          </cell>
          <cell r="G453">
            <v>0</v>
          </cell>
          <cell r="H453">
            <v>0</v>
          </cell>
          <cell r="I453">
            <v>0</v>
          </cell>
          <cell r="J453">
            <v>0</v>
          </cell>
          <cell r="K453">
            <v>0</v>
          </cell>
        </row>
        <row r="454">
          <cell r="F454">
            <v>0</v>
          </cell>
          <cell r="G454">
            <v>0</v>
          </cell>
          <cell r="H454">
            <v>0</v>
          </cell>
          <cell r="I454">
            <v>0</v>
          </cell>
          <cell r="J454">
            <v>0</v>
          </cell>
          <cell r="K454">
            <v>0</v>
          </cell>
        </row>
        <row r="455">
          <cell r="F455">
            <v>0</v>
          </cell>
          <cell r="G455">
            <v>0</v>
          </cell>
          <cell r="H455">
            <v>0</v>
          </cell>
          <cell r="I455">
            <v>0</v>
          </cell>
          <cell r="J455">
            <v>0</v>
          </cell>
          <cell r="K455">
            <v>0</v>
          </cell>
        </row>
        <row r="456">
          <cell r="F456">
            <v>0</v>
          </cell>
          <cell r="G456">
            <v>0</v>
          </cell>
          <cell r="H456">
            <v>0</v>
          </cell>
          <cell r="I456">
            <v>0</v>
          </cell>
          <cell r="J456">
            <v>0</v>
          </cell>
          <cell r="K456">
            <v>0</v>
          </cell>
        </row>
        <row r="457">
          <cell r="F457">
            <v>0</v>
          </cell>
          <cell r="G457">
            <v>0</v>
          </cell>
          <cell r="H457">
            <v>0</v>
          </cell>
          <cell r="I457">
            <v>0</v>
          </cell>
          <cell r="J457">
            <v>0</v>
          </cell>
          <cell r="K457">
            <v>0</v>
          </cell>
        </row>
        <row r="458">
          <cell r="F458">
            <v>0</v>
          </cell>
          <cell r="G458">
            <v>0</v>
          </cell>
          <cell r="H458">
            <v>0</v>
          </cell>
          <cell r="I458">
            <v>0</v>
          </cell>
          <cell r="J458">
            <v>0</v>
          </cell>
          <cell r="K458">
            <v>0</v>
          </cell>
        </row>
        <row r="459">
          <cell r="F459">
            <v>0</v>
          </cell>
          <cell r="G459">
            <v>0</v>
          </cell>
          <cell r="H459">
            <v>0</v>
          </cell>
          <cell r="I459">
            <v>0</v>
          </cell>
          <cell r="J459">
            <v>0</v>
          </cell>
          <cell r="K459">
            <v>0</v>
          </cell>
        </row>
        <row r="460">
          <cell r="F460">
            <v>0</v>
          </cell>
          <cell r="G460">
            <v>0</v>
          </cell>
          <cell r="H460">
            <v>0</v>
          </cell>
          <cell r="I460">
            <v>0</v>
          </cell>
          <cell r="J460">
            <v>0</v>
          </cell>
          <cell r="K460">
            <v>0</v>
          </cell>
        </row>
        <row r="461">
          <cell r="F461">
            <v>0</v>
          </cell>
          <cell r="G461">
            <v>0</v>
          </cell>
          <cell r="H461">
            <v>0</v>
          </cell>
          <cell r="I461">
            <v>0</v>
          </cell>
          <cell r="J461">
            <v>0</v>
          </cell>
          <cell r="K461">
            <v>0</v>
          </cell>
        </row>
        <row r="462">
          <cell r="F462">
            <v>0</v>
          </cell>
          <cell r="G462">
            <v>0</v>
          </cell>
          <cell r="H462">
            <v>0</v>
          </cell>
          <cell r="I462">
            <v>0</v>
          </cell>
          <cell r="J462">
            <v>0</v>
          </cell>
          <cell r="K462">
            <v>0</v>
          </cell>
        </row>
        <row r="463">
          <cell r="F463">
            <v>0</v>
          </cell>
          <cell r="G463">
            <v>0</v>
          </cell>
          <cell r="H463">
            <v>0</v>
          </cell>
          <cell r="I463">
            <v>0</v>
          </cell>
          <cell r="J463">
            <v>0</v>
          </cell>
          <cell r="K463">
            <v>0</v>
          </cell>
        </row>
        <row r="464">
          <cell r="F464">
            <v>0</v>
          </cell>
          <cell r="G464">
            <v>0</v>
          </cell>
          <cell r="H464">
            <v>0</v>
          </cell>
          <cell r="I464">
            <v>0</v>
          </cell>
          <cell r="J464">
            <v>0</v>
          </cell>
          <cell r="K464">
            <v>0</v>
          </cell>
        </row>
        <row r="465">
          <cell r="F465">
            <v>0</v>
          </cell>
          <cell r="G465">
            <v>0</v>
          </cell>
          <cell r="H465">
            <v>0</v>
          </cell>
          <cell r="I465">
            <v>0</v>
          </cell>
          <cell r="J465">
            <v>0</v>
          </cell>
          <cell r="K465">
            <v>0</v>
          </cell>
        </row>
        <row r="466">
          <cell r="F466">
            <v>0</v>
          </cell>
          <cell r="G466">
            <v>0</v>
          </cell>
          <cell r="H466">
            <v>0</v>
          </cell>
          <cell r="I466">
            <v>0</v>
          </cell>
          <cell r="J466">
            <v>0</v>
          </cell>
          <cell r="K466">
            <v>0</v>
          </cell>
        </row>
        <row r="467">
          <cell r="F467">
            <v>0</v>
          </cell>
          <cell r="G467">
            <v>0</v>
          </cell>
          <cell r="H467">
            <v>0</v>
          </cell>
          <cell r="I467">
            <v>0</v>
          </cell>
          <cell r="J467">
            <v>0</v>
          </cell>
          <cell r="K467">
            <v>0</v>
          </cell>
        </row>
        <row r="468">
          <cell r="F468">
            <v>0</v>
          </cell>
          <cell r="G468">
            <v>0</v>
          </cell>
          <cell r="H468">
            <v>0</v>
          </cell>
          <cell r="I468">
            <v>0</v>
          </cell>
          <cell r="J468">
            <v>0</v>
          </cell>
          <cell r="K468">
            <v>0</v>
          </cell>
        </row>
        <row r="469">
          <cell r="F469">
            <v>0</v>
          </cell>
          <cell r="G469">
            <v>0</v>
          </cell>
          <cell r="H469">
            <v>0</v>
          </cell>
          <cell r="I469">
            <v>0</v>
          </cell>
          <cell r="J469">
            <v>0</v>
          </cell>
          <cell r="K469">
            <v>0</v>
          </cell>
        </row>
        <row r="470">
          <cell r="F470">
            <v>0</v>
          </cell>
          <cell r="G470">
            <v>0</v>
          </cell>
          <cell r="H470">
            <v>0</v>
          </cell>
          <cell r="I470">
            <v>0</v>
          </cell>
          <cell r="J470">
            <v>0</v>
          </cell>
          <cell r="K470">
            <v>0</v>
          </cell>
        </row>
        <row r="471">
          <cell r="F471">
            <v>0</v>
          </cell>
          <cell r="G471">
            <v>0</v>
          </cell>
          <cell r="H471">
            <v>0</v>
          </cell>
          <cell r="I471">
            <v>0</v>
          </cell>
          <cell r="J471">
            <v>0</v>
          </cell>
          <cell r="K471">
            <v>0</v>
          </cell>
        </row>
        <row r="472">
          <cell r="F472">
            <v>0</v>
          </cell>
          <cell r="G472">
            <v>0</v>
          </cell>
          <cell r="H472">
            <v>0</v>
          </cell>
          <cell r="I472">
            <v>0</v>
          </cell>
          <cell r="J472">
            <v>0</v>
          </cell>
          <cell r="K472">
            <v>0</v>
          </cell>
        </row>
        <row r="473">
          <cell r="F473">
            <v>0</v>
          </cell>
          <cell r="G473">
            <v>0</v>
          </cell>
          <cell r="H473">
            <v>0</v>
          </cell>
          <cell r="I473">
            <v>0</v>
          </cell>
          <cell r="J473">
            <v>0</v>
          </cell>
          <cell r="K473">
            <v>0</v>
          </cell>
        </row>
        <row r="474">
          <cell r="F474">
            <v>0</v>
          </cell>
          <cell r="G474">
            <v>0</v>
          </cell>
          <cell r="H474">
            <v>0</v>
          </cell>
          <cell r="I474">
            <v>0</v>
          </cell>
          <cell r="J474">
            <v>0</v>
          </cell>
          <cell r="K474">
            <v>0</v>
          </cell>
        </row>
        <row r="475">
          <cell r="F475">
            <v>0</v>
          </cell>
          <cell r="G475">
            <v>0</v>
          </cell>
          <cell r="H475">
            <v>0</v>
          </cell>
          <cell r="I475">
            <v>0</v>
          </cell>
          <cell r="J475">
            <v>0</v>
          </cell>
          <cell r="K475">
            <v>0</v>
          </cell>
        </row>
        <row r="476">
          <cell r="F476">
            <v>0</v>
          </cell>
          <cell r="G476">
            <v>0</v>
          </cell>
          <cell r="H476">
            <v>0</v>
          </cell>
          <cell r="I476">
            <v>0</v>
          </cell>
          <cell r="J476">
            <v>0</v>
          </cell>
          <cell r="K476">
            <v>0</v>
          </cell>
        </row>
        <row r="477">
          <cell r="F477">
            <v>0</v>
          </cell>
          <cell r="G477">
            <v>0</v>
          </cell>
          <cell r="H477">
            <v>0</v>
          </cell>
          <cell r="I477">
            <v>0</v>
          </cell>
          <cell r="J477">
            <v>0</v>
          </cell>
          <cell r="K477">
            <v>0</v>
          </cell>
        </row>
        <row r="478">
          <cell r="F478">
            <v>0</v>
          </cell>
          <cell r="G478">
            <v>0</v>
          </cell>
          <cell r="H478">
            <v>0</v>
          </cell>
          <cell r="I478">
            <v>0</v>
          </cell>
          <cell r="J478">
            <v>0</v>
          </cell>
          <cell r="K478">
            <v>0</v>
          </cell>
        </row>
        <row r="479">
          <cell r="F479">
            <v>0</v>
          </cell>
          <cell r="G479">
            <v>0</v>
          </cell>
          <cell r="H479">
            <v>0</v>
          </cell>
          <cell r="I479">
            <v>0</v>
          </cell>
          <cell r="J479">
            <v>0</v>
          </cell>
          <cell r="K479">
            <v>0</v>
          </cell>
        </row>
        <row r="480">
          <cell r="F480">
            <v>0</v>
          </cell>
          <cell r="G480">
            <v>0</v>
          </cell>
          <cell r="H480">
            <v>0</v>
          </cell>
          <cell r="I480">
            <v>0</v>
          </cell>
          <cell r="J480">
            <v>0</v>
          </cell>
          <cell r="K480">
            <v>0</v>
          </cell>
        </row>
        <row r="481">
          <cell r="F481">
            <v>0</v>
          </cell>
          <cell r="G481">
            <v>0</v>
          </cell>
          <cell r="H481">
            <v>0</v>
          </cell>
          <cell r="I481">
            <v>0</v>
          </cell>
          <cell r="J481">
            <v>0</v>
          </cell>
          <cell r="K481">
            <v>0</v>
          </cell>
        </row>
        <row r="482">
          <cell r="F482">
            <v>0</v>
          </cell>
          <cell r="G482">
            <v>0</v>
          </cell>
          <cell r="H482">
            <v>0</v>
          </cell>
          <cell r="I482">
            <v>0</v>
          </cell>
          <cell r="J482">
            <v>0</v>
          </cell>
          <cell r="K482">
            <v>0</v>
          </cell>
        </row>
        <row r="483">
          <cell r="F483">
            <v>0</v>
          </cell>
          <cell r="G483">
            <v>0</v>
          </cell>
          <cell r="H483">
            <v>0</v>
          </cell>
          <cell r="I483">
            <v>0</v>
          </cell>
          <cell r="J483">
            <v>0</v>
          </cell>
          <cell r="K483">
            <v>0</v>
          </cell>
        </row>
        <row r="484">
          <cell r="F484">
            <v>0</v>
          </cell>
          <cell r="G484">
            <v>0</v>
          </cell>
          <cell r="H484">
            <v>0</v>
          </cell>
          <cell r="I484">
            <v>0</v>
          </cell>
          <cell r="J484">
            <v>0</v>
          </cell>
          <cell r="K484">
            <v>0</v>
          </cell>
        </row>
        <row r="485">
          <cell r="F485">
            <v>0</v>
          </cell>
          <cell r="G485">
            <v>0</v>
          </cell>
          <cell r="H485">
            <v>0</v>
          </cell>
          <cell r="I485">
            <v>0</v>
          </cell>
          <cell r="J485">
            <v>0</v>
          </cell>
          <cell r="K485">
            <v>0</v>
          </cell>
        </row>
        <row r="486">
          <cell r="F486">
            <v>0</v>
          </cell>
          <cell r="G486">
            <v>0</v>
          </cell>
          <cell r="H486">
            <v>0</v>
          </cell>
          <cell r="I486">
            <v>0</v>
          </cell>
          <cell r="J486">
            <v>0</v>
          </cell>
          <cell r="K486">
            <v>0</v>
          </cell>
        </row>
        <row r="487">
          <cell r="F487">
            <v>0</v>
          </cell>
          <cell r="G487">
            <v>0</v>
          </cell>
          <cell r="H487">
            <v>0</v>
          </cell>
          <cell r="I487">
            <v>0</v>
          </cell>
          <cell r="J487">
            <v>0</v>
          </cell>
          <cell r="K487">
            <v>0</v>
          </cell>
        </row>
        <row r="488">
          <cell r="F488">
            <v>0</v>
          </cell>
          <cell r="G488">
            <v>0</v>
          </cell>
          <cell r="H488">
            <v>0</v>
          </cell>
          <cell r="I488">
            <v>0</v>
          </cell>
          <cell r="J488">
            <v>0</v>
          </cell>
          <cell r="K488">
            <v>0</v>
          </cell>
        </row>
        <row r="489">
          <cell r="F489">
            <v>0</v>
          </cell>
          <cell r="G489">
            <v>0</v>
          </cell>
          <cell r="H489">
            <v>0</v>
          </cell>
          <cell r="I489">
            <v>0</v>
          </cell>
          <cell r="J489">
            <v>0</v>
          </cell>
          <cell r="K489">
            <v>0</v>
          </cell>
        </row>
        <row r="490">
          <cell r="F490">
            <v>0</v>
          </cell>
          <cell r="G490">
            <v>0</v>
          </cell>
          <cell r="H490">
            <v>0</v>
          </cell>
          <cell r="I490">
            <v>0</v>
          </cell>
          <cell r="J490">
            <v>0</v>
          </cell>
          <cell r="K490">
            <v>0</v>
          </cell>
        </row>
        <row r="491">
          <cell r="F491">
            <v>0</v>
          </cell>
          <cell r="G491">
            <v>0</v>
          </cell>
          <cell r="H491">
            <v>0</v>
          </cell>
          <cell r="I491">
            <v>0</v>
          </cell>
          <cell r="J491">
            <v>0</v>
          </cell>
          <cell r="K491">
            <v>0</v>
          </cell>
        </row>
        <row r="492">
          <cell r="F492">
            <v>0</v>
          </cell>
          <cell r="G492">
            <v>0</v>
          </cell>
          <cell r="H492">
            <v>0</v>
          </cell>
          <cell r="I492">
            <v>0</v>
          </cell>
          <cell r="J492">
            <v>0</v>
          </cell>
          <cell r="K492">
            <v>0</v>
          </cell>
        </row>
        <row r="493">
          <cell r="F493">
            <v>0</v>
          </cell>
          <cell r="G493">
            <v>0</v>
          </cell>
          <cell r="H493">
            <v>0</v>
          </cell>
          <cell r="I493">
            <v>0</v>
          </cell>
          <cell r="J493">
            <v>0</v>
          </cell>
          <cell r="K493">
            <v>0</v>
          </cell>
        </row>
        <row r="494">
          <cell r="F494">
            <v>0</v>
          </cell>
          <cell r="G494">
            <v>0</v>
          </cell>
          <cell r="H494">
            <v>0</v>
          </cell>
          <cell r="I494">
            <v>0</v>
          </cell>
          <cell r="J494">
            <v>0</v>
          </cell>
          <cell r="K494">
            <v>0</v>
          </cell>
        </row>
        <row r="495">
          <cell r="F495">
            <v>0</v>
          </cell>
          <cell r="G495">
            <v>0</v>
          </cell>
          <cell r="H495">
            <v>0</v>
          </cell>
          <cell r="I495">
            <v>0</v>
          </cell>
          <cell r="J495">
            <v>0</v>
          </cell>
          <cell r="K495">
            <v>0</v>
          </cell>
        </row>
        <row r="496">
          <cell r="F496">
            <v>0</v>
          </cell>
          <cell r="G496">
            <v>0</v>
          </cell>
          <cell r="H496">
            <v>0</v>
          </cell>
          <cell r="I496">
            <v>0</v>
          </cell>
          <cell r="J496">
            <v>0</v>
          </cell>
          <cell r="K496">
            <v>0</v>
          </cell>
        </row>
        <row r="497">
          <cell r="F497">
            <v>0</v>
          </cell>
          <cell r="G497">
            <v>0</v>
          </cell>
          <cell r="H497">
            <v>0</v>
          </cell>
          <cell r="I497">
            <v>0</v>
          </cell>
          <cell r="J497">
            <v>0</v>
          </cell>
          <cell r="K497">
            <v>0</v>
          </cell>
        </row>
        <row r="498">
          <cell r="F498">
            <v>0</v>
          </cell>
          <cell r="G498">
            <v>0</v>
          </cell>
          <cell r="H498">
            <v>0</v>
          </cell>
          <cell r="I498">
            <v>0</v>
          </cell>
          <cell r="J498">
            <v>0</v>
          </cell>
          <cell r="K498">
            <v>0</v>
          </cell>
        </row>
        <row r="499">
          <cell r="F499">
            <v>0</v>
          </cell>
          <cell r="G499">
            <v>0</v>
          </cell>
          <cell r="H499">
            <v>0</v>
          </cell>
          <cell r="I499">
            <v>0</v>
          </cell>
          <cell r="J499">
            <v>0</v>
          </cell>
          <cell r="K499">
            <v>0</v>
          </cell>
        </row>
        <row r="500">
          <cell r="F500">
            <v>0</v>
          </cell>
          <cell r="G500">
            <v>0</v>
          </cell>
          <cell r="H500">
            <v>0</v>
          </cell>
          <cell r="I500">
            <v>0</v>
          </cell>
          <cell r="J500">
            <v>0</v>
          </cell>
          <cell r="K500">
            <v>0</v>
          </cell>
        </row>
        <row r="501">
          <cell r="F501">
            <v>0</v>
          </cell>
          <cell r="G501">
            <v>0</v>
          </cell>
          <cell r="H501">
            <v>0</v>
          </cell>
          <cell r="I501">
            <v>0</v>
          </cell>
          <cell r="J501">
            <v>0</v>
          </cell>
          <cell r="K501">
            <v>0</v>
          </cell>
        </row>
        <row r="502">
          <cell r="F502">
            <v>0</v>
          </cell>
          <cell r="G502">
            <v>0</v>
          </cell>
          <cell r="H502">
            <v>0</v>
          </cell>
          <cell r="I502">
            <v>0</v>
          </cell>
          <cell r="J502">
            <v>0</v>
          </cell>
          <cell r="K502">
            <v>0</v>
          </cell>
        </row>
        <row r="503">
          <cell r="F503">
            <v>0</v>
          </cell>
          <cell r="G503">
            <v>0</v>
          </cell>
          <cell r="H503">
            <v>0</v>
          </cell>
          <cell r="I503">
            <v>0</v>
          </cell>
          <cell r="J503">
            <v>0</v>
          </cell>
          <cell r="K503">
            <v>0</v>
          </cell>
        </row>
        <row r="504">
          <cell r="F504">
            <v>0</v>
          </cell>
          <cell r="G504">
            <v>0</v>
          </cell>
          <cell r="H504">
            <v>0</v>
          </cell>
          <cell r="I504">
            <v>0</v>
          </cell>
          <cell r="J504">
            <v>0</v>
          </cell>
          <cell r="K504">
            <v>0</v>
          </cell>
        </row>
        <row r="505">
          <cell r="F505">
            <v>0</v>
          </cell>
          <cell r="G505">
            <v>0</v>
          </cell>
          <cell r="H505">
            <v>0</v>
          </cell>
          <cell r="I505">
            <v>0</v>
          </cell>
          <cell r="J505">
            <v>0</v>
          </cell>
          <cell r="K505">
            <v>0</v>
          </cell>
        </row>
        <row r="506">
          <cell r="F506">
            <v>0</v>
          </cell>
          <cell r="G506">
            <v>0</v>
          </cell>
          <cell r="H506">
            <v>0</v>
          </cell>
          <cell r="I506">
            <v>0</v>
          </cell>
          <cell r="J506">
            <v>0</v>
          </cell>
          <cell r="K506">
            <v>0</v>
          </cell>
        </row>
        <row r="507">
          <cell r="F507">
            <v>0</v>
          </cell>
          <cell r="G507">
            <v>0</v>
          </cell>
          <cell r="H507">
            <v>0</v>
          </cell>
          <cell r="I507">
            <v>0</v>
          </cell>
          <cell r="J507">
            <v>0</v>
          </cell>
          <cell r="K507">
            <v>0</v>
          </cell>
        </row>
        <row r="508">
          <cell r="F508">
            <v>0</v>
          </cell>
          <cell r="G508">
            <v>0</v>
          </cell>
          <cell r="H508">
            <v>0</v>
          </cell>
          <cell r="I508">
            <v>0</v>
          </cell>
          <cell r="J508">
            <v>0</v>
          </cell>
          <cell r="K508">
            <v>0</v>
          </cell>
        </row>
        <row r="509">
          <cell r="F509">
            <v>0</v>
          </cell>
          <cell r="G509">
            <v>0</v>
          </cell>
          <cell r="H509">
            <v>0</v>
          </cell>
          <cell r="I509">
            <v>0</v>
          </cell>
          <cell r="J509">
            <v>0</v>
          </cell>
          <cell r="K509">
            <v>0</v>
          </cell>
        </row>
        <row r="510">
          <cell r="F510">
            <v>0</v>
          </cell>
          <cell r="G510">
            <v>0</v>
          </cell>
          <cell r="H510">
            <v>0</v>
          </cell>
          <cell r="I510">
            <v>0</v>
          </cell>
          <cell r="J510">
            <v>0</v>
          </cell>
          <cell r="K510">
            <v>0</v>
          </cell>
        </row>
        <row r="511">
          <cell r="F511">
            <v>0</v>
          </cell>
          <cell r="G511">
            <v>0</v>
          </cell>
          <cell r="H511">
            <v>0</v>
          </cell>
          <cell r="I511">
            <v>0</v>
          </cell>
          <cell r="J511">
            <v>0</v>
          </cell>
          <cell r="K511">
            <v>0</v>
          </cell>
        </row>
        <row r="512">
          <cell r="F512">
            <v>0</v>
          </cell>
          <cell r="G512">
            <v>0</v>
          </cell>
          <cell r="H512">
            <v>0</v>
          </cell>
          <cell r="I512">
            <v>0</v>
          </cell>
          <cell r="J512">
            <v>0</v>
          </cell>
          <cell r="K512">
            <v>0</v>
          </cell>
        </row>
        <row r="513">
          <cell r="F513">
            <v>0</v>
          </cell>
          <cell r="G513">
            <v>0</v>
          </cell>
          <cell r="H513">
            <v>0</v>
          </cell>
          <cell r="I513">
            <v>0</v>
          </cell>
          <cell r="J513">
            <v>0</v>
          </cell>
          <cell r="K513">
            <v>0</v>
          </cell>
        </row>
        <row r="514">
          <cell r="F514">
            <v>0</v>
          </cell>
          <cell r="G514">
            <v>0</v>
          </cell>
          <cell r="H514">
            <v>0</v>
          </cell>
          <cell r="I514">
            <v>0</v>
          </cell>
          <cell r="J514">
            <v>0</v>
          </cell>
          <cell r="K514">
            <v>0</v>
          </cell>
        </row>
        <row r="515">
          <cell r="F515">
            <v>0</v>
          </cell>
          <cell r="G515">
            <v>0</v>
          </cell>
          <cell r="H515">
            <v>0</v>
          </cell>
          <cell r="I515">
            <v>0</v>
          </cell>
          <cell r="J515">
            <v>0</v>
          </cell>
          <cell r="K515">
            <v>0</v>
          </cell>
        </row>
        <row r="516">
          <cell r="F516">
            <v>0</v>
          </cell>
          <cell r="G516">
            <v>0</v>
          </cell>
          <cell r="H516">
            <v>0</v>
          </cell>
          <cell r="I516">
            <v>0</v>
          </cell>
          <cell r="J516">
            <v>0</v>
          </cell>
          <cell r="K516">
            <v>0</v>
          </cell>
        </row>
        <row r="517">
          <cell r="F517">
            <v>0</v>
          </cell>
          <cell r="G517">
            <v>0</v>
          </cell>
          <cell r="H517">
            <v>0</v>
          </cell>
          <cell r="I517">
            <v>0</v>
          </cell>
          <cell r="J517">
            <v>0</v>
          </cell>
          <cell r="K517">
            <v>0</v>
          </cell>
        </row>
        <row r="518">
          <cell r="F518">
            <v>0</v>
          </cell>
          <cell r="G518">
            <v>0</v>
          </cell>
          <cell r="H518">
            <v>0</v>
          </cell>
          <cell r="I518">
            <v>0</v>
          </cell>
          <cell r="J518">
            <v>0</v>
          </cell>
          <cell r="K518">
            <v>0</v>
          </cell>
        </row>
        <row r="519">
          <cell r="F519">
            <v>0</v>
          </cell>
          <cell r="G519">
            <v>0</v>
          </cell>
          <cell r="H519">
            <v>0</v>
          </cell>
          <cell r="I519">
            <v>0</v>
          </cell>
          <cell r="J519">
            <v>0</v>
          </cell>
          <cell r="K519">
            <v>0</v>
          </cell>
        </row>
        <row r="520">
          <cell r="F520">
            <v>0</v>
          </cell>
          <cell r="G520">
            <v>0</v>
          </cell>
          <cell r="H520">
            <v>0</v>
          </cell>
          <cell r="I520">
            <v>0</v>
          </cell>
          <cell r="J520">
            <v>0</v>
          </cell>
          <cell r="K520">
            <v>0</v>
          </cell>
        </row>
        <row r="521">
          <cell r="F521">
            <v>0</v>
          </cell>
          <cell r="G521">
            <v>0</v>
          </cell>
          <cell r="H521">
            <v>0</v>
          </cell>
          <cell r="I521">
            <v>0</v>
          </cell>
          <cell r="J521">
            <v>0</v>
          </cell>
          <cell r="K521">
            <v>0</v>
          </cell>
        </row>
        <row r="522">
          <cell r="F522">
            <v>0</v>
          </cell>
          <cell r="G522">
            <v>0</v>
          </cell>
          <cell r="H522">
            <v>0</v>
          </cell>
          <cell r="I522">
            <v>0</v>
          </cell>
          <cell r="J522">
            <v>0</v>
          </cell>
          <cell r="K522">
            <v>0</v>
          </cell>
        </row>
        <row r="523">
          <cell r="F523">
            <v>0</v>
          </cell>
          <cell r="G523">
            <v>0</v>
          </cell>
          <cell r="H523">
            <v>0</v>
          </cell>
          <cell r="I523">
            <v>0</v>
          </cell>
          <cell r="J523">
            <v>0</v>
          </cell>
          <cell r="K523">
            <v>0</v>
          </cell>
        </row>
        <row r="524">
          <cell r="F524">
            <v>0</v>
          </cell>
          <cell r="G524">
            <v>0</v>
          </cell>
          <cell r="H524">
            <v>0</v>
          </cell>
          <cell r="I524">
            <v>0</v>
          </cell>
          <cell r="J524">
            <v>0</v>
          </cell>
          <cell r="K524">
            <v>0</v>
          </cell>
        </row>
        <row r="525">
          <cell r="F525">
            <v>0</v>
          </cell>
          <cell r="G525">
            <v>0</v>
          </cell>
          <cell r="H525">
            <v>0</v>
          </cell>
          <cell r="I525">
            <v>0</v>
          </cell>
          <cell r="J525">
            <v>0</v>
          </cell>
          <cell r="K525">
            <v>0</v>
          </cell>
        </row>
        <row r="526">
          <cell r="F526">
            <v>0</v>
          </cell>
          <cell r="G526">
            <v>0</v>
          </cell>
          <cell r="H526">
            <v>0</v>
          </cell>
          <cell r="I526">
            <v>0</v>
          </cell>
          <cell r="J526">
            <v>0</v>
          </cell>
          <cell r="K526">
            <v>0</v>
          </cell>
        </row>
        <row r="527">
          <cell r="F527">
            <v>0</v>
          </cell>
          <cell r="G527">
            <v>0</v>
          </cell>
          <cell r="H527">
            <v>0</v>
          </cell>
          <cell r="I527">
            <v>0</v>
          </cell>
          <cell r="J527">
            <v>0</v>
          </cell>
          <cell r="K527">
            <v>0</v>
          </cell>
        </row>
        <row r="528">
          <cell r="F528">
            <v>0</v>
          </cell>
          <cell r="G528">
            <v>0</v>
          </cell>
          <cell r="H528">
            <v>0</v>
          </cell>
          <cell r="I528">
            <v>0</v>
          </cell>
          <cell r="J528">
            <v>0</v>
          </cell>
          <cell r="K528">
            <v>0</v>
          </cell>
        </row>
        <row r="529">
          <cell r="F529">
            <v>0</v>
          </cell>
          <cell r="G529">
            <v>0</v>
          </cell>
          <cell r="H529">
            <v>0</v>
          </cell>
          <cell r="I529">
            <v>0</v>
          </cell>
          <cell r="J529">
            <v>0</v>
          </cell>
          <cell r="K529">
            <v>0</v>
          </cell>
        </row>
        <row r="530">
          <cell r="F530">
            <v>0</v>
          </cell>
          <cell r="G530">
            <v>0</v>
          </cell>
          <cell r="H530">
            <v>0</v>
          </cell>
          <cell r="I530">
            <v>0</v>
          </cell>
          <cell r="J530">
            <v>0</v>
          </cell>
          <cell r="K530">
            <v>0</v>
          </cell>
        </row>
        <row r="531">
          <cell r="F531">
            <v>0</v>
          </cell>
          <cell r="G531">
            <v>0</v>
          </cell>
          <cell r="H531">
            <v>0</v>
          </cell>
          <cell r="I531">
            <v>0</v>
          </cell>
          <cell r="J531">
            <v>0</v>
          </cell>
          <cell r="K531">
            <v>0</v>
          </cell>
        </row>
        <row r="532">
          <cell r="F532">
            <v>0</v>
          </cell>
          <cell r="G532">
            <v>0</v>
          </cell>
          <cell r="H532">
            <v>0</v>
          </cell>
          <cell r="I532">
            <v>0</v>
          </cell>
          <cell r="J532">
            <v>0</v>
          </cell>
          <cell r="K532">
            <v>0</v>
          </cell>
        </row>
        <row r="533">
          <cell r="F533">
            <v>0</v>
          </cell>
          <cell r="G533">
            <v>0</v>
          </cell>
          <cell r="H533">
            <v>0</v>
          </cell>
          <cell r="I533">
            <v>0</v>
          </cell>
          <cell r="J533">
            <v>0</v>
          </cell>
          <cell r="K533">
            <v>0</v>
          </cell>
        </row>
        <row r="534">
          <cell r="F534">
            <v>0</v>
          </cell>
          <cell r="G534">
            <v>0</v>
          </cell>
          <cell r="H534">
            <v>0</v>
          </cell>
          <cell r="I534">
            <v>0</v>
          </cell>
          <cell r="J534">
            <v>0</v>
          </cell>
          <cell r="K534">
            <v>0</v>
          </cell>
        </row>
        <row r="535">
          <cell r="F535">
            <v>0</v>
          </cell>
          <cell r="G535">
            <v>0</v>
          </cell>
          <cell r="H535">
            <v>0</v>
          </cell>
          <cell r="I535">
            <v>0</v>
          </cell>
          <cell r="J535">
            <v>0</v>
          </cell>
          <cell r="K535">
            <v>0</v>
          </cell>
        </row>
        <row r="536">
          <cell r="F536">
            <v>0</v>
          </cell>
          <cell r="G536">
            <v>0</v>
          </cell>
          <cell r="H536">
            <v>0</v>
          </cell>
          <cell r="I536">
            <v>0</v>
          </cell>
          <cell r="J536">
            <v>0</v>
          </cell>
          <cell r="K536">
            <v>0</v>
          </cell>
        </row>
        <row r="537">
          <cell r="F537">
            <v>0</v>
          </cell>
          <cell r="G537">
            <v>0</v>
          </cell>
          <cell r="H537">
            <v>0</v>
          </cell>
          <cell r="I537">
            <v>0</v>
          </cell>
          <cell r="J537">
            <v>0</v>
          </cell>
          <cell r="K537">
            <v>0</v>
          </cell>
        </row>
        <row r="538">
          <cell r="F538">
            <v>0</v>
          </cell>
          <cell r="G538">
            <v>0</v>
          </cell>
          <cell r="H538">
            <v>0</v>
          </cell>
          <cell r="I538">
            <v>0</v>
          </cell>
          <cell r="J538">
            <v>0</v>
          </cell>
          <cell r="K538">
            <v>0</v>
          </cell>
        </row>
        <row r="539">
          <cell r="F539">
            <v>0</v>
          </cell>
          <cell r="G539">
            <v>0</v>
          </cell>
          <cell r="H539">
            <v>0</v>
          </cell>
          <cell r="I539">
            <v>0</v>
          </cell>
          <cell r="J539">
            <v>0</v>
          </cell>
          <cell r="K539">
            <v>0</v>
          </cell>
        </row>
        <row r="540">
          <cell r="F540">
            <v>0</v>
          </cell>
          <cell r="G540">
            <v>0</v>
          </cell>
          <cell r="H540">
            <v>0</v>
          </cell>
          <cell r="I540">
            <v>0</v>
          </cell>
          <cell r="J540">
            <v>0</v>
          </cell>
          <cell r="K540">
            <v>0</v>
          </cell>
        </row>
        <row r="541">
          <cell r="F541">
            <v>0</v>
          </cell>
          <cell r="G541">
            <v>0</v>
          </cell>
          <cell r="H541">
            <v>0</v>
          </cell>
          <cell r="I541">
            <v>0</v>
          </cell>
          <cell r="J541">
            <v>0</v>
          </cell>
          <cell r="K541">
            <v>0</v>
          </cell>
        </row>
        <row r="542">
          <cell r="F542">
            <v>0</v>
          </cell>
          <cell r="G542">
            <v>0</v>
          </cell>
          <cell r="H542">
            <v>0</v>
          </cell>
          <cell r="I542">
            <v>0</v>
          </cell>
          <cell r="J542">
            <v>0</v>
          </cell>
          <cell r="K542">
            <v>0</v>
          </cell>
        </row>
        <row r="543">
          <cell r="F543">
            <v>0</v>
          </cell>
          <cell r="G543">
            <v>0</v>
          </cell>
          <cell r="H543">
            <v>0</v>
          </cell>
          <cell r="I543">
            <v>0</v>
          </cell>
          <cell r="J543">
            <v>0</v>
          </cell>
          <cell r="K543">
            <v>0</v>
          </cell>
        </row>
        <row r="544">
          <cell r="F544">
            <v>0</v>
          </cell>
          <cell r="G544">
            <v>0</v>
          </cell>
          <cell r="H544">
            <v>0</v>
          </cell>
          <cell r="I544">
            <v>0</v>
          </cell>
          <cell r="J544">
            <v>0</v>
          </cell>
          <cell r="K544">
            <v>0</v>
          </cell>
        </row>
        <row r="545">
          <cell r="F545">
            <v>0</v>
          </cell>
          <cell r="G545">
            <v>0</v>
          </cell>
          <cell r="H545">
            <v>0</v>
          </cell>
          <cell r="I545">
            <v>0</v>
          </cell>
          <cell r="J545">
            <v>0</v>
          </cell>
          <cell r="K545">
            <v>0</v>
          </cell>
        </row>
        <row r="546">
          <cell r="F546">
            <v>0</v>
          </cell>
          <cell r="G546">
            <v>0</v>
          </cell>
          <cell r="H546">
            <v>0</v>
          </cell>
          <cell r="I546">
            <v>0</v>
          </cell>
          <cell r="J546">
            <v>0</v>
          </cell>
          <cell r="K546">
            <v>0</v>
          </cell>
        </row>
        <row r="547">
          <cell r="F547">
            <v>0</v>
          </cell>
          <cell r="G547">
            <v>0</v>
          </cell>
          <cell r="H547">
            <v>0</v>
          </cell>
          <cell r="I547">
            <v>0</v>
          </cell>
          <cell r="J547">
            <v>0</v>
          </cell>
          <cell r="K547">
            <v>0</v>
          </cell>
        </row>
        <row r="548">
          <cell r="F548">
            <v>0</v>
          </cell>
          <cell r="G548">
            <v>0</v>
          </cell>
          <cell r="H548">
            <v>0</v>
          </cell>
          <cell r="I548">
            <v>0</v>
          </cell>
          <cell r="J548">
            <v>0</v>
          </cell>
          <cell r="K548">
            <v>0</v>
          </cell>
        </row>
        <row r="549">
          <cell r="F549">
            <v>0</v>
          </cell>
          <cell r="G549">
            <v>0</v>
          </cell>
          <cell r="H549">
            <v>0</v>
          </cell>
          <cell r="I549">
            <v>0</v>
          </cell>
          <cell r="J549">
            <v>0</v>
          </cell>
          <cell r="K549">
            <v>0</v>
          </cell>
        </row>
        <row r="550">
          <cell r="F550">
            <v>0</v>
          </cell>
          <cell r="G550">
            <v>0</v>
          </cell>
          <cell r="H550">
            <v>0</v>
          </cell>
          <cell r="I550">
            <v>0</v>
          </cell>
          <cell r="J550">
            <v>0</v>
          </cell>
          <cell r="K550">
            <v>0</v>
          </cell>
        </row>
        <row r="551">
          <cell r="F551">
            <v>0</v>
          </cell>
          <cell r="G551">
            <v>0</v>
          </cell>
          <cell r="H551">
            <v>0</v>
          </cell>
          <cell r="I551">
            <v>0</v>
          </cell>
          <cell r="J551">
            <v>0</v>
          </cell>
          <cell r="K551">
            <v>0</v>
          </cell>
        </row>
        <row r="552">
          <cell r="F552">
            <v>0</v>
          </cell>
          <cell r="G552">
            <v>0</v>
          </cell>
          <cell r="H552">
            <v>0</v>
          </cell>
          <cell r="I552">
            <v>0</v>
          </cell>
          <cell r="J552">
            <v>0</v>
          </cell>
          <cell r="K552">
            <v>0</v>
          </cell>
        </row>
        <row r="553">
          <cell r="F553">
            <v>0</v>
          </cell>
          <cell r="G553">
            <v>0</v>
          </cell>
          <cell r="H553">
            <v>0</v>
          </cell>
          <cell r="I553">
            <v>0</v>
          </cell>
          <cell r="J553">
            <v>0</v>
          </cell>
          <cell r="K553">
            <v>0</v>
          </cell>
        </row>
        <row r="554">
          <cell r="F554">
            <v>0</v>
          </cell>
          <cell r="G554">
            <v>0</v>
          </cell>
          <cell r="H554">
            <v>0</v>
          </cell>
          <cell r="I554">
            <v>0</v>
          </cell>
          <cell r="J554">
            <v>0</v>
          </cell>
          <cell r="K554">
            <v>0</v>
          </cell>
        </row>
        <row r="555">
          <cell r="F555">
            <v>0</v>
          </cell>
          <cell r="G555">
            <v>0</v>
          </cell>
          <cell r="H555">
            <v>0</v>
          </cell>
          <cell r="I555">
            <v>0</v>
          </cell>
          <cell r="J555">
            <v>0</v>
          </cell>
          <cell r="K555">
            <v>0</v>
          </cell>
        </row>
        <row r="556">
          <cell r="F556">
            <v>0</v>
          </cell>
          <cell r="G556">
            <v>0</v>
          </cell>
          <cell r="H556">
            <v>0</v>
          </cell>
          <cell r="I556">
            <v>0</v>
          </cell>
          <cell r="J556">
            <v>0</v>
          </cell>
          <cell r="K556">
            <v>0</v>
          </cell>
        </row>
        <row r="557">
          <cell r="F557">
            <v>0</v>
          </cell>
          <cell r="G557">
            <v>0</v>
          </cell>
          <cell r="H557">
            <v>0</v>
          </cell>
          <cell r="I557">
            <v>0</v>
          </cell>
          <cell r="J557">
            <v>0</v>
          </cell>
          <cell r="K557">
            <v>0</v>
          </cell>
        </row>
        <row r="558">
          <cell r="F558">
            <v>0</v>
          </cell>
          <cell r="G558">
            <v>0</v>
          </cell>
          <cell r="H558">
            <v>0</v>
          </cell>
          <cell r="I558">
            <v>0</v>
          </cell>
          <cell r="J558">
            <v>0</v>
          </cell>
          <cell r="K558">
            <v>0</v>
          </cell>
        </row>
        <row r="559">
          <cell r="F559">
            <v>0</v>
          </cell>
          <cell r="G559">
            <v>0</v>
          </cell>
          <cell r="H559">
            <v>0</v>
          </cell>
          <cell r="I559">
            <v>0</v>
          </cell>
          <cell r="J559">
            <v>0</v>
          </cell>
          <cell r="K559">
            <v>0</v>
          </cell>
        </row>
        <row r="560">
          <cell r="F560">
            <v>0</v>
          </cell>
          <cell r="G560">
            <v>0</v>
          </cell>
          <cell r="H560">
            <v>0</v>
          </cell>
          <cell r="I560">
            <v>0</v>
          </cell>
          <cell r="J560">
            <v>0</v>
          </cell>
          <cell r="K560">
            <v>0</v>
          </cell>
        </row>
        <row r="561">
          <cell r="F561">
            <v>0</v>
          </cell>
          <cell r="G561">
            <v>0</v>
          </cell>
          <cell r="H561">
            <v>0</v>
          </cell>
          <cell r="I561">
            <v>0</v>
          </cell>
          <cell r="J561">
            <v>0</v>
          </cell>
          <cell r="K561">
            <v>0</v>
          </cell>
        </row>
        <row r="562">
          <cell r="F562">
            <v>0</v>
          </cell>
          <cell r="G562">
            <v>0</v>
          </cell>
          <cell r="H562">
            <v>0</v>
          </cell>
          <cell r="I562">
            <v>0</v>
          </cell>
          <cell r="J562">
            <v>0</v>
          </cell>
          <cell r="K562">
            <v>0</v>
          </cell>
        </row>
        <row r="563">
          <cell r="F563">
            <v>0</v>
          </cell>
          <cell r="G563">
            <v>0</v>
          </cell>
          <cell r="H563">
            <v>0</v>
          </cell>
          <cell r="I563">
            <v>0</v>
          </cell>
          <cell r="J563">
            <v>0</v>
          </cell>
          <cell r="K563">
            <v>0</v>
          </cell>
        </row>
        <row r="564">
          <cell r="F564">
            <v>0</v>
          </cell>
          <cell r="G564">
            <v>0</v>
          </cell>
          <cell r="H564">
            <v>0</v>
          </cell>
          <cell r="I564">
            <v>0</v>
          </cell>
          <cell r="J564">
            <v>0</v>
          </cell>
          <cell r="K564">
            <v>0</v>
          </cell>
        </row>
        <row r="565">
          <cell r="F565">
            <v>0</v>
          </cell>
          <cell r="G565">
            <v>0</v>
          </cell>
          <cell r="H565">
            <v>0</v>
          </cell>
          <cell r="I565">
            <v>0</v>
          </cell>
          <cell r="J565">
            <v>0</v>
          </cell>
          <cell r="K565">
            <v>0</v>
          </cell>
        </row>
        <row r="566">
          <cell r="F566">
            <v>0</v>
          </cell>
          <cell r="G566">
            <v>0</v>
          </cell>
          <cell r="H566">
            <v>0</v>
          </cell>
          <cell r="I566">
            <v>0</v>
          </cell>
          <cell r="J566">
            <v>0</v>
          </cell>
          <cell r="K566">
            <v>0</v>
          </cell>
        </row>
        <row r="567">
          <cell r="F567">
            <v>0</v>
          </cell>
          <cell r="G567">
            <v>0</v>
          </cell>
          <cell r="H567">
            <v>0</v>
          </cell>
          <cell r="I567">
            <v>0</v>
          </cell>
          <cell r="J567">
            <v>0</v>
          </cell>
          <cell r="K567">
            <v>0</v>
          </cell>
        </row>
        <row r="568">
          <cell r="F568">
            <v>0</v>
          </cell>
          <cell r="G568">
            <v>0</v>
          </cell>
          <cell r="H568">
            <v>0</v>
          </cell>
          <cell r="I568">
            <v>0</v>
          </cell>
          <cell r="J568">
            <v>0</v>
          </cell>
          <cell r="K568">
            <v>0</v>
          </cell>
        </row>
        <row r="569">
          <cell r="F569">
            <v>0</v>
          </cell>
          <cell r="G569">
            <v>0</v>
          </cell>
          <cell r="H569">
            <v>0</v>
          </cell>
          <cell r="I569">
            <v>0</v>
          </cell>
          <cell r="J569">
            <v>0</v>
          </cell>
          <cell r="K569">
            <v>0</v>
          </cell>
        </row>
        <row r="570">
          <cell r="F570">
            <v>0</v>
          </cell>
          <cell r="G570">
            <v>0</v>
          </cell>
          <cell r="H570">
            <v>0</v>
          </cell>
          <cell r="I570">
            <v>0</v>
          </cell>
          <cell r="J570">
            <v>0</v>
          </cell>
          <cell r="K570">
            <v>0</v>
          </cell>
        </row>
        <row r="571">
          <cell r="F571">
            <v>0</v>
          </cell>
          <cell r="G571">
            <v>0</v>
          </cell>
          <cell r="H571">
            <v>0</v>
          </cell>
          <cell r="I571">
            <v>0</v>
          </cell>
          <cell r="J571">
            <v>0</v>
          </cell>
          <cell r="K571">
            <v>0</v>
          </cell>
        </row>
        <row r="572">
          <cell r="F572">
            <v>0</v>
          </cell>
          <cell r="G572">
            <v>0</v>
          </cell>
          <cell r="H572">
            <v>0</v>
          </cell>
          <cell r="I572">
            <v>0</v>
          </cell>
          <cell r="J572">
            <v>0</v>
          </cell>
          <cell r="K572">
            <v>0</v>
          </cell>
        </row>
        <row r="573">
          <cell r="F573">
            <v>0</v>
          </cell>
          <cell r="G573">
            <v>0</v>
          </cell>
          <cell r="H573">
            <v>0</v>
          </cell>
          <cell r="I573">
            <v>0</v>
          </cell>
          <cell r="J573">
            <v>0</v>
          </cell>
          <cell r="K573">
            <v>0</v>
          </cell>
        </row>
        <row r="574">
          <cell r="F574">
            <v>0</v>
          </cell>
          <cell r="G574">
            <v>0</v>
          </cell>
          <cell r="H574">
            <v>0</v>
          </cell>
          <cell r="I574">
            <v>0</v>
          </cell>
          <cell r="J574">
            <v>0</v>
          </cell>
          <cell r="K574">
            <v>0</v>
          </cell>
        </row>
        <row r="575">
          <cell r="F575">
            <v>0</v>
          </cell>
          <cell r="G575">
            <v>0</v>
          </cell>
          <cell r="H575">
            <v>0</v>
          </cell>
          <cell r="I575">
            <v>0</v>
          </cell>
          <cell r="J575">
            <v>0</v>
          </cell>
          <cell r="K575">
            <v>0</v>
          </cell>
        </row>
        <row r="576">
          <cell r="F576">
            <v>0</v>
          </cell>
          <cell r="G576">
            <v>0</v>
          </cell>
          <cell r="H576">
            <v>0</v>
          </cell>
          <cell r="I576">
            <v>0</v>
          </cell>
          <cell r="J576">
            <v>0</v>
          </cell>
          <cell r="K576">
            <v>0</v>
          </cell>
        </row>
        <row r="577">
          <cell r="F577">
            <v>0</v>
          </cell>
          <cell r="G577">
            <v>0</v>
          </cell>
          <cell r="H577">
            <v>0</v>
          </cell>
          <cell r="I577">
            <v>0</v>
          </cell>
          <cell r="J577">
            <v>0</v>
          </cell>
          <cell r="K577">
            <v>0</v>
          </cell>
        </row>
        <row r="578">
          <cell r="F578">
            <v>0</v>
          </cell>
          <cell r="G578">
            <v>0</v>
          </cell>
          <cell r="H578">
            <v>0</v>
          </cell>
          <cell r="I578">
            <v>0</v>
          </cell>
          <cell r="J578">
            <v>0</v>
          </cell>
          <cell r="K578">
            <v>0</v>
          </cell>
        </row>
        <row r="579">
          <cell r="F579">
            <v>0</v>
          </cell>
          <cell r="G579">
            <v>0</v>
          </cell>
          <cell r="H579">
            <v>0</v>
          </cell>
          <cell r="I579">
            <v>0</v>
          </cell>
          <cell r="J579">
            <v>0</v>
          </cell>
          <cell r="K579">
            <v>0</v>
          </cell>
        </row>
        <row r="580">
          <cell r="F580">
            <v>0</v>
          </cell>
          <cell r="G580">
            <v>0</v>
          </cell>
          <cell r="H580">
            <v>0</v>
          </cell>
          <cell r="I580">
            <v>0</v>
          </cell>
          <cell r="J580">
            <v>0</v>
          </cell>
          <cell r="K580">
            <v>0</v>
          </cell>
        </row>
        <row r="581">
          <cell r="F581">
            <v>0</v>
          </cell>
          <cell r="G581">
            <v>0</v>
          </cell>
          <cell r="H581">
            <v>0</v>
          </cell>
          <cell r="I581">
            <v>0</v>
          </cell>
          <cell r="J581">
            <v>0</v>
          </cell>
          <cell r="K581">
            <v>0</v>
          </cell>
        </row>
        <row r="582">
          <cell r="F582">
            <v>0</v>
          </cell>
          <cell r="G582">
            <v>0</v>
          </cell>
          <cell r="H582">
            <v>0</v>
          </cell>
          <cell r="I582">
            <v>0</v>
          </cell>
          <cell r="J582">
            <v>0</v>
          </cell>
          <cell r="K582">
            <v>0</v>
          </cell>
        </row>
        <row r="583">
          <cell r="F583">
            <v>0</v>
          </cell>
          <cell r="G583">
            <v>0</v>
          </cell>
          <cell r="H583">
            <v>0</v>
          </cell>
          <cell r="I583">
            <v>0</v>
          </cell>
          <cell r="J583">
            <v>0</v>
          </cell>
          <cell r="K583">
            <v>0</v>
          </cell>
        </row>
        <row r="584">
          <cell r="F584">
            <v>0</v>
          </cell>
          <cell r="G584">
            <v>0</v>
          </cell>
          <cell r="H584">
            <v>0</v>
          </cell>
          <cell r="I584">
            <v>0</v>
          </cell>
          <cell r="J584">
            <v>0</v>
          </cell>
          <cell r="K584">
            <v>0</v>
          </cell>
        </row>
        <row r="585">
          <cell r="F585">
            <v>0</v>
          </cell>
          <cell r="G585">
            <v>0</v>
          </cell>
          <cell r="H585">
            <v>0</v>
          </cell>
          <cell r="I585">
            <v>0</v>
          </cell>
          <cell r="J585">
            <v>0</v>
          </cell>
          <cell r="K585">
            <v>0</v>
          </cell>
        </row>
        <row r="586">
          <cell r="F586">
            <v>0</v>
          </cell>
          <cell r="G586">
            <v>0</v>
          </cell>
          <cell r="H586">
            <v>0</v>
          </cell>
          <cell r="I586">
            <v>0</v>
          </cell>
          <cell r="J586">
            <v>0</v>
          </cell>
          <cell r="K586">
            <v>0</v>
          </cell>
        </row>
        <row r="587">
          <cell r="F587">
            <v>0</v>
          </cell>
          <cell r="G587">
            <v>0</v>
          </cell>
          <cell r="H587">
            <v>0</v>
          </cell>
          <cell r="I587">
            <v>0</v>
          </cell>
          <cell r="J587">
            <v>0</v>
          </cell>
          <cell r="K587">
            <v>0</v>
          </cell>
        </row>
        <row r="588">
          <cell r="F588">
            <v>0</v>
          </cell>
          <cell r="G588">
            <v>0</v>
          </cell>
          <cell r="H588">
            <v>0</v>
          </cell>
          <cell r="I588">
            <v>0</v>
          </cell>
          <cell r="J588">
            <v>0</v>
          </cell>
          <cell r="K588">
            <v>0</v>
          </cell>
        </row>
        <row r="589">
          <cell r="F589">
            <v>0</v>
          </cell>
          <cell r="G589">
            <v>0</v>
          </cell>
          <cell r="H589">
            <v>0</v>
          </cell>
          <cell r="I589">
            <v>0</v>
          </cell>
          <cell r="J589">
            <v>0</v>
          </cell>
          <cell r="K589">
            <v>0</v>
          </cell>
        </row>
        <row r="590">
          <cell r="F590">
            <v>0</v>
          </cell>
          <cell r="G590">
            <v>0</v>
          </cell>
          <cell r="H590">
            <v>0</v>
          </cell>
          <cell r="I590">
            <v>0</v>
          </cell>
          <cell r="J590">
            <v>0</v>
          </cell>
          <cell r="K590">
            <v>0</v>
          </cell>
        </row>
        <row r="591">
          <cell r="F591">
            <v>0</v>
          </cell>
          <cell r="G591">
            <v>0</v>
          </cell>
          <cell r="H591">
            <v>0</v>
          </cell>
          <cell r="I591">
            <v>0</v>
          </cell>
          <cell r="J591">
            <v>0</v>
          </cell>
          <cell r="K591">
            <v>0</v>
          </cell>
        </row>
        <row r="592">
          <cell r="F592">
            <v>0</v>
          </cell>
          <cell r="G592">
            <v>0</v>
          </cell>
          <cell r="H592">
            <v>0</v>
          </cell>
          <cell r="I592">
            <v>0</v>
          </cell>
          <cell r="J592">
            <v>0</v>
          </cell>
          <cell r="K592">
            <v>0</v>
          </cell>
        </row>
        <row r="593">
          <cell r="F593">
            <v>0</v>
          </cell>
          <cell r="G593">
            <v>0</v>
          </cell>
          <cell r="H593">
            <v>0</v>
          </cell>
          <cell r="I593">
            <v>0</v>
          </cell>
          <cell r="J593">
            <v>0</v>
          </cell>
          <cell r="K593">
            <v>0</v>
          </cell>
        </row>
        <row r="594">
          <cell r="F594">
            <v>0</v>
          </cell>
          <cell r="G594">
            <v>0</v>
          </cell>
          <cell r="H594">
            <v>0</v>
          </cell>
          <cell r="I594">
            <v>0</v>
          </cell>
          <cell r="J594">
            <v>0</v>
          </cell>
          <cell r="K594">
            <v>0</v>
          </cell>
        </row>
        <row r="595">
          <cell r="F595">
            <v>0</v>
          </cell>
          <cell r="G595">
            <v>0</v>
          </cell>
          <cell r="H595">
            <v>0</v>
          </cell>
          <cell r="I595">
            <v>0</v>
          </cell>
          <cell r="J595">
            <v>0</v>
          </cell>
          <cell r="K595">
            <v>0</v>
          </cell>
        </row>
        <row r="596">
          <cell r="F596">
            <v>0</v>
          </cell>
          <cell r="G596">
            <v>0</v>
          </cell>
          <cell r="H596">
            <v>0</v>
          </cell>
          <cell r="I596">
            <v>0</v>
          </cell>
          <cell r="J596">
            <v>0</v>
          </cell>
          <cell r="K596">
            <v>0</v>
          </cell>
        </row>
        <row r="597">
          <cell r="F597">
            <v>0</v>
          </cell>
          <cell r="G597">
            <v>0</v>
          </cell>
          <cell r="H597">
            <v>0</v>
          </cell>
          <cell r="I597">
            <v>0</v>
          </cell>
          <cell r="J597">
            <v>0</v>
          </cell>
          <cell r="K597">
            <v>0</v>
          </cell>
        </row>
        <row r="598">
          <cell r="F598">
            <v>0</v>
          </cell>
          <cell r="G598">
            <v>0</v>
          </cell>
          <cell r="H598">
            <v>0</v>
          </cell>
          <cell r="I598">
            <v>0</v>
          </cell>
          <cell r="J598">
            <v>0</v>
          </cell>
          <cell r="K598">
            <v>0</v>
          </cell>
        </row>
        <row r="599">
          <cell r="F599">
            <v>0</v>
          </cell>
          <cell r="G599">
            <v>0</v>
          </cell>
          <cell r="H599">
            <v>0</v>
          </cell>
          <cell r="I599">
            <v>0</v>
          </cell>
          <cell r="J599">
            <v>0</v>
          </cell>
          <cell r="K599">
            <v>0</v>
          </cell>
        </row>
        <row r="600">
          <cell r="F600">
            <v>0</v>
          </cell>
          <cell r="G600">
            <v>0</v>
          </cell>
          <cell r="H600">
            <v>0</v>
          </cell>
          <cell r="I600">
            <v>0</v>
          </cell>
          <cell r="J600">
            <v>0</v>
          </cell>
          <cell r="K600">
            <v>0</v>
          </cell>
        </row>
        <row r="601">
          <cell r="F601">
            <v>0</v>
          </cell>
          <cell r="G601">
            <v>0</v>
          </cell>
          <cell r="H601">
            <v>0</v>
          </cell>
          <cell r="I601">
            <v>0</v>
          </cell>
          <cell r="J601">
            <v>0</v>
          </cell>
          <cell r="K601">
            <v>0</v>
          </cell>
        </row>
        <row r="602">
          <cell r="F602">
            <v>0</v>
          </cell>
          <cell r="G602">
            <v>0</v>
          </cell>
          <cell r="H602">
            <v>0</v>
          </cell>
          <cell r="I602">
            <v>0</v>
          </cell>
          <cell r="J602">
            <v>0</v>
          </cell>
          <cell r="K602">
            <v>0</v>
          </cell>
        </row>
        <row r="603">
          <cell r="F603">
            <v>0</v>
          </cell>
          <cell r="G603">
            <v>0</v>
          </cell>
          <cell r="H603">
            <v>0</v>
          </cell>
          <cell r="I603">
            <v>0</v>
          </cell>
          <cell r="J603">
            <v>0</v>
          </cell>
          <cell r="K603">
            <v>0</v>
          </cell>
        </row>
        <row r="604">
          <cell r="F604">
            <v>0</v>
          </cell>
          <cell r="G604">
            <v>0</v>
          </cell>
          <cell r="H604">
            <v>0</v>
          </cell>
          <cell r="I604">
            <v>0</v>
          </cell>
          <cell r="J604">
            <v>0</v>
          </cell>
          <cell r="K604">
            <v>0</v>
          </cell>
        </row>
        <row r="605">
          <cell r="F605">
            <v>0</v>
          </cell>
          <cell r="G605">
            <v>0</v>
          </cell>
          <cell r="H605">
            <v>0</v>
          </cell>
          <cell r="I605">
            <v>0</v>
          </cell>
          <cell r="J605">
            <v>0</v>
          </cell>
          <cell r="K605">
            <v>0</v>
          </cell>
        </row>
        <row r="606">
          <cell r="F606">
            <v>0</v>
          </cell>
          <cell r="G606">
            <v>0</v>
          </cell>
          <cell r="H606">
            <v>0</v>
          </cell>
          <cell r="I606">
            <v>0</v>
          </cell>
          <cell r="J606">
            <v>0</v>
          </cell>
          <cell r="K606">
            <v>0</v>
          </cell>
        </row>
        <row r="607">
          <cell r="F607">
            <v>0</v>
          </cell>
          <cell r="G607">
            <v>0</v>
          </cell>
          <cell r="H607">
            <v>0</v>
          </cell>
          <cell r="I607">
            <v>0</v>
          </cell>
          <cell r="J607">
            <v>0</v>
          </cell>
          <cell r="K607">
            <v>0</v>
          </cell>
        </row>
        <row r="608">
          <cell r="F608">
            <v>0</v>
          </cell>
          <cell r="G608">
            <v>0</v>
          </cell>
          <cell r="H608">
            <v>0</v>
          </cell>
          <cell r="I608">
            <v>0</v>
          </cell>
          <cell r="J608">
            <v>0</v>
          </cell>
          <cell r="K608">
            <v>0</v>
          </cell>
        </row>
        <row r="609">
          <cell r="F609">
            <v>0</v>
          </cell>
          <cell r="G609">
            <v>0</v>
          </cell>
          <cell r="H609">
            <v>0</v>
          </cell>
          <cell r="I609">
            <v>0</v>
          </cell>
          <cell r="J609">
            <v>0</v>
          </cell>
          <cell r="K609">
            <v>0</v>
          </cell>
        </row>
        <row r="610">
          <cell r="F610">
            <v>0</v>
          </cell>
          <cell r="G610">
            <v>0</v>
          </cell>
          <cell r="H610">
            <v>0</v>
          </cell>
          <cell r="I610">
            <v>0</v>
          </cell>
          <cell r="J610">
            <v>0</v>
          </cell>
          <cell r="K610">
            <v>0</v>
          </cell>
        </row>
        <row r="611">
          <cell r="F611">
            <v>0</v>
          </cell>
          <cell r="G611">
            <v>0</v>
          </cell>
          <cell r="H611">
            <v>0</v>
          </cell>
          <cell r="I611">
            <v>0</v>
          </cell>
          <cell r="J611">
            <v>0</v>
          </cell>
          <cell r="K611">
            <v>0</v>
          </cell>
        </row>
        <row r="612">
          <cell r="F612">
            <v>0</v>
          </cell>
          <cell r="G612">
            <v>0</v>
          </cell>
          <cell r="H612">
            <v>0</v>
          </cell>
          <cell r="I612">
            <v>0</v>
          </cell>
          <cell r="J612">
            <v>0</v>
          </cell>
          <cell r="K612">
            <v>0</v>
          </cell>
        </row>
        <row r="613">
          <cell r="F613">
            <v>0</v>
          </cell>
          <cell r="G613">
            <v>0</v>
          </cell>
          <cell r="H613">
            <v>0</v>
          </cell>
          <cell r="I613">
            <v>0</v>
          </cell>
          <cell r="J613">
            <v>0</v>
          </cell>
          <cell r="K613">
            <v>0</v>
          </cell>
        </row>
        <row r="614">
          <cell r="F614">
            <v>0</v>
          </cell>
          <cell r="G614">
            <v>0</v>
          </cell>
          <cell r="H614">
            <v>0</v>
          </cell>
          <cell r="I614">
            <v>0</v>
          </cell>
          <cell r="J614">
            <v>0</v>
          </cell>
          <cell r="K614">
            <v>0</v>
          </cell>
        </row>
        <row r="615">
          <cell r="F615">
            <v>0</v>
          </cell>
          <cell r="G615">
            <v>0</v>
          </cell>
          <cell r="H615">
            <v>0</v>
          </cell>
          <cell r="I615">
            <v>0</v>
          </cell>
          <cell r="J615">
            <v>0</v>
          </cell>
          <cell r="K615">
            <v>0</v>
          </cell>
        </row>
        <row r="616">
          <cell r="F616">
            <v>0</v>
          </cell>
          <cell r="G616">
            <v>0</v>
          </cell>
          <cell r="H616">
            <v>0</v>
          </cell>
          <cell r="I616">
            <v>0</v>
          </cell>
          <cell r="J616">
            <v>0</v>
          </cell>
          <cell r="K616">
            <v>0</v>
          </cell>
        </row>
        <row r="617">
          <cell r="F617">
            <v>0</v>
          </cell>
          <cell r="G617">
            <v>0</v>
          </cell>
          <cell r="H617">
            <v>0</v>
          </cell>
          <cell r="I617">
            <v>0</v>
          </cell>
          <cell r="J617">
            <v>0</v>
          </cell>
          <cell r="K617">
            <v>0</v>
          </cell>
        </row>
        <row r="618">
          <cell r="F618">
            <v>0</v>
          </cell>
          <cell r="G618">
            <v>0</v>
          </cell>
          <cell r="H618">
            <v>0</v>
          </cell>
          <cell r="I618">
            <v>0</v>
          </cell>
          <cell r="J618">
            <v>0</v>
          </cell>
          <cell r="K618">
            <v>0</v>
          </cell>
        </row>
        <row r="619">
          <cell r="F619">
            <v>0</v>
          </cell>
          <cell r="G619">
            <v>0</v>
          </cell>
          <cell r="H619">
            <v>0</v>
          </cell>
          <cell r="I619">
            <v>0</v>
          </cell>
          <cell r="J619">
            <v>0</v>
          </cell>
          <cell r="K619">
            <v>0</v>
          </cell>
        </row>
        <row r="620">
          <cell r="F620">
            <v>0</v>
          </cell>
          <cell r="G620">
            <v>0</v>
          </cell>
          <cell r="H620">
            <v>0</v>
          </cell>
          <cell r="I620">
            <v>0</v>
          </cell>
          <cell r="J620">
            <v>0</v>
          </cell>
          <cell r="K620">
            <v>0</v>
          </cell>
        </row>
        <row r="621">
          <cell r="F621">
            <v>0</v>
          </cell>
          <cell r="G621">
            <v>0</v>
          </cell>
          <cell r="H621">
            <v>0</v>
          </cell>
          <cell r="I621">
            <v>0</v>
          </cell>
          <cell r="J621">
            <v>0</v>
          </cell>
          <cell r="K621">
            <v>0</v>
          </cell>
        </row>
        <row r="622">
          <cell r="F622">
            <v>0</v>
          </cell>
          <cell r="G622">
            <v>0</v>
          </cell>
          <cell r="H622">
            <v>0</v>
          </cell>
          <cell r="I622">
            <v>0</v>
          </cell>
          <cell r="J622">
            <v>0</v>
          </cell>
          <cell r="K622">
            <v>0</v>
          </cell>
        </row>
        <row r="623">
          <cell r="F623">
            <v>0</v>
          </cell>
          <cell r="G623">
            <v>0</v>
          </cell>
          <cell r="H623">
            <v>0</v>
          </cell>
          <cell r="I623">
            <v>0</v>
          </cell>
          <cell r="J623">
            <v>0</v>
          </cell>
          <cell r="K623">
            <v>0</v>
          </cell>
        </row>
        <row r="624">
          <cell r="F624">
            <v>0</v>
          </cell>
          <cell r="G624">
            <v>0</v>
          </cell>
          <cell r="H624">
            <v>0</v>
          </cell>
          <cell r="I624">
            <v>0</v>
          </cell>
          <cell r="J624">
            <v>0</v>
          </cell>
          <cell r="K624">
            <v>0</v>
          </cell>
        </row>
        <row r="625">
          <cell r="F625">
            <v>0</v>
          </cell>
          <cell r="G625">
            <v>0</v>
          </cell>
          <cell r="H625">
            <v>0</v>
          </cell>
          <cell r="I625">
            <v>0</v>
          </cell>
          <cell r="J625">
            <v>0</v>
          </cell>
          <cell r="K625">
            <v>0</v>
          </cell>
        </row>
        <row r="626">
          <cell r="F626">
            <v>0</v>
          </cell>
          <cell r="G626">
            <v>0</v>
          </cell>
          <cell r="H626">
            <v>0</v>
          </cell>
          <cell r="I626">
            <v>0</v>
          </cell>
          <cell r="J626">
            <v>0</v>
          </cell>
          <cell r="K626">
            <v>0</v>
          </cell>
        </row>
        <row r="627">
          <cell r="F627">
            <v>0</v>
          </cell>
          <cell r="G627">
            <v>0</v>
          </cell>
          <cell r="H627">
            <v>0</v>
          </cell>
          <cell r="I627">
            <v>0</v>
          </cell>
          <cell r="J627">
            <v>0</v>
          </cell>
          <cell r="K627">
            <v>0</v>
          </cell>
        </row>
        <row r="628">
          <cell r="F628">
            <v>0</v>
          </cell>
          <cell r="G628">
            <v>0</v>
          </cell>
          <cell r="H628">
            <v>0</v>
          </cell>
          <cell r="I628">
            <v>0</v>
          </cell>
          <cell r="J628">
            <v>0</v>
          </cell>
          <cell r="K628">
            <v>0</v>
          </cell>
        </row>
        <row r="629">
          <cell r="F629">
            <v>0</v>
          </cell>
          <cell r="G629">
            <v>0</v>
          </cell>
          <cell r="H629">
            <v>0</v>
          </cell>
          <cell r="I629">
            <v>0</v>
          </cell>
          <cell r="J629">
            <v>0</v>
          </cell>
          <cell r="K629">
            <v>0</v>
          </cell>
        </row>
        <row r="630">
          <cell r="F630">
            <v>0</v>
          </cell>
          <cell r="G630">
            <v>0</v>
          </cell>
          <cell r="H630">
            <v>0</v>
          </cell>
          <cell r="I630">
            <v>0</v>
          </cell>
          <cell r="J630">
            <v>0</v>
          </cell>
          <cell r="K630">
            <v>0</v>
          </cell>
        </row>
        <row r="631">
          <cell r="F631">
            <v>0</v>
          </cell>
          <cell r="G631">
            <v>0</v>
          </cell>
          <cell r="H631">
            <v>0</v>
          </cell>
          <cell r="I631">
            <v>0</v>
          </cell>
          <cell r="J631">
            <v>0</v>
          </cell>
          <cell r="K631">
            <v>0</v>
          </cell>
        </row>
        <row r="632">
          <cell r="F632">
            <v>0</v>
          </cell>
          <cell r="G632">
            <v>0</v>
          </cell>
          <cell r="H632">
            <v>0</v>
          </cell>
          <cell r="I632">
            <v>0</v>
          </cell>
          <cell r="J632">
            <v>0</v>
          </cell>
          <cell r="K632">
            <v>0</v>
          </cell>
        </row>
        <row r="633">
          <cell r="F633">
            <v>0</v>
          </cell>
          <cell r="G633">
            <v>0</v>
          </cell>
          <cell r="H633">
            <v>0</v>
          </cell>
          <cell r="I633">
            <v>0</v>
          </cell>
          <cell r="J633">
            <v>0</v>
          </cell>
          <cell r="K633">
            <v>0</v>
          </cell>
        </row>
        <row r="634">
          <cell r="F634">
            <v>0</v>
          </cell>
          <cell r="G634">
            <v>0</v>
          </cell>
          <cell r="H634">
            <v>0</v>
          </cell>
          <cell r="I634">
            <v>0</v>
          </cell>
          <cell r="J634">
            <v>0</v>
          </cell>
          <cell r="K634">
            <v>0</v>
          </cell>
        </row>
        <row r="635">
          <cell r="F635">
            <v>0</v>
          </cell>
          <cell r="G635">
            <v>0</v>
          </cell>
          <cell r="H635">
            <v>0</v>
          </cell>
          <cell r="I635">
            <v>0</v>
          </cell>
          <cell r="J635">
            <v>0</v>
          </cell>
          <cell r="K635">
            <v>0</v>
          </cell>
        </row>
        <row r="636">
          <cell r="F636">
            <v>0</v>
          </cell>
          <cell r="G636">
            <v>0</v>
          </cell>
          <cell r="H636">
            <v>0</v>
          </cell>
          <cell r="I636">
            <v>0</v>
          </cell>
          <cell r="J636">
            <v>0</v>
          </cell>
          <cell r="K636">
            <v>0</v>
          </cell>
        </row>
        <row r="637">
          <cell r="F637">
            <v>0</v>
          </cell>
          <cell r="G637">
            <v>0</v>
          </cell>
          <cell r="H637">
            <v>0</v>
          </cell>
          <cell r="I637">
            <v>0</v>
          </cell>
          <cell r="J637">
            <v>0</v>
          </cell>
          <cell r="K637">
            <v>0</v>
          </cell>
        </row>
        <row r="638">
          <cell r="F638">
            <v>0</v>
          </cell>
          <cell r="G638">
            <v>0</v>
          </cell>
          <cell r="H638">
            <v>0</v>
          </cell>
          <cell r="I638">
            <v>0</v>
          </cell>
          <cell r="J638">
            <v>0</v>
          </cell>
          <cell r="K638">
            <v>0</v>
          </cell>
        </row>
        <row r="639">
          <cell r="F639">
            <v>0</v>
          </cell>
          <cell r="G639">
            <v>0</v>
          </cell>
          <cell r="H639">
            <v>0</v>
          </cell>
          <cell r="I639">
            <v>0</v>
          </cell>
          <cell r="J639">
            <v>0</v>
          </cell>
          <cell r="K639">
            <v>0</v>
          </cell>
        </row>
        <row r="640">
          <cell r="F640">
            <v>0</v>
          </cell>
          <cell r="G640">
            <v>0</v>
          </cell>
          <cell r="H640">
            <v>0</v>
          </cell>
          <cell r="I640">
            <v>0</v>
          </cell>
          <cell r="J640">
            <v>0</v>
          </cell>
          <cell r="K640">
            <v>0</v>
          </cell>
        </row>
        <row r="641">
          <cell r="F641">
            <v>0</v>
          </cell>
          <cell r="G641">
            <v>0</v>
          </cell>
          <cell r="H641">
            <v>0</v>
          </cell>
          <cell r="I641">
            <v>0</v>
          </cell>
          <cell r="J641">
            <v>0</v>
          </cell>
          <cell r="K641">
            <v>0</v>
          </cell>
        </row>
        <row r="642">
          <cell r="F642">
            <v>0</v>
          </cell>
          <cell r="G642">
            <v>0</v>
          </cell>
          <cell r="H642">
            <v>0</v>
          </cell>
          <cell r="I642">
            <v>0</v>
          </cell>
          <cell r="J642">
            <v>0</v>
          </cell>
          <cell r="K642">
            <v>0</v>
          </cell>
        </row>
        <row r="643">
          <cell r="F643">
            <v>0</v>
          </cell>
          <cell r="G643">
            <v>0</v>
          </cell>
          <cell r="H643">
            <v>0</v>
          </cell>
          <cell r="I643">
            <v>0</v>
          </cell>
          <cell r="J643">
            <v>0</v>
          </cell>
          <cell r="K643">
            <v>0</v>
          </cell>
        </row>
        <row r="644">
          <cell r="F644">
            <v>0</v>
          </cell>
          <cell r="G644">
            <v>0</v>
          </cell>
          <cell r="H644">
            <v>0</v>
          </cell>
          <cell r="I644">
            <v>0</v>
          </cell>
          <cell r="J644">
            <v>0</v>
          </cell>
          <cell r="K644">
            <v>0</v>
          </cell>
        </row>
        <row r="645">
          <cell r="F645">
            <v>0</v>
          </cell>
          <cell r="G645">
            <v>0</v>
          </cell>
          <cell r="H645">
            <v>0</v>
          </cell>
          <cell r="I645">
            <v>0</v>
          </cell>
          <cell r="J645">
            <v>0</v>
          </cell>
          <cell r="K645">
            <v>0</v>
          </cell>
        </row>
        <row r="646">
          <cell r="F646">
            <v>0</v>
          </cell>
          <cell r="G646">
            <v>0</v>
          </cell>
          <cell r="H646">
            <v>0</v>
          </cell>
          <cell r="I646">
            <v>0</v>
          </cell>
          <cell r="J646">
            <v>0</v>
          </cell>
          <cell r="K646">
            <v>0</v>
          </cell>
        </row>
        <row r="647">
          <cell r="F647">
            <v>0</v>
          </cell>
          <cell r="G647">
            <v>0</v>
          </cell>
          <cell r="H647">
            <v>0</v>
          </cell>
          <cell r="I647">
            <v>0</v>
          </cell>
          <cell r="J647">
            <v>0</v>
          </cell>
          <cell r="K647">
            <v>0</v>
          </cell>
        </row>
        <row r="648">
          <cell r="F648">
            <v>0</v>
          </cell>
          <cell r="G648">
            <v>0</v>
          </cell>
          <cell r="H648">
            <v>0</v>
          </cell>
          <cell r="I648">
            <v>0</v>
          </cell>
          <cell r="J648">
            <v>0</v>
          </cell>
          <cell r="K648">
            <v>0</v>
          </cell>
        </row>
        <row r="649">
          <cell r="F649">
            <v>0</v>
          </cell>
          <cell r="G649">
            <v>0</v>
          </cell>
          <cell r="H649">
            <v>0</v>
          </cell>
          <cell r="I649">
            <v>0</v>
          </cell>
          <cell r="J649">
            <v>0</v>
          </cell>
          <cell r="K649">
            <v>0</v>
          </cell>
        </row>
        <row r="650">
          <cell r="F650">
            <v>0</v>
          </cell>
          <cell r="G650">
            <v>0</v>
          </cell>
          <cell r="H650">
            <v>0</v>
          </cell>
          <cell r="I650">
            <v>0</v>
          </cell>
          <cell r="J650">
            <v>0</v>
          </cell>
          <cell r="K650">
            <v>0</v>
          </cell>
        </row>
        <row r="651">
          <cell r="F651">
            <v>0</v>
          </cell>
          <cell r="G651">
            <v>0</v>
          </cell>
          <cell r="H651">
            <v>0</v>
          </cell>
          <cell r="I651">
            <v>0</v>
          </cell>
          <cell r="J651">
            <v>0</v>
          </cell>
          <cell r="K651">
            <v>0</v>
          </cell>
        </row>
        <row r="652">
          <cell r="F652">
            <v>0</v>
          </cell>
          <cell r="G652">
            <v>0</v>
          </cell>
          <cell r="H652">
            <v>0</v>
          </cell>
          <cell r="I652">
            <v>0</v>
          </cell>
          <cell r="J652">
            <v>0</v>
          </cell>
          <cell r="K652">
            <v>0</v>
          </cell>
        </row>
        <row r="653">
          <cell r="F653">
            <v>0</v>
          </cell>
          <cell r="G653">
            <v>0</v>
          </cell>
          <cell r="H653">
            <v>0</v>
          </cell>
          <cell r="I653">
            <v>0</v>
          </cell>
          <cell r="J653">
            <v>0</v>
          </cell>
          <cell r="K653">
            <v>0</v>
          </cell>
        </row>
        <row r="654">
          <cell r="F654">
            <v>0</v>
          </cell>
          <cell r="G654">
            <v>0</v>
          </cell>
          <cell r="H654">
            <v>0</v>
          </cell>
          <cell r="I654">
            <v>0</v>
          </cell>
          <cell r="J654">
            <v>0</v>
          </cell>
          <cell r="K654">
            <v>0</v>
          </cell>
        </row>
        <row r="655">
          <cell r="F655">
            <v>0</v>
          </cell>
          <cell r="G655">
            <v>0</v>
          </cell>
          <cell r="H655">
            <v>0</v>
          </cell>
          <cell r="I655">
            <v>0</v>
          </cell>
          <cell r="J655">
            <v>0</v>
          </cell>
          <cell r="K655">
            <v>0</v>
          </cell>
        </row>
        <row r="656">
          <cell r="F656">
            <v>0</v>
          </cell>
          <cell r="G656">
            <v>0</v>
          </cell>
          <cell r="H656">
            <v>0</v>
          </cell>
          <cell r="I656">
            <v>0</v>
          </cell>
          <cell r="J656">
            <v>0</v>
          </cell>
          <cell r="K656">
            <v>0</v>
          </cell>
        </row>
        <row r="657">
          <cell r="F657">
            <v>0</v>
          </cell>
          <cell r="G657">
            <v>0</v>
          </cell>
          <cell r="H657">
            <v>0</v>
          </cell>
          <cell r="I657">
            <v>0</v>
          </cell>
          <cell r="J657">
            <v>0</v>
          </cell>
          <cell r="K657">
            <v>0</v>
          </cell>
        </row>
        <row r="658">
          <cell r="F658">
            <v>0</v>
          </cell>
          <cell r="G658">
            <v>0</v>
          </cell>
          <cell r="H658">
            <v>0</v>
          </cell>
          <cell r="I658">
            <v>0</v>
          </cell>
          <cell r="J658">
            <v>0</v>
          </cell>
          <cell r="K658">
            <v>0</v>
          </cell>
        </row>
        <row r="659">
          <cell r="F659">
            <v>0</v>
          </cell>
          <cell r="G659">
            <v>0</v>
          </cell>
          <cell r="H659">
            <v>0</v>
          </cell>
          <cell r="I659">
            <v>0</v>
          </cell>
          <cell r="J659">
            <v>0</v>
          </cell>
          <cell r="K659">
            <v>0</v>
          </cell>
        </row>
        <row r="660">
          <cell r="F660">
            <v>0</v>
          </cell>
          <cell r="G660">
            <v>0</v>
          </cell>
          <cell r="H660">
            <v>0</v>
          </cell>
          <cell r="I660">
            <v>0</v>
          </cell>
          <cell r="J660">
            <v>0</v>
          </cell>
          <cell r="K660">
            <v>0</v>
          </cell>
        </row>
        <row r="661">
          <cell r="F661">
            <v>0</v>
          </cell>
          <cell r="G661">
            <v>0</v>
          </cell>
          <cell r="H661">
            <v>0</v>
          </cell>
          <cell r="I661">
            <v>0</v>
          </cell>
          <cell r="J661">
            <v>0</v>
          </cell>
          <cell r="K661">
            <v>0</v>
          </cell>
        </row>
        <row r="662">
          <cell r="F662">
            <v>0</v>
          </cell>
          <cell r="G662">
            <v>0</v>
          </cell>
          <cell r="H662">
            <v>0</v>
          </cell>
          <cell r="I662">
            <v>0</v>
          </cell>
          <cell r="J662">
            <v>0</v>
          </cell>
          <cell r="K662">
            <v>0</v>
          </cell>
        </row>
        <row r="663">
          <cell r="F663">
            <v>0</v>
          </cell>
          <cell r="G663">
            <v>0</v>
          </cell>
          <cell r="H663">
            <v>0</v>
          </cell>
          <cell r="I663">
            <v>0</v>
          </cell>
          <cell r="J663">
            <v>0</v>
          </cell>
          <cell r="K663">
            <v>0</v>
          </cell>
        </row>
        <row r="664">
          <cell r="F664">
            <v>0</v>
          </cell>
          <cell r="G664">
            <v>0</v>
          </cell>
          <cell r="H664">
            <v>0</v>
          </cell>
          <cell r="I664">
            <v>0</v>
          </cell>
          <cell r="J664">
            <v>0</v>
          </cell>
          <cell r="K664">
            <v>0</v>
          </cell>
        </row>
        <row r="665">
          <cell r="F665">
            <v>0</v>
          </cell>
          <cell r="G665">
            <v>31325</v>
          </cell>
          <cell r="H665">
            <v>31325</v>
          </cell>
          <cell r="I665">
            <v>0</v>
          </cell>
          <cell r="J665">
            <v>31325</v>
          </cell>
          <cell r="K665">
            <v>0</v>
          </cell>
        </row>
        <row r="666">
          <cell r="F666">
            <v>0</v>
          </cell>
          <cell r="G666">
            <v>31325</v>
          </cell>
          <cell r="H666">
            <v>31325</v>
          </cell>
          <cell r="I666">
            <v>0</v>
          </cell>
          <cell r="J666">
            <v>31325</v>
          </cell>
          <cell r="K666">
            <v>0</v>
          </cell>
        </row>
        <row r="667">
          <cell r="F667">
            <v>37952425</v>
          </cell>
          <cell r="G667">
            <v>1309740</v>
          </cell>
          <cell r="H667">
            <v>39262165</v>
          </cell>
          <cell r="I667">
            <v>0</v>
          </cell>
          <cell r="J667">
            <v>39262165</v>
          </cell>
          <cell r="K667">
            <v>0</v>
          </cell>
        </row>
        <row r="668">
          <cell r="F668">
            <v>2681270</v>
          </cell>
          <cell r="G668">
            <v>0</v>
          </cell>
          <cell r="H668">
            <v>2681270</v>
          </cell>
          <cell r="I668">
            <v>0</v>
          </cell>
          <cell r="J668">
            <v>2681270</v>
          </cell>
          <cell r="K668">
            <v>0</v>
          </cell>
        </row>
        <row r="669">
          <cell r="F669">
            <v>0</v>
          </cell>
          <cell r="G669">
            <v>0</v>
          </cell>
          <cell r="H669">
            <v>0</v>
          </cell>
          <cell r="I669">
            <v>0</v>
          </cell>
          <cell r="J669">
            <v>0</v>
          </cell>
          <cell r="K669">
            <v>0</v>
          </cell>
        </row>
        <row r="670">
          <cell r="F670">
            <v>1396200</v>
          </cell>
          <cell r="G670">
            <v>0</v>
          </cell>
          <cell r="H670">
            <v>1396200</v>
          </cell>
          <cell r="I670">
            <v>0</v>
          </cell>
          <cell r="J670">
            <v>1396200</v>
          </cell>
          <cell r="K670">
            <v>0</v>
          </cell>
        </row>
        <row r="671">
          <cell r="F671">
            <v>188454</v>
          </cell>
          <cell r="G671">
            <v>0</v>
          </cell>
          <cell r="H671">
            <v>188454</v>
          </cell>
          <cell r="I671">
            <v>0</v>
          </cell>
          <cell r="J671">
            <v>188454</v>
          </cell>
          <cell r="K671">
            <v>0</v>
          </cell>
        </row>
        <row r="672">
          <cell r="F672">
            <v>0</v>
          </cell>
          <cell r="G672">
            <v>0</v>
          </cell>
          <cell r="H672">
            <v>0</v>
          </cell>
          <cell r="I672">
            <v>0</v>
          </cell>
          <cell r="J672">
            <v>0</v>
          </cell>
          <cell r="K672">
            <v>0</v>
          </cell>
        </row>
        <row r="673">
          <cell r="F673">
            <v>0</v>
          </cell>
          <cell r="G673">
            <v>0</v>
          </cell>
          <cell r="H673">
            <v>0</v>
          </cell>
          <cell r="I673">
            <v>0</v>
          </cell>
          <cell r="J673">
            <v>0</v>
          </cell>
          <cell r="K673">
            <v>0</v>
          </cell>
        </row>
        <row r="674">
          <cell r="F674">
            <v>196</v>
          </cell>
          <cell r="G674">
            <v>0</v>
          </cell>
          <cell r="H674">
            <v>196</v>
          </cell>
          <cell r="I674">
            <v>0</v>
          </cell>
          <cell r="J674">
            <v>196</v>
          </cell>
          <cell r="K674">
            <v>0</v>
          </cell>
        </row>
        <row r="675">
          <cell r="F675">
            <v>124967</v>
          </cell>
          <cell r="G675">
            <v>0</v>
          </cell>
          <cell r="H675">
            <v>124967</v>
          </cell>
          <cell r="I675">
            <v>0</v>
          </cell>
          <cell r="J675">
            <v>124967</v>
          </cell>
          <cell r="K675">
            <v>0</v>
          </cell>
        </row>
        <row r="676">
          <cell r="F676">
            <v>1455765</v>
          </cell>
          <cell r="G676">
            <v>0</v>
          </cell>
          <cell r="H676">
            <v>1455765</v>
          </cell>
          <cell r="I676">
            <v>0</v>
          </cell>
          <cell r="J676">
            <v>1455765</v>
          </cell>
          <cell r="K676">
            <v>0</v>
          </cell>
        </row>
        <row r="677">
          <cell r="F677">
            <v>0</v>
          </cell>
          <cell r="G677">
            <v>0</v>
          </cell>
          <cell r="H677">
            <v>0</v>
          </cell>
          <cell r="I677">
            <v>0</v>
          </cell>
          <cell r="J677">
            <v>0</v>
          </cell>
          <cell r="K677">
            <v>0</v>
          </cell>
        </row>
        <row r="678">
          <cell r="F678">
            <v>0</v>
          </cell>
          <cell r="G678">
            <v>0</v>
          </cell>
          <cell r="H678">
            <v>0</v>
          </cell>
          <cell r="I678">
            <v>0</v>
          </cell>
          <cell r="J678">
            <v>0</v>
          </cell>
          <cell r="K678">
            <v>0</v>
          </cell>
        </row>
        <row r="679">
          <cell r="F679">
            <v>755012</v>
          </cell>
          <cell r="G679">
            <v>-17267</v>
          </cell>
          <cell r="H679">
            <v>737745</v>
          </cell>
          <cell r="I679">
            <v>0</v>
          </cell>
          <cell r="J679">
            <v>737745</v>
          </cell>
          <cell r="K679">
            <v>0</v>
          </cell>
        </row>
        <row r="680">
          <cell r="F680">
            <v>0</v>
          </cell>
          <cell r="G680">
            <v>0</v>
          </cell>
          <cell r="H680">
            <v>0</v>
          </cell>
          <cell r="I680">
            <v>0</v>
          </cell>
          <cell r="J680">
            <v>0</v>
          </cell>
          <cell r="K680">
            <v>0</v>
          </cell>
        </row>
        <row r="681">
          <cell r="F681">
            <v>3738696</v>
          </cell>
          <cell r="G681">
            <v>0</v>
          </cell>
          <cell r="H681">
            <v>3738696</v>
          </cell>
          <cell r="I681">
            <v>0</v>
          </cell>
          <cell r="J681">
            <v>3738696</v>
          </cell>
          <cell r="K681">
            <v>0</v>
          </cell>
        </row>
        <row r="682">
          <cell r="F682">
            <v>1212000</v>
          </cell>
          <cell r="G682">
            <v>0</v>
          </cell>
          <cell r="H682">
            <v>1212000</v>
          </cell>
          <cell r="I682">
            <v>0</v>
          </cell>
          <cell r="J682">
            <v>1212000</v>
          </cell>
          <cell r="K682">
            <v>0</v>
          </cell>
        </row>
        <row r="683">
          <cell r="F683">
            <v>0</v>
          </cell>
          <cell r="G683">
            <v>154</v>
          </cell>
          <cell r="H683">
            <v>154</v>
          </cell>
          <cell r="I683">
            <v>0</v>
          </cell>
          <cell r="J683">
            <v>154</v>
          </cell>
          <cell r="K683">
            <v>0</v>
          </cell>
        </row>
        <row r="684">
          <cell r="F684">
            <v>475210</v>
          </cell>
          <cell r="G684">
            <v>-97596</v>
          </cell>
          <cell r="H684">
            <v>377614</v>
          </cell>
          <cell r="I684">
            <v>0</v>
          </cell>
          <cell r="J684">
            <v>377614</v>
          </cell>
          <cell r="K684">
            <v>0</v>
          </cell>
        </row>
        <row r="685">
          <cell r="F685">
            <v>2415</v>
          </cell>
          <cell r="G685">
            <v>0</v>
          </cell>
          <cell r="H685">
            <v>2415</v>
          </cell>
          <cell r="I685">
            <v>0</v>
          </cell>
          <cell r="J685">
            <v>2415</v>
          </cell>
          <cell r="K685">
            <v>0</v>
          </cell>
        </row>
        <row r="686">
          <cell r="F686">
            <v>806649</v>
          </cell>
          <cell r="G686">
            <v>0</v>
          </cell>
          <cell r="H686">
            <v>806649</v>
          </cell>
          <cell r="I686">
            <v>0</v>
          </cell>
          <cell r="J686">
            <v>806649</v>
          </cell>
          <cell r="K686">
            <v>0</v>
          </cell>
        </row>
        <row r="687">
          <cell r="F687">
            <v>0</v>
          </cell>
          <cell r="G687">
            <v>0</v>
          </cell>
          <cell r="H687">
            <v>0</v>
          </cell>
          <cell r="I687">
            <v>0</v>
          </cell>
          <cell r="J687">
            <v>0</v>
          </cell>
          <cell r="K687">
            <v>0</v>
          </cell>
        </row>
        <row r="688">
          <cell r="F688">
            <v>0</v>
          </cell>
          <cell r="G688">
            <v>0</v>
          </cell>
          <cell r="H688">
            <v>0</v>
          </cell>
          <cell r="I688">
            <v>0</v>
          </cell>
          <cell r="J688">
            <v>0</v>
          </cell>
          <cell r="K688">
            <v>0</v>
          </cell>
        </row>
        <row r="689">
          <cell r="F689">
            <v>0</v>
          </cell>
          <cell r="G689">
            <v>0</v>
          </cell>
          <cell r="H689">
            <v>0</v>
          </cell>
          <cell r="I689">
            <v>0</v>
          </cell>
          <cell r="J689">
            <v>0</v>
          </cell>
          <cell r="K689">
            <v>0</v>
          </cell>
        </row>
        <row r="690">
          <cell r="F690">
            <v>9929</v>
          </cell>
          <cell r="G690">
            <v>0</v>
          </cell>
          <cell r="H690">
            <v>9929</v>
          </cell>
          <cell r="I690">
            <v>0</v>
          </cell>
          <cell r="J690">
            <v>9929</v>
          </cell>
          <cell r="K690">
            <v>0</v>
          </cell>
        </row>
        <row r="691">
          <cell r="F691">
            <v>0</v>
          </cell>
          <cell r="G691">
            <v>0</v>
          </cell>
          <cell r="H691">
            <v>0</v>
          </cell>
          <cell r="I691">
            <v>0</v>
          </cell>
          <cell r="J691">
            <v>0</v>
          </cell>
          <cell r="K691">
            <v>0</v>
          </cell>
        </row>
        <row r="692">
          <cell r="F692">
            <v>0</v>
          </cell>
          <cell r="G692">
            <v>0</v>
          </cell>
          <cell r="H692">
            <v>0</v>
          </cell>
          <cell r="I692">
            <v>0</v>
          </cell>
          <cell r="J692">
            <v>0</v>
          </cell>
          <cell r="K692">
            <v>0</v>
          </cell>
        </row>
        <row r="693">
          <cell r="F693">
            <v>1658</v>
          </cell>
          <cell r="G693">
            <v>0</v>
          </cell>
          <cell r="H693">
            <v>1658</v>
          </cell>
          <cell r="I693">
            <v>0</v>
          </cell>
          <cell r="J693">
            <v>1658</v>
          </cell>
          <cell r="K693">
            <v>0</v>
          </cell>
        </row>
        <row r="694">
          <cell r="F694">
            <v>0</v>
          </cell>
          <cell r="G694">
            <v>0</v>
          </cell>
          <cell r="H694">
            <v>0</v>
          </cell>
          <cell r="I694">
            <v>0</v>
          </cell>
          <cell r="J694">
            <v>0</v>
          </cell>
          <cell r="K694">
            <v>0</v>
          </cell>
        </row>
        <row r="695">
          <cell r="F695">
            <v>20368</v>
          </cell>
          <cell r="G695">
            <v>0</v>
          </cell>
          <cell r="H695">
            <v>20368</v>
          </cell>
          <cell r="I695">
            <v>0</v>
          </cell>
          <cell r="J695">
            <v>20368</v>
          </cell>
          <cell r="K695">
            <v>0</v>
          </cell>
        </row>
        <row r="696">
          <cell r="F696">
            <v>2656</v>
          </cell>
          <cell r="G696">
            <v>0</v>
          </cell>
          <cell r="H696">
            <v>2656</v>
          </cell>
          <cell r="I696">
            <v>0</v>
          </cell>
          <cell r="J696">
            <v>2656</v>
          </cell>
          <cell r="K696">
            <v>0</v>
          </cell>
        </row>
        <row r="697">
          <cell r="F697">
            <v>5806</v>
          </cell>
          <cell r="G697">
            <v>0</v>
          </cell>
          <cell r="H697">
            <v>5806</v>
          </cell>
          <cell r="I697">
            <v>0</v>
          </cell>
          <cell r="J697">
            <v>5806</v>
          </cell>
          <cell r="K697">
            <v>0</v>
          </cell>
        </row>
        <row r="698">
          <cell r="F698">
            <v>5764</v>
          </cell>
          <cell r="G698">
            <v>0</v>
          </cell>
          <cell r="H698">
            <v>5764</v>
          </cell>
          <cell r="I698">
            <v>0</v>
          </cell>
          <cell r="J698">
            <v>5764</v>
          </cell>
          <cell r="K698">
            <v>0</v>
          </cell>
        </row>
        <row r="699">
          <cell r="F699">
            <v>44297</v>
          </cell>
          <cell r="G699">
            <v>0</v>
          </cell>
          <cell r="H699">
            <v>44297</v>
          </cell>
          <cell r="I699">
            <v>0</v>
          </cell>
          <cell r="J699">
            <v>44297</v>
          </cell>
          <cell r="K699">
            <v>0</v>
          </cell>
        </row>
        <row r="700">
          <cell r="F700">
            <v>33669</v>
          </cell>
          <cell r="G700">
            <v>0</v>
          </cell>
          <cell r="H700">
            <v>33669</v>
          </cell>
          <cell r="I700">
            <v>0</v>
          </cell>
          <cell r="J700">
            <v>33669</v>
          </cell>
          <cell r="K700">
            <v>0</v>
          </cell>
        </row>
        <row r="701">
          <cell r="F701">
            <v>0</v>
          </cell>
          <cell r="G701">
            <v>0</v>
          </cell>
          <cell r="H701">
            <v>0</v>
          </cell>
          <cell r="I701">
            <v>0</v>
          </cell>
          <cell r="J701">
            <v>0</v>
          </cell>
          <cell r="K701">
            <v>0</v>
          </cell>
        </row>
        <row r="702">
          <cell r="F702">
            <v>27289</v>
          </cell>
          <cell r="G702">
            <v>0</v>
          </cell>
          <cell r="H702">
            <v>27289</v>
          </cell>
          <cell r="I702">
            <v>0</v>
          </cell>
          <cell r="J702">
            <v>27289</v>
          </cell>
          <cell r="K702">
            <v>0</v>
          </cell>
        </row>
        <row r="703">
          <cell r="F703">
            <v>5575</v>
          </cell>
          <cell r="G703">
            <v>0</v>
          </cell>
          <cell r="H703">
            <v>5575</v>
          </cell>
          <cell r="I703">
            <v>0</v>
          </cell>
          <cell r="J703">
            <v>5575</v>
          </cell>
          <cell r="K703">
            <v>0</v>
          </cell>
        </row>
        <row r="704">
          <cell r="F704">
            <v>209876</v>
          </cell>
          <cell r="G704">
            <v>0</v>
          </cell>
          <cell r="H704">
            <v>209876</v>
          </cell>
          <cell r="I704">
            <v>0</v>
          </cell>
          <cell r="J704">
            <v>209876</v>
          </cell>
          <cell r="K704">
            <v>0</v>
          </cell>
        </row>
        <row r="705">
          <cell r="F705">
            <v>0</v>
          </cell>
          <cell r="G705">
            <v>0</v>
          </cell>
          <cell r="H705">
            <v>0</v>
          </cell>
          <cell r="I705">
            <v>0</v>
          </cell>
          <cell r="J705">
            <v>0</v>
          </cell>
          <cell r="K705">
            <v>0</v>
          </cell>
        </row>
        <row r="706">
          <cell r="F706">
            <v>11476</v>
          </cell>
          <cell r="G706">
            <v>0</v>
          </cell>
          <cell r="H706">
            <v>11476</v>
          </cell>
          <cell r="I706">
            <v>0</v>
          </cell>
          <cell r="J706">
            <v>11476</v>
          </cell>
          <cell r="K706">
            <v>0</v>
          </cell>
        </row>
        <row r="707">
          <cell r="F707">
            <v>131482</v>
          </cell>
          <cell r="G707">
            <v>0</v>
          </cell>
          <cell r="H707">
            <v>131482</v>
          </cell>
          <cell r="I707">
            <v>0</v>
          </cell>
          <cell r="J707">
            <v>131482</v>
          </cell>
          <cell r="K707">
            <v>0</v>
          </cell>
        </row>
        <row r="708">
          <cell r="F708">
            <v>36130</v>
          </cell>
          <cell r="G708">
            <v>0</v>
          </cell>
          <cell r="H708">
            <v>36130</v>
          </cell>
          <cell r="I708">
            <v>0</v>
          </cell>
          <cell r="J708">
            <v>36130</v>
          </cell>
          <cell r="K708">
            <v>0</v>
          </cell>
        </row>
        <row r="709">
          <cell r="F709">
            <v>45233</v>
          </cell>
          <cell r="G709">
            <v>0</v>
          </cell>
          <cell r="H709">
            <v>45233</v>
          </cell>
          <cell r="I709">
            <v>0</v>
          </cell>
          <cell r="J709">
            <v>45233</v>
          </cell>
          <cell r="K709">
            <v>0</v>
          </cell>
        </row>
        <row r="710">
          <cell r="F710">
            <v>107446</v>
          </cell>
          <cell r="G710">
            <v>0</v>
          </cell>
          <cell r="H710">
            <v>107446</v>
          </cell>
          <cell r="I710">
            <v>0</v>
          </cell>
          <cell r="J710">
            <v>107446</v>
          </cell>
          <cell r="K710">
            <v>0</v>
          </cell>
        </row>
        <row r="711">
          <cell r="F711">
            <v>0</v>
          </cell>
          <cell r="G711">
            <v>0</v>
          </cell>
          <cell r="H711">
            <v>0</v>
          </cell>
          <cell r="I711">
            <v>0</v>
          </cell>
          <cell r="J711">
            <v>0</v>
          </cell>
          <cell r="K711">
            <v>0</v>
          </cell>
        </row>
        <row r="712">
          <cell r="F712">
            <v>26632</v>
          </cell>
          <cell r="G712">
            <v>0</v>
          </cell>
          <cell r="H712">
            <v>26632</v>
          </cell>
          <cell r="I712">
            <v>0</v>
          </cell>
          <cell r="J712">
            <v>26632</v>
          </cell>
          <cell r="K712">
            <v>0</v>
          </cell>
        </row>
        <row r="713">
          <cell r="F713">
            <v>168349</v>
          </cell>
          <cell r="G713">
            <v>0</v>
          </cell>
          <cell r="H713">
            <v>168349</v>
          </cell>
          <cell r="I713">
            <v>0</v>
          </cell>
          <cell r="J713">
            <v>168349</v>
          </cell>
          <cell r="K713">
            <v>0</v>
          </cell>
        </row>
        <row r="714">
          <cell r="F714">
            <v>51</v>
          </cell>
          <cell r="G714">
            <v>0</v>
          </cell>
          <cell r="H714">
            <v>51</v>
          </cell>
          <cell r="I714">
            <v>0</v>
          </cell>
          <cell r="J714">
            <v>51</v>
          </cell>
          <cell r="K714">
            <v>0</v>
          </cell>
        </row>
        <row r="715">
          <cell r="F715">
            <v>12741</v>
          </cell>
          <cell r="G715">
            <v>0</v>
          </cell>
          <cell r="H715">
            <v>12741</v>
          </cell>
          <cell r="I715">
            <v>0</v>
          </cell>
          <cell r="J715">
            <v>12741</v>
          </cell>
          <cell r="K715">
            <v>0</v>
          </cell>
        </row>
        <row r="716">
          <cell r="F716">
            <v>58268</v>
          </cell>
          <cell r="G716">
            <v>0</v>
          </cell>
          <cell r="H716">
            <v>58268</v>
          </cell>
          <cell r="I716">
            <v>0</v>
          </cell>
          <cell r="J716">
            <v>58268</v>
          </cell>
          <cell r="K716">
            <v>0</v>
          </cell>
        </row>
        <row r="717">
          <cell r="F717">
            <v>8924</v>
          </cell>
          <cell r="G717">
            <v>0</v>
          </cell>
          <cell r="H717">
            <v>8924</v>
          </cell>
          <cell r="I717">
            <v>0</v>
          </cell>
          <cell r="J717">
            <v>8924</v>
          </cell>
          <cell r="K717">
            <v>0</v>
          </cell>
        </row>
        <row r="718">
          <cell r="F718">
            <v>4757</v>
          </cell>
          <cell r="G718">
            <v>0</v>
          </cell>
          <cell r="H718">
            <v>4757</v>
          </cell>
          <cell r="I718">
            <v>0</v>
          </cell>
          <cell r="J718">
            <v>4757</v>
          </cell>
          <cell r="K718">
            <v>0</v>
          </cell>
        </row>
        <row r="719">
          <cell r="F719">
            <v>69187</v>
          </cell>
          <cell r="G719">
            <v>0</v>
          </cell>
          <cell r="H719">
            <v>69187</v>
          </cell>
          <cell r="I719">
            <v>0</v>
          </cell>
          <cell r="J719">
            <v>69187</v>
          </cell>
          <cell r="K719">
            <v>0</v>
          </cell>
        </row>
        <row r="720">
          <cell r="F720">
            <v>13072</v>
          </cell>
          <cell r="G720">
            <v>0</v>
          </cell>
          <cell r="H720">
            <v>13072</v>
          </cell>
          <cell r="I720">
            <v>0</v>
          </cell>
          <cell r="J720">
            <v>13072</v>
          </cell>
          <cell r="K720">
            <v>0</v>
          </cell>
        </row>
        <row r="721">
          <cell r="F721">
            <v>-23118</v>
          </cell>
          <cell r="G721">
            <v>0</v>
          </cell>
          <cell r="H721">
            <v>-23118</v>
          </cell>
          <cell r="I721">
            <v>0</v>
          </cell>
          <cell r="J721">
            <v>-23118</v>
          </cell>
          <cell r="K721">
            <v>0</v>
          </cell>
        </row>
        <row r="722">
          <cell r="F722">
            <v>36473</v>
          </cell>
          <cell r="G722">
            <v>0</v>
          </cell>
          <cell r="H722">
            <v>36473</v>
          </cell>
          <cell r="I722">
            <v>0</v>
          </cell>
          <cell r="J722">
            <v>36473</v>
          </cell>
          <cell r="K722">
            <v>0</v>
          </cell>
        </row>
        <row r="723">
          <cell r="F723">
            <v>72469</v>
          </cell>
          <cell r="G723">
            <v>0</v>
          </cell>
          <cell r="H723">
            <v>72469</v>
          </cell>
          <cell r="I723">
            <v>0</v>
          </cell>
          <cell r="J723">
            <v>72469</v>
          </cell>
          <cell r="K723">
            <v>0</v>
          </cell>
        </row>
        <row r="724">
          <cell r="F724">
            <v>795358</v>
          </cell>
          <cell r="G724">
            <v>0</v>
          </cell>
          <cell r="H724">
            <v>795358</v>
          </cell>
          <cell r="I724">
            <v>0</v>
          </cell>
          <cell r="J724">
            <v>795358</v>
          </cell>
          <cell r="K724">
            <v>0</v>
          </cell>
        </row>
        <row r="725">
          <cell r="F725">
            <v>792</v>
          </cell>
          <cell r="G725">
            <v>0</v>
          </cell>
          <cell r="H725">
            <v>792</v>
          </cell>
          <cell r="I725">
            <v>0</v>
          </cell>
          <cell r="J725">
            <v>792</v>
          </cell>
          <cell r="K725">
            <v>0</v>
          </cell>
        </row>
        <row r="726">
          <cell r="F726">
            <v>80778</v>
          </cell>
          <cell r="G726">
            <v>0</v>
          </cell>
          <cell r="H726">
            <v>80778</v>
          </cell>
          <cell r="I726">
            <v>0</v>
          </cell>
          <cell r="J726">
            <v>80778</v>
          </cell>
          <cell r="K726">
            <v>0</v>
          </cell>
        </row>
        <row r="727">
          <cell r="F727">
            <v>0</v>
          </cell>
          <cell r="G727">
            <v>0</v>
          </cell>
          <cell r="H727">
            <v>0</v>
          </cell>
          <cell r="I727">
            <v>0</v>
          </cell>
          <cell r="J727">
            <v>0</v>
          </cell>
          <cell r="K727">
            <v>0</v>
          </cell>
        </row>
        <row r="728">
          <cell r="F728">
            <v>16336</v>
          </cell>
          <cell r="G728">
            <v>0</v>
          </cell>
          <cell r="H728">
            <v>16336</v>
          </cell>
          <cell r="I728">
            <v>0</v>
          </cell>
          <cell r="J728">
            <v>16336</v>
          </cell>
          <cell r="K728">
            <v>0</v>
          </cell>
        </row>
        <row r="729">
          <cell r="F729">
            <v>86593</v>
          </cell>
          <cell r="G729">
            <v>0</v>
          </cell>
          <cell r="H729">
            <v>86593</v>
          </cell>
          <cell r="I729">
            <v>0</v>
          </cell>
          <cell r="J729">
            <v>86593</v>
          </cell>
          <cell r="K729">
            <v>0</v>
          </cell>
        </row>
        <row r="730">
          <cell r="F730">
            <v>470</v>
          </cell>
          <cell r="G730">
            <v>0</v>
          </cell>
          <cell r="H730">
            <v>470</v>
          </cell>
          <cell r="I730">
            <v>0</v>
          </cell>
          <cell r="J730">
            <v>470</v>
          </cell>
          <cell r="K730">
            <v>0</v>
          </cell>
        </row>
        <row r="731">
          <cell r="F731">
            <v>172711</v>
          </cell>
          <cell r="G731">
            <v>0</v>
          </cell>
          <cell r="H731">
            <v>172711</v>
          </cell>
          <cell r="I731">
            <v>0</v>
          </cell>
          <cell r="J731">
            <v>172711</v>
          </cell>
          <cell r="K731">
            <v>0</v>
          </cell>
        </row>
        <row r="732">
          <cell r="F732">
            <v>1470</v>
          </cell>
          <cell r="G732">
            <v>0</v>
          </cell>
          <cell r="H732">
            <v>1470</v>
          </cell>
          <cell r="I732">
            <v>0</v>
          </cell>
          <cell r="J732">
            <v>1470</v>
          </cell>
          <cell r="K732">
            <v>0</v>
          </cell>
        </row>
        <row r="733">
          <cell r="F733">
            <v>322</v>
          </cell>
          <cell r="G733">
            <v>0</v>
          </cell>
          <cell r="H733">
            <v>322</v>
          </cell>
          <cell r="I733">
            <v>0</v>
          </cell>
          <cell r="J733">
            <v>322</v>
          </cell>
          <cell r="K733">
            <v>0</v>
          </cell>
        </row>
        <row r="734">
          <cell r="F734">
            <v>0</v>
          </cell>
          <cell r="G734">
            <v>0</v>
          </cell>
          <cell r="H734">
            <v>0</v>
          </cell>
          <cell r="I734">
            <v>0</v>
          </cell>
          <cell r="J734">
            <v>0</v>
          </cell>
          <cell r="K734">
            <v>0</v>
          </cell>
        </row>
        <row r="735">
          <cell r="F735">
            <v>0</v>
          </cell>
          <cell r="G735">
            <v>0</v>
          </cell>
          <cell r="H735">
            <v>0</v>
          </cell>
          <cell r="I735">
            <v>0</v>
          </cell>
          <cell r="J735">
            <v>0</v>
          </cell>
          <cell r="K735">
            <v>0</v>
          </cell>
        </row>
        <row r="736">
          <cell r="F736">
            <v>0</v>
          </cell>
          <cell r="G736">
            <v>0</v>
          </cell>
          <cell r="H736">
            <v>0</v>
          </cell>
          <cell r="I736">
            <v>0</v>
          </cell>
          <cell r="J736">
            <v>0</v>
          </cell>
          <cell r="K736">
            <v>0</v>
          </cell>
        </row>
        <row r="737">
          <cell r="F737">
            <v>0</v>
          </cell>
          <cell r="G737">
            <v>0</v>
          </cell>
          <cell r="H737">
            <v>0</v>
          </cell>
          <cell r="I737">
            <v>0</v>
          </cell>
          <cell r="J737">
            <v>0</v>
          </cell>
          <cell r="K737">
            <v>0</v>
          </cell>
        </row>
        <row r="738">
          <cell r="F738">
            <v>0</v>
          </cell>
          <cell r="G738">
            <v>0</v>
          </cell>
          <cell r="H738">
            <v>0</v>
          </cell>
          <cell r="I738">
            <v>0</v>
          </cell>
          <cell r="J738">
            <v>0</v>
          </cell>
          <cell r="K738">
            <v>0</v>
          </cell>
        </row>
        <row r="739">
          <cell r="F739">
            <v>32092</v>
          </cell>
          <cell r="G739">
            <v>0</v>
          </cell>
          <cell r="H739">
            <v>32092</v>
          </cell>
          <cell r="I739">
            <v>0</v>
          </cell>
          <cell r="J739">
            <v>32092</v>
          </cell>
          <cell r="K739">
            <v>0</v>
          </cell>
        </row>
        <row r="740">
          <cell r="F740">
            <v>43043</v>
          </cell>
          <cell r="G740">
            <v>0</v>
          </cell>
          <cell r="H740">
            <v>43043</v>
          </cell>
          <cell r="I740">
            <v>0</v>
          </cell>
          <cell r="J740">
            <v>43043</v>
          </cell>
          <cell r="K740">
            <v>0</v>
          </cell>
        </row>
        <row r="741">
          <cell r="F741">
            <v>0</v>
          </cell>
          <cell r="G741">
            <v>0</v>
          </cell>
          <cell r="H741">
            <v>0</v>
          </cell>
          <cell r="I741">
            <v>0</v>
          </cell>
          <cell r="J741">
            <v>0</v>
          </cell>
          <cell r="K741">
            <v>0</v>
          </cell>
        </row>
        <row r="742">
          <cell r="F742">
            <v>219</v>
          </cell>
          <cell r="G742">
            <v>0</v>
          </cell>
          <cell r="H742">
            <v>219</v>
          </cell>
          <cell r="I742">
            <v>0</v>
          </cell>
          <cell r="J742">
            <v>219</v>
          </cell>
          <cell r="K742">
            <v>0</v>
          </cell>
        </row>
        <row r="743">
          <cell r="F743">
            <v>79211</v>
          </cell>
          <cell r="G743">
            <v>0</v>
          </cell>
          <cell r="H743">
            <v>79211</v>
          </cell>
          <cell r="I743">
            <v>0</v>
          </cell>
          <cell r="J743">
            <v>79211</v>
          </cell>
          <cell r="K743">
            <v>0</v>
          </cell>
        </row>
        <row r="744">
          <cell r="F744">
            <v>12001</v>
          </cell>
          <cell r="G744">
            <v>0</v>
          </cell>
          <cell r="H744">
            <v>12001</v>
          </cell>
          <cell r="I744">
            <v>0</v>
          </cell>
          <cell r="J744">
            <v>12001</v>
          </cell>
          <cell r="K744">
            <v>0</v>
          </cell>
        </row>
        <row r="745">
          <cell r="F745">
            <v>10003</v>
          </cell>
          <cell r="G745">
            <v>0</v>
          </cell>
          <cell r="H745">
            <v>10003</v>
          </cell>
          <cell r="I745">
            <v>0</v>
          </cell>
          <cell r="J745">
            <v>10003</v>
          </cell>
          <cell r="K745">
            <v>0</v>
          </cell>
        </row>
        <row r="746">
          <cell r="F746">
            <v>47760</v>
          </cell>
          <cell r="G746">
            <v>0</v>
          </cell>
          <cell r="H746">
            <v>47760</v>
          </cell>
          <cell r="I746">
            <v>0</v>
          </cell>
          <cell r="J746">
            <v>47760</v>
          </cell>
          <cell r="K746">
            <v>0</v>
          </cell>
        </row>
        <row r="747">
          <cell r="F747">
            <v>135</v>
          </cell>
          <cell r="G747">
            <v>0</v>
          </cell>
          <cell r="H747">
            <v>135</v>
          </cell>
          <cell r="I747">
            <v>0</v>
          </cell>
          <cell r="J747">
            <v>135</v>
          </cell>
          <cell r="K747">
            <v>0</v>
          </cell>
        </row>
        <row r="748">
          <cell r="F748">
            <v>3403</v>
          </cell>
          <cell r="G748">
            <v>0</v>
          </cell>
          <cell r="H748">
            <v>3403</v>
          </cell>
          <cell r="I748">
            <v>0</v>
          </cell>
          <cell r="J748">
            <v>3403</v>
          </cell>
          <cell r="K748">
            <v>0</v>
          </cell>
        </row>
        <row r="749">
          <cell r="F749">
            <v>22</v>
          </cell>
          <cell r="G749">
            <v>0</v>
          </cell>
          <cell r="H749">
            <v>22</v>
          </cell>
          <cell r="I749">
            <v>0</v>
          </cell>
          <cell r="J749">
            <v>22</v>
          </cell>
          <cell r="K749">
            <v>0</v>
          </cell>
        </row>
        <row r="750">
          <cell r="F750">
            <v>346</v>
          </cell>
          <cell r="G750">
            <v>0</v>
          </cell>
          <cell r="H750">
            <v>346</v>
          </cell>
          <cell r="I750">
            <v>0</v>
          </cell>
          <cell r="J750">
            <v>346</v>
          </cell>
          <cell r="K750">
            <v>0</v>
          </cell>
        </row>
        <row r="751">
          <cell r="F751">
            <v>839</v>
          </cell>
          <cell r="G751">
            <v>11154</v>
          </cell>
          <cell r="H751">
            <v>11993</v>
          </cell>
          <cell r="I751">
            <v>0</v>
          </cell>
          <cell r="J751">
            <v>11993</v>
          </cell>
          <cell r="K751">
            <v>0</v>
          </cell>
        </row>
        <row r="752">
          <cell r="F752">
            <v>0</v>
          </cell>
          <cell r="G752">
            <v>0</v>
          </cell>
          <cell r="H752">
            <v>0</v>
          </cell>
          <cell r="I752">
            <v>0</v>
          </cell>
          <cell r="J752">
            <v>0</v>
          </cell>
          <cell r="K752">
            <v>0</v>
          </cell>
        </row>
        <row r="753">
          <cell r="F753">
            <v>2268</v>
          </cell>
          <cell r="G753">
            <v>0</v>
          </cell>
          <cell r="H753">
            <v>2268</v>
          </cell>
          <cell r="I753">
            <v>0</v>
          </cell>
          <cell r="J753">
            <v>2268</v>
          </cell>
          <cell r="K753">
            <v>0</v>
          </cell>
        </row>
        <row r="754">
          <cell r="F754">
            <v>0</v>
          </cell>
          <cell r="G754">
            <v>0</v>
          </cell>
          <cell r="H754">
            <v>0</v>
          </cell>
          <cell r="I754">
            <v>0</v>
          </cell>
          <cell r="J754">
            <v>0</v>
          </cell>
          <cell r="K754">
            <v>0</v>
          </cell>
        </row>
        <row r="755">
          <cell r="F755">
            <v>15028</v>
          </cell>
          <cell r="G755">
            <v>0</v>
          </cell>
          <cell r="H755">
            <v>15028</v>
          </cell>
          <cell r="I755">
            <v>0</v>
          </cell>
          <cell r="J755">
            <v>15028</v>
          </cell>
          <cell r="K755">
            <v>0</v>
          </cell>
        </row>
        <row r="756">
          <cell r="F756">
            <v>0</v>
          </cell>
          <cell r="G756">
            <v>0</v>
          </cell>
          <cell r="H756">
            <v>0</v>
          </cell>
          <cell r="I756">
            <v>0</v>
          </cell>
          <cell r="J756">
            <v>0</v>
          </cell>
          <cell r="K756">
            <v>0</v>
          </cell>
        </row>
        <row r="757">
          <cell r="F757">
            <v>2318456</v>
          </cell>
          <cell r="G757">
            <v>0</v>
          </cell>
          <cell r="H757">
            <v>2318456</v>
          </cell>
          <cell r="I757">
            <v>0</v>
          </cell>
          <cell r="J757">
            <v>2318456</v>
          </cell>
          <cell r="K757">
            <v>0</v>
          </cell>
        </row>
        <row r="758">
          <cell r="F758">
            <v>0</v>
          </cell>
          <cell r="G758">
            <v>0</v>
          </cell>
          <cell r="H758">
            <v>0</v>
          </cell>
          <cell r="I758">
            <v>0</v>
          </cell>
          <cell r="J758">
            <v>0</v>
          </cell>
          <cell r="K758">
            <v>0</v>
          </cell>
        </row>
        <row r="759">
          <cell r="F759">
            <v>0</v>
          </cell>
          <cell r="G759">
            <v>0</v>
          </cell>
          <cell r="H759">
            <v>0</v>
          </cell>
          <cell r="I759">
            <v>0</v>
          </cell>
          <cell r="J759">
            <v>0</v>
          </cell>
          <cell r="K759">
            <v>0</v>
          </cell>
        </row>
        <row r="760">
          <cell r="F760">
            <v>1059954</v>
          </cell>
          <cell r="G760">
            <v>0</v>
          </cell>
          <cell r="H760">
            <v>1059954</v>
          </cell>
          <cell r="I760">
            <v>0</v>
          </cell>
          <cell r="J760">
            <v>1059954</v>
          </cell>
          <cell r="K760">
            <v>0</v>
          </cell>
        </row>
        <row r="761">
          <cell r="F761">
            <v>2812</v>
          </cell>
          <cell r="G761">
            <v>0</v>
          </cell>
          <cell r="H761">
            <v>2812</v>
          </cell>
          <cell r="I761">
            <v>0</v>
          </cell>
          <cell r="J761">
            <v>2812</v>
          </cell>
          <cell r="K761">
            <v>0</v>
          </cell>
        </row>
        <row r="762">
          <cell r="F762">
            <v>287767</v>
          </cell>
          <cell r="G762">
            <v>0</v>
          </cell>
          <cell r="H762">
            <v>287767</v>
          </cell>
          <cell r="I762">
            <v>0</v>
          </cell>
          <cell r="J762">
            <v>287767</v>
          </cell>
          <cell r="K762">
            <v>0</v>
          </cell>
        </row>
        <row r="763">
          <cell r="F763">
            <v>419643</v>
          </cell>
          <cell r="G763">
            <v>0</v>
          </cell>
          <cell r="H763">
            <v>419643</v>
          </cell>
          <cell r="I763">
            <v>0</v>
          </cell>
          <cell r="J763">
            <v>419643</v>
          </cell>
          <cell r="K763">
            <v>0</v>
          </cell>
        </row>
        <row r="764">
          <cell r="F764">
            <v>74374</v>
          </cell>
          <cell r="G764">
            <v>0</v>
          </cell>
          <cell r="H764">
            <v>74374</v>
          </cell>
          <cell r="I764">
            <v>0</v>
          </cell>
          <cell r="J764">
            <v>74374</v>
          </cell>
          <cell r="K764">
            <v>0</v>
          </cell>
        </row>
        <row r="765">
          <cell r="F765">
            <v>142026</v>
          </cell>
          <cell r="G765">
            <v>0</v>
          </cell>
          <cell r="H765">
            <v>142026</v>
          </cell>
          <cell r="I765">
            <v>0</v>
          </cell>
          <cell r="J765">
            <v>142026</v>
          </cell>
          <cell r="K765">
            <v>0</v>
          </cell>
        </row>
        <row r="766">
          <cell r="F766">
            <v>22310</v>
          </cell>
          <cell r="G766">
            <v>0</v>
          </cell>
          <cell r="H766">
            <v>22310</v>
          </cell>
          <cell r="I766">
            <v>0</v>
          </cell>
          <cell r="J766">
            <v>22310</v>
          </cell>
          <cell r="K766">
            <v>0</v>
          </cell>
        </row>
        <row r="767">
          <cell r="F767">
            <v>3448</v>
          </cell>
          <cell r="G767">
            <v>0</v>
          </cell>
          <cell r="H767">
            <v>3448</v>
          </cell>
          <cell r="I767">
            <v>0</v>
          </cell>
          <cell r="J767">
            <v>3448</v>
          </cell>
          <cell r="K767">
            <v>0</v>
          </cell>
        </row>
        <row r="768">
          <cell r="F768">
            <v>1298</v>
          </cell>
          <cell r="G768">
            <v>0</v>
          </cell>
          <cell r="H768">
            <v>1298</v>
          </cell>
          <cell r="I768">
            <v>0</v>
          </cell>
          <cell r="J768">
            <v>1298</v>
          </cell>
          <cell r="K768">
            <v>0</v>
          </cell>
        </row>
        <row r="769">
          <cell r="F769">
            <v>2843</v>
          </cell>
          <cell r="G769">
            <v>0</v>
          </cell>
          <cell r="H769">
            <v>2843</v>
          </cell>
          <cell r="I769">
            <v>0</v>
          </cell>
          <cell r="J769">
            <v>2843</v>
          </cell>
          <cell r="K769">
            <v>0</v>
          </cell>
        </row>
        <row r="770">
          <cell r="F770">
            <v>12651</v>
          </cell>
          <cell r="G770">
            <v>0</v>
          </cell>
          <cell r="H770">
            <v>12651</v>
          </cell>
          <cell r="I770">
            <v>0</v>
          </cell>
          <cell r="J770">
            <v>12651</v>
          </cell>
          <cell r="K770">
            <v>0</v>
          </cell>
        </row>
        <row r="771">
          <cell r="F771">
            <v>4080</v>
          </cell>
          <cell r="G771">
            <v>0</v>
          </cell>
          <cell r="H771">
            <v>4080</v>
          </cell>
          <cell r="I771">
            <v>0</v>
          </cell>
          <cell r="J771">
            <v>4080</v>
          </cell>
          <cell r="K771">
            <v>0</v>
          </cell>
        </row>
        <row r="772">
          <cell r="F772">
            <v>-26503</v>
          </cell>
          <cell r="G772">
            <v>0</v>
          </cell>
          <cell r="H772">
            <v>-26503</v>
          </cell>
          <cell r="I772">
            <v>0</v>
          </cell>
          <cell r="J772">
            <v>-26503</v>
          </cell>
          <cell r="K772">
            <v>0</v>
          </cell>
        </row>
        <row r="773">
          <cell r="F773">
            <v>363651</v>
          </cell>
          <cell r="G773">
            <v>0</v>
          </cell>
          <cell r="H773">
            <v>363651</v>
          </cell>
          <cell r="I773">
            <v>0</v>
          </cell>
          <cell r="J773">
            <v>363651</v>
          </cell>
          <cell r="K773">
            <v>0</v>
          </cell>
        </row>
        <row r="774">
          <cell r="F774">
            <v>0</v>
          </cell>
          <cell r="G774">
            <v>0</v>
          </cell>
          <cell r="H774">
            <v>0</v>
          </cell>
          <cell r="I774">
            <v>0</v>
          </cell>
          <cell r="J774">
            <v>0</v>
          </cell>
          <cell r="K774">
            <v>0</v>
          </cell>
        </row>
        <row r="775">
          <cell r="F775">
            <v>152389</v>
          </cell>
          <cell r="G775">
            <v>0</v>
          </cell>
          <cell r="H775">
            <v>152389</v>
          </cell>
          <cell r="I775">
            <v>0</v>
          </cell>
          <cell r="J775">
            <v>152389</v>
          </cell>
          <cell r="K775">
            <v>0</v>
          </cell>
        </row>
        <row r="776">
          <cell r="F776">
            <v>14638</v>
          </cell>
          <cell r="G776">
            <v>0</v>
          </cell>
          <cell r="H776">
            <v>14638</v>
          </cell>
          <cell r="I776">
            <v>0</v>
          </cell>
          <cell r="J776">
            <v>14638</v>
          </cell>
          <cell r="K776">
            <v>0</v>
          </cell>
        </row>
        <row r="777">
          <cell r="F777">
            <v>0</v>
          </cell>
          <cell r="G777">
            <v>0</v>
          </cell>
          <cell r="H777">
            <v>0</v>
          </cell>
          <cell r="I777">
            <v>0</v>
          </cell>
          <cell r="J777">
            <v>0</v>
          </cell>
          <cell r="K777">
            <v>0</v>
          </cell>
        </row>
        <row r="778">
          <cell r="F778">
            <v>574</v>
          </cell>
          <cell r="G778">
            <v>0</v>
          </cell>
          <cell r="H778">
            <v>574</v>
          </cell>
          <cell r="I778">
            <v>0</v>
          </cell>
          <cell r="J778">
            <v>574</v>
          </cell>
          <cell r="K778">
            <v>0</v>
          </cell>
        </row>
        <row r="779">
          <cell r="F779">
            <v>21166</v>
          </cell>
          <cell r="G779">
            <v>0</v>
          </cell>
          <cell r="H779">
            <v>21166</v>
          </cell>
          <cell r="I779">
            <v>0</v>
          </cell>
          <cell r="J779">
            <v>21166</v>
          </cell>
          <cell r="K779">
            <v>0</v>
          </cell>
        </row>
        <row r="780">
          <cell r="F780">
            <v>-1899</v>
          </cell>
          <cell r="G780">
            <v>0</v>
          </cell>
          <cell r="H780">
            <v>-1899</v>
          </cell>
          <cell r="I780">
            <v>0</v>
          </cell>
          <cell r="J780">
            <v>-1899</v>
          </cell>
          <cell r="K780">
            <v>0</v>
          </cell>
        </row>
        <row r="781">
          <cell r="F781">
            <v>0</v>
          </cell>
          <cell r="G781">
            <v>0</v>
          </cell>
          <cell r="H781">
            <v>0</v>
          </cell>
          <cell r="I781">
            <v>0</v>
          </cell>
          <cell r="J781">
            <v>0</v>
          </cell>
          <cell r="K781">
            <v>0</v>
          </cell>
        </row>
        <row r="782">
          <cell r="F782">
            <v>0</v>
          </cell>
          <cell r="G782">
            <v>0</v>
          </cell>
          <cell r="H782">
            <v>0</v>
          </cell>
          <cell r="I782">
            <v>0</v>
          </cell>
          <cell r="J782">
            <v>0</v>
          </cell>
          <cell r="K782">
            <v>0</v>
          </cell>
        </row>
        <row r="783">
          <cell r="F783">
            <v>0</v>
          </cell>
          <cell r="G783">
            <v>0</v>
          </cell>
          <cell r="H783">
            <v>0</v>
          </cell>
          <cell r="I783">
            <v>0</v>
          </cell>
          <cell r="J783">
            <v>0</v>
          </cell>
          <cell r="K783">
            <v>0</v>
          </cell>
        </row>
        <row r="784">
          <cell r="F784">
            <v>0</v>
          </cell>
          <cell r="G784">
            <v>0</v>
          </cell>
          <cell r="H784">
            <v>0</v>
          </cell>
          <cell r="I784">
            <v>0</v>
          </cell>
          <cell r="J784">
            <v>0</v>
          </cell>
          <cell r="K784">
            <v>0</v>
          </cell>
        </row>
        <row r="785">
          <cell r="F785">
            <v>522005</v>
          </cell>
          <cell r="G785">
            <v>0</v>
          </cell>
          <cell r="H785">
            <v>522005</v>
          </cell>
          <cell r="I785">
            <v>0</v>
          </cell>
          <cell r="J785">
            <v>522005</v>
          </cell>
          <cell r="K785">
            <v>0</v>
          </cell>
        </row>
        <row r="786">
          <cell r="F786">
            <v>0</v>
          </cell>
          <cell r="G786">
            <v>0</v>
          </cell>
          <cell r="H786">
            <v>0</v>
          </cell>
          <cell r="I786">
            <v>0</v>
          </cell>
          <cell r="J786">
            <v>0</v>
          </cell>
          <cell r="K786">
            <v>0</v>
          </cell>
        </row>
        <row r="787">
          <cell r="F787">
            <v>3485</v>
          </cell>
          <cell r="G787">
            <v>0</v>
          </cell>
          <cell r="H787">
            <v>3485</v>
          </cell>
          <cell r="I787">
            <v>0</v>
          </cell>
          <cell r="J787">
            <v>3485</v>
          </cell>
          <cell r="K787">
            <v>0</v>
          </cell>
        </row>
        <row r="788">
          <cell r="F788">
            <v>64347</v>
          </cell>
          <cell r="G788">
            <v>0</v>
          </cell>
          <cell r="H788">
            <v>64347</v>
          </cell>
          <cell r="I788">
            <v>0</v>
          </cell>
          <cell r="J788">
            <v>64347</v>
          </cell>
          <cell r="K788">
            <v>0</v>
          </cell>
        </row>
        <row r="789">
          <cell r="F789">
            <v>6212</v>
          </cell>
          <cell r="G789">
            <v>0</v>
          </cell>
          <cell r="H789">
            <v>6212</v>
          </cell>
          <cell r="I789">
            <v>0</v>
          </cell>
          <cell r="J789">
            <v>6212</v>
          </cell>
          <cell r="K789">
            <v>0</v>
          </cell>
        </row>
        <row r="790">
          <cell r="F790">
            <v>0</v>
          </cell>
          <cell r="G790">
            <v>0</v>
          </cell>
          <cell r="H790">
            <v>0</v>
          </cell>
          <cell r="I790">
            <v>0</v>
          </cell>
          <cell r="J790">
            <v>0</v>
          </cell>
          <cell r="K790">
            <v>0</v>
          </cell>
        </row>
        <row r="791">
          <cell r="F791">
            <v>260</v>
          </cell>
          <cell r="G791">
            <v>0</v>
          </cell>
          <cell r="H791">
            <v>260</v>
          </cell>
          <cell r="I791">
            <v>0</v>
          </cell>
          <cell r="J791">
            <v>260</v>
          </cell>
          <cell r="K791">
            <v>0</v>
          </cell>
        </row>
        <row r="792">
          <cell r="F792">
            <v>161177</v>
          </cell>
          <cell r="G792">
            <v>0</v>
          </cell>
          <cell r="H792">
            <v>161177</v>
          </cell>
          <cell r="I792">
            <v>0</v>
          </cell>
          <cell r="J792">
            <v>161177</v>
          </cell>
          <cell r="K792">
            <v>0</v>
          </cell>
        </row>
        <row r="793">
          <cell r="F793">
            <v>44877</v>
          </cell>
          <cell r="G793">
            <v>0</v>
          </cell>
          <cell r="H793">
            <v>44877</v>
          </cell>
          <cell r="I793">
            <v>0</v>
          </cell>
          <cell r="J793">
            <v>44877</v>
          </cell>
          <cell r="K793">
            <v>0</v>
          </cell>
        </row>
        <row r="794">
          <cell r="F794">
            <v>44455</v>
          </cell>
          <cell r="G794">
            <v>0</v>
          </cell>
          <cell r="H794">
            <v>44455</v>
          </cell>
          <cell r="I794">
            <v>0</v>
          </cell>
          <cell r="J794">
            <v>44455</v>
          </cell>
          <cell r="K794">
            <v>0</v>
          </cell>
        </row>
        <row r="795">
          <cell r="F795">
            <v>0</v>
          </cell>
          <cell r="G795">
            <v>0</v>
          </cell>
          <cell r="H795">
            <v>0</v>
          </cell>
          <cell r="I795">
            <v>0</v>
          </cell>
          <cell r="J795">
            <v>0</v>
          </cell>
          <cell r="K795">
            <v>0</v>
          </cell>
        </row>
        <row r="796">
          <cell r="F796">
            <v>114029</v>
          </cell>
          <cell r="G796">
            <v>0</v>
          </cell>
          <cell r="H796">
            <v>114029</v>
          </cell>
          <cell r="I796">
            <v>0</v>
          </cell>
          <cell r="J796">
            <v>114029</v>
          </cell>
          <cell r="K796">
            <v>0</v>
          </cell>
        </row>
        <row r="797">
          <cell r="F797">
            <v>-43494242</v>
          </cell>
          <cell r="G797">
            <v>0</v>
          </cell>
          <cell r="H797">
            <v>-43494242</v>
          </cell>
          <cell r="I797">
            <v>0</v>
          </cell>
          <cell r="J797">
            <v>-43494242</v>
          </cell>
          <cell r="K797">
            <v>0</v>
          </cell>
        </row>
        <row r="798">
          <cell r="F798">
            <v>-407513</v>
          </cell>
          <cell r="G798">
            <v>0</v>
          </cell>
          <cell r="H798">
            <v>-407513</v>
          </cell>
          <cell r="I798">
            <v>0</v>
          </cell>
          <cell r="J798">
            <v>-407513</v>
          </cell>
          <cell r="K798">
            <v>0</v>
          </cell>
        </row>
        <row r="799">
          <cell r="F799">
            <v>-399712</v>
          </cell>
          <cell r="G799">
            <v>0</v>
          </cell>
          <cell r="H799">
            <v>-399712</v>
          </cell>
          <cell r="I799">
            <v>0</v>
          </cell>
          <cell r="J799">
            <v>-399712</v>
          </cell>
          <cell r="K799">
            <v>0</v>
          </cell>
        </row>
        <row r="800">
          <cell r="F800">
            <v>0</v>
          </cell>
          <cell r="G800">
            <v>0</v>
          </cell>
          <cell r="H800">
            <v>0</v>
          </cell>
          <cell r="I800">
            <v>0</v>
          </cell>
          <cell r="J800">
            <v>0</v>
          </cell>
          <cell r="K800">
            <v>0</v>
          </cell>
        </row>
        <row r="801">
          <cell r="F801">
            <v>0</v>
          </cell>
          <cell r="G801">
            <v>0</v>
          </cell>
          <cell r="H801">
            <v>0</v>
          </cell>
          <cell r="I801">
            <v>0</v>
          </cell>
          <cell r="J801">
            <v>0</v>
          </cell>
          <cell r="K801">
            <v>0</v>
          </cell>
        </row>
        <row r="802">
          <cell r="F802">
            <v>0</v>
          </cell>
          <cell r="G802">
            <v>0</v>
          </cell>
          <cell r="H802">
            <v>0</v>
          </cell>
          <cell r="I802">
            <v>0</v>
          </cell>
          <cell r="J802">
            <v>0</v>
          </cell>
          <cell r="K802">
            <v>0</v>
          </cell>
        </row>
        <row r="803">
          <cell r="F803">
            <v>0</v>
          </cell>
          <cell r="G803">
            <v>0</v>
          </cell>
          <cell r="H803">
            <v>0</v>
          </cell>
          <cell r="I803">
            <v>0</v>
          </cell>
          <cell r="J803">
            <v>0</v>
          </cell>
          <cell r="K803">
            <v>0</v>
          </cell>
        </row>
        <row r="804">
          <cell r="F804">
            <v>27747</v>
          </cell>
          <cell r="G804">
            <v>0</v>
          </cell>
          <cell r="H804">
            <v>27747</v>
          </cell>
          <cell r="I804">
            <v>0</v>
          </cell>
          <cell r="J804">
            <v>27747</v>
          </cell>
          <cell r="K804">
            <v>0</v>
          </cell>
        </row>
        <row r="805">
          <cell r="F805">
            <v>34858</v>
          </cell>
          <cell r="G805">
            <v>0</v>
          </cell>
          <cell r="H805">
            <v>34858</v>
          </cell>
          <cell r="I805">
            <v>0</v>
          </cell>
          <cell r="J805">
            <v>34858</v>
          </cell>
          <cell r="K805">
            <v>0</v>
          </cell>
        </row>
        <row r="806">
          <cell r="F806">
            <v>19104</v>
          </cell>
          <cell r="G806">
            <v>0</v>
          </cell>
          <cell r="H806">
            <v>19104</v>
          </cell>
          <cell r="I806">
            <v>0</v>
          </cell>
          <cell r="J806">
            <v>19104</v>
          </cell>
          <cell r="K806">
            <v>0</v>
          </cell>
        </row>
        <row r="807">
          <cell r="F807">
            <v>113</v>
          </cell>
          <cell r="G807">
            <v>0</v>
          </cell>
          <cell r="H807">
            <v>113</v>
          </cell>
          <cell r="I807">
            <v>0</v>
          </cell>
          <cell r="J807">
            <v>113</v>
          </cell>
          <cell r="K807">
            <v>0</v>
          </cell>
        </row>
        <row r="808">
          <cell r="F808">
            <v>0</v>
          </cell>
          <cell r="G808">
            <v>0</v>
          </cell>
          <cell r="H808">
            <v>0</v>
          </cell>
          <cell r="I808">
            <v>0</v>
          </cell>
          <cell r="J808">
            <v>0</v>
          </cell>
          <cell r="K808">
            <v>0</v>
          </cell>
        </row>
        <row r="809">
          <cell r="F809">
            <v>12835</v>
          </cell>
          <cell r="G809">
            <v>0</v>
          </cell>
          <cell r="H809">
            <v>12835</v>
          </cell>
          <cell r="I809">
            <v>0</v>
          </cell>
          <cell r="J809">
            <v>12835</v>
          </cell>
          <cell r="K809">
            <v>0</v>
          </cell>
        </row>
        <row r="810">
          <cell r="F810">
            <v>17766</v>
          </cell>
          <cell r="G810">
            <v>0</v>
          </cell>
          <cell r="H810">
            <v>17766</v>
          </cell>
          <cell r="I810">
            <v>0</v>
          </cell>
          <cell r="J810">
            <v>17766</v>
          </cell>
          <cell r="K810">
            <v>0</v>
          </cell>
        </row>
        <row r="811">
          <cell r="F811">
            <v>4118</v>
          </cell>
          <cell r="G811">
            <v>0</v>
          </cell>
          <cell r="H811">
            <v>4118</v>
          </cell>
          <cell r="I811">
            <v>0</v>
          </cell>
          <cell r="J811">
            <v>4118</v>
          </cell>
          <cell r="K811">
            <v>0</v>
          </cell>
        </row>
        <row r="812">
          <cell r="F812">
            <v>4768</v>
          </cell>
          <cell r="G812">
            <v>0</v>
          </cell>
          <cell r="H812">
            <v>4768</v>
          </cell>
          <cell r="I812">
            <v>0</v>
          </cell>
          <cell r="J812">
            <v>4768</v>
          </cell>
          <cell r="K812">
            <v>0</v>
          </cell>
        </row>
        <row r="813">
          <cell r="F813">
            <v>15946</v>
          </cell>
          <cell r="G813">
            <v>0</v>
          </cell>
          <cell r="H813">
            <v>15946</v>
          </cell>
          <cell r="I813">
            <v>0</v>
          </cell>
          <cell r="J813">
            <v>15946</v>
          </cell>
          <cell r="K813">
            <v>0</v>
          </cell>
        </row>
        <row r="814">
          <cell r="F814">
            <v>21660</v>
          </cell>
          <cell r="G814">
            <v>0</v>
          </cell>
          <cell r="H814">
            <v>21660</v>
          </cell>
          <cell r="I814">
            <v>0</v>
          </cell>
          <cell r="J814">
            <v>21660</v>
          </cell>
          <cell r="K814">
            <v>0</v>
          </cell>
        </row>
        <row r="815">
          <cell r="F815">
            <v>9593</v>
          </cell>
          <cell r="G815">
            <v>0</v>
          </cell>
          <cell r="H815">
            <v>9593</v>
          </cell>
          <cell r="I815">
            <v>0</v>
          </cell>
          <cell r="J815">
            <v>9593</v>
          </cell>
          <cell r="K815">
            <v>0</v>
          </cell>
        </row>
        <row r="816">
          <cell r="F816">
            <v>746</v>
          </cell>
          <cell r="G816">
            <v>0</v>
          </cell>
          <cell r="H816">
            <v>746</v>
          </cell>
          <cell r="I816">
            <v>0</v>
          </cell>
          <cell r="J816">
            <v>746</v>
          </cell>
          <cell r="K816">
            <v>0</v>
          </cell>
        </row>
        <row r="817">
          <cell r="F817">
            <v>0</v>
          </cell>
          <cell r="G817">
            <v>0</v>
          </cell>
          <cell r="H817">
            <v>0</v>
          </cell>
          <cell r="I817">
            <v>0</v>
          </cell>
          <cell r="J817">
            <v>0</v>
          </cell>
          <cell r="K817">
            <v>0</v>
          </cell>
        </row>
        <row r="818">
          <cell r="F818">
            <v>3413</v>
          </cell>
          <cell r="G818">
            <v>0</v>
          </cell>
          <cell r="H818">
            <v>3413</v>
          </cell>
          <cell r="I818">
            <v>0</v>
          </cell>
          <cell r="J818">
            <v>3413</v>
          </cell>
          <cell r="K818">
            <v>0</v>
          </cell>
        </row>
        <row r="819">
          <cell r="F819">
            <v>76934</v>
          </cell>
          <cell r="G819">
            <v>0</v>
          </cell>
          <cell r="H819">
            <v>76934</v>
          </cell>
          <cell r="I819">
            <v>0</v>
          </cell>
          <cell r="J819">
            <v>76934</v>
          </cell>
          <cell r="K819">
            <v>0</v>
          </cell>
        </row>
        <row r="820">
          <cell r="F820">
            <v>-4403</v>
          </cell>
          <cell r="G820">
            <v>0</v>
          </cell>
          <cell r="H820">
            <v>-4403</v>
          </cell>
          <cell r="I820">
            <v>0</v>
          </cell>
          <cell r="J820">
            <v>-4403</v>
          </cell>
          <cell r="K820">
            <v>0</v>
          </cell>
        </row>
        <row r="821">
          <cell r="F821">
            <v>0</v>
          </cell>
          <cell r="G821">
            <v>0</v>
          </cell>
          <cell r="H821">
            <v>0</v>
          </cell>
          <cell r="I821">
            <v>0</v>
          </cell>
          <cell r="J821">
            <v>0</v>
          </cell>
          <cell r="K821">
            <v>0</v>
          </cell>
        </row>
        <row r="822">
          <cell r="F822">
            <v>592293</v>
          </cell>
          <cell r="G822">
            <v>0</v>
          </cell>
          <cell r="H822">
            <v>592293</v>
          </cell>
          <cell r="I822">
            <v>0</v>
          </cell>
          <cell r="J822">
            <v>592293</v>
          </cell>
          <cell r="K822">
            <v>0</v>
          </cell>
        </row>
        <row r="823">
          <cell r="F823">
            <v>1592</v>
          </cell>
          <cell r="G823">
            <v>0</v>
          </cell>
          <cell r="H823">
            <v>1592</v>
          </cell>
          <cell r="I823">
            <v>0</v>
          </cell>
          <cell r="J823">
            <v>1592</v>
          </cell>
          <cell r="K823">
            <v>0</v>
          </cell>
        </row>
        <row r="824">
          <cell r="F824">
            <v>1380</v>
          </cell>
          <cell r="G824">
            <v>0</v>
          </cell>
          <cell r="H824">
            <v>1380</v>
          </cell>
          <cell r="I824">
            <v>0</v>
          </cell>
          <cell r="J824">
            <v>1380</v>
          </cell>
          <cell r="K824">
            <v>0</v>
          </cell>
        </row>
        <row r="825">
          <cell r="F825">
            <v>132396</v>
          </cell>
          <cell r="G825">
            <v>0</v>
          </cell>
          <cell r="H825">
            <v>132396</v>
          </cell>
          <cell r="I825">
            <v>0</v>
          </cell>
          <cell r="J825">
            <v>132396</v>
          </cell>
          <cell r="K825">
            <v>0</v>
          </cell>
        </row>
        <row r="826">
          <cell r="F826">
            <v>52574</v>
          </cell>
          <cell r="G826">
            <v>0</v>
          </cell>
          <cell r="H826">
            <v>52574</v>
          </cell>
          <cell r="I826">
            <v>0</v>
          </cell>
          <cell r="J826">
            <v>52574</v>
          </cell>
          <cell r="K826">
            <v>0</v>
          </cell>
        </row>
        <row r="827">
          <cell r="F827">
            <v>693</v>
          </cell>
          <cell r="G827">
            <v>0</v>
          </cell>
          <cell r="H827">
            <v>693</v>
          </cell>
          <cell r="I827">
            <v>0</v>
          </cell>
          <cell r="J827">
            <v>693</v>
          </cell>
          <cell r="K827">
            <v>0</v>
          </cell>
        </row>
        <row r="828">
          <cell r="F828">
            <v>21790</v>
          </cell>
          <cell r="G828">
            <v>0</v>
          </cell>
          <cell r="H828">
            <v>21790</v>
          </cell>
          <cell r="I828">
            <v>0</v>
          </cell>
          <cell r="J828">
            <v>21790</v>
          </cell>
          <cell r="K828">
            <v>0</v>
          </cell>
        </row>
        <row r="829">
          <cell r="F829">
            <v>86</v>
          </cell>
          <cell r="G829">
            <v>0</v>
          </cell>
          <cell r="H829">
            <v>86</v>
          </cell>
          <cell r="I829">
            <v>0</v>
          </cell>
          <cell r="J829">
            <v>86</v>
          </cell>
          <cell r="K829">
            <v>0</v>
          </cell>
        </row>
        <row r="830">
          <cell r="F830">
            <v>0</v>
          </cell>
          <cell r="G830">
            <v>0</v>
          </cell>
          <cell r="H830">
            <v>0</v>
          </cell>
          <cell r="I830">
            <v>0</v>
          </cell>
          <cell r="J830">
            <v>0</v>
          </cell>
          <cell r="K830">
            <v>0</v>
          </cell>
        </row>
        <row r="831">
          <cell r="F831">
            <v>1558</v>
          </cell>
          <cell r="G831">
            <v>0</v>
          </cell>
          <cell r="H831">
            <v>1558</v>
          </cell>
          <cell r="I831">
            <v>0</v>
          </cell>
          <cell r="J831">
            <v>1558</v>
          </cell>
          <cell r="K831">
            <v>0</v>
          </cell>
        </row>
        <row r="832">
          <cell r="F832">
            <v>13899</v>
          </cell>
          <cell r="G832">
            <v>0</v>
          </cell>
          <cell r="H832">
            <v>13899</v>
          </cell>
          <cell r="I832">
            <v>0</v>
          </cell>
          <cell r="J832">
            <v>13899</v>
          </cell>
          <cell r="K832">
            <v>0</v>
          </cell>
        </row>
        <row r="833">
          <cell r="F833">
            <v>1295</v>
          </cell>
          <cell r="G833">
            <v>0</v>
          </cell>
          <cell r="H833">
            <v>1295</v>
          </cell>
          <cell r="I833">
            <v>0</v>
          </cell>
          <cell r="J833">
            <v>1295</v>
          </cell>
          <cell r="K833">
            <v>0</v>
          </cell>
        </row>
        <row r="834">
          <cell r="F834">
            <v>1161</v>
          </cell>
          <cell r="G834">
            <v>0</v>
          </cell>
          <cell r="H834">
            <v>1161</v>
          </cell>
          <cell r="I834">
            <v>0</v>
          </cell>
          <cell r="J834">
            <v>1161</v>
          </cell>
          <cell r="K834">
            <v>0</v>
          </cell>
        </row>
        <row r="835">
          <cell r="F835">
            <v>954</v>
          </cell>
          <cell r="G835">
            <v>0</v>
          </cell>
          <cell r="H835">
            <v>954</v>
          </cell>
          <cell r="I835">
            <v>0</v>
          </cell>
          <cell r="J835">
            <v>954</v>
          </cell>
          <cell r="K835">
            <v>0</v>
          </cell>
        </row>
        <row r="836">
          <cell r="F836">
            <v>3</v>
          </cell>
          <cell r="G836">
            <v>0</v>
          </cell>
          <cell r="H836">
            <v>3</v>
          </cell>
          <cell r="I836">
            <v>0</v>
          </cell>
          <cell r="J836">
            <v>3</v>
          </cell>
          <cell r="K836">
            <v>0</v>
          </cell>
        </row>
        <row r="837">
          <cell r="F837">
            <v>6225</v>
          </cell>
          <cell r="G837">
            <v>0</v>
          </cell>
          <cell r="H837">
            <v>6225</v>
          </cell>
          <cell r="I837">
            <v>0</v>
          </cell>
          <cell r="J837">
            <v>6225</v>
          </cell>
          <cell r="K837">
            <v>0</v>
          </cell>
        </row>
        <row r="838">
          <cell r="F838">
            <v>108852</v>
          </cell>
          <cell r="G838">
            <v>0</v>
          </cell>
          <cell r="H838">
            <v>108852</v>
          </cell>
          <cell r="I838">
            <v>0</v>
          </cell>
          <cell r="J838">
            <v>108852</v>
          </cell>
          <cell r="K838">
            <v>0</v>
          </cell>
        </row>
        <row r="839">
          <cell r="F839">
            <v>15568</v>
          </cell>
          <cell r="G839">
            <v>0</v>
          </cell>
          <cell r="H839">
            <v>15568</v>
          </cell>
          <cell r="I839">
            <v>0</v>
          </cell>
          <cell r="J839">
            <v>15568</v>
          </cell>
          <cell r="K839">
            <v>0</v>
          </cell>
        </row>
        <row r="840">
          <cell r="F840">
            <v>113113</v>
          </cell>
          <cell r="G840">
            <v>0</v>
          </cell>
          <cell r="H840">
            <v>113113</v>
          </cell>
          <cell r="I840">
            <v>0</v>
          </cell>
          <cell r="J840">
            <v>113113</v>
          </cell>
          <cell r="K840">
            <v>0</v>
          </cell>
        </row>
        <row r="841">
          <cell r="F841">
            <v>18404</v>
          </cell>
          <cell r="G841">
            <v>0</v>
          </cell>
          <cell r="H841">
            <v>18404</v>
          </cell>
          <cell r="I841">
            <v>0</v>
          </cell>
          <cell r="J841">
            <v>18404</v>
          </cell>
          <cell r="K841">
            <v>0</v>
          </cell>
        </row>
        <row r="842">
          <cell r="F842">
            <v>0</v>
          </cell>
          <cell r="G842">
            <v>0</v>
          </cell>
          <cell r="H842">
            <v>0</v>
          </cell>
          <cell r="I842">
            <v>0</v>
          </cell>
          <cell r="J842">
            <v>0</v>
          </cell>
          <cell r="K842">
            <v>0</v>
          </cell>
        </row>
        <row r="843">
          <cell r="F843">
            <v>951213</v>
          </cell>
          <cell r="G843">
            <v>0</v>
          </cell>
          <cell r="H843">
            <v>951213</v>
          </cell>
          <cell r="I843">
            <v>0</v>
          </cell>
          <cell r="J843">
            <v>951213</v>
          </cell>
          <cell r="K843">
            <v>0</v>
          </cell>
        </row>
        <row r="844">
          <cell r="F844">
            <v>0</v>
          </cell>
          <cell r="G844">
            <v>0</v>
          </cell>
          <cell r="H844">
            <v>0</v>
          </cell>
          <cell r="I844">
            <v>0</v>
          </cell>
          <cell r="J844">
            <v>0</v>
          </cell>
          <cell r="K844">
            <v>0</v>
          </cell>
        </row>
        <row r="845">
          <cell r="F845">
            <v>6471</v>
          </cell>
          <cell r="G845">
            <v>0</v>
          </cell>
          <cell r="H845">
            <v>6471</v>
          </cell>
          <cell r="I845">
            <v>0</v>
          </cell>
          <cell r="J845">
            <v>6471</v>
          </cell>
          <cell r="K845">
            <v>0</v>
          </cell>
        </row>
        <row r="846">
          <cell r="F846">
            <v>1461</v>
          </cell>
          <cell r="G846">
            <v>0</v>
          </cell>
          <cell r="H846">
            <v>1461</v>
          </cell>
          <cell r="I846">
            <v>0</v>
          </cell>
          <cell r="J846">
            <v>1461</v>
          </cell>
          <cell r="K846">
            <v>0</v>
          </cell>
        </row>
        <row r="847">
          <cell r="F847">
            <v>60</v>
          </cell>
          <cell r="G847">
            <v>0</v>
          </cell>
          <cell r="H847">
            <v>60</v>
          </cell>
          <cell r="I847">
            <v>0</v>
          </cell>
          <cell r="J847">
            <v>60</v>
          </cell>
          <cell r="K847">
            <v>0</v>
          </cell>
        </row>
        <row r="848">
          <cell r="F848">
            <v>63</v>
          </cell>
          <cell r="G848">
            <v>0</v>
          </cell>
          <cell r="H848">
            <v>63</v>
          </cell>
          <cell r="I848">
            <v>0</v>
          </cell>
          <cell r="J848">
            <v>63</v>
          </cell>
          <cell r="K848">
            <v>0</v>
          </cell>
        </row>
        <row r="849">
          <cell r="F849">
            <v>21041</v>
          </cell>
          <cell r="G849">
            <v>0</v>
          </cell>
          <cell r="H849">
            <v>21041</v>
          </cell>
          <cell r="I849">
            <v>0</v>
          </cell>
          <cell r="J849">
            <v>21041</v>
          </cell>
          <cell r="K849">
            <v>0</v>
          </cell>
        </row>
        <row r="850">
          <cell r="F850">
            <v>0</v>
          </cell>
          <cell r="G850">
            <v>0</v>
          </cell>
          <cell r="H850">
            <v>0</v>
          </cell>
          <cell r="I850">
            <v>0</v>
          </cell>
          <cell r="J850">
            <v>0</v>
          </cell>
          <cell r="K850">
            <v>0</v>
          </cell>
        </row>
        <row r="851">
          <cell r="F851">
            <v>15398</v>
          </cell>
          <cell r="G851">
            <v>0</v>
          </cell>
          <cell r="H851">
            <v>15398</v>
          </cell>
          <cell r="I851">
            <v>0</v>
          </cell>
          <cell r="J851">
            <v>15398</v>
          </cell>
          <cell r="K851">
            <v>0</v>
          </cell>
        </row>
        <row r="852">
          <cell r="F852">
            <v>2490</v>
          </cell>
          <cell r="G852">
            <v>0</v>
          </cell>
          <cell r="H852">
            <v>2490</v>
          </cell>
          <cell r="I852">
            <v>0</v>
          </cell>
          <cell r="J852">
            <v>2490</v>
          </cell>
          <cell r="K852">
            <v>0</v>
          </cell>
        </row>
        <row r="853">
          <cell r="F853">
            <v>27578</v>
          </cell>
          <cell r="G853">
            <v>0</v>
          </cell>
          <cell r="H853">
            <v>27578</v>
          </cell>
          <cell r="I853">
            <v>0</v>
          </cell>
          <cell r="J853">
            <v>27578</v>
          </cell>
          <cell r="K853">
            <v>0</v>
          </cell>
        </row>
        <row r="854">
          <cell r="F854">
            <v>0</v>
          </cell>
          <cell r="G854">
            <v>0</v>
          </cell>
          <cell r="H854">
            <v>0</v>
          </cell>
          <cell r="I854">
            <v>0</v>
          </cell>
          <cell r="J854">
            <v>0</v>
          </cell>
          <cell r="K854">
            <v>0</v>
          </cell>
        </row>
        <row r="855">
          <cell r="F855">
            <v>390</v>
          </cell>
          <cell r="G855">
            <v>0</v>
          </cell>
          <cell r="H855">
            <v>390</v>
          </cell>
          <cell r="I855">
            <v>0</v>
          </cell>
          <cell r="J855">
            <v>390</v>
          </cell>
          <cell r="K855">
            <v>0</v>
          </cell>
        </row>
        <row r="856">
          <cell r="F856">
            <v>3989</v>
          </cell>
          <cell r="G856">
            <v>0</v>
          </cell>
          <cell r="H856">
            <v>3989</v>
          </cell>
          <cell r="I856">
            <v>0</v>
          </cell>
          <cell r="J856">
            <v>3989</v>
          </cell>
          <cell r="K856">
            <v>0</v>
          </cell>
        </row>
        <row r="857">
          <cell r="F857">
            <v>5679</v>
          </cell>
          <cell r="G857">
            <v>0</v>
          </cell>
          <cell r="H857">
            <v>5679</v>
          </cell>
          <cell r="I857">
            <v>0</v>
          </cell>
          <cell r="J857">
            <v>5679</v>
          </cell>
          <cell r="K857">
            <v>0</v>
          </cell>
        </row>
        <row r="858">
          <cell r="F858">
            <v>20434</v>
          </cell>
          <cell r="G858">
            <v>0</v>
          </cell>
          <cell r="H858">
            <v>20434</v>
          </cell>
          <cell r="I858">
            <v>0</v>
          </cell>
          <cell r="J858">
            <v>20434</v>
          </cell>
          <cell r="K858">
            <v>0</v>
          </cell>
        </row>
        <row r="859">
          <cell r="F859">
            <v>614</v>
          </cell>
          <cell r="G859">
            <v>0</v>
          </cell>
          <cell r="H859">
            <v>614</v>
          </cell>
          <cell r="I859">
            <v>0</v>
          </cell>
          <cell r="J859">
            <v>614</v>
          </cell>
          <cell r="K859">
            <v>0</v>
          </cell>
        </row>
        <row r="860">
          <cell r="F860">
            <v>3577</v>
          </cell>
          <cell r="G860">
            <v>0</v>
          </cell>
          <cell r="H860">
            <v>3577</v>
          </cell>
          <cell r="I860">
            <v>0</v>
          </cell>
          <cell r="J860">
            <v>3577</v>
          </cell>
          <cell r="K860">
            <v>0</v>
          </cell>
        </row>
        <row r="861">
          <cell r="F861">
            <v>1218</v>
          </cell>
          <cell r="G861">
            <v>0</v>
          </cell>
          <cell r="H861">
            <v>1218</v>
          </cell>
          <cell r="I861">
            <v>0</v>
          </cell>
          <cell r="J861">
            <v>1218</v>
          </cell>
          <cell r="K861">
            <v>0</v>
          </cell>
        </row>
        <row r="862">
          <cell r="F862">
            <v>10619</v>
          </cell>
          <cell r="G862">
            <v>0</v>
          </cell>
          <cell r="H862">
            <v>10619</v>
          </cell>
          <cell r="I862">
            <v>0</v>
          </cell>
          <cell r="J862">
            <v>10619</v>
          </cell>
          <cell r="K862">
            <v>0</v>
          </cell>
        </row>
        <row r="863">
          <cell r="F863">
            <v>97450</v>
          </cell>
          <cell r="G863">
            <v>0</v>
          </cell>
          <cell r="H863">
            <v>97450</v>
          </cell>
          <cell r="I863">
            <v>0</v>
          </cell>
          <cell r="J863">
            <v>97450</v>
          </cell>
          <cell r="K863">
            <v>0</v>
          </cell>
        </row>
        <row r="864">
          <cell r="F864">
            <v>0</v>
          </cell>
          <cell r="G864">
            <v>0</v>
          </cell>
          <cell r="H864">
            <v>0</v>
          </cell>
          <cell r="I864">
            <v>0</v>
          </cell>
          <cell r="J864">
            <v>0</v>
          </cell>
          <cell r="K864">
            <v>0</v>
          </cell>
        </row>
        <row r="865">
          <cell r="F865">
            <v>0</v>
          </cell>
          <cell r="G865">
            <v>0</v>
          </cell>
          <cell r="H865">
            <v>0</v>
          </cell>
          <cell r="I865">
            <v>0</v>
          </cell>
          <cell r="J865">
            <v>0</v>
          </cell>
          <cell r="K865">
            <v>0</v>
          </cell>
        </row>
        <row r="866">
          <cell r="F866">
            <v>0</v>
          </cell>
          <cell r="G866">
            <v>0</v>
          </cell>
          <cell r="H866">
            <v>0</v>
          </cell>
          <cell r="I866">
            <v>0</v>
          </cell>
          <cell r="J866">
            <v>0</v>
          </cell>
          <cell r="K866">
            <v>0</v>
          </cell>
        </row>
        <row r="867">
          <cell r="F867">
            <v>0</v>
          </cell>
          <cell r="G867">
            <v>0</v>
          </cell>
          <cell r="H867">
            <v>0</v>
          </cell>
          <cell r="I867">
            <v>0</v>
          </cell>
          <cell r="J867">
            <v>0</v>
          </cell>
          <cell r="K867">
            <v>0</v>
          </cell>
        </row>
        <row r="868">
          <cell r="F868">
            <v>0</v>
          </cell>
          <cell r="G868">
            <v>0</v>
          </cell>
          <cell r="H868">
            <v>0</v>
          </cell>
          <cell r="I868">
            <v>0</v>
          </cell>
          <cell r="J868">
            <v>0</v>
          </cell>
          <cell r="K868">
            <v>0</v>
          </cell>
        </row>
        <row r="869">
          <cell r="F869">
            <v>0</v>
          </cell>
          <cell r="G869">
            <v>0</v>
          </cell>
          <cell r="H869">
            <v>0</v>
          </cell>
          <cell r="I869">
            <v>0</v>
          </cell>
          <cell r="J869">
            <v>0</v>
          </cell>
          <cell r="K869">
            <v>0</v>
          </cell>
        </row>
        <row r="870">
          <cell r="F870">
            <v>0</v>
          </cell>
          <cell r="G870">
            <v>0</v>
          </cell>
          <cell r="H870">
            <v>0</v>
          </cell>
          <cell r="I870">
            <v>0</v>
          </cell>
          <cell r="J870">
            <v>0</v>
          </cell>
          <cell r="K870">
            <v>0</v>
          </cell>
        </row>
        <row r="871">
          <cell r="F871">
            <v>0</v>
          </cell>
          <cell r="G871">
            <v>0</v>
          </cell>
          <cell r="H871">
            <v>0</v>
          </cell>
          <cell r="I871">
            <v>0</v>
          </cell>
          <cell r="J871">
            <v>0</v>
          </cell>
          <cell r="K871">
            <v>0</v>
          </cell>
        </row>
        <row r="872">
          <cell r="F872">
            <v>0</v>
          </cell>
          <cell r="G872">
            <v>0</v>
          </cell>
          <cell r="H872">
            <v>0</v>
          </cell>
          <cell r="I872">
            <v>0</v>
          </cell>
          <cell r="J872">
            <v>0</v>
          </cell>
          <cell r="K872">
            <v>0</v>
          </cell>
        </row>
        <row r="873">
          <cell r="F873">
            <v>0</v>
          </cell>
          <cell r="G873">
            <v>0</v>
          </cell>
          <cell r="H873">
            <v>0</v>
          </cell>
          <cell r="I873">
            <v>0</v>
          </cell>
          <cell r="J873">
            <v>0</v>
          </cell>
          <cell r="K873">
            <v>0</v>
          </cell>
        </row>
        <row r="874">
          <cell r="F874">
            <v>0</v>
          </cell>
          <cell r="G874">
            <v>0</v>
          </cell>
          <cell r="H874">
            <v>0</v>
          </cell>
          <cell r="I874">
            <v>0</v>
          </cell>
          <cell r="J874">
            <v>0</v>
          </cell>
          <cell r="K874">
            <v>0</v>
          </cell>
        </row>
        <row r="875">
          <cell r="F875">
            <v>0</v>
          </cell>
          <cell r="G875">
            <v>0</v>
          </cell>
          <cell r="H875">
            <v>0</v>
          </cell>
          <cell r="I875">
            <v>0</v>
          </cell>
          <cell r="J875">
            <v>0</v>
          </cell>
          <cell r="K875">
            <v>0</v>
          </cell>
        </row>
        <row r="876">
          <cell r="F876">
            <v>0</v>
          </cell>
          <cell r="G876">
            <v>0</v>
          </cell>
          <cell r="H876">
            <v>0</v>
          </cell>
          <cell r="I876">
            <v>0</v>
          </cell>
          <cell r="J876">
            <v>0</v>
          </cell>
          <cell r="K876">
            <v>0</v>
          </cell>
        </row>
        <row r="877">
          <cell r="F877">
            <v>0</v>
          </cell>
          <cell r="G877">
            <v>0</v>
          </cell>
          <cell r="H877">
            <v>0</v>
          </cell>
          <cell r="I877">
            <v>0</v>
          </cell>
          <cell r="J877">
            <v>0</v>
          </cell>
          <cell r="K877">
            <v>0</v>
          </cell>
        </row>
        <row r="878">
          <cell r="F878">
            <v>0</v>
          </cell>
          <cell r="G878">
            <v>0</v>
          </cell>
          <cell r="H878">
            <v>0</v>
          </cell>
          <cell r="I878">
            <v>0</v>
          </cell>
          <cell r="J878">
            <v>0</v>
          </cell>
          <cell r="K878">
            <v>0</v>
          </cell>
        </row>
        <row r="879">
          <cell r="F879">
            <v>0</v>
          </cell>
          <cell r="G879">
            <v>0</v>
          </cell>
          <cell r="H879">
            <v>0</v>
          </cell>
          <cell r="I879">
            <v>0</v>
          </cell>
          <cell r="J879">
            <v>0</v>
          </cell>
          <cell r="K879">
            <v>0</v>
          </cell>
        </row>
        <row r="880">
          <cell r="F880">
            <v>0</v>
          </cell>
          <cell r="G880">
            <v>0</v>
          </cell>
          <cell r="H880">
            <v>0</v>
          </cell>
          <cell r="I880">
            <v>0</v>
          </cell>
          <cell r="J880">
            <v>0</v>
          </cell>
          <cell r="K880">
            <v>0</v>
          </cell>
        </row>
        <row r="881">
          <cell r="F881">
            <v>0</v>
          </cell>
          <cell r="G881">
            <v>0</v>
          </cell>
          <cell r="H881">
            <v>0</v>
          </cell>
          <cell r="I881">
            <v>0</v>
          </cell>
          <cell r="J881">
            <v>0</v>
          </cell>
          <cell r="K881">
            <v>0</v>
          </cell>
        </row>
        <row r="882">
          <cell r="F882">
            <v>0</v>
          </cell>
          <cell r="G882">
            <v>0</v>
          </cell>
          <cell r="H882">
            <v>0</v>
          </cell>
          <cell r="I882">
            <v>0</v>
          </cell>
          <cell r="J882">
            <v>0</v>
          </cell>
          <cell r="K882">
            <v>0</v>
          </cell>
        </row>
        <row r="883">
          <cell r="F883">
            <v>0</v>
          </cell>
          <cell r="G883">
            <v>0</v>
          </cell>
          <cell r="H883">
            <v>0</v>
          </cell>
          <cell r="I883">
            <v>0</v>
          </cell>
          <cell r="J883">
            <v>0</v>
          </cell>
          <cell r="K883">
            <v>0</v>
          </cell>
        </row>
        <row r="884">
          <cell r="F884">
            <v>0</v>
          </cell>
          <cell r="G884">
            <v>0</v>
          </cell>
          <cell r="H884">
            <v>0</v>
          </cell>
          <cell r="I884">
            <v>0</v>
          </cell>
          <cell r="J884">
            <v>0</v>
          </cell>
          <cell r="K884">
            <v>0</v>
          </cell>
        </row>
        <row r="885">
          <cell r="F885">
            <v>0</v>
          </cell>
          <cell r="G885">
            <v>0</v>
          </cell>
          <cell r="H885">
            <v>0</v>
          </cell>
          <cell r="I885">
            <v>0</v>
          </cell>
          <cell r="J885">
            <v>0</v>
          </cell>
          <cell r="K885">
            <v>0</v>
          </cell>
        </row>
        <row r="886">
          <cell r="F886">
            <v>0</v>
          </cell>
          <cell r="G886">
            <v>0</v>
          </cell>
          <cell r="H886">
            <v>0</v>
          </cell>
          <cell r="I886">
            <v>0</v>
          </cell>
          <cell r="J886">
            <v>0</v>
          </cell>
          <cell r="K886">
            <v>0</v>
          </cell>
        </row>
        <row r="887">
          <cell r="F887">
            <v>0</v>
          </cell>
          <cell r="G887">
            <v>0</v>
          </cell>
          <cell r="H887">
            <v>0</v>
          </cell>
          <cell r="I887">
            <v>0</v>
          </cell>
          <cell r="J887">
            <v>0</v>
          </cell>
          <cell r="K887">
            <v>0</v>
          </cell>
        </row>
        <row r="888">
          <cell r="F888">
            <v>0</v>
          </cell>
          <cell r="G888">
            <v>0</v>
          </cell>
          <cell r="H888">
            <v>0</v>
          </cell>
          <cell r="I888">
            <v>0</v>
          </cell>
          <cell r="J888">
            <v>0</v>
          </cell>
          <cell r="K888">
            <v>0</v>
          </cell>
        </row>
        <row r="889">
          <cell r="F889">
            <v>0</v>
          </cell>
          <cell r="G889">
            <v>0</v>
          </cell>
          <cell r="H889">
            <v>0</v>
          </cell>
          <cell r="I889">
            <v>0</v>
          </cell>
          <cell r="J889">
            <v>0</v>
          </cell>
          <cell r="K889">
            <v>0</v>
          </cell>
        </row>
        <row r="890">
          <cell r="F890">
            <v>0</v>
          </cell>
          <cell r="G890">
            <v>0</v>
          </cell>
          <cell r="H890">
            <v>0</v>
          </cell>
          <cell r="I890">
            <v>0</v>
          </cell>
          <cell r="J890">
            <v>0</v>
          </cell>
          <cell r="K890">
            <v>0</v>
          </cell>
        </row>
        <row r="891">
          <cell r="F891">
            <v>0</v>
          </cell>
          <cell r="G891">
            <v>0</v>
          </cell>
          <cell r="H891">
            <v>0</v>
          </cell>
          <cell r="I891">
            <v>0</v>
          </cell>
          <cell r="J891">
            <v>0</v>
          </cell>
          <cell r="K891">
            <v>0</v>
          </cell>
        </row>
        <row r="892">
          <cell r="F892">
            <v>609243</v>
          </cell>
          <cell r="G892">
            <v>0</v>
          </cell>
          <cell r="H892">
            <v>609243</v>
          </cell>
          <cell r="I892">
            <v>0</v>
          </cell>
          <cell r="J892">
            <v>609243</v>
          </cell>
          <cell r="K892">
            <v>0</v>
          </cell>
        </row>
        <row r="893">
          <cell r="F893">
            <v>0</v>
          </cell>
          <cell r="G893">
            <v>0</v>
          </cell>
          <cell r="H893">
            <v>0</v>
          </cell>
          <cell r="I893">
            <v>0</v>
          </cell>
          <cell r="J893">
            <v>0</v>
          </cell>
          <cell r="K893">
            <v>0</v>
          </cell>
        </row>
        <row r="894">
          <cell r="F894">
            <v>0</v>
          </cell>
          <cell r="G894">
            <v>0</v>
          </cell>
          <cell r="H894">
            <v>0</v>
          </cell>
          <cell r="I894">
            <v>0</v>
          </cell>
          <cell r="J894">
            <v>0</v>
          </cell>
          <cell r="K894">
            <v>0</v>
          </cell>
        </row>
        <row r="895">
          <cell r="F895">
            <v>0</v>
          </cell>
          <cell r="G895">
            <v>0</v>
          </cell>
          <cell r="H895">
            <v>0</v>
          </cell>
          <cell r="I895">
            <v>0</v>
          </cell>
          <cell r="J895">
            <v>0</v>
          </cell>
          <cell r="K895">
            <v>0</v>
          </cell>
        </row>
        <row r="896">
          <cell r="F896">
            <v>1714269</v>
          </cell>
          <cell r="G896">
            <v>0</v>
          </cell>
          <cell r="H896">
            <v>1714269</v>
          </cell>
          <cell r="I896">
            <v>0</v>
          </cell>
          <cell r="J896">
            <v>1714269</v>
          </cell>
          <cell r="K896">
            <v>0</v>
          </cell>
        </row>
        <row r="897">
          <cell r="F897">
            <v>2939</v>
          </cell>
          <cell r="G897">
            <v>0</v>
          </cell>
          <cell r="H897">
            <v>2939</v>
          </cell>
          <cell r="I897">
            <v>0</v>
          </cell>
          <cell r="J897">
            <v>2939</v>
          </cell>
          <cell r="K897">
            <v>0</v>
          </cell>
        </row>
        <row r="898">
          <cell r="F898">
            <v>413784</v>
          </cell>
          <cell r="G898">
            <v>0</v>
          </cell>
          <cell r="H898">
            <v>413784</v>
          </cell>
          <cell r="I898">
            <v>0</v>
          </cell>
          <cell r="J898">
            <v>413784</v>
          </cell>
          <cell r="K898">
            <v>0</v>
          </cell>
        </row>
        <row r="899">
          <cell r="F899">
            <v>597558</v>
          </cell>
          <cell r="G899">
            <v>0</v>
          </cell>
          <cell r="H899">
            <v>597558</v>
          </cell>
          <cell r="I899">
            <v>0</v>
          </cell>
          <cell r="J899">
            <v>597558</v>
          </cell>
          <cell r="K899">
            <v>0</v>
          </cell>
        </row>
        <row r="900">
          <cell r="F900">
            <v>111147</v>
          </cell>
          <cell r="G900">
            <v>0</v>
          </cell>
          <cell r="H900">
            <v>111147</v>
          </cell>
          <cell r="I900">
            <v>0</v>
          </cell>
          <cell r="J900">
            <v>111147</v>
          </cell>
          <cell r="K900">
            <v>0</v>
          </cell>
        </row>
        <row r="901">
          <cell r="F901">
            <v>180546</v>
          </cell>
          <cell r="G901">
            <v>0</v>
          </cell>
          <cell r="H901">
            <v>180546</v>
          </cell>
          <cell r="I901">
            <v>0</v>
          </cell>
          <cell r="J901">
            <v>180546</v>
          </cell>
          <cell r="K901">
            <v>0</v>
          </cell>
        </row>
        <row r="902">
          <cell r="F902">
            <v>116012</v>
          </cell>
          <cell r="G902">
            <v>0</v>
          </cell>
          <cell r="H902">
            <v>116012</v>
          </cell>
          <cell r="I902">
            <v>0</v>
          </cell>
          <cell r="J902">
            <v>116012</v>
          </cell>
          <cell r="K902">
            <v>0</v>
          </cell>
        </row>
        <row r="903">
          <cell r="F903">
            <v>4858</v>
          </cell>
          <cell r="G903">
            <v>0</v>
          </cell>
          <cell r="H903">
            <v>4858</v>
          </cell>
          <cell r="I903">
            <v>0</v>
          </cell>
          <cell r="J903">
            <v>4858</v>
          </cell>
          <cell r="K903">
            <v>0</v>
          </cell>
        </row>
        <row r="904">
          <cell r="F904">
            <v>897</v>
          </cell>
          <cell r="G904">
            <v>0</v>
          </cell>
          <cell r="H904">
            <v>897</v>
          </cell>
          <cell r="I904">
            <v>0</v>
          </cell>
          <cell r="J904">
            <v>897</v>
          </cell>
          <cell r="K904">
            <v>0</v>
          </cell>
        </row>
        <row r="905">
          <cell r="F905">
            <v>5989</v>
          </cell>
          <cell r="G905">
            <v>0</v>
          </cell>
          <cell r="H905">
            <v>5989</v>
          </cell>
          <cell r="I905">
            <v>0</v>
          </cell>
          <cell r="J905">
            <v>5989</v>
          </cell>
          <cell r="K905">
            <v>0</v>
          </cell>
        </row>
        <row r="906">
          <cell r="F906">
            <v>770</v>
          </cell>
          <cell r="G906">
            <v>0</v>
          </cell>
          <cell r="H906">
            <v>770</v>
          </cell>
          <cell r="I906">
            <v>0</v>
          </cell>
          <cell r="J906">
            <v>770</v>
          </cell>
          <cell r="K906">
            <v>0</v>
          </cell>
        </row>
        <row r="907">
          <cell r="F907">
            <v>45210</v>
          </cell>
          <cell r="G907">
            <v>0</v>
          </cell>
          <cell r="H907">
            <v>45210</v>
          </cell>
          <cell r="I907">
            <v>0</v>
          </cell>
          <cell r="J907">
            <v>45210</v>
          </cell>
          <cell r="K907">
            <v>0</v>
          </cell>
        </row>
        <row r="908">
          <cell r="F908">
            <v>286599</v>
          </cell>
          <cell r="G908">
            <v>0</v>
          </cell>
          <cell r="H908">
            <v>286599</v>
          </cell>
          <cell r="I908">
            <v>0</v>
          </cell>
          <cell r="J908">
            <v>286599</v>
          </cell>
          <cell r="K908">
            <v>0</v>
          </cell>
        </row>
        <row r="909">
          <cell r="F909">
            <v>4062</v>
          </cell>
          <cell r="G909">
            <v>0</v>
          </cell>
          <cell r="H909">
            <v>4062</v>
          </cell>
          <cell r="I909">
            <v>0</v>
          </cell>
          <cell r="J909">
            <v>4062</v>
          </cell>
          <cell r="K909">
            <v>0</v>
          </cell>
        </row>
        <row r="910">
          <cell r="F910">
            <v>265973</v>
          </cell>
          <cell r="G910">
            <v>0</v>
          </cell>
          <cell r="H910">
            <v>265973</v>
          </cell>
          <cell r="I910">
            <v>0</v>
          </cell>
          <cell r="J910">
            <v>265973</v>
          </cell>
          <cell r="K910">
            <v>0</v>
          </cell>
        </row>
        <row r="911">
          <cell r="F911">
            <v>0</v>
          </cell>
          <cell r="G911">
            <v>0</v>
          </cell>
          <cell r="H911">
            <v>0</v>
          </cell>
          <cell r="I911">
            <v>0</v>
          </cell>
          <cell r="J911">
            <v>0</v>
          </cell>
          <cell r="K911">
            <v>0</v>
          </cell>
        </row>
        <row r="912">
          <cell r="F912">
            <v>274229</v>
          </cell>
          <cell r="G912">
            <v>0</v>
          </cell>
          <cell r="H912">
            <v>274229</v>
          </cell>
          <cell r="I912">
            <v>0</v>
          </cell>
          <cell r="J912">
            <v>274229</v>
          </cell>
          <cell r="K912">
            <v>0</v>
          </cell>
        </row>
        <row r="913">
          <cell r="F913">
            <v>0</v>
          </cell>
          <cell r="G913">
            <v>0</v>
          </cell>
          <cell r="H913">
            <v>0</v>
          </cell>
          <cell r="I913">
            <v>0</v>
          </cell>
          <cell r="J913">
            <v>0</v>
          </cell>
          <cell r="K913">
            <v>0</v>
          </cell>
        </row>
        <row r="914">
          <cell r="F914">
            <v>17161</v>
          </cell>
          <cell r="G914">
            <v>0</v>
          </cell>
          <cell r="H914">
            <v>17161</v>
          </cell>
          <cell r="I914">
            <v>0</v>
          </cell>
          <cell r="J914">
            <v>17161</v>
          </cell>
          <cell r="K914">
            <v>0</v>
          </cell>
        </row>
        <row r="915">
          <cell r="F915">
            <v>245</v>
          </cell>
          <cell r="G915">
            <v>0</v>
          </cell>
          <cell r="H915">
            <v>245</v>
          </cell>
          <cell r="I915">
            <v>0</v>
          </cell>
          <cell r="J915">
            <v>245</v>
          </cell>
          <cell r="K915">
            <v>0</v>
          </cell>
        </row>
        <row r="916">
          <cell r="F916">
            <v>0</v>
          </cell>
          <cell r="G916">
            <v>0</v>
          </cell>
          <cell r="H916">
            <v>0</v>
          </cell>
          <cell r="I916">
            <v>0</v>
          </cell>
          <cell r="J916">
            <v>0</v>
          </cell>
          <cell r="K916">
            <v>0</v>
          </cell>
        </row>
        <row r="917">
          <cell r="F917">
            <v>50287</v>
          </cell>
          <cell r="G917">
            <v>0</v>
          </cell>
          <cell r="H917">
            <v>50287</v>
          </cell>
          <cell r="I917">
            <v>0</v>
          </cell>
          <cell r="J917">
            <v>50287</v>
          </cell>
          <cell r="K917">
            <v>0</v>
          </cell>
        </row>
        <row r="918">
          <cell r="F918">
            <v>-11860</v>
          </cell>
          <cell r="G918">
            <v>0</v>
          </cell>
          <cell r="H918">
            <v>-11860</v>
          </cell>
          <cell r="I918">
            <v>0</v>
          </cell>
          <cell r="J918">
            <v>-11860</v>
          </cell>
          <cell r="K918">
            <v>0</v>
          </cell>
        </row>
        <row r="919">
          <cell r="F919">
            <v>0</v>
          </cell>
          <cell r="G919">
            <v>0</v>
          </cell>
          <cell r="H919">
            <v>0</v>
          </cell>
          <cell r="I919">
            <v>0</v>
          </cell>
          <cell r="J919">
            <v>0</v>
          </cell>
          <cell r="K919">
            <v>0</v>
          </cell>
        </row>
        <row r="920">
          <cell r="F920">
            <v>0</v>
          </cell>
          <cell r="G920">
            <v>0</v>
          </cell>
          <cell r="H920">
            <v>0</v>
          </cell>
          <cell r="I920">
            <v>0</v>
          </cell>
          <cell r="J920">
            <v>0</v>
          </cell>
          <cell r="K920">
            <v>0</v>
          </cell>
        </row>
        <row r="921">
          <cell r="F921">
            <v>0</v>
          </cell>
          <cell r="G921">
            <v>0</v>
          </cell>
          <cell r="H921">
            <v>0</v>
          </cell>
          <cell r="I921">
            <v>0</v>
          </cell>
          <cell r="J921">
            <v>0</v>
          </cell>
          <cell r="K921">
            <v>0</v>
          </cell>
        </row>
        <row r="922">
          <cell r="F922">
            <v>6503</v>
          </cell>
          <cell r="G922">
            <v>0</v>
          </cell>
          <cell r="H922">
            <v>6503</v>
          </cell>
          <cell r="I922">
            <v>0</v>
          </cell>
          <cell r="J922">
            <v>6503</v>
          </cell>
          <cell r="K922">
            <v>0</v>
          </cell>
        </row>
        <row r="923">
          <cell r="F923">
            <v>852503</v>
          </cell>
          <cell r="G923">
            <v>0</v>
          </cell>
          <cell r="H923">
            <v>852503</v>
          </cell>
          <cell r="I923">
            <v>0</v>
          </cell>
          <cell r="J923">
            <v>852503</v>
          </cell>
          <cell r="K923">
            <v>0</v>
          </cell>
        </row>
        <row r="924">
          <cell r="F924">
            <v>0</v>
          </cell>
          <cell r="G924">
            <v>0</v>
          </cell>
          <cell r="H924">
            <v>0</v>
          </cell>
          <cell r="I924">
            <v>0</v>
          </cell>
          <cell r="J924">
            <v>0</v>
          </cell>
          <cell r="K924">
            <v>0</v>
          </cell>
        </row>
        <row r="925">
          <cell r="F925">
            <v>5801</v>
          </cell>
          <cell r="G925">
            <v>0</v>
          </cell>
          <cell r="H925">
            <v>5801</v>
          </cell>
          <cell r="I925">
            <v>0</v>
          </cell>
          <cell r="J925">
            <v>5801</v>
          </cell>
          <cell r="K925">
            <v>0</v>
          </cell>
        </row>
        <row r="926">
          <cell r="F926">
            <v>140897</v>
          </cell>
          <cell r="G926">
            <v>0</v>
          </cell>
          <cell r="H926">
            <v>140897</v>
          </cell>
          <cell r="I926">
            <v>0</v>
          </cell>
          <cell r="J926">
            <v>140897</v>
          </cell>
          <cell r="K926">
            <v>0</v>
          </cell>
        </row>
        <row r="927">
          <cell r="F927">
            <v>0</v>
          </cell>
          <cell r="G927">
            <v>0</v>
          </cell>
          <cell r="H927">
            <v>0</v>
          </cell>
          <cell r="I927">
            <v>0</v>
          </cell>
          <cell r="J927">
            <v>0</v>
          </cell>
          <cell r="K927">
            <v>0</v>
          </cell>
        </row>
        <row r="928">
          <cell r="F928">
            <v>1275426</v>
          </cell>
          <cell r="G928">
            <v>0</v>
          </cell>
          <cell r="H928">
            <v>1275426</v>
          </cell>
          <cell r="I928">
            <v>0</v>
          </cell>
          <cell r="J928">
            <v>1275426</v>
          </cell>
          <cell r="K928">
            <v>0</v>
          </cell>
        </row>
        <row r="929">
          <cell r="F929">
            <v>233721</v>
          </cell>
          <cell r="G929">
            <v>0</v>
          </cell>
          <cell r="H929">
            <v>233721</v>
          </cell>
          <cell r="I929">
            <v>0</v>
          </cell>
          <cell r="J929">
            <v>233721</v>
          </cell>
          <cell r="K929">
            <v>0</v>
          </cell>
        </row>
        <row r="930">
          <cell r="F930">
            <v>253193</v>
          </cell>
          <cell r="G930">
            <v>0</v>
          </cell>
          <cell r="H930">
            <v>253193</v>
          </cell>
          <cell r="I930">
            <v>0</v>
          </cell>
          <cell r="J930">
            <v>253193</v>
          </cell>
          <cell r="K930">
            <v>0</v>
          </cell>
        </row>
        <row r="931">
          <cell r="F931">
            <v>46306</v>
          </cell>
          <cell r="G931">
            <v>0</v>
          </cell>
          <cell r="H931">
            <v>46306</v>
          </cell>
          <cell r="I931">
            <v>0</v>
          </cell>
          <cell r="J931">
            <v>46306</v>
          </cell>
          <cell r="K931">
            <v>0</v>
          </cell>
        </row>
        <row r="932">
          <cell r="F932">
            <v>81138</v>
          </cell>
          <cell r="G932">
            <v>0</v>
          </cell>
          <cell r="H932">
            <v>81138</v>
          </cell>
          <cell r="I932">
            <v>0</v>
          </cell>
          <cell r="J932">
            <v>81138</v>
          </cell>
          <cell r="K932">
            <v>0</v>
          </cell>
        </row>
        <row r="933">
          <cell r="F933">
            <v>4534</v>
          </cell>
          <cell r="G933">
            <v>0</v>
          </cell>
          <cell r="H933">
            <v>4534</v>
          </cell>
          <cell r="I933">
            <v>0</v>
          </cell>
          <cell r="J933">
            <v>4534</v>
          </cell>
          <cell r="K933">
            <v>0</v>
          </cell>
        </row>
        <row r="934">
          <cell r="F934">
            <v>170625</v>
          </cell>
          <cell r="G934">
            <v>0</v>
          </cell>
          <cell r="H934">
            <v>170625</v>
          </cell>
          <cell r="I934">
            <v>0</v>
          </cell>
          <cell r="J934">
            <v>170625</v>
          </cell>
          <cell r="K934">
            <v>0</v>
          </cell>
        </row>
        <row r="935">
          <cell r="F935">
            <v>97728</v>
          </cell>
          <cell r="G935">
            <v>0</v>
          </cell>
          <cell r="H935">
            <v>97728</v>
          </cell>
          <cell r="I935">
            <v>0</v>
          </cell>
          <cell r="J935">
            <v>97728</v>
          </cell>
          <cell r="K935">
            <v>0</v>
          </cell>
        </row>
        <row r="936">
          <cell r="F936">
            <v>85497</v>
          </cell>
          <cell r="G936">
            <v>0</v>
          </cell>
          <cell r="H936">
            <v>85497</v>
          </cell>
          <cell r="I936">
            <v>0</v>
          </cell>
          <cell r="J936">
            <v>85497</v>
          </cell>
          <cell r="K936">
            <v>0</v>
          </cell>
        </row>
        <row r="937">
          <cell r="F937">
            <v>484167</v>
          </cell>
          <cell r="G937">
            <v>0</v>
          </cell>
          <cell r="H937">
            <v>484167</v>
          </cell>
          <cell r="I937">
            <v>0</v>
          </cell>
          <cell r="J937">
            <v>484167</v>
          </cell>
          <cell r="K937">
            <v>0</v>
          </cell>
        </row>
        <row r="938">
          <cell r="F938">
            <v>25063</v>
          </cell>
          <cell r="G938">
            <v>0</v>
          </cell>
          <cell r="H938">
            <v>25063</v>
          </cell>
          <cell r="I938">
            <v>0</v>
          </cell>
          <cell r="J938">
            <v>25063</v>
          </cell>
          <cell r="K938">
            <v>0</v>
          </cell>
        </row>
        <row r="939">
          <cell r="F939">
            <v>144762</v>
          </cell>
          <cell r="G939">
            <v>0</v>
          </cell>
          <cell r="H939">
            <v>144762</v>
          </cell>
          <cell r="I939">
            <v>0</v>
          </cell>
          <cell r="J939">
            <v>144762</v>
          </cell>
          <cell r="K939">
            <v>0</v>
          </cell>
        </row>
        <row r="940">
          <cell r="F940">
            <v>2380583</v>
          </cell>
          <cell r="G940">
            <v>0</v>
          </cell>
          <cell r="H940">
            <v>2380583</v>
          </cell>
          <cell r="I940">
            <v>0</v>
          </cell>
          <cell r="J940">
            <v>2380583</v>
          </cell>
          <cell r="K940">
            <v>0</v>
          </cell>
        </row>
        <row r="941">
          <cell r="F941">
            <v>3601</v>
          </cell>
          <cell r="G941">
            <v>0</v>
          </cell>
          <cell r="H941">
            <v>3601</v>
          </cell>
          <cell r="I941">
            <v>0</v>
          </cell>
          <cell r="J941">
            <v>3601</v>
          </cell>
          <cell r="K941">
            <v>0</v>
          </cell>
        </row>
        <row r="942">
          <cell r="F942">
            <v>1542</v>
          </cell>
          <cell r="G942">
            <v>0</v>
          </cell>
          <cell r="H942">
            <v>1542</v>
          </cell>
          <cell r="I942">
            <v>0</v>
          </cell>
          <cell r="J942">
            <v>1542</v>
          </cell>
          <cell r="K942">
            <v>0</v>
          </cell>
        </row>
        <row r="943">
          <cell r="F943">
            <v>0</v>
          </cell>
          <cell r="G943">
            <v>0</v>
          </cell>
          <cell r="H943">
            <v>0</v>
          </cell>
          <cell r="I943">
            <v>0</v>
          </cell>
          <cell r="J943">
            <v>0</v>
          </cell>
          <cell r="K943">
            <v>0</v>
          </cell>
        </row>
        <row r="944">
          <cell r="F944">
            <v>0</v>
          </cell>
          <cell r="G944">
            <v>0</v>
          </cell>
          <cell r="H944">
            <v>0</v>
          </cell>
          <cell r="I944">
            <v>0</v>
          </cell>
          <cell r="J944">
            <v>0</v>
          </cell>
          <cell r="K944">
            <v>0</v>
          </cell>
        </row>
        <row r="945">
          <cell r="F945">
            <v>0</v>
          </cell>
          <cell r="G945">
            <v>0</v>
          </cell>
          <cell r="H945">
            <v>0</v>
          </cell>
          <cell r="I945">
            <v>0</v>
          </cell>
          <cell r="J945">
            <v>0</v>
          </cell>
          <cell r="K945">
            <v>0</v>
          </cell>
        </row>
        <row r="946">
          <cell r="F946">
            <v>0</v>
          </cell>
          <cell r="G946">
            <v>0</v>
          </cell>
          <cell r="H946">
            <v>0</v>
          </cell>
          <cell r="I946">
            <v>0</v>
          </cell>
          <cell r="J946">
            <v>0</v>
          </cell>
          <cell r="K946">
            <v>0</v>
          </cell>
        </row>
        <row r="947">
          <cell r="F947">
            <v>0</v>
          </cell>
          <cell r="G947">
            <v>0</v>
          </cell>
          <cell r="H947">
            <v>0</v>
          </cell>
          <cell r="I947">
            <v>0</v>
          </cell>
          <cell r="J947">
            <v>0</v>
          </cell>
          <cell r="K947">
            <v>0</v>
          </cell>
        </row>
        <row r="948">
          <cell r="F948">
            <v>0</v>
          </cell>
          <cell r="G948">
            <v>0</v>
          </cell>
          <cell r="H948">
            <v>0</v>
          </cell>
          <cell r="I948">
            <v>0</v>
          </cell>
          <cell r="J948">
            <v>0</v>
          </cell>
          <cell r="K948">
            <v>0</v>
          </cell>
        </row>
        <row r="949">
          <cell r="F949">
            <v>-24581</v>
          </cell>
          <cell r="G949">
            <v>0</v>
          </cell>
          <cell r="H949">
            <v>-24581</v>
          </cell>
          <cell r="I949">
            <v>0</v>
          </cell>
          <cell r="J949">
            <v>-24581</v>
          </cell>
          <cell r="K949">
            <v>0</v>
          </cell>
        </row>
        <row r="950">
          <cell r="F950">
            <v>886343</v>
          </cell>
          <cell r="G950">
            <v>0</v>
          </cell>
          <cell r="H950">
            <v>886343</v>
          </cell>
          <cell r="I950">
            <v>0</v>
          </cell>
          <cell r="J950">
            <v>886343</v>
          </cell>
          <cell r="K950">
            <v>0</v>
          </cell>
        </row>
        <row r="951">
          <cell r="F951">
            <v>0</v>
          </cell>
          <cell r="G951">
            <v>0</v>
          </cell>
          <cell r="H951">
            <v>0</v>
          </cell>
          <cell r="I951">
            <v>0</v>
          </cell>
          <cell r="J951">
            <v>0</v>
          </cell>
          <cell r="K951">
            <v>0</v>
          </cell>
        </row>
        <row r="952">
          <cell r="F952">
            <v>0</v>
          </cell>
          <cell r="G952">
            <v>0</v>
          </cell>
          <cell r="H952">
            <v>0</v>
          </cell>
          <cell r="I952">
            <v>0</v>
          </cell>
          <cell r="J952">
            <v>0</v>
          </cell>
          <cell r="K952">
            <v>0</v>
          </cell>
        </row>
        <row r="953">
          <cell r="F953">
            <v>0</v>
          </cell>
          <cell r="G953">
            <v>0</v>
          </cell>
          <cell r="H953">
            <v>0</v>
          </cell>
          <cell r="I953">
            <v>0</v>
          </cell>
          <cell r="J953">
            <v>0</v>
          </cell>
          <cell r="K953">
            <v>0</v>
          </cell>
        </row>
        <row r="954">
          <cell r="F954">
            <v>0</v>
          </cell>
          <cell r="G954">
            <v>0</v>
          </cell>
          <cell r="H954">
            <v>0</v>
          </cell>
          <cell r="I954">
            <v>0</v>
          </cell>
          <cell r="J954">
            <v>0</v>
          </cell>
          <cell r="K954">
            <v>0</v>
          </cell>
        </row>
        <row r="955">
          <cell r="F955">
            <v>0</v>
          </cell>
          <cell r="G955">
            <v>0</v>
          </cell>
          <cell r="H955">
            <v>0</v>
          </cell>
          <cell r="I955">
            <v>0</v>
          </cell>
          <cell r="J955">
            <v>0</v>
          </cell>
          <cell r="K955">
            <v>0</v>
          </cell>
        </row>
        <row r="956">
          <cell r="F956">
            <v>0</v>
          </cell>
          <cell r="G956">
            <v>0</v>
          </cell>
          <cell r="H956">
            <v>0</v>
          </cell>
          <cell r="I956">
            <v>0</v>
          </cell>
          <cell r="J956">
            <v>0</v>
          </cell>
          <cell r="K956">
            <v>0</v>
          </cell>
        </row>
        <row r="957">
          <cell r="F957">
            <v>1555</v>
          </cell>
          <cell r="G957">
            <v>0</v>
          </cell>
          <cell r="H957">
            <v>1555</v>
          </cell>
          <cell r="I957">
            <v>0</v>
          </cell>
          <cell r="J957">
            <v>1555</v>
          </cell>
          <cell r="K957">
            <v>0</v>
          </cell>
        </row>
        <row r="958">
          <cell r="F958">
            <v>76217</v>
          </cell>
          <cell r="G958">
            <v>0</v>
          </cell>
          <cell r="H958">
            <v>76217</v>
          </cell>
          <cell r="I958">
            <v>0</v>
          </cell>
          <cell r="J958">
            <v>76217</v>
          </cell>
          <cell r="K958">
            <v>0</v>
          </cell>
        </row>
        <row r="959">
          <cell r="F959">
            <v>0</v>
          </cell>
          <cell r="G959">
            <v>0</v>
          </cell>
          <cell r="H959">
            <v>0</v>
          </cell>
          <cell r="I959">
            <v>0</v>
          </cell>
          <cell r="J959">
            <v>0</v>
          </cell>
          <cell r="K959">
            <v>0</v>
          </cell>
        </row>
        <row r="960">
          <cell r="F960">
            <v>0</v>
          </cell>
          <cell r="G960">
            <v>0</v>
          </cell>
          <cell r="H960">
            <v>0</v>
          </cell>
          <cell r="I960">
            <v>0</v>
          </cell>
          <cell r="J960">
            <v>0</v>
          </cell>
          <cell r="K960">
            <v>0</v>
          </cell>
        </row>
        <row r="961">
          <cell r="F961">
            <v>88</v>
          </cell>
          <cell r="G961">
            <v>0</v>
          </cell>
          <cell r="H961">
            <v>88</v>
          </cell>
          <cell r="I961">
            <v>0</v>
          </cell>
          <cell r="J961">
            <v>88</v>
          </cell>
          <cell r="K961">
            <v>0</v>
          </cell>
        </row>
        <row r="962">
          <cell r="F962">
            <v>0</v>
          </cell>
          <cell r="G962">
            <v>0</v>
          </cell>
          <cell r="H962">
            <v>0</v>
          </cell>
          <cell r="I962">
            <v>0</v>
          </cell>
          <cell r="J962">
            <v>0</v>
          </cell>
          <cell r="K962">
            <v>0</v>
          </cell>
        </row>
        <row r="963">
          <cell r="F963">
            <v>133</v>
          </cell>
          <cell r="G963">
            <v>0</v>
          </cell>
          <cell r="H963">
            <v>133</v>
          </cell>
          <cell r="I963">
            <v>0</v>
          </cell>
          <cell r="J963">
            <v>133</v>
          </cell>
          <cell r="K963">
            <v>0</v>
          </cell>
        </row>
        <row r="964">
          <cell r="F964">
            <v>0</v>
          </cell>
          <cell r="G964">
            <v>0</v>
          </cell>
          <cell r="H964">
            <v>0</v>
          </cell>
          <cell r="I964">
            <v>0</v>
          </cell>
          <cell r="J964">
            <v>0</v>
          </cell>
          <cell r="K964">
            <v>0</v>
          </cell>
        </row>
        <row r="965">
          <cell r="F965">
            <v>5700</v>
          </cell>
          <cell r="G965">
            <v>0</v>
          </cell>
          <cell r="H965">
            <v>5700</v>
          </cell>
          <cell r="I965">
            <v>0</v>
          </cell>
          <cell r="J965">
            <v>5700</v>
          </cell>
          <cell r="K965">
            <v>0</v>
          </cell>
        </row>
        <row r="966">
          <cell r="F966">
            <v>0</v>
          </cell>
          <cell r="G966">
            <v>0</v>
          </cell>
          <cell r="H966">
            <v>0</v>
          </cell>
          <cell r="I966">
            <v>0</v>
          </cell>
          <cell r="J966">
            <v>0</v>
          </cell>
          <cell r="K966">
            <v>0</v>
          </cell>
        </row>
        <row r="967">
          <cell r="F967">
            <v>0</v>
          </cell>
          <cell r="G967">
            <v>0</v>
          </cell>
          <cell r="H967">
            <v>0</v>
          </cell>
          <cell r="I967">
            <v>0</v>
          </cell>
          <cell r="J967">
            <v>0</v>
          </cell>
          <cell r="K967">
            <v>0</v>
          </cell>
        </row>
        <row r="968">
          <cell r="F968">
            <v>0</v>
          </cell>
          <cell r="G968">
            <v>0</v>
          </cell>
          <cell r="H968">
            <v>0</v>
          </cell>
          <cell r="I968">
            <v>0</v>
          </cell>
          <cell r="J968">
            <v>0</v>
          </cell>
          <cell r="K968">
            <v>0</v>
          </cell>
        </row>
        <row r="969">
          <cell r="F969">
            <v>0</v>
          </cell>
          <cell r="G969">
            <v>0</v>
          </cell>
          <cell r="H969">
            <v>0</v>
          </cell>
          <cell r="I969">
            <v>0</v>
          </cell>
          <cell r="J969">
            <v>0</v>
          </cell>
          <cell r="K969">
            <v>0</v>
          </cell>
        </row>
        <row r="970">
          <cell r="F970">
            <v>0</v>
          </cell>
          <cell r="G970">
            <v>0</v>
          </cell>
          <cell r="H970">
            <v>0</v>
          </cell>
          <cell r="I970">
            <v>0</v>
          </cell>
          <cell r="J970">
            <v>0</v>
          </cell>
          <cell r="K970">
            <v>0</v>
          </cell>
        </row>
        <row r="971">
          <cell r="F971">
            <v>0</v>
          </cell>
          <cell r="G971">
            <v>0</v>
          </cell>
          <cell r="H971">
            <v>0</v>
          </cell>
          <cell r="I971">
            <v>0</v>
          </cell>
          <cell r="J971">
            <v>0</v>
          </cell>
          <cell r="K971">
            <v>0</v>
          </cell>
        </row>
        <row r="972">
          <cell r="F972">
            <v>0</v>
          </cell>
          <cell r="G972">
            <v>0</v>
          </cell>
          <cell r="H972">
            <v>0</v>
          </cell>
          <cell r="I972">
            <v>0</v>
          </cell>
          <cell r="J972">
            <v>0</v>
          </cell>
          <cell r="K972">
            <v>0</v>
          </cell>
        </row>
        <row r="973">
          <cell r="F973">
            <v>0</v>
          </cell>
          <cell r="G973">
            <v>0</v>
          </cell>
          <cell r="H973">
            <v>0</v>
          </cell>
          <cell r="I973">
            <v>0</v>
          </cell>
          <cell r="J973">
            <v>0</v>
          </cell>
          <cell r="K973">
            <v>0</v>
          </cell>
        </row>
        <row r="974">
          <cell r="F974">
            <v>0</v>
          </cell>
          <cell r="G974">
            <v>0</v>
          </cell>
          <cell r="H974">
            <v>0</v>
          </cell>
          <cell r="I974">
            <v>0</v>
          </cell>
          <cell r="J974">
            <v>0</v>
          </cell>
          <cell r="K974">
            <v>0</v>
          </cell>
        </row>
        <row r="975">
          <cell r="F975">
            <v>0</v>
          </cell>
          <cell r="G975">
            <v>0</v>
          </cell>
          <cell r="H975">
            <v>0</v>
          </cell>
          <cell r="I975">
            <v>0</v>
          </cell>
          <cell r="J975">
            <v>0</v>
          </cell>
          <cell r="K975">
            <v>0</v>
          </cell>
        </row>
        <row r="976">
          <cell r="F976">
            <v>0</v>
          </cell>
          <cell r="G976">
            <v>0</v>
          </cell>
          <cell r="H976">
            <v>0</v>
          </cell>
          <cell r="I976">
            <v>0</v>
          </cell>
          <cell r="J976">
            <v>0</v>
          </cell>
          <cell r="K976">
            <v>0</v>
          </cell>
        </row>
        <row r="977">
          <cell r="F977">
            <v>0</v>
          </cell>
          <cell r="G977">
            <v>0</v>
          </cell>
          <cell r="H977">
            <v>0</v>
          </cell>
          <cell r="I977">
            <v>0</v>
          </cell>
          <cell r="J977">
            <v>0</v>
          </cell>
          <cell r="K977">
            <v>0</v>
          </cell>
        </row>
        <row r="978">
          <cell r="F978">
            <v>0</v>
          </cell>
          <cell r="G978">
            <v>0</v>
          </cell>
          <cell r="H978">
            <v>0</v>
          </cell>
          <cell r="I978">
            <v>0</v>
          </cell>
          <cell r="J978">
            <v>0</v>
          </cell>
          <cell r="K978">
            <v>0</v>
          </cell>
        </row>
        <row r="979">
          <cell r="F979">
            <v>0</v>
          </cell>
          <cell r="G979">
            <v>0</v>
          </cell>
          <cell r="H979">
            <v>0</v>
          </cell>
          <cell r="I979">
            <v>0</v>
          </cell>
          <cell r="J979">
            <v>0</v>
          </cell>
          <cell r="K979">
            <v>0</v>
          </cell>
        </row>
        <row r="980">
          <cell r="F980">
            <v>0</v>
          </cell>
          <cell r="G980">
            <v>0</v>
          </cell>
          <cell r="H980">
            <v>0</v>
          </cell>
          <cell r="I980">
            <v>0</v>
          </cell>
          <cell r="J980">
            <v>0</v>
          </cell>
          <cell r="K980">
            <v>0</v>
          </cell>
        </row>
        <row r="981">
          <cell r="F981">
            <v>0</v>
          </cell>
          <cell r="G981">
            <v>0</v>
          </cell>
          <cell r="H981">
            <v>0</v>
          </cell>
          <cell r="I981">
            <v>0</v>
          </cell>
          <cell r="J981">
            <v>0</v>
          </cell>
          <cell r="K981">
            <v>0</v>
          </cell>
        </row>
        <row r="982">
          <cell r="F982">
            <v>0</v>
          </cell>
          <cell r="G982">
            <v>0</v>
          </cell>
          <cell r="H982">
            <v>0</v>
          </cell>
          <cell r="I982">
            <v>0</v>
          </cell>
          <cell r="J982">
            <v>0</v>
          </cell>
          <cell r="K982">
            <v>0</v>
          </cell>
        </row>
        <row r="983">
          <cell r="F983">
            <v>-224087</v>
          </cell>
          <cell r="G983">
            <v>0</v>
          </cell>
          <cell r="H983">
            <v>-224087</v>
          </cell>
          <cell r="I983">
            <v>0</v>
          </cell>
          <cell r="J983">
            <v>-224087</v>
          </cell>
          <cell r="K983">
            <v>0</v>
          </cell>
        </row>
        <row r="984">
          <cell r="F984">
            <v>-1510976</v>
          </cell>
          <cell r="G984">
            <v>0</v>
          </cell>
          <cell r="H984">
            <v>-1510976</v>
          </cell>
          <cell r="I984">
            <v>0</v>
          </cell>
          <cell r="J984">
            <v>-1510976</v>
          </cell>
          <cell r="K984">
            <v>0</v>
          </cell>
        </row>
        <row r="985">
          <cell r="F985">
            <v>0</v>
          </cell>
          <cell r="G985">
            <v>0</v>
          </cell>
          <cell r="H985">
            <v>0</v>
          </cell>
          <cell r="I985">
            <v>0</v>
          </cell>
          <cell r="J985">
            <v>0</v>
          </cell>
          <cell r="K985">
            <v>0</v>
          </cell>
        </row>
        <row r="986">
          <cell r="F986">
            <v>0</v>
          </cell>
          <cell r="G986">
            <v>0</v>
          </cell>
          <cell r="H986">
            <v>0</v>
          </cell>
          <cell r="I986">
            <v>0</v>
          </cell>
          <cell r="J986">
            <v>0</v>
          </cell>
          <cell r="K986">
            <v>0</v>
          </cell>
        </row>
        <row r="987">
          <cell r="F987">
            <v>0</v>
          </cell>
          <cell r="G987">
            <v>0</v>
          </cell>
          <cell r="H987">
            <v>0</v>
          </cell>
          <cell r="I987">
            <v>0</v>
          </cell>
          <cell r="J987">
            <v>0</v>
          </cell>
          <cell r="K987">
            <v>0</v>
          </cell>
        </row>
        <row r="988">
          <cell r="F988">
            <v>0</v>
          </cell>
          <cell r="G988">
            <v>0</v>
          </cell>
          <cell r="H988">
            <v>0</v>
          </cell>
          <cell r="I988">
            <v>0</v>
          </cell>
          <cell r="J988">
            <v>0</v>
          </cell>
          <cell r="K988">
            <v>0</v>
          </cell>
        </row>
        <row r="989">
          <cell r="F989">
            <v>0</v>
          </cell>
          <cell r="G989">
            <v>0</v>
          </cell>
          <cell r="H989">
            <v>0</v>
          </cell>
          <cell r="I989">
            <v>0</v>
          </cell>
          <cell r="J989">
            <v>0</v>
          </cell>
          <cell r="K989">
            <v>0</v>
          </cell>
        </row>
        <row r="990">
          <cell r="F990">
            <v>0</v>
          </cell>
          <cell r="G990">
            <v>0</v>
          </cell>
          <cell r="H990">
            <v>0</v>
          </cell>
          <cell r="I990">
            <v>0</v>
          </cell>
          <cell r="J990">
            <v>0</v>
          </cell>
          <cell r="K990">
            <v>0</v>
          </cell>
        </row>
        <row r="991">
          <cell r="F991">
            <v>0</v>
          </cell>
          <cell r="G991">
            <v>0</v>
          </cell>
          <cell r="H991">
            <v>0</v>
          </cell>
          <cell r="I991">
            <v>0</v>
          </cell>
          <cell r="J991">
            <v>0</v>
          </cell>
          <cell r="K991">
            <v>0</v>
          </cell>
        </row>
        <row r="992">
          <cell r="F992">
            <v>0</v>
          </cell>
          <cell r="G992">
            <v>0</v>
          </cell>
          <cell r="H992">
            <v>0</v>
          </cell>
          <cell r="I992">
            <v>0</v>
          </cell>
          <cell r="J992">
            <v>0</v>
          </cell>
          <cell r="K992">
            <v>0</v>
          </cell>
        </row>
        <row r="993">
          <cell r="F993">
            <v>0</v>
          </cell>
          <cell r="G993">
            <v>0</v>
          </cell>
          <cell r="H993">
            <v>0</v>
          </cell>
          <cell r="I993">
            <v>0</v>
          </cell>
          <cell r="J993">
            <v>0</v>
          </cell>
          <cell r="K993">
            <v>0</v>
          </cell>
        </row>
        <row r="994">
          <cell r="F994">
            <v>0</v>
          </cell>
          <cell r="G994">
            <v>0</v>
          </cell>
          <cell r="H994">
            <v>0</v>
          </cell>
          <cell r="I994">
            <v>0</v>
          </cell>
          <cell r="J994">
            <v>0</v>
          </cell>
          <cell r="K994">
            <v>0</v>
          </cell>
        </row>
        <row r="995">
          <cell r="F995">
            <v>0</v>
          </cell>
          <cell r="G995">
            <v>0</v>
          </cell>
          <cell r="H995">
            <v>0</v>
          </cell>
          <cell r="I995">
            <v>0</v>
          </cell>
          <cell r="J995">
            <v>0</v>
          </cell>
          <cell r="K995">
            <v>0</v>
          </cell>
        </row>
        <row r="996">
          <cell r="F996">
            <v>0</v>
          </cell>
          <cell r="G996">
            <v>0</v>
          </cell>
          <cell r="H996">
            <v>0</v>
          </cell>
          <cell r="I996">
            <v>0</v>
          </cell>
          <cell r="J996">
            <v>0</v>
          </cell>
          <cell r="K996">
            <v>0</v>
          </cell>
        </row>
        <row r="997">
          <cell r="F997">
            <v>27564655</v>
          </cell>
          <cell r="G997">
            <v>1206185</v>
          </cell>
          <cell r="H997">
            <v>28770840</v>
          </cell>
          <cell r="I997">
            <v>0</v>
          </cell>
          <cell r="J997">
            <v>28770840</v>
          </cell>
          <cell r="K997">
            <v>0</v>
          </cell>
        </row>
        <row r="998">
          <cell r="F998">
            <v>0</v>
          </cell>
          <cell r="G998">
            <v>309885</v>
          </cell>
          <cell r="H998">
            <v>309885</v>
          </cell>
          <cell r="I998">
            <v>0</v>
          </cell>
          <cell r="J998">
            <v>309885</v>
          </cell>
          <cell r="K998">
            <v>0</v>
          </cell>
        </row>
        <row r="999">
          <cell r="F999">
            <v>0</v>
          </cell>
          <cell r="G999">
            <v>309885</v>
          </cell>
          <cell r="H999">
            <v>309885</v>
          </cell>
          <cell r="I999">
            <v>0</v>
          </cell>
          <cell r="J999">
            <v>309885</v>
          </cell>
          <cell r="K999">
            <v>0</v>
          </cell>
        </row>
        <row r="1000">
          <cell r="F1000">
            <v>0</v>
          </cell>
          <cell r="G1000">
            <v>0</v>
          </cell>
          <cell r="H1000">
            <v>0</v>
          </cell>
          <cell r="I1000">
            <v>0</v>
          </cell>
          <cell r="J1000">
            <v>0</v>
          </cell>
          <cell r="K1000">
            <v>0</v>
          </cell>
        </row>
        <row r="1001">
          <cell r="F1001">
            <v>0</v>
          </cell>
          <cell r="G1001">
            <v>0</v>
          </cell>
          <cell r="H1001">
            <v>0</v>
          </cell>
          <cell r="I1001">
            <v>0</v>
          </cell>
          <cell r="J1001">
            <v>0</v>
          </cell>
          <cell r="K1001">
            <v>0</v>
          </cell>
        </row>
        <row r="1002">
          <cell r="F1002">
            <v>0</v>
          </cell>
          <cell r="G1002">
            <v>0</v>
          </cell>
          <cell r="H1002">
            <v>0</v>
          </cell>
          <cell r="I1002">
            <v>0</v>
          </cell>
          <cell r="J1002">
            <v>0</v>
          </cell>
          <cell r="K1002">
            <v>0</v>
          </cell>
        </row>
        <row r="1003">
          <cell r="F1003">
            <v>0</v>
          </cell>
          <cell r="G1003">
            <v>0</v>
          </cell>
          <cell r="H1003">
            <v>0</v>
          </cell>
          <cell r="I1003">
            <v>0</v>
          </cell>
          <cell r="J1003">
            <v>0</v>
          </cell>
          <cell r="K1003">
            <v>0</v>
          </cell>
        </row>
        <row r="1004">
          <cell r="F1004">
            <v>0</v>
          </cell>
          <cell r="G1004">
            <v>0</v>
          </cell>
          <cell r="H1004">
            <v>0</v>
          </cell>
          <cell r="I1004">
            <v>0</v>
          </cell>
          <cell r="J1004">
            <v>0</v>
          </cell>
          <cell r="K1004">
            <v>0</v>
          </cell>
        </row>
        <row r="1005">
          <cell r="F1005">
            <v>0</v>
          </cell>
          <cell r="G1005">
            <v>0</v>
          </cell>
          <cell r="H1005">
            <v>0</v>
          </cell>
          <cell r="I1005">
            <v>0</v>
          </cell>
          <cell r="J1005">
            <v>0</v>
          </cell>
          <cell r="K1005">
            <v>0</v>
          </cell>
        </row>
        <row r="1006">
          <cell r="F1006">
            <v>0</v>
          </cell>
          <cell r="G1006">
            <v>0</v>
          </cell>
          <cell r="H1006">
            <v>0</v>
          </cell>
          <cell r="I1006">
            <v>0</v>
          </cell>
          <cell r="J1006">
            <v>0</v>
          </cell>
          <cell r="K1006">
            <v>0</v>
          </cell>
        </row>
        <row r="1007">
          <cell r="F1007">
            <v>0</v>
          </cell>
          <cell r="G1007">
            <v>0</v>
          </cell>
          <cell r="H1007">
            <v>0</v>
          </cell>
          <cell r="I1007">
            <v>0</v>
          </cell>
          <cell r="J1007">
            <v>0</v>
          </cell>
          <cell r="K1007">
            <v>0</v>
          </cell>
        </row>
        <row r="1008">
          <cell r="F1008">
            <v>0</v>
          </cell>
          <cell r="G1008">
            <v>0</v>
          </cell>
          <cell r="H1008">
            <v>0</v>
          </cell>
          <cell r="I1008">
            <v>0</v>
          </cell>
          <cell r="J1008">
            <v>0</v>
          </cell>
          <cell r="K1008">
            <v>0</v>
          </cell>
        </row>
        <row r="1009">
          <cell r="F1009">
            <v>0</v>
          </cell>
          <cell r="G1009">
            <v>0</v>
          </cell>
          <cell r="H1009">
            <v>0</v>
          </cell>
          <cell r="I1009">
            <v>0</v>
          </cell>
          <cell r="J1009">
            <v>0</v>
          </cell>
          <cell r="K1009">
            <v>0</v>
          </cell>
        </row>
        <row r="1010">
          <cell r="F1010">
            <v>0</v>
          </cell>
          <cell r="G1010">
            <v>0</v>
          </cell>
          <cell r="H1010">
            <v>0</v>
          </cell>
          <cell r="I1010">
            <v>0</v>
          </cell>
          <cell r="J1010">
            <v>0</v>
          </cell>
          <cell r="K1010">
            <v>0</v>
          </cell>
        </row>
        <row r="1011">
          <cell r="F1011">
            <v>0</v>
          </cell>
          <cell r="G1011">
            <v>0</v>
          </cell>
          <cell r="H1011">
            <v>0</v>
          </cell>
          <cell r="I1011">
            <v>0</v>
          </cell>
          <cell r="J1011">
            <v>0</v>
          </cell>
          <cell r="K1011">
            <v>0</v>
          </cell>
        </row>
        <row r="1012">
          <cell r="F1012">
            <v>0</v>
          </cell>
          <cell r="G1012">
            <v>0</v>
          </cell>
          <cell r="H1012">
            <v>0</v>
          </cell>
          <cell r="I1012">
            <v>0</v>
          </cell>
          <cell r="J1012">
            <v>0</v>
          </cell>
          <cell r="K1012">
            <v>0</v>
          </cell>
        </row>
        <row r="1013">
          <cell r="F1013">
            <v>0</v>
          </cell>
          <cell r="G1013">
            <v>0</v>
          </cell>
          <cell r="H1013">
            <v>0</v>
          </cell>
          <cell r="I1013">
            <v>0</v>
          </cell>
          <cell r="J1013">
            <v>0</v>
          </cell>
          <cell r="K1013">
            <v>0</v>
          </cell>
        </row>
        <row r="1014">
          <cell r="F1014">
            <v>0</v>
          </cell>
          <cell r="G1014">
            <v>0</v>
          </cell>
          <cell r="H1014">
            <v>0</v>
          </cell>
          <cell r="I1014">
            <v>0</v>
          </cell>
          <cell r="J1014">
            <v>0</v>
          </cell>
          <cell r="K1014">
            <v>0</v>
          </cell>
        </row>
        <row r="1015">
          <cell r="F1015">
            <v>0</v>
          </cell>
          <cell r="G1015">
            <v>0</v>
          </cell>
          <cell r="H1015">
            <v>0</v>
          </cell>
          <cell r="I1015">
            <v>0</v>
          </cell>
          <cell r="J1015">
            <v>0</v>
          </cell>
          <cell r="K1015">
            <v>0</v>
          </cell>
        </row>
        <row r="1016">
          <cell r="F1016">
            <v>0</v>
          </cell>
          <cell r="G1016">
            <v>0</v>
          </cell>
          <cell r="H1016">
            <v>0</v>
          </cell>
          <cell r="I1016">
            <v>0</v>
          </cell>
          <cell r="J1016">
            <v>0</v>
          </cell>
          <cell r="K1016">
            <v>0</v>
          </cell>
        </row>
        <row r="1017">
          <cell r="F1017">
            <v>0</v>
          </cell>
          <cell r="G1017">
            <v>0</v>
          </cell>
          <cell r="H1017">
            <v>0</v>
          </cell>
          <cell r="I1017">
            <v>0</v>
          </cell>
          <cell r="J1017">
            <v>0</v>
          </cell>
          <cell r="K1017">
            <v>0</v>
          </cell>
        </row>
        <row r="1018">
          <cell r="F1018">
            <v>0</v>
          </cell>
          <cell r="G1018">
            <v>0</v>
          </cell>
          <cell r="H1018">
            <v>0</v>
          </cell>
          <cell r="I1018">
            <v>0</v>
          </cell>
          <cell r="J1018">
            <v>0</v>
          </cell>
          <cell r="K1018">
            <v>0</v>
          </cell>
        </row>
        <row r="1019">
          <cell r="F1019">
            <v>0</v>
          </cell>
          <cell r="G1019">
            <v>0</v>
          </cell>
          <cell r="H1019">
            <v>0</v>
          </cell>
          <cell r="I1019">
            <v>0</v>
          </cell>
          <cell r="J1019">
            <v>0</v>
          </cell>
          <cell r="K1019">
            <v>0</v>
          </cell>
        </row>
        <row r="1020">
          <cell r="F1020">
            <v>0</v>
          </cell>
          <cell r="G1020">
            <v>0</v>
          </cell>
          <cell r="H1020">
            <v>0</v>
          </cell>
          <cell r="I1020">
            <v>0</v>
          </cell>
          <cell r="J1020">
            <v>0</v>
          </cell>
          <cell r="K1020">
            <v>0</v>
          </cell>
        </row>
        <row r="1021">
          <cell r="F1021">
            <v>0</v>
          </cell>
          <cell r="G1021">
            <v>0</v>
          </cell>
          <cell r="H1021">
            <v>0</v>
          </cell>
          <cell r="I1021">
            <v>0</v>
          </cell>
          <cell r="J1021">
            <v>0</v>
          </cell>
          <cell r="K1021">
            <v>0</v>
          </cell>
        </row>
        <row r="1022">
          <cell r="F1022">
            <v>0</v>
          </cell>
          <cell r="G1022">
            <v>0</v>
          </cell>
          <cell r="H1022">
            <v>0</v>
          </cell>
          <cell r="I1022">
            <v>0</v>
          </cell>
          <cell r="J1022">
            <v>0</v>
          </cell>
          <cell r="K1022">
            <v>0</v>
          </cell>
        </row>
        <row r="1023">
          <cell r="F1023">
            <v>0</v>
          </cell>
          <cell r="G1023">
            <v>0</v>
          </cell>
          <cell r="H1023">
            <v>0</v>
          </cell>
          <cell r="I1023">
            <v>0</v>
          </cell>
          <cell r="J1023">
            <v>0</v>
          </cell>
          <cell r="K1023">
            <v>0</v>
          </cell>
        </row>
        <row r="1024">
          <cell r="F1024">
            <v>0</v>
          </cell>
          <cell r="G1024">
            <v>0</v>
          </cell>
          <cell r="H1024">
            <v>0</v>
          </cell>
          <cell r="I1024">
            <v>0</v>
          </cell>
          <cell r="J1024">
            <v>0</v>
          </cell>
          <cell r="K1024">
            <v>0</v>
          </cell>
        </row>
        <row r="1025">
          <cell r="F1025">
            <v>0</v>
          </cell>
          <cell r="G1025">
            <v>0</v>
          </cell>
          <cell r="H1025">
            <v>0</v>
          </cell>
          <cell r="I1025">
            <v>0</v>
          </cell>
          <cell r="J1025">
            <v>0</v>
          </cell>
          <cell r="K1025">
            <v>0</v>
          </cell>
        </row>
        <row r="1026">
          <cell r="F1026">
            <v>0</v>
          </cell>
          <cell r="G1026">
            <v>0</v>
          </cell>
          <cell r="H1026">
            <v>0</v>
          </cell>
          <cell r="I1026">
            <v>0</v>
          </cell>
          <cell r="J1026">
            <v>0</v>
          </cell>
          <cell r="K1026">
            <v>0</v>
          </cell>
        </row>
        <row r="1027">
          <cell r="F1027">
            <v>0</v>
          </cell>
          <cell r="G1027">
            <v>0</v>
          </cell>
          <cell r="H1027">
            <v>0</v>
          </cell>
          <cell r="I1027">
            <v>0</v>
          </cell>
          <cell r="J1027">
            <v>0</v>
          </cell>
          <cell r="K1027">
            <v>0</v>
          </cell>
        </row>
        <row r="1028">
          <cell r="F1028">
            <v>0</v>
          </cell>
          <cell r="G1028">
            <v>0</v>
          </cell>
          <cell r="H1028">
            <v>0</v>
          </cell>
          <cell r="I1028">
            <v>0</v>
          </cell>
          <cell r="J1028">
            <v>0</v>
          </cell>
          <cell r="K1028">
            <v>0</v>
          </cell>
        </row>
        <row r="1029">
          <cell r="F1029">
            <v>0</v>
          </cell>
          <cell r="G1029">
            <v>0</v>
          </cell>
          <cell r="H1029">
            <v>0</v>
          </cell>
          <cell r="I1029">
            <v>0</v>
          </cell>
          <cell r="J1029">
            <v>0</v>
          </cell>
          <cell r="K1029">
            <v>0</v>
          </cell>
        </row>
        <row r="1030">
          <cell r="F1030">
            <v>0</v>
          </cell>
          <cell r="G1030">
            <v>0</v>
          </cell>
          <cell r="H1030">
            <v>0</v>
          </cell>
          <cell r="I1030">
            <v>0</v>
          </cell>
          <cell r="J1030">
            <v>0</v>
          </cell>
          <cell r="K1030">
            <v>0</v>
          </cell>
        </row>
        <row r="1031">
          <cell r="F1031">
            <v>0</v>
          </cell>
          <cell r="G1031">
            <v>0</v>
          </cell>
          <cell r="H1031">
            <v>0</v>
          </cell>
          <cell r="I1031">
            <v>0</v>
          </cell>
          <cell r="J1031">
            <v>0</v>
          </cell>
          <cell r="K1031">
            <v>0</v>
          </cell>
        </row>
        <row r="1032">
          <cell r="F1032">
            <v>0</v>
          </cell>
          <cell r="G1032">
            <v>0</v>
          </cell>
          <cell r="H1032">
            <v>0</v>
          </cell>
          <cell r="I1032">
            <v>0</v>
          </cell>
          <cell r="J1032">
            <v>0</v>
          </cell>
          <cell r="K1032">
            <v>0</v>
          </cell>
        </row>
        <row r="1033">
          <cell r="F1033">
            <v>0</v>
          </cell>
          <cell r="G1033">
            <v>0</v>
          </cell>
          <cell r="H1033">
            <v>0</v>
          </cell>
          <cell r="I1033">
            <v>0</v>
          </cell>
          <cell r="J1033">
            <v>0</v>
          </cell>
          <cell r="K1033">
            <v>0</v>
          </cell>
        </row>
        <row r="1034">
          <cell r="F1034">
            <v>0</v>
          </cell>
          <cell r="G1034">
            <v>0</v>
          </cell>
          <cell r="H1034">
            <v>0</v>
          </cell>
          <cell r="I1034">
            <v>0</v>
          </cell>
          <cell r="J1034">
            <v>0</v>
          </cell>
          <cell r="K1034">
            <v>0</v>
          </cell>
        </row>
        <row r="1035">
          <cell r="F1035">
            <v>0</v>
          </cell>
          <cell r="G1035">
            <v>0</v>
          </cell>
          <cell r="H1035">
            <v>0</v>
          </cell>
          <cell r="I1035">
            <v>0</v>
          </cell>
          <cell r="J1035">
            <v>0</v>
          </cell>
          <cell r="K1035">
            <v>0</v>
          </cell>
        </row>
        <row r="1036">
          <cell r="F1036">
            <v>0</v>
          </cell>
          <cell r="G1036">
            <v>0</v>
          </cell>
          <cell r="H1036">
            <v>0</v>
          </cell>
          <cell r="I1036">
            <v>0</v>
          </cell>
          <cell r="J1036">
            <v>0</v>
          </cell>
          <cell r="K1036">
            <v>0</v>
          </cell>
        </row>
        <row r="1037">
          <cell r="F1037">
            <v>0</v>
          </cell>
          <cell r="G1037">
            <v>0</v>
          </cell>
          <cell r="H1037">
            <v>0</v>
          </cell>
          <cell r="I1037">
            <v>0</v>
          </cell>
          <cell r="J1037">
            <v>0</v>
          </cell>
          <cell r="K1037">
            <v>0</v>
          </cell>
        </row>
        <row r="1038">
          <cell r="F1038">
            <v>0</v>
          </cell>
          <cell r="G1038">
            <v>0</v>
          </cell>
          <cell r="H1038">
            <v>0</v>
          </cell>
          <cell r="I1038">
            <v>0</v>
          </cell>
          <cell r="J1038">
            <v>0</v>
          </cell>
          <cell r="K1038">
            <v>0</v>
          </cell>
        </row>
        <row r="1039">
          <cell r="F1039">
            <v>3859408</v>
          </cell>
          <cell r="G1039">
            <v>0</v>
          </cell>
          <cell r="H1039">
            <v>3859408</v>
          </cell>
          <cell r="I1039">
            <v>0</v>
          </cell>
          <cell r="J1039">
            <v>3859408</v>
          </cell>
          <cell r="K1039">
            <v>0</v>
          </cell>
        </row>
        <row r="1040">
          <cell r="F1040">
            <v>0</v>
          </cell>
          <cell r="G1040">
            <v>0</v>
          </cell>
          <cell r="H1040">
            <v>0</v>
          </cell>
          <cell r="I1040">
            <v>0</v>
          </cell>
          <cell r="J1040">
            <v>0</v>
          </cell>
          <cell r="K1040">
            <v>0</v>
          </cell>
        </row>
        <row r="1041">
          <cell r="F1041">
            <v>0</v>
          </cell>
          <cell r="G1041">
            <v>0</v>
          </cell>
          <cell r="H1041">
            <v>0</v>
          </cell>
          <cell r="I1041">
            <v>0</v>
          </cell>
          <cell r="J1041">
            <v>0</v>
          </cell>
          <cell r="K1041">
            <v>0</v>
          </cell>
        </row>
        <row r="1042">
          <cell r="F1042">
            <v>0</v>
          </cell>
          <cell r="G1042">
            <v>0</v>
          </cell>
          <cell r="H1042">
            <v>0</v>
          </cell>
          <cell r="I1042">
            <v>0</v>
          </cell>
          <cell r="J1042">
            <v>0</v>
          </cell>
          <cell r="K1042">
            <v>0</v>
          </cell>
        </row>
        <row r="1043">
          <cell r="F1043">
            <v>0</v>
          </cell>
          <cell r="G1043">
            <v>0</v>
          </cell>
          <cell r="H1043">
            <v>0</v>
          </cell>
          <cell r="I1043">
            <v>0</v>
          </cell>
          <cell r="J1043">
            <v>0</v>
          </cell>
          <cell r="K1043">
            <v>0</v>
          </cell>
        </row>
        <row r="1044">
          <cell r="F1044">
            <v>0</v>
          </cell>
          <cell r="G1044">
            <v>0</v>
          </cell>
          <cell r="H1044">
            <v>0</v>
          </cell>
          <cell r="I1044">
            <v>0</v>
          </cell>
          <cell r="J1044">
            <v>0</v>
          </cell>
          <cell r="K1044">
            <v>0</v>
          </cell>
        </row>
        <row r="1045">
          <cell r="F1045">
            <v>0</v>
          </cell>
          <cell r="G1045">
            <v>0</v>
          </cell>
          <cell r="H1045">
            <v>0</v>
          </cell>
          <cell r="I1045">
            <v>0</v>
          </cell>
          <cell r="J1045">
            <v>0</v>
          </cell>
          <cell r="K1045">
            <v>0</v>
          </cell>
        </row>
        <row r="1046">
          <cell r="F1046">
            <v>0</v>
          </cell>
          <cell r="G1046">
            <v>0</v>
          </cell>
          <cell r="H1046">
            <v>0</v>
          </cell>
          <cell r="I1046">
            <v>0</v>
          </cell>
          <cell r="J1046">
            <v>0</v>
          </cell>
          <cell r="K1046">
            <v>0</v>
          </cell>
        </row>
        <row r="1047">
          <cell r="F1047">
            <v>0</v>
          </cell>
          <cell r="G1047">
            <v>0</v>
          </cell>
          <cell r="H1047">
            <v>0</v>
          </cell>
          <cell r="I1047">
            <v>0</v>
          </cell>
          <cell r="J1047">
            <v>0</v>
          </cell>
          <cell r="K1047">
            <v>0</v>
          </cell>
        </row>
        <row r="1048">
          <cell r="F1048">
            <v>0</v>
          </cell>
          <cell r="G1048">
            <v>0</v>
          </cell>
          <cell r="H1048">
            <v>0</v>
          </cell>
          <cell r="I1048">
            <v>0</v>
          </cell>
          <cell r="J1048">
            <v>0</v>
          </cell>
          <cell r="K1048">
            <v>0</v>
          </cell>
        </row>
        <row r="1049">
          <cell r="F1049">
            <v>0</v>
          </cell>
          <cell r="G1049">
            <v>0</v>
          </cell>
          <cell r="H1049">
            <v>0</v>
          </cell>
          <cell r="I1049">
            <v>0</v>
          </cell>
          <cell r="J1049">
            <v>0</v>
          </cell>
          <cell r="K1049">
            <v>0</v>
          </cell>
        </row>
        <row r="1050">
          <cell r="F1050">
            <v>0</v>
          </cell>
          <cell r="G1050">
            <v>0</v>
          </cell>
          <cell r="H1050">
            <v>0</v>
          </cell>
          <cell r="I1050">
            <v>0</v>
          </cell>
          <cell r="J1050">
            <v>0</v>
          </cell>
          <cell r="K1050">
            <v>0</v>
          </cell>
        </row>
        <row r="1051">
          <cell r="F1051">
            <v>0</v>
          </cell>
          <cell r="G1051">
            <v>0</v>
          </cell>
          <cell r="H1051">
            <v>0</v>
          </cell>
          <cell r="I1051">
            <v>0</v>
          </cell>
          <cell r="J1051">
            <v>0</v>
          </cell>
          <cell r="K1051">
            <v>0</v>
          </cell>
        </row>
        <row r="1052">
          <cell r="F1052">
            <v>0</v>
          </cell>
          <cell r="G1052">
            <v>0</v>
          </cell>
          <cell r="H1052">
            <v>0</v>
          </cell>
          <cell r="I1052">
            <v>0</v>
          </cell>
          <cell r="J1052">
            <v>0</v>
          </cell>
          <cell r="K1052">
            <v>0</v>
          </cell>
        </row>
        <row r="1053">
          <cell r="F1053">
            <v>0</v>
          </cell>
          <cell r="G1053">
            <v>0</v>
          </cell>
          <cell r="H1053">
            <v>0</v>
          </cell>
          <cell r="I1053">
            <v>0</v>
          </cell>
          <cell r="J1053">
            <v>0</v>
          </cell>
          <cell r="K1053">
            <v>0</v>
          </cell>
        </row>
        <row r="1054">
          <cell r="F1054">
            <v>0</v>
          </cell>
          <cell r="G1054">
            <v>0</v>
          </cell>
          <cell r="H1054">
            <v>0</v>
          </cell>
          <cell r="I1054">
            <v>0</v>
          </cell>
          <cell r="J1054">
            <v>0</v>
          </cell>
          <cell r="K1054">
            <v>0</v>
          </cell>
        </row>
        <row r="1055">
          <cell r="F1055">
            <v>0</v>
          </cell>
          <cell r="G1055">
            <v>0</v>
          </cell>
          <cell r="H1055">
            <v>0</v>
          </cell>
          <cell r="I1055">
            <v>0</v>
          </cell>
          <cell r="J1055">
            <v>0</v>
          </cell>
          <cell r="K1055">
            <v>0</v>
          </cell>
        </row>
        <row r="1056">
          <cell r="F1056">
            <v>0</v>
          </cell>
          <cell r="G1056">
            <v>0</v>
          </cell>
          <cell r="H1056">
            <v>0</v>
          </cell>
          <cell r="I1056">
            <v>0</v>
          </cell>
          <cell r="J1056">
            <v>0</v>
          </cell>
          <cell r="K1056">
            <v>0</v>
          </cell>
        </row>
        <row r="1057">
          <cell r="F1057">
            <v>0</v>
          </cell>
          <cell r="G1057">
            <v>0</v>
          </cell>
          <cell r="H1057">
            <v>0</v>
          </cell>
          <cell r="I1057">
            <v>0</v>
          </cell>
          <cell r="J1057">
            <v>0</v>
          </cell>
          <cell r="K1057">
            <v>0</v>
          </cell>
        </row>
        <row r="1058">
          <cell r="F1058">
            <v>0</v>
          </cell>
          <cell r="G1058">
            <v>0</v>
          </cell>
          <cell r="H1058">
            <v>0</v>
          </cell>
          <cell r="I1058">
            <v>0</v>
          </cell>
          <cell r="J1058">
            <v>0</v>
          </cell>
          <cell r="K1058">
            <v>0</v>
          </cell>
        </row>
        <row r="1059">
          <cell r="F1059">
            <v>0</v>
          </cell>
          <cell r="G1059">
            <v>0</v>
          </cell>
          <cell r="H1059">
            <v>0</v>
          </cell>
          <cell r="I1059">
            <v>0</v>
          </cell>
          <cell r="J1059">
            <v>0</v>
          </cell>
          <cell r="K1059">
            <v>0</v>
          </cell>
        </row>
        <row r="1060">
          <cell r="F1060">
            <v>0</v>
          </cell>
          <cell r="G1060">
            <v>0</v>
          </cell>
          <cell r="H1060">
            <v>0</v>
          </cell>
          <cell r="I1060">
            <v>0</v>
          </cell>
          <cell r="J1060">
            <v>0</v>
          </cell>
          <cell r="K1060">
            <v>0</v>
          </cell>
        </row>
        <row r="1061">
          <cell r="F1061">
            <v>0</v>
          </cell>
          <cell r="G1061">
            <v>0</v>
          </cell>
          <cell r="H1061">
            <v>0</v>
          </cell>
          <cell r="I1061">
            <v>0</v>
          </cell>
          <cell r="J1061">
            <v>0</v>
          </cell>
          <cell r="K1061">
            <v>0</v>
          </cell>
        </row>
        <row r="1062">
          <cell r="F1062">
            <v>0</v>
          </cell>
          <cell r="G1062">
            <v>0</v>
          </cell>
          <cell r="H1062">
            <v>0</v>
          </cell>
          <cell r="I1062">
            <v>0</v>
          </cell>
          <cell r="J1062">
            <v>0</v>
          </cell>
          <cell r="K1062">
            <v>0</v>
          </cell>
        </row>
        <row r="1063">
          <cell r="F1063">
            <v>0</v>
          </cell>
          <cell r="G1063">
            <v>0</v>
          </cell>
          <cell r="H1063">
            <v>0</v>
          </cell>
          <cell r="I1063">
            <v>0</v>
          </cell>
          <cell r="J1063">
            <v>0</v>
          </cell>
          <cell r="K1063">
            <v>0</v>
          </cell>
        </row>
        <row r="1064">
          <cell r="F1064">
            <v>0</v>
          </cell>
          <cell r="G1064">
            <v>0</v>
          </cell>
          <cell r="H1064">
            <v>0</v>
          </cell>
          <cell r="I1064">
            <v>0</v>
          </cell>
          <cell r="J1064">
            <v>0</v>
          </cell>
          <cell r="K1064">
            <v>0</v>
          </cell>
        </row>
        <row r="1065">
          <cell r="F1065">
            <v>0</v>
          </cell>
          <cell r="G1065">
            <v>0</v>
          </cell>
          <cell r="H1065">
            <v>0</v>
          </cell>
          <cell r="I1065">
            <v>0</v>
          </cell>
          <cell r="J1065">
            <v>0</v>
          </cell>
          <cell r="K1065">
            <v>0</v>
          </cell>
        </row>
        <row r="1066">
          <cell r="F1066">
            <v>0</v>
          </cell>
          <cell r="G1066">
            <v>0</v>
          </cell>
          <cell r="H1066">
            <v>0</v>
          </cell>
          <cell r="I1066">
            <v>0</v>
          </cell>
          <cell r="J1066">
            <v>0</v>
          </cell>
          <cell r="K1066">
            <v>0</v>
          </cell>
        </row>
        <row r="1067">
          <cell r="F1067">
            <v>0</v>
          </cell>
          <cell r="G1067">
            <v>0</v>
          </cell>
          <cell r="H1067">
            <v>0</v>
          </cell>
          <cell r="I1067">
            <v>0</v>
          </cell>
          <cell r="J1067">
            <v>0</v>
          </cell>
          <cell r="K1067">
            <v>0</v>
          </cell>
        </row>
        <row r="1068">
          <cell r="F1068">
            <v>0</v>
          </cell>
          <cell r="G1068">
            <v>0</v>
          </cell>
          <cell r="H1068">
            <v>0</v>
          </cell>
          <cell r="I1068">
            <v>0</v>
          </cell>
          <cell r="J1068">
            <v>0</v>
          </cell>
          <cell r="K1068">
            <v>0</v>
          </cell>
        </row>
        <row r="1069">
          <cell r="F1069">
            <v>0</v>
          </cell>
          <cell r="G1069">
            <v>0</v>
          </cell>
          <cell r="H1069">
            <v>0</v>
          </cell>
          <cell r="I1069">
            <v>0</v>
          </cell>
          <cell r="J1069">
            <v>0</v>
          </cell>
          <cell r="K1069">
            <v>0</v>
          </cell>
        </row>
        <row r="1070">
          <cell r="F1070">
            <v>0</v>
          </cell>
          <cell r="G1070">
            <v>0</v>
          </cell>
          <cell r="H1070">
            <v>0</v>
          </cell>
          <cell r="I1070">
            <v>0</v>
          </cell>
          <cell r="J1070">
            <v>0</v>
          </cell>
          <cell r="K1070">
            <v>0</v>
          </cell>
        </row>
        <row r="1071">
          <cell r="F1071">
            <v>0</v>
          </cell>
          <cell r="G1071">
            <v>0</v>
          </cell>
          <cell r="H1071">
            <v>0</v>
          </cell>
          <cell r="I1071">
            <v>0</v>
          </cell>
          <cell r="J1071">
            <v>0</v>
          </cell>
          <cell r="K1071">
            <v>0</v>
          </cell>
        </row>
        <row r="1072">
          <cell r="F1072">
            <v>0</v>
          </cell>
          <cell r="G1072">
            <v>0</v>
          </cell>
          <cell r="H1072">
            <v>0</v>
          </cell>
          <cell r="I1072">
            <v>0</v>
          </cell>
          <cell r="J1072">
            <v>0</v>
          </cell>
          <cell r="K1072">
            <v>0</v>
          </cell>
        </row>
        <row r="1073">
          <cell r="F1073">
            <v>0</v>
          </cell>
          <cell r="G1073">
            <v>0</v>
          </cell>
          <cell r="H1073">
            <v>0</v>
          </cell>
          <cell r="I1073">
            <v>0</v>
          </cell>
          <cell r="J1073">
            <v>0</v>
          </cell>
          <cell r="K1073">
            <v>0</v>
          </cell>
        </row>
        <row r="1074">
          <cell r="F1074">
            <v>0</v>
          </cell>
          <cell r="G1074">
            <v>0</v>
          </cell>
          <cell r="H1074">
            <v>0</v>
          </cell>
          <cell r="I1074">
            <v>0</v>
          </cell>
          <cell r="J1074">
            <v>0</v>
          </cell>
          <cell r="K1074">
            <v>0</v>
          </cell>
        </row>
        <row r="1075">
          <cell r="F1075">
            <v>0</v>
          </cell>
          <cell r="G1075">
            <v>0</v>
          </cell>
          <cell r="H1075">
            <v>0</v>
          </cell>
          <cell r="I1075">
            <v>0</v>
          </cell>
          <cell r="J1075">
            <v>0</v>
          </cell>
          <cell r="K1075">
            <v>0</v>
          </cell>
        </row>
        <row r="1076">
          <cell r="F1076">
            <v>0</v>
          </cell>
          <cell r="G1076">
            <v>0</v>
          </cell>
          <cell r="H1076">
            <v>0</v>
          </cell>
          <cell r="I1076">
            <v>0</v>
          </cell>
          <cell r="J1076">
            <v>0</v>
          </cell>
          <cell r="K1076">
            <v>0</v>
          </cell>
        </row>
        <row r="1077">
          <cell r="F1077">
            <v>0</v>
          </cell>
          <cell r="G1077">
            <v>0</v>
          </cell>
          <cell r="H1077">
            <v>0</v>
          </cell>
          <cell r="I1077">
            <v>0</v>
          </cell>
          <cell r="J1077">
            <v>0</v>
          </cell>
          <cell r="K1077">
            <v>0</v>
          </cell>
        </row>
        <row r="1078">
          <cell r="F1078">
            <v>0</v>
          </cell>
          <cell r="G1078">
            <v>0</v>
          </cell>
          <cell r="H1078">
            <v>0</v>
          </cell>
          <cell r="I1078">
            <v>0</v>
          </cell>
          <cell r="J1078">
            <v>0</v>
          </cell>
          <cell r="K1078">
            <v>0</v>
          </cell>
        </row>
        <row r="1079">
          <cell r="F1079">
            <v>0</v>
          </cell>
          <cell r="G1079">
            <v>0</v>
          </cell>
          <cell r="H1079">
            <v>0</v>
          </cell>
          <cell r="I1079">
            <v>0</v>
          </cell>
          <cell r="J1079">
            <v>0</v>
          </cell>
          <cell r="K1079">
            <v>0</v>
          </cell>
        </row>
        <row r="1080">
          <cell r="F1080">
            <v>0</v>
          </cell>
          <cell r="G1080">
            <v>0</v>
          </cell>
          <cell r="H1080">
            <v>0</v>
          </cell>
          <cell r="I1080">
            <v>0</v>
          </cell>
          <cell r="J1080">
            <v>0</v>
          </cell>
          <cell r="K1080">
            <v>0</v>
          </cell>
        </row>
        <row r="1081">
          <cell r="F1081">
            <v>0</v>
          </cell>
          <cell r="G1081">
            <v>0</v>
          </cell>
          <cell r="H1081">
            <v>0</v>
          </cell>
          <cell r="I1081">
            <v>0</v>
          </cell>
          <cell r="J1081">
            <v>0</v>
          </cell>
          <cell r="K1081">
            <v>0</v>
          </cell>
        </row>
        <row r="1082">
          <cell r="F1082">
            <v>0</v>
          </cell>
          <cell r="G1082">
            <v>0</v>
          </cell>
          <cell r="H1082">
            <v>0</v>
          </cell>
          <cell r="I1082">
            <v>0</v>
          </cell>
          <cell r="J1082">
            <v>0</v>
          </cell>
          <cell r="K1082">
            <v>0</v>
          </cell>
        </row>
        <row r="1083">
          <cell r="F1083">
            <v>0</v>
          </cell>
          <cell r="G1083">
            <v>0</v>
          </cell>
          <cell r="H1083">
            <v>0</v>
          </cell>
          <cell r="I1083">
            <v>0</v>
          </cell>
          <cell r="J1083">
            <v>0</v>
          </cell>
          <cell r="K1083">
            <v>0</v>
          </cell>
        </row>
        <row r="1084">
          <cell r="F1084">
            <v>0</v>
          </cell>
          <cell r="G1084">
            <v>0</v>
          </cell>
          <cell r="H1084">
            <v>0</v>
          </cell>
          <cell r="I1084">
            <v>0</v>
          </cell>
          <cell r="J1084">
            <v>0</v>
          </cell>
          <cell r="K1084">
            <v>0</v>
          </cell>
        </row>
        <row r="1085">
          <cell r="F1085">
            <v>0</v>
          </cell>
          <cell r="G1085">
            <v>0</v>
          </cell>
          <cell r="H1085">
            <v>0</v>
          </cell>
          <cell r="I1085">
            <v>0</v>
          </cell>
          <cell r="J1085">
            <v>0</v>
          </cell>
          <cell r="K1085">
            <v>0</v>
          </cell>
        </row>
        <row r="1086">
          <cell r="F1086">
            <v>0</v>
          </cell>
          <cell r="G1086">
            <v>0</v>
          </cell>
          <cell r="H1086">
            <v>0</v>
          </cell>
          <cell r="I1086">
            <v>0</v>
          </cell>
          <cell r="J1086">
            <v>0</v>
          </cell>
          <cell r="K1086">
            <v>0</v>
          </cell>
        </row>
        <row r="1087">
          <cell r="F1087">
            <v>0</v>
          </cell>
          <cell r="G1087">
            <v>0</v>
          </cell>
          <cell r="H1087">
            <v>0</v>
          </cell>
          <cell r="I1087">
            <v>0</v>
          </cell>
          <cell r="J1087">
            <v>0</v>
          </cell>
          <cell r="K1087">
            <v>0</v>
          </cell>
        </row>
        <row r="1088">
          <cell r="F1088">
            <v>0</v>
          </cell>
          <cell r="G1088">
            <v>0</v>
          </cell>
          <cell r="H1088">
            <v>0</v>
          </cell>
          <cell r="I1088">
            <v>0</v>
          </cell>
          <cell r="J1088">
            <v>0</v>
          </cell>
          <cell r="K1088">
            <v>0</v>
          </cell>
        </row>
        <row r="1089">
          <cell r="F1089">
            <v>0</v>
          </cell>
          <cell r="G1089">
            <v>0</v>
          </cell>
          <cell r="H1089">
            <v>0</v>
          </cell>
          <cell r="I1089">
            <v>0</v>
          </cell>
          <cell r="J1089">
            <v>0</v>
          </cell>
          <cell r="K1089">
            <v>0</v>
          </cell>
        </row>
        <row r="1090">
          <cell r="F1090">
            <v>0</v>
          </cell>
          <cell r="G1090">
            <v>0</v>
          </cell>
          <cell r="H1090">
            <v>0</v>
          </cell>
          <cell r="I1090">
            <v>0</v>
          </cell>
          <cell r="J1090">
            <v>0</v>
          </cell>
          <cell r="K1090">
            <v>0</v>
          </cell>
        </row>
        <row r="1091">
          <cell r="F1091">
            <v>0</v>
          </cell>
          <cell r="G1091">
            <v>0</v>
          </cell>
          <cell r="H1091">
            <v>0</v>
          </cell>
          <cell r="I1091">
            <v>0</v>
          </cell>
          <cell r="J1091">
            <v>0</v>
          </cell>
          <cell r="K1091">
            <v>0</v>
          </cell>
        </row>
        <row r="1092">
          <cell r="F1092">
            <v>0</v>
          </cell>
          <cell r="G1092">
            <v>0</v>
          </cell>
          <cell r="H1092">
            <v>0</v>
          </cell>
          <cell r="I1092">
            <v>0</v>
          </cell>
          <cell r="J1092">
            <v>0</v>
          </cell>
          <cell r="K1092">
            <v>0</v>
          </cell>
        </row>
        <row r="1093">
          <cell r="F1093">
            <v>0</v>
          </cell>
          <cell r="G1093">
            <v>0</v>
          </cell>
          <cell r="H1093">
            <v>0</v>
          </cell>
          <cell r="I1093">
            <v>0</v>
          </cell>
          <cell r="J1093">
            <v>0</v>
          </cell>
          <cell r="K1093">
            <v>0</v>
          </cell>
        </row>
        <row r="1094">
          <cell r="F1094">
            <v>0</v>
          </cell>
          <cell r="G1094">
            <v>0</v>
          </cell>
          <cell r="H1094">
            <v>0</v>
          </cell>
          <cell r="I1094">
            <v>0</v>
          </cell>
          <cell r="J1094">
            <v>0</v>
          </cell>
          <cell r="K1094">
            <v>0</v>
          </cell>
        </row>
        <row r="1095">
          <cell r="F1095">
            <v>0</v>
          </cell>
          <cell r="G1095">
            <v>0</v>
          </cell>
          <cell r="H1095">
            <v>0</v>
          </cell>
          <cell r="I1095">
            <v>0</v>
          </cell>
          <cell r="J1095">
            <v>0</v>
          </cell>
          <cell r="K1095">
            <v>0</v>
          </cell>
        </row>
        <row r="1096">
          <cell r="F1096">
            <v>0</v>
          </cell>
          <cell r="G1096">
            <v>0</v>
          </cell>
          <cell r="H1096">
            <v>0</v>
          </cell>
          <cell r="I1096">
            <v>0</v>
          </cell>
          <cell r="J1096">
            <v>0</v>
          </cell>
          <cell r="K1096">
            <v>0</v>
          </cell>
        </row>
        <row r="1097">
          <cell r="F1097">
            <v>0</v>
          </cell>
          <cell r="G1097">
            <v>0</v>
          </cell>
          <cell r="H1097">
            <v>0</v>
          </cell>
          <cell r="I1097">
            <v>0</v>
          </cell>
          <cell r="J1097">
            <v>0</v>
          </cell>
          <cell r="K1097">
            <v>0</v>
          </cell>
        </row>
        <row r="1098">
          <cell r="F1098">
            <v>0</v>
          </cell>
          <cell r="G1098">
            <v>0</v>
          </cell>
          <cell r="H1098">
            <v>0</v>
          </cell>
          <cell r="I1098">
            <v>0</v>
          </cell>
          <cell r="J1098">
            <v>0</v>
          </cell>
          <cell r="K1098">
            <v>0</v>
          </cell>
        </row>
        <row r="1099">
          <cell r="F1099">
            <v>0</v>
          </cell>
          <cell r="G1099">
            <v>0</v>
          </cell>
          <cell r="H1099">
            <v>0</v>
          </cell>
          <cell r="I1099">
            <v>0</v>
          </cell>
          <cell r="J1099">
            <v>0</v>
          </cell>
          <cell r="K1099">
            <v>0</v>
          </cell>
        </row>
        <row r="1100">
          <cell r="F1100">
            <v>0</v>
          </cell>
          <cell r="G1100">
            <v>0</v>
          </cell>
          <cell r="H1100">
            <v>0</v>
          </cell>
          <cell r="I1100">
            <v>0</v>
          </cell>
          <cell r="J1100">
            <v>0</v>
          </cell>
          <cell r="K1100">
            <v>0</v>
          </cell>
        </row>
        <row r="1101">
          <cell r="F1101">
            <v>0</v>
          </cell>
          <cell r="G1101">
            <v>0</v>
          </cell>
          <cell r="H1101">
            <v>0</v>
          </cell>
          <cell r="I1101">
            <v>0</v>
          </cell>
          <cell r="J1101">
            <v>0</v>
          </cell>
          <cell r="K1101">
            <v>0</v>
          </cell>
        </row>
        <row r="1102">
          <cell r="F1102">
            <v>0</v>
          </cell>
          <cell r="G1102">
            <v>0</v>
          </cell>
          <cell r="H1102">
            <v>0</v>
          </cell>
          <cell r="I1102">
            <v>0</v>
          </cell>
          <cell r="J1102">
            <v>0</v>
          </cell>
          <cell r="K1102">
            <v>0</v>
          </cell>
        </row>
        <row r="1103">
          <cell r="F1103">
            <v>0</v>
          </cell>
          <cell r="G1103">
            <v>0</v>
          </cell>
          <cell r="H1103">
            <v>0</v>
          </cell>
          <cell r="I1103">
            <v>0</v>
          </cell>
          <cell r="J1103">
            <v>0</v>
          </cell>
          <cell r="K1103">
            <v>0</v>
          </cell>
        </row>
        <row r="1104">
          <cell r="F1104">
            <v>0</v>
          </cell>
          <cell r="G1104">
            <v>0</v>
          </cell>
          <cell r="H1104">
            <v>0</v>
          </cell>
          <cell r="I1104">
            <v>0</v>
          </cell>
          <cell r="J1104">
            <v>0</v>
          </cell>
          <cell r="K1104">
            <v>0</v>
          </cell>
        </row>
        <row r="1105">
          <cell r="F1105">
            <v>0</v>
          </cell>
          <cell r="G1105">
            <v>0</v>
          </cell>
          <cell r="H1105">
            <v>0</v>
          </cell>
          <cell r="I1105">
            <v>0</v>
          </cell>
          <cell r="J1105">
            <v>0</v>
          </cell>
          <cell r="K1105">
            <v>0</v>
          </cell>
        </row>
        <row r="1106">
          <cell r="F1106">
            <v>0</v>
          </cell>
          <cell r="G1106">
            <v>0</v>
          </cell>
          <cell r="H1106">
            <v>0</v>
          </cell>
          <cell r="I1106">
            <v>0</v>
          </cell>
          <cell r="J1106">
            <v>0</v>
          </cell>
          <cell r="K1106">
            <v>0</v>
          </cell>
        </row>
        <row r="1107">
          <cell r="F1107">
            <v>0</v>
          </cell>
          <cell r="G1107">
            <v>0</v>
          </cell>
          <cell r="H1107">
            <v>0</v>
          </cell>
          <cell r="I1107">
            <v>0</v>
          </cell>
          <cell r="J1107">
            <v>0</v>
          </cell>
          <cell r="K1107">
            <v>0</v>
          </cell>
        </row>
        <row r="1108">
          <cell r="F1108">
            <v>0</v>
          </cell>
          <cell r="G1108">
            <v>0</v>
          </cell>
          <cell r="H1108">
            <v>0</v>
          </cell>
          <cell r="I1108">
            <v>0</v>
          </cell>
          <cell r="J1108">
            <v>0</v>
          </cell>
          <cell r="K1108">
            <v>0</v>
          </cell>
        </row>
        <row r="1109">
          <cell r="F1109">
            <v>0</v>
          </cell>
          <cell r="G1109">
            <v>0</v>
          </cell>
          <cell r="H1109">
            <v>0</v>
          </cell>
          <cell r="I1109">
            <v>0</v>
          </cell>
          <cell r="J1109">
            <v>0</v>
          </cell>
          <cell r="K1109">
            <v>0</v>
          </cell>
        </row>
        <row r="1110">
          <cell r="F1110">
            <v>0</v>
          </cell>
          <cell r="G1110">
            <v>0</v>
          </cell>
          <cell r="H1110">
            <v>0</v>
          </cell>
          <cell r="I1110">
            <v>0</v>
          </cell>
          <cell r="J1110">
            <v>0</v>
          </cell>
          <cell r="K1110">
            <v>0</v>
          </cell>
        </row>
        <row r="1111">
          <cell r="F1111">
            <v>0</v>
          </cell>
          <cell r="G1111">
            <v>0</v>
          </cell>
          <cell r="H1111">
            <v>0</v>
          </cell>
          <cell r="I1111">
            <v>0</v>
          </cell>
          <cell r="J1111">
            <v>0</v>
          </cell>
          <cell r="K1111">
            <v>0</v>
          </cell>
        </row>
        <row r="1112">
          <cell r="F1112">
            <v>0</v>
          </cell>
          <cell r="G1112">
            <v>0</v>
          </cell>
          <cell r="H1112">
            <v>0</v>
          </cell>
          <cell r="I1112">
            <v>0</v>
          </cell>
          <cell r="J1112">
            <v>0</v>
          </cell>
          <cell r="K1112">
            <v>0</v>
          </cell>
        </row>
        <row r="1113">
          <cell r="F1113">
            <v>0</v>
          </cell>
          <cell r="G1113">
            <v>0</v>
          </cell>
          <cell r="H1113">
            <v>0</v>
          </cell>
          <cell r="I1113">
            <v>0</v>
          </cell>
          <cell r="J1113">
            <v>0</v>
          </cell>
          <cell r="K1113">
            <v>0</v>
          </cell>
        </row>
        <row r="1114">
          <cell r="F1114">
            <v>0</v>
          </cell>
          <cell r="G1114">
            <v>0</v>
          </cell>
          <cell r="H1114">
            <v>0</v>
          </cell>
          <cell r="I1114">
            <v>0</v>
          </cell>
          <cell r="J1114">
            <v>0</v>
          </cell>
          <cell r="K1114">
            <v>0</v>
          </cell>
        </row>
        <row r="1115">
          <cell r="F1115">
            <v>0</v>
          </cell>
          <cell r="G1115">
            <v>0</v>
          </cell>
          <cell r="H1115">
            <v>0</v>
          </cell>
          <cell r="I1115">
            <v>0</v>
          </cell>
          <cell r="J1115">
            <v>0</v>
          </cell>
          <cell r="K1115">
            <v>0</v>
          </cell>
        </row>
        <row r="1116">
          <cell r="F1116">
            <v>0</v>
          </cell>
          <cell r="G1116">
            <v>0</v>
          </cell>
          <cell r="H1116">
            <v>0</v>
          </cell>
          <cell r="I1116">
            <v>0</v>
          </cell>
          <cell r="J1116">
            <v>0</v>
          </cell>
          <cell r="K1116">
            <v>0</v>
          </cell>
        </row>
        <row r="1117">
          <cell r="F1117">
            <v>0</v>
          </cell>
          <cell r="G1117">
            <v>0</v>
          </cell>
          <cell r="H1117">
            <v>0</v>
          </cell>
          <cell r="I1117">
            <v>0</v>
          </cell>
          <cell r="J1117">
            <v>0</v>
          </cell>
          <cell r="K1117">
            <v>0</v>
          </cell>
        </row>
        <row r="1118">
          <cell r="F1118">
            <v>0</v>
          </cell>
          <cell r="G1118">
            <v>0</v>
          </cell>
          <cell r="H1118">
            <v>0</v>
          </cell>
          <cell r="I1118">
            <v>0</v>
          </cell>
          <cell r="J1118">
            <v>0</v>
          </cell>
          <cell r="K1118">
            <v>0</v>
          </cell>
        </row>
        <row r="1119">
          <cell r="F1119">
            <v>0</v>
          </cell>
          <cell r="G1119">
            <v>0</v>
          </cell>
          <cell r="H1119">
            <v>0</v>
          </cell>
          <cell r="I1119">
            <v>0</v>
          </cell>
          <cell r="J1119">
            <v>0</v>
          </cell>
          <cell r="K1119">
            <v>0</v>
          </cell>
        </row>
        <row r="1120">
          <cell r="F1120">
            <v>0</v>
          </cell>
          <cell r="G1120">
            <v>0</v>
          </cell>
          <cell r="H1120">
            <v>0</v>
          </cell>
          <cell r="I1120">
            <v>0</v>
          </cell>
          <cell r="J1120">
            <v>0</v>
          </cell>
          <cell r="K1120">
            <v>0</v>
          </cell>
        </row>
        <row r="1121">
          <cell r="F1121">
            <v>0</v>
          </cell>
          <cell r="G1121">
            <v>0</v>
          </cell>
          <cell r="H1121">
            <v>0</v>
          </cell>
          <cell r="I1121">
            <v>0</v>
          </cell>
          <cell r="J1121">
            <v>0</v>
          </cell>
          <cell r="K1121">
            <v>0</v>
          </cell>
        </row>
        <row r="1122">
          <cell r="F1122">
            <v>0</v>
          </cell>
          <cell r="G1122">
            <v>0</v>
          </cell>
          <cell r="H1122">
            <v>0</v>
          </cell>
          <cell r="I1122">
            <v>0</v>
          </cell>
          <cell r="J1122">
            <v>0</v>
          </cell>
          <cell r="K1122">
            <v>0</v>
          </cell>
        </row>
        <row r="1123">
          <cell r="F1123">
            <v>0</v>
          </cell>
          <cell r="G1123">
            <v>0</v>
          </cell>
          <cell r="H1123">
            <v>0</v>
          </cell>
          <cell r="I1123">
            <v>0</v>
          </cell>
          <cell r="J1123">
            <v>0</v>
          </cell>
          <cell r="K1123">
            <v>0</v>
          </cell>
        </row>
        <row r="1124">
          <cell r="F1124">
            <v>0</v>
          </cell>
          <cell r="G1124">
            <v>0</v>
          </cell>
          <cell r="H1124">
            <v>0</v>
          </cell>
          <cell r="I1124">
            <v>0</v>
          </cell>
          <cell r="J1124">
            <v>0</v>
          </cell>
          <cell r="K1124">
            <v>0</v>
          </cell>
        </row>
        <row r="1125">
          <cell r="F1125">
            <v>0</v>
          </cell>
          <cell r="G1125">
            <v>0</v>
          </cell>
          <cell r="H1125">
            <v>0</v>
          </cell>
          <cell r="I1125">
            <v>0</v>
          </cell>
          <cell r="J1125">
            <v>0</v>
          </cell>
          <cell r="K1125">
            <v>0</v>
          </cell>
        </row>
        <row r="1126">
          <cell r="F1126">
            <v>0</v>
          </cell>
          <cell r="G1126">
            <v>0</v>
          </cell>
          <cell r="H1126">
            <v>0</v>
          </cell>
          <cell r="I1126">
            <v>0</v>
          </cell>
          <cell r="J1126">
            <v>0</v>
          </cell>
          <cell r="K1126">
            <v>0</v>
          </cell>
        </row>
        <row r="1127">
          <cell r="F1127">
            <v>0</v>
          </cell>
          <cell r="G1127">
            <v>0</v>
          </cell>
          <cell r="H1127">
            <v>0</v>
          </cell>
          <cell r="I1127">
            <v>0</v>
          </cell>
          <cell r="J1127">
            <v>0</v>
          </cell>
          <cell r="K1127">
            <v>0</v>
          </cell>
        </row>
        <row r="1128">
          <cell r="F1128">
            <v>0</v>
          </cell>
          <cell r="G1128">
            <v>0</v>
          </cell>
          <cell r="H1128">
            <v>0</v>
          </cell>
          <cell r="I1128">
            <v>0</v>
          </cell>
          <cell r="J1128">
            <v>0</v>
          </cell>
          <cell r="K1128">
            <v>0</v>
          </cell>
        </row>
        <row r="1129">
          <cell r="F1129">
            <v>0</v>
          </cell>
          <cell r="G1129">
            <v>0</v>
          </cell>
          <cell r="H1129">
            <v>0</v>
          </cell>
          <cell r="I1129">
            <v>0</v>
          </cell>
          <cell r="J1129">
            <v>0</v>
          </cell>
          <cell r="K1129">
            <v>0</v>
          </cell>
        </row>
        <row r="1130">
          <cell r="F1130">
            <v>0</v>
          </cell>
          <cell r="G1130">
            <v>0</v>
          </cell>
          <cell r="H1130">
            <v>0</v>
          </cell>
          <cell r="I1130">
            <v>0</v>
          </cell>
          <cell r="J1130">
            <v>0</v>
          </cell>
          <cell r="K1130">
            <v>0</v>
          </cell>
        </row>
        <row r="1131">
          <cell r="F1131">
            <v>0</v>
          </cell>
          <cell r="G1131">
            <v>0</v>
          </cell>
          <cell r="H1131">
            <v>0</v>
          </cell>
          <cell r="I1131">
            <v>0</v>
          </cell>
          <cell r="J1131">
            <v>0</v>
          </cell>
          <cell r="K1131">
            <v>0</v>
          </cell>
        </row>
        <row r="1132">
          <cell r="F1132">
            <v>0</v>
          </cell>
          <cell r="G1132">
            <v>0</v>
          </cell>
          <cell r="H1132">
            <v>0</v>
          </cell>
          <cell r="I1132">
            <v>0</v>
          </cell>
          <cell r="J1132">
            <v>0</v>
          </cell>
          <cell r="K1132">
            <v>0</v>
          </cell>
        </row>
        <row r="1133">
          <cell r="F1133">
            <v>0</v>
          </cell>
          <cell r="G1133">
            <v>0</v>
          </cell>
          <cell r="H1133">
            <v>0</v>
          </cell>
          <cell r="I1133">
            <v>0</v>
          </cell>
          <cell r="J1133">
            <v>0</v>
          </cell>
          <cell r="K1133">
            <v>0</v>
          </cell>
        </row>
        <row r="1134">
          <cell r="F1134">
            <v>0</v>
          </cell>
          <cell r="G1134">
            <v>0</v>
          </cell>
          <cell r="H1134">
            <v>0</v>
          </cell>
          <cell r="I1134">
            <v>0</v>
          </cell>
          <cell r="J1134">
            <v>0</v>
          </cell>
          <cell r="K1134">
            <v>0</v>
          </cell>
        </row>
        <row r="1135">
          <cell r="F1135">
            <v>0</v>
          </cell>
          <cell r="G1135">
            <v>0</v>
          </cell>
          <cell r="H1135">
            <v>0</v>
          </cell>
          <cell r="I1135">
            <v>0</v>
          </cell>
          <cell r="J1135">
            <v>0</v>
          </cell>
          <cell r="K1135">
            <v>0</v>
          </cell>
        </row>
        <row r="1136">
          <cell r="F1136">
            <v>0</v>
          </cell>
          <cell r="G1136">
            <v>0</v>
          </cell>
          <cell r="H1136">
            <v>0</v>
          </cell>
          <cell r="I1136">
            <v>0</v>
          </cell>
          <cell r="J1136">
            <v>0</v>
          </cell>
          <cell r="K1136">
            <v>0</v>
          </cell>
        </row>
        <row r="1137">
          <cell r="F1137">
            <v>0</v>
          </cell>
          <cell r="G1137">
            <v>0</v>
          </cell>
          <cell r="H1137">
            <v>0</v>
          </cell>
          <cell r="I1137">
            <v>0</v>
          </cell>
          <cell r="J1137">
            <v>0</v>
          </cell>
          <cell r="K1137">
            <v>0</v>
          </cell>
        </row>
        <row r="1138">
          <cell r="F1138">
            <v>0</v>
          </cell>
          <cell r="G1138">
            <v>0</v>
          </cell>
          <cell r="H1138">
            <v>0</v>
          </cell>
          <cell r="I1138">
            <v>0</v>
          </cell>
          <cell r="J1138">
            <v>0</v>
          </cell>
          <cell r="K1138">
            <v>0</v>
          </cell>
        </row>
        <row r="1139">
          <cell r="F1139">
            <v>0</v>
          </cell>
          <cell r="G1139">
            <v>0</v>
          </cell>
          <cell r="H1139">
            <v>0</v>
          </cell>
          <cell r="I1139">
            <v>0</v>
          </cell>
          <cell r="J1139">
            <v>0</v>
          </cell>
          <cell r="K1139">
            <v>0</v>
          </cell>
        </row>
        <row r="1140">
          <cell r="F1140">
            <v>0</v>
          </cell>
          <cell r="G1140">
            <v>0</v>
          </cell>
          <cell r="H1140">
            <v>0</v>
          </cell>
          <cell r="I1140">
            <v>0</v>
          </cell>
          <cell r="J1140">
            <v>0</v>
          </cell>
          <cell r="K1140">
            <v>0</v>
          </cell>
        </row>
        <row r="1141">
          <cell r="F1141">
            <v>0</v>
          </cell>
          <cell r="G1141">
            <v>0</v>
          </cell>
          <cell r="H1141">
            <v>0</v>
          </cell>
          <cell r="I1141">
            <v>0</v>
          </cell>
          <cell r="J1141">
            <v>0</v>
          </cell>
          <cell r="K1141">
            <v>0</v>
          </cell>
        </row>
        <row r="1142">
          <cell r="F1142">
            <v>0</v>
          </cell>
          <cell r="G1142">
            <v>0</v>
          </cell>
          <cell r="H1142">
            <v>0</v>
          </cell>
          <cell r="I1142">
            <v>0</v>
          </cell>
          <cell r="J1142">
            <v>0</v>
          </cell>
          <cell r="K1142">
            <v>0</v>
          </cell>
        </row>
        <row r="1143">
          <cell r="F1143">
            <v>0</v>
          </cell>
          <cell r="G1143">
            <v>0</v>
          </cell>
          <cell r="H1143">
            <v>0</v>
          </cell>
          <cell r="I1143">
            <v>0</v>
          </cell>
          <cell r="J1143">
            <v>0</v>
          </cell>
          <cell r="K1143">
            <v>0</v>
          </cell>
        </row>
        <row r="1144">
          <cell r="F1144">
            <v>0</v>
          </cell>
          <cell r="G1144">
            <v>0</v>
          </cell>
          <cell r="H1144">
            <v>0</v>
          </cell>
          <cell r="I1144">
            <v>0</v>
          </cell>
          <cell r="J1144">
            <v>0</v>
          </cell>
          <cell r="K1144">
            <v>0</v>
          </cell>
        </row>
        <row r="1145">
          <cell r="F1145">
            <v>0</v>
          </cell>
          <cell r="G1145">
            <v>0</v>
          </cell>
          <cell r="H1145">
            <v>0</v>
          </cell>
          <cell r="I1145">
            <v>0</v>
          </cell>
          <cell r="J1145">
            <v>0</v>
          </cell>
          <cell r="K1145">
            <v>0</v>
          </cell>
        </row>
        <row r="1146">
          <cell r="F1146">
            <v>0</v>
          </cell>
          <cell r="G1146">
            <v>0</v>
          </cell>
          <cell r="H1146">
            <v>0</v>
          </cell>
          <cell r="I1146">
            <v>0</v>
          </cell>
          <cell r="J1146">
            <v>0</v>
          </cell>
          <cell r="K1146">
            <v>0</v>
          </cell>
        </row>
        <row r="1147">
          <cell r="F1147">
            <v>0</v>
          </cell>
          <cell r="G1147">
            <v>0</v>
          </cell>
          <cell r="H1147">
            <v>0</v>
          </cell>
          <cell r="I1147">
            <v>0</v>
          </cell>
          <cell r="J1147">
            <v>0</v>
          </cell>
          <cell r="K1147">
            <v>0</v>
          </cell>
        </row>
        <row r="1148">
          <cell r="F1148">
            <v>0</v>
          </cell>
          <cell r="G1148">
            <v>0</v>
          </cell>
          <cell r="H1148">
            <v>0</v>
          </cell>
          <cell r="I1148">
            <v>0</v>
          </cell>
          <cell r="J1148">
            <v>0</v>
          </cell>
          <cell r="K1148">
            <v>0</v>
          </cell>
        </row>
        <row r="1149">
          <cell r="F1149">
            <v>0</v>
          </cell>
          <cell r="G1149">
            <v>0</v>
          </cell>
          <cell r="H1149">
            <v>0</v>
          </cell>
          <cell r="I1149">
            <v>0</v>
          </cell>
          <cell r="J1149">
            <v>0</v>
          </cell>
          <cell r="K1149">
            <v>0</v>
          </cell>
        </row>
        <row r="1150">
          <cell r="F1150">
            <v>0</v>
          </cell>
          <cell r="G1150">
            <v>0</v>
          </cell>
          <cell r="H1150">
            <v>0</v>
          </cell>
          <cell r="I1150">
            <v>0</v>
          </cell>
          <cell r="J1150">
            <v>0</v>
          </cell>
          <cell r="K1150">
            <v>0</v>
          </cell>
        </row>
        <row r="1151">
          <cell r="F1151">
            <v>0</v>
          </cell>
          <cell r="G1151">
            <v>0</v>
          </cell>
          <cell r="H1151">
            <v>0</v>
          </cell>
          <cell r="I1151">
            <v>0</v>
          </cell>
          <cell r="J1151">
            <v>0</v>
          </cell>
          <cell r="K1151">
            <v>0</v>
          </cell>
        </row>
        <row r="1152">
          <cell r="F1152">
            <v>0</v>
          </cell>
          <cell r="G1152">
            <v>0</v>
          </cell>
          <cell r="H1152">
            <v>0</v>
          </cell>
          <cell r="I1152">
            <v>0</v>
          </cell>
          <cell r="J1152">
            <v>0</v>
          </cell>
          <cell r="K1152">
            <v>0</v>
          </cell>
        </row>
        <row r="1153">
          <cell r="F1153">
            <v>0</v>
          </cell>
          <cell r="G1153">
            <v>0</v>
          </cell>
          <cell r="H1153">
            <v>0</v>
          </cell>
          <cell r="I1153">
            <v>0</v>
          </cell>
          <cell r="J1153">
            <v>0</v>
          </cell>
          <cell r="K1153">
            <v>0</v>
          </cell>
        </row>
        <row r="1154">
          <cell r="F1154">
            <v>0</v>
          </cell>
          <cell r="G1154">
            <v>0</v>
          </cell>
          <cell r="H1154">
            <v>0</v>
          </cell>
          <cell r="I1154">
            <v>0</v>
          </cell>
          <cell r="J1154">
            <v>0</v>
          </cell>
          <cell r="K1154">
            <v>0</v>
          </cell>
        </row>
        <row r="1155">
          <cell r="F1155">
            <v>0</v>
          </cell>
          <cell r="G1155">
            <v>0</v>
          </cell>
          <cell r="H1155">
            <v>0</v>
          </cell>
          <cell r="I1155">
            <v>0</v>
          </cell>
          <cell r="J1155">
            <v>0</v>
          </cell>
          <cell r="K1155">
            <v>0</v>
          </cell>
        </row>
        <row r="1156">
          <cell r="F1156">
            <v>0</v>
          </cell>
          <cell r="G1156">
            <v>0</v>
          </cell>
          <cell r="H1156">
            <v>0</v>
          </cell>
          <cell r="I1156">
            <v>0</v>
          </cell>
          <cell r="J1156">
            <v>0</v>
          </cell>
          <cell r="K1156">
            <v>0</v>
          </cell>
        </row>
        <row r="1157">
          <cell r="F1157">
            <v>0</v>
          </cell>
          <cell r="G1157">
            <v>0</v>
          </cell>
          <cell r="H1157">
            <v>0</v>
          </cell>
          <cell r="I1157">
            <v>0</v>
          </cell>
          <cell r="J1157">
            <v>0</v>
          </cell>
          <cell r="K1157">
            <v>0</v>
          </cell>
        </row>
        <row r="1158">
          <cell r="F1158">
            <v>0</v>
          </cell>
          <cell r="G1158">
            <v>0</v>
          </cell>
          <cell r="H1158">
            <v>0</v>
          </cell>
          <cell r="I1158">
            <v>0</v>
          </cell>
          <cell r="J1158">
            <v>0</v>
          </cell>
          <cell r="K1158">
            <v>0</v>
          </cell>
        </row>
        <row r="1159">
          <cell r="F1159">
            <v>0</v>
          </cell>
          <cell r="G1159">
            <v>0</v>
          </cell>
          <cell r="H1159">
            <v>0</v>
          </cell>
          <cell r="I1159">
            <v>0</v>
          </cell>
          <cell r="J1159">
            <v>0</v>
          </cell>
          <cell r="K1159">
            <v>0</v>
          </cell>
        </row>
        <row r="1160">
          <cell r="F1160">
            <v>0</v>
          </cell>
          <cell r="G1160">
            <v>0</v>
          </cell>
          <cell r="H1160">
            <v>0</v>
          </cell>
          <cell r="I1160">
            <v>0</v>
          </cell>
          <cell r="J1160">
            <v>0</v>
          </cell>
          <cell r="K1160">
            <v>0</v>
          </cell>
        </row>
        <row r="1161">
          <cell r="F1161">
            <v>0</v>
          </cell>
          <cell r="G1161">
            <v>0</v>
          </cell>
          <cell r="H1161">
            <v>0</v>
          </cell>
          <cell r="I1161">
            <v>0</v>
          </cell>
          <cell r="J1161">
            <v>0</v>
          </cell>
          <cell r="K1161">
            <v>0</v>
          </cell>
        </row>
        <row r="1162">
          <cell r="F1162">
            <v>0</v>
          </cell>
          <cell r="G1162">
            <v>0</v>
          </cell>
          <cell r="H1162">
            <v>0</v>
          </cell>
          <cell r="I1162">
            <v>0</v>
          </cell>
          <cell r="J1162">
            <v>0</v>
          </cell>
          <cell r="K1162">
            <v>0</v>
          </cell>
        </row>
        <row r="1163">
          <cell r="F1163">
            <v>0</v>
          </cell>
          <cell r="G1163">
            <v>0</v>
          </cell>
          <cell r="H1163">
            <v>0</v>
          </cell>
          <cell r="I1163">
            <v>0</v>
          </cell>
          <cell r="J1163">
            <v>0</v>
          </cell>
          <cell r="K1163">
            <v>0</v>
          </cell>
        </row>
        <row r="1164">
          <cell r="F1164">
            <v>0</v>
          </cell>
          <cell r="G1164">
            <v>0</v>
          </cell>
          <cell r="H1164">
            <v>0</v>
          </cell>
          <cell r="I1164">
            <v>0</v>
          </cell>
          <cell r="J1164">
            <v>0</v>
          </cell>
          <cell r="K1164">
            <v>0</v>
          </cell>
        </row>
        <row r="1165">
          <cell r="F1165">
            <v>0</v>
          </cell>
          <cell r="G1165">
            <v>0</v>
          </cell>
          <cell r="H1165">
            <v>0</v>
          </cell>
          <cell r="I1165">
            <v>0</v>
          </cell>
          <cell r="J1165">
            <v>0</v>
          </cell>
          <cell r="K1165">
            <v>0</v>
          </cell>
        </row>
        <row r="1166">
          <cell r="F1166">
            <v>0</v>
          </cell>
          <cell r="G1166">
            <v>0</v>
          </cell>
          <cell r="H1166">
            <v>0</v>
          </cell>
          <cell r="I1166">
            <v>0</v>
          </cell>
          <cell r="J1166">
            <v>0</v>
          </cell>
          <cell r="K1166">
            <v>0</v>
          </cell>
        </row>
        <row r="1167">
          <cell r="F1167">
            <v>0</v>
          </cell>
          <cell r="G1167">
            <v>0</v>
          </cell>
          <cell r="H1167">
            <v>0</v>
          </cell>
          <cell r="I1167">
            <v>0</v>
          </cell>
          <cell r="J1167">
            <v>0</v>
          </cell>
          <cell r="K1167">
            <v>0</v>
          </cell>
        </row>
        <row r="1168">
          <cell r="F1168">
            <v>0</v>
          </cell>
          <cell r="G1168">
            <v>0</v>
          </cell>
          <cell r="H1168">
            <v>0</v>
          </cell>
          <cell r="I1168">
            <v>0</v>
          </cell>
          <cell r="J1168">
            <v>0</v>
          </cell>
          <cell r="K1168">
            <v>0</v>
          </cell>
        </row>
        <row r="1169">
          <cell r="F1169">
            <v>0</v>
          </cell>
          <cell r="G1169">
            <v>0</v>
          </cell>
          <cell r="H1169">
            <v>0</v>
          </cell>
          <cell r="I1169">
            <v>0</v>
          </cell>
          <cell r="J1169">
            <v>0</v>
          </cell>
          <cell r="K1169">
            <v>0</v>
          </cell>
        </row>
        <row r="1170">
          <cell r="F1170">
            <v>0</v>
          </cell>
          <cell r="G1170">
            <v>0</v>
          </cell>
          <cell r="H1170">
            <v>0</v>
          </cell>
          <cell r="I1170">
            <v>0</v>
          </cell>
          <cell r="J1170">
            <v>0</v>
          </cell>
          <cell r="K1170">
            <v>0</v>
          </cell>
        </row>
        <row r="1171">
          <cell r="F1171">
            <v>0</v>
          </cell>
          <cell r="G1171">
            <v>0</v>
          </cell>
          <cell r="H1171">
            <v>0</v>
          </cell>
          <cell r="I1171">
            <v>0</v>
          </cell>
          <cell r="J1171">
            <v>0</v>
          </cell>
          <cell r="K1171">
            <v>0</v>
          </cell>
        </row>
        <row r="1172">
          <cell r="F1172">
            <v>0</v>
          </cell>
          <cell r="G1172">
            <v>0</v>
          </cell>
          <cell r="H1172">
            <v>0</v>
          </cell>
          <cell r="I1172">
            <v>0</v>
          </cell>
          <cell r="J1172">
            <v>0</v>
          </cell>
          <cell r="K1172">
            <v>0</v>
          </cell>
        </row>
        <row r="1173">
          <cell r="F1173">
            <v>0</v>
          </cell>
          <cell r="G1173">
            <v>0</v>
          </cell>
          <cell r="H1173">
            <v>0</v>
          </cell>
          <cell r="I1173">
            <v>0</v>
          </cell>
          <cell r="J1173">
            <v>0</v>
          </cell>
          <cell r="K1173">
            <v>0</v>
          </cell>
        </row>
        <row r="1174">
          <cell r="F1174">
            <v>0</v>
          </cell>
          <cell r="G1174">
            <v>0</v>
          </cell>
          <cell r="H1174">
            <v>0</v>
          </cell>
          <cell r="I1174">
            <v>0</v>
          </cell>
          <cell r="J1174">
            <v>0</v>
          </cell>
          <cell r="K1174">
            <v>0</v>
          </cell>
        </row>
        <row r="1175">
          <cell r="F1175">
            <v>0</v>
          </cell>
          <cell r="G1175">
            <v>0</v>
          </cell>
          <cell r="H1175">
            <v>0</v>
          </cell>
          <cell r="I1175">
            <v>0</v>
          </cell>
          <cell r="J1175">
            <v>0</v>
          </cell>
          <cell r="K1175">
            <v>0</v>
          </cell>
        </row>
        <row r="1176">
          <cell r="F1176">
            <v>0</v>
          </cell>
          <cell r="G1176">
            <v>0</v>
          </cell>
          <cell r="H1176">
            <v>0</v>
          </cell>
          <cell r="I1176">
            <v>0</v>
          </cell>
          <cell r="J1176">
            <v>0</v>
          </cell>
          <cell r="K1176">
            <v>0</v>
          </cell>
        </row>
        <row r="1177">
          <cell r="F1177">
            <v>0</v>
          </cell>
          <cell r="G1177">
            <v>0</v>
          </cell>
          <cell r="H1177">
            <v>0</v>
          </cell>
          <cell r="I1177">
            <v>0</v>
          </cell>
          <cell r="J1177">
            <v>0</v>
          </cell>
          <cell r="K1177">
            <v>0</v>
          </cell>
        </row>
        <row r="1178">
          <cell r="F1178">
            <v>0</v>
          </cell>
          <cell r="G1178">
            <v>0</v>
          </cell>
          <cell r="H1178">
            <v>0</v>
          </cell>
          <cell r="I1178">
            <v>0</v>
          </cell>
          <cell r="J1178">
            <v>0</v>
          </cell>
          <cell r="K1178">
            <v>0</v>
          </cell>
        </row>
        <row r="1179">
          <cell r="F1179">
            <v>0</v>
          </cell>
          <cell r="G1179">
            <v>0</v>
          </cell>
          <cell r="H1179">
            <v>0</v>
          </cell>
          <cell r="I1179">
            <v>0</v>
          </cell>
          <cell r="J1179">
            <v>0</v>
          </cell>
          <cell r="K1179">
            <v>0</v>
          </cell>
        </row>
        <row r="1180">
          <cell r="F1180">
            <v>0</v>
          </cell>
          <cell r="G1180">
            <v>0</v>
          </cell>
          <cell r="H1180">
            <v>0</v>
          </cell>
          <cell r="I1180">
            <v>0</v>
          </cell>
          <cell r="J1180">
            <v>0</v>
          </cell>
          <cell r="K1180">
            <v>0</v>
          </cell>
        </row>
        <row r="1181">
          <cell r="F1181">
            <v>0</v>
          </cell>
          <cell r="G1181">
            <v>0</v>
          </cell>
          <cell r="H1181">
            <v>0</v>
          </cell>
          <cell r="I1181">
            <v>0</v>
          </cell>
          <cell r="J1181">
            <v>0</v>
          </cell>
          <cell r="K1181">
            <v>0</v>
          </cell>
        </row>
        <row r="1182">
          <cell r="F1182">
            <v>0</v>
          </cell>
          <cell r="G1182">
            <v>0</v>
          </cell>
          <cell r="H1182">
            <v>0</v>
          </cell>
          <cell r="I1182">
            <v>0</v>
          </cell>
          <cell r="J1182">
            <v>0</v>
          </cell>
          <cell r="K1182">
            <v>0</v>
          </cell>
        </row>
        <row r="1183">
          <cell r="F1183">
            <v>0</v>
          </cell>
          <cell r="G1183">
            <v>0</v>
          </cell>
          <cell r="H1183">
            <v>0</v>
          </cell>
          <cell r="I1183">
            <v>0</v>
          </cell>
          <cell r="J1183">
            <v>0</v>
          </cell>
          <cell r="K1183">
            <v>0</v>
          </cell>
        </row>
        <row r="1184">
          <cell r="F1184">
            <v>0</v>
          </cell>
          <cell r="G1184">
            <v>0</v>
          </cell>
          <cell r="H1184">
            <v>0</v>
          </cell>
          <cell r="I1184">
            <v>0</v>
          </cell>
          <cell r="J1184">
            <v>0</v>
          </cell>
          <cell r="K1184">
            <v>0</v>
          </cell>
        </row>
        <row r="1185">
          <cell r="F1185">
            <v>0</v>
          </cell>
          <cell r="G1185">
            <v>0</v>
          </cell>
          <cell r="H1185">
            <v>0</v>
          </cell>
          <cell r="I1185">
            <v>0</v>
          </cell>
          <cell r="J1185">
            <v>0</v>
          </cell>
          <cell r="K1185">
            <v>0</v>
          </cell>
        </row>
        <row r="1186">
          <cell r="F1186">
            <v>0</v>
          </cell>
          <cell r="G1186">
            <v>0</v>
          </cell>
          <cell r="H1186">
            <v>0</v>
          </cell>
          <cell r="I1186">
            <v>0</v>
          </cell>
          <cell r="J1186">
            <v>0</v>
          </cell>
          <cell r="K1186">
            <v>0</v>
          </cell>
        </row>
        <row r="1187">
          <cell r="F1187">
            <v>0</v>
          </cell>
          <cell r="G1187">
            <v>0</v>
          </cell>
          <cell r="H1187">
            <v>0</v>
          </cell>
          <cell r="I1187">
            <v>0</v>
          </cell>
          <cell r="J1187">
            <v>0</v>
          </cell>
          <cell r="K1187">
            <v>0</v>
          </cell>
        </row>
        <row r="1188">
          <cell r="F1188">
            <v>0</v>
          </cell>
          <cell r="G1188">
            <v>0</v>
          </cell>
          <cell r="H1188">
            <v>0</v>
          </cell>
          <cell r="I1188">
            <v>0</v>
          </cell>
          <cell r="J1188">
            <v>0</v>
          </cell>
          <cell r="K1188">
            <v>0</v>
          </cell>
        </row>
        <row r="1189">
          <cell r="F1189">
            <v>0</v>
          </cell>
          <cell r="G1189">
            <v>0</v>
          </cell>
          <cell r="H1189">
            <v>0</v>
          </cell>
          <cell r="I1189">
            <v>0</v>
          </cell>
          <cell r="J1189">
            <v>0</v>
          </cell>
          <cell r="K1189">
            <v>0</v>
          </cell>
        </row>
        <row r="1190">
          <cell r="F1190">
            <v>0</v>
          </cell>
          <cell r="G1190">
            <v>0</v>
          </cell>
          <cell r="H1190">
            <v>0</v>
          </cell>
          <cell r="I1190">
            <v>0</v>
          </cell>
          <cell r="J1190">
            <v>0</v>
          </cell>
          <cell r="K1190">
            <v>0</v>
          </cell>
        </row>
        <row r="1191">
          <cell r="F1191">
            <v>0</v>
          </cell>
          <cell r="G1191">
            <v>0</v>
          </cell>
          <cell r="H1191">
            <v>0</v>
          </cell>
          <cell r="I1191">
            <v>0</v>
          </cell>
          <cell r="J1191">
            <v>0</v>
          </cell>
          <cell r="K1191">
            <v>0</v>
          </cell>
        </row>
        <row r="1192">
          <cell r="F1192">
            <v>0</v>
          </cell>
          <cell r="G1192">
            <v>0</v>
          </cell>
          <cell r="H1192">
            <v>0</v>
          </cell>
          <cell r="I1192">
            <v>0</v>
          </cell>
          <cell r="J1192">
            <v>0</v>
          </cell>
          <cell r="K1192">
            <v>0</v>
          </cell>
        </row>
        <row r="1193">
          <cell r="F1193">
            <v>0</v>
          </cell>
          <cell r="G1193">
            <v>0</v>
          </cell>
          <cell r="H1193">
            <v>0</v>
          </cell>
          <cell r="I1193">
            <v>0</v>
          </cell>
          <cell r="J1193">
            <v>0</v>
          </cell>
          <cell r="K1193">
            <v>0</v>
          </cell>
        </row>
        <row r="1194">
          <cell r="F1194">
            <v>0</v>
          </cell>
          <cell r="G1194">
            <v>0</v>
          </cell>
          <cell r="H1194">
            <v>0</v>
          </cell>
          <cell r="I1194">
            <v>0</v>
          </cell>
          <cell r="J1194">
            <v>0</v>
          </cell>
          <cell r="K1194">
            <v>0</v>
          </cell>
        </row>
        <row r="1195">
          <cell r="F1195">
            <v>0</v>
          </cell>
          <cell r="G1195">
            <v>0</v>
          </cell>
          <cell r="H1195">
            <v>0</v>
          </cell>
          <cell r="I1195">
            <v>0</v>
          </cell>
          <cell r="J1195">
            <v>0</v>
          </cell>
          <cell r="K1195">
            <v>0</v>
          </cell>
        </row>
        <row r="1196">
          <cell r="F1196">
            <v>0</v>
          </cell>
          <cell r="G1196">
            <v>0</v>
          </cell>
          <cell r="H1196">
            <v>0</v>
          </cell>
          <cell r="I1196">
            <v>0</v>
          </cell>
          <cell r="J1196">
            <v>0</v>
          </cell>
          <cell r="K1196">
            <v>0</v>
          </cell>
        </row>
        <row r="1197">
          <cell r="F1197">
            <v>0</v>
          </cell>
          <cell r="G1197">
            <v>0</v>
          </cell>
          <cell r="H1197">
            <v>0</v>
          </cell>
          <cell r="I1197">
            <v>0</v>
          </cell>
          <cell r="J1197">
            <v>0</v>
          </cell>
          <cell r="K1197">
            <v>0</v>
          </cell>
        </row>
        <row r="1198">
          <cell r="F1198">
            <v>0</v>
          </cell>
          <cell r="G1198">
            <v>0</v>
          </cell>
          <cell r="H1198">
            <v>0</v>
          </cell>
          <cell r="I1198">
            <v>0</v>
          </cell>
          <cell r="J1198">
            <v>0</v>
          </cell>
          <cell r="K1198">
            <v>0</v>
          </cell>
        </row>
        <row r="1199">
          <cell r="F1199">
            <v>0</v>
          </cell>
          <cell r="G1199">
            <v>0</v>
          </cell>
          <cell r="H1199">
            <v>0</v>
          </cell>
          <cell r="I1199">
            <v>0</v>
          </cell>
          <cell r="J1199">
            <v>0</v>
          </cell>
          <cell r="K1199">
            <v>0</v>
          </cell>
        </row>
        <row r="1200">
          <cell r="F1200">
            <v>0</v>
          </cell>
          <cell r="G1200">
            <v>0</v>
          </cell>
          <cell r="H1200">
            <v>0</v>
          </cell>
          <cell r="I1200">
            <v>0</v>
          </cell>
          <cell r="J1200">
            <v>0</v>
          </cell>
          <cell r="K1200">
            <v>0</v>
          </cell>
        </row>
        <row r="1201">
          <cell r="F1201">
            <v>0</v>
          </cell>
          <cell r="G1201">
            <v>0</v>
          </cell>
          <cell r="H1201">
            <v>0</v>
          </cell>
          <cell r="I1201">
            <v>0</v>
          </cell>
          <cell r="J1201">
            <v>0</v>
          </cell>
          <cell r="K1201">
            <v>0</v>
          </cell>
        </row>
        <row r="1202">
          <cell r="F1202">
            <v>0</v>
          </cell>
          <cell r="G1202">
            <v>0</v>
          </cell>
          <cell r="H1202">
            <v>0</v>
          </cell>
          <cell r="I1202">
            <v>0</v>
          </cell>
          <cell r="J1202">
            <v>0</v>
          </cell>
          <cell r="K1202">
            <v>0</v>
          </cell>
        </row>
        <row r="1203">
          <cell r="F1203">
            <v>0</v>
          </cell>
          <cell r="G1203">
            <v>0</v>
          </cell>
          <cell r="H1203">
            <v>0</v>
          </cell>
          <cell r="I1203">
            <v>0</v>
          </cell>
          <cell r="J1203">
            <v>0</v>
          </cell>
          <cell r="K1203">
            <v>0</v>
          </cell>
        </row>
        <row r="1204">
          <cell r="F1204">
            <v>0</v>
          </cell>
          <cell r="G1204">
            <v>0</v>
          </cell>
          <cell r="H1204">
            <v>0</v>
          </cell>
          <cell r="I1204">
            <v>0</v>
          </cell>
          <cell r="J1204">
            <v>0</v>
          </cell>
          <cell r="K1204">
            <v>0</v>
          </cell>
        </row>
        <row r="1205">
          <cell r="F1205">
            <v>0</v>
          </cell>
          <cell r="G1205">
            <v>0</v>
          </cell>
          <cell r="H1205">
            <v>0</v>
          </cell>
          <cell r="I1205">
            <v>0</v>
          </cell>
          <cell r="J1205">
            <v>0</v>
          </cell>
          <cell r="K1205">
            <v>0</v>
          </cell>
        </row>
        <row r="1206">
          <cell r="F1206">
            <v>0</v>
          </cell>
          <cell r="G1206">
            <v>0</v>
          </cell>
          <cell r="H1206">
            <v>0</v>
          </cell>
          <cell r="I1206">
            <v>0</v>
          </cell>
          <cell r="J1206">
            <v>0</v>
          </cell>
          <cell r="K1206">
            <v>0</v>
          </cell>
        </row>
        <row r="1207">
          <cell r="F1207">
            <v>0</v>
          </cell>
          <cell r="G1207">
            <v>0</v>
          </cell>
          <cell r="H1207">
            <v>0</v>
          </cell>
          <cell r="I1207">
            <v>0</v>
          </cell>
          <cell r="J1207">
            <v>0</v>
          </cell>
          <cell r="K1207">
            <v>0</v>
          </cell>
        </row>
        <row r="1208">
          <cell r="F1208">
            <v>0</v>
          </cell>
          <cell r="G1208">
            <v>0</v>
          </cell>
          <cell r="H1208">
            <v>0</v>
          </cell>
          <cell r="I1208">
            <v>0</v>
          </cell>
          <cell r="J1208">
            <v>0</v>
          </cell>
          <cell r="K1208">
            <v>0</v>
          </cell>
        </row>
        <row r="1209">
          <cell r="F1209">
            <v>0</v>
          </cell>
          <cell r="G1209">
            <v>0</v>
          </cell>
          <cell r="H1209">
            <v>0</v>
          </cell>
          <cell r="I1209">
            <v>0</v>
          </cell>
          <cell r="J1209">
            <v>0</v>
          </cell>
          <cell r="K1209">
            <v>0</v>
          </cell>
        </row>
        <row r="1210">
          <cell r="F1210">
            <v>0</v>
          </cell>
          <cell r="G1210">
            <v>0</v>
          </cell>
          <cell r="H1210">
            <v>0</v>
          </cell>
          <cell r="I1210">
            <v>0</v>
          </cell>
          <cell r="J1210">
            <v>0</v>
          </cell>
          <cell r="K1210">
            <v>0</v>
          </cell>
        </row>
        <row r="1211">
          <cell r="F1211">
            <v>0</v>
          </cell>
          <cell r="G1211">
            <v>0</v>
          </cell>
          <cell r="H1211">
            <v>0</v>
          </cell>
          <cell r="I1211">
            <v>0</v>
          </cell>
          <cell r="J1211">
            <v>0</v>
          </cell>
          <cell r="K1211">
            <v>0</v>
          </cell>
        </row>
        <row r="1212">
          <cell r="F1212">
            <v>0</v>
          </cell>
          <cell r="G1212">
            <v>0</v>
          </cell>
          <cell r="H1212">
            <v>0</v>
          </cell>
          <cell r="I1212">
            <v>0</v>
          </cell>
          <cell r="J1212">
            <v>0</v>
          </cell>
          <cell r="K1212">
            <v>0</v>
          </cell>
        </row>
        <row r="1213">
          <cell r="F1213">
            <v>0</v>
          </cell>
          <cell r="G1213">
            <v>0</v>
          </cell>
          <cell r="H1213">
            <v>0</v>
          </cell>
          <cell r="I1213">
            <v>0</v>
          </cell>
          <cell r="J1213">
            <v>0</v>
          </cell>
          <cell r="K1213">
            <v>0</v>
          </cell>
        </row>
        <row r="1214">
          <cell r="F1214">
            <v>0</v>
          </cell>
          <cell r="G1214">
            <v>0</v>
          </cell>
          <cell r="H1214">
            <v>0</v>
          </cell>
          <cell r="I1214">
            <v>0</v>
          </cell>
          <cell r="J1214">
            <v>0</v>
          </cell>
          <cell r="K1214">
            <v>0</v>
          </cell>
        </row>
        <row r="1215">
          <cell r="F1215">
            <v>0</v>
          </cell>
          <cell r="G1215">
            <v>0</v>
          </cell>
          <cell r="H1215">
            <v>0</v>
          </cell>
          <cell r="I1215">
            <v>0</v>
          </cell>
          <cell r="J1215">
            <v>0</v>
          </cell>
          <cell r="K1215">
            <v>0</v>
          </cell>
        </row>
        <row r="1216">
          <cell r="F1216">
            <v>0</v>
          </cell>
          <cell r="G1216">
            <v>0</v>
          </cell>
          <cell r="H1216">
            <v>0</v>
          </cell>
          <cell r="I1216">
            <v>0</v>
          </cell>
          <cell r="J1216">
            <v>0</v>
          </cell>
          <cell r="K1216">
            <v>0</v>
          </cell>
        </row>
        <row r="1217">
          <cell r="F1217">
            <v>0</v>
          </cell>
          <cell r="G1217">
            <v>0</v>
          </cell>
          <cell r="H1217">
            <v>0</v>
          </cell>
          <cell r="I1217">
            <v>0</v>
          </cell>
          <cell r="J1217">
            <v>0</v>
          </cell>
          <cell r="K1217">
            <v>0</v>
          </cell>
        </row>
        <row r="1218">
          <cell r="F1218">
            <v>0</v>
          </cell>
          <cell r="G1218">
            <v>0</v>
          </cell>
          <cell r="H1218">
            <v>0</v>
          </cell>
          <cell r="I1218">
            <v>0</v>
          </cell>
          <cell r="J1218">
            <v>0</v>
          </cell>
          <cell r="K1218">
            <v>0</v>
          </cell>
        </row>
        <row r="1219">
          <cell r="F1219">
            <v>0</v>
          </cell>
          <cell r="G1219">
            <v>0</v>
          </cell>
          <cell r="H1219">
            <v>0</v>
          </cell>
          <cell r="I1219">
            <v>0</v>
          </cell>
          <cell r="J1219">
            <v>0</v>
          </cell>
          <cell r="K1219">
            <v>0</v>
          </cell>
        </row>
        <row r="1220">
          <cell r="F1220">
            <v>0</v>
          </cell>
          <cell r="G1220">
            <v>0</v>
          </cell>
          <cell r="H1220">
            <v>0</v>
          </cell>
          <cell r="I1220">
            <v>0</v>
          </cell>
          <cell r="J1220">
            <v>0</v>
          </cell>
          <cell r="K1220">
            <v>0</v>
          </cell>
        </row>
        <row r="1221">
          <cell r="F1221">
            <v>0</v>
          </cell>
          <cell r="G1221">
            <v>0</v>
          </cell>
          <cell r="H1221">
            <v>0</v>
          </cell>
          <cell r="I1221">
            <v>0</v>
          </cell>
          <cell r="J1221">
            <v>0</v>
          </cell>
          <cell r="K1221">
            <v>0</v>
          </cell>
        </row>
        <row r="1222">
          <cell r="F1222">
            <v>0</v>
          </cell>
          <cell r="G1222">
            <v>0</v>
          </cell>
          <cell r="H1222">
            <v>0</v>
          </cell>
          <cell r="I1222">
            <v>0</v>
          </cell>
          <cell r="J1222">
            <v>0</v>
          </cell>
          <cell r="K1222">
            <v>0</v>
          </cell>
        </row>
        <row r="1223">
          <cell r="F1223">
            <v>0</v>
          </cell>
          <cell r="G1223">
            <v>0</v>
          </cell>
          <cell r="H1223">
            <v>0</v>
          </cell>
          <cell r="I1223">
            <v>0</v>
          </cell>
          <cell r="J1223">
            <v>0</v>
          </cell>
          <cell r="K1223">
            <v>0</v>
          </cell>
        </row>
        <row r="1224">
          <cell r="F1224">
            <v>0</v>
          </cell>
          <cell r="G1224">
            <v>0</v>
          </cell>
          <cell r="H1224">
            <v>0</v>
          </cell>
          <cell r="I1224">
            <v>0</v>
          </cell>
          <cell r="J1224">
            <v>0</v>
          </cell>
          <cell r="K1224">
            <v>0</v>
          </cell>
        </row>
        <row r="1225">
          <cell r="F1225">
            <v>0</v>
          </cell>
          <cell r="G1225">
            <v>0</v>
          </cell>
          <cell r="H1225">
            <v>0</v>
          </cell>
          <cell r="I1225">
            <v>0</v>
          </cell>
          <cell r="J1225">
            <v>0</v>
          </cell>
          <cell r="K1225">
            <v>0</v>
          </cell>
        </row>
        <row r="1226">
          <cell r="F1226">
            <v>0</v>
          </cell>
          <cell r="G1226">
            <v>0</v>
          </cell>
          <cell r="H1226">
            <v>0</v>
          </cell>
          <cell r="I1226">
            <v>0</v>
          </cell>
          <cell r="J1226">
            <v>0</v>
          </cell>
          <cell r="K1226">
            <v>0</v>
          </cell>
        </row>
        <row r="1227">
          <cell r="F1227">
            <v>0</v>
          </cell>
          <cell r="G1227">
            <v>0</v>
          </cell>
          <cell r="H1227">
            <v>0</v>
          </cell>
          <cell r="I1227">
            <v>0</v>
          </cell>
          <cell r="J1227">
            <v>0</v>
          </cell>
          <cell r="K1227">
            <v>0</v>
          </cell>
        </row>
        <row r="1228">
          <cell r="F1228">
            <v>0</v>
          </cell>
          <cell r="G1228">
            <v>0</v>
          </cell>
          <cell r="H1228">
            <v>0</v>
          </cell>
          <cell r="I1228">
            <v>0</v>
          </cell>
          <cell r="J1228">
            <v>0</v>
          </cell>
          <cell r="K1228">
            <v>0</v>
          </cell>
        </row>
        <row r="1229">
          <cell r="F1229">
            <v>0</v>
          </cell>
          <cell r="G1229">
            <v>0</v>
          </cell>
          <cell r="H1229">
            <v>0</v>
          </cell>
          <cell r="I1229">
            <v>0</v>
          </cell>
          <cell r="J1229">
            <v>0</v>
          </cell>
          <cell r="K1229">
            <v>0</v>
          </cell>
        </row>
        <row r="1230">
          <cell r="F1230">
            <v>0</v>
          </cell>
          <cell r="G1230">
            <v>0</v>
          </cell>
          <cell r="H1230">
            <v>0</v>
          </cell>
          <cell r="I1230">
            <v>0</v>
          </cell>
          <cell r="J1230">
            <v>0</v>
          </cell>
          <cell r="K1230">
            <v>0</v>
          </cell>
        </row>
        <row r="1231">
          <cell r="F1231">
            <v>0</v>
          </cell>
          <cell r="G1231">
            <v>0</v>
          </cell>
          <cell r="H1231">
            <v>0</v>
          </cell>
          <cell r="I1231">
            <v>0</v>
          </cell>
          <cell r="J1231">
            <v>0</v>
          </cell>
          <cell r="K1231">
            <v>0</v>
          </cell>
        </row>
        <row r="1232">
          <cell r="F1232">
            <v>0</v>
          </cell>
          <cell r="G1232">
            <v>0</v>
          </cell>
          <cell r="H1232">
            <v>0</v>
          </cell>
          <cell r="I1232">
            <v>0</v>
          </cell>
          <cell r="J1232">
            <v>0</v>
          </cell>
          <cell r="K1232">
            <v>0</v>
          </cell>
        </row>
        <row r="1233">
          <cell r="F1233">
            <v>0</v>
          </cell>
          <cell r="G1233">
            <v>0</v>
          </cell>
          <cell r="H1233">
            <v>0</v>
          </cell>
          <cell r="I1233">
            <v>0</v>
          </cell>
          <cell r="J1233">
            <v>0</v>
          </cell>
          <cell r="K1233">
            <v>0</v>
          </cell>
        </row>
        <row r="1234">
          <cell r="F1234">
            <v>0</v>
          </cell>
          <cell r="G1234">
            <v>0</v>
          </cell>
          <cell r="H1234">
            <v>0</v>
          </cell>
          <cell r="I1234">
            <v>0</v>
          </cell>
          <cell r="J1234">
            <v>0</v>
          </cell>
          <cell r="K1234">
            <v>0</v>
          </cell>
        </row>
        <row r="1235">
          <cell r="F1235">
            <v>0</v>
          </cell>
          <cell r="G1235">
            <v>0</v>
          </cell>
          <cell r="H1235">
            <v>0</v>
          </cell>
          <cell r="I1235">
            <v>0</v>
          </cell>
          <cell r="J1235">
            <v>0</v>
          </cell>
          <cell r="K1235">
            <v>0</v>
          </cell>
        </row>
        <row r="1236">
          <cell r="F1236">
            <v>0</v>
          </cell>
          <cell r="G1236">
            <v>0</v>
          </cell>
          <cell r="H1236">
            <v>0</v>
          </cell>
          <cell r="I1236">
            <v>0</v>
          </cell>
          <cell r="J1236">
            <v>0</v>
          </cell>
          <cell r="K1236">
            <v>0</v>
          </cell>
        </row>
        <row r="1237">
          <cell r="F1237">
            <v>0</v>
          </cell>
          <cell r="G1237">
            <v>0</v>
          </cell>
          <cell r="H1237">
            <v>0</v>
          </cell>
          <cell r="I1237">
            <v>0</v>
          </cell>
          <cell r="J1237">
            <v>0</v>
          </cell>
          <cell r="K1237">
            <v>0</v>
          </cell>
        </row>
        <row r="1238">
          <cell r="F1238">
            <v>0</v>
          </cell>
          <cell r="G1238">
            <v>0</v>
          </cell>
          <cell r="H1238">
            <v>0</v>
          </cell>
          <cell r="I1238">
            <v>0</v>
          </cell>
          <cell r="J1238">
            <v>0</v>
          </cell>
          <cell r="K1238">
            <v>0</v>
          </cell>
        </row>
        <row r="1239">
          <cell r="F1239">
            <v>0</v>
          </cell>
          <cell r="G1239">
            <v>0</v>
          </cell>
          <cell r="H1239">
            <v>0</v>
          </cell>
          <cell r="I1239">
            <v>0</v>
          </cell>
          <cell r="J1239">
            <v>0</v>
          </cell>
          <cell r="K1239">
            <v>0</v>
          </cell>
        </row>
        <row r="1240">
          <cell r="F1240">
            <v>0</v>
          </cell>
          <cell r="G1240">
            <v>0</v>
          </cell>
          <cell r="H1240">
            <v>0</v>
          </cell>
          <cell r="I1240">
            <v>0</v>
          </cell>
          <cell r="J1240">
            <v>0</v>
          </cell>
          <cell r="K1240">
            <v>0</v>
          </cell>
        </row>
        <row r="1241">
          <cell r="F1241">
            <v>0</v>
          </cell>
          <cell r="G1241">
            <v>0</v>
          </cell>
          <cell r="H1241">
            <v>0</v>
          </cell>
          <cell r="I1241">
            <v>0</v>
          </cell>
          <cell r="J1241">
            <v>0</v>
          </cell>
          <cell r="K1241">
            <v>0</v>
          </cell>
        </row>
        <row r="1242">
          <cell r="F1242">
            <v>0</v>
          </cell>
          <cell r="G1242">
            <v>0</v>
          </cell>
          <cell r="H1242">
            <v>0</v>
          </cell>
          <cell r="I1242">
            <v>0</v>
          </cell>
          <cell r="J1242">
            <v>0</v>
          </cell>
          <cell r="K1242">
            <v>0</v>
          </cell>
        </row>
        <row r="1243">
          <cell r="F1243">
            <v>0</v>
          </cell>
          <cell r="G1243">
            <v>0</v>
          </cell>
          <cell r="H1243">
            <v>0</v>
          </cell>
          <cell r="I1243">
            <v>0</v>
          </cell>
          <cell r="J1243">
            <v>0</v>
          </cell>
          <cell r="K1243">
            <v>0</v>
          </cell>
        </row>
        <row r="1244">
          <cell r="F1244">
            <v>0</v>
          </cell>
          <cell r="G1244">
            <v>0</v>
          </cell>
          <cell r="H1244">
            <v>0</v>
          </cell>
          <cell r="I1244">
            <v>0</v>
          </cell>
          <cell r="J1244">
            <v>0</v>
          </cell>
          <cell r="K1244">
            <v>0</v>
          </cell>
        </row>
        <row r="1245">
          <cell r="F1245">
            <v>0</v>
          </cell>
          <cell r="G1245">
            <v>0</v>
          </cell>
          <cell r="H1245">
            <v>0</v>
          </cell>
          <cell r="I1245">
            <v>0</v>
          </cell>
          <cell r="J1245">
            <v>0</v>
          </cell>
          <cell r="K1245">
            <v>0</v>
          </cell>
        </row>
        <row r="1246">
          <cell r="F1246">
            <v>0</v>
          </cell>
          <cell r="G1246">
            <v>0</v>
          </cell>
          <cell r="H1246">
            <v>0</v>
          </cell>
          <cell r="I1246">
            <v>0</v>
          </cell>
          <cell r="J1246">
            <v>0</v>
          </cell>
          <cell r="K1246">
            <v>0</v>
          </cell>
        </row>
        <row r="1247">
          <cell r="F1247">
            <v>0</v>
          </cell>
          <cell r="G1247">
            <v>0</v>
          </cell>
          <cell r="H1247">
            <v>0</v>
          </cell>
          <cell r="I1247">
            <v>0</v>
          </cell>
          <cell r="J1247">
            <v>0</v>
          </cell>
          <cell r="K1247">
            <v>0</v>
          </cell>
        </row>
        <row r="1248">
          <cell r="F1248">
            <v>0</v>
          </cell>
          <cell r="G1248">
            <v>0</v>
          </cell>
          <cell r="H1248">
            <v>0</v>
          </cell>
          <cell r="I1248">
            <v>0</v>
          </cell>
          <cell r="J1248">
            <v>0</v>
          </cell>
          <cell r="K1248">
            <v>0</v>
          </cell>
        </row>
        <row r="1249">
          <cell r="F1249">
            <v>0</v>
          </cell>
          <cell r="G1249">
            <v>0</v>
          </cell>
          <cell r="H1249">
            <v>0</v>
          </cell>
          <cell r="I1249">
            <v>0</v>
          </cell>
          <cell r="J1249">
            <v>0</v>
          </cell>
          <cell r="K1249">
            <v>0</v>
          </cell>
        </row>
        <row r="1250">
          <cell r="F1250">
            <v>0</v>
          </cell>
          <cell r="G1250">
            <v>0</v>
          </cell>
          <cell r="H1250">
            <v>0</v>
          </cell>
          <cell r="I1250">
            <v>0</v>
          </cell>
          <cell r="J1250">
            <v>0</v>
          </cell>
          <cell r="K1250">
            <v>0</v>
          </cell>
        </row>
        <row r="1251">
          <cell r="F1251">
            <v>0</v>
          </cell>
          <cell r="G1251">
            <v>0</v>
          </cell>
          <cell r="H1251">
            <v>0</v>
          </cell>
          <cell r="I1251">
            <v>0</v>
          </cell>
          <cell r="J1251">
            <v>0</v>
          </cell>
          <cell r="K1251">
            <v>0</v>
          </cell>
        </row>
        <row r="1252">
          <cell r="F1252">
            <v>0</v>
          </cell>
          <cell r="G1252">
            <v>0</v>
          </cell>
          <cell r="H1252">
            <v>0</v>
          </cell>
          <cell r="I1252">
            <v>0</v>
          </cell>
          <cell r="J1252">
            <v>0</v>
          </cell>
          <cell r="K1252">
            <v>0</v>
          </cell>
        </row>
        <row r="1253">
          <cell r="F1253">
            <v>0</v>
          </cell>
          <cell r="G1253">
            <v>0</v>
          </cell>
          <cell r="H1253">
            <v>0</v>
          </cell>
          <cell r="I1253">
            <v>0</v>
          </cell>
          <cell r="J1253">
            <v>0</v>
          </cell>
          <cell r="K1253">
            <v>0</v>
          </cell>
        </row>
        <row r="1254">
          <cell r="F1254">
            <v>0</v>
          </cell>
          <cell r="G1254">
            <v>0</v>
          </cell>
          <cell r="H1254">
            <v>0</v>
          </cell>
          <cell r="I1254">
            <v>0</v>
          </cell>
          <cell r="J1254">
            <v>0</v>
          </cell>
          <cell r="K1254">
            <v>0</v>
          </cell>
        </row>
        <row r="1255">
          <cell r="F1255">
            <v>0</v>
          </cell>
          <cell r="G1255">
            <v>0</v>
          </cell>
          <cell r="H1255">
            <v>0</v>
          </cell>
          <cell r="I1255">
            <v>0</v>
          </cell>
          <cell r="J1255">
            <v>0</v>
          </cell>
          <cell r="K1255">
            <v>0</v>
          </cell>
        </row>
        <row r="1256">
          <cell r="F1256">
            <v>0</v>
          </cell>
          <cell r="G1256">
            <v>0</v>
          </cell>
          <cell r="H1256">
            <v>0</v>
          </cell>
          <cell r="I1256">
            <v>0</v>
          </cell>
          <cell r="J1256">
            <v>0</v>
          </cell>
          <cell r="K1256">
            <v>0</v>
          </cell>
        </row>
        <row r="1257">
          <cell r="F1257">
            <v>0</v>
          </cell>
          <cell r="G1257">
            <v>0</v>
          </cell>
          <cell r="H1257">
            <v>0</v>
          </cell>
          <cell r="I1257">
            <v>0</v>
          </cell>
          <cell r="J1257">
            <v>0</v>
          </cell>
          <cell r="K1257">
            <v>0</v>
          </cell>
        </row>
        <row r="1258">
          <cell r="F1258">
            <v>0</v>
          </cell>
          <cell r="G1258">
            <v>0</v>
          </cell>
          <cell r="H1258">
            <v>0</v>
          </cell>
          <cell r="I1258">
            <v>0</v>
          </cell>
          <cell r="J1258">
            <v>0</v>
          </cell>
          <cell r="K1258">
            <v>0</v>
          </cell>
        </row>
        <row r="1259">
          <cell r="F1259">
            <v>0</v>
          </cell>
          <cell r="G1259">
            <v>0</v>
          </cell>
          <cell r="H1259">
            <v>0</v>
          </cell>
          <cell r="I1259">
            <v>0</v>
          </cell>
          <cell r="J1259">
            <v>0</v>
          </cell>
          <cell r="K1259">
            <v>0</v>
          </cell>
        </row>
        <row r="1260">
          <cell r="F1260">
            <v>0</v>
          </cell>
          <cell r="G1260">
            <v>0</v>
          </cell>
          <cell r="H1260">
            <v>0</v>
          </cell>
          <cell r="I1260">
            <v>0</v>
          </cell>
          <cell r="J1260">
            <v>0</v>
          </cell>
          <cell r="K1260">
            <v>0</v>
          </cell>
        </row>
        <row r="1261">
          <cell r="F1261">
            <v>0</v>
          </cell>
          <cell r="G1261">
            <v>0</v>
          </cell>
          <cell r="H1261">
            <v>0</v>
          </cell>
          <cell r="I1261">
            <v>0</v>
          </cell>
          <cell r="J1261">
            <v>0</v>
          </cell>
          <cell r="K1261">
            <v>0</v>
          </cell>
        </row>
        <row r="1262">
          <cell r="F1262">
            <v>0</v>
          </cell>
          <cell r="G1262">
            <v>0</v>
          </cell>
          <cell r="H1262">
            <v>0</v>
          </cell>
          <cell r="I1262">
            <v>0</v>
          </cell>
          <cell r="J1262">
            <v>0</v>
          </cell>
          <cell r="K1262">
            <v>0</v>
          </cell>
        </row>
        <row r="1263">
          <cell r="F1263">
            <v>0</v>
          </cell>
          <cell r="G1263">
            <v>0</v>
          </cell>
          <cell r="H1263">
            <v>0</v>
          </cell>
          <cell r="I1263">
            <v>0</v>
          </cell>
          <cell r="J1263">
            <v>0</v>
          </cell>
          <cell r="K1263">
            <v>0</v>
          </cell>
        </row>
        <row r="1264">
          <cell r="F1264">
            <v>0</v>
          </cell>
          <cell r="G1264">
            <v>0</v>
          </cell>
          <cell r="H1264">
            <v>0</v>
          </cell>
          <cell r="I1264">
            <v>0</v>
          </cell>
          <cell r="J1264">
            <v>0</v>
          </cell>
          <cell r="K1264">
            <v>0</v>
          </cell>
        </row>
        <row r="1265">
          <cell r="F1265">
            <v>0</v>
          </cell>
          <cell r="G1265">
            <v>0</v>
          </cell>
          <cell r="H1265">
            <v>0</v>
          </cell>
          <cell r="I1265">
            <v>0</v>
          </cell>
          <cell r="J1265">
            <v>0</v>
          </cell>
          <cell r="K1265">
            <v>0</v>
          </cell>
        </row>
        <row r="1266">
          <cell r="F1266">
            <v>0</v>
          </cell>
          <cell r="G1266">
            <v>0</v>
          </cell>
          <cell r="H1266">
            <v>0</v>
          </cell>
          <cell r="I1266">
            <v>0</v>
          </cell>
          <cell r="J1266">
            <v>0</v>
          </cell>
          <cell r="K1266">
            <v>0</v>
          </cell>
        </row>
        <row r="1267">
          <cell r="F1267">
            <v>0</v>
          </cell>
          <cell r="G1267">
            <v>0</v>
          </cell>
          <cell r="H1267">
            <v>0</v>
          </cell>
          <cell r="I1267">
            <v>0</v>
          </cell>
          <cell r="J1267">
            <v>0</v>
          </cell>
          <cell r="K1267">
            <v>0</v>
          </cell>
        </row>
        <row r="1268">
          <cell r="F1268">
            <v>0</v>
          </cell>
          <cell r="G1268">
            <v>0</v>
          </cell>
          <cell r="H1268">
            <v>0</v>
          </cell>
          <cell r="I1268">
            <v>0</v>
          </cell>
          <cell r="J1268">
            <v>0</v>
          </cell>
          <cell r="K1268">
            <v>0</v>
          </cell>
        </row>
        <row r="1269">
          <cell r="F1269">
            <v>0</v>
          </cell>
          <cell r="G1269">
            <v>0</v>
          </cell>
          <cell r="H1269">
            <v>0</v>
          </cell>
          <cell r="I1269">
            <v>0</v>
          </cell>
          <cell r="J1269">
            <v>0</v>
          </cell>
          <cell r="K1269">
            <v>0</v>
          </cell>
        </row>
        <row r="1270">
          <cell r="F1270">
            <v>0</v>
          </cell>
          <cell r="G1270">
            <v>0</v>
          </cell>
          <cell r="H1270">
            <v>0</v>
          </cell>
          <cell r="I1270">
            <v>0</v>
          </cell>
          <cell r="J1270">
            <v>0</v>
          </cell>
          <cell r="K1270">
            <v>0</v>
          </cell>
        </row>
        <row r="1271">
          <cell r="F1271">
            <v>0</v>
          </cell>
          <cell r="G1271">
            <v>0</v>
          </cell>
          <cell r="H1271">
            <v>0</v>
          </cell>
          <cell r="I1271">
            <v>0</v>
          </cell>
          <cell r="J1271">
            <v>0</v>
          </cell>
          <cell r="K1271">
            <v>0</v>
          </cell>
        </row>
        <row r="1272">
          <cell r="F1272">
            <v>0</v>
          </cell>
          <cell r="G1272">
            <v>0</v>
          </cell>
          <cell r="H1272">
            <v>0</v>
          </cell>
          <cell r="I1272">
            <v>0</v>
          </cell>
          <cell r="J1272">
            <v>0</v>
          </cell>
          <cell r="K1272">
            <v>0</v>
          </cell>
        </row>
        <row r="1273">
          <cell r="F1273">
            <v>0</v>
          </cell>
          <cell r="G1273">
            <v>0</v>
          </cell>
          <cell r="H1273">
            <v>0</v>
          </cell>
          <cell r="I1273">
            <v>0</v>
          </cell>
          <cell r="J1273">
            <v>0</v>
          </cell>
          <cell r="K1273">
            <v>0</v>
          </cell>
        </row>
        <row r="1274">
          <cell r="F1274">
            <v>0</v>
          </cell>
          <cell r="G1274">
            <v>0</v>
          </cell>
          <cell r="H1274">
            <v>0</v>
          </cell>
          <cell r="I1274">
            <v>0</v>
          </cell>
          <cell r="J1274">
            <v>0</v>
          </cell>
          <cell r="K1274">
            <v>0</v>
          </cell>
        </row>
        <row r="1275">
          <cell r="F1275">
            <v>0</v>
          </cell>
          <cell r="G1275">
            <v>0</v>
          </cell>
          <cell r="H1275">
            <v>0</v>
          </cell>
          <cell r="I1275">
            <v>0</v>
          </cell>
          <cell r="J1275">
            <v>0</v>
          </cell>
          <cell r="K1275">
            <v>0</v>
          </cell>
        </row>
        <row r="1276">
          <cell r="F1276">
            <v>0</v>
          </cell>
          <cell r="G1276">
            <v>0</v>
          </cell>
          <cell r="H1276">
            <v>0</v>
          </cell>
          <cell r="I1276">
            <v>0</v>
          </cell>
          <cell r="J1276">
            <v>0</v>
          </cell>
          <cell r="K1276">
            <v>0</v>
          </cell>
        </row>
        <row r="1277">
          <cell r="F1277">
            <v>0</v>
          </cell>
          <cell r="G1277">
            <v>0</v>
          </cell>
          <cell r="H1277">
            <v>0</v>
          </cell>
          <cell r="I1277">
            <v>0</v>
          </cell>
          <cell r="J1277">
            <v>0</v>
          </cell>
          <cell r="K1277">
            <v>0</v>
          </cell>
        </row>
        <row r="1278">
          <cell r="F1278">
            <v>0</v>
          </cell>
          <cell r="G1278">
            <v>0</v>
          </cell>
          <cell r="H1278">
            <v>0</v>
          </cell>
          <cell r="I1278">
            <v>0</v>
          </cell>
          <cell r="J1278">
            <v>0</v>
          </cell>
          <cell r="K1278">
            <v>0</v>
          </cell>
        </row>
        <row r="1279">
          <cell r="F1279">
            <v>0</v>
          </cell>
          <cell r="G1279">
            <v>0</v>
          </cell>
          <cell r="H1279">
            <v>0</v>
          </cell>
          <cell r="I1279">
            <v>0</v>
          </cell>
          <cell r="J1279">
            <v>0</v>
          </cell>
          <cell r="K1279">
            <v>0</v>
          </cell>
        </row>
        <row r="1280">
          <cell r="F1280">
            <v>0</v>
          </cell>
          <cell r="G1280">
            <v>0</v>
          </cell>
          <cell r="H1280">
            <v>0</v>
          </cell>
          <cell r="I1280">
            <v>0</v>
          </cell>
          <cell r="J1280">
            <v>0</v>
          </cell>
          <cell r="K1280">
            <v>0</v>
          </cell>
        </row>
        <row r="1281">
          <cell r="F1281">
            <v>0</v>
          </cell>
          <cell r="G1281">
            <v>0</v>
          </cell>
          <cell r="H1281">
            <v>0</v>
          </cell>
          <cell r="I1281">
            <v>0</v>
          </cell>
          <cell r="J1281">
            <v>0</v>
          </cell>
          <cell r="K1281">
            <v>0</v>
          </cell>
        </row>
        <row r="1282">
          <cell r="F1282">
            <v>0</v>
          </cell>
          <cell r="G1282">
            <v>0</v>
          </cell>
          <cell r="H1282">
            <v>0</v>
          </cell>
          <cell r="I1282">
            <v>0</v>
          </cell>
          <cell r="J1282">
            <v>0</v>
          </cell>
          <cell r="K1282">
            <v>0</v>
          </cell>
        </row>
        <row r="1283">
          <cell r="F1283">
            <v>0</v>
          </cell>
          <cell r="G1283">
            <v>0</v>
          </cell>
          <cell r="H1283">
            <v>0</v>
          </cell>
          <cell r="I1283">
            <v>0</v>
          </cell>
          <cell r="J1283">
            <v>0</v>
          </cell>
          <cell r="K1283">
            <v>0</v>
          </cell>
        </row>
        <row r="1284">
          <cell r="F1284">
            <v>0</v>
          </cell>
          <cell r="G1284">
            <v>0</v>
          </cell>
          <cell r="H1284">
            <v>0</v>
          </cell>
          <cell r="I1284">
            <v>0</v>
          </cell>
          <cell r="J1284">
            <v>0</v>
          </cell>
          <cell r="K1284">
            <v>0</v>
          </cell>
        </row>
        <row r="1285">
          <cell r="F1285">
            <v>0</v>
          </cell>
          <cell r="G1285">
            <v>0</v>
          </cell>
          <cell r="H1285">
            <v>0</v>
          </cell>
          <cell r="I1285">
            <v>0</v>
          </cell>
          <cell r="J1285">
            <v>0</v>
          </cell>
          <cell r="K1285">
            <v>0</v>
          </cell>
        </row>
        <row r="1286">
          <cell r="F1286">
            <v>0</v>
          </cell>
          <cell r="G1286">
            <v>0</v>
          </cell>
          <cell r="H1286">
            <v>0</v>
          </cell>
          <cell r="I1286">
            <v>0</v>
          </cell>
          <cell r="J1286">
            <v>0</v>
          </cell>
          <cell r="K1286">
            <v>0</v>
          </cell>
        </row>
        <row r="1287">
          <cell r="F1287">
            <v>0</v>
          </cell>
          <cell r="G1287">
            <v>0</v>
          </cell>
          <cell r="H1287">
            <v>0</v>
          </cell>
          <cell r="I1287">
            <v>0</v>
          </cell>
          <cell r="J1287">
            <v>0</v>
          </cell>
          <cell r="K1287">
            <v>0</v>
          </cell>
        </row>
        <row r="1288">
          <cell r="F1288">
            <v>0</v>
          </cell>
          <cell r="G1288">
            <v>0</v>
          </cell>
          <cell r="H1288">
            <v>0</v>
          </cell>
          <cell r="I1288">
            <v>0</v>
          </cell>
          <cell r="J1288">
            <v>0</v>
          </cell>
          <cell r="K1288">
            <v>0</v>
          </cell>
        </row>
        <row r="1289">
          <cell r="F1289">
            <v>0</v>
          </cell>
          <cell r="G1289">
            <v>0</v>
          </cell>
          <cell r="H1289">
            <v>0</v>
          </cell>
          <cell r="I1289">
            <v>0</v>
          </cell>
          <cell r="J1289">
            <v>0</v>
          </cell>
          <cell r="K1289">
            <v>0</v>
          </cell>
        </row>
        <row r="1290">
          <cell r="F1290">
            <v>0</v>
          </cell>
          <cell r="G1290">
            <v>0</v>
          </cell>
          <cell r="H1290">
            <v>0</v>
          </cell>
          <cell r="I1290">
            <v>0</v>
          </cell>
          <cell r="J1290">
            <v>0</v>
          </cell>
          <cell r="K1290">
            <v>0</v>
          </cell>
        </row>
        <row r="1291">
          <cell r="F1291">
            <v>0</v>
          </cell>
          <cell r="G1291">
            <v>0</v>
          </cell>
          <cell r="H1291">
            <v>0</v>
          </cell>
          <cell r="I1291">
            <v>0</v>
          </cell>
          <cell r="J1291">
            <v>0</v>
          </cell>
          <cell r="K1291">
            <v>0</v>
          </cell>
        </row>
        <row r="1292">
          <cell r="F1292">
            <v>0</v>
          </cell>
          <cell r="G1292">
            <v>0</v>
          </cell>
          <cell r="H1292">
            <v>0</v>
          </cell>
          <cell r="I1292">
            <v>0</v>
          </cell>
          <cell r="J1292">
            <v>0</v>
          </cell>
          <cell r="K1292">
            <v>0</v>
          </cell>
        </row>
        <row r="1293">
          <cell r="F1293">
            <v>0</v>
          </cell>
          <cell r="G1293">
            <v>0</v>
          </cell>
          <cell r="H1293">
            <v>0</v>
          </cell>
          <cell r="I1293">
            <v>0</v>
          </cell>
          <cell r="J1293">
            <v>0</v>
          </cell>
          <cell r="K1293">
            <v>0</v>
          </cell>
        </row>
        <row r="1294">
          <cell r="F1294">
            <v>0</v>
          </cell>
          <cell r="G1294">
            <v>0</v>
          </cell>
          <cell r="H1294">
            <v>0</v>
          </cell>
          <cell r="I1294">
            <v>0</v>
          </cell>
          <cell r="J1294">
            <v>0</v>
          </cell>
          <cell r="K1294">
            <v>0</v>
          </cell>
        </row>
        <row r="1295">
          <cell r="F1295">
            <v>0</v>
          </cell>
          <cell r="G1295">
            <v>0</v>
          </cell>
          <cell r="H1295">
            <v>0</v>
          </cell>
          <cell r="I1295">
            <v>0</v>
          </cell>
          <cell r="J1295">
            <v>0</v>
          </cell>
          <cell r="K1295">
            <v>0</v>
          </cell>
        </row>
        <row r="1296">
          <cell r="F1296">
            <v>0</v>
          </cell>
          <cell r="G1296">
            <v>0</v>
          </cell>
          <cell r="H1296">
            <v>0</v>
          </cell>
          <cell r="I1296">
            <v>0</v>
          </cell>
          <cell r="J1296">
            <v>0</v>
          </cell>
          <cell r="K1296">
            <v>0</v>
          </cell>
        </row>
        <row r="1297">
          <cell r="F1297">
            <v>0</v>
          </cell>
          <cell r="G1297">
            <v>0</v>
          </cell>
          <cell r="H1297">
            <v>0</v>
          </cell>
          <cell r="I1297">
            <v>0</v>
          </cell>
          <cell r="J1297">
            <v>0</v>
          </cell>
          <cell r="K1297">
            <v>0</v>
          </cell>
        </row>
        <row r="1298">
          <cell r="F1298">
            <v>0</v>
          </cell>
          <cell r="G1298">
            <v>0</v>
          </cell>
          <cell r="H1298">
            <v>0</v>
          </cell>
          <cell r="I1298">
            <v>0</v>
          </cell>
          <cell r="J1298">
            <v>0</v>
          </cell>
          <cell r="K1298">
            <v>0</v>
          </cell>
        </row>
        <row r="1299">
          <cell r="F1299">
            <v>0</v>
          </cell>
          <cell r="G1299">
            <v>0</v>
          </cell>
          <cell r="H1299">
            <v>0</v>
          </cell>
          <cell r="I1299">
            <v>0</v>
          </cell>
          <cell r="J1299">
            <v>0</v>
          </cell>
          <cell r="K1299">
            <v>0</v>
          </cell>
        </row>
        <row r="1300">
          <cell r="F1300">
            <v>0</v>
          </cell>
          <cell r="G1300">
            <v>0</v>
          </cell>
          <cell r="H1300">
            <v>0</v>
          </cell>
          <cell r="I1300">
            <v>0</v>
          </cell>
          <cell r="J1300">
            <v>0</v>
          </cell>
          <cell r="K1300">
            <v>0</v>
          </cell>
        </row>
        <row r="1301">
          <cell r="F1301">
            <v>0</v>
          </cell>
          <cell r="G1301">
            <v>0</v>
          </cell>
          <cell r="H1301">
            <v>0</v>
          </cell>
          <cell r="I1301">
            <v>0</v>
          </cell>
          <cell r="J1301">
            <v>0</v>
          </cell>
          <cell r="K1301">
            <v>0</v>
          </cell>
        </row>
        <row r="1302">
          <cell r="F1302">
            <v>0</v>
          </cell>
          <cell r="G1302">
            <v>0</v>
          </cell>
          <cell r="H1302">
            <v>0</v>
          </cell>
          <cell r="I1302">
            <v>0</v>
          </cell>
          <cell r="J1302">
            <v>0</v>
          </cell>
          <cell r="K1302">
            <v>0</v>
          </cell>
        </row>
        <row r="1303">
          <cell r="F1303">
            <v>0</v>
          </cell>
          <cell r="G1303">
            <v>0</v>
          </cell>
          <cell r="H1303">
            <v>0</v>
          </cell>
          <cell r="I1303">
            <v>0</v>
          </cell>
          <cell r="J1303">
            <v>0</v>
          </cell>
          <cell r="K1303">
            <v>0</v>
          </cell>
        </row>
        <row r="1304">
          <cell r="F1304">
            <v>0</v>
          </cell>
          <cell r="G1304">
            <v>0</v>
          </cell>
          <cell r="H1304">
            <v>0</v>
          </cell>
          <cell r="I1304">
            <v>0</v>
          </cell>
          <cell r="J1304">
            <v>0</v>
          </cell>
          <cell r="K1304">
            <v>0</v>
          </cell>
        </row>
        <row r="1305">
          <cell r="F1305">
            <v>0</v>
          </cell>
          <cell r="G1305">
            <v>0</v>
          </cell>
          <cell r="H1305">
            <v>0</v>
          </cell>
          <cell r="I1305">
            <v>0</v>
          </cell>
          <cell r="J1305">
            <v>0</v>
          </cell>
          <cell r="K1305">
            <v>0</v>
          </cell>
        </row>
        <row r="1306">
          <cell r="F1306">
            <v>0</v>
          </cell>
          <cell r="G1306">
            <v>0</v>
          </cell>
          <cell r="H1306">
            <v>0</v>
          </cell>
          <cell r="I1306">
            <v>0</v>
          </cell>
          <cell r="J1306">
            <v>0</v>
          </cell>
          <cell r="K1306">
            <v>0</v>
          </cell>
        </row>
        <row r="1307">
          <cell r="F1307">
            <v>0</v>
          </cell>
          <cell r="G1307">
            <v>0</v>
          </cell>
          <cell r="H1307">
            <v>0</v>
          </cell>
          <cell r="I1307">
            <v>0</v>
          </cell>
          <cell r="J1307">
            <v>0</v>
          </cell>
          <cell r="K1307">
            <v>0</v>
          </cell>
        </row>
        <row r="1308">
          <cell r="F1308">
            <v>0</v>
          </cell>
          <cell r="G1308">
            <v>0</v>
          </cell>
          <cell r="H1308">
            <v>0</v>
          </cell>
          <cell r="I1308">
            <v>0</v>
          </cell>
          <cell r="J1308">
            <v>0</v>
          </cell>
          <cell r="K1308">
            <v>0</v>
          </cell>
        </row>
        <row r="1309">
          <cell r="F1309">
            <v>0</v>
          </cell>
          <cell r="G1309">
            <v>0</v>
          </cell>
          <cell r="H1309">
            <v>0</v>
          </cell>
          <cell r="I1309">
            <v>0</v>
          </cell>
          <cell r="J1309">
            <v>0</v>
          </cell>
          <cell r="K1309">
            <v>0</v>
          </cell>
        </row>
        <row r="1310">
          <cell r="F1310">
            <v>0</v>
          </cell>
          <cell r="G1310">
            <v>0</v>
          </cell>
          <cell r="H1310">
            <v>0</v>
          </cell>
          <cell r="I1310">
            <v>0</v>
          </cell>
          <cell r="J1310">
            <v>0</v>
          </cell>
          <cell r="K1310">
            <v>0</v>
          </cell>
        </row>
        <row r="1311">
          <cell r="F1311">
            <v>0</v>
          </cell>
          <cell r="G1311">
            <v>0</v>
          </cell>
          <cell r="H1311">
            <v>0</v>
          </cell>
          <cell r="I1311">
            <v>0</v>
          </cell>
          <cell r="J1311">
            <v>0</v>
          </cell>
          <cell r="K1311">
            <v>0</v>
          </cell>
        </row>
        <row r="1312">
          <cell r="F1312">
            <v>0</v>
          </cell>
          <cell r="G1312">
            <v>0</v>
          </cell>
          <cell r="H1312">
            <v>0</v>
          </cell>
          <cell r="I1312">
            <v>0</v>
          </cell>
          <cell r="J1312">
            <v>0</v>
          </cell>
          <cell r="K1312">
            <v>0</v>
          </cell>
        </row>
        <row r="1313">
          <cell r="F1313">
            <v>0</v>
          </cell>
          <cell r="G1313">
            <v>0</v>
          </cell>
          <cell r="H1313">
            <v>0</v>
          </cell>
          <cell r="I1313">
            <v>0</v>
          </cell>
          <cell r="J1313">
            <v>0</v>
          </cell>
          <cell r="K1313">
            <v>0</v>
          </cell>
        </row>
        <row r="1314">
          <cell r="F1314">
            <v>0</v>
          </cell>
          <cell r="G1314">
            <v>0</v>
          </cell>
          <cell r="H1314">
            <v>0</v>
          </cell>
          <cell r="I1314">
            <v>0</v>
          </cell>
          <cell r="J1314">
            <v>0</v>
          </cell>
          <cell r="K1314">
            <v>0</v>
          </cell>
        </row>
        <row r="1315">
          <cell r="F1315">
            <v>0</v>
          </cell>
          <cell r="G1315">
            <v>0</v>
          </cell>
          <cell r="H1315">
            <v>0</v>
          </cell>
          <cell r="I1315">
            <v>0</v>
          </cell>
          <cell r="J1315">
            <v>0</v>
          </cell>
          <cell r="K1315">
            <v>0</v>
          </cell>
        </row>
        <row r="1316">
          <cell r="F1316">
            <v>0</v>
          </cell>
          <cell r="G1316">
            <v>0</v>
          </cell>
          <cell r="H1316">
            <v>0</v>
          </cell>
          <cell r="I1316">
            <v>0</v>
          </cell>
          <cell r="J1316">
            <v>0</v>
          </cell>
          <cell r="K1316">
            <v>0</v>
          </cell>
        </row>
        <row r="1317">
          <cell r="F1317">
            <v>0</v>
          </cell>
          <cell r="G1317">
            <v>0</v>
          </cell>
          <cell r="H1317">
            <v>0</v>
          </cell>
          <cell r="I1317">
            <v>0</v>
          </cell>
          <cell r="J1317">
            <v>0</v>
          </cell>
          <cell r="K1317">
            <v>0</v>
          </cell>
        </row>
        <row r="1318">
          <cell r="F1318">
            <v>0</v>
          </cell>
          <cell r="G1318">
            <v>0</v>
          </cell>
          <cell r="H1318">
            <v>0</v>
          </cell>
          <cell r="I1318">
            <v>0</v>
          </cell>
          <cell r="J1318">
            <v>0</v>
          </cell>
          <cell r="K1318">
            <v>0</v>
          </cell>
        </row>
        <row r="1319">
          <cell r="F1319">
            <v>0</v>
          </cell>
          <cell r="G1319">
            <v>0</v>
          </cell>
          <cell r="H1319">
            <v>0</v>
          </cell>
          <cell r="I1319">
            <v>0</v>
          </cell>
          <cell r="J1319">
            <v>0</v>
          </cell>
          <cell r="K1319">
            <v>0</v>
          </cell>
        </row>
        <row r="1320">
          <cell r="F1320">
            <v>0</v>
          </cell>
          <cell r="G1320">
            <v>0</v>
          </cell>
          <cell r="H1320">
            <v>0</v>
          </cell>
          <cell r="I1320">
            <v>0</v>
          </cell>
          <cell r="J1320">
            <v>0</v>
          </cell>
          <cell r="K1320">
            <v>0</v>
          </cell>
        </row>
        <row r="1321">
          <cell r="F1321">
            <v>0</v>
          </cell>
          <cell r="G1321">
            <v>0</v>
          </cell>
          <cell r="H1321">
            <v>0</v>
          </cell>
          <cell r="I1321">
            <v>0</v>
          </cell>
          <cell r="J1321">
            <v>0</v>
          </cell>
          <cell r="K1321">
            <v>0</v>
          </cell>
        </row>
        <row r="1322">
          <cell r="F1322">
            <v>0</v>
          </cell>
          <cell r="G1322">
            <v>0</v>
          </cell>
          <cell r="H1322">
            <v>0</v>
          </cell>
          <cell r="I1322">
            <v>0</v>
          </cell>
          <cell r="J1322">
            <v>0</v>
          </cell>
          <cell r="K1322">
            <v>0</v>
          </cell>
        </row>
        <row r="1323">
          <cell r="F1323">
            <v>0</v>
          </cell>
          <cell r="G1323">
            <v>0</v>
          </cell>
          <cell r="H1323">
            <v>0</v>
          </cell>
          <cell r="I1323">
            <v>0</v>
          </cell>
          <cell r="J1323">
            <v>0</v>
          </cell>
          <cell r="K1323">
            <v>0</v>
          </cell>
        </row>
        <row r="1324">
          <cell r="F1324">
            <v>0</v>
          </cell>
          <cell r="G1324">
            <v>0</v>
          </cell>
          <cell r="H1324">
            <v>0</v>
          </cell>
          <cell r="I1324">
            <v>0</v>
          </cell>
          <cell r="J1324">
            <v>0</v>
          </cell>
          <cell r="K1324">
            <v>0</v>
          </cell>
        </row>
        <row r="1325">
          <cell r="F1325">
            <v>0</v>
          </cell>
          <cell r="G1325">
            <v>0</v>
          </cell>
          <cell r="H1325">
            <v>0</v>
          </cell>
          <cell r="I1325">
            <v>0</v>
          </cell>
          <cell r="J1325">
            <v>0</v>
          </cell>
          <cell r="K1325">
            <v>0</v>
          </cell>
        </row>
        <row r="1326">
          <cell r="F1326">
            <v>0</v>
          </cell>
          <cell r="G1326">
            <v>0</v>
          </cell>
          <cell r="H1326">
            <v>0</v>
          </cell>
          <cell r="I1326">
            <v>0</v>
          </cell>
          <cell r="J1326">
            <v>0</v>
          </cell>
          <cell r="K1326">
            <v>0</v>
          </cell>
        </row>
        <row r="1327">
          <cell r="F1327">
            <v>0</v>
          </cell>
          <cell r="G1327">
            <v>0</v>
          </cell>
          <cell r="H1327">
            <v>0</v>
          </cell>
          <cell r="I1327">
            <v>0</v>
          </cell>
          <cell r="J1327">
            <v>0</v>
          </cell>
          <cell r="K1327">
            <v>0</v>
          </cell>
        </row>
        <row r="1328">
          <cell r="F1328">
            <v>0</v>
          </cell>
          <cell r="G1328">
            <v>0</v>
          </cell>
          <cell r="H1328">
            <v>0</v>
          </cell>
          <cell r="I1328">
            <v>0</v>
          </cell>
          <cell r="J1328">
            <v>0</v>
          </cell>
          <cell r="K1328">
            <v>0</v>
          </cell>
        </row>
        <row r="1329">
          <cell r="F1329">
            <v>0</v>
          </cell>
          <cell r="G1329">
            <v>0</v>
          </cell>
          <cell r="H1329">
            <v>0</v>
          </cell>
          <cell r="I1329">
            <v>0</v>
          </cell>
          <cell r="J1329">
            <v>0</v>
          </cell>
          <cell r="K1329">
            <v>0</v>
          </cell>
        </row>
        <row r="1330">
          <cell r="F1330">
            <v>3859408</v>
          </cell>
          <cell r="G1330">
            <v>0</v>
          </cell>
          <cell r="H1330">
            <v>3859408</v>
          </cell>
          <cell r="I1330">
            <v>0</v>
          </cell>
          <cell r="J1330">
            <v>3859408</v>
          </cell>
          <cell r="K1330">
            <v>0</v>
          </cell>
        </row>
        <row r="1331">
          <cell r="F1331">
            <v>31975198</v>
          </cell>
          <cell r="G1331">
            <v>1547395</v>
          </cell>
          <cell r="H1331">
            <v>33522593</v>
          </cell>
          <cell r="I1331">
            <v>0</v>
          </cell>
          <cell r="J1331">
            <v>33522593</v>
          </cell>
          <cell r="K1331">
            <v>0</v>
          </cell>
        </row>
        <row r="1332">
          <cell r="F1332">
            <v>31975198</v>
          </cell>
          <cell r="G1332">
            <v>1547395</v>
          </cell>
          <cell r="H1332">
            <v>33522593</v>
          </cell>
          <cell r="I1332">
            <v>0</v>
          </cell>
          <cell r="J1332">
            <v>33522593</v>
          </cell>
          <cell r="K1332">
            <v>0</v>
          </cell>
        </row>
      </sheetData>
      <sheetData sheetId="2">
        <row r="1">
          <cell r="F1" t="str">
            <v>Preliminary</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Steel KZT98"/>
      <sheetName val="BS-Coal KZT98"/>
      <sheetName val="BS- KZT  IK 98"/>
      <sheetName val="BS-Steel $98"/>
      <sheetName val="BS-Coal $98"/>
      <sheetName val="BS- $ IK98"/>
      <sheetName val="Steel"/>
      <sheetName val="OOKS   "/>
      <sheetName val="Scrap shop "/>
      <sheetName val="Catering combine "/>
      <sheetName val="Ispat hotel "/>
      <sheetName val="Ispat Tex "/>
      <sheetName val="Tets 2 "/>
      <sheetName val="Steel Division "/>
      <sheetName val="B.S. Steel Div "/>
      <sheetName val="ppty ytd sept 97"/>
      <sheetName val="exchange rates"/>
      <sheetName val="GOODWILL 1999"/>
      <sheetName val="profit 99 Steel Div Tenge"/>
      <sheetName val="profit 99 Steel Div USD"/>
      <sheetName val="Profit Steel Div 0199"/>
      <sheetName val="Profit Steel Div 0299"/>
      <sheetName val="Profit Steel Div 0399"/>
      <sheetName val="Profit Steel Div 0499"/>
      <sheetName val="Profit Steel Div 0599"/>
      <sheetName val="Profit Steel Div 0699"/>
      <sheetName val="Profit Steel Div 0799"/>
      <sheetName val="Profit Steel Div 0899"/>
      <sheetName val="Profit Steel Div 0999"/>
      <sheetName val="Profit Steel Div 1099"/>
      <sheetName val="Profit Steel Div 1199"/>
      <sheetName val="Profit Steel Div 1299"/>
      <sheetName val="Profit Steel Division YTD"/>
      <sheetName val="TRF PRICE DIFF COAL DIV"/>
      <sheetName val="KAZAK RECO ST 99"/>
      <sheetName val="KAZAK RECO ST 99 (2)"/>
      <sheetName val="KAZAK IAS PL AC  RECO  99"/>
      <sheetName val="KAZAK RECO STCoal  99"/>
      <sheetName val="PL-format Tenge Steel"/>
      <sheetName val="PL-format Tenge  Coal "/>
      <sheetName val="PL-format Tenge  IK "/>
      <sheetName val="BS-Steel KZT"/>
      <sheetName val="BS-Coal KZT"/>
      <sheetName val="BS- KZT  IK "/>
      <sheetName val="BS-Steel $"/>
      <sheetName val="BS-Coal $"/>
      <sheetName val="BS- $ IK"/>
      <sheetName val="PL-format $ Steel"/>
      <sheetName val="PL-format $ Coal"/>
      <sheetName val="PL-format $ IK"/>
      <sheetName val="Accounts receivable "/>
      <sheetName val="Creditors  "/>
      <sheetName val="Inventory"/>
      <sheetName val="Inventory valuation"/>
      <sheetName val="Inventory 0699"/>
      <sheetName val="acc 821 "/>
      <sheetName val="FIXED ASSETS Kazak0899"/>
      <sheetName val="Dues to govt"/>
      <sheetName val="TAXES kas"/>
      <sheetName val="DTL IAS  99"/>
      <sheetName val="NOTES"/>
      <sheetName val="corporate exposure 98"/>
      <sheetName val="corporate exposure 99"/>
      <sheetName val="BAD DEBTS"/>
      <sheetName val="profit 9"/>
      <sheetName val="profit 98(1)"/>
      <sheetName val="DEPN  YTD SEPT 97"/>
      <sheetName val="IAS bsheet june 97"/>
      <sheetName val="Links"/>
      <sheetName val="Auxilliary_Info"/>
      <sheetName val="US Dollar 2003"/>
      <sheetName val="SDR 2003"/>
      <sheetName val="GAAP TB 31.12.01  detail p&amp;l"/>
      <sheetName val="Статьи"/>
      <sheetName val="TB 2005"/>
      <sheetName val="1NK"/>
      <sheetName val="TB KMG Fin 2007"/>
      <sheetName val="Форма2"/>
      <sheetName val="Hidden"/>
      <sheetName val="Betas by Sector"/>
      <sheetName val="RTS_tl"/>
      <sheetName val="Risk Country rating"/>
      <sheetName val="Risk Company Size"/>
      <sheetName val="GKO"/>
      <sheetName val="RTS"/>
      <sheetName val="I. Прогноз доходов"/>
      <sheetName val="IAS0899"/>
      <sheetName val="MAIN"/>
      <sheetName val=""/>
      <sheetName val="Consolidator Inputs"/>
      <sheetName val="DropDown"/>
      <sheetName val="AR Drop Downs"/>
      <sheetName val="17"/>
      <sheetName val="Drop Down"/>
      <sheetName val="K_760"/>
      <sheetName val="KAZAK_RECO_ST_99"/>
      <sheetName val="BS-Steel_KZT98"/>
      <sheetName val="BS-Coal_KZT98"/>
      <sheetName val="BS-_KZT__IK_98"/>
      <sheetName val="BS-Steel_$98"/>
      <sheetName val="BS-Coal_$98"/>
      <sheetName val="BS-_$_IK98"/>
      <sheetName val="OOKS___"/>
      <sheetName val="Scrap_shop_"/>
      <sheetName val="Catering_combine_"/>
      <sheetName val="Ispat_hotel_"/>
      <sheetName val="Ispat_Tex_"/>
      <sheetName val="Tets_2_"/>
      <sheetName val="Steel_Division_"/>
      <sheetName val="B_S__Steel_Div_"/>
      <sheetName val="ppty_ytd_sept_97"/>
      <sheetName val="exchange_rates"/>
      <sheetName val="GOODWILL_1999"/>
      <sheetName val="profit_99_Steel_Div_Tenge"/>
      <sheetName val="profit_99_Steel_Div_USD"/>
      <sheetName val="Profit_Steel_Div_0199"/>
      <sheetName val="Profit_Steel_Div_0299"/>
      <sheetName val="Profit_Steel_Div_0399"/>
      <sheetName val="Profit_Steel_Div_0499"/>
      <sheetName val="Profit_Steel_Div_0599"/>
      <sheetName val="Profit_Steel_Div_0699"/>
      <sheetName val="Profit_Steel_Div_0799"/>
      <sheetName val="Profit_Steel_Div_0899"/>
      <sheetName val="Profit_Steel_Div_0999"/>
      <sheetName val="Profit_Steel_Div_1099"/>
      <sheetName val="Profit_Steel_Div_1199"/>
      <sheetName val="Profit_Steel_Div_1299"/>
      <sheetName val="Profit_Steel_Division_YTD"/>
      <sheetName val="TRF_PRICE_DIFF_COAL_DIV"/>
      <sheetName val="KAZAK_RECO_ST_99_(2)"/>
      <sheetName val="KAZAK_IAS_PL_AC__RECO__99"/>
      <sheetName val="KAZAK_RECO_STCoal__99"/>
      <sheetName val="PL-format_Tenge_Steel"/>
      <sheetName val="PL-format_Tenge__Coal_"/>
      <sheetName val="PL-format_Tenge__IK_"/>
      <sheetName val="BS-Steel_KZT"/>
      <sheetName val="BS-Coal_KZT"/>
      <sheetName val="BS-_KZT__IK_"/>
      <sheetName val="BS-Steel_$"/>
      <sheetName val="BS-Coal_$"/>
      <sheetName val="BS-_$_IK"/>
      <sheetName val="PL-format_$_Steel"/>
      <sheetName val="PL-format_$_Coal"/>
      <sheetName val="PL-format_$_IK"/>
      <sheetName val="Accounts_receivable_"/>
      <sheetName val="Creditors__"/>
      <sheetName val="Inventory_valuation"/>
      <sheetName val="Inventory_0699"/>
      <sheetName val="acc_821_"/>
      <sheetName val="FIXED_ASSETS_Kazak0899"/>
      <sheetName val="Dues_to_govt"/>
      <sheetName val="TAXES_kas"/>
      <sheetName val="DTL_IAS__99"/>
      <sheetName val="corporate_exposure_98"/>
      <sheetName val="corporate_exposure_99"/>
      <sheetName val="BAD_DEBTS"/>
      <sheetName val="profit_9"/>
      <sheetName val="profit_98(1)"/>
      <sheetName val="DEPN__YTD_SEPT_97"/>
      <sheetName val="IAS_bsheet_june_97"/>
      <sheetName val="Assumptions"/>
      <sheetName val="Const"/>
      <sheetName val="Dep_OpEx"/>
      <sheetName val="25. Hidden"/>
      <sheetName val="2. Inputs"/>
      <sheetName val="workings"/>
      <sheetName val="Macroeconomic Assumptions"/>
      <sheetName val="CHALLAN"/>
      <sheetName val="Планы"/>
      <sheetName val="K101 FA Lea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ow r="1">
          <cell r="A1" t="str">
            <v>ISPAT KARMET</v>
          </cell>
        </row>
      </sheetData>
      <sheetData sheetId="34" refreshError="1">
        <row r="1">
          <cell r="A1" t="str">
            <v>ISPAT KARMET</v>
          </cell>
          <cell r="AO1">
            <v>36360</v>
          </cell>
        </row>
        <row r="2">
          <cell r="M2">
            <v>114.5</v>
          </cell>
          <cell r="P2">
            <v>128</v>
          </cell>
          <cell r="S2">
            <v>131</v>
          </cell>
        </row>
        <row r="3">
          <cell r="A3" t="str">
            <v>RECONCILIATION STATEMENT</v>
          </cell>
        </row>
        <row r="4">
          <cell r="A4" t="str">
            <v>PROFIT &amp; LOSS A/C HEADS STEEL DIVISION</v>
          </cell>
          <cell r="L4" t="str">
            <v>APRIL 99</v>
          </cell>
          <cell r="O4">
            <v>36281</v>
          </cell>
          <cell r="R4">
            <v>36312</v>
          </cell>
          <cell r="AM4" t="str">
            <v>TOTAL 99</v>
          </cell>
          <cell r="AO4" t="str">
            <v>REMARKS</v>
          </cell>
        </row>
        <row r="5">
          <cell r="A5" t="str">
            <v>Ytd August 99</v>
          </cell>
        </row>
        <row r="6">
          <cell r="K6" t="str">
            <v>TENGE X 1000</v>
          </cell>
          <cell r="L6" t="str">
            <v>USD X 1000</v>
          </cell>
          <cell r="M6" t="str">
            <v>ex rate</v>
          </cell>
          <cell r="N6" t="str">
            <v>TENGE X 1000</v>
          </cell>
          <cell r="O6" t="str">
            <v>USD X 1000</v>
          </cell>
          <cell r="P6" t="str">
            <v>ex rate</v>
          </cell>
          <cell r="Q6" t="str">
            <v>TENGE X 1000</v>
          </cell>
          <cell r="R6" t="str">
            <v>USD X 1000</v>
          </cell>
          <cell r="S6" t="str">
            <v>ex rate</v>
          </cell>
          <cell r="AL6" t="str">
            <v>TENGE X 1000</v>
          </cell>
          <cell r="AM6" t="str">
            <v>USD X 1000</v>
          </cell>
          <cell r="AN6" t="str">
            <v>ex rate</v>
          </cell>
        </row>
        <row r="9">
          <cell r="A9" t="str">
            <v>1. SALES</v>
          </cell>
        </row>
        <row r="11">
          <cell r="A11" t="str">
            <v>As per Kazak books</v>
          </cell>
          <cell r="K11">
            <v>6617108.9060000004</v>
          </cell>
          <cell r="L11">
            <v>57791.34415720524</v>
          </cell>
          <cell r="M11">
            <v>114.50000000000001</v>
          </cell>
          <cell r="N11">
            <v>6707661.5099999998</v>
          </cell>
          <cell r="O11">
            <v>52403.605546874998</v>
          </cell>
          <cell r="P11">
            <v>128</v>
          </cell>
          <cell r="Q11">
            <v>6733637.9159999993</v>
          </cell>
          <cell r="R11">
            <v>51401.816152671752</v>
          </cell>
          <cell r="S11">
            <v>131</v>
          </cell>
          <cell r="AL11">
            <v>46154378.056999996</v>
          </cell>
          <cell r="AM11">
            <v>403621.52405056887</v>
          </cell>
          <cell r="AN11">
            <v>114.35063619455887</v>
          </cell>
        </row>
        <row r="12">
          <cell r="AL12">
            <v>0</v>
          </cell>
          <cell r="AM12">
            <v>0</v>
          </cell>
          <cell r="AN12" t="e">
            <v>#DIV/0!</v>
          </cell>
        </row>
        <row r="13">
          <cell r="A13" t="str">
            <v>Adjustments for KAS / IAS :</v>
          </cell>
          <cell r="AL13">
            <v>0</v>
          </cell>
          <cell r="AM13">
            <v>0</v>
          </cell>
          <cell r="AN13" t="e">
            <v>#DIV/0!</v>
          </cell>
        </row>
        <row r="14">
          <cell r="AL14">
            <v>0</v>
          </cell>
          <cell r="AM14">
            <v>0</v>
          </cell>
          <cell r="AN14" t="e">
            <v>#DIV/0!</v>
          </cell>
        </row>
        <row r="15">
          <cell r="A15" t="str">
            <v>Adjustments for Variable Cost  :</v>
          </cell>
          <cell r="AL15">
            <v>0</v>
          </cell>
          <cell r="AM15">
            <v>0</v>
          </cell>
          <cell r="AN15" t="e">
            <v>#DIV/0!</v>
          </cell>
        </row>
        <row r="17">
          <cell r="A17" t="str">
            <v>Sub Total : Sales as per Variable Cost Statement</v>
          </cell>
          <cell r="K17">
            <v>6617108.9060000004</v>
          </cell>
          <cell r="L17">
            <v>57791.34415720524</v>
          </cell>
          <cell r="M17">
            <v>114.50000000000001</v>
          </cell>
          <cell r="N17">
            <v>6707661.5099999998</v>
          </cell>
          <cell r="O17">
            <v>52403.605546874998</v>
          </cell>
          <cell r="P17">
            <v>128</v>
          </cell>
          <cell r="Q17">
            <v>6733637.9159999993</v>
          </cell>
          <cell r="R17">
            <v>51401.816152671752</v>
          </cell>
          <cell r="S17">
            <v>131</v>
          </cell>
          <cell r="AL17">
            <v>46154378.056999996</v>
          </cell>
          <cell r="AM17">
            <v>403621.52405056887</v>
          </cell>
          <cell r="AN17">
            <v>114.35063619455887</v>
          </cell>
        </row>
        <row r="19">
          <cell r="M19" t="e">
            <v>#DIV/0!</v>
          </cell>
          <cell r="P19" t="e">
            <v>#DIV/0!</v>
          </cell>
          <cell r="S19" t="e">
            <v>#DIV/0!</v>
          </cell>
          <cell r="AL19">
            <v>0</v>
          </cell>
          <cell r="AM19">
            <v>0</v>
          </cell>
          <cell r="AN19" t="e">
            <v>#DIV/0!</v>
          </cell>
        </row>
        <row r="20">
          <cell r="A20" t="str">
            <v>tenge translated $ exchange Gain reversed</v>
          </cell>
          <cell r="L20">
            <v>-11396.179537117903</v>
          </cell>
          <cell r="O20">
            <v>-4742.1325000000006</v>
          </cell>
          <cell r="R20">
            <v>-1090.0526259541975</v>
          </cell>
          <cell r="AL20">
            <v>0</v>
          </cell>
          <cell r="AM20">
            <v>-19193.899729765639</v>
          </cell>
          <cell r="AN20">
            <v>0</v>
          </cell>
          <cell r="AO20" t="str">
            <v>Reversal of $ translation of Exchange Gain</v>
          </cell>
        </row>
        <row r="21">
          <cell r="A21" t="str">
            <v>tenge translated $ exchange Loss reversed</v>
          </cell>
          <cell r="L21">
            <v>650.14401746724889</v>
          </cell>
          <cell r="O21">
            <v>591.53201562499999</v>
          </cell>
          <cell r="R21">
            <v>133.60445038167938</v>
          </cell>
          <cell r="AL21">
            <v>0</v>
          </cell>
          <cell r="AM21">
            <v>1505.3817125611022</v>
          </cell>
          <cell r="AN21">
            <v>0</v>
          </cell>
          <cell r="AO21" t="str">
            <v>Reversal of $ translation of Exchange Loss</v>
          </cell>
        </row>
        <row r="22">
          <cell r="AL22">
            <v>0</v>
          </cell>
          <cell r="AM22">
            <v>0</v>
          </cell>
          <cell r="AN22" t="e">
            <v>#DIV/0!</v>
          </cell>
        </row>
        <row r="23">
          <cell r="A23" t="str">
            <v>Journal Entry Trf to Other Income</v>
          </cell>
          <cell r="AL23">
            <v>-123725</v>
          </cell>
          <cell r="AM23">
            <v>-1414</v>
          </cell>
          <cell r="AN23">
            <v>87.5</v>
          </cell>
          <cell r="AO23" t="str">
            <v>Contra Cost of Sales $ 839 /other income $ 575 TH</v>
          </cell>
        </row>
        <row r="24">
          <cell r="AL24">
            <v>0</v>
          </cell>
          <cell r="AM24">
            <v>0</v>
          </cell>
          <cell r="AN24" t="e">
            <v>#DIV/0!</v>
          </cell>
          <cell r="AO24" t="str">
            <v>Contra</v>
          </cell>
        </row>
        <row r="26">
          <cell r="A26" t="str">
            <v xml:space="preserve">TOTAL SALES FOR KAS / IAS </v>
          </cell>
          <cell r="K26">
            <v>6617108.9060000004</v>
          </cell>
          <cell r="L26">
            <v>47045.308637554583</v>
          </cell>
          <cell r="M26">
            <v>140.65395886717172</v>
          </cell>
          <cell r="N26">
            <v>6707661.5099999998</v>
          </cell>
          <cell r="O26">
            <v>48253.0050625</v>
          </cell>
          <cell r="P26">
            <v>139.01023369035482</v>
          </cell>
          <cell r="Q26">
            <v>6733637.9159999993</v>
          </cell>
          <cell r="R26">
            <v>50445.367977099238</v>
          </cell>
          <cell r="S26">
            <v>133.48377038416845</v>
          </cell>
          <cell r="AL26">
            <v>46030653.056999996</v>
          </cell>
          <cell r="AM26">
            <v>384519.00603336433</v>
          </cell>
          <cell r="AN26">
            <v>119.70969531999144</v>
          </cell>
        </row>
        <row r="27">
          <cell r="AL27">
            <v>0</v>
          </cell>
          <cell r="AM27">
            <v>0</v>
          </cell>
          <cell r="AO27" t="str">
            <v>check</v>
          </cell>
        </row>
        <row r="31">
          <cell r="A31" t="str">
            <v>2. COST OF SALES :</v>
          </cell>
        </row>
        <row r="33">
          <cell r="A33" t="str">
            <v>As per Kazak books</v>
          </cell>
          <cell r="K33">
            <v>-4609965.5980000002</v>
          </cell>
          <cell r="L33">
            <v>-40261.708279475999</v>
          </cell>
          <cell r="M33">
            <v>114.49999999999996</v>
          </cell>
          <cell r="N33">
            <v>-4987265.1300000008</v>
          </cell>
          <cell r="O33">
            <v>-38963.008828125006</v>
          </cell>
          <cell r="P33">
            <v>128</v>
          </cell>
          <cell r="Q33">
            <v>-4806080.5590000013</v>
          </cell>
          <cell r="R33">
            <v>-36687.637854961824</v>
          </cell>
          <cell r="S33">
            <v>131.00000000000006</v>
          </cell>
          <cell r="AL33">
            <v>-36629683.674000002</v>
          </cell>
          <cell r="AM33">
            <v>-329605.39022939093</v>
          </cell>
          <cell r="AN33">
            <v>111.13193157583784</v>
          </cell>
        </row>
        <row r="35">
          <cell r="A35" t="str">
            <v>Adjustments for KAS / IAS :</v>
          </cell>
        </row>
        <row r="37">
          <cell r="A37" t="str">
            <v>Adjustments for Variable Cost  :</v>
          </cell>
        </row>
        <row r="39">
          <cell r="A39" t="str">
            <v xml:space="preserve">Valuation of semi finished goods under ttl cost </v>
          </cell>
        </row>
        <row r="40">
          <cell r="A40" t="str">
            <v>reversed for the month</v>
          </cell>
          <cell r="K40">
            <v>-106937</v>
          </cell>
          <cell r="L40">
            <v>5257</v>
          </cell>
          <cell r="M40">
            <v>-20.341829941031005</v>
          </cell>
          <cell r="N40">
            <v>194490</v>
          </cell>
          <cell r="O40">
            <v>3734</v>
          </cell>
          <cell r="P40">
            <v>52.086234600964112</v>
          </cell>
          <cell r="Q40">
            <v>-355673</v>
          </cell>
          <cell r="R40">
            <v>-2320</v>
          </cell>
          <cell r="S40">
            <v>153.3073275862069</v>
          </cell>
          <cell r="AL40">
            <v>-367431</v>
          </cell>
          <cell r="AM40">
            <v>6645</v>
          </cell>
          <cell r="AN40">
            <v>-55.29435665914221</v>
          </cell>
          <cell r="AO40" t="str">
            <v>Contra Inventory A/c</v>
          </cell>
        </row>
        <row r="42">
          <cell r="A42" t="str">
            <v xml:space="preserve">Valuation of semi finished goods under var. cost </v>
          </cell>
          <cell r="K42">
            <v>134428</v>
          </cell>
          <cell r="L42">
            <v>-2509</v>
          </cell>
          <cell r="M42">
            <v>-53.578318055001994</v>
          </cell>
          <cell r="N42">
            <v>-135716</v>
          </cell>
          <cell r="O42">
            <v>-3726</v>
          </cell>
          <cell r="P42">
            <v>36.424047235641439</v>
          </cell>
          <cell r="Q42">
            <v>247334</v>
          </cell>
          <cell r="R42">
            <v>1906</v>
          </cell>
          <cell r="S42">
            <v>129.76600209863588</v>
          </cell>
          <cell r="AL42">
            <v>368425</v>
          </cell>
          <cell r="AM42">
            <v>-3752</v>
          </cell>
          <cell r="AN42">
            <v>-98.194296375266518</v>
          </cell>
          <cell r="AO42" t="str">
            <v>Contra Inventory A/c</v>
          </cell>
        </row>
        <row r="43">
          <cell r="A43" t="str">
            <v>incorporated for the month</v>
          </cell>
          <cell r="AO43" t="str">
            <v>( refer Inventory Schedule )</v>
          </cell>
        </row>
        <row r="45">
          <cell r="A45" t="str">
            <v>Sub Total : Cost of Sales as per Variable Cost Statement</v>
          </cell>
          <cell r="K45">
            <v>-4582474.5980000002</v>
          </cell>
          <cell r="L45">
            <v>-37513.708279475999</v>
          </cell>
          <cell r="M45">
            <v>122.15466847107469</v>
          </cell>
          <cell r="N45">
            <v>-4928491.1300000008</v>
          </cell>
          <cell r="O45">
            <v>-38955.008828125006</v>
          </cell>
          <cell r="P45">
            <v>126.51752055159835</v>
          </cell>
          <cell r="Q45">
            <v>-4914419.5590000013</v>
          </cell>
          <cell r="R45">
            <v>-37101.637854961824</v>
          </cell>
          <cell r="S45">
            <v>132.45829141590758</v>
          </cell>
          <cell r="AL45">
            <v>-36628689.674000002</v>
          </cell>
          <cell r="AM45">
            <v>-326712.39022939093</v>
          </cell>
          <cell r="AN45">
            <v>112.11294939956917</v>
          </cell>
        </row>
        <row r="47">
          <cell r="M47" t="e">
            <v>#DIV/0!</v>
          </cell>
          <cell r="P47" t="e">
            <v>#DIV/0!</v>
          </cell>
          <cell r="Q47">
            <v>0</v>
          </cell>
          <cell r="R47">
            <v>0</v>
          </cell>
          <cell r="S47" t="e">
            <v>#DIV/0!</v>
          </cell>
          <cell r="AL47">
            <v>0</v>
          </cell>
          <cell r="AM47">
            <v>0</v>
          </cell>
          <cell r="AN47" t="e">
            <v>#DIV/0!</v>
          </cell>
        </row>
        <row r="49">
          <cell r="A49" t="str">
            <v>Trf price diff Coal division - conta Inter Unit A/c</v>
          </cell>
          <cell r="K49">
            <v>184242</v>
          </cell>
          <cell r="L49">
            <v>-104.5</v>
          </cell>
          <cell r="M49">
            <v>-1763.0813397129186</v>
          </cell>
          <cell r="N49">
            <v>202982</v>
          </cell>
          <cell r="O49">
            <v>-368</v>
          </cell>
          <cell r="P49">
            <v>-551.58152173913038</v>
          </cell>
          <cell r="Q49">
            <v>233763</v>
          </cell>
          <cell r="R49">
            <v>-4</v>
          </cell>
          <cell r="S49">
            <v>-58440.75</v>
          </cell>
          <cell r="AL49">
            <v>881705</v>
          </cell>
          <cell r="AM49">
            <v>287.30000000000018</v>
          </cell>
          <cell r="AN49">
            <v>3068.9349112426016</v>
          </cell>
          <cell r="AO49" t="str">
            <v>Contra Inter Unit a/c</v>
          </cell>
        </row>
        <row r="51">
          <cell r="A51" t="str">
            <v>Provision for RBL ( $ 1,594 pa = $th 133 pm )  provided for IAS</v>
          </cell>
          <cell r="K51">
            <v>-15228.5</v>
          </cell>
          <cell r="L51">
            <v>-133</v>
          </cell>
          <cell r="M51">
            <v>114.5</v>
          </cell>
          <cell r="N51">
            <v>-17024</v>
          </cell>
          <cell r="O51">
            <v>-133</v>
          </cell>
          <cell r="P51">
            <v>128</v>
          </cell>
          <cell r="Q51">
            <v>-17423</v>
          </cell>
          <cell r="R51">
            <v>-133</v>
          </cell>
          <cell r="S51">
            <v>131</v>
          </cell>
          <cell r="AL51">
            <v>-84042.7</v>
          </cell>
          <cell r="AM51">
            <v>-798</v>
          </cell>
          <cell r="AN51">
            <v>105.31666666666666</v>
          </cell>
          <cell r="AO51" t="str">
            <v>Contra - RBL not provided</v>
          </cell>
        </row>
        <row r="54">
          <cell r="M54">
            <v>76.5</v>
          </cell>
          <cell r="P54">
            <v>76.599999999999994</v>
          </cell>
          <cell r="S54">
            <v>76.95</v>
          </cell>
          <cell r="AL54">
            <v>0</v>
          </cell>
          <cell r="AM54">
            <v>0</v>
          </cell>
          <cell r="AN54" t="e">
            <v>#DIV/0!</v>
          </cell>
          <cell r="AO54" t="str">
            <v>Contra Fixed Assets</v>
          </cell>
        </row>
        <row r="55">
          <cell r="AL55">
            <v>0</v>
          </cell>
          <cell r="AM55">
            <v>0</v>
          </cell>
          <cell r="AN55" t="e">
            <v>#DIV/0!</v>
          </cell>
          <cell r="AO55" t="str">
            <v>( Refer Fixed Assets schedule )</v>
          </cell>
        </row>
        <row r="56">
          <cell r="AL56">
            <v>0</v>
          </cell>
          <cell r="AM56">
            <v>0</v>
          </cell>
          <cell r="AN56" t="e">
            <v>#DIV/0!</v>
          </cell>
        </row>
        <row r="57">
          <cell r="M57">
            <v>140.65395886717172</v>
          </cell>
          <cell r="P57">
            <v>139.01023369035482</v>
          </cell>
          <cell r="S57">
            <v>133.48377038416845</v>
          </cell>
          <cell r="AL57">
            <v>0</v>
          </cell>
          <cell r="AM57">
            <v>0</v>
          </cell>
          <cell r="AN57" t="e">
            <v>#DIV/0!</v>
          </cell>
          <cell r="AO57" t="str">
            <v>Contra Trade &amp; Other Creditors</v>
          </cell>
        </row>
        <row r="58">
          <cell r="AL58">
            <v>0</v>
          </cell>
          <cell r="AM58">
            <v>0</v>
          </cell>
          <cell r="AN58" t="e">
            <v>#DIV/0!</v>
          </cell>
        </row>
        <row r="59">
          <cell r="M59">
            <v>140.65395886717172</v>
          </cell>
          <cell r="P59">
            <v>139.01023369035482</v>
          </cell>
          <cell r="S59">
            <v>133.48377038416845</v>
          </cell>
          <cell r="AL59">
            <v>0</v>
          </cell>
          <cell r="AM59">
            <v>0</v>
          </cell>
          <cell r="AN59" t="e">
            <v>#DIV/0!</v>
          </cell>
        </row>
        <row r="62">
          <cell r="M62">
            <v>140.65395886717172</v>
          </cell>
          <cell r="P62">
            <v>139.01023369035482</v>
          </cell>
          <cell r="S62">
            <v>133.48377038416845</v>
          </cell>
          <cell r="AL62">
            <v>0</v>
          </cell>
          <cell r="AM62">
            <v>0</v>
          </cell>
          <cell r="AN62" t="e">
            <v>#DIV/0!</v>
          </cell>
        </row>
        <row r="65">
          <cell r="AL65">
            <v>0</v>
          </cell>
          <cell r="AM65">
            <v>0</v>
          </cell>
          <cell r="AN65" t="e">
            <v>#DIV/0!</v>
          </cell>
          <cell r="AO65" t="str">
            <v>Contra COS</v>
          </cell>
        </row>
        <row r="68">
          <cell r="AL68">
            <v>0</v>
          </cell>
          <cell r="AM68">
            <v>0</v>
          </cell>
          <cell r="AN68" t="e">
            <v>#DIV/0!</v>
          </cell>
          <cell r="AO68" t="str">
            <v>Contra Fixed Assets</v>
          </cell>
        </row>
        <row r="70">
          <cell r="AL70">
            <v>0</v>
          </cell>
          <cell r="AM70">
            <v>0</v>
          </cell>
          <cell r="AN70" t="e">
            <v>#DIV/0!</v>
          </cell>
          <cell r="AO70" t="str">
            <v>Contra Fixed Assets</v>
          </cell>
        </row>
        <row r="72">
          <cell r="AL72">
            <v>0</v>
          </cell>
          <cell r="AM72">
            <v>0</v>
          </cell>
          <cell r="AN72" t="e">
            <v>#DIV/0!</v>
          </cell>
          <cell r="AO72" t="str">
            <v>Contra Fixed Assets</v>
          </cell>
        </row>
        <row r="74">
          <cell r="AL74">
            <v>0</v>
          </cell>
          <cell r="AM74">
            <v>0</v>
          </cell>
          <cell r="AN74" t="e">
            <v>#DIV/0!</v>
          </cell>
          <cell r="AO74" t="str">
            <v>Contra Fixed Assets</v>
          </cell>
        </row>
        <row r="76">
          <cell r="AL76">
            <v>0</v>
          </cell>
          <cell r="AM76">
            <v>0</v>
          </cell>
          <cell r="AN76" t="e">
            <v>#DIV/0!</v>
          </cell>
          <cell r="AO76" t="str">
            <v>Contra Trade &amp; Other Creditors</v>
          </cell>
        </row>
        <row r="78">
          <cell r="AL78">
            <v>0</v>
          </cell>
          <cell r="AM78">
            <v>0</v>
          </cell>
          <cell r="AN78" t="e">
            <v>#DIV/0!</v>
          </cell>
          <cell r="AO78" t="str">
            <v>Contra Investments</v>
          </cell>
        </row>
        <row r="80">
          <cell r="AL80">
            <v>0</v>
          </cell>
          <cell r="AM80">
            <v>0</v>
          </cell>
          <cell r="AN80" t="e">
            <v>#DIV/0!</v>
          </cell>
          <cell r="AO80" t="str">
            <v>Contra Accounts Receivable</v>
          </cell>
        </row>
        <row r="82">
          <cell r="AL82">
            <v>0</v>
          </cell>
          <cell r="AM82">
            <v>0</v>
          </cell>
          <cell r="AN82" t="e">
            <v>#DIV/0!</v>
          </cell>
          <cell r="AO82" t="str">
            <v>Contra Retirement benefit liability</v>
          </cell>
        </row>
        <row r="85">
          <cell r="AL85">
            <v>0</v>
          </cell>
          <cell r="AM85">
            <v>0</v>
          </cell>
          <cell r="AN85" t="e">
            <v>#DIV/0!</v>
          </cell>
        </row>
        <row r="87">
          <cell r="A87" t="str">
            <v>SUB TOTAL</v>
          </cell>
          <cell r="K87">
            <v>-4413461.0980000002</v>
          </cell>
          <cell r="L87">
            <v>-37751.208279475999</v>
          </cell>
          <cell r="M87">
            <v>116.90913481038018</v>
          </cell>
          <cell r="N87">
            <v>-4742533.1300000008</v>
          </cell>
          <cell r="O87">
            <v>-39456.008828125006</v>
          </cell>
          <cell r="P87">
            <v>120.19799444639803</v>
          </cell>
          <cell r="Q87">
            <v>-4698079.5590000013</v>
          </cell>
          <cell r="R87">
            <v>-37238.637854961824</v>
          </cell>
          <cell r="S87">
            <v>126.16142344674969</v>
          </cell>
          <cell r="AL87">
            <v>-35831027.374000005</v>
          </cell>
          <cell r="AM87">
            <v>-327223.09022939095</v>
          </cell>
          <cell r="AN87">
            <v>109.50030252718911</v>
          </cell>
        </row>
        <row r="89">
          <cell r="A89" t="str">
            <v>Reversal of Repairs Reserve ( refer steel plant cost sheet )</v>
          </cell>
          <cell r="K89">
            <v>140141</v>
          </cell>
          <cell r="L89">
            <v>1223.938864628821</v>
          </cell>
          <cell r="M89">
            <v>114.5</v>
          </cell>
          <cell r="N89">
            <v>54143</v>
          </cell>
          <cell r="O89">
            <v>422.9921875</v>
          </cell>
          <cell r="P89">
            <v>128</v>
          </cell>
          <cell r="Q89">
            <v>79017</v>
          </cell>
          <cell r="R89">
            <v>603</v>
          </cell>
          <cell r="S89">
            <v>131</v>
          </cell>
          <cell r="AL89">
            <v>659938</v>
          </cell>
          <cell r="AM89">
            <v>6735.0560988413363</v>
          </cell>
          <cell r="AN89">
            <v>97.98552384939039</v>
          </cell>
          <cell r="AO89" t="str">
            <v xml:space="preserve">Contra Creditors </v>
          </cell>
        </row>
        <row r="90">
          <cell r="A90" t="str">
            <v>Reserve reversed ( eg Provisions not required) currently booked to creditors</v>
          </cell>
          <cell r="K90">
            <v>-113179</v>
          </cell>
          <cell r="L90">
            <v>-1314</v>
          </cell>
          <cell r="M90">
            <v>86.133181126331806</v>
          </cell>
          <cell r="AL90">
            <v>0.20000000001164153</v>
          </cell>
          <cell r="AM90">
            <v>0</v>
          </cell>
          <cell r="AN90" t="e">
            <v>#DIV/0!</v>
          </cell>
          <cell r="AO90" t="str">
            <v xml:space="preserve">Contra Creditors </v>
          </cell>
        </row>
        <row r="91">
          <cell r="A91" t="str">
            <v xml:space="preserve">Valuation of finished goods under ttl cost </v>
          </cell>
          <cell r="K91">
            <v>-16877</v>
          </cell>
          <cell r="L91">
            <v>2300</v>
          </cell>
          <cell r="M91">
            <v>-7.3378260869565217</v>
          </cell>
          <cell r="N91">
            <v>-241168</v>
          </cell>
          <cell r="O91">
            <v>-1032</v>
          </cell>
          <cell r="P91">
            <v>233.68992248062017</v>
          </cell>
          <cell r="Q91">
            <v>-27292</v>
          </cell>
          <cell r="R91">
            <v>0</v>
          </cell>
          <cell r="AL91">
            <v>-124350</v>
          </cell>
          <cell r="AM91">
            <v>3647</v>
          </cell>
          <cell r="AN91">
            <v>-34.096517685769122</v>
          </cell>
          <cell r="AO91" t="str">
            <v>Contra Inventory A/c</v>
          </cell>
        </row>
        <row r="92">
          <cell r="A92" t="str">
            <v>reversed for the month</v>
          </cell>
        </row>
        <row r="93">
          <cell r="A93" t="str">
            <v xml:space="preserve">Valuation of finished goods under var. cost </v>
          </cell>
          <cell r="K93">
            <v>35693</v>
          </cell>
          <cell r="L93">
            <v>-1483</v>
          </cell>
          <cell r="M93">
            <v>-24.068105192178017</v>
          </cell>
          <cell r="N93">
            <v>223358</v>
          </cell>
          <cell r="O93">
            <v>782</v>
          </cell>
          <cell r="P93">
            <v>285.62404092071614</v>
          </cell>
          <cell r="Q93">
            <v>2916</v>
          </cell>
          <cell r="R93">
            <v>-99</v>
          </cell>
          <cell r="AL93">
            <v>135080</v>
          </cell>
          <cell r="AM93">
            <v>-2675</v>
          </cell>
          <cell r="AN93">
            <v>-50.497196261682241</v>
          </cell>
          <cell r="AO93" t="str">
            <v>Contra Inventory A/c</v>
          </cell>
        </row>
        <row r="94">
          <cell r="A94" t="str">
            <v>incorporated for the month</v>
          </cell>
        </row>
        <row r="95">
          <cell r="A95" t="str">
            <v>Cwip at 31/3/99 valuation for IAS/KAS</v>
          </cell>
          <cell r="K95">
            <v>-211276</v>
          </cell>
          <cell r="L95">
            <v>-2870</v>
          </cell>
          <cell r="M95">
            <v>73.615331010452962</v>
          </cell>
          <cell r="AL95">
            <v>0</v>
          </cell>
          <cell r="AM95">
            <v>0</v>
          </cell>
          <cell r="AN95" t="e">
            <v>#DIV/0!</v>
          </cell>
          <cell r="AO95" t="str">
            <v>Contra PPE a/c</v>
          </cell>
        </row>
        <row r="97">
          <cell r="A97" t="str">
            <v>tenge translated $ exchange Gain reversed</v>
          </cell>
          <cell r="L97">
            <v>-406.74157205240175</v>
          </cell>
          <cell r="O97">
            <v>-325.36965625000005</v>
          </cell>
          <cell r="R97">
            <v>-6.073854961832069</v>
          </cell>
          <cell r="AL97">
            <v>0</v>
          </cell>
          <cell r="AM97">
            <v>383.72555828026299</v>
          </cell>
          <cell r="AN97">
            <v>0</v>
          </cell>
          <cell r="AO97" t="str">
            <v>Reversal of $ translation of Exchange Gain</v>
          </cell>
        </row>
        <row r="98">
          <cell r="A98" t="str">
            <v>tenge translated $ exchange Loss reversed</v>
          </cell>
          <cell r="L98">
            <v>5523.8591703056773</v>
          </cell>
          <cell r="O98">
            <v>3614.0520390625006</v>
          </cell>
          <cell r="R98">
            <v>1385.9538244274809</v>
          </cell>
          <cell r="AL98">
            <v>0</v>
          </cell>
          <cell r="AM98">
            <v>11969.285030861232</v>
          </cell>
          <cell r="AN98">
            <v>0</v>
          </cell>
          <cell r="AO98" t="str">
            <v>Reversal of $ translation of Exchange Loss</v>
          </cell>
        </row>
        <row r="99">
          <cell r="AL99">
            <v>0</v>
          </cell>
          <cell r="AM99">
            <v>0</v>
          </cell>
          <cell r="AN99" t="e">
            <v>#DIV/0!</v>
          </cell>
        </row>
        <row r="100">
          <cell r="A100" t="str">
            <v>Trf from sales</v>
          </cell>
          <cell r="AL100">
            <v>73413</v>
          </cell>
          <cell r="AM100">
            <v>839</v>
          </cell>
          <cell r="AN100">
            <v>87.500595947556619</v>
          </cell>
          <cell r="AO100" t="str">
            <v>Contra Sales</v>
          </cell>
        </row>
        <row r="101">
          <cell r="A101" t="str">
            <v>Provision for IAS Creditor release corrected in april 99</v>
          </cell>
          <cell r="K101">
            <v>-52850</v>
          </cell>
          <cell r="L101">
            <v>-604</v>
          </cell>
          <cell r="M101">
            <v>87.5</v>
          </cell>
          <cell r="AL101">
            <v>0</v>
          </cell>
          <cell r="AM101">
            <v>0</v>
          </cell>
          <cell r="AN101" t="e">
            <v>#DIV/0!</v>
          </cell>
          <cell r="AO101" t="str">
            <v>Contra Creditor</v>
          </cell>
        </row>
        <row r="102">
          <cell r="A102" t="str">
            <v>Provision for Doubtful Debts 99</v>
          </cell>
          <cell r="AL102">
            <v>0</v>
          </cell>
          <cell r="AM102">
            <v>0</v>
          </cell>
          <cell r="AN102" t="e">
            <v>#DIV/0!</v>
          </cell>
          <cell r="AO102" t="str">
            <v>Contra A/receivable</v>
          </cell>
        </row>
        <row r="103">
          <cell r="A103" t="str">
            <v>Release of Provision for IAS to be identified</v>
          </cell>
          <cell r="K103">
            <v>334111</v>
          </cell>
          <cell r="L103">
            <v>2918</v>
          </cell>
          <cell r="M103">
            <v>114.5</v>
          </cell>
          <cell r="Q103">
            <v>-334111</v>
          </cell>
          <cell r="R103">
            <v>-2918</v>
          </cell>
          <cell r="S103">
            <v>114.5</v>
          </cell>
          <cell r="AL103">
            <v>0</v>
          </cell>
          <cell r="AM103">
            <v>0</v>
          </cell>
          <cell r="AN103" t="e">
            <v>#DIV/0!</v>
          </cell>
          <cell r="AO103" t="str">
            <v>Contra Inventory</v>
          </cell>
        </row>
        <row r="104">
          <cell r="A104" t="str">
            <v>( 7298-4380 = 2918 )</v>
          </cell>
          <cell r="AL104">
            <v>0</v>
          </cell>
          <cell r="AM104">
            <v>0</v>
          </cell>
          <cell r="AN104" t="e">
            <v>#DIV/0!</v>
          </cell>
        </row>
        <row r="105">
          <cell r="A105" t="str">
            <v>Excess RBL provision related to tenge devaluation as per actuarial val june 99</v>
          </cell>
          <cell r="R105">
            <v>10500</v>
          </cell>
          <cell r="AL105">
            <v>0</v>
          </cell>
          <cell r="AM105">
            <v>10500</v>
          </cell>
          <cell r="AN105">
            <v>0</v>
          </cell>
          <cell r="AO105" t="str">
            <v>Contra RBL</v>
          </cell>
        </row>
        <row r="106">
          <cell r="A106" t="str">
            <v>- Relating to $ ( as its devaluation factor ) tenge taken to Reserves</v>
          </cell>
          <cell r="AL106">
            <v>0</v>
          </cell>
          <cell r="AM106">
            <v>0</v>
          </cell>
          <cell r="AN106" t="e">
            <v>#DIV/0!</v>
          </cell>
        </row>
        <row r="107">
          <cell r="AL107">
            <v>0</v>
          </cell>
          <cell r="AM107">
            <v>0</v>
          </cell>
          <cell r="AN107" t="e">
            <v>#DIV/0!</v>
          </cell>
        </row>
        <row r="108">
          <cell r="A108" t="str">
            <v>Accounting of $ translation from KZT 99</v>
          </cell>
          <cell r="R108">
            <v>-38301</v>
          </cell>
          <cell r="AL108">
            <v>0</v>
          </cell>
          <cell r="AM108">
            <v>-38301</v>
          </cell>
          <cell r="AN108">
            <v>0</v>
          </cell>
          <cell r="AO108" t="str">
            <v>No Contra</v>
          </cell>
        </row>
        <row r="109">
          <cell r="A109" t="str">
            <v>Accounting of $ translation from KZT 98</v>
          </cell>
          <cell r="R109">
            <v>-6689</v>
          </cell>
          <cell r="AL109">
            <v>0</v>
          </cell>
          <cell r="AM109">
            <v>-6689</v>
          </cell>
          <cell r="AN109">
            <v>0</v>
          </cell>
          <cell r="AO109" t="str">
            <v>No Contra</v>
          </cell>
        </row>
        <row r="110">
          <cell r="A110" t="str">
            <v>Accounting of Inventory Valuation for FIFO</v>
          </cell>
          <cell r="R110">
            <v>23824</v>
          </cell>
          <cell r="AL110">
            <v>0</v>
          </cell>
          <cell r="AM110">
            <v>23824</v>
          </cell>
          <cell r="AN110">
            <v>0</v>
          </cell>
          <cell r="AO110" t="str">
            <v>Contra Inventory</v>
          </cell>
        </row>
        <row r="111">
          <cell r="AL111">
            <v>0</v>
          </cell>
          <cell r="AM111">
            <v>0</v>
          </cell>
          <cell r="AN111" t="e">
            <v>#DIV/0!</v>
          </cell>
        </row>
        <row r="112">
          <cell r="AL112">
            <v>0</v>
          </cell>
          <cell r="AM112">
            <v>0</v>
          </cell>
          <cell r="AN112" t="e">
            <v>#DIV/0!</v>
          </cell>
        </row>
        <row r="114">
          <cell r="A114" t="str">
            <v xml:space="preserve">TOTAL COST OF SALES FOR IAS / KAS </v>
          </cell>
          <cell r="K114">
            <v>-4297698.0980000002</v>
          </cell>
          <cell r="L114">
            <v>-32463.151816593905</v>
          </cell>
          <cell r="M114">
            <v>132.386963603552</v>
          </cell>
          <cell r="N114">
            <v>-4706200.1300000008</v>
          </cell>
          <cell r="O114">
            <v>-35994.334257812501</v>
          </cell>
          <cell r="P114">
            <v>130.74835879145422</v>
          </cell>
          <cell r="Q114">
            <v>-4977549.5590000013</v>
          </cell>
          <cell r="R114">
            <v>-48938.757885496176</v>
          </cell>
          <cell r="S114">
            <v>101.70976489934948</v>
          </cell>
          <cell r="AL114">
            <v>-35086946.174000002</v>
          </cell>
          <cell r="AM114">
            <v>-316990.02354140813</v>
          </cell>
          <cell r="AN114">
            <v>110.68785629910093</v>
          </cell>
        </row>
        <row r="115">
          <cell r="AL115">
            <v>0</v>
          </cell>
          <cell r="AM115">
            <v>0</v>
          </cell>
          <cell r="AO115" t="str">
            <v>check</v>
          </cell>
        </row>
        <row r="119">
          <cell r="A119" t="str">
            <v>3. OTHER INCOME :</v>
          </cell>
        </row>
        <row r="121">
          <cell r="A121" t="str">
            <v>As per Kazak books</v>
          </cell>
          <cell r="K121">
            <v>4337.655999999999</v>
          </cell>
          <cell r="L121">
            <v>37.883458515283841</v>
          </cell>
          <cell r="M121">
            <v>114.49999999999999</v>
          </cell>
          <cell r="N121">
            <v>104.19199999999998</v>
          </cell>
          <cell r="O121">
            <v>0.81399999999999983</v>
          </cell>
          <cell r="P121">
            <v>128</v>
          </cell>
          <cell r="Q121">
            <v>77.370000000000061</v>
          </cell>
          <cell r="R121">
            <v>0.59061068702290065</v>
          </cell>
          <cell r="S121">
            <v>131.00000000000014</v>
          </cell>
          <cell r="AL121">
            <v>-26720.818000000003</v>
          </cell>
          <cell r="AM121">
            <v>-173.22197193877741</v>
          </cell>
          <cell r="AN121">
            <v>154.2576712464863</v>
          </cell>
        </row>
        <row r="123">
          <cell r="A123" t="str">
            <v>Jentry entry  trf Sales</v>
          </cell>
          <cell r="AL123">
            <v>50312</v>
          </cell>
          <cell r="AM123">
            <v>575</v>
          </cell>
          <cell r="AN123">
            <v>87.499130434782614</v>
          </cell>
          <cell r="AO123" t="str">
            <v>Contra sales</v>
          </cell>
        </row>
        <row r="125">
          <cell r="AL125">
            <v>0</v>
          </cell>
          <cell r="AM125">
            <v>0</v>
          </cell>
          <cell r="AN125" t="e">
            <v>#DIV/0!</v>
          </cell>
        </row>
        <row r="127">
          <cell r="M127" t="e">
            <v>#DIV/0!</v>
          </cell>
          <cell r="P127" t="e">
            <v>#DIV/0!</v>
          </cell>
          <cell r="Q127">
            <v>0</v>
          </cell>
          <cell r="R127">
            <v>0</v>
          </cell>
          <cell r="S127" t="e">
            <v>#DIV/0!</v>
          </cell>
          <cell r="AL127">
            <v>0</v>
          </cell>
          <cell r="AM127">
            <v>0</v>
          </cell>
          <cell r="AN127" t="e">
            <v>#DIV/0!</v>
          </cell>
        </row>
        <row r="129">
          <cell r="A129" t="str">
            <v xml:space="preserve">TOTAL OTHER INCOME FOR KAS/IAS </v>
          </cell>
          <cell r="K129">
            <v>4337.655999999999</v>
          </cell>
          <cell r="L129">
            <v>37.883458515283841</v>
          </cell>
          <cell r="M129">
            <v>114.49999999999999</v>
          </cell>
          <cell r="N129">
            <v>104.19199999999998</v>
          </cell>
          <cell r="O129">
            <v>0.81399999999999983</v>
          </cell>
          <cell r="P129">
            <v>128</v>
          </cell>
          <cell r="Q129">
            <v>77.370000000000061</v>
          </cell>
          <cell r="R129">
            <v>0.59061068702290065</v>
          </cell>
          <cell r="S129">
            <v>131.00000000000014</v>
          </cell>
          <cell r="AL129">
            <v>23591.182000000001</v>
          </cell>
          <cell r="AM129">
            <v>401.77802806122259</v>
          </cell>
          <cell r="AN129">
            <v>58.716954020206394</v>
          </cell>
        </row>
        <row r="130">
          <cell r="AL130">
            <v>-3.637978807091713E-12</v>
          </cell>
          <cell r="AM130">
            <v>0</v>
          </cell>
          <cell r="AO130" t="str">
            <v>check</v>
          </cell>
        </row>
        <row r="133">
          <cell r="A133" t="str">
            <v>4.INTEREST EXPENSES :</v>
          </cell>
        </row>
        <row r="135">
          <cell r="A135" t="str">
            <v>As per Kazak books</v>
          </cell>
          <cell r="K135">
            <v>-8678.7540000000008</v>
          </cell>
          <cell r="L135">
            <v>-75.796978165938881</v>
          </cell>
          <cell r="M135">
            <v>114.49999999999999</v>
          </cell>
          <cell r="N135">
            <v>-698311.87899999996</v>
          </cell>
          <cell r="O135">
            <v>-5455.5615546874997</v>
          </cell>
          <cell r="P135">
            <v>128</v>
          </cell>
          <cell r="Q135">
            <v>-11525.406000000001</v>
          </cell>
          <cell r="R135">
            <v>-87.980198473282442</v>
          </cell>
          <cell r="S135">
            <v>131</v>
          </cell>
          <cell r="AL135">
            <v>-696763.0909999999</v>
          </cell>
          <cell r="AM135">
            <v>-5425.4355503607421</v>
          </cell>
          <cell r="AN135">
            <v>128.4252820870154</v>
          </cell>
        </row>
        <row r="137">
          <cell r="A137" t="str">
            <v>Provision for - EBRD/IFC Fees payable in may 99</v>
          </cell>
          <cell r="K137">
            <v>-597346.5</v>
          </cell>
          <cell r="L137">
            <v>-5217</v>
          </cell>
          <cell r="M137">
            <v>114.5</v>
          </cell>
          <cell r="N137">
            <v>868436</v>
          </cell>
          <cell r="O137">
            <v>8364</v>
          </cell>
          <cell r="P137">
            <v>103.83022477283596</v>
          </cell>
          <cell r="Q137">
            <v>-196500</v>
          </cell>
          <cell r="R137">
            <v>-1500</v>
          </cell>
          <cell r="S137">
            <v>131</v>
          </cell>
          <cell r="AL137">
            <v>-196500.15000000002</v>
          </cell>
          <cell r="AM137">
            <v>-1500.33</v>
          </cell>
          <cell r="AN137">
            <v>130.97128631701028</v>
          </cell>
          <cell r="AO137" t="str">
            <v>Contra Accounts payable</v>
          </cell>
        </row>
        <row r="138">
          <cell r="A138" t="str">
            <v>( $ th 84,852+41,064=125,9160 at 10% pa =12,592=$1,049 pm ) upto 31/3/99</v>
          </cell>
          <cell r="K138">
            <v>135169</v>
          </cell>
          <cell r="L138">
            <v>1613</v>
          </cell>
          <cell r="N138">
            <v>-135169</v>
          </cell>
          <cell r="O138">
            <v>-1613</v>
          </cell>
          <cell r="P138">
            <v>83.799752014879104</v>
          </cell>
          <cell r="AL138">
            <v>0</v>
          </cell>
          <cell r="AM138">
            <v>0</v>
          </cell>
          <cell r="AN138" t="e">
            <v>#DIV/0!</v>
          </cell>
          <cell r="AO138" t="str">
            <v>Contra Accounts payable</v>
          </cell>
        </row>
        <row r="139">
          <cell r="A139" t="str">
            <v>corrected to actuals as per payments made on 17/5/99 not provided in books</v>
          </cell>
          <cell r="AL139">
            <v>0</v>
          </cell>
          <cell r="AM139">
            <v>0</v>
          </cell>
          <cell r="AN139" t="e">
            <v>#DIV/0!</v>
          </cell>
        </row>
        <row r="140">
          <cell r="A140" t="str">
            <v xml:space="preserve">provided in IAS and reversal of prov made in Nov and Dec 98 </v>
          </cell>
          <cell r="AL140">
            <v>0</v>
          </cell>
          <cell r="AM140">
            <v>0</v>
          </cell>
          <cell r="AN140" t="e">
            <v>#DIV/0!</v>
          </cell>
        </row>
        <row r="141">
          <cell r="A141" t="str">
            <v>Interest prov for Shareholder Loan - 99 half year 11% on $ th 246,651 for 3 months 99</v>
          </cell>
          <cell r="Q141">
            <v>-888573</v>
          </cell>
          <cell r="R141">
            <v>-6783</v>
          </cell>
          <cell r="S141">
            <v>131</v>
          </cell>
          <cell r="AL141">
            <v>-888573</v>
          </cell>
          <cell r="AM141">
            <v>-6783</v>
          </cell>
          <cell r="AN141">
            <v>131</v>
          </cell>
          <cell r="AO141" t="str">
            <v>Contra Loan from Shareholders a/c</v>
          </cell>
        </row>
        <row r="142">
          <cell r="A142" t="str">
            <v>1998 provision of EBRD/IFC reversed as same paid in may 99 and accouted fully</v>
          </cell>
          <cell r="Q142">
            <v>135169</v>
          </cell>
          <cell r="R142">
            <v>1613</v>
          </cell>
          <cell r="S142">
            <v>83.799752014879104</v>
          </cell>
          <cell r="AL142">
            <v>135169</v>
          </cell>
          <cell r="AM142">
            <v>1613</v>
          </cell>
          <cell r="AN142">
            <v>83.799752014879104</v>
          </cell>
          <cell r="AO142" t="str">
            <v>Contra Trade Creditors</v>
          </cell>
        </row>
        <row r="143">
          <cell r="A143" t="str">
            <v>in local books</v>
          </cell>
        </row>
        <row r="145">
          <cell r="A145" t="str">
            <v xml:space="preserve">TOTAL INTEREST EXPENSES FOR IAS / KAS </v>
          </cell>
          <cell r="K145">
            <v>-470856.25399999996</v>
          </cell>
          <cell r="L145">
            <v>-3679.7969781659385</v>
          </cell>
          <cell r="M145">
            <v>127.95712828556134</v>
          </cell>
          <cell r="N145">
            <v>34955.121000000043</v>
          </cell>
          <cell r="O145">
            <v>1295.4384453125003</v>
          </cell>
          <cell r="P145">
            <v>26.983235773559102</v>
          </cell>
          <cell r="Q145">
            <v>-961429.40599999996</v>
          </cell>
          <cell r="R145">
            <v>-6757.9801984732821</v>
          </cell>
          <cell r="S145">
            <v>142.2657921100745</v>
          </cell>
          <cell r="AL145">
            <v>-1646667.2409999999</v>
          </cell>
          <cell r="AM145">
            <v>-12095.765550360742</v>
          </cell>
          <cell r="AN145">
            <v>136.13584308856665</v>
          </cell>
        </row>
        <row r="146">
          <cell r="AL146">
            <v>0</v>
          </cell>
          <cell r="AM146">
            <v>0</v>
          </cell>
          <cell r="AO146" t="str">
            <v>check</v>
          </cell>
        </row>
        <row r="149">
          <cell r="A149" t="str">
            <v>5. DEPRECIATION :</v>
          </cell>
        </row>
        <row r="151">
          <cell r="A151" t="str">
            <v>As per Kazak books</v>
          </cell>
          <cell r="K151">
            <v>-228238</v>
          </cell>
          <cell r="L151">
            <v>-1993.3449781659388</v>
          </cell>
          <cell r="M151">
            <v>114.5</v>
          </cell>
          <cell r="N151">
            <v>-225303</v>
          </cell>
          <cell r="O151">
            <v>-1760.1796875</v>
          </cell>
          <cell r="P151">
            <v>128</v>
          </cell>
          <cell r="Q151">
            <v>-227816</v>
          </cell>
          <cell r="R151">
            <v>-1739.0534351145038</v>
          </cell>
          <cell r="S151">
            <v>131</v>
          </cell>
          <cell r="AL151">
            <v>-1524007.2050000001</v>
          </cell>
          <cell r="AM151">
            <v>-14655.38853958264</v>
          </cell>
          <cell r="AN151">
            <v>103.98954629444448</v>
          </cell>
          <cell r="AO151" t="str">
            <v>Contra</v>
          </cell>
        </row>
        <row r="153">
          <cell r="A153" t="str">
            <v>REVERSED FOR IAS / KAS</v>
          </cell>
          <cell r="K153">
            <v>228238</v>
          </cell>
          <cell r="L153">
            <v>1993.3449781659388</v>
          </cell>
          <cell r="M153">
            <v>114.5</v>
          </cell>
          <cell r="N153">
            <v>225303</v>
          </cell>
          <cell r="O153">
            <v>1760.1796875</v>
          </cell>
          <cell r="P153">
            <v>128</v>
          </cell>
          <cell r="Q153">
            <v>227816</v>
          </cell>
          <cell r="R153">
            <v>1739.0534351145038</v>
          </cell>
          <cell r="S153">
            <v>131</v>
          </cell>
          <cell r="AL153">
            <v>1524007.2050000001</v>
          </cell>
          <cell r="AM153">
            <v>14655.38853958264</v>
          </cell>
          <cell r="AN153">
            <v>103.98954629444448</v>
          </cell>
          <cell r="AO153" t="str">
            <v>Contra</v>
          </cell>
        </row>
        <row r="155">
          <cell r="A155" t="str">
            <v>PROVISION FOR IAS / KAS</v>
          </cell>
          <cell r="K155">
            <v>-489686</v>
          </cell>
          <cell r="L155">
            <v>-7198</v>
          </cell>
          <cell r="M155">
            <v>68.030841900527918</v>
          </cell>
          <cell r="N155">
            <v>-489686</v>
          </cell>
          <cell r="O155">
            <v>-7198</v>
          </cell>
          <cell r="P155">
            <v>68.030841900527918</v>
          </cell>
          <cell r="Q155">
            <v>-489686</v>
          </cell>
          <cell r="R155">
            <v>-7198</v>
          </cell>
          <cell r="S155">
            <v>68.030841900527918</v>
          </cell>
          <cell r="AL155">
            <v>-2938116</v>
          </cell>
          <cell r="AM155">
            <v>-43188</v>
          </cell>
          <cell r="AN155">
            <v>68.030841900527918</v>
          </cell>
          <cell r="AO155" t="str">
            <v>Contra Fixed Assets</v>
          </cell>
        </row>
        <row r="156">
          <cell r="AO156" t="str">
            <v>( Refer Fixed assets Schedule)</v>
          </cell>
        </row>
        <row r="159">
          <cell r="A159" t="str">
            <v xml:space="preserve">TOTAL DEPRECIATION FOR IAS/KAS </v>
          </cell>
          <cell r="K159">
            <v>-489686</v>
          </cell>
          <cell r="L159">
            <v>-7198</v>
          </cell>
          <cell r="M159">
            <v>68.030841900527918</v>
          </cell>
          <cell r="N159">
            <v>-489686</v>
          </cell>
          <cell r="O159">
            <v>-7198</v>
          </cell>
          <cell r="P159">
            <v>68.030841900527918</v>
          </cell>
          <cell r="Q159">
            <v>-489686</v>
          </cell>
          <cell r="R159">
            <v>-7198</v>
          </cell>
          <cell r="S159">
            <v>68.030841900527918</v>
          </cell>
          <cell r="AL159">
            <v>-2938116</v>
          </cell>
          <cell r="AM159">
            <v>-43188</v>
          </cell>
          <cell r="AN159">
            <v>68.030841900527918</v>
          </cell>
        </row>
        <row r="161">
          <cell r="AL161">
            <v>0</v>
          </cell>
          <cell r="AM161">
            <v>0</v>
          </cell>
          <cell r="AO161" t="str">
            <v>check</v>
          </cell>
        </row>
        <row r="163">
          <cell r="A163" t="str">
            <v>6. EXCHANGE LOSS :</v>
          </cell>
        </row>
        <row r="165">
          <cell r="A165" t="str">
            <v>As per Kazak books</v>
          </cell>
          <cell r="K165">
            <v>-13203359.261999998</v>
          </cell>
          <cell r="L165">
            <v>-115313.18132751092</v>
          </cell>
          <cell r="M165">
            <v>114.49999999999999</v>
          </cell>
          <cell r="N165">
            <v>-6394116.3399999989</v>
          </cell>
          <cell r="O165">
            <v>-49954.033906249992</v>
          </cell>
          <cell r="P165">
            <v>128</v>
          </cell>
          <cell r="Q165">
            <v>-1413966.763</v>
          </cell>
          <cell r="R165">
            <v>-10793.639412213739</v>
          </cell>
          <cell r="S165">
            <v>131.00000000000003</v>
          </cell>
          <cell r="AL165">
            <v>-23265041.75</v>
          </cell>
          <cell r="AM165">
            <v>-200148.72399091319</v>
          </cell>
          <cell r="AN165">
            <v>116.23877128018184</v>
          </cell>
        </row>
        <row r="166">
          <cell r="A166" t="str">
            <v xml:space="preserve">Revaluation $ Liability Shareholders Loan a/c corrected in local books </v>
          </cell>
          <cell r="AL166">
            <v>0</v>
          </cell>
          <cell r="AM166">
            <v>0</v>
          </cell>
          <cell r="AN166" t="e">
            <v>#DIV/0!</v>
          </cell>
        </row>
        <row r="167">
          <cell r="A167" t="str">
            <v>Less Exchange Gain / Loss not Considered for IAS as $ related</v>
          </cell>
          <cell r="L167">
            <v>115313</v>
          </cell>
          <cell r="O167">
            <v>49954</v>
          </cell>
          <cell r="R167">
            <v>10794</v>
          </cell>
          <cell r="S167">
            <v>0</v>
          </cell>
          <cell r="AL167">
            <v>534898.32400000002</v>
          </cell>
          <cell r="AM167">
            <v>200373.23679958054</v>
          </cell>
          <cell r="AN167">
            <v>2.6695098234851682</v>
          </cell>
          <cell r="AO167" t="str">
            <v>No Contra for $ accounts as related to revaluation</v>
          </cell>
        </row>
        <row r="169">
          <cell r="S169">
            <v>131</v>
          </cell>
          <cell r="AL169">
            <v>0</v>
          </cell>
          <cell r="AM169">
            <v>0</v>
          </cell>
          <cell r="AN169" t="e">
            <v>#DIV/0!</v>
          </cell>
          <cell r="AO169" t="str">
            <v>Contra RBL</v>
          </cell>
        </row>
        <row r="171">
          <cell r="AO171" t="str">
            <v>related on $ liabilities - shareholders loan,RBLand</v>
          </cell>
        </row>
        <row r="172">
          <cell r="A172" t="str">
            <v>TOTAL EXCHANGE LOSS FOR IAS/KAS before consolidation adjs</v>
          </cell>
          <cell r="K172">
            <v>-13203359.261999998</v>
          </cell>
          <cell r="L172">
            <v>-0.18132751091616228</v>
          </cell>
          <cell r="M172">
            <v>72814980.999240875</v>
          </cell>
          <cell r="N172">
            <v>-6394116.3399999989</v>
          </cell>
          <cell r="O172">
            <v>-3.3906249991559889E-2</v>
          </cell>
          <cell r="P172">
            <v>188582233.1160672</v>
          </cell>
          <cell r="Q172">
            <v>-1413966.763</v>
          </cell>
          <cell r="R172">
            <v>0.36058778626102139</v>
          </cell>
          <cell r="S172">
            <v>-3921283.018655716</v>
          </cell>
          <cell r="AL172">
            <v>-22730143.425999999</v>
          </cell>
          <cell r="AM172">
            <v>224.51280866735033</v>
          </cell>
          <cell r="AN172">
            <v>-101242.07861867758</v>
          </cell>
          <cell r="AO172" t="str">
            <v>EBRD/IFC</v>
          </cell>
        </row>
        <row r="174">
          <cell r="A174" t="str">
            <v>Trf from Foreign Exchange Gain/(Loss) - Balance Sheet valuation</v>
          </cell>
          <cell r="L174">
            <v>-569</v>
          </cell>
          <cell r="Q174">
            <v>782097.29999999958</v>
          </cell>
          <cell r="AL174">
            <v>782097.29999999958</v>
          </cell>
          <cell r="AM174">
            <v>0</v>
          </cell>
          <cell r="AN174" t="e">
            <v>#DIV/0!</v>
          </cell>
          <cell r="AO174" t="str">
            <v>Contra Balance Sheet items</v>
          </cell>
        </row>
        <row r="177">
          <cell r="A177" t="str">
            <v>TOTAL EXCHANGE LOSS FOR IAS/KAS after consolidation adjs</v>
          </cell>
          <cell r="K177">
            <v>-13203359.261999998</v>
          </cell>
          <cell r="L177">
            <v>-569.18132751091616</v>
          </cell>
          <cell r="M177">
            <v>23197.105428141043</v>
          </cell>
          <cell r="N177">
            <v>-6394116.3399999989</v>
          </cell>
          <cell r="O177">
            <v>-3.3906249991559889E-2</v>
          </cell>
          <cell r="P177">
            <v>188582233.1160672</v>
          </cell>
          <cell r="Q177">
            <v>-631869.46300000045</v>
          </cell>
          <cell r="R177">
            <v>0.36058778626102139</v>
          </cell>
          <cell r="S177">
            <v>-1752331.851147627</v>
          </cell>
          <cell r="AL177">
            <v>-21948046.125999998</v>
          </cell>
          <cell r="AM177">
            <v>224.51280866734339</v>
          </cell>
          <cell r="AN177">
            <v>-97758.547747358258</v>
          </cell>
        </row>
        <row r="178">
          <cell r="AL178">
            <v>0</v>
          </cell>
          <cell r="AM178">
            <v>6.9348971010185778E-12</v>
          </cell>
          <cell r="AO178" t="str">
            <v>check</v>
          </cell>
        </row>
        <row r="183">
          <cell r="A183" t="str">
            <v>7. NEGATIVE GOODWILL AMORTISATION :</v>
          </cell>
        </row>
        <row r="185">
          <cell r="A185" t="str">
            <v>As per Kazak books</v>
          </cell>
          <cell r="K185">
            <v>0</v>
          </cell>
          <cell r="L185">
            <v>0</v>
          </cell>
          <cell r="M185" t="e">
            <v>#DIV/0!</v>
          </cell>
          <cell r="N185">
            <v>0</v>
          </cell>
          <cell r="O185">
            <v>0</v>
          </cell>
          <cell r="P185" t="e">
            <v>#DIV/0!</v>
          </cell>
          <cell r="Q185">
            <v>0</v>
          </cell>
          <cell r="R185">
            <v>0</v>
          </cell>
          <cell r="S185" t="e">
            <v>#DIV/0!</v>
          </cell>
          <cell r="AL185">
            <v>0</v>
          </cell>
          <cell r="AM185">
            <v>0</v>
          </cell>
          <cell r="AN185" t="e">
            <v>#DIV/0!</v>
          </cell>
        </row>
        <row r="187">
          <cell r="A187" t="str">
            <v>Sub Total</v>
          </cell>
          <cell r="K187">
            <v>403908</v>
          </cell>
          <cell r="L187">
            <v>5506</v>
          </cell>
          <cell r="M187">
            <v>73.357791500181619</v>
          </cell>
          <cell r="N187">
            <v>403908</v>
          </cell>
          <cell r="O187">
            <v>5506</v>
          </cell>
          <cell r="P187">
            <v>73.357791500181619</v>
          </cell>
          <cell r="Q187">
            <v>403908</v>
          </cell>
          <cell r="R187">
            <v>5506</v>
          </cell>
          <cell r="S187">
            <v>73.357791500181619</v>
          </cell>
          <cell r="AL187">
            <v>2423448</v>
          </cell>
          <cell r="AM187">
            <v>33036</v>
          </cell>
          <cell r="AN187">
            <v>73.357791500181619</v>
          </cell>
          <cell r="AO187" t="str">
            <v>refer Negative Goodwill schedule</v>
          </cell>
        </row>
        <row r="189">
          <cell r="M189" t="e">
            <v>#DIV/0!</v>
          </cell>
          <cell r="P189" t="e">
            <v>#DIV/0!</v>
          </cell>
          <cell r="S189" t="e">
            <v>#DIV/0!</v>
          </cell>
          <cell r="AL189">
            <v>0</v>
          </cell>
          <cell r="AM189">
            <v>0</v>
          </cell>
          <cell r="AN189" t="e">
            <v>#DIV/0!</v>
          </cell>
        </row>
        <row r="191">
          <cell r="M191" t="e">
            <v>#DIV/0!</v>
          </cell>
          <cell r="P191" t="e">
            <v>#DIV/0!</v>
          </cell>
          <cell r="S191" t="e">
            <v>#DIV/0!</v>
          </cell>
          <cell r="AL191">
            <v>0</v>
          </cell>
          <cell r="AM191">
            <v>0</v>
          </cell>
          <cell r="AN191" t="e">
            <v>#DIV/0!</v>
          </cell>
        </row>
        <row r="195">
          <cell r="A195" t="str">
            <v xml:space="preserve">TOTAL AMORTISATION OF NEGATIVE GOODWILL  FOR IAS/KAS </v>
          </cell>
          <cell r="K195">
            <v>403908</v>
          </cell>
          <cell r="L195">
            <v>5506</v>
          </cell>
          <cell r="M195">
            <v>73.357791500181619</v>
          </cell>
          <cell r="N195">
            <v>403908</v>
          </cell>
          <cell r="O195">
            <v>5506</v>
          </cell>
          <cell r="P195">
            <v>73.357791500181619</v>
          </cell>
          <cell r="Q195">
            <v>403908</v>
          </cell>
          <cell r="R195">
            <v>5506</v>
          </cell>
          <cell r="S195">
            <v>73.357791500181619</v>
          </cell>
          <cell r="AL195">
            <v>2423448</v>
          </cell>
          <cell r="AM195">
            <v>33036</v>
          </cell>
          <cell r="AN195">
            <v>73.357791500181619</v>
          </cell>
        </row>
        <row r="196">
          <cell r="AL196">
            <v>0</v>
          </cell>
          <cell r="AM196">
            <v>0</v>
          </cell>
          <cell r="AO196" t="str">
            <v>check</v>
          </cell>
        </row>
        <row r="199">
          <cell r="A199" t="str">
            <v>8. INCOME TAX A/C</v>
          </cell>
        </row>
        <row r="201">
          <cell r="A201" t="str">
            <v>As per Kazak books</v>
          </cell>
          <cell r="K201">
            <v>0</v>
          </cell>
          <cell r="L201">
            <v>0</v>
          </cell>
          <cell r="M201" t="e">
            <v>#DIV/0!</v>
          </cell>
          <cell r="N201">
            <v>0</v>
          </cell>
          <cell r="O201">
            <v>0</v>
          </cell>
          <cell r="P201" t="e">
            <v>#DIV/0!</v>
          </cell>
          <cell r="Q201">
            <v>0</v>
          </cell>
          <cell r="R201">
            <v>0</v>
          </cell>
          <cell r="S201" t="e">
            <v>#DIV/0!</v>
          </cell>
          <cell r="AL201">
            <v>0</v>
          </cell>
          <cell r="AM201">
            <v>0</v>
          </cell>
          <cell r="AN201" t="e">
            <v>#DIV/0!</v>
          </cell>
        </row>
        <row r="203">
          <cell r="A203" t="str">
            <v>Provision for 1999</v>
          </cell>
          <cell r="K203">
            <v>-4198</v>
          </cell>
          <cell r="L203">
            <v>-48</v>
          </cell>
          <cell r="M203">
            <v>87.458333333333329</v>
          </cell>
          <cell r="N203">
            <v>-4198</v>
          </cell>
          <cell r="O203">
            <v>-48</v>
          </cell>
          <cell r="P203">
            <v>87.458333333333329</v>
          </cell>
          <cell r="Q203">
            <v>-4198</v>
          </cell>
          <cell r="R203">
            <v>-48</v>
          </cell>
          <cell r="S203">
            <v>87.458333333333329</v>
          </cell>
          <cell r="AL203">
            <v>-25187</v>
          </cell>
          <cell r="AM203">
            <v>-287</v>
          </cell>
          <cell r="AN203">
            <v>87.759581881533094</v>
          </cell>
          <cell r="AO203" t="str">
            <v>Contra Income Tax payable a/c</v>
          </cell>
        </row>
        <row r="204">
          <cell r="A204" t="str">
            <v>Current Income tax expense</v>
          </cell>
          <cell r="AL204">
            <v>0</v>
          </cell>
          <cell r="AM204">
            <v>0</v>
          </cell>
          <cell r="AN204" t="e">
            <v>#DIV/0!</v>
          </cell>
        </row>
        <row r="205">
          <cell r="A205" t="str">
            <v>Defrred Tax benefit ( per IAS 12 Long Term )</v>
          </cell>
          <cell r="L205">
            <v>1325</v>
          </cell>
          <cell r="O205">
            <v>1325</v>
          </cell>
          <cell r="R205">
            <v>1325</v>
          </cell>
          <cell r="AL205">
            <v>0</v>
          </cell>
          <cell r="AM205">
            <v>7950</v>
          </cell>
          <cell r="AN205">
            <v>0</v>
          </cell>
          <cell r="AO205" t="str">
            <v>Contra Deferred tax liability a/c ( Long Term )</v>
          </cell>
        </row>
        <row r="206">
          <cell r="A206" t="str">
            <v>Current Deferred tax liability ( for KAS )</v>
          </cell>
          <cell r="AL206">
            <v>0</v>
          </cell>
          <cell r="AM206">
            <v>0</v>
          </cell>
          <cell r="AN206" t="e">
            <v>#DIV/0!</v>
          </cell>
          <cell r="AO206" t="str">
            <v>Contra Deferred tax liability a/c ( short term  )</v>
          </cell>
        </row>
        <row r="207">
          <cell r="A207" t="str">
            <v xml:space="preserve">Reversal of Deferred tax liability opening balance </v>
          </cell>
          <cell r="AL207">
            <v>0</v>
          </cell>
          <cell r="AM207">
            <v>0</v>
          </cell>
          <cell r="AN207" t="e">
            <v>#DIV/0!</v>
          </cell>
          <cell r="AO207" t="str">
            <v>Contra Deferred tax liability a/c ( short term  )</v>
          </cell>
        </row>
        <row r="209">
          <cell r="A209" t="str">
            <v>Sub total</v>
          </cell>
          <cell r="K209">
            <v>-4198</v>
          </cell>
          <cell r="L209">
            <v>1277</v>
          </cell>
          <cell r="M209">
            <v>-3.2873923257635083</v>
          </cell>
          <cell r="N209">
            <v>-4198</v>
          </cell>
          <cell r="O209">
            <v>1277</v>
          </cell>
          <cell r="P209">
            <v>-3.2873923257635083</v>
          </cell>
          <cell r="Q209">
            <v>-4198</v>
          </cell>
          <cell r="R209">
            <v>1277</v>
          </cell>
          <cell r="S209">
            <v>-3.2873923257635083</v>
          </cell>
          <cell r="AL209">
            <v>-25187</v>
          </cell>
          <cell r="AM209">
            <v>7663</v>
          </cell>
          <cell r="AN209">
            <v>-3.2868328330940884</v>
          </cell>
        </row>
        <row r="212">
          <cell r="AL212">
            <v>0</v>
          </cell>
          <cell r="AM212">
            <v>0</v>
          </cell>
          <cell r="AN212" t="e">
            <v>#DIV/0!</v>
          </cell>
        </row>
        <row r="213">
          <cell r="AL213">
            <v>0</v>
          </cell>
          <cell r="AM213">
            <v>0</v>
          </cell>
          <cell r="AN213" t="e">
            <v>#DIV/0!</v>
          </cell>
        </row>
        <row r="214">
          <cell r="AL214">
            <v>0</v>
          </cell>
          <cell r="AM214">
            <v>0</v>
          </cell>
          <cell r="AN214" t="e">
            <v>#DIV/0!</v>
          </cell>
        </row>
        <row r="215">
          <cell r="AL215">
            <v>0</v>
          </cell>
          <cell r="AM215">
            <v>0</v>
          </cell>
          <cell r="AN215" t="e">
            <v>#DIV/0!</v>
          </cell>
        </row>
        <row r="217">
          <cell r="A217" t="str">
            <v xml:space="preserve">TOTAL INCOME TAX A/C FOR IAS / KAS </v>
          </cell>
          <cell r="K217">
            <v>-4198</v>
          </cell>
          <cell r="L217">
            <v>1277</v>
          </cell>
          <cell r="M217">
            <v>-3.2873923257635083</v>
          </cell>
          <cell r="N217">
            <v>-4198</v>
          </cell>
          <cell r="O217">
            <v>1277</v>
          </cell>
          <cell r="P217">
            <v>-3.2873923257635083</v>
          </cell>
          <cell r="Q217">
            <v>-4198</v>
          </cell>
          <cell r="R217">
            <v>1277</v>
          </cell>
          <cell r="S217">
            <v>-3.2873923257635083</v>
          </cell>
          <cell r="AL217">
            <v>-25187</v>
          </cell>
          <cell r="AM217">
            <v>7663</v>
          </cell>
          <cell r="AN217">
            <v>-3.2868328330940884</v>
          </cell>
        </row>
        <row r="218">
          <cell r="AL218">
            <v>0</v>
          </cell>
          <cell r="AM218">
            <v>0</v>
          </cell>
          <cell r="AO218" t="str">
            <v>check</v>
          </cell>
        </row>
        <row r="221">
          <cell r="A221" t="str">
            <v>9. RESERVES</v>
          </cell>
        </row>
        <row r="223">
          <cell r="A223" t="str">
            <v>As per Kazak books</v>
          </cell>
          <cell r="K223">
            <v>0</v>
          </cell>
          <cell r="L223">
            <v>0</v>
          </cell>
          <cell r="M223" t="e">
            <v>#DIV/0!</v>
          </cell>
          <cell r="N223">
            <v>0</v>
          </cell>
          <cell r="O223">
            <v>0</v>
          </cell>
          <cell r="P223" t="e">
            <v>#DIV/0!</v>
          </cell>
          <cell r="Q223">
            <v>0</v>
          </cell>
          <cell r="R223">
            <v>0</v>
          </cell>
          <cell r="S223" t="e">
            <v>#DIV/0!</v>
          </cell>
          <cell r="AL223">
            <v>0</v>
          </cell>
          <cell r="AM223">
            <v>0</v>
          </cell>
          <cell r="AN223" t="e">
            <v>#DIV/0!</v>
          </cell>
        </row>
        <row r="225">
          <cell r="A225" t="str">
            <v>Provision of 15 % of Charter Capital ( 713,300 kzt th ) over 12 months</v>
          </cell>
        </row>
        <row r="226">
          <cell r="A226" t="str">
            <v>= 106,995/12 = 8,916</v>
          </cell>
          <cell r="K226">
            <v>-8916</v>
          </cell>
          <cell r="L226">
            <v>-77.86899563318778</v>
          </cell>
          <cell r="M226">
            <v>114.5</v>
          </cell>
          <cell r="N226">
            <v>-8916</v>
          </cell>
          <cell r="O226">
            <v>-69.65625</v>
          </cell>
          <cell r="P226">
            <v>128</v>
          </cell>
          <cell r="Q226">
            <v>-8916</v>
          </cell>
          <cell r="R226">
            <v>-68.061068702290072</v>
          </cell>
          <cell r="S226">
            <v>131</v>
          </cell>
          <cell r="AL226">
            <v>-53496</v>
          </cell>
          <cell r="AM226">
            <v>-526.1726854333931</v>
          </cell>
          <cell r="AN226">
            <v>101.67004384869752</v>
          </cell>
          <cell r="AO226" t="str">
            <v>Contra Reserves a/c</v>
          </cell>
        </row>
        <row r="228">
          <cell r="A228" t="str">
            <v>Sub Total</v>
          </cell>
          <cell r="K228">
            <v>-8916</v>
          </cell>
          <cell r="L228">
            <v>-77.86899563318778</v>
          </cell>
          <cell r="M228">
            <v>114.49999999999999</v>
          </cell>
          <cell r="N228">
            <v>-8916</v>
          </cell>
          <cell r="O228">
            <v>-69.65625</v>
          </cell>
          <cell r="P228">
            <v>128</v>
          </cell>
          <cell r="Q228">
            <v>-8916</v>
          </cell>
          <cell r="R228">
            <v>-68.061068702290072</v>
          </cell>
          <cell r="S228">
            <v>131</v>
          </cell>
          <cell r="AL228">
            <v>-53496</v>
          </cell>
          <cell r="AM228">
            <v>-526.1726854333931</v>
          </cell>
          <cell r="AN228">
            <v>101.67004384869752</v>
          </cell>
        </row>
        <row r="230">
          <cell r="AL230">
            <v>0</v>
          </cell>
          <cell r="AM230">
            <v>0</v>
          </cell>
          <cell r="AN230" t="e">
            <v>#DIV/0!</v>
          </cell>
        </row>
        <row r="234">
          <cell r="A234" t="str">
            <v xml:space="preserve">TOTAL RESERVE CAPITAL FOR IAS / KAS </v>
          </cell>
          <cell r="K234">
            <v>-8916</v>
          </cell>
          <cell r="L234">
            <v>-77.86899563318778</v>
          </cell>
          <cell r="M234">
            <v>114.49999999999999</v>
          </cell>
          <cell r="N234">
            <v>-8916</v>
          </cell>
          <cell r="O234">
            <v>-69.65625</v>
          </cell>
          <cell r="P234">
            <v>128</v>
          </cell>
          <cell r="Q234">
            <v>-8916</v>
          </cell>
          <cell r="R234">
            <v>-68.061068702290072</v>
          </cell>
          <cell r="S234">
            <v>131</v>
          </cell>
          <cell r="AL234">
            <v>-53496</v>
          </cell>
          <cell r="AM234">
            <v>-526.1726854333931</v>
          </cell>
          <cell r="AN234">
            <v>101.67004384869752</v>
          </cell>
        </row>
        <row r="235">
          <cell r="AL235">
            <v>0</v>
          </cell>
          <cell r="AM235">
            <v>0</v>
          </cell>
          <cell r="AO235" t="str">
            <v>check</v>
          </cell>
        </row>
        <row r="238">
          <cell r="A238" t="str">
            <v>10. NET INCOME / LOSS :</v>
          </cell>
        </row>
        <row r="240">
          <cell r="A240" t="str">
            <v>As per Kazak books</v>
          </cell>
          <cell r="K240">
            <v>-11428795.051999997</v>
          </cell>
          <cell r="L240">
            <v>-99814.803947598266</v>
          </cell>
          <cell r="M240">
            <v>114.49999999999996</v>
          </cell>
          <cell r="N240">
            <v>-5597230.6469999999</v>
          </cell>
          <cell r="O240">
            <v>-43728.364429687499</v>
          </cell>
          <cell r="P240">
            <v>128</v>
          </cell>
          <cell r="Q240">
            <v>274326.5579999981</v>
          </cell>
          <cell r="R240">
            <v>2094.0958625954263</v>
          </cell>
          <cell r="S240">
            <v>130.99999999999869</v>
          </cell>
          <cell r="AL240">
            <v>-15987838.481000006</v>
          </cell>
          <cell r="AM240">
            <v>-146386.63623161742</v>
          </cell>
          <cell r="AN240">
            <v>109.21651656578513</v>
          </cell>
        </row>
        <row r="243">
          <cell r="A243" t="str">
            <v>Adjustments on Finalisation</v>
          </cell>
          <cell r="K243">
            <v>-20564</v>
          </cell>
          <cell r="L243">
            <v>109692.99692576419</v>
          </cell>
          <cell r="M243">
            <v>-0.18746866779396035</v>
          </cell>
          <cell r="N243">
            <v>1140743</v>
          </cell>
          <cell r="O243">
            <v>56798.597523437507</v>
          </cell>
          <cell r="P243">
            <v>20.083999424973147</v>
          </cell>
          <cell r="Q243">
            <v>-210351.70000000042</v>
          </cell>
          <cell r="R243">
            <v>-7827.5758396946521</v>
          </cell>
          <cell r="S243">
            <v>26.873160261607389</v>
          </cell>
          <cell r="AL243">
            <v>2767072.1790000014</v>
          </cell>
          <cell r="AM243">
            <v>199430.97132450808</v>
          </cell>
          <cell r="AN243">
            <v>13.874836795020693</v>
          </cell>
        </row>
        <row r="245">
          <cell r="A245" t="str">
            <v>As per IAS/KAS after consolidation adjs</v>
          </cell>
          <cell r="K245">
            <v>-11449359.051999997</v>
          </cell>
          <cell r="L245">
            <v>9878.1929781659201</v>
          </cell>
          <cell r="M245">
            <v>-1159.0539967488867</v>
          </cell>
          <cell r="N245">
            <v>-4456487.6469999999</v>
          </cell>
          <cell r="O245">
            <v>13070.233093750008</v>
          </cell>
          <cell r="P245">
            <v>-340.96466490188504</v>
          </cell>
          <cell r="Q245">
            <v>63974.857999997679</v>
          </cell>
          <cell r="R245">
            <v>-5733.4799770992258</v>
          </cell>
          <cell r="S245">
            <v>-11.158120069404143</v>
          </cell>
          <cell r="AL245">
            <v>-13220766.302000005</v>
          </cell>
          <cell r="AM245">
            <v>53044.335092890644</v>
          </cell>
          <cell r="AN245">
            <v>-249.23992880385714</v>
          </cell>
        </row>
        <row r="248">
          <cell r="A248" t="str">
            <v>Income / Loss as per Total cost Statement</v>
          </cell>
          <cell r="K248">
            <v>-11428795.052000003</v>
          </cell>
          <cell r="L248">
            <v>-99814.80394759831</v>
          </cell>
          <cell r="M248">
            <v>114.49999999999997</v>
          </cell>
          <cell r="N248">
            <v>-5597230.6470000008</v>
          </cell>
          <cell r="O248">
            <v>-43728.364429687506</v>
          </cell>
          <cell r="P248">
            <v>128</v>
          </cell>
          <cell r="Q248">
            <v>274326.5579999974</v>
          </cell>
          <cell r="R248">
            <v>2094.0958625954227</v>
          </cell>
          <cell r="S248">
            <v>130.99999999999858</v>
          </cell>
          <cell r="AL248">
            <v>-15987838.481000006</v>
          </cell>
          <cell r="AM248">
            <v>-146386.63623161748</v>
          </cell>
          <cell r="AN248">
            <v>109.21651656578508</v>
          </cell>
        </row>
        <row r="250">
          <cell r="A250" t="str">
            <v>Diff</v>
          </cell>
          <cell r="K250">
            <v>0</v>
          </cell>
          <cell r="L250">
            <v>0</v>
          </cell>
          <cell r="N250">
            <v>0</v>
          </cell>
          <cell r="O250">
            <v>0</v>
          </cell>
          <cell r="Q250">
            <v>6.9849193096160889E-10</v>
          </cell>
          <cell r="R250">
            <v>3.637978807091713E-12</v>
          </cell>
          <cell r="AL250">
            <v>0</v>
          </cell>
          <cell r="AM250">
            <v>0</v>
          </cell>
        </row>
        <row r="253">
          <cell r="A253" t="str">
            <v>11. EBITDA :</v>
          </cell>
        </row>
        <row r="255">
          <cell r="A255" t="str">
            <v>As per Kazak books</v>
          </cell>
          <cell r="K255">
            <v>2007143.3080000002</v>
          </cell>
          <cell r="L255">
            <v>17529.635877729241</v>
          </cell>
          <cell r="M255">
            <v>114.50000000000013</v>
          </cell>
          <cell r="N255">
            <v>1720396.379999999</v>
          </cell>
          <cell r="O255">
            <v>13440.596718749992</v>
          </cell>
          <cell r="P255">
            <v>128</v>
          </cell>
          <cell r="Q255">
            <v>1927557.356999998</v>
          </cell>
          <cell r="R255">
            <v>14714.178297709928</v>
          </cell>
          <cell r="S255">
            <v>130.99999999999983</v>
          </cell>
          <cell r="AL255">
            <v>9524694.3829999939</v>
          </cell>
          <cell r="AM255">
            <v>74016.133821177937</v>
          </cell>
          <cell r="AN255">
            <v>128.68402997124301</v>
          </cell>
        </row>
        <row r="257">
          <cell r="A257" t="str">
            <v>As per IAS/KAS before consolidation adjs</v>
          </cell>
          <cell r="K257">
            <v>2203647.8080000002</v>
          </cell>
          <cell r="L257">
            <v>9294.1003580785837</v>
          </cell>
          <cell r="M257">
            <v>237.10178748872167</v>
          </cell>
          <cell r="N257">
            <v>1965128.379999999</v>
          </cell>
          <cell r="O257">
            <v>8796.9962343749939</v>
          </cell>
          <cell r="P257">
            <v>223.38629318961131</v>
          </cell>
          <cell r="Q257">
            <v>2035558.356999998</v>
          </cell>
          <cell r="R257">
            <v>13206.730122137415</v>
          </cell>
          <cell r="S257">
            <v>154.13038187158455</v>
          </cell>
          <cell r="AL257">
            <v>10199625.682999991</v>
          </cell>
          <cell r="AM257">
            <v>57295.915803973388</v>
          </cell>
          <cell r="AN257">
            <v>178.01662718676121</v>
          </cell>
        </row>
        <row r="259">
          <cell r="A259" t="str">
            <v>Adjustments on Finalisation</v>
          </cell>
          <cell r="K259">
            <v>115763</v>
          </cell>
          <cell r="L259">
            <v>5288.0564628820939</v>
          </cell>
          <cell r="M259">
            <v>21.89140770575413</v>
          </cell>
          <cell r="N259">
            <v>36333</v>
          </cell>
          <cell r="O259">
            <v>3461.6745703125052</v>
          </cell>
          <cell r="P259">
            <v>10.495787302363322</v>
          </cell>
          <cell r="Q259">
            <v>-279470</v>
          </cell>
          <cell r="R259">
            <v>-11700.120030534352</v>
          </cell>
          <cell r="S259">
            <v>23.886079738554308</v>
          </cell>
          <cell r="AL259">
            <v>744081.20000000298</v>
          </cell>
          <cell r="AM259">
            <v>10233.06668798282</v>
          </cell>
          <cell r="AN259">
            <v>72.713412575900932</v>
          </cell>
        </row>
        <row r="261">
          <cell r="A261" t="str">
            <v>As per IAS/KAS after consolidation adjs</v>
          </cell>
          <cell r="K261">
            <v>2319410.8080000002</v>
          </cell>
          <cell r="L261">
            <v>14582.156820960678</v>
          </cell>
          <cell r="M261">
            <v>159.05814458571956</v>
          </cell>
          <cell r="N261">
            <v>2001461.379999999</v>
          </cell>
          <cell r="O261">
            <v>12258.670804687499</v>
          </cell>
          <cell r="P261">
            <v>163.2690372299316</v>
          </cell>
          <cell r="Q261">
            <v>1756088.356999998</v>
          </cell>
          <cell r="R261">
            <v>1506.6100916030628</v>
          </cell>
          <cell r="S261">
            <v>1165.5891373537033</v>
          </cell>
          <cell r="AL261">
            <v>10943706.882999994</v>
          </cell>
          <cell r="AM261">
            <v>67528.982491956209</v>
          </cell>
          <cell r="AN261">
            <v>162.05940737080655</v>
          </cell>
        </row>
        <row r="263">
          <cell r="A263" t="str">
            <v>Difference per Books / IAS_KAS</v>
          </cell>
          <cell r="K263">
            <v>-312267.5</v>
          </cell>
          <cell r="L263">
            <v>2947.4790567685632</v>
          </cell>
          <cell r="M263">
            <v>-105.94392495611186</v>
          </cell>
          <cell r="N263">
            <v>-281065</v>
          </cell>
          <cell r="O263">
            <v>1181.9259140624927</v>
          </cell>
          <cell r="P263">
            <v>-237.80255315151595</v>
          </cell>
          <cell r="Q263">
            <v>171469</v>
          </cell>
          <cell r="R263">
            <v>13207.568206106866</v>
          </cell>
          <cell r="S263">
            <v>12.982632179080234</v>
          </cell>
          <cell r="AL263">
            <v>-1419012.5</v>
          </cell>
          <cell r="AM263">
            <v>6487.1513292217278</v>
          </cell>
          <cell r="AN263">
            <v>-218.74200677391025</v>
          </cell>
        </row>
      </sheetData>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ow r="1">
          <cell r="A1" t="str">
            <v>ISPAT KARMET</v>
          </cell>
        </row>
      </sheetData>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ow r="1">
          <cell r="A1" t="str">
            <v>ISPAT KARMET</v>
          </cell>
        </row>
      </sheetData>
      <sheetData sheetId="129"/>
      <sheetData sheetId="130"/>
      <sheetData sheetId="131"/>
      <sheetData sheetId="132"/>
      <sheetData sheetId="133"/>
      <sheetData sheetId="134"/>
      <sheetData sheetId="135"/>
      <sheetData sheetId="136"/>
      <sheetData sheetId="137"/>
      <sheetData sheetId="138"/>
      <sheetData sheetId="139"/>
      <sheetData sheetId="140"/>
      <sheetData sheetId="141"/>
      <sheetData sheetId="142"/>
      <sheetData sheetId="143"/>
      <sheetData sheetId="144"/>
      <sheetData sheetId="145"/>
      <sheetData sheetId="146"/>
      <sheetData sheetId="147"/>
      <sheetData sheetId="148"/>
      <sheetData sheetId="149"/>
      <sheetData sheetId="150"/>
      <sheetData sheetId="151"/>
      <sheetData sheetId="152"/>
      <sheetData sheetId="153"/>
      <sheetData sheetId="154"/>
      <sheetData sheetId="155"/>
      <sheetData sheetId="156"/>
      <sheetData sheetId="157"/>
      <sheetData sheetId="158"/>
      <sheetData sheetId="159"/>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ажн.2004"/>
      <sheetName val="Query1NK"/>
      <sheetName val="Query1NK_KZ"/>
      <sheetName val="1NK"/>
      <sheetName val="РасчСрЗП"/>
      <sheetName val="Предпр"/>
      <sheetName val="ЦентрЗатр"/>
      <sheetName val="ЕдИзм"/>
      <sheetName val="Группы"/>
      <sheetName val="KAZAK RECO ST 99"/>
      <sheetName val="Links"/>
      <sheetName val="Форма2"/>
      <sheetName val="7.1"/>
      <sheetName val="ШРР"/>
      <sheetName val="3НК"/>
      <sheetName val="Баланс ТД"/>
      <sheetName val="12НК"/>
      <sheetName val="7НК"/>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Труд"/>
      <sheetName val="2БО"/>
      <sheetName val="2НК"/>
      <sheetName val="Info"/>
      <sheetName val="Profit &amp; Loss Total"/>
      <sheetName val="Assumptions"/>
      <sheetName val="5R"/>
      <sheetName val="FS-97"/>
      <sheetName val="Важн_2004"/>
      <sheetName val="Важн_20041"/>
      <sheetName val="57_1NKs плюс АА_Н"/>
      <sheetName val="Catalogue"/>
      <sheetName val="Лист5"/>
      <sheetName val="Loaded"/>
      <sheetName val="OPEX_FIN _свод_"/>
      <sheetName val="OPEX_FIN вспом"/>
      <sheetName val="OPEX_FIN уосы_ иац_ ца"/>
      <sheetName val="OffshoreBatchReport"/>
      <sheetName val="Gas1999"/>
      <sheetName val="2.2 ОтклОТМ"/>
      <sheetName val="1.3.2 ОТМ"/>
      <sheetName val="FES"/>
      <sheetName val="База"/>
      <sheetName val="Статьи"/>
      <sheetName val="ГСМ Гараж"/>
      <sheetName val="ГСМ по инвест"/>
      <sheetName val="аморт"/>
      <sheetName val="Запчасти Гараж"/>
      <sheetName val="Материалы РМУ"/>
      <sheetName val="Постановка на учет авто"/>
      <sheetName val="Размножение проектов"/>
      <sheetName val="материалы ВДГО"/>
      <sheetName val="Тех осмотр"/>
      <sheetName val="Проект 1"/>
      <sheetName val="Объем ВДГО"/>
      <sheetName val="Стор Орг.РМУ"/>
      <sheetName val="Перечень данных"/>
      <sheetName val="yo302.1"/>
    </sheetNames>
    <sheetDataSet>
      <sheetData sheetId="0" refreshError="1"/>
      <sheetData sheetId="1" refreshError="1"/>
      <sheetData sheetId="2" refreshError="1"/>
      <sheetData sheetId="3" refreshError="1">
        <row r="11">
          <cell r="R11">
            <v>9322.9</v>
          </cell>
          <cell r="S11">
            <v>9450.3700000000008</v>
          </cell>
          <cell r="T11">
            <v>9518.6299999999992</v>
          </cell>
        </row>
        <row r="12">
          <cell r="R12">
            <v>9322.9</v>
          </cell>
          <cell r="S12">
            <v>9450.3700000000008</v>
          </cell>
          <cell r="T12">
            <v>9518.6299999999992</v>
          </cell>
        </row>
        <row r="13">
          <cell r="R13">
            <v>9300</v>
          </cell>
          <cell r="S13">
            <v>9430</v>
          </cell>
          <cell r="T13">
            <v>9500</v>
          </cell>
        </row>
        <row r="14">
          <cell r="R14">
            <v>22.9</v>
          </cell>
          <cell r="S14">
            <v>20.37</v>
          </cell>
          <cell r="T14">
            <v>18.63</v>
          </cell>
        </row>
        <row r="15">
          <cell r="R15">
            <v>2150</v>
          </cell>
          <cell r="S15">
            <v>2200</v>
          </cell>
          <cell r="T15">
            <v>2200</v>
          </cell>
        </row>
        <row r="16">
          <cell r="R16">
            <v>808.2</v>
          </cell>
          <cell r="S16">
            <v>751.62</v>
          </cell>
          <cell r="T16">
            <v>699.1</v>
          </cell>
        </row>
        <row r="17">
          <cell r="R17">
            <v>136</v>
          </cell>
          <cell r="S17">
            <v>133.56</v>
          </cell>
          <cell r="T17">
            <v>131.91</v>
          </cell>
        </row>
        <row r="18">
          <cell r="R18">
            <v>3900</v>
          </cell>
          <cell r="S18">
            <v>3900</v>
          </cell>
          <cell r="T18">
            <v>3900</v>
          </cell>
        </row>
        <row r="19">
          <cell r="R19">
            <v>0</v>
          </cell>
          <cell r="S19">
            <v>0</v>
          </cell>
          <cell r="T19">
            <v>0</v>
          </cell>
        </row>
        <row r="25">
          <cell r="R25">
            <v>0</v>
          </cell>
          <cell r="S25">
            <v>0</v>
          </cell>
        </row>
        <row r="26">
          <cell r="R26" t="str">
            <v>-</v>
          </cell>
          <cell r="S26" t="str">
            <v>-</v>
          </cell>
          <cell r="T26" t="str">
            <v>-</v>
          </cell>
        </row>
        <row r="27">
          <cell r="R27" t="str">
            <v>-</v>
          </cell>
          <cell r="S27" t="str">
            <v>-</v>
          </cell>
          <cell r="T27" t="str">
            <v>-</v>
          </cell>
        </row>
        <row r="28">
          <cell r="R28" t="str">
            <v>-</v>
          </cell>
          <cell r="S28" t="str">
            <v>-</v>
          </cell>
          <cell r="T28" t="str">
            <v>-</v>
          </cell>
        </row>
        <row r="29">
          <cell r="R29" t="str">
            <v>-</v>
          </cell>
          <cell r="S29" t="str">
            <v>-</v>
          </cell>
          <cell r="T29" t="str">
            <v>-</v>
          </cell>
        </row>
        <row r="30">
          <cell r="R30" t="str">
            <v>-</v>
          </cell>
          <cell r="S30" t="str">
            <v>-</v>
          </cell>
          <cell r="T30" t="str">
            <v>-</v>
          </cell>
        </row>
        <row r="31">
          <cell r="R31">
            <v>0</v>
          </cell>
          <cell r="S31">
            <v>0</v>
          </cell>
        </row>
        <row r="32">
          <cell r="R32">
            <v>0</v>
          </cell>
          <cell r="S32">
            <v>0</v>
          </cell>
          <cell r="T32">
            <v>0</v>
          </cell>
        </row>
        <row r="33">
          <cell r="R33">
            <v>0</v>
          </cell>
          <cell r="S33">
            <v>0</v>
          </cell>
          <cell r="T33">
            <v>0</v>
          </cell>
        </row>
        <row r="34">
          <cell r="R34">
            <v>0</v>
          </cell>
          <cell r="S34">
            <v>0</v>
          </cell>
          <cell r="T34">
            <v>0</v>
          </cell>
        </row>
        <row r="35">
          <cell r="R35">
            <v>0</v>
          </cell>
          <cell r="S35">
            <v>0</v>
          </cell>
          <cell r="T35">
            <v>0</v>
          </cell>
        </row>
        <row r="36">
          <cell r="R36">
            <v>0</v>
          </cell>
          <cell r="S36">
            <v>0</v>
          </cell>
          <cell r="T36">
            <v>0</v>
          </cell>
        </row>
        <row r="37">
          <cell r="R37">
            <v>41194</v>
          </cell>
          <cell r="S37">
            <v>50248</v>
          </cell>
          <cell r="T37">
            <v>51309</v>
          </cell>
        </row>
        <row r="38">
          <cell r="R38">
            <v>36574</v>
          </cell>
          <cell r="S38">
            <v>44148</v>
          </cell>
          <cell r="T38">
            <v>45009</v>
          </cell>
        </row>
        <row r="39">
          <cell r="R39">
            <v>36574</v>
          </cell>
          <cell r="S39">
            <v>44148</v>
          </cell>
          <cell r="T39">
            <v>45009</v>
          </cell>
        </row>
        <row r="40">
          <cell r="R40">
            <v>36574</v>
          </cell>
          <cell r="S40">
            <v>44148</v>
          </cell>
          <cell r="T40">
            <v>45009</v>
          </cell>
        </row>
        <row r="41">
          <cell r="R41">
            <v>18078</v>
          </cell>
          <cell r="S41">
            <v>18439.560000000001</v>
          </cell>
          <cell r="T41">
            <v>18808.351200000001</v>
          </cell>
        </row>
        <row r="42">
          <cell r="R42">
            <v>0</v>
          </cell>
          <cell r="S42">
            <v>0</v>
          </cell>
          <cell r="T42">
            <v>0</v>
          </cell>
        </row>
        <row r="43">
          <cell r="R43" t="str">
            <v>-</v>
          </cell>
          <cell r="S43" t="str">
            <v>-</v>
          </cell>
          <cell r="T43" t="str">
            <v>-</v>
          </cell>
        </row>
        <row r="44">
          <cell r="R44" t="str">
            <v>-</v>
          </cell>
          <cell r="S44" t="str">
            <v>-</v>
          </cell>
          <cell r="T44" t="str">
            <v>-</v>
          </cell>
        </row>
        <row r="45">
          <cell r="R45">
            <v>0</v>
          </cell>
          <cell r="S45">
            <v>0</v>
          </cell>
          <cell r="T45">
            <v>0</v>
          </cell>
        </row>
        <row r="46">
          <cell r="R46">
            <v>0</v>
          </cell>
          <cell r="S46">
            <v>0</v>
          </cell>
          <cell r="T46">
            <v>0</v>
          </cell>
        </row>
        <row r="47">
          <cell r="R47" t="str">
            <v>-</v>
          </cell>
          <cell r="S47" t="str">
            <v>-</v>
          </cell>
          <cell r="T47" t="str">
            <v>-</v>
          </cell>
        </row>
        <row r="48">
          <cell r="R48" t="str">
            <v>-</v>
          </cell>
          <cell r="S48" t="str">
            <v>-</v>
          </cell>
          <cell r="T48" t="str">
            <v>-</v>
          </cell>
        </row>
        <row r="49">
          <cell r="R49" t="str">
            <v>-</v>
          </cell>
          <cell r="S49" t="str">
            <v>-</v>
          </cell>
          <cell r="T49" t="str">
            <v>-</v>
          </cell>
        </row>
        <row r="50">
          <cell r="R50">
            <v>0</v>
          </cell>
          <cell r="S50">
            <v>0</v>
          </cell>
          <cell r="T50">
            <v>0</v>
          </cell>
        </row>
        <row r="51">
          <cell r="R51">
            <v>4620</v>
          </cell>
          <cell r="S51">
            <v>6100</v>
          </cell>
          <cell r="T51">
            <v>6300</v>
          </cell>
        </row>
        <row r="52">
          <cell r="R52">
            <v>4620</v>
          </cell>
          <cell r="S52">
            <v>6100</v>
          </cell>
          <cell r="T52">
            <v>6300</v>
          </cell>
        </row>
        <row r="53">
          <cell r="R53">
            <v>4620</v>
          </cell>
          <cell r="S53">
            <v>6100</v>
          </cell>
          <cell r="T53">
            <v>6300</v>
          </cell>
        </row>
        <row r="54">
          <cell r="R54">
            <v>7920</v>
          </cell>
          <cell r="S54">
            <v>8040</v>
          </cell>
          <cell r="T54">
            <v>8080</v>
          </cell>
        </row>
        <row r="55">
          <cell r="R55" t="str">
            <v>-</v>
          </cell>
          <cell r="S55" t="str">
            <v>-</v>
          </cell>
          <cell r="T55" t="str">
            <v>-</v>
          </cell>
        </row>
        <row r="56">
          <cell r="R56" t="str">
            <v>-</v>
          </cell>
          <cell r="S56" t="str">
            <v>-</v>
          </cell>
          <cell r="T56" t="str">
            <v>-</v>
          </cell>
        </row>
        <row r="57">
          <cell r="R57">
            <v>1600</v>
          </cell>
          <cell r="S57">
            <v>571</v>
          </cell>
          <cell r="T57">
            <v>571</v>
          </cell>
        </row>
        <row r="58">
          <cell r="R58">
            <v>116712</v>
          </cell>
          <cell r="S58">
            <v>128266</v>
          </cell>
          <cell r="T58">
            <v>137386</v>
          </cell>
        </row>
        <row r="59">
          <cell r="R59">
            <v>116712</v>
          </cell>
          <cell r="S59">
            <v>128266</v>
          </cell>
          <cell r="T59">
            <v>137386</v>
          </cell>
        </row>
        <row r="60">
          <cell r="R60">
            <v>116712</v>
          </cell>
          <cell r="S60">
            <v>128266</v>
          </cell>
          <cell r="T60">
            <v>137386</v>
          </cell>
        </row>
        <row r="61">
          <cell r="R61">
            <v>2469.9199520000002</v>
          </cell>
          <cell r="S61">
            <v>2697</v>
          </cell>
          <cell r="T61">
            <v>2737</v>
          </cell>
        </row>
        <row r="62">
          <cell r="R62">
            <v>3534.5</v>
          </cell>
          <cell r="S62">
            <v>4223</v>
          </cell>
          <cell r="T62">
            <v>4256</v>
          </cell>
        </row>
        <row r="63">
          <cell r="R63">
            <v>0</v>
          </cell>
          <cell r="S63">
            <v>2469078.29</v>
          </cell>
          <cell r="T63">
            <v>2469078.29</v>
          </cell>
        </row>
        <row r="64">
          <cell r="R64">
            <v>50350</v>
          </cell>
          <cell r="S64">
            <v>50350</v>
          </cell>
          <cell r="T64">
            <v>50350</v>
          </cell>
        </row>
        <row r="65">
          <cell r="R65">
            <v>2900</v>
          </cell>
          <cell r="S65">
            <v>3200</v>
          </cell>
          <cell r="T65">
            <v>3500</v>
          </cell>
        </row>
        <row r="66">
          <cell r="R66">
            <v>2900</v>
          </cell>
          <cell r="S66">
            <v>3200</v>
          </cell>
          <cell r="T66">
            <v>3500</v>
          </cell>
        </row>
        <row r="67">
          <cell r="R67">
            <v>2900</v>
          </cell>
          <cell r="S67">
            <v>3200</v>
          </cell>
          <cell r="T67">
            <v>3500</v>
          </cell>
        </row>
        <row r="68">
          <cell r="R68" t="str">
            <v>-</v>
          </cell>
          <cell r="S68" t="str">
            <v>-</v>
          </cell>
          <cell r="T68" t="str">
            <v>-</v>
          </cell>
        </row>
        <row r="69">
          <cell r="R69" t="str">
            <v>-</v>
          </cell>
          <cell r="S69" t="str">
            <v>-</v>
          </cell>
          <cell r="T69" t="str">
            <v>-</v>
          </cell>
        </row>
        <row r="70">
          <cell r="R70" t="str">
            <v>-</v>
          </cell>
          <cell r="S70" t="str">
            <v>-</v>
          </cell>
          <cell r="T70" t="str">
            <v>-</v>
          </cell>
        </row>
        <row r="71">
          <cell r="R71">
            <v>0</v>
          </cell>
          <cell r="S71">
            <v>0</v>
          </cell>
          <cell r="T71">
            <v>0</v>
          </cell>
        </row>
        <row r="73">
          <cell r="R73">
            <v>1961960</v>
          </cell>
          <cell r="S73">
            <v>2009460</v>
          </cell>
          <cell r="T73">
            <v>2006460</v>
          </cell>
        </row>
        <row r="74">
          <cell r="R74">
            <v>134700.5</v>
          </cell>
          <cell r="S74">
            <v>141440</v>
          </cell>
          <cell r="T74">
            <v>142430</v>
          </cell>
        </row>
        <row r="75">
          <cell r="R75">
            <v>9530100</v>
          </cell>
          <cell r="S75">
            <v>9610500</v>
          </cell>
          <cell r="T75">
            <v>9680500</v>
          </cell>
        </row>
        <row r="76">
          <cell r="R76">
            <v>1419613</v>
          </cell>
          <cell r="S76">
            <v>1419613</v>
          </cell>
          <cell r="T76">
            <v>1419613</v>
          </cell>
        </row>
        <row r="77">
          <cell r="R77">
            <v>5511613</v>
          </cell>
          <cell r="S77">
            <v>5511613</v>
          </cell>
          <cell r="T77">
            <v>5511613</v>
          </cell>
        </row>
        <row r="78">
          <cell r="R78">
            <v>481408241.04862428</v>
          </cell>
          <cell r="S78">
            <v>447493322.9770565</v>
          </cell>
          <cell r="T78">
            <v>455610109.99936372</v>
          </cell>
        </row>
        <row r="79">
          <cell r="R79">
            <v>217330568.95936</v>
          </cell>
          <cell r="S79">
            <v>188060279.00523299</v>
          </cell>
          <cell r="T79">
            <v>183965935.0315696</v>
          </cell>
        </row>
        <row r="80">
          <cell r="R80">
            <v>217330568.95936</v>
          </cell>
          <cell r="S80">
            <v>188060279.00523299</v>
          </cell>
          <cell r="T80">
            <v>183965935.0315696</v>
          </cell>
        </row>
        <row r="81">
          <cell r="R81">
            <v>189298931.15211999</v>
          </cell>
          <cell r="S81">
            <v>164134972.88840002</v>
          </cell>
          <cell r="T81">
            <v>160783713.53599998</v>
          </cell>
        </row>
        <row r="82">
          <cell r="R82">
            <v>24571785.849999998</v>
          </cell>
          <cell r="S82">
            <v>21463697.544072948</v>
          </cell>
          <cell r="T82">
            <v>20897717.689969603</v>
          </cell>
        </row>
        <row r="83">
          <cell r="R83">
            <v>1865670.5000000002</v>
          </cell>
          <cell r="S83">
            <v>928610.79999999993</v>
          </cell>
          <cell r="T83">
            <v>783494.4</v>
          </cell>
        </row>
        <row r="84">
          <cell r="R84">
            <v>1432174.0712399997</v>
          </cell>
          <cell r="S84">
            <v>1371056.8727599997</v>
          </cell>
          <cell r="T84">
            <v>1339068.5056</v>
          </cell>
        </row>
        <row r="85">
          <cell r="R85">
            <v>162007.386</v>
          </cell>
          <cell r="S85">
            <v>161940.9</v>
          </cell>
          <cell r="T85">
            <v>161940.9</v>
          </cell>
        </row>
        <row r="86">
          <cell r="R86">
            <v>2484252</v>
          </cell>
          <cell r="S86">
            <v>2533937.04</v>
          </cell>
          <cell r="T86">
            <v>2584615.7808000003</v>
          </cell>
        </row>
        <row r="87">
          <cell r="R87">
            <v>0</v>
          </cell>
          <cell r="S87">
            <v>0</v>
          </cell>
          <cell r="T87">
            <v>0</v>
          </cell>
        </row>
        <row r="93">
          <cell r="R93">
            <v>0</v>
          </cell>
          <cell r="S93">
            <v>0</v>
          </cell>
          <cell r="T93">
            <v>0</v>
          </cell>
        </row>
        <row r="94">
          <cell r="R94" t="str">
            <v>-</v>
          </cell>
          <cell r="S94" t="str">
            <v>-</v>
          </cell>
          <cell r="T94" t="str">
            <v>-</v>
          </cell>
        </row>
        <row r="95">
          <cell r="R95" t="str">
            <v>-</v>
          </cell>
          <cell r="S95" t="str">
            <v>-</v>
          </cell>
          <cell r="T95" t="str">
            <v>-</v>
          </cell>
        </row>
        <row r="96">
          <cell r="R96" t="str">
            <v>-</v>
          </cell>
          <cell r="S96" t="str">
            <v>-</v>
          </cell>
          <cell r="T96" t="str">
            <v>-</v>
          </cell>
        </row>
        <row r="97">
          <cell r="R97" t="str">
            <v>-</v>
          </cell>
          <cell r="S97" t="str">
            <v>-</v>
          </cell>
          <cell r="T97" t="str">
            <v>-</v>
          </cell>
        </row>
        <row r="98">
          <cell r="R98" t="str">
            <v>-</v>
          </cell>
          <cell r="S98" t="str">
            <v>-</v>
          </cell>
          <cell r="T98" t="str">
            <v>-</v>
          </cell>
        </row>
        <row r="99">
          <cell r="R99">
            <v>0</v>
          </cell>
          <cell r="S99">
            <v>0</v>
          </cell>
          <cell r="T99">
            <v>0</v>
          </cell>
        </row>
        <row r="100">
          <cell r="R100">
            <v>0</v>
          </cell>
          <cell r="S100">
            <v>0</v>
          </cell>
          <cell r="T100">
            <v>0</v>
          </cell>
        </row>
        <row r="101">
          <cell r="R101">
            <v>0</v>
          </cell>
          <cell r="S101">
            <v>0</v>
          </cell>
          <cell r="T101">
            <v>0</v>
          </cell>
        </row>
        <row r="102">
          <cell r="R102">
            <v>0</v>
          </cell>
          <cell r="S102">
            <v>0</v>
          </cell>
          <cell r="T102">
            <v>0</v>
          </cell>
        </row>
        <row r="103">
          <cell r="R103" t="str">
            <v>-</v>
          </cell>
          <cell r="S103" t="str">
            <v>-</v>
          </cell>
          <cell r="T103" t="str">
            <v>-</v>
          </cell>
        </row>
        <row r="104">
          <cell r="R104" t="str">
            <v>-</v>
          </cell>
          <cell r="S104" t="str">
            <v>-</v>
          </cell>
          <cell r="T104" t="str">
            <v>-</v>
          </cell>
        </row>
        <row r="105">
          <cell r="R105">
            <v>132040253.43151005</v>
          </cell>
          <cell r="S105">
            <v>139401605.23566487</v>
          </cell>
          <cell r="T105">
            <v>146568195.60971832</v>
          </cell>
        </row>
        <row r="106">
          <cell r="R106">
            <v>71376584.355121985</v>
          </cell>
          <cell r="S106">
            <v>72970472.240720004</v>
          </cell>
          <cell r="T106">
            <v>74221882.778113201</v>
          </cell>
        </row>
        <row r="107">
          <cell r="R107">
            <v>57837346.705999993</v>
          </cell>
          <cell r="S107">
            <v>63320604.70792</v>
          </cell>
          <cell r="T107">
            <v>64436937.626113206</v>
          </cell>
        </row>
        <row r="108">
          <cell r="R108">
            <v>55258493.799999997</v>
          </cell>
          <cell r="S108">
            <v>60647907.843999997</v>
          </cell>
          <cell r="T108">
            <v>61689013.990000002</v>
          </cell>
        </row>
        <row r="109">
          <cell r="R109">
            <v>1719873.47</v>
          </cell>
          <cell r="S109">
            <v>1754270.9394</v>
          </cell>
          <cell r="T109">
            <v>1789356.358188</v>
          </cell>
        </row>
        <row r="110">
          <cell r="R110" t="str">
            <v>-</v>
          </cell>
          <cell r="S110" t="str">
            <v>-</v>
          </cell>
          <cell r="T110" t="str">
            <v>-</v>
          </cell>
        </row>
        <row r="111">
          <cell r="R111" t="str">
            <v>-</v>
          </cell>
          <cell r="S111" t="str">
            <v>-</v>
          </cell>
          <cell r="T111" t="str">
            <v>-</v>
          </cell>
        </row>
        <row r="112">
          <cell r="R112">
            <v>858979.43599999999</v>
          </cell>
          <cell r="S112">
            <v>918425.92452000012</v>
          </cell>
          <cell r="T112">
            <v>958567.27792520006</v>
          </cell>
        </row>
        <row r="113">
          <cell r="R113">
            <v>13539237.649121998</v>
          </cell>
          <cell r="S113">
            <v>9649867.5328000002</v>
          </cell>
          <cell r="T113">
            <v>9784945.1520000007</v>
          </cell>
        </row>
        <row r="114">
          <cell r="R114">
            <v>8960867.9999999981</v>
          </cell>
          <cell r="S114">
            <v>6770080</v>
          </cell>
          <cell r="T114">
            <v>6912000</v>
          </cell>
        </row>
        <row r="115">
          <cell r="R115">
            <v>1607702.4</v>
          </cell>
          <cell r="S115">
            <v>1282461.6000000001</v>
          </cell>
          <cell r="T115">
            <v>1290427.2</v>
          </cell>
        </row>
        <row r="116">
          <cell r="R116">
            <v>148162.5</v>
          </cell>
          <cell r="S116">
            <v>145350</v>
          </cell>
          <cell r="T116">
            <v>144000</v>
          </cell>
        </row>
        <row r="117">
          <cell r="R117">
            <v>396042</v>
          </cell>
          <cell r="S117">
            <v>3000</v>
          </cell>
          <cell r="T117">
            <v>3000</v>
          </cell>
        </row>
        <row r="118">
          <cell r="R118">
            <v>2426462.7491219994</v>
          </cell>
          <cell r="S118">
            <v>1448975.9327999998</v>
          </cell>
          <cell r="T118">
            <v>1435517.952</v>
          </cell>
        </row>
        <row r="119">
          <cell r="R119">
            <v>0</v>
          </cell>
          <cell r="S119">
            <v>0</v>
          </cell>
          <cell r="T119">
            <v>0</v>
          </cell>
        </row>
        <row r="120">
          <cell r="R120">
            <v>0</v>
          </cell>
          <cell r="S120">
            <v>0</v>
          </cell>
          <cell r="T120">
            <v>0</v>
          </cell>
        </row>
        <row r="121">
          <cell r="R121" t="str">
            <v>-</v>
          </cell>
          <cell r="S121" t="str">
            <v>-</v>
          </cell>
          <cell r="T121" t="str">
            <v>-</v>
          </cell>
        </row>
        <row r="122">
          <cell r="R122" t="str">
            <v>-</v>
          </cell>
          <cell r="S122" t="str">
            <v>-</v>
          </cell>
          <cell r="T122" t="str">
            <v>-</v>
          </cell>
        </row>
        <row r="123">
          <cell r="R123" t="str">
            <v>-</v>
          </cell>
          <cell r="S123" t="str">
            <v>-</v>
          </cell>
          <cell r="T123" t="str">
            <v>-</v>
          </cell>
        </row>
        <row r="124">
          <cell r="R124">
            <v>0</v>
          </cell>
          <cell r="S124">
            <v>0</v>
          </cell>
          <cell r="T124">
            <v>0</v>
          </cell>
        </row>
        <row r="125">
          <cell r="R125">
            <v>60663669.076388061</v>
          </cell>
          <cell r="S125">
            <v>66431132.994944863</v>
          </cell>
          <cell r="T125">
            <v>72346312.831605107</v>
          </cell>
        </row>
        <row r="126">
          <cell r="R126">
            <v>60663669.076388061</v>
          </cell>
          <cell r="S126">
            <v>66431132.994944863</v>
          </cell>
          <cell r="T126">
            <v>72346312.831605107</v>
          </cell>
        </row>
        <row r="127">
          <cell r="R127">
            <v>47105188</v>
          </cell>
          <cell r="S127">
            <v>52357989</v>
          </cell>
          <cell r="T127">
            <v>58136347</v>
          </cell>
        </row>
        <row r="128">
          <cell r="R128">
            <v>12397600.467692414</v>
          </cell>
          <cell r="S128">
            <v>13296330.386249218</v>
          </cell>
          <cell r="T128">
            <v>13434652.222909443</v>
          </cell>
        </row>
        <row r="129">
          <cell r="R129" t="str">
            <v>-</v>
          </cell>
          <cell r="S129" t="str">
            <v>-</v>
          </cell>
          <cell r="T129" t="str">
            <v>-</v>
          </cell>
        </row>
        <row r="130">
          <cell r="R130" t="str">
            <v>-</v>
          </cell>
          <cell r="S130" t="str">
            <v>-</v>
          </cell>
          <cell r="T130" t="str">
            <v>-</v>
          </cell>
        </row>
        <row r="131">
          <cell r="R131">
            <v>1160880.6086956523</v>
          </cell>
          <cell r="S131">
            <v>776813.60869565222</v>
          </cell>
          <cell r="T131">
            <v>775313.60869565222</v>
          </cell>
        </row>
        <row r="132">
          <cell r="R132">
            <v>0</v>
          </cell>
          <cell r="S132">
            <v>0</v>
          </cell>
          <cell r="T132">
            <v>0</v>
          </cell>
        </row>
        <row r="138">
          <cell r="R138">
            <v>92360051.432727501</v>
          </cell>
          <cell r="S138">
            <v>86111457.365097493</v>
          </cell>
          <cell r="T138">
            <v>87290671.258897498</v>
          </cell>
        </row>
        <row r="139">
          <cell r="R139">
            <v>11453401.278279999</v>
          </cell>
          <cell r="S139">
            <v>16035917.012</v>
          </cell>
          <cell r="T139">
            <v>18818097.920000002</v>
          </cell>
        </row>
        <row r="140">
          <cell r="R140">
            <v>6745750</v>
          </cell>
          <cell r="S140">
            <v>7113700</v>
          </cell>
          <cell r="T140">
            <v>7604300</v>
          </cell>
        </row>
        <row r="141">
          <cell r="R141">
            <v>4267511.2782799993</v>
          </cell>
          <cell r="S141">
            <v>8586517.0120000001</v>
          </cell>
          <cell r="T141">
            <v>10878097.92</v>
          </cell>
        </row>
        <row r="142">
          <cell r="R142" t="str">
            <v>-</v>
          </cell>
          <cell r="S142" t="str">
            <v>-</v>
          </cell>
          <cell r="T142" t="str">
            <v>-</v>
          </cell>
        </row>
        <row r="143">
          <cell r="R143" t="str">
            <v>-</v>
          </cell>
          <cell r="S143" t="str">
            <v>-</v>
          </cell>
          <cell r="T143" t="str">
            <v>-</v>
          </cell>
        </row>
        <row r="144">
          <cell r="R144">
            <v>440140</v>
          </cell>
          <cell r="S144">
            <v>335700</v>
          </cell>
          <cell r="T144">
            <v>335700</v>
          </cell>
        </row>
        <row r="145">
          <cell r="R145">
            <v>80906650.154447496</v>
          </cell>
          <cell r="S145">
            <v>70075540.353097498</v>
          </cell>
          <cell r="T145">
            <v>68472573.338897496</v>
          </cell>
        </row>
        <row r="146">
          <cell r="R146">
            <v>258390.13199999998</v>
          </cell>
          <cell r="S146">
            <v>259622.23199999996</v>
          </cell>
          <cell r="T146">
            <v>256826.88</v>
          </cell>
        </row>
        <row r="147">
          <cell r="R147">
            <v>17740.055849999997</v>
          </cell>
          <cell r="S147">
            <v>18274.047999999999</v>
          </cell>
          <cell r="T147">
            <v>18231.04</v>
          </cell>
        </row>
        <row r="148">
          <cell r="R148">
            <v>73983188.945700005</v>
          </cell>
          <cell r="S148">
            <v>62950313.052199997</v>
          </cell>
          <cell r="T148">
            <v>61150184.398000002</v>
          </cell>
        </row>
        <row r="149">
          <cell r="R149">
            <v>372801.02089749998</v>
          </cell>
          <cell r="S149">
            <v>372801.02089749998</v>
          </cell>
          <cell r="T149">
            <v>372801.02089749998</v>
          </cell>
        </row>
        <row r="150">
          <cell r="R150">
            <v>6274530</v>
          </cell>
          <cell r="S150">
            <v>6474530</v>
          </cell>
          <cell r="T150">
            <v>6674530</v>
          </cell>
        </row>
        <row r="151">
          <cell r="R151">
            <v>0</v>
          </cell>
          <cell r="S151">
            <v>0</v>
          </cell>
        </row>
        <row r="157">
          <cell r="R157">
            <v>24191596.68020704</v>
          </cell>
          <cell r="S157">
            <v>18692224</v>
          </cell>
          <cell r="T157">
            <v>22324578.636363637</v>
          </cell>
        </row>
        <row r="158">
          <cell r="R158">
            <v>0</v>
          </cell>
          <cell r="S158">
            <v>0</v>
          </cell>
          <cell r="T158">
            <v>0</v>
          </cell>
        </row>
        <row r="159">
          <cell r="R159">
            <v>0</v>
          </cell>
          <cell r="S159">
            <v>0</v>
          </cell>
          <cell r="T159">
            <v>0</v>
          </cell>
        </row>
        <row r="160">
          <cell r="R160" t="str">
            <v>-</v>
          </cell>
          <cell r="S160" t="str">
            <v>-</v>
          </cell>
          <cell r="T160" t="str">
            <v>-</v>
          </cell>
        </row>
        <row r="161">
          <cell r="R161" t="str">
            <v>-</v>
          </cell>
          <cell r="S161" t="str">
            <v>-</v>
          </cell>
          <cell r="T161" t="str">
            <v>-</v>
          </cell>
        </row>
        <row r="162">
          <cell r="R162" t="str">
            <v>-</v>
          </cell>
          <cell r="S162" t="str">
            <v>-</v>
          </cell>
          <cell r="T162" t="str">
            <v>-</v>
          </cell>
        </row>
        <row r="163">
          <cell r="R163" t="str">
            <v>-</v>
          </cell>
          <cell r="S163" t="str">
            <v>-</v>
          </cell>
          <cell r="T163" t="str">
            <v>-</v>
          </cell>
        </row>
        <row r="164">
          <cell r="R164">
            <v>0</v>
          </cell>
          <cell r="S164">
            <v>0</v>
          </cell>
          <cell r="T164">
            <v>0</v>
          </cell>
        </row>
        <row r="165">
          <cell r="R165">
            <v>0</v>
          </cell>
          <cell r="S165">
            <v>0</v>
          </cell>
          <cell r="T165">
            <v>0</v>
          </cell>
        </row>
        <row r="166">
          <cell r="R166" t="str">
            <v>-</v>
          </cell>
          <cell r="S166" t="str">
            <v>-</v>
          </cell>
          <cell r="T166" t="str">
            <v>-</v>
          </cell>
        </row>
        <row r="167">
          <cell r="R167" t="str">
            <v>-</v>
          </cell>
          <cell r="S167" t="str">
            <v>-</v>
          </cell>
          <cell r="T167" t="str">
            <v>-</v>
          </cell>
        </row>
        <row r="168">
          <cell r="R168" t="str">
            <v>-</v>
          </cell>
          <cell r="S168" t="str">
            <v>-</v>
          </cell>
          <cell r="T168" t="str">
            <v>-</v>
          </cell>
        </row>
        <row r="169">
          <cell r="R169">
            <v>0</v>
          </cell>
          <cell r="S169">
            <v>0</v>
          </cell>
          <cell r="T169">
            <v>0</v>
          </cell>
        </row>
        <row r="170">
          <cell r="R170">
            <v>4644999.999716999</v>
          </cell>
          <cell r="S170">
            <v>4102099.9999999995</v>
          </cell>
          <cell r="T170">
            <v>4140800</v>
          </cell>
        </row>
        <row r="171">
          <cell r="R171">
            <v>4201999.9998539994</v>
          </cell>
          <cell r="S171">
            <v>3320439.9999999995</v>
          </cell>
          <cell r="T171">
            <v>3302400</v>
          </cell>
        </row>
        <row r="172">
          <cell r="R172">
            <v>131999.99943</v>
          </cell>
          <cell r="S172">
            <v>516799.99999999994</v>
          </cell>
          <cell r="T172">
            <v>576000</v>
          </cell>
        </row>
        <row r="173">
          <cell r="R173">
            <v>311000.00043299998</v>
          </cell>
          <cell r="S173">
            <v>264860</v>
          </cell>
          <cell r="T173">
            <v>262400</v>
          </cell>
        </row>
        <row r="174">
          <cell r="R174" t="str">
            <v>-</v>
          </cell>
          <cell r="S174" t="str">
            <v>-</v>
          </cell>
          <cell r="T174" t="str">
            <v>-</v>
          </cell>
        </row>
        <row r="176">
          <cell r="R176">
            <v>3869445.9348800434</v>
          </cell>
          <cell r="S176">
            <v>4131952</v>
          </cell>
          <cell r="T176">
            <v>4545407</v>
          </cell>
        </row>
        <row r="177">
          <cell r="R177" t="str">
            <v>-</v>
          </cell>
          <cell r="S177" t="str">
            <v>-</v>
          </cell>
          <cell r="T177" t="str">
            <v>-</v>
          </cell>
        </row>
        <row r="178">
          <cell r="R178" t="str">
            <v>-</v>
          </cell>
          <cell r="S178" t="str">
            <v>-</v>
          </cell>
          <cell r="T178" t="str">
            <v>-</v>
          </cell>
        </row>
        <row r="179">
          <cell r="R179" t="str">
            <v>-</v>
          </cell>
          <cell r="S179" t="str">
            <v>-</v>
          </cell>
          <cell r="T179" t="str">
            <v>-</v>
          </cell>
        </row>
        <row r="180">
          <cell r="R180" t="str">
            <v>-</v>
          </cell>
          <cell r="S180" t="str">
            <v>-</v>
          </cell>
          <cell r="T180" t="str">
            <v>-</v>
          </cell>
        </row>
        <row r="181">
          <cell r="R181">
            <v>3869445.9348800434</v>
          </cell>
          <cell r="S181">
            <v>4131952</v>
          </cell>
          <cell r="T181">
            <v>4545407</v>
          </cell>
        </row>
        <row r="182">
          <cell r="R182">
            <v>9898229</v>
          </cell>
          <cell r="S182">
            <v>2303526</v>
          </cell>
          <cell r="T182">
            <v>2533879</v>
          </cell>
        </row>
        <row r="183">
          <cell r="R183">
            <v>9898229</v>
          </cell>
          <cell r="S183">
            <v>2303526</v>
          </cell>
          <cell r="T183">
            <v>2533879</v>
          </cell>
        </row>
        <row r="184">
          <cell r="R184" t="str">
            <v>-</v>
          </cell>
          <cell r="S184" t="str">
            <v>-</v>
          </cell>
          <cell r="T184" t="str">
            <v>-</v>
          </cell>
        </row>
        <row r="185">
          <cell r="R185" t="str">
            <v>-</v>
          </cell>
          <cell r="S185" t="str">
            <v>-</v>
          </cell>
          <cell r="T185" t="str">
            <v>-</v>
          </cell>
        </row>
        <row r="186">
          <cell r="R186" t="str">
            <v>-</v>
          </cell>
          <cell r="S186" t="str">
            <v>-</v>
          </cell>
          <cell r="T186" t="str">
            <v>-</v>
          </cell>
        </row>
        <row r="187">
          <cell r="R187">
            <v>0</v>
          </cell>
          <cell r="S187">
            <v>0</v>
          </cell>
          <cell r="T187">
            <v>0</v>
          </cell>
        </row>
        <row r="188">
          <cell r="R188">
            <v>376394</v>
          </cell>
          <cell r="S188">
            <v>466218</v>
          </cell>
          <cell r="T188">
            <v>536151</v>
          </cell>
        </row>
        <row r="189">
          <cell r="R189">
            <v>376394</v>
          </cell>
          <cell r="S189">
            <v>466218</v>
          </cell>
          <cell r="T189">
            <v>536151</v>
          </cell>
        </row>
        <row r="190">
          <cell r="R190" t="str">
            <v>-</v>
          </cell>
          <cell r="S190" t="str">
            <v>-</v>
          </cell>
          <cell r="T190" t="str">
            <v>-</v>
          </cell>
        </row>
        <row r="191">
          <cell r="R191" t="str">
            <v>-</v>
          </cell>
          <cell r="S191" t="str">
            <v>-</v>
          </cell>
          <cell r="T191" t="str">
            <v>-</v>
          </cell>
        </row>
        <row r="192">
          <cell r="R192" t="str">
            <v>-</v>
          </cell>
          <cell r="S192" t="str">
            <v>-</v>
          </cell>
          <cell r="T192" t="str">
            <v>-</v>
          </cell>
        </row>
        <row r="193">
          <cell r="R193" t="str">
            <v>-</v>
          </cell>
          <cell r="S193" t="str">
            <v>-</v>
          </cell>
          <cell r="T193" t="str">
            <v>-</v>
          </cell>
        </row>
        <row r="194">
          <cell r="R194">
            <v>2956097</v>
          </cell>
          <cell r="S194">
            <v>3035986</v>
          </cell>
          <cell r="T194">
            <v>3756854</v>
          </cell>
        </row>
        <row r="195">
          <cell r="R195">
            <v>331435</v>
          </cell>
          <cell r="S195">
            <v>293462</v>
          </cell>
          <cell r="T195">
            <v>304282</v>
          </cell>
        </row>
        <row r="196">
          <cell r="R196">
            <v>401210</v>
          </cell>
          <cell r="S196">
            <v>399910</v>
          </cell>
          <cell r="T196">
            <v>416544</v>
          </cell>
        </row>
        <row r="197">
          <cell r="R197">
            <v>541650</v>
          </cell>
          <cell r="S197">
            <v>509300</v>
          </cell>
          <cell r="T197">
            <v>509300</v>
          </cell>
        </row>
        <row r="198">
          <cell r="R198">
            <v>1247188</v>
          </cell>
          <cell r="S198">
            <v>1179740</v>
          </cell>
          <cell r="T198">
            <v>1296800</v>
          </cell>
        </row>
        <row r="199">
          <cell r="R199">
            <v>434614</v>
          </cell>
          <cell r="S199">
            <v>653574</v>
          </cell>
          <cell r="T199">
            <v>1229928</v>
          </cell>
        </row>
        <row r="200">
          <cell r="R200">
            <v>1903717</v>
          </cell>
          <cell r="S200">
            <v>2072442</v>
          </cell>
          <cell r="T200">
            <v>2215124</v>
          </cell>
        </row>
        <row r="201">
          <cell r="R201" t="str">
            <v>-</v>
          </cell>
          <cell r="S201" t="str">
            <v>-</v>
          </cell>
          <cell r="T201" t="str">
            <v>-</v>
          </cell>
        </row>
        <row r="202">
          <cell r="R202" t="str">
            <v>-</v>
          </cell>
          <cell r="S202" t="str">
            <v>-</v>
          </cell>
          <cell r="T202" t="str">
            <v>-</v>
          </cell>
        </row>
        <row r="203">
          <cell r="R203" t="str">
            <v>-</v>
          </cell>
          <cell r="S203" t="str">
            <v>-</v>
          </cell>
          <cell r="T203" t="str">
            <v>-</v>
          </cell>
        </row>
        <row r="204">
          <cell r="R204" t="str">
            <v>-</v>
          </cell>
          <cell r="S204" t="str">
            <v>-</v>
          </cell>
          <cell r="T204" t="str">
            <v>-</v>
          </cell>
        </row>
        <row r="205">
          <cell r="R205">
            <v>1903717</v>
          </cell>
          <cell r="S205">
            <v>2072442</v>
          </cell>
          <cell r="T205">
            <v>2215124</v>
          </cell>
        </row>
        <row r="206">
          <cell r="R206">
            <v>542713.74560999998</v>
          </cell>
          <cell r="S206">
            <v>2580000</v>
          </cell>
          <cell r="T206">
            <v>4596363.6363636358</v>
          </cell>
        </row>
        <row r="207">
          <cell r="R207" t="str">
            <v>-</v>
          </cell>
          <cell r="S207" t="str">
            <v>-</v>
          </cell>
          <cell r="T207" t="str">
            <v>-</v>
          </cell>
        </row>
        <row r="208">
          <cell r="R208" t="str">
            <v>-</v>
          </cell>
          <cell r="S208" t="str">
            <v>-</v>
          </cell>
          <cell r="T208" t="str">
            <v>-</v>
          </cell>
        </row>
        <row r="209">
          <cell r="R209">
            <v>0</v>
          </cell>
          <cell r="S209">
            <v>0</v>
          </cell>
          <cell r="T209">
            <v>0</v>
          </cell>
        </row>
        <row r="210">
          <cell r="R210" t="str">
            <v>-</v>
          </cell>
          <cell r="S210" t="str">
            <v>-</v>
          </cell>
          <cell r="T210" t="str">
            <v>-</v>
          </cell>
        </row>
        <row r="211">
          <cell r="R211">
            <v>542713.74560999998</v>
          </cell>
          <cell r="S211">
            <v>2580000</v>
          </cell>
          <cell r="T211">
            <v>4596363.6363636358</v>
          </cell>
        </row>
        <row r="212">
          <cell r="R212">
            <v>0</v>
          </cell>
          <cell r="S212">
            <v>0</v>
          </cell>
          <cell r="T212">
            <v>0</v>
          </cell>
        </row>
        <row r="218">
          <cell r="R218">
            <v>0</v>
          </cell>
          <cell r="S218">
            <v>0</v>
          </cell>
          <cell r="T218">
            <v>0</v>
          </cell>
        </row>
        <row r="224">
          <cell r="R224">
            <v>1445813.5448197101</v>
          </cell>
          <cell r="S224">
            <v>1765597.3710610881</v>
          </cell>
          <cell r="T224">
            <v>1998569.4628146994</v>
          </cell>
        </row>
        <row r="225">
          <cell r="R225">
            <v>730435</v>
          </cell>
          <cell r="S225">
            <v>766956.75</v>
          </cell>
          <cell r="T225">
            <v>805304.58750000002</v>
          </cell>
        </row>
        <row r="226">
          <cell r="R226" t="str">
            <v>-</v>
          </cell>
          <cell r="S226" t="str">
            <v>-</v>
          </cell>
          <cell r="T226" t="str">
            <v>-</v>
          </cell>
        </row>
        <row r="228">
          <cell r="R228" t="str">
            <v>-</v>
          </cell>
          <cell r="S228" t="str">
            <v>-</v>
          </cell>
          <cell r="T228" t="str">
            <v>-</v>
          </cell>
        </row>
        <row r="229">
          <cell r="R229" t="str">
            <v>-</v>
          </cell>
          <cell r="S229" t="str">
            <v>-</v>
          </cell>
          <cell r="T229" t="str">
            <v>-</v>
          </cell>
        </row>
        <row r="230">
          <cell r="R230">
            <v>730435</v>
          </cell>
          <cell r="S230">
            <v>766956.75</v>
          </cell>
          <cell r="T230">
            <v>805304.58750000002</v>
          </cell>
        </row>
        <row r="231">
          <cell r="R231">
            <v>715378.54481971008</v>
          </cell>
          <cell r="S231">
            <v>998640.62106108794</v>
          </cell>
          <cell r="T231">
            <v>1193264.8753146993</v>
          </cell>
        </row>
        <row r="232">
          <cell r="R232" t="str">
            <v>-</v>
          </cell>
          <cell r="S232" t="str">
            <v>-</v>
          </cell>
          <cell r="T232" t="str">
            <v>-</v>
          </cell>
        </row>
        <row r="233">
          <cell r="R233" t="str">
            <v>-</v>
          </cell>
          <cell r="S233" t="str">
            <v>-</v>
          </cell>
          <cell r="T233" t="str">
            <v>-</v>
          </cell>
        </row>
        <row r="234">
          <cell r="R234" t="str">
            <v>-</v>
          </cell>
          <cell r="S234" t="str">
            <v>-</v>
          </cell>
          <cell r="T234" t="str">
            <v>-</v>
          </cell>
        </row>
        <row r="235">
          <cell r="R235" t="str">
            <v>-</v>
          </cell>
          <cell r="S235" t="str">
            <v>-</v>
          </cell>
          <cell r="T235" t="str">
            <v>-</v>
          </cell>
        </row>
        <row r="236">
          <cell r="R236">
            <v>715378.54481971008</v>
          </cell>
          <cell r="S236">
            <v>998640.62106108794</v>
          </cell>
          <cell r="T236">
            <v>1193264.8753146993</v>
          </cell>
        </row>
        <row r="237">
          <cell r="R237">
            <v>0</v>
          </cell>
          <cell r="S237">
            <v>0</v>
          </cell>
          <cell r="T237">
            <v>0</v>
          </cell>
        </row>
        <row r="243">
          <cell r="R243">
            <v>14039957</v>
          </cell>
          <cell r="S243">
            <v>13462160</v>
          </cell>
          <cell r="T243">
            <v>13462160</v>
          </cell>
        </row>
        <row r="244">
          <cell r="R244">
            <v>14039957</v>
          </cell>
          <cell r="S244">
            <v>13462160</v>
          </cell>
          <cell r="T244">
            <v>13462160</v>
          </cell>
        </row>
        <row r="245">
          <cell r="R245" t="str">
            <v>-</v>
          </cell>
          <cell r="S245" t="str">
            <v>-</v>
          </cell>
          <cell r="T245" t="str">
            <v>-</v>
          </cell>
        </row>
        <row r="246">
          <cell r="R246" t="str">
            <v>-</v>
          </cell>
          <cell r="S246" t="str">
            <v>-</v>
          </cell>
          <cell r="T246" t="str">
            <v>-</v>
          </cell>
        </row>
        <row r="247">
          <cell r="R247" t="str">
            <v>-</v>
          </cell>
          <cell r="S247" t="str">
            <v>-</v>
          </cell>
          <cell r="T247" t="str">
            <v>-</v>
          </cell>
        </row>
        <row r="248">
          <cell r="R248" t="str">
            <v>-</v>
          </cell>
          <cell r="S248" t="str">
            <v>-</v>
          </cell>
          <cell r="T248" t="str">
            <v>-</v>
          </cell>
        </row>
        <row r="249">
          <cell r="R249">
            <v>14039957</v>
          </cell>
          <cell r="S249">
            <v>13462160</v>
          </cell>
          <cell r="T249">
            <v>13462160</v>
          </cell>
        </row>
        <row r="250">
          <cell r="R250">
            <v>366698542.02723891</v>
          </cell>
          <cell r="S250">
            <v>338617382.68060005</v>
          </cell>
          <cell r="T250">
            <v>340360010.60400003</v>
          </cell>
        </row>
        <row r="251">
          <cell r="R251">
            <v>189186986.15211999</v>
          </cell>
          <cell r="S251">
            <v>164025152.88840002</v>
          </cell>
          <cell r="T251">
            <v>160674913.53599998</v>
          </cell>
        </row>
        <row r="252">
          <cell r="R252">
            <v>189186986.15211999</v>
          </cell>
          <cell r="S252">
            <v>164025152.88840002</v>
          </cell>
          <cell r="T252">
            <v>160674913.53599998</v>
          </cell>
        </row>
        <row r="254">
          <cell r="R254">
            <v>0</v>
          </cell>
          <cell r="S254">
            <v>0</v>
          </cell>
          <cell r="T254">
            <v>0</v>
          </cell>
        </row>
        <row r="255">
          <cell r="R255">
            <v>0</v>
          </cell>
          <cell r="S255">
            <v>0</v>
          </cell>
          <cell r="T255">
            <v>0</v>
          </cell>
        </row>
        <row r="256">
          <cell r="R256">
            <v>105172353.60999998</v>
          </cell>
          <cell r="S256">
            <v>112942297.94400001</v>
          </cell>
          <cell r="T256">
            <v>119783753.63</v>
          </cell>
        </row>
        <row r="257">
          <cell r="R257">
            <v>59853287.609999992</v>
          </cell>
          <cell r="S257">
            <v>62378634.943999998</v>
          </cell>
          <cell r="T257">
            <v>63456341.630000003</v>
          </cell>
        </row>
        <row r="258">
          <cell r="R258">
            <v>48888675.209999993</v>
          </cell>
          <cell r="S258">
            <v>54323093.343999997</v>
          </cell>
          <cell r="T258">
            <v>55250914.43</v>
          </cell>
        </row>
        <row r="259">
          <cell r="R259">
            <v>10964612.399999999</v>
          </cell>
          <cell r="S259">
            <v>8055541.5999999996</v>
          </cell>
          <cell r="T259">
            <v>8205427.2000000002</v>
          </cell>
        </row>
        <row r="260">
          <cell r="R260">
            <v>0</v>
          </cell>
          <cell r="S260">
            <v>0</v>
          </cell>
          <cell r="T260">
            <v>0</v>
          </cell>
        </row>
        <row r="261">
          <cell r="R261">
            <v>45319066</v>
          </cell>
          <cell r="S261">
            <v>50563663</v>
          </cell>
          <cell r="T261">
            <v>56327412</v>
          </cell>
        </row>
        <row r="262">
          <cell r="R262">
            <v>45319066</v>
          </cell>
          <cell r="S262">
            <v>50563663</v>
          </cell>
          <cell r="T262">
            <v>56327412</v>
          </cell>
        </row>
        <row r="264">
          <cell r="R264">
            <v>72339202.265118912</v>
          </cell>
          <cell r="S264">
            <v>61649931.848199993</v>
          </cell>
          <cell r="T264">
            <v>59901343.438000001</v>
          </cell>
        </row>
        <row r="265">
          <cell r="R265">
            <v>0</v>
          </cell>
          <cell r="S265">
            <v>0</v>
          </cell>
          <cell r="T265">
            <v>0</v>
          </cell>
        </row>
        <row r="266">
          <cell r="R266">
            <v>72339202.265118912</v>
          </cell>
          <cell r="S266">
            <v>61649931.848199993</v>
          </cell>
          <cell r="T266">
            <v>59901343.438000001</v>
          </cell>
        </row>
        <row r="270">
          <cell r="R270">
            <v>0</v>
          </cell>
          <cell r="S270">
            <v>0</v>
          </cell>
          <cell r="T270">
            <v>0</v>
          </cell>
        </row>
        <row r="271">
          <cell r="R271">
            <v>0</v>
          </cell>
          <cell r="S271">
            <v>0</v>
          </cell>
          <cell r="T271">
            <v>0</v>
          </cell>
        </row>
        <row r="272">
          <cell r="R272">
            <v>0</v>
          </cell>
          <cell r="S272">
            <v>0</v>
          </cell>
          <cell r="T272">
            <v>0</v>
          </cell>
        </row>
        <row r="273">
          <cell r="R273">
            <v>0</v>
          </cell>
          <cell r="S273">
            <v>0</v>
          </cell>
          <cell r="T273">
            <v>0</v>
          </cell>
        </row>
        <row r="274">
          <cell r="R274">
            <v>0</v>
          </cell>
          <cell r="S274">
            <v>0</v>
          </cell>
          <cell r="T274">
            <v>0</v>
          </cell>
        </row>
        <row r="275">
          <cell r="R275">
            <v>0</v>
          </cell>
          <cell r="S275">
            <v>0</v>
          </cell>
          <cell r="T275">
            <v>0</v>
          </cell>
        </row>
        <row r="276">
          <cell r="R276">
            <v>0</v>
          </cell>
          <cell r="S276">
            <v>0</v>
          </cell>
          <cell r="T276">
            <v>0</v>
          </cell>
        </row>
        <row r="277">
          <cell r="R277">
            <v>0</v>
          </cell>
          <cell r="S277">
            <v>0</v>
          </cell>
          <cell r="T277">
            <v>0</v>
          </cell>
        </row>
        <row r="278">
          <cell r="R278">
            <v>0</v>
          </cell>
          <cell r="S278">
            <v>0</v>
          </cell>
          <cell r="T278">
            <v>0</v>
          </cell>
        </row>
        <row r="279">
          <cell r="R279">
            <v>0</v>
          </cell>
          <cell r="S279">
            <v>0</v>
          </cell>
          <cell r="T279">
            <v>0</v>
          </cell>
        </row>
        <row r="282">
          <cell r="R282">
            <v>0</v>
          </cell>
          <cell r="S282">
            <v>0</v>
          </cell>
          <cell r="T282">
            <v>0</v>
          </cell>
        </row>
        <row r="283">
          <cell r="R283">
            <v>0</v>
          </cell>
          <cell r="S283">
            <v>0</v>
          </cell>
          <cell r="T283">
            <v>0</v>
          </cell>
        </row>
        <row r="284">
          <cell r="R284">
            <v>0</v>
          </cell>
          <cell r="S284">
            <v>0</v>
          </cell>
          <cell r="T284">
            <v>0</v>
          </cell>
        </row>
        <row r="286">
          <cell r="R286">
            <v>0</v>
          </cell>
          <cell r="S286">
            <v>0</v>
          </cell>
          <cell r="T286">
            <v>0</v>
          </cell>
        </row>
        <row r="287">
          <cell r="R287">
            <v>0</v>
          </cell>
          <cell r="S287">
            <v>0</v>
          </cell>
          <cell r="T287">
            <v>0</v>
          </cell>
        </row>
        <row r="290">
          <cell r="R290">
            <v>57769998.120000005</v>
          </cell>
          <cell r="S290">
            <v>58248752.68</v>
          </cell>
          <cell r="T290">
            <v>62089133.200000003</v>
          </cell>
        </row>
        <row r="291">
          <cell r="R291">
            <v>12683500.120000001</v>
          </cell>
          <cell r="S291">
            <v>10256593.680000002</v>
          </cell>
          <cell r="T291">
            <v>9883699.2000000011</v>
          </cell>
        </row>
        <row r="292">
          <cell r="R292">
            <v>12683500.120000001</v>
          </cell>
          <cell r="S292">
            <v>10256593.680000002</v>
          </cell>
          <cell r="T292">
            <v>9883699.2000000011</v>
          </cell>
        </row>
        <row r="294">
          <cell r="R294">
            <v>0</v>
          </cell>
          <cell r="S294">
            <v>0</v>
          </cell>
          <cell r="T294">
            <v>0</v>
          </cell>
        </row>
        <row r="295">
          <cell r="R295">
            <v>0</v>
          </cell>
          <cell r="S295">
            <v>0</v>
          </cell>
          <cell r="T295">
            <v>0</v>
          </cell>
        </row>
        <row r="296">
          <cell r="R296">
            <v>45046988</v>
          </cell>
          <cell r="S296">
            <v>47953399</v>
          </cell>
          <cell r="T296">
            <v>52167034</v>
          </cell>
        </row>
        <row r="297">
          <cell r="R297">
            <v>2607659.9999999995</v>
          </cell>
          <cell r="S297">
            <v>2170560</v>
          </cell>
          <cell r="T297">
            <v>2150400</v>
          </cell>
        </row>
        <row r="298">
          <cell r="R298">
            <v>0</v>
          </cell>
          <cell r="S298">
            <v>0</v>
          </cell>
          <cell r="T298">
            <v>0</v>
          </cell>
        </row>
        <row r="299">
          <cell r="R299">
            <v>2607659.9999999995</v>
          </cell>
          <cell r="S299">
            <v>2170560</v>
          </cell>
          <cell r="T299">
            <v>2150400</v>
          </cell>
        </row>
        <row r="300">
          <cell r="R300">
            <v>0</v>
          </cell>
          <cell r="S300">
            <v>0</v>
          </cell>
          <cell r="T300">
            <v>0</v>
          </cell>
        </row>
        <row r="301">
          <cell r="R301">
            <v>42439328</v>
          </cell>
          <cell r="S301">
            <v>45782839</v>
          </cell>
          <cell r="T301">
            <v>50016634</v>
          </cell>
        </row>
        <row r="302">
          <cell r="R302">
            <v>42439328</v>
          </cell>
          <cell r="S302">
            <v>45782839</v>
          </cell>
          <cell r="T302">
            <v>50016634</v>
          </cell>
        </row>
        <row r="304">
          <cell r="R304">
            <v>39509.999999999993</v>
          </cell>
          <cell r="S304">
            <v>38759.999999999993</v>
          </cell>
          <cell r="T304">
            <v>38400</v>
          </cell>
        </row>
        <row r="305">
          <cell r="R305">
            <v>0</v>
          </cell>
          <cell r="S305">
            <v>0</v>
          </cell>
          <cell r="T305">
            <v>0</v>
          </cell>
        </row>
        <row r="306">
          <cell r="R306">
            <v>39509.999999999993</v>
          </cell>
          <cell r="S306">
            <v>38759.999999999993</v>
          </cell>
          <cell r="T306">
            <v>38400</v>
          </cell>
        </row>
        <row r="310">
          <cell r="R310">
            <v>0</v>
          </cell>
          <cell r="S310">
            <v>0</v>
          </cell>
          <cell r="T310">
            <v>0</v>
          </cell>
        </row>
        <row r="311">
          <cell r="R311">
            <v>0</v>
          </cell>
          <cell r="S311">
            <v>0</v>
          </cell>
          <cell r="T311">
            <v>0</v>
          </cell>
        </row>
        <row r="312">
          <cell r="R312">
            <v>0</v>
          </cell>
          <cell r="S312">
            <v>0</v>
          </cell>
          <cell r="T312">
            <v>0</v>
          </cell>
        </row>
        <row r="313">
          <cell r="R313">
            <v>0</v>
          </cell>
          <cell r="S313">
            <v>0</v>
          </cell>
          <cell r="T313">
            <v>0</v>
          </cell>
        </row>
        <row r="314">
          <cell r="R314">
            <v>0</v>
          </cell>
          <cell r="S314">
            <v>0</v>
          </cell>
          <cell r="T314">
            <v>0</v>
          </cell>
        </row>
        <row r="315">
          <cell r="R315">
            <v>0</v>
          </cell>
          <cell r="S315">
            <v>0</v>
          </cell>
          <cell r="T315">
            <v>0</v>
          </cell>
        </row>
        <row r="316">
          <cell r="R316">
            <v>0</v>
          </cell>
          <cell r="S316">
            <v>0</v>
          </cell>
          <cell r="T316">
            <v>0</v>
          </cell>
        </row>
        <row r="317">
          <cell r="R317">
            <v>0</v>
          </cell>
          <cell r="S317">
            <v>0</v>
          </cell>
          <cell r="T317">
            <v>0</v>
          </cell>
        </row>
        <row r="318">
          <cell r="R318">
            <v>0</v>
          </cell>
          <cell r="S318">
            <v>0</v>
          </cell>
          <cell r="T318">
            <v>0</v>
          </cell>
        </row>
        <row r="319">
          <cell r="R319">
            <v>0</v>
          </cell>
          <cell r="S319">
            <v>0</v>
          </cell>
          <cell r="T319">
            <v>0</v>
          </cell>
        </row>
        <row r="322">
          <cell r="R322">
            <v>0</v>
          </cell>
          <cell r="S322">
            <v>0</v>
          </cell>
          <cell r="T322">
            <v>0</v>
          </cell>
        </row>
        <row r="323">
          <cell r="R323">
            <v>0</v>
          </cell>
          <cell r="S323">
            <v>0</v>
          </cell>
          <cell r="T323">
            <v>0</v>
          </cell>
        </row>
        <row r="324">
          <cell r="R324">
            <v>0</v>
          </cell>
          <cell r="S324">
            <v>0</v>
          </cell>
          <cell r="T324">
            <v>0</v>
          </cell>
        </row>
        <row r="326">
          <cell r="R326">
            <v>0</v>
          </cell>
          <cell r="S326">
            <v>0</v>
          </cell>
          <cell r="T326">
            <v>0</v>
          </cell>
        </row>
        <row r="327">
          <cell r="R327">
            <v>0</v>
          </cell>
          <cell r="S327">
            <v>0</v>
          </cell>
          <cell r="T327">
            <v>0</v>
          </cell>
        </row>
        <row r="330">
          <cell r="R330">
            <v>308928543.9072389</v>
          </cell>
          <cell r="S330">
            <v>280368630.00059998</v>
          </cell>
          <cell r="T330">
            <v>278270877.40399998</v>
          </cell>
        </row>
        <row r="331">
          <cell r="R331">
            <v>176503486.03211999</v>
          </cell>
          <cell r="S331">
            <v>153768559.20840001</v>
          </cell>
          <cell r="T331">
            <v>150791214.336</v>
          </cell>
        </row>
        <row r="332">
          <cell r="R332">
            <v>176503486.03211999</v>
          </cell>
          <cell r="S332">
            <v>153768559.20840001</v>
          </cell>
          <cell r="T332">
            <v>150791214.336</v>
          </cell>
        </row>
        <row r="334">
          <cell r="R334">
            <v>0</v>
          </cell>
          <cell r="S334">
            <v>0</v>
          </cell>
          <cell r="T334">
            <v>0</v>
          </cell>
        </row>
        <row r="335">
          <cell r="R335">
            <v>0</v>
          </cell>
          <cell r="S335">
            <v>0</v>
          </cell>
          <cell r="T335">
            <v>0</v>
          </cell>
        </row>
        <row r="336">
          <cell r="R336">
            <v>60125365.609999992</v>
          </cell>
          <cell r="S336">
            <v>64988898.943999998</v>
          </cell>
          <cell r="T336">
            <v>67616719.629999995</v>
          </cell>
        </row>
        <row r="337">
          <cell r="R337">
            <v>57245627.609999992</v>
          </cell>
          <cell r="S337">
            <v>60208074.943999998</v>
          </cell>
          <cell r="T337">
            <v>61305941.630000003</v>
          </cell>
        </row>
        <row r="338">
          <cell r="R338">
            <v>48888675.209999993</v>
          </cell>
          <cell r="S338">
            <v>54323093.343999997</v>
          </cell>
          <cell r="T338">
            <v>55250914.43</v>
          </cell>
        </row>
        <row r="339">
          <cell r="R339">
            <v>8356952.3999999985</v>
          </cell>
          <cell r="S339">
            <v>5884981.5999999996</v>
          </cell>
          <cell r="T339">
            <v>6055027.2000000002</v>
          </cell>
        </row>
        <row r="340">
          <cell r="R340">
            <v>0</v>
          </cell>
          <cell r="S340">
            <v>0</v>
          </cell>
          <cell r="T340">
            <v>0</v>
          </cell>
        </row>
        <row r="341">
          <cell r="R341">
            <v>2879738</v>
          </cell>
          <cell r="S341">
            <v>4780824</v>
          </cell>
          <cell r="T341">
            <v>6310778</v>
          </cell>
        </row>
        <row r="342">
          <cell r="R342">
            <v>2879738</v>
          </cell>
          <cell r="S342">
            <v>4780824</v>
          </cell>
          <cell r="T342">
            <v>6310778</v>
          </cell>
        </row>
        <row r="344">
          <cell r="R344">
            <v>72299692.265118912</v>
          </cell>
          <cell r="S344">
            <v>61611171.848199993</v>
          </cell>
          <cell r="T344">
            <v>59862943.438000001</v>
          </cell>
        </row>
        <row r="345">
          <cell r="R345">
            <v>0</v>
          </cell>
          <cell r="S345">
            <v>0</v>
          </cell>
          <cell r="T345">
            <v>0</v>
          </cell>
        </row>
        <row r="346">
          <cell r="R346">
            <v>72299692.265118912</v>
          </cell>
          <cell r="S346">
            <v>61611171.848199993</v>
          </cell>
          <cell r="T346">
            <v>59862943.438000001</v>
          </cell>
        </row>
        <row r="350">
          <cell r="R350">
            <v>0</v>
          </cell>
          <cell r="S350">
            <v>0</v>
          </cell>
          <cell r="T350">
            <v>0</v>
          </cell>
        </row>
        <row r="351">
          <cell r="R351">
            <v>0</v>
          </cell>
          <cell r="S351">
            <v>0</v>
          </cell>
          <cell r="T351">
            <v>0</v>
          </cell>
        </row>
        <row r="352">
          <cell r="R352">
            <v>0</v>
          </cell>
          <cell r="S352">
            <v>0</v>
          </cell>
          <cell r="T352">
            <v>0</v>
          </cell>
        </row>
        <row r="353">
          <cell r="R353">
            <v>0</v>
          </cell>
          <cell r="S353">
            <v>0</v>
          </cell>
          <cell r="T353">
            <v>0</v>
          </cell>
        </row>
        <row r="354">
          <cell r="R354">
            <v>0</v>
          </cell>
          <cell r="S354">
            <v>0</v>
          </cell>
          <cell r="T354">
            <v>0</v>
          </cell>
        </row>
        <row r="355">
          <cell r="R355">
            <v>0</v>
          </cell>
          <cell r="S355">
            <v>0</v>
          </cell>
          <cell r="T355">
            <v>0</v>
          </cell>
        </row>
        <row r="356">
          <cell r="R356">
            <v>0</v>
          </cell>
          <cell r="S356">
            <v>0</v>
          </cell>
          <cell r="T356">
            <v>0</v>
          </cell>
        </row>
        <row r="357">
          <cell r="R357">
            <v>0</v>
          </cell>
          <cell r="S357">
            <v>0</v>
          </cell>
          <cell r="T357">
            <v>0</v>
          </cell>
        </row>
        <row r="358">
          <cell r="R358">
            <v>0</v>
          </cell>
          <cell r="S358">
            <v>0</v>
          </cell>
          <cell r="T358">
            <v>0</v>
          </cell>
        </row>
        <row r="359">
          <cell r="R359">
            <v>0</v>
          </cell>
          <cell r="S359">
            <v>0</v>
          </cell>
          <cell r="T359">
            <v>0</v>
          </cell>
        </row>
        <row r="362">
          <cell r="R362">
            <v>0</v>
          </cell>
          <cell r="S362">
            <v>0</v>
          </cell>
          <cell r="T362">
            <v>0</v>
          </cell>
        </row>
        <row r="363">
          <cell r="R363">
            <v>0</v>
          </cell>
          <cell r="S363">
            <v>0</v>
          </cell>
          <cell r="T363">
            <v>0</v>
          </cell>
        </row>
        <row r="364">
          <cell r="R364">
            <v>0</v>
          </cell>
          <cell r="S364">
            <v>0</v>
          </cell>
          <cell r="T364">
            <v>0</v>
          </cell>
        </row>
        <row r="366">
          <cell r="R366">
            <v>0</v>
          </cell>
          <cell r="S366">
            <v>0</v>
          </cell>
          <cell r="T366">
            <v>0</v>
          </cell>
        </row>
        <row r="367">
          <cell r="R367">
            <v>0</v>
          </cell>
          <cell r="S367">
            <v>0</v>
          </cell>
          <cell r="T367">
            <v>0</v>
          </cell>
        </row>
        <row r="370">
          <cell r="R370">
            <v>366302500.02723891</v>
          </cell>
          <cell r="S370">
            <v>338614382.68060005</v>
          </cell>
          <cell r="T370">
            <v>340357010.60400003</v>
          </cell>
        </row>
        <row r="371">
          <cell r="R371">
            <v>189186986.15211999</v>
          </cell>
          <cell r="S371">
            <v>164025152.88840002</v>
          </cell>
          <cell r="T371">
            <v>160674913.53599998</v>
          </cell>
        </row>
        <row r="372">
          <cell r="R372">
            <v>189186986.15211999</v>
          </cell>
          <cell r="S372">
            <v>164025152.88840002</v>
          </cell>
          <cell r="T372">
            <v>160674913.53599998</v>
          </cell>
        </row>
        <row r="373">
          <cell r="R373">
            <v>189186986.15211999</v>
          </cell>
          <cell r="S373">
            <v>164025152.88840002</v>
          </cell>
          <cell r="T373">
            <v>160674913.53599998</v>
          </cell>
        </row>
        <row r="374">
          <cell r="R374">
            <v>0</v>
          </cell>
          <cell r="S374">
            <v>0</v>
          </cell>
          <cell r="T374">
            <v>0</v>
          </cell>
        </row>
        <row r="375">
          <cell r="R375">
            <v>0</v>
          </cell>
          <cell r="S375">
            <v>0</v>
          </cell>
          <cell r="T375">
            <v>0</v>
          </cell>
        </row>
        <row r="376">
          <cell r="R376">
            <v>0</v>
          </cell>
          <cell r="S376">
            <v>0</v>
          </cell>
          <cell r="T376">
            <v>0</v>
          </cell>
        </row>
        <row r="377">
          <cell r="R377" t="str">
            <v>-</v>
          </cell>
          <cell r="S377" t="str">
            <v>-</v>
          </cell>
          <cell r="T377" t="str">
            <v>-</v>
          </cell>
        </row>
        <row r="378">
          <cell r="R378">
            <v>0</v>
          </cell>
          <cell r="S378">
            <v>0</v>
          </cell>
          <cell r="T378">
            <v>0</v>
          </cell>
        </row>
        <row r="379">
          <cell r="R379">
            <v>0</v>
          </cell>
          <cell r="S379">
            <v>0</v>
          </cell>
          <cell r="T379">
            <v>0</v>
          </cell>
        </row>
        <row r="385">
          <cell r="R385">
            <v>0</v>
          </cell>
          <cell r="S385">
            <v>0</v>
          </cell>
          <cell r="T385">
            <v>0</v>
          </cell>
        </row>
        <row r="386">
          <cell r="R386" t="str">
            <v>-</v>
          </cell>
          <cell r="S386" t="str">
            <v>-</v>
          </cell>
          <cell r="T386" t="str">
            <v>-</v>
          </cell>
        </row>
        <row r="387">
          <cell r="R387">
            <v>0</v>
          </cell>
          <cell r="S387">
            <v>0</v>
          </cell>
          <cell r="T387">
            <v>0</v>
          </cell>
        </row>
        <row r="388">
          <cell r="R388" t="str">
            <v>-</v>
          </cell>
          <cell r="S388" t="str">
            <v>-</v>
          </cell>
          <cell r="T388" t="str">
            <v>-</v>
          </cell>
        </row>
        <row r="389">
          <cell r="R389" t="str">
            <v>-</v>
          </cell>
          <cell r="S389" t="str">
            <v>-</v>
          </cell>
          <cell r="T389" t="str">
            <v>-</v>
          </cell>
        </row>
        <row r="390">
          <cell r="R390" t="str">
            <v>-</v>
          </cell>
          <cell r="S390" t="str">
            <v>-</v>
          </cell>
          <cell r="T390" t="str">
            <v>-</v>
          </cell>
        </row>
        <row r="391">
          <cell r="R391">
            <v>0</v>
          </cell>
          <cell r="S391">
            <v>0</v>
          </cell>
          <cell r="T391">
            <v>0</v>
          </cell>
        </row>
        <row r="397">
          <cell r="R397">
            <v>104776311.60999998</v>
          </cell>
          <cell r="S397">
            <v>112939297.94400001</v>
          </cell>
          <cell r="T397">
            <v>119780753.63</v>
          </cell>
        </row>
        <row r="398">
          <cell r="R398">
            <v>59457245.609999992</v>
          </cell>
          <cell r="S398">
            <v>62375634.943999998</v>
          </cell>
          <cell r="T398">
            <v>63453341.630000003</v>
          </cell>
        </row>
        <row r="399">
          <cell r="R399">
            <v>48888675.209999993</v>
          </cell>
          <cell r="S399">
            <v>54323093.343999997</v>
          </cell>
          <cell r="T399">
            <v>55250914.43</v>
          </cell>
        </row>
        <row r="400">
          <cell r="R400">
            <v>48888675.209999993</v>
          </cell>
          <cell r="S400">
            <v>54323093.343999997</v>
          </cell>
          <cell r="T400">
            <v>55250914.43</v>
          </cell>
        </row>
        <row r="401">
          <cell r="R401" t="str">
            <v>-</v>
          </cell>
          <cell r="S401" t="str">
            <v>-</v>
          </cell>
          <cell r="T401" t="str">
            <v>-</v>
          </cell>
        </row>
        <row r="402">
          <cell r="R402" t="str">
            <v>-</v>
          </cell>
          <cell r="S402" t="str">
            <v>-</v>
          </cell>
          <cell r="T402" t="str">
            <v>-</v>
          </cell>
        </row>
        <row r="403">
          <cell r="R403" t="str">
            <v>-</v>
          </cell>
          <cell r="S403" t="str">
            <v>-</v>
          </cell>
          <cell r="T403" t="str">
            <v>-</v>
          </cell>
        </row>
        <row r="404">
          <cell r="R404" t="str">
            <v>-</v>
          </cell>
          <cell r="S404" t="str">
            <v>-</v>
          </cell>
          <cell r="T404" t="str">
            <v>-</v>
          </cell>
        </row>
        <row r="405">
          <cell r="R405">
            <v>10568570.399999999</v>
          </cell>
          <cell r="S405">
            <v>8052541.5999999996</v>
          </cell>
          <cell r="T405">
            <v>8202427.2000000002</v>
          </cell>
        </row>
        <row r="406">
          <cell r="R406">
            <v>8960867.9999999981</v>
          </cell>
          <cell r="S406">
            <v>6770080</v>
          </cell>
          <cell r="T406">
            <v>6912000</v>
          </cell>
        </row>
        <row r="407">
          <cell r="R407">
            <v>1607702.4</v>
          </cell>
          <cell r="S407">
            <v>1282461.6000000001</v>
          </cell>
          <cell r="T407">
            <v>1290427.2</v>
          </cell>
        </row>
        <row r="408">
          <cell r="R408" t="str">
            <v>-</v>
          </cell>
          <cell r="S408" t="str">
            <v>-</v>
          </cell>
          <cell r="T408" t="str">
            <v>-</v>
          </cell>
        </row>
        <row r="409">
          <cell r="R409" t="str">
            <v>-</v>
          </cell>
          <cell r="S409" t="str">
            <v>-</v>
          </cell>
          <cell r="T409" t="str">
            <v>-</v>
          </cell>
        </row>
        <row r="410">
          <cell r="R410" t="str">
            <v>-</v>
          </cell>
          <cell r="S410" t="str">
            <v>-</v>
          </cell>
          <cell r="T410" t="str">
            <v>-</v>
          </cell>
        </row>
        <row r="411">
          <cell r="R411">
            <v>0</v>
          </cell>
          <cell r="S411">
            <v>0</v>
          </cell>
          <cell r="T411">
            <v>0</v>
          </cell>
        </row>
        <row r="412">
          <cell r="R412" t="str">
            <v>-</v>
          </cell>
          <cell r="S412" t="str">
            <v>-</v>
          </cell>
          <cell r="T412" t="str">
            <v>-</v>
          </cell>
        </row>
        <row r="413">
          <cell r="R413" t="str">
            <v>-</v>
          </cell>
          <cell r="S413" t="str">
            <v>-</v>
          </cell>
          <cell r="T413" t="str">
            <v>-</v>
          </cell>
        </row>
        <row r="414">
          <cell r="R414" t="str">
            <v>-</v>
          </cell>
          <cell r="S414" t="str">
            <v>-</v>
          </cell>
          <cell r="T414" t="str">
            <v>-</v>
          </cell>
        </row>
        <row r="415">
          <cell r="R415" t="str">
            <v>-</v>
          </cell>
          <cell r="S415" t="str">
            <v>-</v>
          </cell>
          <cell r="T415" t="str">
            <v>-</v>
          </cell>
        </row>
        <row r="416">
          <cell r="R416" t="str">
            <v>-</v>
          </cell>
          <cell r="S416" t="str">
            <v>-</v>
          </cell>
          <cell r="T416" t="str">
            <v>-</v>
          </cell>
        </row>
        <row r="417">
          <cell r="R417">
            <v>45319066</v>
          </cell>
          <cell r="S417">
            <v>50563663</v>
          </cell>
          <cell r="T417">
            <v>56327412</v>
          </cell>
        </row>
        <row r="418">
          <cell r="R418">
            <v>45319066</v>
          </cell>
          <cell r="S418">
            <v>50563663</v>
          </cell>
          <cell r="T418">
            <v>56327412</v>
          </cell>
        </row>
        <row r="419">
          <cell r="R419">
            <v>45319066</v>
          </cell>
          <cell r="S419">
            <v>50563663</v>
          </cell>
          <cell r="T419">
            <v>56327412</v>
          </cell>
        </row>
        <row r="420">
          <cell r="R420" t="str">
            <v>-</v>
          </cell>
          <cell r="S420" t="str">
            <v>-</v>
          </cell>
          <cell r="T420" t="str">
            <v>-</v>
          </cell>
        </row>
        <row r="421">
          <cell r="R421" t="str">
            <v>-</v>
          </cell>
          <cell r="S421" t="str">
            <v>-</v>
          </cell>
          <cell r="T421" t="str">
            <v>-</v>
          </cell>
        </row>
        <row r="422">
          <cell r="R422" t="str">
            <v>-</v>
          </cell>
          <cell r="S422" t="str">
            <v>-</v>
          </cell>
          <cell r="T422" t="str">
            <v>-</v>
          </cell>
        </row>
        <row r="423">
          <cell r="R423" t="str">
            <v>-</v>
          </cell>
          <cell r="S423" t="str">
            <v>-</v>
          </cell>
          <cell r="T423" t="str">
            <v>-</v>
          </cell>
        </row>
        <row r="424">
          <cell r="R424">
            <v>72339202.265118912</v>
          </cell>
          <cell r="S424">
            <v>61649931.848199993</v>
          </cell>
          <cell r="T424">
            <v>59901343.438000001</v>
          </cell>
        </row>
        <row r="425">
          <cell r="R425">
            <v>0</v>
          </cell>
          <cell r="S425">
            <v>0</v>
          </cell>
          <cell r="T425">
            <v>0</v>
          </cell>
        </row>
        <row r="426">
          <cell r="R426">
            <v>0</v>
          </cell>
          <cell r="S426">
            <v>0</v>
          </cell>
          <cell r="T426">
            <v>0</v>
          </cell>
        </row>
        <row r="427">
          <cell r="R427">
            <v>0</v>
          </cell>
          <cell r="S427">
            <v>0</v>
          </cell>
          <cell r="T427">
            <v>0</v>
          </cell>
        </row>
        <row r="428">
          <cell r="R428">
            <v>0</v>
          </cell>
          <cell r="S428">
            <v>0</v>
          </cell>
          <cell r="T428">
            <v>0</v>
          </cell>
        </row>
        <row r="429">
          <cell r="R429">
            <v>0</v>
          </cell>
          <cell r="S429">
            <v>0</v>
          </cell>
          <cell r="T429">
            <v>0</v>
          </cell>
        </row>
        <row r="430">
          <cell r="R430">
            <v>0</v>
          </cell>
          <cell r="S430">
            <v>0</v>
          </cell>
          <cell r="T430">
            <v>0</v>
          </cell>
        </row>
        <row r="431">
          <cell r="R431">
            <v>72339202.265118912</v>
          </cell>
          <cell r="S431">
            <v>61649931.848199993</v>
          </cell>
          <cell r="T431">
            <v>59901343.438000001</v>
          </cell>
        </row>
        <row r="432">
          <cell r="R432">
            <v>104893.17841889999</v>
          </cell>
          <cell r="S432">
            <v>104801.87199999999</v>
          </cell>
          <cell r="T432">
            <v>103828.48</v>
          </cell>
        </row>
        <row r="433">
          <cell r="R433">
            <v>5364.1409999999996</v>
          </cell>
          <cell r="S433">
            <v>5525.8839999999991</v>
          </cell>
          <cell r="T433">
            <v>5512.96</v>
          </cell>
        </row>
        <row r="434">
          <cell r="R434">
            <v>72228944.945700005</v>
          </cell>
          <cell r="S434">
            <v>61539604.092199996</v>
          </cell>
          <cell r="T434">
            <v>59792001.998000003</v>
          </cell>
        </row>
        <row r="435">
          <cell r="R435" t="str">
            <v>-</v>
          </cell>
          <cell r="S435" t="str">
            <v>-</v>
          </cell>
          <cell r="T435" t="str">
            <v>-</v>
          </cell>
        </row>
        <row r="436">
          <cell r="R436" t="str">
            <v>-</v>
          </cell>
          <cell r="S436" t="str">
            <v>-</v>
          </cell>
          <cell r="T436" t="str">
            <v>-</v>
          </cell>
        </row>
        <row r="437">
          <cell r="R437">
            <v>0</v>
          </cell>
          <cell r="S437">
            <v>0</v>
          </cell>
          <cell r="T437">
            <v>0</v>
          </cell>
        </row>
        <row r="443">
          <cell r="R443">
            <v>1032728</v>
          </cell>
          <cell r="S443">
            <v>933879</v>
          </cell>
          <cell r="T443">
            <v>934309</v>
          </cell>
        </row>
        <row r="444">
          <cell r="R444">
            <v>0</v>
          </cell>
          <cell r="S444">
            <v>0</v>
          </cell>
          <cell r="T444">
            <v>0</v>
          </cell>
        </row>
        <row r="445">
          <cell r="R445">
            <v>0</v>
          </cell>
          <cell r="S445">
            <v>0</v>
          </cell>
          <cell r="T445">
            <v>0</v>
          </cell>
        </row>
        <row r="447">
          <cell r="R447">
            <v>0</v>
          </cell>
          <cell r="S447">
            <v>0</v>
          </cell>
          <cell r="T447">
            <v>0</v>
          </cell>
        </row>
        <row r="449">
          <cell r="R449">
            <v>0</v>
          </cell>
          <cell r="S449">
            <v>0</v>
          </cell>
          <cell r="T449">
            <v>0</v>
          </cell>
        </row>
        <row r="450">
          <cell r="R450">
            <v>0</v>
          </cell>
          <cell r="S450">
            <v>0</v>
          </cell>
          <cell r="T450">
            <v>0</v>
          </cell>
        </row>
        <row r="451">
          <cell r="R451">
            <v>0</v>
          </cell>
          <cell r="S451">
            <v>0</v>
          </cell>
          <cell r="T451">
            <v>0</v>
          </cell>
        </row>
        <row r="452">
          <cell r="R452">
            <v>0</v>
          </cell>
          <cell r="S452">
            <v>0</v>
          </cell>
          <cell r="T452">
            <v>0</v>
          </cell>
        </row>
        <row r="453">
          <cell r="R453">
            <v>0</v>
          </cell>
          <cell r="S453">
            <v>0</v>
          </cell>
          <cell r="T453">
            <v>0</v>
          </cell>
        </row>
        <row r="454">
          <cell r="R454">
            <v>0</v>
          </cell>
          <cell r="S454">
            <v>0</v>
          </cell>
          <cell r="T454">
            <v>0</v>
          </cell>
        </row>
        <row r="455">
          <cell r="R455">
            <v>0</v>
          </cell>
          <cell r="S455">
            <v>0</v>
          </cell>
          <cell r="T455">
            <v>0</v>
          </cell>
        </row>
        <row r="457">
          <cell r="R457">
            <v>882885</v>
          </cell>
          <cell r="S457">
            <v>778624</v>
          </cell>
          <cell r="T457">
            <v>794060</v>
          </cell>
        </row>
        <row r="458">
          <cell r="R458">
            <v>882885</v>
          </cell>
          <cell r="S458">
            <v>778624</v>
          </cell>
          <cell r="T458">
            <v>794060</v>
          </cell>
        </row>
        <row r="459">
          <cell r="R459">
            <v>0</v>
          </cell>
          <cell r="S459">
            <v>0</v>
          </cell>
          <cell r="T459">
            <v>0</v>
          </cell>
        </row>
        <row r="463">
          <cell r="R463">
            <v>149843</v>
          </cell>
          <cell r="S463">
            <v>155255</v>
          </cell>
          <cell r="T463">
            <v>140249</v>
          </cell>
        </row>
        <row r="464">
          <cell r="R464">
            <v>0</v>
          </cell>
          <cell r="S464">
            <v>0</v>
          </cell>
          <cell r="T464">
            <v>0</v>
          </cell>
        </row>
        <row r="465">
          <cell r="R465">
            <v>0</v>
          </cell>
          <cell r="S465">
            <v>0</v>
          </cell>
          <cell r="T465">
            <v>0</v>
          </cell>
        </row>
        <row r="466">
          <cell r="R466">
            <v>0</v>
          </cell>
          <cell r="S466">
            <v>0</v>
          </cell>
          <cell r="T466">
            <v>0</v>
          </cell>
        </row>
        <row r="467">
          <cell r="R467">
            <v>149843</v>
          </cell>
          <cell r="S467">
            <v>155255</v>
          </cell>
          <cell r="T467">
            <v>140249</v>
          </cell>
        </row>
        <row r="468">
          <cell r="R468">
            <v>0</v>
          </cell>
          <cell r="S468">
            <v>0</v>
          </cell>
          <cell r="T468">
            <v>0</v>
          </cell>
        </row>
        <row r="469">
          <cell r="R469">
            <v>0</v>
          </cell>
          <cell r="S469">
            <v>0</v>
          </cell>
          <cell r="T469">
            <v>0</v>
          </cell>
        </row>
        <row r="470">
          <cell r="R470">
            <v>0</v>
          </cell>
          <cell r="S470">
            <v>0</v>
          </cell>
          <cell r="T470">
            <v>0</v>
          </cell>
        </row>
        <row r="471">
          <cell r="R471">
            <v>0</v>
          </cell>
          <cell r="S471">
            <v>0</v>
          </cell>
          <cell r="T471">
            <v>0</v>
          </cell>
        </row>
        <row r="472">
          <cell r="R472">
            <v>0</v>
          </cell>
          <cell r="S472">
            <v>0</v>
          </cell>
          <cell r="T472">
            <v>0</v>
          </cell>
        </row>
        <row r="475">
          <cell r="R475">
            <v>0</v>
          </cell>
          <cell r="S475">
            <v>0</v>
          </cell>
          <cell r="T475">
            <v>0</v>
          </cell>
        </row>
        <row r="476">
          <cell r="R476">
            <v>0</v>
          </cell>
          <cell r="S476">
            <v>0</v>
          </cell>
          <cell r="T476">
            <v>0</v>
          </cell>
        </row>
        <row r="477">
          <cell r="R477">
            <v>0</v>
          </cell>
          <cell r="S477">
            <v>0</v>
          </cell>
          <cell r="T477">
            <v>0</v>
          </cell>
        </row>
        <row r="479">
          <cell r="R479">
            <v>0</v>
          </cell>
          <cell r="S479">
            <v>0</v>
          </cell>
          <cell r="T479">
            <v>0</v>
          </cell>
        </row>
        <row r="480">
          <cell r="R480">
            <v>0</v>
          </cell>
          <cell r="S480">
            <v>0</v>
          </cell>
          <cell r="T480">
            <v>0</v>
          </cell>
        </row>
        <row r="483">
          <cell r="R483">
            <v>0</v>
          </cell>
          <cell r="S483">
            <v>0</v>
          </cell>
          <cell r="T483">
            <v>0</v>
          </cell>
        </row>
        <row r="484">
          <cell r="R484">
            <v>0</v>
          </cell>
          <cell r="S484">
            <v>0</v>
          </cell>
          <cell r="T484">
            <v>0</v>
          </cell>
        </row>
        <row r="485">
          <cell r="R485">
            <v>0</v>
          </cell>
          <cell r="S485">
            <v>0</v>
          </cell>
          <cell r="T485">
            <v>0</v>
          </cell>
        </row>
        <row r="487">
          <cell r="R487">
            <v>0</v>
          </cell>
          <cell r="S487">
            <v>0</v>
          </cell>
          <cell r="T487">
            <v>0</v>
          </cell>
        </row>
        <row r="489">
          <cell r="R489">
            <v>0</v>
          </cell>
          <cell r="S489">
            <v>0</v>
          </cell>
          <cell r="T489">
            <v>0</v>
          </cell>
        </row>
        <row r="490">
          <cell r="R490">
            <v>0</v>
          </cell>
          <cell r="S490">
            <v>0</v>
          </cell>
          <cell r="T490">
            <v>0</v>
          </cell>
        </row>
        <row r="491">
          <cell r="R491">
            <v>0</v>
          </cell>
          <cell r="S491">
            <v>0</v>
          </cell>
          <cell r="T491">
            <v>0</v>
          </cell>
        </row>
        <row r="492">
          <cell r="R492">
            <v>0</v>
          </cell>
          <cell r="S492">
            <v>0</v>
          </cell>
          <cell r="T492">
            <v>0</v>
          </cell>
        </row>
        <row r="493">
          <cell r="R493">
            <v>0</v>
          </cell>
          <cell r="S493">
            <v>0</v>
          </cell>
          <cell r="T493">
            <v>0</v>
          </cell>
        </row>
        <row r="494">
          <cell r="R494">
            <v>0</v>
          </cell>
          <cell r="S494">
            <v>0</v>
          </cell>
          <cell r="T494">
            <v>0</v>
          </cell>
        </row>
        <row r="495">
          <cell r="R495">
            <v>0</v>
          </cell>
          <cell r="S495">
            <v>0</v>
          </cell>
          <cell r="T495">
            <v>0</v>
          </cell>
        </row>
        <row r="497">
          <cell r="R497">
            <v>676065</v>
          </cell>
          <cell r="S497">
            <v>651462</v>
          </cell>
          <cell r="T497">
            <v>661233</v>
          </cell>
        </row>
        <row r="498">
          <cell r="R498">
            <v>676065</v>
          </cell>
          <cell r="S498">
            <v>651462</v>
          </cell>
          <cell r="T498">
            <v>661233</v>
          </cell>
        </row>
        <row r="499">
          <cell r="R499">
            <v>0</v>
          </cell>
          <cell r="S499">
            <v>0</v>
          </cell>
          <cell r="T499">
            <v>0</v>
          </cell>
        </row>
        <row r="503">
          <cell r="R503">
            <v>109304</v>
          </cell>
          <cell r="S503">
            <v>115000</v>
          </cell>
          <cell r="T503">
            <v>100000</v>
          </cell>
        </row>
        <row r="504">
          <cell r="R504">
            <v>0</v>
          </cell>
          <cell r="S504">
            <v>0</v>
          </cell>
          <cell r="T504">
            <v>0</v>
          </cell>
        </row>
        <row r="505">
          <cell r="R505">
            <v>0</v>
          </cell>
          <cell r="S505">
            <v>0</v>
          </cell>
          <cell r="T505">
            <v>0</v>
          </cell>
        </row>
        <row r="506">
          <cell r="R506">
            <v>0</v>
          </cell>
          <cell r="S506">
            <v>0</v>
          </cell>
          <cell r="T506">
            <v>0</v>
          </cell>
        </row>
        <row r="507">
          <cell r="R507">
            <v>109304</v>
          </cell>
          <cell r="S507">
            <v>115000</v>
          </cell>
          <cell r="T507">
            <v>100000</v>
          </cell>
        </row>
        <row r="508">
          <cell r="R508">
            <v>0</v>
          </cell>
          <cell r="S508">
            <v>0</v>
          </cell>
          <cell r="T508">
            <v>0</v>
          </cell>
        </row>
        <row r="509">
          <cell r="R509">
            <v>0</v>
          </cell>
          <cell r="S509">
            <v>0</v>
          </cell>
          <cell r="T509">
            <v>0</v>
          </cell>
        </row>
        <row r="510">
          <cell r="R510">
            <v>0</v>
          </cell>
          <cell r="S510">
            <v>0</v>
          </cell>
          <cell r="T510">
            <v>0</v>
          </cell>
        </row>
        <row r="511">
          <cell r="R511">
            <v>0</v>
          </cell>
          <cell r="S511">
            <v>0</v>
          </cell>
          <cell r="T511">
            <v>0</v>
          </cell>
        </row>
        <row r="512">
          <cell r="R512">
            <v>0</v>
          </cell>
          <cell r="S512">
            <v>0</v>
          </cell>
          <cell r="T512">
            <v>0</v>
          </cell>
        </row>
        <row r="515">
          <cell r="R515">
            <v>0</v>
          </cell>
          <cell r="S515">
            <v>0</v>
          </cell>
          <cell r="T515">
            <v>0</v>
          </cell>
        </row>
        <row r="516">
          <cell r="R516">
            <v>0</v>
          </cell>
          <cell r="S516">
            <v>0</v>
          </cell>
          <cell r="T516">
            <v>0</v>
          </cell>
        </row>
        <row r="517">
          <cell r="R517">
            <v>0</v>
          </cell>
          <cell r="S517">
            <v>0</v>
          </cell>
          <cell r="T517">
            <v>0</v>
          </cell>
        </row>
        <row r="519">
          <cell r="R519">
            <v>0</v>
          </cell>
          <cell r="S519">
            <v>0</v>
          </cell>
          <cell r="T519">
            <v>0</v>
          </cell>
        </row>
        <row r="520">
          <cell r="R520">
            <v>0</v>
          </cell>
          <cell r="S520">
            <v>0</v>
          </cell>
          <cell r="T520">
            <v>0</v>
          </cell>
        </row>
        <row r="523">
          <cell r="R523">
            <v>247359</v>
          </cell>
          <cell r="S523">
            <v>167417</v>
          </cell>
          <cell r="T523">
            <v>173076</v>
          </cell>
        </row>
        <row r="524">
          <cell r="R524">
            <v>0</v>
          </cell>
          <cell r="S524">
            <v>0</v>
          </cell>
          <cell r="T524">
            <v>0</v>
          </cell>
        </row>
        <row r="525">
          <cell r="R525">
            <v>0</v>
          </cell>
          <cell r="S525">
            <v>0</v>
          </cell>
          <cell r="T525">
            <v>0</v>
          </cell>
        </row>
        <row r="527">
          <cell r="R527">
            <v>0</v>
          </cell>
          <cell r="S527">
            <v>0</v>
          </cell>
          <cell r="T527">
            <v>0</v>
          </cell>
        </row>
        <row r="529">
          <cell r="R529">
            <v>0</v>
          </cell>
          <cell r="S529">
            <v>0</v>
          </cell>
          <cell r="T529">
            <v>0</v>
          </cell>
        </row>
        <row r="530">
          <cell r="R530">
            <v>0</v>
          </cell>
          <cell r="S530">
            <v>0</v>
          </cell>
          <cell r="T530">
            <v>0</v>
          </cell>
        </row>
        <row r="531">
          <cell r="R531">
            <v>0</v>
          </cell>
          <cell r="S531">
            <v>0</v>
          </cell>
          <cell r="T531">
            <v>0</v>
          </cell>
        </row>
        <row r="532">
          <cell r="R532">
            <v>0</v>
          </cell>
          <cell r="S532">
            <v>0</v>
          </cell>
          <cell r="T532">
            <v>0</v>
          </cell>
        </row>
        <row r="533">
          <cell r="R533">
            <v>0</v>
          </cell>
          <cell r="S533">
            <v>0</v>
          </cell>
          <cell r="T533">
            <v>0</v>
          </cell>
        </row>
        <row r="534">
          <cell r="R534">
            <v>0</v>
          </cell>
          <cell r="S534">
            <v>0</v>
          </cell>
          <cell r="T534">
            <v>0</v>
          </cell>
        </row>
        <row r="535">
          <cell r="R535">
            <v>0</v>
          </cell>
          <cell r="S535">
            <v>0</v>
          </cell>
          <cell r="T535">
            <v>0</v>
          </cell>
        </row>
        <row r="537">
          <cell r="R537">
            <v>206820</v>
          </cell>
          <cell r="S537">
            <v>127162</v>
          </cell>
          <cell r="T537">
            <v>132827</v>
          </cell>
        </row>
        <row r="538">
          <cell r="R538">
            <v>206820</v>
          </cell>
          <cell r="S538">
            <v>127162</v>
          </cell>
          <cell r="T538">
            <v>132827</v>
          </cell>
        </row>
        <row r="539">
          <cell r="R539">
            <v>0</v>
          </cell>
          <cell r="S539">
            <v>0</v>
          </cell>
          <cell r="T539">
            <v>0</v>
          </cell>
        </row>
        <row r="543">
          <cell r="R543">
            <v>40539</v>
          </cell>
          <cell r="S543">
            <v>40255</v>
          </cell>
          <cell r="T543">
            <v>40249</v>
          </cell>
        </row>
        <row r="544">
          <cell r="R544">
            <v>0</v>
          </cell>
          <cell r="S544">
            <v>0</v>
          </cell>
          <cell r="T544">
            <v>0</v>
          </cell>
        </row>
        <row r="545">
          <cell r="R545">
            <v>0</v>
          </cell>
          <cell r="S545">
            <v>0</v>
          </cell>
          <cell r="T545">
            <v>0</v>
          </cell>
        </row>
        <row r="546">
          <cell r="R546">
            <v>0</v>
          </cell>
          <cell r="S546">
            <v>0</v>
          </cell>
          <cell r="T546">
            <v>0</v>
          </cell>
        </row>
        <row r="547">
          <cell r="R547">
            <v>40539</v>
          </cell>
          <cell r="S547">
            <v>40255</v>
          </cell>
          <cell r="T547">
            <v>40249</v>
          </cell>
        </row>
        <row r="548">
          <cell r="R548">
            <v>0</v>
          </cell>
          <cell r="S548">
            <v>0</v>
          </cell>
          <cell r="T548">
            <v>0</v>
          </cell>
        </row>
        <row r="549">
          <cell r="R549">
            <v>0</v>
          </cell>
          <cell r="S549">
            <v>0</v>
          </cell>
          <cell r="T549">
            <v>0</v>
          </cell>
        </row>
        <row r="550">
          <cell r="R550">
            <v>0</v>
          </cell>
          <cell r="S550">
            <v>0</v>
          </cell>
          <cell r="T550">
            <v>0</v>
          </cell>
        </row>
        <row r="551">
          <cell r="R551">
            <v>0</v>
          </cell>
          <cell r="S551">
            <v>0</v>
          </cell>
          <cell r="T551">
            <v>0</v>
          </cell>
        </row>
        <row r="552">
          <cell r="R552">
            <v>0</v>
          </cell>
          <cell r="S552">
            <v>0</v>
          </cell>
          <cell r="T552">
            <v>0</v>
          </cell>
        </row>
        <row r="555">
          <cell r="R555">
            <v>0</v>
          </cell>
          <cell r="S555">
            <v>0</v>
          </cell>
          <cell r="T555">
            <v>0</v>
          </cell>
        </row>
        <row r="556">
          <cell r="R556">
            <v>0</v>
          </cell>
          <cell r="S556">
            <v>0</v>
          </cell>
          <cell r="T556">
            <v>0</v>
          </cell>
        </row>
        <row r="557">
          <cell r="R557">
            <v>0</v>
          </cell>
          <cell r="S557">
            <v>0</v>
          </cell>
          <cell r="T557">
            <v>0</v>
          </cell>
        </row>
        <row r="559">
          <cell r="R559">
            <v>0</v>
          </cell>
          <cell r="S559">
            <v>0</v>
          </cell>
          <cell r="T559">
            <v>0</v>
          </cell>
        </row>
        <row r="560">
          <cell r="R560">
            <v>0</v>
          </cell>
          <cell r="S560">
            <v>0</v>
          </cell>
          <cell r="T560">
            <v>0</v>
          </cell>
        </row>
        <row r="564">
          <cell r="R564">
            <v>0</v>
          </cell>
          <cell r="S564">
            <v>0</v>
          </cell>
          <cell r="T564">
            <v>0</v>
          </cell>
        </row>
        <row r="565">
          <cell r="R565">
            <v>0</v>
          </cell>
          <cell r="S565">
            <v>0</v>
          </cell>
          <cell r="T565">
            <v>0</v>
          </cell>
        </row>
        <row r="566">
          <cell r="R566">
            <v>0</v>
          </cell>
          <cell r="S566">
            <v>0</v>
          </cell>
          <cell r="T566">
            <v>0</v>
          </cell>
        </row>
        <row r="567">
          <cell r="R567">
            <v>0</v>
          </cell>
          <cell r="S567">
            <v>0</v>
          </cell>
          <cell r="T567">
            <v>0</v>
          </cell>
        </row>
        <row r="568">
          <cell r="R568">
            <v>0</v>
          </cell>
          <cell r="S568">
            <v>0</v>
          </cell>
          <cell r="T568">
            <v>0</v>
          </cell>
        </row>
        <row r="569">
          <cell r="R569" t="str">
            <v>-</v>
          </cell>
          <cell r="S569" t="str">
            <v>-</v>
          </cell>
          <cell r="T569" t="str">
            <v>-</v>
          </cell>
        </row>
        <row r="570">
          <cell r="R570" t="str">
            <v>-</v>
          </cell>
          <cell r="S570" t="str">
            <v>-</v>
          </cell>
          <cell r="T570" t="str">
            <v>-</v>
          </cell>
        </row>
        <row r="571">
          <cell r="R571">
            <v>0</v>
          </cell>
          <cell r="S571">
            <v>0</v>
          </cell>
          <cell r="T571">
            <v>0</v>
          </cell>
        </row>
        <row r="577">
          <cell r="R577">
            <v>0</v>
          </cell>
          <cell r="S577">
            <v>0</v>
          </cell>
          <cell r="T577">
            <v>0</v>
          </cell>
        </row>
        <row r="578">
          <cell r="R578">
            <v>0</v>
          </cell>
          <cell r="S578">
            <v>0</v>
          </cell>
          <cell r="T578">
            <v>0</v>
          </cell>
        </row>
        <row r="579">
          <cell r="R579">
            <v>0</v>
          </cell>
          <cell r="S579">
            <v>0</v>
          </cell>
          <cell r="T579">
            <v>0</v>
          </cell>
        </row>
        <row r="580">
          <cell r="R580">
            <v>0</v>
          </cell>
          <cell r="S580">
            <v>0</v>
          </cell>
          <cell r="T580">
            <v>0</v>
          </cell>
        </row>
        <row r="581">
          <cell r="R581">
            <v>0</v>
          </cell>
          <cell r="S581">
            <v>0</v>
          </cell>
          <cell r="T581">
            <v>0</v>
          </cell>
        </row>
        <row r="582">
          <cell r="R582">
            <v>0</v>
          </cell>
          <cell r="S582">
            <v>0</v>
          </cell>
          <cell r="T582">
            <v>0</v>
          </cell>
        </row>
        <row r="583">
          <cell r="R583">
            <v>0</v>
          </cell>
          <cell r="S583">
            <v>0</v>
          </cell>
          <cell r="T583">
            <v>0</v>
          </cell>
        </row>
        <row r="589">
          <cell r="R589">
            <v>502500</v>
          </cell>
          <cell r="S589">
            <v>502500</v>
          </cell>
          <cell r="T589">
            <v>502500</v>
          </cell>
        </row>
        <row r="590">
          <cell r="R590">
            <v>502500</v>
          </cell>
          <cell r="S590">
            <v>502500</v>
          </cell>
          <cell r="T590">
            <v>502500</v>
          </cell>
        </row>
        <row r="591">
          <cell r="R591">
            <v>502500</v>
          </cell>
          <cell r="S591">
            <v>502500</v>
          </cell>
          <cell r="T591">
            <v>502500</v>
          </cell>
        </row>
        <row r="592">
          <cell r="R592">
            <v>0</v>
          </cell>
          <cell r="S592">
            <v>0</v>
          </cell>
          <cell r="T592">
            <v>0</v>
          </cell>
        </row>
        <row r="593">
          <cell r="R593">
            <v>0</v>
          </cell>
          <cell r="S593">
            <v>0</v>
          </cell>
          <cell r="T593">
            <v>0</v>
          </cell>
        </row>
        <row r="594">
          <cell r="R594">
            <v>0</v>
          </cell>
          <cell r="S594">
            <v>0</v>
          </cell>
          <cell r="T594">
            <v>0</v>
          </cell>
        </row>
        <row r="595">
          <cell r="R595">
            <v>0</v>
          </cell>
          <cell r="S595">
            <v>0</v>
          </cell>
          <cell r="T595">
            <v>0</v>
          </cell>
        </row>
        <row r="596">
          <cell r="R596">
            <v>0</v>
          </cell>
          <cell r="S596">
            <v>0</v>
          </cell>
          <cell r="T596">
            <v>0</v>
          </cell>
        </row>
        <row r="597">
          <cell r="R597">
            <v>0</v>
          </cell>
          <cell r="S597">
            <v>0</v>
          </cell>
          <cell r="T597">
            <v>0</v>
          </cell>
        </row>
        <row r="598">
          <cell r="R598">
            <v>0</v>
          </cell>
          <cell r="S598">
            <v>0</v>
          </cell>
          <cell r="T598">
            <v>0</v>
          </cell>
        </row>
        <row r="599">
          <cell r="R599">
            <v>0</v>
          </cell>
          <cell r="S599">
            <v>0</v>
          </cell>
          <cell r="T599">
            <v>0</v>
          </cell>
        </row>
        <row r="600">
          <cell r="R600">
            <v>0</v>
          </cell>
          <cell r="S600">
            <v>0</v>
          </cell>
          <cell r="T600">
            <v>0</v>
          </cell>
        </row>
        <row r="601">
          <cell r="R601">
            <v>0</v>
          </cell>
          <cell r="S601">
            <v>0</v>
          </cell>
          <cell r="T601">
            <v>0</v>
          </cell>
        </row>
        <row r="602">
          <cell r="R602">
            <v>0</v>
          </cell>
          <cell r="S602">
            <v>0</v>
          </cell>
          <cell r="T602">
            <v>0</v>
          </cell>
        </row>
        <row r="603">
          <cell r="R603">
            <v>0</v>
          </cell>
          <cell r="S603">
            <v>0</v>
          </cell>
          <cell r="T603">
            <v>0</v>
          </cell>
        </row>
        <row r="604">
          <cell r="R604">
            <v>0</v>
          </cell>
          <cell r="S604">
            <v>0</v>
          </cell>
          <cell r="T604">
            <v>0</v>
          </cell>
        </row>
        <row r="605">
          <cell r="R605">
            <v>0</v>
          </cell>
          <cell r="S605">
            <v>0</v>
          </cell>
          <cell r="T605">
            <v>0</v>
          </cell>
        </row>
        <row r="606">
          <cell r="R606">
            <v>0</v>
          </cell>
          <cell r="S606">
            <v>0</v>
          </cell>
          <cell r="T606">
            <v>0</v>
          </cell>
        </row>
        <row r="607">
          <cell r="R607">
            <v>0</v>
          </cell>
          <cell r="S607">
            <v>0</v>
          </cell>
          <cell r="T607">
            <v>0</v>
          </cell>
        </row>
        <row r="608">
          <cell r="R608">
            <v>2076700</v>
          </cell>
          <cell r="S608">
            <v>2162000</v>
          </cell>
          <cell r="T608">
            <v>2440000</v>
          </cell>
        </row>
        <row r="609">
          <cell r="R609">
            <v>2076700</v>
          </cell>
          <cell r="S609">
            <v>2162000</v>
          </cell>
          <cell r="T609">
            <v>2440000</v>
          </cell>
        </row>
        <row r="610">
          <cell r="R610">
            <v>1230100</v>
          </cell>
          <cell r="S610">
            <v>1320000</v>
          </cell>
          <cell r="T610">
            <v>1500000</v>
          </cell>
        </row>
        <row r="611">
          <cell r="R611">
            <v>120000</v>
          </cell>
          <cell r="S611">
            <v>132000</v>
          </cell>
          <cell r="T611">
            <v>150000</v>
          </cell>
        </row>
        <row r="612">
          <cell r="R612">
            <v>528450</v>
          </cell>
          <cell r="S612">
            <v>500000</v>
          </cell>
          <cell r="T612">
            <v>550000</v>
          </cell>
        </row>
        <row r="613">
          <cell r="R613">
            <v>138000</v>
          </cell>
          <cell r="S613">
            <v>145000</v>
          </cell>
          <cell r="T613">
            <v>170000</v>
          </cell>
        </row>
        <row r="614">
          <cell r="R614">
            <v>60150</v>
          </cell>
          <cell r="S614">
            <v>65000</v>
          </cell>
          <cell r="T614">
            <v>70000</v>
          </cell>
        </row>
        <row r="615">
          <cell r="R615">
            <v>866516</v>
          </cell>
          <cell r="S615">
            <v>761645</v>
          </cell>
          <cell r="T615">
            <v>776583</v>
          </cell>
        </row>
        <row r="616">
          <cell r="R616">
            <v>866516</v>
          </cell>
          <cell r="S616">
            <v>761645</v>
          </cell>
          <cell r="T616">
            <v>776583</v>
          </cell>
        </row>
        <row r="617">
          <cell r="R617">
            <v>404000</v>
          </cell>
          <cell r="S617">
            <v>408000</v>
          </cell>
          <cell r="T617">
            <v>412000</v>
          </cell>
        </row>
        <row r="618">
          <cell r="R618">
            <v>95000</v>
          </cell>
          <cell r="S618">
            <v>98000</v>
          </cell>
          <cell r="T618">
            <v>100000</v>
          </cell>
        </row>
        <row r="619">
          <cell r="R619">
            <v>226000</v>
          </cell>
          <cell r="S619">
            <v>222000</v>
          </cell>
          <cell r="T619">
            <v>237000</v>
          </cell>
        </row>
        <row r="620">
          <cell r="R620">
            <v>141516</v>
          </cell>
          <cell r="S620">
            <v>33645</v>
          </cell>
          <cell r="T620">
            <v>27583</v>
          </cell>
        </row>
        <row r="621">
          <cell r="R621">
            <v>0</v>
          </cell>
          <cell r="S621">
            <v>0</v>
          </cell>
          <cell r="T621">
            <v>0</v>
          </cell>
        </row>
        <row r="622">
          <cell r="R622">
            <v>0</v>
          </cell>
          <cell r="S622">
            <v>0</v>
          </cell>
          <cell r="T622">
            <v>0</v>
          </cell>
        </row>
        <row r="623">
          <cell r="R623">
            <v>0</v>
          </cell>
          <cell r="S623">
            <v>0</v>
          </cell>
          <cell r="T623">
            <v>0</v>
          </cell>
        </row>
        <row r="624">
          <cell r="R624">
            <v>0</v>
          </cell>
          <cell r="S624">
            <v>0</v>
          </cell>
          <cell r="T624">
            <v>0</v>
          </cell>
        </row>
        <row r="625">
          <cell r="R625">
            <v>0</v>
          </cell>
          <cell r="S625">
            <v>0</v>
          </cell>
          <cell r="T625">
            <v>0</v>
          </cell>
        </row>
        <row r="626">
          <cell r="R626">
            <v>0</v>
          </cell>
          <cell r="S626">
            <v>0</v>
          </cell>
          <cell r="T626">
            <v>0</v>
          </cell>
        </row>
        <row r="627">
          <cell r="R627">
            <v>0</v>
          </cell>
          <cell r="S627">
            <v>0</v>
          </cell>
          <cell r="T627">
            <v>0</v>
          </cell>
        </row>
        <row r="628">
          <cell r="R628">
            <v>0</v>
          </cell>
          <cell r="S628">
            <v>0</v>
          </cell>
          <cell r="T628">
            <v>0</v>
          </cell>
        </row>
        <row r="634">
          <cell r="R634">
            <v>140776583.64619938</v>
          </cell>
          <cell r="S634">
            <v>123059908.37309137</v>
          </cell>
          <cell r="T634">
            <v>95098550.578498721</v>
          </cell>
        </row>
        <row r="635">
          <cell r="R635">
            <v>48691923.25</v>
          </cell>
          <cell r="S635">
            <v>37222775</v>
          </cell>
          <cell r="T635">
            <v>32530196</v>
          </cell>
        </row>
        <row r="636">
          <cell r="R636">
            <v>47104944</v>
          </cell>
          <cell r="S636">
            <v>35031534.5</v>
          </cell>
          <cell r="T636">
            <v>29036955.5</v>
          </cell>
        </row>
        <row r="638">
          <cell r="R638">
            <v>1586979.25</v>
          </cell>
          <cell r="S638">
            <v>2191240.5</v>
          </cell>
          <cell r="T638">
            <v>3493240.5</v>
          </cell>
        </row>
        <row r="639">
          <cell r="R639">
            <v>0</v>
          </cell>
          <cell r="S639">
            <v>0</v>
          </cell>
          <cell r="T639">
            <v>0</v>
          </cell>
        </row>
        <row r="640">
          <cell r="R640">
            <v>43268219.019198939</v>
          </cell>
          <cell r="S640">
            <v>56156869.304189213</v>
          </cell>
          <cell r="T640">
            <v>49101905.339526981</v>
          </cell>
        </row>
        <row r="641">
          <cell r="R641">
            <v>27545711.019198939</v>
          </cell>
          <cell r="S641">
            <v>34616000.304189213</v>
          </cell>
          <cell r="T641">
            <v>21046071.339526985</v>
          </cell>
        </row>
        <row r="642">
          <cell r="R642">
            <v>22495367</v>
          </cell>
          <cell r="S642">
            <v>28659880.304189213</v>
          </cell>
          <cell r="T642">
            <v>21046071.339526985</v>
          </cell>
        </row>
        <row r="643">
          <cell r="R643">
            <v>5050344.0191989392</v>
          </cell>
          <cell r="S643">
            <v>5956119.9999999991</v>
          </cell>
          <cell r="T643">
            <v>0</v>
          </cell>
        </row>
        <row r="644">
          <cell r="R644">
            <v>0</v>
          </cell>
          <cell r="S644">
            <v>0</v>
          </cell>
          <cell r="T644">
            <v>0</v>
          </cell>
        </row>
        <row r="645">
          <cell r="R645">
            <v>15722508</v>
          </cell>
          <cell r="S645">
            <v>21540869</v>
          </cell>
          <cell r="T645">
            <v>28055834</v>
          </cell>
        </row>
        <row r="646">
          <cell r="R646">
            <v>15722508</v>
          </cell>
          <cell r="S646">
            <v>21540869</v>
          </cell>
          <cell r="T646">
            <v>28055834</v>
          </cell>
        </row>
        <row r="648">
          <cell r="R648">
            <v>31607093.072666667</v>
          </cell>
          <cell r="S648">
            <v>8693833.8812499996</v>
          </cell>
          <cell r="T648">
            <v>638681.34944999998</v>
          </cell>
        </row>
        <row r="649">
          <cell r="R649">
            <v>22111190</v>
          </cell>
          <cell r="S649">
            <v>8368652.9400000004</v>
          </cell>
          <cell r="T649">
            <v>470719.20819999999</v>
          </cell>
        </row>
        <row r="650">
          <cell r="R650">
            <v>9495903.0726666674</v>
          </cell>
          <cell r="S650">
            <v>325180.94125000003</v>
          </cell>
          <cell r="T650">
            <v>167962.14124999999</v>
          </cell>
        </row>
        <row r="654">
          <cell r="R654">
            <v>11153588.870464191</v>
          </cell>
          <cell r="S654">
            <v>17831200.057217389</v>
          </cell>
          <cell r="T654">
            <v>9777189.9329999983</v>
          </cell>
        </row>
        <row r="655">
          <cell r="R655">
            <v>0</v>
          </cell>
          <cell r="S655">
            <v>0</v>
          </cell>
          <cell r="T655">
            <v>0</v>
          </cell>
        </row>
        <row r="656">
          <cell r="R656">
            <v>0</v>
          </cell>
          <cell r="S656">
            <v>0</v>
          </cell>
          <cell r="T656">
            <v>0</v>
          </cell>
        </row>
        <row r="657">
          <cell r="R657">
            <v>362323.43530000001</v>
          </cell>
          <cell r="S657">
            <v>916213</v>
          </cell>
          <cell r="T657">
            <v>800583</v>
          </cell>
        </row>
        <row r="658">
          <cell r="R658">
            <v>1526229.8451641907</v>
          </cell>
          <cell r="S658">
            <v>463433</v>
          </cell>
          <cell r="T658">
            <v>475647</v>
          </cell>
        </row>
        <row r="659">
          <cell r="R659">
            <v>100742</v>
          </cell>
          <cell r="S659">
            <v>260000</v>
          </cell>
          <cell r="T659">
            <v>262000</v>
          </cell>
        </row>
        <row r="660">
          <cell r="R660">
            <v>1540938</v>
          </cell>
          <cell r="S660">
            <v>6725000</v>
          </cell>
          <cell r="T660">
            <v>170000</v>
          </cell>
        </row>
        <row r="661">
          <cell r="R661">
            <v>201216</v>
          </cell>
          <cell r="S661">
            <v>40000</v>
          </cell>
          <cell r="T661">
            <v>2448000</v>
          </cell>
        </row>
        <row r="662">
          <cell r="R662">
            <v>4944544</v>
          </cell>
          <cell r="S662">
            <v>3328704.8072173917</v>
          </cell>
          <cell r="T662">
            <v>286610.08299999998</v>
          </cell>
        </row>
        <row r="663">
          <cell r="R663">
            <v>2477595.59</v>
          </cell>
          <cell r="S663">
            <v>6097849.25</v>
          </cell>
          <cell r="T663">
            <v>5334349.8499999996</v>
          </cell>
        </row>
        <row r="666">
          <cell r="R666">
            <v>528873.43386956526</v>
          </cell>
          <cell r="S666">
            <v>268739.13043478259</v>
          </cell>
          <cell r="T666">
            <v>164086.95652173914</v>
          </cell>
        </row>
        <row r="667">
          <cell r="R667">
            <v>10679.020869565218</v>
          </cell>
          <cell r="S667">
            <v>3739.130434782609</v>
          </cell>
          <cell r="T667">
            <v>4086.9565217391309</v>
          </cell>
        </row>
        <row r="668">
          <cell r="R668">
            <v>518194.413</v>
          </cell>
          <cell r="S668">
            <v>265000</v>
          </cell>
          <cell r="T668">
            <v>160000</v>
          </cell>
        </row>
        <row r="670">
          <cell r="R670">
            <v>5526886</v>
          </cell>
          <cell r="S670">
            <v>2886491</v>
          </cell>
          <cell r="T670">
            <v>2886491</v>
          </cell>
        </row>
        <row r="671">
          <cell r="R671">
            <v>5526886</v>
          </cell>
          <cell r="S671">
            <v>2886491</v>
          </cell>
          <cell r="T671">
            <v>2886491</v>
          </cell>
        </row>
        <row r="674">
          <cell r="R674">
            <v>37696768.270854667</v>
          </cell>
          <cell r="S674">
            <v>38554172.630434781</v>
          </cell>
          <cell r="T674">
            <v>34296933.456521742</v>
          </cell>
        </row>
        <row r="675">
          <cell r="R675">
            <v>3234481.25</v>
          </cell>
          <cell r="S675">
            <v>12527240.5</v>
          </cell>
          <cell r="T675">
            <v>16293240.5</v>
          </cell>
        </row>
        <row r="676">
          <cell r="R676">
            <v>1647502</v>
          </cell>
          <cell r="S676">
            <v>10336000</v>
          </cell>
          <cell r="T676">
            <v>12800000</v>
          </cell>
        </row>
        <row r="677">
          <cell r="R677" t="str">
            <v>-</v>
          </cell>
          <cell r="S677" t="str">
            <v>-</v>
          </cell>
          <cell r="T677" t="str">
            <v>-</v>
          </cell>
        </row>
        <row r="678">
          <cell r="R678">
            <v>1586979.25</v>
          </cell>
          <cell r="S678">
            <v>2191240.5</v>
          </cell>
          <cell r="T678">
            <v>3493240.5</v>
          </cell>
        </row>
        <row r="679">
          <cell r="R679">
            <v>0</v>
          </cell>
          <cell r="S679">
            <v>0</v>
          </cell>
          <cell r="T679">
            <v>0</v>
          </cell>
        </row>
        <row r="680">
          <cell r="R680">
            <v>12043117.999985099</v>
          </cell>
          <cell r="S680">
            <v>12143151</v>
          </cell>
          <cell r="T680">
            <v>10230806</v>
          </cell>
        </row>
        <row r="681">
          <cell r="R681">
            <v>10607511.999985099</v>
          </cell>
          <cell r="S681">
            <v>5956119.9999999991</v>
          </cell>
          <cell r="T681">
            <v>0</v>
          </cell>
        </row>
        <row r="682">
          <cell r="R682">
            <v>6364509</v>
          </cell>
          <cell r="S682">
            <v>0</v>
          </cell>
          <cell r="T682">
            <v>0</v>
          </cell>
        </row>
        <row r="683">
          <cell r="R683">
            <v>4243002.9999850998</v>
          </cell>
          <cell r="S683">
            <v>5956119.9999999991</v>
          </cell>
          <cell r="T683">
            <v>0</v>
          </cell>
        </row>
        <row r="684">
          <cell r="R684">
            <v>0</v>
          </cell>
          <cell r="S684">
            <v>0</v>
          </cell>
          <cell r="T684">
            <v>0</v>
          </cell>
        </row>
        <row r="685">
          <cell r="R685">
            <v>1435606</v>
          </cell>
          <cell r="S685">
            <v>6187031</v>
          </cell>
          <cell r="T685">
            <v>10230806</v>
          </cell>
        </row>
        <row r="686">
          <cell r="R686">
            <v>1435606</v>
          </cell>
          <cell r="S686">
            <v>6187031</v>
          </cell>
          <cell r="T686">
            <v>10230806</v>
          </cell>
        </row>
        <row r="688">
          <cell r="R688">
            <v>18455877</v>
          </cell>
          <cell r="S688">
            <v>1262542</v>
          </cell>
          <cell r="T688">
            <v>0</v>
          </cell>
        </row>
        <row r="689">
          <cell r="R689">
            <v>14862846</v>
          </cell>
          <cell r="S689">
            <v>1262542</v>
          </cell>
          <cell r="T689">
            <v>0</v>
          </cell>
        </row>
        <row r="690">
          <cell r="R690">
            <v>3593031</v>
          </cell>
          <cell r="S690">
            <v>0</v>
          </cell>
          <cell r="T690">
            <v>0</v>
          </cell>
        </row>
        <row r="694">
          <cell r="R694">
            <v>3952613</v>
          </cell>
          <cell r="S694">
            <v>12617500</v>
          </cell>
          <cell r="T694">
            <v>7768800</v>
          </cell>
        </row>
        <row r="695">
          <cell r="R695">
            <v>0</v>
          </cell>
          <cell r="S695">
            <v>0</v>
          </cell>
          <cell r="T695">
            <v>0</v>
          </cell>
        </row>
        <row r="696">
          <cell r="R696">
            <v>0</v>
          </cell>
          <cell r="S696">
            <v>0</v>
          </cell>
          <cell r="T696">
            <v>0</v>
          </cell>
        </row>
        <row r="697">
          <cell r="R697">
            <v>0</v>
          </cell>
          <cell r="S697">
            <v>0</v>
          </cell>
          <cell r="T697">
            <v>0</v>
          </cell>
        </row>
        <row r="698">
          <cell r="R698">
            <v>192500</v>
          </cell>
          <cell r="S698">
            <v>0</v>
          </cell>
          <cell r="T698">
            <v>0</v>
          </cell>
        </row>
        <row r="699">
          <cell r="R699">
            <v>0</v>
          </cell>
          <cell r="S699">
            <v>0</v>
          </cell>
          <cell r="T699">
            <v>0</v>
          </cell>
        </row>
        <row r="700">
          <cell r="R700">
            <v>1329595</v>
          </cell>
          <cell r="S700">
            <v>6560000</v>
          </cell>
          <cell r="T700">
            <v>0</v>
          </cell>
        </row>
        <row r="701">
          <cell r="R701">
            <v>86922</v>
          </cell>
          <cell r="S701">
            <v>0</v>
          </cell>
          <cell r="T701">
            <v>2448000</v>
          </cell>
        </row>
        <row r="702">
          <cell r="R702">
            <v>0</v>
          </cell>
          <cell r="S702">
            <v>0</v>
          </cell>
          <cell r="T702">
            <v>0</v>
          </cell>
        </row>
        <row r="703">
          <cell r="R703">
            <v>2343596</v>
          </cell>
          <cell r="S703">
            <v>6057500</v>
          </cell>
          <cell r="T703">
            <v>5320800</v>
          </cell>
        </row>
        <row r="706">
          <cell r="R706">
            <v>10679.020869565218</v>
          </cell>
          <cell r="S706">
            <v>3739.130434782609</v>
          </cell>
          <cell r="T706">
            <v>4086.9565217391309</v>
          </cell>
        </row>
        <row r="707">
          <cell r="R707">
            <v>10679.020869565218</v>
          </cell>
          <cell r="S707">
            <v>3739.130434782609</v>
          </cell>
          <cell r="T707">
            <v>4086.9565217391309</v>
          </cell>
        </row>
        <row r="708">
          <cell r="R708">
            <v>0</v>
          </cell>
          <cell r="S708">
            <v>0</v>
          </cell>
          <cell r="T708">
            <v>0</v>
          </cell>
        </row>
        <row r="710">
          <cell r="R710">
            <v>0</v>
          </cell>
          <cell r="S710">
            <v>0</v>
          </cell>
          <cell r="T710">
            <v>0</v>
          </cell>
        </row>
        <row r="711">
          <cell r="R711">
            <v>0</v>
          </cell>
          <cell r="S711">
            <v>0</v>
          </cell>
          <cell r="T711">
            <v>0</v>
          </cell>
        </row>
        <row r="714">
          <cell r="R714">
            <v>0</v>
          </cell>
          <cell r="S714">
            <v>0</v>
          </cell>
          <cell r="T714">
            <v>0</v>
          </cell>
        </row>
        <row r="715">
          <cell r="R715">
            <v>0</v>
          </cell>
          <cell r="S715">
            <v>0</v>
          </cell>
          <cell r="T715">
            <v>0</v>
          </cell>
        </row>
        <row r="716">
          <cell r="R716">
            <v>0</v>
          </cell>
          <cell r="S716">
            <v>0</v>
          </cell>
          <cell r="T716">
            <v>0</v>
          </cell>
        </row>
        <row r="717">
          <cell r="R717" t="str">
            <v>-</v>
          </cell>
          <cell r="S717" t="str">
            <v>-</v>
          </cell>
          <cell r="T717" t="str">
            <v>-</v>
          </cell>
        </row>
        <row r="718">
          <cell r="R718">
            <v>0</v>
          </cell>
          <cell r="S718">
            <v>0</v>
          </cell>
          <cell r="T718">
            <v>0</v>
          </cell>
        </row>
        <row r="719">
          <cell r="R719">
            <v>0</v>
          </cell>
          <cell r="S719">
            <v>0</v>
          </cell>
          <cell r="T719">
            <v>0</v>
          </cell>
        </row>
        <row r="720">
          <cell r="R720">
            <v>0</v>
          </cell>
          <cell r="S720">
            <v>0</v>
          </cell>
          <cell r="T720">
            <v>0</v>
          </cell>
        </row>
        <row r="721">
          <cell r="R721">
            <v>0</v>
          </cell>
          <cell r="S721">
            <v>0</v>
          </cell>
          <cell r="T721">
            <v>0</v>
          </cell>
        </row>
        <row r="722">
          <cell r="R722">
            <v>0</v>
          </cell>
          <cell r="S722">
            <v>0</v>
          </cell>
          <cell r="T722">
            <v>0</v>
          </cell>
        </row>
        <row r="723">
          <cell r="R723">
            <v>0</v>
          </cell>
          <cell r="S723">
            <v>0</v>
          </cell>
          <cell r="T723">
            <v>0</v>
          </cell>
        </row>
        <row r="724">
          <cell r="R724">
            <v>0</v>
          </cell>
          <cell r="S724">
            <v>0</v>
          </cell>
          <cell r="T724">
            <v>0</v>
          </cell>
        </row>
        <row r="725">
          <cell r="R725">
            <v>0</v>
          </cell>
          <cell r="S725">
            <v>0</v>
          </cell>
          <cell r="T725">
            <v>0</v>
          </cell>
        </row>
        <row r="726">
          <cell r="R726">
            <v>0</v>
          </cell>
          <cell r="S726">
            <v>0</v>
          </cell>
          <cell r="T726">
            <v>0</v>
          </cell>
        </row>
        <row r="728">
          <cell r="R728">
            <v>0</v>
          </cell>
          <cell r="S728">
            <v>0</v>
          </cell>
          <cell r="T728">
            <v>0</v>
          </cell>
        </row>
        <row r="729">
          <cell r="R729">
            <v>0</v>
          </cell>
          <cell r="S729">
            <v>0</v>
          </cell>
          <cell r="T729">
            <v>0</v>
          </cell>
        </row>
        <row r="730">
          <cell r="R730">
            <v>0</v>
          </cell>
          <cell r="S730">
            <v>0</v>
          </cell>
          <cell r="T730">
            <v>0</v>
          </cell>
        </row>
        <row r="734">
          <cell r="R734">
            <v>0</v>
          </cell>
          <cell r="S734">
            <v>0</v>
          </cell>
          <cell r="T734">
            <v>0</v>
          </cell>
        </row>
        <row r="735">
          <cell r="R735">
            <v>0</v>
          </cell>
          <cell r="S735">
            <v>0</v>
          </cell>
          <cell r="T735">
            <v>0</v>
          </cell>
        </row>
        <row r="736">
          <cell r="R736">
            <v>0</v>
          </cell>
          <cell r="S736">
            <v>0</v>
          </cell>
          <cell r="T736">
            <v>0</v>
          </cell>
        </row>
        <row r="737">
          <cell r="R737">
            <v>0</v>
          </cell>
          <cell r="S737">
            <v>0</v>
          </cell>
          <cell r="T737">
            <v>0</v>
          </cell>
        </row>
        <row r="738">
          <cell r="R738">
            <v>0</v>
          </cell>
          <cell r="S738">
            <v>0</v>
          </cell>
          <cell r="T738">
            <v>0</v>
          </cell>
        </row>
        <row r="739">
          <cell r="R739">
            <v>0</v>
          </cell>
          <cell r="S739">
            <v>0</v>
          </cell>
          <cell r="T739">
            <v>0</v>
          </cell>
        </row>
        <row r="740">
          <cell r="R740">
            <v>0</v>
          </cell>
          <cell r="S740">
            <v>0</v>
          </cell>
          <cell r="T740">
            <v>0</v>
          </cell>
        </row>
        <row r="741">
          <cell r="R741">
            <v>0</v>
          </cell>
          <cell r="S741">
            <v>0</v>
          </cell>
          <cell r="T741">
            <v>0</v>
          </cell>
        </row>
        <row r="742">
          <cell r="R742">
            <v>0</v>
          </cell>
          <cell r="S742">
            <v>0</v>
          </cell>
          <cell r="T742">
            <v>0</v>
          </cell>
        </row>
        <row r="743">
          <cell r="R743">
            <v>0</v>
          </cell>
          <cell r="S743">
            <v>0</v>
          </cell>
          <cell r="T743">
            <v>0</v>
          </cell>
        </row>
        <row r="746">
          <cell r="R746">
            <v>0</v>
          </cell>
          <cell r="S746">
            <v>0</v>
          </cell>
          <cell r="T746">
            <v>0</v>
          </cell>
        </row>
        <row r="747">
          <cell r="R747">
            <v>0</v>
          </cell>
          <cell r="S747">
            <v>0</v>
          </cell>
          <cell r="T747">
            <v>0</v>
          </cell>
        </row>
        <row r="748">
          <cell r="R748">
            <v>0</v>
          </cell>
          <cell r="S748">
            <v>0</v>
          </cell>
          <cell r="T748">
            <v>0</v>
          </cell>
        </row>
        <row r="750">
          <cell r="R750">
            <v>0</v>
          </cell>
          <cell r="S750">
            <v>0</v>
          </cell>
          <cell r="T750">
            <v>0</v>
          </cell>
        </row>
        <row r="751">
          <cell r="R751">
            <v>0</v>
          </cell>
          <cell r="S751">
            <v>0</v>
          </cell>
          <cell r="T751">
            <v>0</v>
          </cell>
        </row>
        <row r="754">
          <cell r="R754">
            <v>103079815.37534469</v>
          </cell>
          <cell r="S754">
            <v>84505735.742656589</v>
          </cell>
          <cell r="T754">
            <v>60801617.121976979</v>
          </cell>
        </row>
        <row r="755">
          <cell r="R755">
            <v>45457442</v>
          </cell>
          <cell r="S755">
            <v>24695534.5</v>
          </cell>
          <cell r="T755">
            <v>16236955.5</v>
          </cell>
        </row>
        <row r="756">
          <cell r="R756">
            <v>45457442</v>
          </cell>
          <cell r="S756">
            <v>24695534.5</v>
          </cell>
          <cell r="T756">
            <v>16236955.5</v>
          </cell>
        </row>
        <row r="757">
          <cell r="R757" t="str">
            <v>-</v>
          </cell>
          <cell r="S757" t="str">
            <v>-</v>
          </cell>
          <cell r="T757" t="str">
            <v>-</v>
          </cell>
        </row>
        <row r="758">
          <cell r="R758">
            <v>0</v>
          </cell>
          <cell r="S758">
            <v>0</v>
          </cell>
          <cell r="T758">
            <v>0</v>
          </cell>
        </row>
        <row r="759">
          <cell r="R759">
            <v>0</v>
          </cell>
          <cell r="S759">
            <v>0</v>
          </cell>
          <cell r="T759">
            <v>0</v>
          </cell>
        </row>
        <row r="760">
          <cell r="R760">
            <v>31225101.01921384</v>
          </cell>
          <cell r="S760">
            <v>44013718.304189213</v>
          </cell>
          <cell r="T760">
            <v>38871099.339526981</v>
          </cell>
        </row>
        <row r="761">
          <cell r="R761">
            <v>16938199.01921384</v>
          </cell>
          <cell r="S761">
            <v>28659880.304189213</v>
          </cell>
          <cell r="T761">
            <v>21046071.339526985</v>
          </cell>
        </row>
        <row r="762">
          <cell r="R762">
            <v>16130858</v>
          </cell>
          <cell r="S762">
            <v>28659880.304189213</v>
          </cell>
          <cell r="T762">
            <v>21046071.339526985</v>
          </cell>
        </row>
        <row r="763">
          <cell r="R763">
            <v>807341.0192138399</v>
          </cell>
          <cell r="S763">
            <v>0</v>
          </cell>
          <cell r="T763">
            <v>0</v>
          </cell>
        </row>
        <row r="764">
          <cell r="R764">
            <v>0</v>
          </cell>
          <cell r="S764">
            <v>0</v>
          </cell>
          <cell r="T764">
            <v>0</v>
          </cell>
        </row>
        <row r="765">
          <cell r="R765">
            <v>14286902</v>
          </cell>
          <cell r="S765">
            <v>15353838</v>
          </cell>
          <cell r="T765">
            <v>17825028</v>
          </cell>
        </row>
        <row r="766">
          <cell r="R766">
            <v>14286902</v>
          </cell>
          <cell r="S766">
            <v>15353838</v>
          </cell>
          <cell r="T766">
            <v>17825028</v>
          </cell>
        </row>
        <row r="768">
          <cell r="R768">
            <v>13151216.072666667</v>
          </cell>
          <cell r="S768">
            <v>7431291.8812500006</v>
          </cell>
          <cell r="T768">
            <v>638681.34944999998</v>
          </cell>
        </row>
        <row r="769">
          <cell r="R769">
            <v>7248344</v>
          </cell>
          <cell r="S769">
            <v>7106110.9400000004</v>
          </cell>
          <cell r="T769">
            <v>470719.20819999999</v>
          </cell>
        </row>
        <row r="770">
          <cell r="R770">
            <v>5902872.0726666674</v>
          </cell>
          <cell r="S770">
            <v>325180.94125000003</v>
          </cell>
          <cell r="T770">
            <v>167962.14124999999</v>
          </cell>
        </row>
        <row r="774">
          <cell r="R774">
            <v>7200975.8704641908</v>
          </cell>
          <cell r="S774">
            <v>5213700.0572173912</v>
          </cell>
          <cell r="T774">
            <v>2008389.9330000002</v>
          </cell>
        </row>
        <row r="775">
          <cell r="R775">
            <v>0</v>
          </cell>
          <cell r="S775">
            <v>0</v>
          </cell>
          <cell r="T775">
            <v>0</v>
          </cell>
        </row>
        <row r="776">
          <cell r="R776">
            <v>0</v>
          </cell>
          <cell r="S776">
            <v>0</v>
          </cell>
          <cell r="T776">
            <v>0</v>
          </cell>
        </row>
        <row r="777">
          <cell r="R777">
            <v>362323.43530000001</v>
          </cell>
          <cell r="S777">
            <v>916213</v>
          </cell>
          <cell r="T777">
            <v>800583</v>
          </cell>
        </row>
        <row r="778">
          <cell r="R778">
            <v>1333729.8451641907</v>
          </cell>
          <cell r="S778">
            <v>463433</v>
          </cell>
          <cell r="T778">
            <v>475647</v>
          </cell>
        </row>
        <row r="779">
          <cell r="R779">
            <v>100742</v>
          </cell>
          <cell r="S779">
            <v>260000</v>
          </cell>
          <cell r="T779">
            <v>262000</v>
          </cell>
        </row>
        <row r="780">
          <cell r="R780">
            <v>211343</v>
          </cell>
          <cell r="S780">
            <v>165000</v>
          </cell>
          <cell r="T780">
            <v>170000</v>
          </cell>
        </row>
        <row r="781">
          <cell r="R781">
            <v>114294</v>
          </cell>
          <cell r="S781">
            <v>40000</v>
          </cell>
          <cell r="T781">
            <v>0</v>
          </cell>
        </row>
        <row r="782">
          <cell r="R782">
            <v>4944544</v>
          </cell>
          <cell r="S782">
            <v>3328704.8072173917</v>
          </cell>
          <cell r="T782">
            <v>286610.08299999998</v>
          </cell>
        </row>
        <row r="783">
          <cell r="R783">
            <v>133999.59000000008</v>
          </cell>
          <cell r="S783">
            <v>40349.25</v>
          </cell>
          <cell r="T783">
            <v>13549.849999999999</v>
          </cell>
        </row>
        <row r="786">
          <cell r="R786">
            <v>518194.413</v>
          </cell>
          <cell r="S786">
            <v>265000</v>
          </cell>
          <cell r="T786">
            <v>160000</v>
          </cell>
        </row>
        <row r="787">
          <cell r="R787">
            <v>0</v>
          </cell>
          <cell r="S787">
            <v>0</v>
          </cell>
          <cell r="T787">
            <v>0</v>
          </cell>
        </row>
        <row r="788">
          <cell r="R788">
            <v>518194.413</v>
          </cell>
          <cell r="S788">
            <v>265000</v>
          </cell>
          <cell r="T788">
            <v>160000</v>
          </cell>
        </row>
        <row r="790">
          <cell r="R790">
            <v>5526886</v>
          </cell>
          <cell r="S790">
            <v>2886491</v>
          </cell>
          <cell r="T790">
            <v>2886491</v>
          </cell>
        </row>
        <row r="791">
          <cell r="R791">
            <v>5526886</v>
          </cell>
          <cell r="S791">
            <v>2886491</v>
          </cell>
          <cell r="T791">
            <v>2886491</v>
          </cell>
        </row>
        <row r="794">
          <cell r="R794">
            <v>487621400.73833525</v>
          </cell>
          <cell r="S794">
            <v>454009793.01705647</v>
          </cell>
          <cell r="T794">
            <v>462378447.78016371</v>
          </cell>
        </row>
        <row r="795">
          <cell r="R795">
            <v>219291909.95936</v>
          </cell>
          <cell r="S795">
            <v>190594216.04523298</v>
          </cell>
          <cell r="T795">
            <v>186550550.81236961</v>
          </cell>
        </row>
        <row r="796">
          <cell r="R796">
            <v>219291909.95936</v>
          </cell>
          <cell r="S796">
            <v>190594216.04523298</v>
          </cell>
          <cell r="T796">
            <v>186550550.81236961</v>
          </cell>
        </row>
        <row r="797">
          <cell r="R797" t="str">
            <v>-</v>
          </cell>
          <cell r="S797" t="str">
            <v>-</v>
          </cell>
          <cell r="T797" t="str">
            <v>-</v>
          </cell>
        </row>
        <row r="798">
          <cell r="R798">
            <v>0</v>
          </cell>
          <cell r="S798">
            <v>0</v>
          </cell>
          <cell r="T798">
            <v>0</v>
          </cell>
        </row>
        <row r="799">
          <cell r="R799">
            <v>0</v>
          </cell>
          <cell r="S799">
            <v>0</v>
          </cell>
          <cell r="T799">
            <v>0</v>
          </cell>
        </row>
        <row r="800">
          <cell r="R800">
            <v>133575514.61140144</v>
          </cell>
          <cell r="S800">
            <v>142086665.23566487</v>
          </cell>
          <cell r="T800">
            <v>149303416.60971832</v>
          </cell>
        </row>
        <row r="801">
          <cell r="R801">
            <v>72877895.535013378</v>
          </cell>
          <cell r="S801">
            <v>74220472.240720004</v>
          </cell>
          <cell r="T801">
            <v>75521882.778113201</v>
          </cell>
        </row>
        <row r="802">
          <cell r="R802">
            <v>59756755.705999993</v>
          </cell>
          <cell r="S802">
            <v>64570604.70792</v>
          </cell>
          <cell r="T802">
            <v>65736937.626113206</v>
          </cell>
        </row>
        <row r="803">
          <cell r="R803">
            <v>13121139.829013389</v>
          </cell>
          <cell r="S803">
            <v>9649867.5328000002</v>
          </cell>
          <cell r="T803">
            <v>9784945.1520000007</v>
          </cell>
        </row>
        <row r="804">
          <cell r="R804">
            <v>0</v>
          </cell>
          <cell r="S804">
            <v>0</v>
          </cell>
          <cell r="T804">
            <v>0</v>
          </cell>
        </row>
        <row r="805">
          <cell r="R805">
            <v>60697619.076388061</v>
          </cell>
          <cell r="S805">
            <v>67866192.99494487</v>
          </cell>
          <cell r="T805">
            <v>73781533.831605107</v>
          </cell>
        </row>
        <row r="806">
          <cell r="R806">
            <v>60697619.076388061</v>
          </cell>
          <cell r="S806">
            <v>67866192.99494487</v>
          </cell>
          <cell r="T806">
            <v>73781533.831605107</v>
          </cell>
        </row>
        <row r="808">
          <cell r="R808">
            <v>92626730.432727501</v>
          </cell>
          <cell r="S808">
            <v>86111457.365097493</v>
          </cell>
          <cell r="T808">
            <v>87290671.258897498</v>
          </cell>
        </row>
        <row r="809">
          <cell r="R809">
            <v>11634088.278279999</v>
          </cell>
          <cell r="S809">
            <v>16035917.012</v>
          </cell>
          <cell r="T809">
            <v>18818097.920000002</v>
          </cell>
        </row>
        <row r="810">
          <cell r="R810">
            <v>80992642.154447496</v>
          </cell>
          <cell r="S810">
            <v>70075540.353097498</v>
          </cell>
          <cell r="T810">
            <v>68472573.338897496</v>
          </cell>
        </row>
        <row r="814">
          <cell r="R814">
            <v>25268315.190026607</v>
          </cell>
          <cell r="S814">
            <v>19989697</v>
          </cell>
          <cell r="T814">
            <v>23773079.636363637</v>
          </cell>
        </row>
        <row r="815">
          <cell r="R815">
            <v>0</v>
          </cell>
          <cell r="S815">
            <v>0</v>
          </cell>
          <cell r="T815">
            <v>0</v>
          </cell>
        </row>
        <row r="816">
          <cell r="R816">
            <v>0</v>
          </cell>
          <cell r="S816">
            <v>0</v>
          </cell>
          <cell r="T816">
            <v>0</v>
          </cell>
        </row>
        <row r="817">
          <cell r="R817">
            <v>4603058.9376369994</v>
          </cell>
          <cell r="S817">
            <v>4161139.9999999995</v>
          </cell>
          <cell r="T817">
            <v>4199300</v>
          </cell>
        </row>
        <row r="818">
          <cell r="R818">
            <v>3830542.7732962631</v>
          </cell>
          <cell r="S818">
            <v>4131952</v>
          </cell>
          <cell r="T818">
            <v>4545407</v>
          </cell>
        </row>
        <row r="819">
          <cell r="R819">
            <v>9896100</v>
          </cell>
          <cell r="S819">
            <v>2303526</v>
          </cell>
          <cell r="T819">
            <v>2533879</v>
          </cell>
        </row>
        <row r="820">
          <cell r="R820">
            <v>1381243</v>
          </cell>
          <cell r="S820">
            <v>1620336</v>
          </cell>
          <cell r="T820">
            <v>1847157</v>
          </cell>
        </row>
        <row r="821">
          <cell r="R821">
            <v>2956097</v>
          </cell>
          <cell r="S821">
            <v>3035986</v>
          </cell>
          <cell r="T821">
            <v>3756854</v>
          </cell>
        </row>
        <row r="822">
          <cell r="R822">
            <v>2035647</v>
          </cell>
          <cell r="S822">
            <v>2156757</v>
          </cell>
          <cell r="T822">
            <v>2294119</v>
          </cell>
        </row>
        <row r="823">
          <cell r="R823">
            <v>565626.47909334628</v>
          </cell>
          <cell r="S823">
            <v>2580000</v>
          </cell>
          <cell r="T823">
            <v>4596363.6363636358</v>
          </cell>
        </row>
        <row r="826">
          <cell r="R826">
            <v>1445813.5448197101</v>
          </cell>
          <cell r="S826">
            <v>1765597.3710610881</v>
          </cell>
          <cell r="T826">
            <v>1998569.4628146994</v>
          </cell>
        </row>
        <row r="827">
          <cell r="R827">
            <v>730435</v>
          </cell>
          <cell r="S827">
            <v>766956.75</v>
          </cell>
          <cell r="T827">
            <v>805304.58750000002</v>
          </cell>
        </row>
        <row r="828">
          <cell r="R828">
            <v>715378.54481971008</v>
          </cell>
          <cell r="S828">
            <v>998640.62106108794</v>
          </cell>
          <cell r="T828">
            <v>1193264.8753146993</v>
          </cell>
        </row>
        <row r="830">
          <cell r="R830">
            <v>15413117</v>
          </cell>
          <cell r="S830">
            <v>13462160</v>
          </cell>
          <cell r="T830">
            <v>13462160</v>
          </cell>
        </row>
        <row r="831">
          <cell r="R831">
            <v>15413117</v>
          </cell>
          <cell r="S831">
            <v>13462160</v>
          </cell>
          <cell r="T831">
            <v>13462160</v>
          </cell>
        </row>
        <row r="834">
          <cell r="R834">
            <v>2669845.6897109747</v>
          </cell>
          <cell r="S834">
            <v>1336506</v>
          </cell>
          <cell r="T834">
            <v>1381186</v>
          </cell>
        </row>
        <row r="835">
          <cell r="R835">
            <v>400638475.87071991</v>
          </cell>
          <cell r="S835">
            <v>390177433.75796986</v>
          </cell>
          <cell r="T835">
            <v>400909334.53956842</v>
          </cell>
        </row>
        <row r="836">
          <cell r="R836">
            <v>164836226.97542241</v>
          </cell>
          <cell r="S836">
            <v>163739167.00668985</v>
          </cell>
          <cell r="T836">
            <v>168230922.27030075</v>
          </cell>
        </row>
        <row r="837">
          <cell r="R837">
            <v>164612048.97542241</v>
          </cell>
          <cell r="S837">
            <v>163499342.90545648</v>
          </cell>
          <cell r="T837">
            <v>167833910.08434397</v>
          </cell>
        </row>
        <row r="838">
          <cell r="R838" t="str">
            <v>-</v>
          </cell>
          <cell r="S838" t="str">
            <v>-</v>
          </cell>
          <cell r="T838" t="str">
            <v>-</v>
          </cell>
        </row>
        <row r="839">
          <cell r="R839">
            <v>224178</v>
          </cell>
          <cell r="S839">
            <v>239824.10123336446</v>
          </cell>
          <cell r="T839">
            <v>397012.18595677341</v>
          </cell>
        </row>
        <row r="840">
          <cell r="R840">
            <v>0</v>
          </cell>
          <cell r="S840">
            <v>0</v>
          </cell>
          <cell r="T840">
            <v>0</v>
          </cell>
        </row>
        <row r="841">
          <cell r="R841">
            <v>111200503.98397507</v>
          </cell>
          <cell r="S841">
            <v>111759598.16121574</v>
          </cell>
          <cell r="T841">
            <v>114314557.06994687</v>
          </cell>
        </row>
        <row r="842">
          <cell r="R842">
            <v>60626546.300566494</v>
          </cell>
          <cell r="S842">
            <v>60016695.432757959</v>
          </cell>
          <cell r="T842">
            <v>61004539.495689914</v>
          </cell>
        </row>
        <row r="843">
          <cell r="R843">
            <v>48563003.922646224</v>
          </cell>
          <cell r="S843">
            <v>51539417.079851188</v>
          </cell>
          <cell r="T843">
            <v>52477706.568145826</v>
          </cell>
        </row>
        <row r="844">
          <cell r="R844">
            <v>12063542.377920268</v>
          </cell>
          <cell r="S844">
            <v>8477278.3529067729</v>
          </cell>
          <cell r="T844">
            <v>8526832.9275440909</v>
          </cell>
        </row>
        <row r="845">
          <cell r="R845">
            <v>0</v>
          </cell>
          <cell r="S845">
            <v>0</v>
          </cell>
          <cell r="T845">
            <v>0</v>
          </cell>
        </row>
        <row r="846">
          <cell r="R846">
            <v>50573957.683408573</v>
          </cell>
          <cell r="S846">
            <v>51742902.728457779</v>
          </cell>
          <cell r="T846">
            <v>53310017.574256957</v>
          </cell>
        </row>
        <row r="847">
          <cell r="R847">
            <v>50573957.683408573</v>
          </cell>
          <cell r="S847">
            <v>51742902.728457779</v>
          </cell>
          <cell r="T847">
            <v>53310017.574256957</v>
          </cell>
        </row>
        <row r="849">
          <cell r="R849">
            <v>88252715.155379981</v>
          </cell>
          <cell r="S849">
            <v>84582908.125576586</v>
          </cell>
          <cell r="T849">
            <v>85268811.066367224</v>
          </cell>
        </row>
        <row r="850">
          <cell r="R850">
            <v>9133670.6799999997</v>
          </cell>
          <cell r="S850">
            <v>15915411.535296597</v>
          </cell>
          <cell r="T850">
            <v>18234919.901167233</v>
          </cell>
        </row>
        <row r="851">
          <cell r="R851">
            <v>79119044.475379989</v>
          </cell>
          <cell r="S851">
            <v>68667496.590279996</v>
          </cell>
          <cell r="T851">
            <v>67033891.165199995</v>
          </cell>
        </row>
        <row r="855">
          <cell r="R855">
            <v>24285305.210899554</v>
          </cell>
          <cell r="S855">
            <v>18223673.53431021</v>
          </cell>
          <cell r="T855">
            <v>21097674.551630884</v>
          </cell>
        </row>
        <row r="856">
          <cell r="R856">
            <v>0</v>
          </cell>
          <cell r="S856">
            <v>0</v>
          </cell>
          <cell r="T856">
            <v>0</v>
          </cell>
        </row>
        <row r="857">
          <cell r="R857">
            <v>0</v>
          </cell>
          <cell r="S857">
            <v>0</v>
          </cell>
          <cell r="T857">
            <v>0</v>
          </cell>
        </row>
        <row r="858">
          <cell r="R858">
            <v>3875803.6749734096</v>
          </cell>
          <cell r="S858">
            <v>3252460.5367072471</v>
          </cell>
          <cell r="T858">
            <v>3353930.1737607345</v>
          </cell>
        </row>
        <row r="859">
          <cell r="R859">
            <v>3672383.7435501739</v>
          </cell>
          <cell r="S859">
            <v>3975286.5522721894</v>
          </cell>
          <cell r="T859">
            <v>4373918.9854594115</v>
          </cell>
        </row>
        <row r="860">
          <cell r="R860">
            <v>9652672</v>
          </cell>
          <cell r="S860">
            <v>1977760.37</v>
          </cell>
          <cell r="T860">
            <v>2008962.0630000001</v>
          </cell>
        </row>
        <row r="861">
          <cell r="R861">
            <v>1309497.06</v>
          </cell>
          <cell r="S861">
            <v>1740454.02</v>
          </cell>
          <cell r="T861">
            <v>1770278.3303999999</v>
          </cell>
        </row>
        <row r="862">
          <cell r="R862">
            <v>2851006</v>
          </cell>
          <cell r="S862">
            <v>2905507.69</v>
          </cell>
          <cell r="T862">
            <v>3608246.74</v>
          </cell>
        </row>
        <row r="863">
          <cell r="R863">
            <v>2025284</v>
          </cell>
          <cell r="S863">
            <v>2064256.3199999998</v>
          </cell>
          <cell r="T863">
            <v>2132430.98</v>
          </cell>
        </row>
        <row r="864">
          <cell r="R864">
            <v>898658.73237597081</v>
          </cell>
          <cell r="S864">
            <v>2307948.0453307773</v>
          </cell>
          <cell r="T864">
            <v>3849907.2790107392</v>
          </cell>
        </row>
        <row r="867">
          <cell r="R867">
            <v>1792943.5450429246</v>
          </cell>
          <cell r="S867">
            <v>2123772.4901774395</v>
          </cell>
          <cell r="T867">
            <v>2184643.7613226566</v>
          </cell>
        </row>
        <row r="868">
          <cell r="R868">
            <v>697296.12591000006</v>
          </cell>
          <cell r="S868">
            <v>730449.75362400012</v>
          </cell>
          <cell r="T868">
            <v>734142.60368405003</v>
          </cell>
        </row>
        <row r="869">
          <cell r="R869">
            <v>1095647.4191329246</v>
          </cell>
          <cell r="S869">
            <v>1393322.7365534394</v>
          </cell>
          <cell r="T869">
            <v>1450501.1576386064</v>
          </cell>
        </row>
        <row r="871">
          <cell r="R871">
            <v>10270782</v>
          </cell>
          <cell r="S871">
            <v>9748315.4399999995</v>
          </cell>
          <cell r="T871">
            <v>9812726.8200000022</v>
          </cell>
        </row>
        <row r="872">
          <cell r="R872">
            <v>10270782</v>
          </cell>
          <cell r="S872">
            <v>9748315.4399999995</v>
          </cell>
          <cell r="T872">
            <v>9812726.8200000022</v>
          </cell>
        </row>
        <row r="875">
          <cell r="R875">
            <v>-1</v>
          </cell>
          <cell r="S875">
            <v>-0.99999994039535522</v>
          </cell>
          <cell r="T875">
            <v>-1</v>
          </cell>
        </row>
        <row r="876">
          <cell r="R876">
            <v>484951555.04862428</v>
          </cell>
          <cell r="S876">
            <v>452673287.01705647</v>
          </cell>
          <cell r="T876">
            <v>460997261.78016371</v>
          </cell>
        </row>
        <row r="877">
          <cell r="R877">
            <v>219814820.95936</v>
          </cell>
          <cell r="S877">
            <v>190594216.04523298</v>
          </cell>
          <cell r="T877">
            <v>186550550.81236961</v>
          </cell>
        </row>
        <row r="878">
          <cell r="R878">
            <v>219814820.95936</v>
          </cell>
          <cell r="S878">
            <v>190594216.04523298</v>
          </cell>
          <cell r="T878">
            <v>186550550.81236961</v>
          </cell>
        </row>
        <row r="879">
          <cell r="R879" t="str">
            <v>-</v>
          </cell>
          <cell r="S879" t="str">
            <v>-</v>
          </cell>
          <cell r="T879" t="str">
            <v>-</v>
          </cell>
        </row>
        <row r="880">
          <cell r="R880">
            <v>0</v>
          </cell>
          <cell r="S880">
            <v>0</v>
          </cell>
          <cell r="T880">
            <v>0</v>
          </cell>
        </row>
        <row r="881">
          <cell r="R881">
            <v>0</v>
          </cell>
          <cell r="S881">
            <v>0</v>
          </cell>
          <cell r="T881">
            <v>0</v>
          </cell>
        </row>
        <row r="882">
          <cell r="R882">
            <v>132057466.43151005</v>
          </cell>
          <cell r="S882">
            <v>140834474.23566487</v>
          </cell>
          <cell r="T882">
            <v>148001225.60971832</v>
          </cell>
        </row>
        <row r="883">
          <cell r="R883">
            <v>71376584.355121985</v>
          </cell>
          <cell r="S883">
            <v>72970472.240720004</v>
          </cell>
          <cell r="T883">
            <v>74221882.778113201</v>
          </cell>
        </row>
        <row r="884">
          <cell r="R884">
            <v>57837346.705999993</v>
          </cell>
          <cell r="S884">
            <v>63320604.70792</v>
          </cell>
          <cell r="T884">
            <v>64436937.626113206</v>
          </cell>
        </row>
        <row r="885">
          <cell r="R885">
            <v>13539237.649121998</v>
          </cell>
          <cell r="S885">
            <v>9649867.5328000002</v>
          </cell>
          <cell r="T885">
            <v>9784945.1520000007</v>
          </cell>
        </row>
        <row r="886">
          <cell r="R886">
            <v>0</v>
          </cell>
          <cell r="S886">
            <v>0</v>
          </cell>
          <cell r="T886">
            <v>0</v>
          </cell>
        </row>
        <row r="887">
          <cell r="R887">
            <v>60680882.076388061</v>
          </cell>
          <cell r="S887">
            <v>67864001.99494487</v>
          </cell>
          <cell r="T887">
            <v>73779342.831605107</v>
          </cell>
        </row>
        <row r="888">
          <cell r="R888">
            <v>60680882.076388061</v>
          </cell>
          <cell r="S888">
            <v>67864001.99494487</v>
          </cell>
          <cell r="T888">
            <v>73779342.831605107</v>
          </cell>
        </row>
        <row r="890">
          <cell r="R890">
            <v>92360051.432727501</v>
          </cell>
          <cell r="S890">
            <v>86111457.365097493</v>
          </cell>
          <cell r="T890">
            <v>87290671.258897498</v>
          </cell>
        </row>
        <row r="891">
          <cell r="R891">
            <v>11453401.278279999</v>
          </cell>
          <cell r="S891">
            <v>16035917.012</v>
          </cell>
          <cell r="T891">
            <v>18818097.920000002</v>
          </cell>
        </row>
        <row r="892">
          <cell r="R892">
            <v>80906650.154447496</v>
          </cell>
          <cell r="S892">
            <v>70075540.353097498</v>
          </cell>
          <cell r="T892">
            <v>68472573.338897496</v>
          </cell>
        </row>
        <row r="896">
          <cell r="R896">
            <v>25233445.68020704</v>
          </cell>
          <cell r="S896">
            <v>19905382</v>
          </cell>
          <cell r="T896">
            <v>23694084.636363637</v>
          </cell>
        </row>
        <row r="897">
          <cell r="R897">
            <v>0</v>
          </cell>
          <cell r="S897">
            <v>0</v>
          </cell>
          <cell r="T897">
            <v>0</v>
          </cell>
        </row>
        <row r="898">
          <cell r="R898">
            <v>0</v>
          </cell>
          <cell r="S898">
            <v>0</v>
          </cell>
          <cell r="T898">
            <v>0</v>
          </cell>
        </row>
        <row r="899">
          <cell r="R899">
            <v>4681999.999716999</v>
          </cell>
          <cell r="S899">
            <v>4161139.9999999995</v>
          </cell>
          <cell r="T899">
            <v>4199300</v>
          </cell>
        </row>
        <row r="900">
          <cell r="R900">
            <v>3869445.9348800434</v>
          </cell>
          <cell r="S900">
            <v>4131952</v>
          </cell>
          <cell r="T900">
            <v>4545407</v>
          </cell>
        </row>
        <row r="901">
          <cell r="R901">
            <v>9898229</v>
          </cell>
          <cell r="S901">
            <v>2303526</v>
          </cell>
          <cell r="T901">
            <v>2533879</v>
          </cell>
        </row>
        <row r="902">
          <cell r="R902">
            <v>1381243</v>
          </cell>
          <cell r="S902">
            <v>1620336</v>
          </cell>
          <cell r="T902">
            <v>1847157</v>
          </cell>
        </row>
        <row r="903">
          <cell r="R903">
            <v>2956097</v>
          </cell>
          <cell r="S903">
            <v>3035986</v>
          </cell>
          <cell r="T903">
            <v>3756854</v>
          </cell>
        </row>
        <row r="904">
          <cell r="R904">
            <v>1903717</v>
          </cell>
          <cell r="S904">
            <v>2072442</v>
          </cell>
          <cell r="T904">
            <v>2215124</v>
          </cell>
        </row>
        <row r="905">
          <cell r="R905">
            <v>542713.74560999998</v>
          </cell>
          <cell r="S905">
            <v>2580000</v>
          </cell>
          <cell r="T905">
            <v>4596363.6363636358</v>
          </cell>
        </row>
        <row r="908">
          <cell r="R908">
            <v>1445813.5448197101</v>
          </cell>
          <cell r="S908">
            <v>1765597.3710610881</v>
          </cell>
          <cell r="T908">
            <v>1998569.4628146994</v>
          </cell>
        </row>
        <row r="909">
          <cell r="R909">
            <v>730435</v>
          </cell>
          <cell r="S909">
            <v>766956.75</v>
          </cell>
          <cell r="T909">
            <v>805304.58750000002</v>
          </cell>
        </row>
        <row r="910">
          <cell r="R910">
            <v>715378.54481971008</v>
          </cell>
          <cell r="S910">
            <v>998640.62106108794</v>
          </cell>
          <cell r="T910">
            <v>1193264.8753146993</v>
          </cell>
        </row>
        <row r="912">
          <cell r="R912">
            <v>14039957</v>
          </cell>
          <cell r="S912">
            <v>13462160</v>
          </cell>
          <cell r="T912">
            <v>13462160</v>
          </cell>
        </row>
        <row r="913">
          <cell r="R913">
            <v>14039957</v>
          </cell>
          <cell r="S913">
            <v>13462160</v>
          </cell>
          <cell r="T913">
            <v>13462160</v>
          </cell>
        </row>
        <row r="916">
          <cell r="R916">
            <v>275285916.47395772</v>
          </cell>
          <cell r="S916">
            <v>267440839.9805018</v>
          </cell>
          <cell r="T916">
            <v>276958600.23430741</v>
          </cell>
        </row>
        <row r="917">
          <cell r="R917">
            <v>99426801.662198529</v>
          </cell>
          <cell r="S917">
            <v>99939814.821222886</v>
          </cell>
          <cell r="T917">
            <v>103289007.23582977</v>
          </cell>
        </row>
        <row r="918">
          <cell r="R918">
            <v>99426801.662198529</v>
          </cell>
          <cell r="S918">
            <v>99939814.821222886</v>
          </cell>
          <cell r="T918">
            <v>103289007.23582977</v>
          </cell>
        </row>
        <row r="919">
          <cell r="R919" t="str">
            <v>-</v>
          </cell>
          <cell r="S919" t="str">
            <v>-</v>
          </cell>
          <cell r="T919" t="str">
            <v>-</v>
          </cell>
        </row>
        <row r="920">
          <cell r="R920">
            <v>0</v>
          </cell>
          <cell r="S920">
            <v>0</v>
          </cell>
          <cell r="T920">
            <v>0</v>
          </cell>
        </row>
        <row r="921">
          <cell r="R921">
            <v>0</v>
          </cell>
          <cell r="S921">
            <v>0</v>
          </cell>
          <cell r="T921">
            <v>0</v>
          </cell>
        </row>
        <row r="922">
          <cell r="R922">
            <v>87137078.277109921</v>
          </cell>
          <cell r="S922">
            <v>89698725.476217479</v>
          </cell>
          <cell r="T922">
            <v>92910125.916540414</v>
          </cell>
        </row>
        <row r="923">
          <cell r="R923">
            <v>48620085.072744504</v>
          </cell>
          <cell r="S923">
            <v>48475621.973929524</v>
          </cell>
          <cell r="T923">
            <v>50263715.918665268</v>
          </cell>
        </row>
        <row r="924">
          <cell r="R924">
            <v>37804631.473556764</v>
          </cell>
          <cell r="S924">
            <v>41268538.839826502</v>
          </cell>
          <cell r="T924">
            <v>42940190.884438857</v>
          </cell>
        </row>
        <row r="925">
          <cell r="R925">
            <v>10815453.599187735</v>
          </cell>
          <cell r="S925">
            <v>7207083.1341030216</v>
          </cell>
          <cell r="T925">
            <v>7323525.0342264092</v>
          </cell>
        </row>
        <row r="926">
          <cell r="R926">
            <v>0</v>
          </cell>
          <cell r="S926">
            <v>0</v>
          </cell>
          <cell r="T926">
            <v>0</v>
          </cell>
        </row>
        <row r="927">
          <cell r="R927">
            <v>38516993.204365417</v>
          </cell>
          <cell r="S927">
            <v>41223103.502287962</v>
          </cell>
          <cell r="T927">
            <v>42646409.997875139</v>
          </cell>
        </row>
        <row r="928">
          <cell r="R928">
            <v>38516993.204365417</v>
          </cell>
          <cell r="S928">
            <v>41223103.502287962</v>
          </cell>
          <cell r="T928">
            <v>42646409.997875139</v>
          </cell>
        </row>
        <row r="930">
          <cell r="R930">
            <v>66405016.300379992</v>
          </cell>
          <cell r="S930">
            <v>61593404.425576597</v>
          </cell>
          <cell r="T930">
            <v>62128721.122567229</v>
          </cell>
        </row>
        <row r="931">
          <cell r="R931">
            <v>7343318</v>
          </cell>
          <cell r="S931">
            <v>13296143.215296596</v>
          </cell>
          <cell r="T931">
            <v>15467297.747367231</v>
          </cell>
        </row>
        <row r="932">
          <cell r="R932">
            <v>59061698.300379992</v>
          </cell>
          <cell r="S932">
            <v>48297261.210280001</v>
          </cell>
          <cell r="T932">
            <v>46661423.375199996</v>
          </cell>
        </row>
        <row r="936">
          <cell r="R936">
            <v>20924142.46111162</v>
          </cell>
          <cell r="S936">
            <v>14622655.003225859</v>
          </cell>
          <cell r="T936">
            <v>17018259.861667819</v>
          </cell>
        </row>
        <row r="937">
          <cell r="R937">
            <v>0</v>
          </cell>
          <cell r="S937">
            <v>0</v>
          </cell>
          <cell r="T937">
            <v>0</v>
          </cell>
        </row>
        <row r="938">
          <cell r="R938">
            <v>0</v>
          </cell>
          <cell r="S938">
            <v>0</v>
          </cell>
          <cell r="T938">
            <v>0</v>
          </cell>
        </row>
        <row r="939">
          <cell r="R939">
            <v>2897305.0137094427</v>
          </cell>
          <cell r="S939">
            <v>2565644.9079989586</v>
          </cell>
          <cell r="T939">
            <v>2670605.1376559008</v>
          </cell>
        </row>
        <row r="940">
          <cell r="R940">
            <v>2686626.5547048626</v>
          </cell>
          <cell r="S940">
            <v>2865886.5952269002</v>
          </cell>
          <cell r="T940">
            <v>3194469.6248300998</v>
          </cell>
        </row>
        <row r="941">
          <cell r="R941">
            <v>9467185</v>
          </cell>
          <cell r="S941">
            <v>1757848.21</v>
          </cell>
          <cell r="T941">
            <v>1808667.9910000002</v>
          </cell>
        </row>
        <row r="942">
          <cell r="R942">
            <v>1160823.06</v>
          </cell>
          <cell r="S942">
            <v>1421857.7</v>
          </cell>
          <cell r="T942">
            <v>1439399.2</v>
          </cell>
        </row>
        <row r="943">
          <cell r="R943">
            <v>2568236</v>
          </cell>
          <cell r="S943">
            <v>2610330.69</v>
          </cell>
          <cell r="T943">
            <v>3210242.74</v>
          </cell>
        </row>
        <row r="944">
          <cell r="R944">
            <v>1793989</v>
          </cell>
          <cell r="S944">
            <v>1827286.9</v>
          </cell>
          <cell r="T944">
            <v>1891093.35</v>
          </cell>
        </row>
        <row r="945">
          <cell r="R945">
            <v>349977.83269731607</v>
          </cell>
          <cell r="S945">
            <v>1573800</v>
          </cell>
          <cell r="T945">
            <v>2803781.8181818179</v>
          </cell>
        </row>
        <row r="948">
          <cell r="R948">
            <v>1392877.7731576674</v>
          </cell>
          <cell r="S948">
            <v>1586240.2542590038</v>
          </cell>
          <cell r="T948">
            <v>1612486.0977021432</v>
          </cell>
        </row>
        <row r="949">
          <cell r="R949">
            <v>566213.28</v>
          </cell>
          <cell r="S949">
            <v>592473.9</v>
          </cell>
          <cell r="T949">
            <v>590891.75</v>
          </cell>
        </row>
        <row r="950">
          <cell r="R950">
            <v>826664.49315766722</v>
          </cell>
          <cell r="S950">
            <v>993766.35425900365</v>
          </cell>
          <cell r="T950">
            <v>1021594.3477021432</v>
          </cell>
        </row>
        <row r="952">
          <cell r="R952">
            <v>0</v>
          </cell>
          <cell r="S952">
            <v>0</v>
          </cell>
          <cell r="T952">
            <v>0</v>
          </cell>
        </row>
        <row r="953">
          <cell r="R953">
            <v>0</v>
          </cell>
          <cell r="S953">
            <v>0</v>
          </cell>
          <cell r="T953">
            <v>0</v>
          </cell>
        </row>
        <row r="956">
          <cell r="R956">
            <v>209665638.57466656</v>
          </cell>
          <cell r="S956">
            <v>185232447.0365546</v>
          </cell>
          <cell r="T956">
            <v>184038661.54585639</v>
          </cell>
        </row>
        <row r="957">
          <cell r="R957">
            <v>120388019.29716147</v>
          </cell>
          <cell r="S957">
            <v>90654401.224010095</v>
          </cell>
          <cell r="T957">
            <v>83261543.576539844</v>
          </cell>
        </row>
        <row r="958">
          <cell r="R958">
            <v>120388019.29716147</v>
          </cell>
          <cell r="S958">
            <v>90654401.224010095</v>
          </cell>
          <cell r="T958">
            <v>83261543.576539844</v>
          </cell>
        </row>
        <row r="959">
          <cell r="R959" t="str">
            <v>-</v>
          </cell>
          <cell r="S959" t="str">
            <v>-</v>
          </cell>
          <cell r="T959" t="str">
            <v>-</v>
          </cell>
        </row>
        <row r="960">
          <cell r="R960">
            <v>0</v>
          </cell>
          <cell r="S960">
            <v>0</v>
          </cell>
          <cell r="T960">
            <v>0</v>
          </cell>
        </row>
        <row r="961">
          <cell r="R961">
            <v>0</v>
          </cell>
          <cell r="S961">
            <v>0</v>
          </cell>
          <cell r="T961">
            <v>0</v>
          </cell>
        </row>
        <row r="962">
          <cell r="R962">
            <v>44920388.154400133</v>
          </cell>
          <cell r="S962">
            <v>51135748.759447381</v>
          </cell>
          <cell r="T962">
            <v>55091099.693177909</v>
          </cell>
        </row>
        <row r="963">
          <cell r="R963">
            <v>22756499.282377489</v>
          </cell>
          <cell r="S963">
            <v>24494850.266790476</v>
          </cell>
          <cell r="T963">
            <v>23958166.859447941</v>
          </cell>
        </row>
        <row r="964">
          <cell r="R964">
            <v>20032715.232443228</v>
          </cell>
          <cell r="S964">
            <v>22052065.868093498</v>
          </cell>
          <cell r="T964">
            <v>21496746.741674349</v>
          </cell>
        </row>
        <row r="965">
          <cell r="R965">
            <v>2723784.0499342624</v>
          </cell>
          <cell r="S965">
            <v>2442784.3986969786</v>
          </cell>
          <cell r="T965">
            <v>2461420.1177735915</v>
          </cell>
        </row>
        <row r="966">
          <cell r="R966">
            <v>0</v>
          </cell>
          <cell r="S966">
            <v>0</v>
          </cell>
          <cell r="T966">
            <v>0</v>
          </cell>
        </row>
        <row r="967">
          <cell r="R967">
            <v>22163888.872022644</v>
          </cell>
          <cell r="S967">
            <v>26640898.492656909</v>
          </cell>
          <cell r="T967">
            <v>31132932.833729967</v>
          </cell>
        </row>
        <row r="968">
          <cell r="R968">
            <v>22163888.872022644</v>
          </cell>
          <cell r="S968">
            <v>26640898.492656909</v>
          </cell>
          <cell r="T968">
            <v>31132932.833729967</v>
          </cell>
        </row>
        <row r="970">
          <cell r="R970">
            <v>25955035.132347502</v>
          </cell>
          <cell r="S970">
            <v>24518052.939520903</v>
          </cell>
          <cell r="T970">
            <v>25161950.136330269</v>
          </cell>
        </row>
        <row r="971">
          <cell r="R971">
            <v>4110083.2782799993</v>
          </cell>
          <cell r="S971">
            <v>2739773.7967034038</v>
          </cell>
          <cell r="T971">
            <v>3350800.1726327706</v>
          </cell>
        </row>
        <row r="972">
          <cell r="R972">
            <v>21844951.854067504</v>
          </cell>
          <cell r="S972">
            <v>21778279.142817497</v>
          </cell>
          <cell r="T972">
            <v>21811149.963697501</v>
          </cell>
        </row>
        <row r="976">
          <cell r="R976">
            <v>4309303.219095421</v>
          </cell>
          <cell r="S976">
            <v>5282726.9967741407</v>
          </cell>
          <cell r="T976">
            <v>6675824.7746958174</v>
          </cell>
        </row>
        <row r="977">
          <cell r="R977">
            <v>0</v>
          </cell>
          <cell r="S977">
            <v>0</v>
          </cell>
          <cell r="T977">
            <v>0</v>
          </cell>
        </row>
        <row r="978">
          <cell r="R978">
            <v>0</v>
          </cell>
          <cell r="S978">
            <v>0</v>
          </cell>
          <cell r="T978">
            <v>0</v>
          </cell>
        </row>
        <row r="979">
          <cell r="R979">
            <v>1784694.9860075563</v>
          </cell>
          <cell r="S979">
            <v>1595495.0920010409</v>
          </cell>
          <cell r="T979">
            <v>1528694.8623440992</v>
          </cell>
        </row>
        <row r="980">
          <cell r="R980">
            <v>1182819.3801751807</v>
          </cell>
          <cell r="S980">
            <v>1266065.4047730998</v>
          </cell>
          <cell r="T980">
            <v>1350937.3751699002</v>
          </cell>
        </row>
        <row r="981">
          <cell r="R981">
            <v>431044</v>
          </cell>
          <cell r="S981">
            <v>545677.79</v>
          </cell>
          <cell r="T981">
            <v>725211.00899999985</v>
          </cell>
        </row>
        <row r="982">
          <cell r="R982">
            <v>220419.93999999994</v>
          </cell>
          <cell r="S982">
            <v>198478.30000000005</v>
          </cell>
          <cell r="T982">
            <v>407757.80000000005</v>
          </cell>
        </row>
        <row r="983">
          <cell r="R983">
            <v>387861</v>
          </cell>
          <cell r="S983">
            <v>425655.31000000006</v>
          </cell>
          <cell r="T983">
            <v>546611.25999999978</v>
          </cell>
        </row>
        <row r="984">
          <cell r="R984">
            <v>109728</v>
          </cell>
          <cell r="S984">
            <v>245155.10000000009</v>
          </cell>
          <cell r="T984">
            <v>324030.64999999991</v>
          </cell>
        </row>
        <row r="985">
          <cell r="R985">
            <v>192735.91291268391</v>
          </cell>
          <cell r="S985">
            <v>1006200</v>
          </cell>
          <cell r="T985">
            <v>1792581.8181818179</v>
          </cell>
        </row>
        <row r="988">
          <cell r="R988">
            <v>52935.771662042825</v>
          </cell>
          <cell r="S988">
            <v>179357.11680208426</v>
          </cell>
          <cell r="T988">
            <v>386083.36511255603</v>
          </cell>
        </row>
        <row r="989">
          <cell r="R989">
            <v>164221.71999999997</v>
          </cell>
          <cell r="S989">
            <v>174482.84999999998</v>
          </cell>
          <cell r="T989">
            <v>214412.83750000002</v>
          </cell>
        </row>
        <row r="990">
          <cell r="R990">
            <v>-111285.94833795715</v>
          </cell>
          <cell r="S990">
            <v>4874.266802084283</v>
          </cell>
          <cell r="T990">
            <v>171670.527612556</v>
          </cell>
        </row>
        <row r="992">
          <cell r="R992">
            <v>14039957</v>
          </cell>
          <cell r="S992">
            <v>13462160</v>
          </cell>
          <cell r="T992">
            <v>13462160</v>
          </cell>
        </row>
        <row r="993">
          <cell r="R993">
            <v>14039957</v>
          </cell>
          <cell r="S993">
            <v>13462160</v>
          </cell>
          <cell r="T993">
            <v>13462160</v>
          </cell>
        </row>
        <row r="996">
          <cell r="R996">
            <v>0</v>
          </cell>
          <cell r="S996">
            <v>0</v>
          </cell>
          <cell r="T996">
            <v>0</v>
          </cell>
        </row>
        <row r="997">
          <cell r="R997">
            <v>125352560.39676221</v>
          </cell>
          <cell r="S997">
            <v>122736594.777468</v>
          </cell>
          <cell r="T997">
            <v>123950735.30526105</v>
          </cell>
        </row>
        <row r="998">
          <cell r="R998">
            <v>65409425.313223891</v>
          </cell>
          <cell r="S998">
            <v>63799352.185466953</v>
          </cell>
          <cell r="T998">
            <v>64941915.034470968</v>
          </cell>
        </row>
        <row r="999">
          <cell r="R999">
            <v>65185247.313223891</v>
          </cell>
          <cell r="S999">
            <v>63559528.084233589</v>
          </cell>
          <cell r="T999">
            <v>64544902.848514192</v>
          </cell>
        </row>
        <row r="1000">
          <cell r="R1000" t="str">
            <v>-</v>
          </cell>
          <cell r="S1000" t="str">
            <v>-</v>
          </cell>
          <cell r="T1000" t="str">
            <v>-</v>
          </cell>
        </row>
        <row r="1001">
          <cell r="R1001">
            <v>224178</v>
          </cell>
          <cell r="S1001">
            <v>239824.10123336446</v>
          </cell>
          <cell r="T1001">
            <v>397012.18595677341</v>
          </cell>
        </row>
        <row r="1002">
          <cell r="R1002">
            <v>0</v>
          </cell>
          <cell r="S1002">
            <v>0</v>
          </cell>
          <cell r="T1002">
            <v>0</v>
          </cell>
        </row>
        <row r="1003">
          <cell r="R1003">
            <v>24063425.706865147</v>
          </cell>
          <cell r="S1003">
            <v>22060872.684998255</v>
          </cell>
          <cell r="T1003">
            <v>21404431.153406471</v>
          </cell>
        </row>
        <row r="1004">
          <cell r="R1004">
            <v>12006461.227821989</v>
          </cell>
          <cell r="S1004">
            <v>11541073.458828434</v>
          </cell>
          <cell r="T1004">
            <v>10740823.577024652</v>
          </cell>
        </row>
        <row r="1005">
          <cell r="R1005">
            <v>10758372.449089456</v>
          </cell>
          <cell r="S1005">
            <v>10270878.240024684</v>
          </cell>
          <cell r="T1005">
            <v>9537515.683706969</v>
          </cell>
        </row>
        <row r="1006">
          <cell r="R1006">
            <v>1248088.7787325329</v>
          </cell>
          <cell r="S1006">
            <v>1270195.2188037513</v>
          </cell>
          <cell r="T1006">
            <v>1203307.8933176822</v>
          </cell>
        </row>
        <row r="1007">
          <cell r="R1007">
            <v>0</v>
          </cell>
          <cell r="S1007">
            <v>0</v>
          </cell>
          <cell r="T1007">
            <v>0</v>
          </cell>
        </row>
        <row r="1008">
          <cell r="R1008">
            <v>12056964.47904316</v>
          </cell>
          <cell r="S1008">
            <v>10519799.226169821</v>
          </cell>
          <cell r="T1008">
            <v>10663607.576381821</v>
          </cell>
        </row>
        <row r="1009">
          <cell r="R1009">
            <v>12056964.47904316</v>
          </cell>
          <cell r="S1009">
            <v>10519799.226169821</v>
          </cell>
          <cell r="T1009">
            <v>10663607.576381821</v>
          </cell>
        </row>
        <row r="1011">
          <cell r="R1011">
            <v>21847698.854999997</v>
          </cell>
          <cell r="S1011">
            <v>22989503.699999999</v>
          </cell>
          <cell r="T1011">
            <v>23140089.943799999</v>
          </cell>
        </row>
        <row r="1012">
          <cell r="R1012">
            <v>1790352.6799999997</v>
          </cell>
          <cell r="S1012">
            <v>2619268.3199999998</v>
          </cell>
          <cell r="T1012">
            <v>2767622.1538</v>
          </cell>
        </row>
        <row r="1013">
          <cell r="R1013">
            <v>20057346.174999997</v>
          </cell>
          <cell r="S1013">
            <v>20370235.379999999</v>
          </cell>
          <cell r="T1013">
            <v>20372467.789999999</v>
          </cell>
        </row>
        <row r="1017">
          <cell r="R1017">
            <v>3361162.7497879323</v>
          </cell>
          <cell r="S1017">
            <v>3601018.5310843545</v>
          </cell>
          <cell r="T1017">
            <v>4079414.689963067</v>
          </cell>
        </row>
        <row r="1018">
          <cell r="R1018">
            <v>0</v>
          </cell>
          <cell r="S1018">
            <v>0</v>
          </cell>
          <cell r="T1018">
            <v>0</v>
          </cell>
        </row>
        <row r="1019">
          <cell r="R1019">
            <v>0</v>
          </cell>
          <cell r="S1019">
            <v>0</v>
          </cell>
          <cell r="T1019">
            <v>0</v>
          </cell>
        </row>
        <row r="1020">
          <cell r="R1020">
            <v>978498.6612639667</v>
          </cell>
          <cell r="S1020">
            <v>686815.62870828842</v>
          </cell>
          <cell r="T1020">
            <v>683325.03610483382</v>
          </cell>
        </row>
        <row r="1021">
          <cell r="R1021">
            <v>985757.18884531106</v>
          </cell>
          <cell r="S1021">
            <v>1109399.957045289</v>
          </cell>
          <cell r="T1021">
            <v>1179449.3606293122</v>
          </cell>
        </row>
        <row r="1022">
          <cell r="R1022">
            <v>185487</v>
          </cell>
          <cell r="S1022">
            <v>219912.16000000003</v>
          </cell>
          <cell r="T1022">
            <v>200294.07199999999</v>
          </cell>
        </row>
        <row r="1023">
          <cell r="R1023">
            <v>148674</v>
          </cell>
          <cell r="S1023">
            <v>318596.31999999995</v>
          </cell>
          <cell r="T1023">
            <v>330879.13039999991</v>
          </cell>
        </row>
        <row r="1024">
          <cell r="R1024">
            <v>282770</v>
          </cell>
          <cell r="S1024">
            <v>295177</v>
          </cell>
          <cell r="T1024">
            <v>398004</v>
          </cell>
        </row>
        <row r="1025">
          <cell r="R1025">
            <v>231295</v>
          </cell>
          <cell r="S1025">
            <v>236969.41999999998</v>
          </cell>
          <cell r="T1025">
            <v>241337.63</v>
          </cell>
        </row>
        <row r="1026">
          <cell r="R1026">
            <v>548680.89967865474</v>
          </cell>
          <cell r="S1026">
            <v>734148.0453307773</v>
          </cell>
          <cell r="T1026">
            <v>1046125.4608289213</v>
          </cell>
        </row>
        <row r="1029">
          <cell r="R1029">
            <v>400065.77188525756</v>
          </cell>
          <cell r="S1029">
            <v>537532.23591843585</v>
          </cell>
          <cell r="T1029">
            <v>572157.66362051328</v>
          </cell>
        </row>
        <row r="1030">
          <cell r="R1030">
            <v>131082.84591000003</v>
          </cell>
          <cell r="S1030">
            <v>137975.85362400007</v>
          </cell>
          <cell r="T1030">
            <v>143250.85368405006</v>
          </cell>
        </row>
        <row r="1031">
          <cell r="R1031">
            <v>268982.92597525753</v>
          </cell>
          <cell r="S1031">
            <v>399556.38229443581</v>
          </cell>
          <cell r="T1031">
            <v>428906.80993646319</v>
          </cell>
        </row>
        <row r="1033">
          <cell r="R1033">
            <v>10270782</v>
          </cell>
          <cell r="S1033">
            <v>9748315.4399999995</v>
          </cell>
          <cell r="T1033">
            <v>9812726.8200000022</v>
          </cell>
        </row>
        <row r="1034">
          <cell r="R1034">
            <v>10270782</v>
          </cell>
          <cell r="S1034">
            <v>9748315.4399999995</v>
          </cell>
          <cell r="T1034">
            <v>9812726.8200000022</v>
          </cell>
        </row>
        <row r="1037">
          <cell r="R1037">
            <v>55236983.867747091</v>
          </cell>
          <cell r="S1037">
            <v>50683909.348896585</v>
          </cell>
          <cell r="T1037">
            <v>50694956.304248638</v>
          </cell>
        </row>
        <row r="1038">
          <cell r="R1038">
            <v>21226617.322023895</v>
          </cell>
          <cell r="S1038">
            <v>17469767.044954404</v>
          </cell>
          <cell r="T1038">
            <v>17225599.777559966</v>
          </cell>
        </row>
        <row r="1039">
          <cell r="R1039">
            <v>21045883.322023895</v>
          </cell>
          <cell r="S1039">
            <v>17370069.904954404</v>
          </cell>
          <cell r="T1039">
            <v>17124535.767559964</v>
          </cell>
        </row>
        <row r="1040">
          <cell r="R1040" t="str">
            <v>-</v>
          </cell>
          <cell r="S1040" t="str">
            <v>-</v>
          </cell>
          <cell r="T1040" t="str">
            <v>-</v>
          </cell>
        </row>
        <row r="1041">
          <cell r="R1041">
            <v>180734</v>
          </cell>
          <cell r="S1041">
            <v>99697.139999999956</v>
          </cell>
          <cell r="T1041">
            <v>101064.01000000001</v>
          </cell>
        </row>
        <row r="1042">
          <cell r="R1042">
            <v>0</v>
          </cell>
          <cell r="S1042">
            <v>0</v>
          </cell>
          <cell r="T1042">
            <v>0</v>
          </cell>
        </row>
        <row r="1043">
          <cell r="R1043">
            <v>18539587.577560127</v>
          </cell>
          <cell r="S1043">
            <v>17520184.141532309</v>
          </cell>
          <cell r="T1043">
            <v>17757324.845347106</v>
          </cell>
        </row>
        <row r="1044">
          <cell r="R1044">
            <v>9870419.1778146997</v>
          </cell>
          <cell r="S1044">
            <v>10141890.19373182</v>
          </cell>
          <cell r="T1044">
            <v>10268988.054838616</v>
          </cell>
        </row>
        <row r="1045">
          <cell r="R1045">
            <v>8971889.5481414571</v>
          </cell>
          <cell r="S1045">
            <v>9414071.9024246838</v>
          </cell>
          <cell r="T1045">
            <v>9528658.2117069699</v>
          </cell>
        </row>
        <row r="1046">
          <cell r="R1046">
            <v>898529.6296732421</v>
          </cell>
          <cell r="S1046">
            <v>727818.29130713677</v>
          </cell>
          <cell r="T1046">
            <v>740329.8431316457</v>
          </cell>
        </row>
        <row r="1047">
          <cell r="R1047">
            <v>0</v>
          </cell>
          <cell r="S1047">
            <v>0</v>
          </cell>
          <cell r="T1047">
            <v>0</v>
          </cell>
        </row>
        <row r="1048">
          <cell r="R1048">
            <v>8669168.3997454271</v>
          </cell>
          <cell r="S1048">
            <v>7378293.9478004891</v>
          </cell>
          <cell r="T1048">
            <v>7488336.7905084882</v>
          </cell>
        </row>
        <row r="1049">
          <cell r="R1049">
            <v>8669168.3997454271</v>
          </cell>
          <cell r="S1049">
            <v>7378293.9478004891</v>
          </cell>
          <cell r="T1049">
            <v>7488336.7905084882</v>
          </cell>
        </row>
        <row r="1051">
          <cell r="R1051">
            <v>3828296.2949999999</v>
          </cell>
          <cell r="S1051">
            <v>4423068.1400000006</v>
          </cell>
          <cell r="T1051">
            <v>4236055.3838</v>
          </cell>
        </row>
        <row r="1052">
          <cell r="R1052">
            <v>1600748.6799999997</v>
          </cell>
          <cell r="S1052">
            <v>1882631.3199999998</v>
          </cell>
          <cell r="T1052">
            <v>1693386.1538</v>
          </cell>
        </row>
        <row r="1053">
          <cell r="R1053">
            <v>2227547.6150000002</v>
          </cell>
          <cell r="S1053">
            <v>2540436.8200000003</v>
          </cell>
          <cell r="T1053">
            <v>2542669.2300000004</v>
          </cell>
        </row>
        <row r="1057">
          <cell r="R1057">
            <v>2687285.4230169323</v>
          </cell>
          <cell r="S1057">
            <v>2586022.6052631703</v>
          </cell>
          <cell r="T1057">
            <v>2692389.1411138298</v>
          </cell>
        </row>
        <row r="1058">
          <cell r="R1058">
            <v>0</v>
          </cell>
          <cell r="S1058">
            <v>0</v>
          </cell>
          <cell r="T1058">
            <v>0</v>
          </cell>
        </row>
        <row r="1059">
          <cell r="R1059">
            <v>0</v>
          </cell>
          <cell r="S1059">
            <v>0</v>
          </cell>
          <cell r="T1059">
            <v>0</v>
          </cell>
        </row>
        <row r="1060">
          <cell r="R1060">
            <v>923347.35949296667</v>
          </cell>
          <cell r="S1060">
            <v>660148.74870828842</v>
          </cell>
          <cell r="T1060">
            <v>663950.95610483387</v>
          </cell>
        </row>
        <row r="1061">
          <cell r="R1061">
            <v>584116.18884531106</v>
          </cell>
          <cell r="S1061">
            <v>700994.31254528894</v>
          </cell>
          <cell r="T1061">
            <v>762535.03173931222</v>
          </cell>
        </row>
        <row r="1062">
          <cell r="R1062">
            <v>181441</v>
          </cell>
          <cell r="S1062">
            <v>219125.16000000003</v>
          </cell>
          <cell r="T1062">
            <v>199429.07199999999</v>
          </cell>
        </row>
        <row r="1063">
          <cell r="R1063">
            <v>107518</v>
          </cell>
          <cell r="S1063">
            <v>164628.68</v>
          </cell>
          <cell r="T1063">
            <v>192523.9303999999</v>
          </cell>
        </row>
        <row r="1064">
          <cell r="R1064">
            <v>251825</v>
          </cell>
          <cell r="S1064">
            <v>280644</v>
          </cell>
          <cell r="T1064">
            <v>283489</v>
          </cell>
        </row>
        <row r="1065">
          <cell r="R1065">
            <v>231295</v>
          </cell>
          <cell r="S1065">
            <v>236969.41999999998</v>
          </cell>
          <cell r="T1065">
            <v>241337.63</v>
          </cell>
        </row>
        <row r="1066">
          <cell r="R1066">
            <v>407742.87467865471</v>
          </cell>
          <cell r="S1066">
            <v>323512.28400959278</v>
          </cell>
          <cell r="T1066">
            <v>349123.52086968371</v>
          </cell>
        </row>
        <row r="1069">
          <cell r="R1069">
            <v>388157.25014612713</v>
          </cell>
          <cell r="S1069">
            <v>520509.97714669676</v>
          </cell>
          <cell r="T1069">
            <v>554818.33642773062</v>
          </cell>
        </row>
        <row r="1070">
          <cell r="R1070">
            <v>131082.84591000003</v>
          </cell>
          <cell r="S1070">
            <v>137975.85362400007</v>
          </cell>
          <cell r="T1070">
            <v>143250.85368405006</v>
          </cell>
        </row>
        <row r="1071">
          <cell r="R1071">
            <v>257074.4042361271</v>
          </cell>
          <cell r="S1071">
            <v>382534.12352269667</v>
          </cell>
          <cell r="T1071">
            <v>411567.48274368059</v>
          </cell>
        </row>
        <row r="1073">
          <cell r="R1073">
            <v>8567040</v>
          </cell>
          <cell r="S1073">
            <v>8164357.4399999995</v>
          </cell>
          <cell r="T1073">
            <v>8228768.8200000022</v>
          </cell>
        </row>
        <row r="1074">
          <cell r="R1074">
            <v>8567040</v>
          </cell>
          <cell r="S1074">
            <v>8164357.4399999995</v>
          </cell>
          <cell r="T1074">
            <v>8228768.8200000022</v>
          </cell>
        </row>
        <row r="1077">
          <cell r="R1077">
            <v>60376768.416565083</v>
          </cell>
          <cell r="S1077">
            <v>61729741.470308669</v>
          </cell>
          <cell r="T1077">
            <v>61890910.54623507</v>
          </cell>
        </row>
        <row r="1078">
          <cell r="R1078">
            <v>41539641.58919999</v>
          </cell>
          <cell r="S1078">
            <v>42879171.881406978</v>
          </cell>
          <cell r="T1078">
            <v>43017681.981832914</v>
          </cell>
        </row>
        <row r="1079">
          <cell r="R1079">
            <v>41539641.58919999</v>
          </cell>
          <cell r="S1079">
            <v>42879171.881406978</v>
          </cell>
          <cell r="T1079">
            <v>43017681.981832914</v>
          </cell>
        </row>
        <row r="1080">
          <cell r="R1080" t="str">
            <v>-</v>
          </cell>
          <cell r="S1080" t="str">
            <v>-</v>
          </cell>
          <cell r="T1080" t="str">
            <v>-</v>
          </cell>
        </row>
        <row r="1081">
          <cell r="R1081">
            <v>0</v>
          </cell>
          <cell r="S1081">
            <v>0</v>
          </cell>
          <cell r="T1081">
            <v>0</v>
          </cell>
        </row>
        <row r="1082">
          <cell r="R1082">
            <v>0</v>
          </cell>
          <cell r="S1082">
            <v>0</v>
          </cell>
          <cell r="T1082">
            <v>0</v>
          </cell>
        </row>
        <row r="1083">
          <cell r="R1083">
            <v>731286.7456259575</v>
          </cell>
          <cell r="S1083">
            <v>751708.12562994799</v>
          </cell>
          <cell r="T1083">
            <v>760440.14831936976</v>
          </cell>
        </row>
        <row r="1084">
          <cell r="R1084">
            <v>124856.63322595753</v>
          </cell>
          <cell r="S1084">
            <v>157878.52749661464</v>
          </cell>
          <cell r="T1084">
            <v>166610.55018603639</v>
          </cell>
        </row>
        <row r="1085">
          <cell r="R1085">
            <v>0</v>
          </cell>
          <cell r="S1085">
            <v>0</v>
          </cell>
          <cell r="T1085">
            <v>0</v>
          </cell>
        </row>
        <row r="1086">
          <cell r="R1086">
            <v>124856.63322595753</v>
          </cell>
          <cell r="S1086">
            <v>157878.52749661464</v>
          </cell>
          <cell r="T1086">
            <v>166610.55018603639</v>
          </cell>
        </row>
        <row r="1087">
          <cell r="R1087">
            <v>0</v>
          </cell>
          <cell r="S1087">
            <v>0</v>
          </cell>
          <cell r="T1087">
            <v>0</v>
          </cell>
        </row>
        <row r="1088">
          <cell r="R1088">
            <v>606430.11239999998</v>
          </cell>
          <cell r="S1088">
            <v>593829.59813333338</v>
          </cell>
          <cell r="T1088">
            <v>593829.59813333338</v>
          </cell>
        </row>
        <row r="1089">
          <cell r="R1089">
            <v>606430.11239999998</v>
          </cell>
          <cell r="S1089">
            <v>593829.59813333338</v>
          </cell>
          <cell r="T1089">
            <v>593829.59813333338</v>
          </cell>
        </row>
        <row r="1091">
          <cell r="R1091">
            <v>17925800.559999999</v>
          </cell>
          <cell r="S1091">
            <v>17925800.559999999</v>
          </cell>
          <cell r="T1091">
            <v>17925800.559999999</v>
          </cell>
        </row>
        <row r="1092">
          <cell r="R1092">
            <v>189604</v>
          </cell>
          <cell r="S1092">
            <v>189604</v>
          </cell>
          <cell r="T1092">
            <v>189604</v>
          </cell>
        </row>
        <row r="1093">
          <cell r="R1093">
            <v>17736196.559999999</v>
          </cell>
          <cell r="S1093">
            <v>17736196.559999999</v>
          </cell>
          <cell r="T1093">
            <v>17736196.559999999</v>
          </cell>
        </row>
        <row r="1097">
          <cell r="R1097">
            <v>168131</v>
          </cell>
          <cell r="S1097">
            <v>156038.64449999999</v>
          </cell>
          <cell r="T1097">
            <v>169648.52889000002</v>
          </cell>
        </row>
        <row r="1098">
          <cell r="R1098">
            <v>0</v>
          </cell>
          <cell r="S1098">
            <v>0</v>
          </cell>
          <cell r="T1098">
            <v>0</v>
          </cell>
        </row>
        <row r="1099">
          <cell r="R1099">
            <v>0</v>
          </cell>
          <cell r="S1099">
            <v>0</v>
          </cell>
          <cell r="T1099">
            <v>0</v>
          </cell>
        </row>
        <row r="1100">
          <cell r="R1100">
            <v>0</v>
          </cell>
          <cell r="S1100">
            <v>0</v>
          </cell>
          <cell r="T1100">
            <v>0</v>
          </cell>
        </row>
        <row r="1101">
          <cell r="R1101">
            <v>162686</v>
          </cell>
          <cell r="S1101">
            <v>151661.64449999999</v>
          </cell>
          <cell r="T1101">
            <v>165193.52889000002</v>
          </cell>
        </row>
        <row r="1102">
          <cell r="R1102">
            <v>1500</v>
          </cell>
          <cell r="S1102">
            <v>787</v>
          </cell>
          <cell r="T1102">
            <v>865</v>
          </cell>
        </row>
        <row r="1103">
          <cell r="R1103">
            <v>0</v>
          </cell>
          <cell r="S1103">
            <v>0</v>
          </cell>
          <cell r="T1103">
            <v>0</v>
          </cell>
        </row>
        <row r="1104">
          <cell r="R1104">
            <v>3945</v>
          </cell>
          <cell r="S1104">
            <v>3590</v>
          </cell>
          <cell r="T1104">
            <v>3590</v>
          </cell>
        </row>
        <row r="1105">
          <cell r="R1105">
            <v>0</v>
          </cell>
          <cell r="S1105">
            <v>0</v>
          </cell>
          <cell r="T1105">
            <v>0</v>
          </cell>
        </row>
        <row r="1106">
          <cell r="R1106">
            <v>0</v>
          </cell>
          <cell r="S1106">
            <v>0</v>
          </cell>
          <cell r="T1106">
            <v>0</v>
          </cell>
        </row>
        <row r="1109">
          <cell r="R1109">
            <v>11908.521739130434</v>
          </cell>
          <cell r="S1109">
            <v>17022.258771739129</v>
          </cell>
          <cell r="T1109">
            <v>17339.32719278261</v>
          </cell>
        </row>
        <row r="1110">
          <cell r="R1110">
            <v>0</v>
          </cell>
          <cell r="S1110">
            <v>0</v>
          </cell>
          <cell r="T1110">
            <v>0</v>
          </cell>
        </row>
        <row r="1111">
          <cell r="R1111">
            <v>11908.521739130434</v>
          </cell>
          <cell r="S1111">
            <v>17022.258771739129</v>
          </cell>
          <cell r="T1111">
            <v>17339.32719278261</v>
          </cell>
        </row>
        <row r="1113">
          <cell r="R1113">
            <v>0</v>
          </cell>
          <cell r="S1113">
            <v>0</v>
          </cell>
          <cell r="T1113">
            <v>0</v>
          </cell>
        </row>
        <row r="1114">
          <cell r="R1114">
            <v>0</v>
          </cell>
          <cell r="S1114">
            <v>0</v>
          </cell>
          <cell r="T1114">
            <v>0</v>
          </cell>
        </row>
        <row r="1117">
          <cell r="R1117">
            <v>9738808.112450067</v>
          </cell>
          <cell r="S1117">
            <v>10322943.958262756</v>
          </cell>
          <cell r="T1117">
            <v>11364868.454777323</v>
          </cell>
        </row>
        <row r="1118">
          <cell r="R1118">
            <v>2643166.4019999998</v>
          </cell>
          <cell r="S1118">
            <v>3450413.2591055725</v>
          </cell>
          <cell r="T1118">
            <v>4698633.2750780853</v>
          </cell>
        </row>
        <row r="1119">
          <cell r="R1119">
            <v>2599722.4019999998</v>
          </cell>
          <cell r="S1119">
            <v>3310286.2978722081</v>
          </cell>
          <cell r="T1119">
            <v>4402685.0991213117</v>
          </cell>
        </row>
        <row r="1120">
          <cell r="R1120" t="str">
            <v>-</v>
          </cell>
          <cell r="S1120" t="str">
            <v>-</v>
          </cell>
          <cell r="T1120" t="str">
            <v>-</v>
          </cell>
        </row>
        <row r="1121">
          <cell r="R1121">
            <v>43444</v>
          </cell>
          <cell r="S1121">
            <v>140126.96123336451</v>
          </cell>
          <cell r="T1121">
            <v>295948.1759567734</v>
          </cell>
        </row>
        <row r="1122">
          <cell r="R1122">
            <v>0</v>
          </cell>
          <cell r="S1122">
            <v>0</v>
          </cell>
          <cell r="T1122">
            <v>0</v>
          </cell>
        </row>
        <row r="1123">
          <cell r="R1123">
            <v>4792551.3836790659</v>
          </cell>
          <cell r="S1123">
            <v>3788980.4178359993</v>
          </cell>
          <cell r="T1123">
            <v>2886666.15974</v>
          </cell>
        </row>
        <row r="1124">
          <cell r="R1124">
            <v>2011185.416781333</v>
          </cell>
          <cell r="S1124">
            <v>1241304.7375999999</v>
          </cell>
          <cell r="T1124">
            <v>305224.97200000001</v>
          </cell>
        </row>
        <row r="1125">
          <cell r="R1125">
            <v>1786482.9009479997</v>
          </cell>
          <cell r="S1125">
            <v>856806.33759999985</v>
          </cell>
          <cell r="T1125">
            <v>8857.4719999999998</v>
          </cell>
        </row>
        <row r="1126">
          <cell r="R1126">
            <v>224702.51583333331</v>
          </cell>
          <cell r="S1126">
            <v>384498.4</v>
          </cell>
          <cell r="T1126">
            <v>296367.5</v>
          </cell>
        </row>
        <row r="1127">
          <cell r="R1127">
            <v>0</v>
          </cell>
          <cell r="S1127">
            <v>0</v>
          </cell>
          <cell r="T1127">
            <v>0</v>
          </cell>
        </row>
        <row r="1128">
          <cell r="R1128">
            <v>2781365.966897733</v>
          </cell>
          <cell r="S1128">
            <v>2547675.6802359996</v>
          </cell>
          <cell r="T1128">
            <v>2581441.18774</v>
          </cell>
        </row>
        <row r="1129">
          <cell r="R1129">
            <v>2781365.966897733</v>
          </cell>
          <cell r="S1129">
            <v>2547675.6802359996</v>
          </cell>
          <cell r="T1129">
            <v>2581441.18774</v>
          </cell>
        </row>
        <row r="1131">
          <cell r="R1131">
            <v>93602</v>
          </cell>
          <cell r="S1131">
            <v>640635</v>
          </cell>
          <cell r="T1131">
            <v>978234</v>
          </cell>
        </row>
        <row r="1132">
          <cell r="R1132">
            <v>0</v>
          </cell>
          <cell r="S1132">
            <v>547033</v>
          </cell>
          <cell r="T1132">
            <v>884632</v>
          </cell>
        </row>
        <row r="1133">
          <cell r="R1133">
            <v>93602</v>
          </cell>
          <cell r="S1133">
            <v>93602</v>
          </cell>
          <cell r="T1133">
            <v>93602</v>
          </cell>
        </row>
        <row r="1137">
          <cell r="R1137">
            <v>505746.32677100005</v>
          </cell>
          <cell r="S1137">
            <v>858957.28132118459</v>
          </cell>
          <cell r="T1137">
            <v>1217377.0199592377</v>
          </cell>
        </row>
        <row r="1138">
          <cell r="R1138">
            <v>0</v>
          </cell>
          <cell r="S1138">
            <v>0</v>
          </cell>
          <cell r="T1138">
            <v>0</v>
          </cell>
        </row>
        <row r="1139">
          <cell r="R1139">
            <v>0</v>
          </cell>
          <cell r="S1139">
            <v>0</v>
          </cell>
          <cell r="T1139">
            <v>0</v>
          </cell>
        </row>
        <row r="1140">
          <cell r="R1140">
            <v>55151.301770999999</v>
          </cell>
          <cell r="S1140">
            <v>26666.879999999997</v>
          </cell>
          <cell r="T1140">
            <v>19374.080000000002</v>
          </cell>
        </row>
        <row r="1141">
          <cell r="R1141">
            <v>238955</v>
          </cell>
          <cell r="S1141">
            <v>256744</v>
          </cell>
          <cell r="T1141">
            <v>251720.8</v>
          </cell>
        </row>
        <row r="1142">
          <cell r="R1142">
            <v>2546</v>
          </cell>
          <cell r="S1142">
            <v>0</v>
          </cell>
          <cell r="T1142">
            <v>0</v>
          </cell>
        </row>
        <row r="1143">
          <cell r="R1143">
            <v>41156</v>
          </cell>
          <cell r="S1143">
            <v>153967.63999999998</v>
          </cell>
          <cell r="T1143">
            <v>138355.20000000001</v>
          </cell>
        </row>
        <row r="1144">
          <cell r="R1144">
            <v>27000</v>
          </cell>
          <cell r="S1144">
            <v>10943</v>
          </cell>
          <cell r="T1144">
            <v>110925</v>
          </cell>
        </row>
        <row r="1145">
          <cell r="R1145">
            <v>0</v>
          </cell>
          <cell r="S1145">
            <v>0</v>
          </cell>
          <cell r="T1145">
            <v>0</v>
          </cell>
        </row>
        <row r="1146">
          <cell r="R1146">
            <v>140938.02499999999</v>
          </cell>
          <cell r="S1146">
            <v>410635.76132118457</v>
          </cell>
          <cell r="T1146">
            <v>697001.93995923758</v>
          </cell>
        </row>
        <row r="1149">
          <cell r="R1149">
            <v>0</v>
          </cell>
          <cell r="S1149">
            <v>0</v>
          </cell>
          <cell r="T1149">
            <v>0</v>
          </cell>
        </row>
        <row r="1150">
          <cell r="R1150">
            <v>0</v>
          </cell>
          <cell r="S1150">
            <v>0</v>
          </cell>
          <cell r="T1150">
            <v>0</v>
          </cell>
        </row>
        <row r="1151">
          <cell r="R1151">
            <v>0</v>
          </cell>
          <cell r="S1151">
            <v>0</v>
          </cell>
          <cell r="T1151">
            <v>0</v>
          </cell>
        </row>
        <row r="1153">
          <cell r="R1153">
            <v>1703742</v>
          </cell>
          <cell r="S1153">
            <v>1583958</v>
          </cell>
          <cell r="T1153">
            <v>1583958</v>
          </cell>
        </row>
        <row r="1154">
          <cell r="R1154">
            <v>1703742</v>
          </cell>
          <cell r="S1154">
            <v>1583958</v>
          </cell>
          <cell r="T1154">
            <v>1583958</v>
          </cell>
        </row>
        <row r="1157">
          <cell r="R1157">
            <v>86982923.867615297</v>
          </cell>
          <cell r="S1157">
            <v>63832358.259086609</v>
          </cell>
          <cell r="T1157">
            <v>61469112.240595385</v>
          </cell>
        </row>
        <row r="1158">
          <cell r="R1158">
            <v>54455682.983937584</v>
          </cell>
          <cell r="S1158">
            <v>26855049.038543142</v>
          </cell>
          <cell r="T1158">
            <v>18319628.54206888</v>
          </cell>
        </row>
        <row r="1159">
          <cell r="R1159">
            <v>54679860.983937584</v>
          </cell>
          <cell r="S1159">
            <v>27094873.139776506</v>
          </cell>
          <cell r="T1159">
            <v>18716640.728025652</v>
          </cell>
        </row>
        <row r="1160">
          <cell r="R1160" t="str">
            <v>-</v>
          </cell>
          <cell r="S1160" t="str">
            <v>-</v>
          </cell>
          <cell r="T1160" t="str">
            <v>-</v>
          </cell>
        </row>
        <row r="1161">
          <cell r="R1161">
            <v>-224178</v>
          </cell>
          <cell r="S1161">
            <v>-239824.10123336446</v>
          </cell>
          <cell r="T1161">
            <v>-397012.18595677341</v>
          </cell>
        </row>
        <row r="1162">
          <cell r="R1162">
            <v>0</v>
          </cell>
          <cell r="S1162">
            <v>0</v>
          </cell>
          <cell r="T1162">
            <v>0</v>
          </cell>
        </row>
        <row r="1163">
          <cell r="R1163">
            <v>22375010.627426378</v>
          </cell>
          <cell r="S1163">
            <v>30327067.074449129</v>
          </cell>
          <cell r="T1163">
            <v>34988859.539771438</v>
          </cell>
        </row>
        <row r="1164">
          <cell r="R1164">
            <v>12251349.234446893</v>
          </cell>
          <cell r="S1164">
            <v>14203776.807962041</v>
          </cell>
          <cell r="T1164">
            <v>14517343.282423289</v>
          </cell>
        </row>
        <row r="1165">
          <cell r="R1165">
            <v>11193751.783353772</v>
          </cell>
          <cell r="S1165">
            <v>13031187.628068814</v>
          </cell>
          <cell r="T1165">
            <v>13259231.05796738</v>
          </cell>
        </row>
        <row r="1166">
          <cell r="R1166">
            <v>1057597.4510931205</v>
          </cell>
          <cell r="S1166">
            <v>1172589.1798932273</v>
          </cell>
          <cell r="T1166">
            <v>1258112.2244559093</v>
          </cell>
        </row>
        <row r="1167">
          <cell r="R1167">
            <v>0</v>
          </cell>
          <cell r="S1167">
            <v>0</v>
          </cell>
          <cell r="T1167">
            <v>0</v>
          </cell>
        </row>
        <row r="1168">
          <cell r="R1168">
            <v>10123661.392979484</v>
          </cell>
          <cell r="S1168">
            <v>16123290.266487088</v>
          </cell>
          <cell r="T1168">
            <v>20471516.257348146</v>
          </cell>
        </row>
        <row r="1169">
          <cell r="R1169">
            <v>10123661.392979484</v>
          </cell>
          <cell r="S1169">
            <v>16123290.266487088</v>
          </cell>
          <cell r="T1169">
            <v>20471516.257348146</v>
          </cell>
        </row>
        <row r="1171">
          <cell r="R1171">
            <v>4374015.277347507</v>
          </cell>
          <cell r="S1171">
            <v>1528549.2395209023</v>
          </cell>
          <cell r="T1171">
            <v>2021860.1925302721</v>
          </cell>
        </row>
        <row r="1172">
          <cell r="R1172">
            <v>2500417.5982799996</v>
          </cell>
          <cell r="S1172">
            <v>120505.47670340398</v>
          </cell>
          <cell r="T1172">
            <v>583178.01883277064</v>
          </cell>
        </row>
        <row r="1173">
          <cell r="R1173">
            <v>1873597.6790675074</v>
          </cell>
          <cell r="S1173">
            <v>1408043.7628174983</v>
          </cell>
          <cell r="T1173">
            <v>1438682.1736975014</v>
          </cell>
        </row>
        <row r="1177">
          <cell r="R1177">
            <v>983009.9791270541</v>
          </cell>
          <cell r="S1177">
            <v>1766023.4656897862</v>
          </cell>
          <cell r="T1177">
            <v>2675405.08473275</v>
          </cell>
        </row>
        <row r="1178">
          <cell r="R1178">
            <v>0</v>
          </cell>
          <cell r="S1178">
            <v>0</v>
          </cell>
          <cell r="T1178">
            <v>0</v>
          </cell>
        </row>
        <row r="1179">
          <cell r="R1179">
            <v>0</v>
          </cell>
          <cell r="S1179">
            <v>0</v>
          </cell>
          <cell r="T1179">
            <v>0</v>
          </cell>
        </row>
        <row r="1180">
          <cell r="R1180">
            <v>727255.26266358956</v>
          </cell>
          <cell r="S1180">
            <v>908679.46329275251</v>
          </cell>
          <cell r="T1180">
            <v>845369.82623926539</v>
          </cell>
        </row>
        <row r="1181">
          <cell r="R1181">
            <v>158159.02974608919</v>
          </cell>
          <cell r="S1181">
            <v>156665.44772781082</v>
          </cell>
          <cell r="T1181">
            <v>171488.01454058802</v>
          </cell>
        </row>
        <row r="1182">
          <cell r="R1182">
            <v>243428</v>
          </cell>
          <cell r="S1182">
            <v>325765.63</v>
          </cell>
          <cell r="T1182">
            <v>524916.93699999992</v>
          </cell>
        </row>
        <row r="1183">
          <cell r="R1183">
            <v>71745.939999999944</v>
          </cell>
          <cell r="S1183">
            <v>-120118.0199999999</v>
          </cell>
          <cell r="T1183">
            <v>76878.669600000139</v>
          </cell>
        </row>
        <row r="1184">
          <cell r="R1184">
            <v>105091</v>
          </cell>
          <cell r="S1184">
            <v>130478.31000000006</v>
          </cell>
          <cell r="T1184">
            <v>148607.25999999978</v>
          </cell>
        </row>
        <row r="1185">
          <cell r="R1185">
            <v>10363</v>
          </cell>
          <cell r="S1185">
            <v>92500.680000000109</v>
          </cell>
          <cell r="T1185">
            <v>161688.0199999999</v>
          </cell>
        </row>
        <row r="1186">
          <cell r="R1186">
            <v>-333032.25328262453</v>
          </cell>
          <cell r="S1186">
            <v>272051.9546692227</v>
          </cell>
          <cell r="T1186">
            <v>746456.35735289659</v>
          </cell>
        </row>
        <row r="1189">
          <cell r="R1189">
            <v>-347130.00022321474</v>
          </cell>
          <cell r="S1189">
            <v>-358175.11911635159</v>
          </cell>
          <cell r="T1189">
            <v>-186074.29850795722</v>
          </cell>
        </row>
        <row r="1190">
          <cell r="R1190">
            <v>33138.874089999939</v>
          </cell>
          <cell r="S1190">
            <v>36506.996375999908</v>
          </cell>
          <cell r="T1190">
            <v>71161.983815949963</v>
          </cell>
        </row>
        <row r="1191">
          <cell r="R1191">
            <v>-380268.87431321468</v>
          </cell>
          <cell r="S1191">
            <v>-394682.11549235153</v>
          </cell>
          <cell r="T1191">
            <v>-257236.28232390719</v>
          </cell>
        </row>
        <row r="1193">
          <cell r="R1193">
            <v>5142335</v>
          </cell>
          <cell r="S1193">
            <v>3713844.5600000005</v>
          </cell>
          <cell r="T1193">
            <v>3649433.1799999978</v>
          </cell>
        </row>
        <row r="1194">
          <cell r="R1194">
            <v>5142335</v>
          </cell>
          <cell r="S1194">
            <v>3713844.5600000005</v>
          </cell>
          <cell r="T1194">
            <v>3649433.1799999978</v>
          </cell>
        </row>
        <row r="1197">
          <cell r="R1197">
            <v>30755314.120981365</v>
          </cell>
          <cell r="S1197">
            <v>21940208.975576278</v>
          </cell>
          <cell r="T1197">
            <v>20934734.674810667</v>
          </cell>
        </row>
        <row r="1198">
          <cell r="R1198">
            <v>19218675.673660353</v>
          </cell>
          <cell r="S1198">
            <v>11135026.513142198</v>
          </cell>
          <cell r="T1198">
            <v>8623528.3348763902</v>
          </cell>
        </row>
        <row r="1199">
          <cell r="R1199">
            <v>19218675.673660353</v>
          </cell>
          <cell r="S1199">
            <v>11135026.513142198</v>
          </cell>
          <cell r="T1199">
            <v>8623528.3348763902</v>
          </cell>
        </row>
        <row r="1200">
          <cell r="R1200" t="str">
            <v>-</v>
          </cell>
          <cell r="S1200" t="str">
            <v>-</v>
          </cell>
          <cell r="T1200" t="str">
            <v>-</v>
          </cell>
        </row>
        <row r="1201">
          <cell r="R1201">
            <v>0</v>
          </cell>
          <cell r="S1201">
            <v>0</v>
          </cell>
          <cell r="T1201">
            <v>0</v>
          </cell>
        </row>
        <row r="1202">
          <cell r="R1202">
            <v>0</v>
          </cell>
          <cell r="S1202">
            <v>0</v>
          </cell>
          <cell r="T1202">
            <v>0</v>
          </cell>
        </row>
        <row r="1203">
          <cell r="R1203">
            <v>6687358.4473210108</v>
          </cell>
          <cell r="S1203">
            <v>7775106.6533494256</v>
          </cell>
          <cell r="T1203">
            <v>9102357.4070270024</v>
          </cell>
        </row>
        <row r="1204">
          <cell r="R1204">
            <v>3168637.6047055754</v>
          </cell>
          <cell r="S1204">
            <v>3446428.7249036552</v>
          </cell>
          <cell r="T1204">
            <v>3505352.3312265053</v>
          </cell>
        </row>
        <row r="1205">
          <cell r="R1205">
            <v>2689391.6244830033</v>
          </cell>
          <cell r="S1205">
            <v>3130850.8123354726</v>
          </cell>
          <cell r="T1205">
            <v>3185640.1360812089</v>
          </cell>
        </row>
        <row r="1206">
          <cell r="R1206">
            <v>479245.98022257199</v>
          </cell>
          <cell r="S1206">
            <v>315577.91256818286</v>
          </cell>
          <cell r="T1206">
            <v>319712.19514529651</v>
          </cell>
        </row>
        <row r="1207">
          <cell r="R1207">
            <v>0</v>
          </cell>
          <cell r="S1207">
            <v>0</v>
          </cell>
          <cell r="T1207">
            <v>0</v>
          </cell>
        </row>
        <row r="1208">
          <cell r="R1208">
            <v>3518720.8426154358</v>
          </cell>
          <cell r="S1208">
            <v>4328677.9284457704</v>
          </cell>
          <cell r="T1208">
            <v>5597005.075800498</v>
          </cell>
        </row>
        <row r="1209">
          <cell r="R1209">
            <v>3518720.8426154358</v>
          </cell>
          <cell r="S1209">
            <v>4328677.9284457704</v>
          </cell>
          <cell r="T1209">
            <v>5597005.075800498</v>
          </cell>
        </row>
        <row r="1211">
          <cell r="R1211">
            <v>1830222</v>
          </cell>
          <cell r="S1211">
            <v>422413.12884524948</v>
          </cell>
          <cell r="T1211">
            <v>431604.65210925043</v>
          </cell>
        </row>
        <row r="1212">
          <cell r="R1212">
            <v>1151160</v>
          </cell>
          <cell r="S1212">
            <v>0</v>
          </cell>
          <cell r="T1212">
            <v>0</v>
          </cell>
        </row>
        <row r="1213">
          <cell r="R1213">
            <v>679062</v>
          </cell>
          <cell r="S1213">
            <v>422413.12884524948</v>
          </cell>
          <cell r="T1213">
            <v>431604.65210925043</v>
          </cell>
        </row>
        <row r="1217">
          <cell r="R1217">
            <v>530697</v>
          </cell>
          <cell r="S1217">
            <v>592461.55801090808</v>
          </cell>
          <cell r="T1217">
            <v>751460.55820315669</v>
          </cell>
        </row>
        <row r="1218">
          <cell r="R1218">
            <v>0</v>
          </cell>
          <cell r="S1218">
            <v>0</v>
          </cell>
          <cell r="T1218">
            <v>0</v>
          </cell>
        </row>
        <row r="1219">
          <cell r="R1219">
            <v>0</v>
          </cell>
          <cell r="S1219">
            <v>0</v>
          </cell>
          <cell r="T1219">
            <v>0</v>
          </cell>
        </row>
        <row r="1220">
          <cell r="R1220">
            <v>291338</v>
          </cell>
          <cell r="S1220">
            <v>256343</v>
          </cell>
          <cell r="T1220">
            <v>259725</v>
          </cell>
        </row>
        <row r="1221">
          <cell r="R1221">
            <v>66319.000000000058</v>
          </cell>
          <cell r="S1221">
            <v>38165.324761731412</v>
          </cell>
          <cell r="T1221">
            <v>42087.115428172052</v>
          </cell>
        </row>
        <row r="1222">
          <cell r="R1222">
            <v>73793</v>
          </cell>
          <cell r="S1222">
            <v>41414</v>
          </cell>
          <cell r="T1222">
            <v>57131</v>
          </cell>
        </row>
        <row r="1223">
          <cell r="R1223">
            <v>27904</v>
          </cell>
          <cell r="S1223">
            <v>95944.430569379256</v>
          </cell>
          <cell r="T1223">
            <v>109375.10895100948</v>
          </cell>
        </row>
        <row r="1224">
          <cell r="R1224">
            <v>67445</v>
          </cell>
          <cell r="S1224">
            <v>41550</v>
          </cell>
          <cell r="T1224">
            <v>0</v>
          </cell>
        </row>
        <row r="1225">
          <cell r="R1225">
            <v>3898</v>
          </cell>
          <cell r="S1225">
            <v>37429.216279030588</v>
          </cell>
          <cell r="T1225">
            <v>59205.426618106241</v>
          </cell>
        </row>
        <row r="1226">
          <cell r="R1226">
            <v>0</v>
          </cell>
          <cell r="S1226">
            <v>81615.586400766813</v>
          </cell>
          <cell r="T1226">
            <v>223936.90720586898</v>
          </cell>
        </row>
        <row r="1229">
          <cell r="R1229">
            <v>9942</v>
          </cell>
          <cell r="S1229">
            <v>15201.122228496253</v>
          </cell>
          <cell r="T1229">
            <v>25783.722594865761</v>
          </cell>
        </row>
        <row r="1230">
          <cell r="R1230">
            <v>9942</v>
          </cell>
          <cell r="S1230">
            <v>15201.122228496253</v>
          </cell>
          <cell r="T1230">
            <v>25783.722594865761</v>
          </cell>
        </row>
        <row r="1231">
          <cell r="R1231">
            <v>0</v>
          </cell>
          <cell r="S1231">
            <v>0</v>
          </cell>
          <cell r="T1231">
            <v>0</v>
          </cell>
        </row>
        <row r="1233">
          <cell r="R1233">
            <v>2478419</v>
          </cell>
          <cell r="S1233">
            <v>2000000</v>
          </cell>
          <cell r="T1233">
            <v>2000000</v>
          </cell>
        </row>
        <row r="1234">
          <cell r="R1234">
            <v>2478419</v>
          </cell>
          <cell r="S1234">
            <v>2000000</v>
          </cell>
          <cell r="T1234">
            <v>2000000</v>
          </cell>
        </row>
        <row r="1237">
          <cell r="R1237">
            <v>48167022.523550779</v>
          </cell>
          <cell r="S1237">
            <v>39035946.295520045</v>
          </cell>
          <cell r="T1237">
            <v>39440194.847839937</v>
          </cell>
        </row>
        <row r="1238">
          <cell r="R1238">
            <v>25605547.087194063</v>
          </cell>
          <cell r="S1238">
            <v>11432068.53741065</v>
          </cell>
          <cell r="T1238">
            <v>7168166.4892477104</v>
          </cell>
        </row>
        <row r="1239">
          <cell r="R1239">
            <v>25829725.087194063</v>
          </cell>
          <cell r="S1239">
            <v>11671892.638644015</v>
          </cell>
          <cell r="T1239">
            <v>7565178.6752044838</v>
          </cell>
        </row>
        <row r="1240">
          <cell r="R1240" t="str">
            <v>-</v>
          </cell>
          <cell r="S1240" t="str">
            <v>-</v>
          </cell>
          <cell r="T1240" t="str">
            <v>-</v>
          </cell>
        </row>
        <row r="1241">
          <cell r="R1241">
            <v>-224178</v>
          </cell>
          <cell r="S1241">
            <v>-239824.10123336446</v>
          </cell>
          <cell r="T1241">
            <v>-397012.18595677341</v>
          </cell>
        </row>
        <row r="1242">
          <cell r="R1242">
            <v>0</v>
          </cell>
          <cell r="S1242">
            <v>0</v>
          </cell>
          <cell r="T1242">
            <v>0</v>
          </cell>
        </row>
        <row r="1243">
          <cell r="R1243">
            <v>16879063.180105366</v>
          </cell>
          <cell r="S1243">
            <v>23743371.4210997</v>
          </cell>
          <cell r="T1243">
            <v>27077913.132744431</v>
          </cell>
        </row>
        <row r="1244">
          <cell r="R1244">
            <v>10274122.629741317</v>
          </cell>
          <cell r="S1244">
            <v>11948759.083058385</v>
          </cell>
          <cell r="T1244">
            <v>12203401.951196782</v>
          </cell>
        </row>
        <row r="1245">
          <cell r="R1245">
            <v>9695771.1588707678</v>
          </cell>
          <cell r="S1245">
            <v>11091747.815733342</v>
          </cell>
          <cell r="T1245">
            <v>11265001.92188617</v>
          </cell>
        </row>
        <row r="1246">
          <cell r="R1246">
            <v>578351.47087054851</v>
          </cell>
          <cell r="S1246">
            <v>857011.26732504438</v>
          </cell>
          <cell r="T1246">
            <v>938400.02931061282</v>
          </cell>
        </row>
        <row r="1247">
          <cell r="R1247">
            <v>0</v>
          </cell>
          <cell r="S1247">
            <v>0</v>
          </cell>
          <cell r="T1247">
            <v>0</v>
          </cell>
        </row>
        <row r="1248">
          <cell r="R1248">
            <v>6604940.5503640482</v>
          </cell>
          <cell r="S1248">
            <v>11794612.338041317</v>
          </cell>
          <cell r="T1248">
            <v>14874511.181547649</v>
          </cell>
        </row>
        <row r="1249">
          <cell r="R1249">
            <v>6604940.5503640482</v>
          </cell>
          <cell r="S1249">
            <v>11794612.338041317</v>
          </cell>
          <cell r="T1249">
            <v>14874511.181547649</v>
          </cell>
        </row>
        <row r="1251">
          <cell r="R1251">
            <v>2610133.277347507</v>
          </cell>
          <cell r="S1251">
            <v>1172476.1106756527</v>
          </cell>
          <cell r="T1251">
            <v>1656595.5404210216</v>
          </cell>
        </row>
        <row r="1252">
          <cell r="R1252">
            <v>1359697.5982799996</v>
          </cell>
          <cell r="S1252">
            <v>130945.47670340398</v>
          </cell>
          <cell r="T1252">
            <v>593618.01883277064</v>
          </cell>
        </row>
        <row r="1253">
          <cell r="R1253">
            <v>1250435.6790675074</v>
          </cell>
          <cell r="S1253">
            <v>1041530.6339722488</v>
          </cell>
          <cell r="T1253">
            <v>1062977.521588251</v>
          </cell>
        </row>
        <row r="1257">
          <cell r="R1257">
            <v>765434.9791270541</v>
          </cell>
          <cell r="S1257">
            <v>1347561.9076788782</v>
          </cell>
          <cell r="T1257">
            <v>2099944.5265295929</v>
          </cell>
        </row>
        <row r="1258">
          <cell r="R1258">
            <v>0</v>
          </cell>
          <cell r="S1258">
            <v>0</v>
          </cell>
          <cell r="T1258">
            <v>0</v>
          </cell>
        </row>
        <row r="1259">
          <cell r="R1259">
            <v>0</v>
          </cell>
          <cell r="S1259">
            <v>0</v>
          </cell>
          <cell r="T1259">
            <v>0</v>
          </cell>
        </row>
        <row r="1260">
          <cell r="R1260">
            <v>435917.26266358956</v>
          </cell>
          <cell r="S1260">
            <v>652336.46329275251</v>
          </cell>
          <cell r="T1260">
            <v>585644.82623926539</v>
          </cell>
        </row>
        <row r="1261">
          <cell r="R1261">
            <v>91840.029746089131</v>
          </cell>
          <cell r="S1261">
            <v>118500.12296607942</v>
          </cell>
          <cell r="T1261">
            <v>129400.89911241597</v>
          </cell>
        </row>
        <row r="1262">
          <cell r="R1262">
            <v>482757</v>
          </cell>
          <cell r="S1262">
            <v>458351.63</v>
          </cell>
          <cell r="T1262">
            <v>643785.93699999992</v>
          </cell>
        </row>
        <row r="1263">
          <cell r="R1263">
            <v>43841.939999999944</v>
          </cell>
          <cell r="S1263">
            <v>-216062.45056937914</v>
          </cell>
          <cell r="T1263">
            <v>-32496.439351009336</v>
          </cell>
        </row>
        <row r="1264">
          <cell r="R1264">
            <v>37646</v>
          </cell>
          <cell r="S1264">
            <v>88928.310000000056</v>
          </cell>
          <cell r="T1264">
            <v>148607.25999999978</v>
          </cell>
        </row>
        <row r="1265">
          <cell r="R1265">
            <v>6465</v>
          </cell>
          <cell r="S1265">
            <v>55071.463720969521</v>
          </cell>
          <cell r="T1265">
            <v>102482.59338189366</v>
          </cell>
        </row>
        <row r="1266">
          <cell r="R1266">
            <v>-333032.25328262453</v>
          </cell>
          <cell r="S1266">
            <v>190436.3682684559</v>
          </cell>
          <cell r="T1266">
            <v>522519.45014702762</v>
          </cell>
        </row>
        <row r="1269">
          <cell r="R1269">
            <v>-357072.00022321474</v>
          </cell>
          <cell r="S1269">
            <v>-373376.24134484789</v>
          </cell>
          <cell r="T1269">
            <v>-211858.02110282297</v>
          </cell>
        </row>
        <row r="1270">
          <cell r="R1270">
            <v>23196.874089999939</v>
          </cell>
          <cell r="S1270">
            <v>21305.874147503655</v>
          </cell>
          <cell r="T1270">
            <v>45378.261221084205</v>
          </cell>
        </row>
        <row r="1271">
          <cell r="R1271">
            <v>-380268.87431321468</v>
          </cell>
          <cell r="S1271">
            <v>-394682.11549235153</v>
          </cell>
          <cell r="T1271">
            <v>-257236.28232390719</v>
          </cell>
        </row>
        <row r="1273">
          <cell r="R1273">
            <v>2663916</v>
          </cell>
          <cell r="S1273">
            <v>1713844.5600000005</v>
          </cell>
          <cell r="T1273">
            <v>1649433.1799999978</v>
          </cell>
        </row>
        <row r="1274">
          <cell r="R1274">
            <v>2663916</v>
          </cell>
          <cell r="S1274">
            <v>1713844.5600000005</v>
          </cell>
          <cell r="T1274">
            <v>1649433.1799999978</v>
          </cell>
        </row>
        <row r="1277">
          <cell r="R1277">
            <v>2510145.5407230551</v>
          </cell>
          <cell r="S1277">
            <v>2504493.0804440416</v>
          </cell>
          <cell r="T1277">
            <v>2507126.3372843945</v>
          </cell>
        </row>
        <row r="1278">
          <cell r="R1278">
            <v>1173513.0447131628</v>
          </cell>
          <cell r="S1278">
            <v>900196.50056196889</v>
          </cell>
          <cell r="T1278">
            <v>739746.24526697956</v>
          </cell>
        </row>
        <row r="1279">
          <cell r="R1279">
            <v>1173513.0447131628</v>
          </cell>
          <cell r="S1279">
            <v>900196.50056196889</v>
          </cell>
          <cell r="T1279">
            <v>739746.24526697956</v>
          </cell>
        </row>
        <row r="1280">
          <cell r="R1280" t="str">
            <v>-</v>
          </cell>
          <cell r="S1280" t="str">
            <v>-</v>
          </cell>
          <cell r="T1280" t="str">
            <v>-</v>
          </cell>
        </row>
        <row r="1281">
          <cell r="R1281">
            <v>0</v>
          </cell>
          <cell r="S1281">
            <v>0</v>
          </cell>
          <cell r="T1281">
            <v>0</v>
          </cell>
        </row>
        <row r="1282">
          <cell r="R1282">
            <v>0</v>
          </cell>
          <cell r="S1282">
            <v>0</v>
          </cell>
          <cell r="T1282">
            <v>0</v>
          </cell>
        </row>
        <row r="1283">
          <cell r="R1283">
            <v>1231147.277634664</v>
          </cell>
          <cell r="S1283">
            <v>1410566.0239689471</v>
          </cell>
          <cell r="T1283">
            <v>1453553.9268974878</v>
          </cell>
        </row>
        <row r="1284">
          <cell r="R1284">
            <v>995853.15998760518</v>
          </cell>
          <cell r="S1284">
            <v>1175271.9063218883</v>
          </cell>
          <cell r="T1284">
            <v>1218259.809250429</v>
          </cell>
        </row>
        <row r="1285">
          <cell r="R1285">
            <v>969577.11588707683</v>
          </cell>
          <cell r="S1285">
            <v>1109174.7815733342</v>
          </cell>
          <cell r="T1285">
            <v>1126500.1921886171</v>
          </cell>
        </row>
        <row r="1286">
          <cell r="R1286">
            <v>26276.044100528306</v>
          </cell>
          <cell r="S1286">
            <v>66097.124748554037</v>
          </cell>
          <cell r="T1286">
            <v>91759.617061811965</v>
          </cell>
        </row>
        <row r="1287">
          <cell r="R1287">
            <v>0</v>
          </cell>
          <cell r="S1287">
            <v>0</v>
          </cell>
          <cell r="T1287">
            <v>0</v>
          </cell>
        </row>
        <row r="1288">
          <cell r="R1288">
            <v>235294.11764705883</v>
          </cell>
          <cell r="S1288">
            <v>235294.11764705883</v>
          </cell>
          <cell r="T1288">
            <v>235294.11764705883</v>
          </cell>
        </row>
        <row r="1289">
          <cell r="R1289">
            <v>235294.11764705883</v>
          </cell>
          <cell r="S1289">
            <v>235294.11764705883</v>
          </cell>
          <cell r="T1289">
            <v>235294.11764705883</v>
          </cell>
        </row>
        <row r="1291">
          <cell r="R1291">
            <v>56810.615521726759</v>
          </cell>
          <cell r="S1291">
            <v>90427.398923140587</v>
          </cell>
          <cell r="T1291">
            <v>161986.9646924565</v>
          </cell>
        </row>
        <row r="1292">
          <cell r="R1292">
            <v>0</v>
          </cell>
          <cell r="S1292">
            <v>10099.189869391863</v>
          </cell>
          <cell r="T1292">
            <v>58045.780464331969</v>
          </cell>
        </row>
        <row r="1293">
          <cell r="R1293">
            <v>56810.615521726759</v>
          </cell>
          <cell r="S1293">
            <v>80328.209053748724</v>
          </cell>
          <cell r="T1293">
            <v>103941.18422812453</v>
          </cell>
        </row>
        <row r="1297">
          <cell r="R1297">
            <v>47620.707225527105</v>
          </cell>
          <cell r="S1297">
            <v>101659.93819567453</v>
          </cell>
          <cell r="T1297">
            <v>147401.97563791403</v>
          </cell>
        </row>
        <row r="1298">
          <cell r="R1298">
            <v>0</v>
          </cell>
          <cell r="S1298">
            <v>0</v>
          </cell>
          <cell r="T1298">
            <v>0</v>
          </cell>
        </row>
        <row r="1299">
          <cell r="R1299">
            <v>0</v>
          </cell>
          <cell r="S1299">
            <v>0</v>
          </cell>
          <cell r="T1299">
            <v>0</v>
          </cell>
        </row>
        <row r="1300">
          <cell r="R1300">
            <v>19804.879549608391</v>
          </cell>
          <cell r="S1300">
            <v>50311.549259874686</v>
          </cell>
          <cell r="T1300">
            <v>57266.137373658166</v>
          </cell>
        </row>
        <row r="1301">
          <cell r="R1301">
            <v>4172.5365860480542</v>
          </cell>
          <cell r="S1301">
            <v>9139.3400635854814</v>
          </cell>
          <cell r="T1301">
            <v>12653.21459839725</v>
          </cell>
        </row>
        <row r="1302">
          <cell r="R1302">
            <v>21932.933278003184</v>
          </cell>
          <cell r="S1302">
            <v>35350.439395474859</v>
          </cell>
          <cell r="T1302">
            <v>62951.352518922715</v>
          </cell>
        </row>
        <row r="1303">
          <cell r="R1303">
            <v>0</v>
          </cell>
          <cell r="S1303">
            <v>0</v>
          </cell>
          <cell r="T1303">
            <v>0</v>
          </cell>
        </row>
        <row r="1304">
          <cell r="R1304">
            <v>1710.3578118674777</v>
          </cell>
          <cell r="S1304">
            <v>6858.6094767395125</v>
          </cell>
          <cell r="T1304">
            <v>14531.271146935895</v>
          </cell>
        </row>
        <row r="1305">
          <cell r="R1305">
            <v>0</v>
          </cell>
          <cell r="S1305">
            <v>0</v>
          </cell>
          <cell r="T1305">
            <v>0</v>
          </cell>
        </row>
        <row r="1306">
          <cell r="R1306">
            <v>0</v>
          </cell>
          <cell r="S1306">
            <v>0</v>
          </cell>
          <cell r="T1306">
            <v>0</v>
          </cell>
        </row>
        <row r="1309">
          <cell r="R1309">
            <v>1053.8956279747565</v>
          </cell>
          <cell r="S1309">
            <v>1643.2187943106965</v>
          </cell>
          <cell r="T1309">
            <v>4437.2247895564587</v>
          </cell>
        </row>
        <row r="1310">
          <cell r="R1310">
            <v>1053.8956279747565</v>
          </cell>
          <cell r="S1310">
            <v>1643.2187943106965</v>
          </cell>
          <cell r="T1310">
            <v>4437.2247895564587</v>
          </cell>
        </row>
        <row r="1311">
          <cell r="R1311">
            <v>0</v>
          </cell>
          <cell r="S1311">
            <v>0</v>
          </cell>
          <cell r="T1311">
            <v>0</v>
          </cell>
        </row>
        <row r="1313">
          <cell r="R1313">
            <v>2000000</v>
          </cell>
          <cell r="S1313">
            <v>2000000</v>
          </cell>
          <cell r="T1313">
            <v>2000000</v>
          </cell>
        </row>
        <row r="1314">
          <cell r="R1314">
            <v>2000000</v>
          </cell>
          <cell r="S1314">
            <v>2000000</v>
          </cell>
          <cell r="T1314">
            <v>2000000</v>
          </cell>
        </row>
        <row r="1317">
          <cell r="R1317">
            <v>2000000</v>
          </cell>
          <cell r="S1317">
            <v>2000000</v>
          </cell>
          <cell r="T1317">
            <v>2000000</v>
          </cell>
        </row>
        <row r="1318">
          <cell r="R1318">
            <v>0</v>
          </cell>
          <cell r="S1318">
            <v>0</v>
          </cell>
          <cell r="T1318">
            <v>0</v>
          </cell>
        </row>
        <row r="1319">
          <cell r="R1319">
            <v>0</v>
          </cell>
          <cell r="S1319">
            <v>0</v>
          </cell>
          <cell r="T1319">
            <v>0</v>
          </cell>
        </row>
        <row r="1320">
          <cell r="R1320" t="str">
            <v>-</v>
          </cell>
          <cell r="S1320" t="str">
            <v>-</v>
          </cell>
          <cell r="T1320" t="str">
            <v>-</v>
          </cell>
        </row>
        <row r="1321">
          <cell r="R1321">
            <v>0</v>
          </cell>
          <cell r="S1321">
            <v>0</v>
          </cell>
          <cell r="T1321">
            <v>0</v>
          </cell>
        </row>
        <row r="1322">
          <cell r="R1322">
            <v>0</v>
          </cell>
          <cell r="S1322">
            <v>0</v>
          </cell>
          <cell r="T1322">
            <v>0</v>
          </cell>
        </row>
        <row r="1323">
          <cell r="R1323" t="e">
            <v>#REF!</v>
          </cell>
          <cell r="S1323" t="e">
            <v>#REF!</v>
          </cell>
          <cell r="T1323" t="e">
            <v>#REF!</v>
          </cell>
        </row>
        <row r="1324">
          <cell r="R1324">
            <v>0</v>
          </cell>
          <cell r="S1324">
            <v>0</v>
          </cell>
          <cell r="T1324">
            <v>0</v>
          </cell>
        </row>
        <row r="1325">
          <cell r="R1325">
            <v>0</v>
          </cell>
          <cell r="S1325">
            <v>0</v>
          </cell>
          <cell r="T1325">
            <v>0</v>
          </cell>
        </row>
        <row r="1326">
          <cell r="R1326">
            <v>0</v>
          </cell>
          <cell r="S1326">
            <v>0</v>
          </cell>
          <cell r="T1326">
            <v>0</v>
          </cell>
        </row>
        <row r="1327">
          <cell r="R1327">
            <v>0</v>
          </cell>
          <cell r="S1327">
            <v>0</v>
          </cell>
          <cell r="T1327">
            <v>0</v>
          </cell>
        </row>
        <row r="1328">
          <cell r="R1328" t="e">
            <v>#REF!</v>
          </cell>
          <cell r="S1328" t="e">
            <v>#REF!</v>
          </cell>
          <cell r="T1328" t="e">
            <v>#REF!</v>
          </cell>
        </row>
        <row r="1329">
          <cell r="R1329">
            <v>0</v>
          </cell>
          <cell r="S1329">
            <v>0</v>
          </cell>
          <cell r="T1329">
            <v>0</v>
          </cell>
        </row>
        <row r="1330">
          <cell r="R1330" t="e">
            <v>#REF!</v>
          </cell>
          <cell r="S1330" t="e">
            <v>#REF!</v>
          </cell>
          <cell r="T1330" t="e">
            <v>#REF!</v>
          </cell>
        </row>
        <row r="1331">
          <cell r="R1331">
            <v>0</v>
          </cell>
          <cell r="S1331">
            <v>0</v>
          </cell>
          <cell r="T1331">
            <v>0</v>
          </cell>
        </row>
        <row r="1332">
          <cell r="R1332">
            <v>0</v>
          </cell>
          <cell r="S1332">
            <v>0</v>
          </cell>
          <cell r="T1332">
            <v>0</v>
          </cell>
        </row>
        <row r="1333">
          <cell r="R1333">
            <v>0</v>
          </cell>
          <cell r="S1333">
            <v>0</v>
          </cell>
          <cell r="T1333">
            <v>0</v>
          </cell>
        </row>
        <row r="1337">
          <cell r="R1337">
            <v>0</v>
          </cell>
          <cell r="S1337">
            <v>0</v>
          </cell>
          <cell r="T1337">
            <v>0</v>
          </cell>
        </row>
        <row r="1338">
          <cell r="R1338">
            <v>0</v>
          </cell>
          <cell r="S1338">
            <v>0</v>
          </cell>
          <cell r="T1338">
            <v>0</v>
          </cell>
        </row>
        <row r="1339">
          <cell r="R1339">
            <v>0</v>
          </cell>
          <cell r="S1339">
            <v>0</v>
          </cell>
          <cell r="T1339">
            <v>0</v>
          </cell>
        </row>
        <row r="1340">
          <cell r="R1340">
            <v>0</v>
          </cell>
          <cell r="S1340">
            <v>0</v>
          </cell>
          <cell r="T1340">
            <v>0</v>
          </cell>
        </row>
        <row r="1341">
          <cell r="R1341">
            <v>0</v>
          </cell>
          <cell r="S1341">
            <v>0</v>
          </cell>
          <cell r="T1341">
            <v>0</v>
          </cell>
        </row>
        <row r="1342">
          <cell r="R1342">
            <v>0</v>
          </cell>
          <cell r="S1342">
            <v>0</v>
          </cell>
          <cell r="T1342">
            <v>0</v>
          </cell>
        </row>
        <row r="1343">
          <cell r="R1343">
            <v>0</v>
          </cell>
          <cell r="S1343">
            <v>0</v>
          </cell>
          <cell r="T1343">
            <v>0</v>
          </cell>
        </row>
        <row r="1344">
          <cell r="R1344">
            <v>0</v>
          </cell>
          <cell r="S1344">
            <v>0</v>
          </cell>
          <cell r="T1344">
            <v>0</v>
          </cell>
        </row>
        <row r="1345">
          <cell r="R1345">
            <v>0</v>
          </cell>
          <cell r="S1345">
            <v>0</v>
          </cell>
          <cell r="T1345">
            <v>0</v>
          </cell>
        </row>
        <row r="1346">
          <cell r="R1346">
            <v>0</v>
          </cell>
          <cell r="S1346">
            <v>0</v>
          </cell>
          <cell r="T1346">
            <v>0</v>
          </cell>
        </row>
        <row r="1349">
          <cell r="R1349">
            <v>0</v>
          </cell>
          <cell r="S1349">
            <v>0</v>
          </cell>
          <cell r="T1349">
            <v>0</v>
          </cell>
        </row>
        <row r="1350">
          <cell r="R1350">
            <v>0</v>
          </cell>
          <cell r="S1350">
            <v>0</v>
          </cell>
          <cell r="T1350">
            <v>0</v>
          </cell>
        </row>
        <row r="1351">
          <cell r="R1351">
            <v>0</v>
          </cell>
          <cell r="S1351">
            <v>0</v>
          </cell>
          <cell r="T1351">
            <v>0</v>
          </cell>
        </row>
        <row r="1353">
          <cell r="R1353">
            <v>2000000</v>
          </cell>
          <cell r="S1353">
            <v>2000000</v>
          </cell>
          <cell r="T1353">
            <v>2000000</v>
          </cell>
        </row>
        <row r="1354">
          <cell r="R1354">
            <v>2000000</v>
          </cell>
          <cell r="S1354">
            <v>2000000</v>
          </cell>
          <cell r="T1354">
            <v>2000000</v>
          </cell>
        </row>
        <row r="1358">
          <cell r="R1358">
            <v>0.76162864145104603</v>
          </cell>
          <cell r="S1358">
            <v>0.69261092303650906</v>
          </cell>
          <cell r="T1358">
            <v>0.66449881458874827</v>
          </cell>
        </row>
        <row r="1359">
          <cell r="R1359">
            <v>1.2108205965045367</v>
          </cell>
          <cell r="S1359">
            <v>0.90708994594573766</v>
          </cell>
          <cell r="T1359">
            <v>0.80610266091953853</v>
          </cell>
        </row>
        <row r="1360">
          <cell r="R1360">
            <v>1.2108205965045367</v>
          </cell>
          <cell r="S1360">
            <v>0.90708994594573766</v>
          </cell>
          <cell r="T1360">
            <v>0.80610266091953853</v>
          </cell>
        </row>
        <row r="1362">
          <cell r="R1362" t="str">
            <v>-</v>
          </cell>
          <cell r="S1362" t="str">
            <v>-</v>
          </cell>
          <cell r="T1362" t="str">
            <v>-</v>
          </cell>
        </row>
        <row r="1363">
          <cell r="R1363" t="str">
            <v>-</v>
          </cell>
          <cell r="S1363" t="str">
            <v>-</v>
          </cell>
          <cell r="T1363" t="str">
            <v>-</v>
          </cell>
        </row>
        <row r="1364">
          <cell r="R1364">
            <v>0.51551405030526809</v>
          </cell>
          <cell r="S1364">
            <v>0.57008333717077631</v>
          </cell>
          <cell r="T1364">
            <v>0.59295043623840638</v>
          </cell>
        </row>
        <row r="1365">
          <cell r="R1365">
            <v>0.46804729461763822</v>
          </cell>
          <cell r="S1365">
            <v>0.50530244418450065</v>
          </cell>
          <cell r="T1365">
            <v>0.4766493368340709</v>
          </cell>
        </row>
        <row r="1366">
          <cell r="R1366">
            <v>0.52990108490954413</v>
          </cell>
          <cell r="S1366">
            <v>0.53435538276950079</v>
          </cell>
          <cell r="T1366">
            <v>0.50062066094504898</v>
          </cell>
        </row>
        <row r="1367">
          <cell r="R1367">
            <v>0.25184186913240741</v>
          </cell>
          <cell r="S1367">
            <v>0.33894217025720524</v>
          </cell>
          <cell r="T1367">
            <v>0.33609772701945761</v>
          </cell>
        </row>
        <row r="1368">
          <cell r="R1368" t="e">
            <v>#DIV/0!</v>
          </cell>
          <cell r="S1368" t="e">
            <v>#DIV/0!</v>
          </cell>
          <cell r="T1368" t="e">
            <v>#DIV/0!</v>
          </cell>
        </row>
        <row r="1369">
          <cell r="R1369">
            <v>0.57543144020677728</v>
          </cell>
          <cell r="S1369">
            <v>0.64626134932267498</v>
          </cell>
          <cell r="T1369">
            <v>0.73002470396174424</v>
          </cell>
        </row>
        <row r="1370">
          <cell r="R1370">
            <v>0.57543144020677728</v>
          </cell>
          <cell r="S1370">
            <v>0.64626134932267498</v>
          </cell>
          <cell r="T1370">
            <v>0.73002470396174424</v>
          </cell>
        </row>
        <row r="1372">
          <cell r="R1372">
            <v>0.39085955517187315</v>
          </cell>
          <cell r="S1372">
            <v>0.39806296093189808</v>
          </cell>
          <cell r="T1372">
            <v>0.40499707191285816</v>
          </cell>
        </row>
        <row r="1373">
          <cell r="R1373">
            <v>0.55970383936525681</v>
          </cell>
          <cell r="S1373">
            <v>0.20605778324886129</v>
          </cell>
          <cell r="T1373">
            <v>0.2166377234965382</v>
          </cell>
        </row>
        <row r="1374">
          <cell r="R1374">
            <v>0.36986663917056645</v>
          </cell>
          <cell r="S1374">
            <v>0.45092161743908621</v>
          </cell>
          <cell r="T1374">
            <v>0.46743430409990178</v>
          </cell>
        </row>
        <row r="1378">
          <cell r="R1378">
            <v>0.20594885678609948</v>
          </cell>
          <cell r="S1378">
            <v>0.36127002897960286</v>
          </cell>
          <cell r="T1378">
            <v>0.39227422950172153</v>
          </cell>
        </row>
        <row r="1379">
          <cell r="R1379">
            <v>0</v>
          </cell>
          <cell r="S1379">
            <v>0</v>
          </cell>
          <cell r="T1379">
            <v>0</v>
          </cell>
        </row>
        <row r="1380">
          <cell r="R1380">
            <v>0</v>
          </cell>
          <cell r="S1380">
            <v>0</v>
          </cell>
          <cell r="T1380">
            <v>0</v>
          </cell>
        </row>
        <row r="1381">
          <cell r="R1381">
            <v>0.61598450199849586</v>
          </cell>
          <cell r="S1381">
            <v>0.62186902288260404</v>
          </cell>
          <cell r="T1381">
            <v>0.5724151581936584</v>
          </cell>
        </row>
        <row r="1382">
          <cell r="R1382">
            <v>0.44026192553773758</v>
          </cell>
          <cell r="S1382">
            <v>0.44177093639424414</v>
          </cell>
          <cell r="T1382">
            <v>0.42289880131251861</v>
          </cell>
        </row>
        <row r="1383">
          <cell r="R1383">
            <v>4.5530323955853824E-2</v>
          </cell>
          <cell r="S1383">
            <v>0.31042372537956509</v>
          </cell>
          <cell r="T1383">
            <v>0.40096414190369767</v>
          </cell>
        </row>
        <row r="1384">
          <cell r="R1384">
            <v>0.18988246150106627</v>
          </cell>
          <cell r="S1384">
            <v>0.1395908324721947</v>
          </cell>
          <cell r="T1384">
            <v>0.28328333098976299</v>
          </cell>
        </row>
        <row r="1385">
          <cell r="R1385">
            <v>0.15102233595354944</v>
          </cell>
          <cell r="S1385">
            <v>0.16306566506330278</v>
          </cell>
          <cell r="T1385">
            <v>0.17027100573709256</v>
          </cell>
        </row>
        <row r="1386">
          <cell r="R1386">
            <v>6.1164254630323822E-2</v>
          </cell>
          <cell r="S1386">
            <v>0.13416344198603958</v>
          </cell>
          <cell r="T1386">
            <v>0.17134566625174791</v>
          </cell>
        </row>
        <row r="1387">
          <cell r="R1387">
            <v>0.55070891612548112</v>
          </cell>
          <cell r="S1387">
            <v>0.63934426229508201</v>
          </cell>
          <cell r="T1387">
            <v>0.6393442622950819</v>
          </cell>
        </row>
        <row r="1391">
          <cell r="R1391">
            <v>0.29003509066406913</v>
          </cell>
          <cell r="S1391">
            <v>0.29449879564314979</v>
          </cell>
          <cell r="T1391">
            <v>0.362863142868385</v>
          </cell>
        </row>
        <row r="1392">
          <cell r="R1392">
            <v>-0.13462045274603551</v>
          </cell>
          <cell r="S1392">
            <v>4.9048418485839688E-3</v>
          </cell>
          <cell r="T1392">
            <v>0.16804177509271848</v>
          </cell>
        </row>
        <row r="1395">
          <cell r="R1395" t="str">
            <v>-</v>
          </cell>
          <cell r="S1395" t="str">
            <v>-</v>
          </cell>
          <cell r="T1395" t="str">
            <v>-</v>
          </cell>
        </row>
        <row r="1398">
          <cell r="R1398">
            <v>30918886.924349856</v>
          </cell>
          <cell r="S1398">
            <v>38547176.630839437</v>
          </cell>
          <cell r="T1398">
            <v>40753420.714704707</v>
          </cell>
        </row>
        <row r="1399">
          <cell r="R1399">
            <v>9669049.5999999996</v>
          </cell>
          <cell r="S1399">
            <v>11305384.798716936</v>
          </cell>
          <cell r="T1399">
            <v>12297361.989084128</v>
          </cell>
        </row>
        <row r="1400">
          <cell r="R1400">
            <v>9659547.5999999996</v>
          </cell>
          <cell r="S1400">
            <v>11305372.798716936</v>
          </cell>
          <cell r="T1400">
            <v>12297349.989084128</v>
          </cell>
        </row>
        <row r="1401">
          <cell r="R1401" t="str">
            <v>-</v>
          </cell>
          <cell r="S1401" t="str">
            <v>-</v>
          </cell>
          <cell r="T1401" t="str">
            <v>-</v>
          </cell>
        </row>
        <row r="1402">
          <cell r="R1402">
            <v>9502</v>
          </cell>
          <cell r="S1402">
            <v>12</v>
          </cell>
          <cell r="T1402">
            <v>12</v>
          </cell>
        </row>
        <row r="1403">
          <cell r="R1403">
            <v>0</v>
          </cell>
          <cell r="S1403">
            <v>0</v>
          </cell>
          <cell r="T1403">
            <v>0</v>
          </cell>
        </row>
        <row r="1404">
          <cell r="R1404">
            <v>17391518.460006665</v>
          </cell>
          <cell r="S1404">
            <v>19117294.129007347</v>
          </cell>
          <cell r="T1404">
            <v>20454384.527846772</v>
          </cell>
        </row>
        <row r="1405">
          <cell r="R1405">
            <v>11848984.895006666</v>
          </cell>
          <cell r="S1405">
            <v>13132660.564007347</v>
          </cell>
          <cell r="T1405">
            <v>13953869.722846773</v>
          </cell>
        </row>
        <row r="1406">
          <cell r="R1406">
            <v>11715766</v>
          </cell>
          <cell r="S1406">
            <v>12875775.174507348</v>
          </cell>
          <cell r="T1406">
            <v>13682428.888471773</v>
          </cell>
        </row>
        <row r="1407">
          <cell r="R1407">
            <v>133218.89500666666</v>
          </cell>
          <cell r="S1407">
            <v>256885.38950000002</v>
          </cell>
          <cell r="T1407">
            <v>271440.83437499998</v>
          </cell>
        </row>
        <row r="1408">
          <cell r="R1408">
            <v>0</v>
          </cell>
          <cell r="S1408">
            <v>0</v>
          </cell>
          <cell r="T1408">
            <v>0</v>
          </cell>
        </row>
        <row r="1409">
          <cell r="R1409">
            <v>5542533.5650000004</v>
          </cell>
          <cell r="S1409">
            <v>5984633.5650000004</v>
          </cell>
          <cell r="T1409">
            <v>6500514.8050000006</v>
          </cell>
        </row>
        <row r="1410">
          <cell r="R1410">
            <v>5542533.5650000004</v>
          </cell>
          <cell r="S1410">
            <v>5984633.5650000004</v>
          </cell>
          <cell r="T1410">
            <v>6500514.8050000006</v>
          </cell>
        </row>
        <row r="1412">
          <cell r="R1412">
            <v>1254512</v>
          </cell>
          <cell r="S1412">
            <v>4417465.76</v>
          </cell>
          <cell r="T1412">
            <v>4216722.3838</v>
          </cell>
        </row>
        <row r="1413">
          <cell r="R1413">
            <v>877896</v>
          </cell>
          <cell r="S1413">
            <v>3500849.7600000002</v>
          </cell>
          <cell r="T1413">
            <v>3300106.3838</v>
          </cell>
        </row>
        <row r="1414">
          <cell r="R1414">
            <v>376616</v>
          </cell>
          <cell r="S1414">
            <v>916616</v>
          </cell>
          <cell r="T1414">
            <v>916616</v>
          </cell>
        </row>
        <row r="1418">
          <cell r="R1418">
            <v>1416444.2863511918</v>
          </cell>
          <cell r="S1418">
            <v>2495239.2431231532</v>
          </cell>
          <cell r="T1418">
            <v>2563632.5964818057</v>
          </cell>
        </row>
        <row r="1419">
          <cell r="R1419">
            <v>0</v>
          </cell>
          <cell r="S1419">
            <v>0</v>
          </cell>
          <cell r="T1419">
            <v>0</v>
          </cell>
        </row>
        <row r="1420">
          <cell r="R1420">
            <v>0</v>
          </cell>
          <cell r="S1420">
            <v>0</v>
          </cell>
          <cell r="T1420">
            <v>0</v>
          </cell>
        </row>
        <row r="1421">
          <cell r="R1421">
            <v>416829.92482999997</v>
          </cell>
          <cell r="S1421">
            <v>522334.96110000001</v>
          </cell>
          <cell r="T1421">
            <v>522704.61109999998</v>
          </cell>
        </row>
        <row r="1422">
          <cell r="R1422">
            <v>395918.07285666344</v>
          </cell>
          <cell r="S1422">
            <v>405772</v>
          </cell>
          <cell r="T1422">
            <v>410026</v>
          </cell>
        </row>
        <row r="1423">
          <cell r="R1423">
            <v>43635</v>
          </cell>
          <cell r="S1423">
            <v>112830.02</v>
          </cell>
          <cell r="T1423">
            <v>124113.22200000001</v>
          </cell>
        </row>
        <row r="1424">
          <cell r="R1424">
            <v>138614</v>
          </cell>
          <cell r="S1424">
            <v>434494.2</v>
          </cell>
          <cell r="T1424">
            <v>434671.2</v>
          </cell>
        </row>
        <row r="1425">
          <cell r="R1425">
            <v>158105</v>
          </cell>
          <cell r="S1425">
            <v>146217</v>
          </cell>
          <cell r="T1425">
            <v>228748</v>
          </cell>
        </row>
        <row r="1426">
          <cell r="R1426">
            <v>123627</v>
          </cell>
          <cell r="S1426">
            <v>130197</v>
          </cell>
          <cell r="T1426">
            <v>135534</v>
          </cell>
        </row>
        <row r="1427">
          <cell r="R1427">
            <v>139715.28866452843</v>
          </cell>
          <cell r="S1427">
            <v>743394.06202315306</v>
          </cell>
          <cell r="T1427">
            <v>707835.5633818059</v>
          </cell>
        </row>
        <row r="1430">
          <cell r="R1430">
            <v>194977.57799200001</v>
          </cell>
          <cell r="S1430">
            <v>219407.69999200001</v>
          </cell>
          <cell r="T1430">
            <v>228934.21749200003</v>
          </cell>
        </row>
        <row r="1431">
          <cell r="R1431">
            <v>7294</v>
          </cell>
          <cell r="S1431">
            <v>7775.5500000000011</v>
          </cell>
          <cell r="T1431">
            <v>5802.0675000000001</v>
          </cell>
        </row>
        <row r="1432">
          <cell r="R1432">
            <v>187683.57799200001</v>
          </cell>
          <cell r="S1432">
            <v>211632.14999200002</v>
          </cell>
          <cell r="T1432">
            <v>223132.14999200002</v>
          </cell>
        </row>
        <row r="1434">
          <cell r="R1434">
            <v>992385</v>
          </cell>
          <cell r="S1434">
            <v>992385</v>
          </cell>
          <cell r="T1434">
            <v>992385</v>
          </cell>
        </row>
        <row r="1435">
          <cell r="R1435">
            <v>992385</v>
          </cell>
          <cell r="S1435">
            <v>992385</v>
          </cell>
          <cell r="T1435">
            <v>992385</v>
          </cell>
        </row>
        <row r="1438">
          <cell r="R1438">
            <v>34986.541666666664</v>
          </cell>
          <cell r="S1438">
            <v>37871</v>
          </cell>
          <cell r="T1438">
            <v>38030</v>
          </cell>
        </row>
        <row r="1439">
          <cell r="R1439">
            <v>16505</v>
          </cell>
          <cell r="S1439">
            <v>16508</v>
          </cell>
          <cell r="T1439">
            <v>16508</v>
          </cell>
        </row>
        <row r="1440">
          <cell r="R1440">
            <v>16497</v>
          </cell>
          <cell r="S1440">
            <v>16500</v>
          </cell>
          <cell r="T1440">
            <v>16500</v>
          </cell>
        </row>
        <row r="1441">
          <cell r="R1441" t="str">
            <v>-</v>
          </cell>
          <cell r="S1441" t="str">
            <v>-</v>
          </cell>
          <cell r="T1441" t="str">
            <v>-</v>
          </cell>
        </row>
        <row r="1442">
          <cell r="R1442">
            <v>8</v>
          </cell>
          <cell r="S1442">
            <v>8</v>
          </cell>
          <cell r="T1442">
            <v>8</v>
          </cell>
        </row>
        <row r="1443">
          <cell r="R1443">
            <v>0</v>
          </cell>
          <cell r="S1443">
            <v>0</v>
          </cell>
          <cell r="T1443">
            <v>0</v>
          </cell>
        </row>
        <row r="1444">
          <cell r="R1444">
            <v>11112</v>
          </cell>
          <cell r="S1444">
            <v>13565</v>
          </cell>
          <cell r="T1444">
            <v>13752</v>
          </cell>
        </row>
        <row r="1445">
          <cell r="R1445">
            <v>6732</v>
          </cell>
          <cell r="S1445">
            <v>6871</v>
          </cell>
          <cell r="T1445">
            <v>6910</v>
          </cell>
        </row>
        <row r="1446">
          <cell r="R1446">
            <v>6575</v>
          </cell>
          <cell r="S1446">
            <v>6736</v>
          </cell>
          <cell r="T1446">
            <v>6775</v>
          </cell>
        </row>
        <row r="1447">
          <cell r="R1447">
            <v>157</v>
          </cell>
          <cell r="S1447">
            <v>135</v>
          </cell>
          <cell r="T1447">
            <v>135</v>
          </cell>
        </row>
        <row r="1448">
          <cell r="R1448">
            <v>0</v>
          </cell>
          <cell r="S1448">
            <v>0</v>
          </cell>
          <cell r="T1448">
            <v>0</v>
          </cell>
        </row>
        <row r="1449">
          <cell r="R1449">
            <v>4380</v>
          </cell>
          <cell r="S1449">
            <v>6694</v>
          </cell>
          <cell r="T1449">
            <v>6842</v>
          </cell>
        </row>
        <row r="1450">
          <cell r="R1450">
            <v>4380</v>
          </cell>
          <cell r="S1450">
            <v>6694</v>
          </cell>
          <cell r="T1450">
            <v>6842</v>
          </cell>
        </row>
        <row r="1452">
          <cell r="R1452">
            <v>2238</v>
          </cell>
          <cell r="S1452">
            <v>2403</v>
          </cell>
          <cell r="T1452">
            <v>2323</v>
          </cell>
        </row>
        <row r="1453">
          <cell r="R1453">
            <v>2118</v>
          </cell>
          <cell r="S1453">
            <v>2283</v>
          </cell>
          <cell r="T1453">
            <v>2203</v>
          </cell>
        </row>
        <row r="1454">
          <cell r="R1454">
            <v>120</v>
          </cell>
          <cell r="S1454">
            <v>120</v>
          </cell>
          <cell r="T1454">
            <v>120</v>
          </cell>
        </row>
        <row r="1458">
          <cell r="R1458">
            <v>4199</v>
          </cell>
          <cell r="S1458">
            <v>4374</v>
          </cell>
          <cell r="T1458">
            <v>4416</v>
          </cell>
        </row>
        <row r="1459">
          <cell r="R1459">
            <v>0</v>
          </cell>
          <cell r="S1459">
            <v>0</v>
          </cell>
          <cell r="T1459">
            <v>0</v>
          </cell>
        </row>
        <row r="1460">
          <cell r="R1460">
            <v>0</v>
          </cell>
          <cell r="S1460">
            <v>0</v>
          </cell>
          <cell r="T1460">
            <v>0</v>
          </cell>
        </row>
        <row r="1461">
          <cell r="R1461">
            <v>732</v>
          </cell>
          <cell r="S1461">
            <v>505</v>
          </cell>
          <cell r="T1461">
            <v>505</v>
          </cell>
        </row>
        <row r="1462">
          <cell r="R1462">
            <v>1561</v>
          </cell>
          <cell r="S1462">
            <v>1557</v>
          </cell>
          <cell r="T1462">
            <v>1590</v>
          </cell>
        </row>
        <row r="1463">
          <cell r="R1463">
            <v>162</v>
          </cell>
          <cell r="S1463">
            <v>230</v>
          </cell>
          <cell r="T1463">
            <v>230</v>
          </cell>
        </row>
        <row r="1464">
          <cell r="R1464">
            <v>315</v>
          </cell>
          <cell r="S1464">
            <v>375</v>
          </cell>
          <cell r="T1464">
            <v>375</v>
          </cell>
        </row>
        <row r="1465">
          <cell r="R1465">
            <v>555</v>
          </cell>
          <cell r="S1465">
            <v>569</v>
          </cell>
          <cell r="T1465">
            <v>573</v>
          </cell>
        </row>
        <row r="1466">
          <cell r="R1466">
            <v>740</v>
          </cell>
          <cell r="S1466">
            <v>778</v>
          </cell>
          <cell r="T1466">
            <v>778</v>
          </cell>
        </row>
        <row r="1467">
          <cell r="R1467">
            <v>134</v>
          </cell>
          <cell r="S1467">
            <v>360</v>
          </cell>
          <cell r="T1467">
            <v>365</v>
          </cell>
        </row>
        <row r="1470">
          <cell r="R1470">
            <v>477.54166666666663</v>
          </cell>
          <cell r="S1470">
            <v>566</v>
          </cell>
          <cell r="T1470">
            <v>576</v>
          </cell>
        </row>
        <row r="1471">
          <cell r="R1471">
            <v>54</v>
          </cell>
          <cell r="S1471">
            <v>65</v>
          </cell>
          <cell r="T1471">
            <v>75</v>
          </cell>
        </row>
        <row r="1472">
          <cell r="R1472">
            <v>423.54166666666663</v>
          </cell>
          <cell r="S1472">
            <v>501</v>
          </cell>
          <cell r="T1472">
            <v>501</v>
          </cell>
        </row>
        <row r="1474">
          <cell r="R1474">
            <v>455</v>
          </cell>
          <cell r="S1474">
            <v>455</v>
          </cell>
          <cell r="T1474">
            <v>455</v>
          </cell>
        </row>
        <row r="1475">
          <cell r="R1475">
            <v>455</v>
          </cell>
          <cell r="S1475">
            <v>455</v>
          </cell>
          <cell r="T1475">
            <v>455</v>
          </cell>
        </row>
        <row r="1478">
          <cell r="R1478">
            <v>3128</v>
          </cell>
          <cell r="S1478">
            <v>3364</v>
          </cell>
          <cell r="T1478">
            <v>3299</v>
          </cell>
        </row>
        <row r="1479">
          <cell r="R1479">
            <v>190</v>
          </cell>
          <cell r="S1479">
            <v>193</v>
          </cell>
          <cell r="T1479">
            <v>193</v>
          </cell>
        </row>
        <row r="1480">
          <cell r="R1480">
            <v>182</v>
          </cell>
          <cell r="S1480">
            <v>185</v>
          </cell>
          <cell r="T1480">
            <v>185</v>
          </cell>
        </row>
        <row r="1481">
          <cell r="R1481" t="str">
            <v>-</v>
          </cell>
          <cell r="S1481" t="str">
            <v>-</v>
          </cell>
          <cell r="T1481" t="str">
            <v>-</v>
          </cell>
        </row>
        <row r="1482">
          <cell r="R1482">
            <v>8</v>
          </cell>
          <cell r="S1482">
            <v>8</v>
          </cell>
          <cell r="T1482">
            <v>8</v>
          </cell>
        </row>
        <row r="1483">
          <cell r="R1483">
            <v>0</v>
          </cell>
          <cell r="S1483">
            <v>0</v>
          </cell>
          <cell r="T1483">
            <v>0</v>
          </cell>
        </row>
        <row r="1484">
          <cell r="R1484">
            <v>1044</v>
          </cell>
          <cell r="S1484">
            <v>1255</v>
          </cell>
          <cell r="T1484">
            <v>1255</v>
          </cell>
        </row>
        <row r="1485">
          <cell r="R1485">
            <v>357</v>
          </cell>
          <cell r="S1485">
            <v>319</v>
          </cell>
          <cell r="T1485">
            <v>319</v>
          </cell>
        </row>
        <row r="1486">
          <cell r="R1486">
            <v>227</v>
          </cell>
          <cell r="S1486">
            <v>227</v>
          </cell>
          <cell r="T1486">
            <v>227</v>
          </cell>
        </row>
        <row r="1487">
          <cell r="R1487">
            <v>130</v>
          </cell>
          <cell r="S1487">
            <v>92</v>
          </cell>
          <cell r="T1487">
            <v>92</v>
          </cell>
        </row>
        <row r="1488">
          <cell r="R1488">
            <v>0</v>
          </cell>
          <cell r="S1488">
            <v>0</v>
          </cell>
          <cell r="T1488">
            <v>0</v>
          </cell>
        </row>
        <row r="1489">
          <cell r="R1489">
            <v>687</v>
          </cell>
          <cell r="S1489">
            <v>936</v>
          </cell>
          <cell r="T1489">
            <v>936</v>
          </cell>
        </row>
        <row r="1490">
          <cell r="R1490">
            <v>687</v>
          </cell>
          <cell r="S1490">
            <v>936</v>
          </cell>
          <cell r="T1490">
            <v>936</v>
          </cell>
        </row>
        <row r="1492">
          <cell r="R1492">
            <v>554</v>
          </cell>
          <cell r="S1492">
            <v>556</v>
          </cell>
          <cell r="T1492">
            <v>476</v>
          </cell>
        </row>
        <row r="1493">
          <cell r="R1493">
            <v>434</v>
          </cell>
          <cell r="S1493">
            <v>436</v>
          </cell>
          <cell r="T1493">
            <v>356</v>
          </cell>
        </row>
        <row r="1494">
          <cell r="R1494">
            <v>120</v>
          </cell>
          <cell r="S1494">
            <v>120</v>
          </cell>
          <cell r="T1494">
            <v>120</v>
          </cell>
        </row>
        <row r="1498">
          <cell r="R1498">
            <v>694</v>
          </cell>
          <cell r="S1498">
            <v>702</v>
          </cell>
          <cell r="T1498">
            <v>712</v>
          </cell>
        </row>
        <row r="1499">
          <cell r="R1499">
            <v>0</v>
          </cell>
          <cell r="S1499">
            <v>0</v>
          </cell>
          <cell r="T1499">
            <v>0</v>
          </cell>
        </row>
        <row r="1500">
          <cell r="R1500">
            <v>0</v>
          </cell>
          <cell r="S1500">
            <v>0</v>
          </cell>
          <cell r="T1500">
            <v>0</v>
          </cell>
        </row>
        <row r="1501">
          <cell r="R1501">
            <v>109</v>
          </cell>
          <cell r="S1501">
            <v>90</v>
          </cell>
          <cell r="T1501">
            <v>90</v>
          </cell>
        </row>
        <row r="1502">
          <cell r="R1502">
            <v>189</v>
          </cell>
          <cell r="S1502">
            <v>199</v>
          </cell>
          <cell r="T1502">
            <v>204</v>
          </cell>
        </row>
        <row r="1503">
          <cell r="R1503">
            <v>61</v>
          </cell>
          <cell r="S1503">
            <v>52</v>
          </cell>
          <cell r="T1503">
            <v>52</v>
          </cell>
        </row>
        <row r="1504">
          <cell r="R1504">
            <v>32</v>
          </cell>
          <cell r="S1504">
            <v>35</v>
          </cell>
          <cell r="T1504">
            <v>35</v>
          </cell>
        </row>
        <row r="1505">
          <cell r="R1505">
            <v>206</v>
          </cell>
          <cell r="S1505">
            <v>230</v>
          </cell>
          <cell r="T1505">
            <v>230</v>
          </cell>
        </row>
        <row r="1506">
          <cell r="R1506">
            <v>52</v>
          </cell>
          <cell r="S1506">
            <v>51</v>
          </cell>
          <cell r="T1506">
            <v>51</v>
          </cell>
        </row>
        <row r="1507">
          <cell r="R1507">
            <v>45</v>
          </cell>
          <cell r="S1507">
            <v>45</v>
          </cell>
          <cell r="T1507">
            <v>50</v>
          </cell>
        </row>
        <row r="1510">
          <cell r="R1510">
            <v>191</v>
          </cell>
          <cell r="S1510">
            <v>203</v>
          </cell>
          <cell r="T1510">
            <v>208</v>
          </cell>
        </row>
        <row r="1511">
          <cell r="R1511">
            <v>17</v>
          </cell>
          <cell r="S1511">
            <v>20</v>
          </cell>
          <cell r="T1511">
            <v>25</v>
          </cell>
        </row>
        <row r="1512">
          <cell r="R1512">
            <v>174</v>
          </cell>
          <cell r="S1512">
            <v>183</v>
          </cell>
          <cell r="T1512">
            <v>183</v>
          </cell>
        </row>
        <row r="1514">
          <cell r="R1514">
            <v>455</v>
          </cell>
          <cell r="S1514">
            <v>455</v>
          </cell>
          <cell r="T1514">
            <v>455</v>
          </cell>
        </row>
        <row r="1515">
          <cell r="R1515">
            <v>455</v>
          </cell>
          <cell r="S1515">
            <v>455</v>
          </cell>
          <cell r="T1515">
            <v>455</v>
          </cell>
        </row>
        <row r="1518">
          <cell r="R1518">
            <v>41347908.321565516</v>
          </cell>
          <cell r="S1518">
            <v>43768871.759681426</v>
          </cell>
          <cell r="T1518">
            <v>44599413.645690039</v>
          </cell>
        </row>
        <row r="1519">
          <cell r="R1519">
            <v>13948913.526252765</v>
          </cell>
          <cell r="S1519">
            <v>14266648.517058322</v>
          </cell>
          <cell r="T1519">
            <v>14407433.19629848</v>
          </cell>
        </row>
        <row r="1520">
          <cell r="R1520">
            <v>13912046.526252765</v>
          </cell>
          <cell r="S1520">
            <v>14229481.517058322</v>
          </cell>
          <cell r="T1520">
            <v>14370266.19629848</v>
          </cell>
        </row>
        <row r="1521">
          <cell r="R1521" t="str">
            <v>-</v>
          </cell>
          <cell r="S1521" t="str">
            <v>-</v>
          </cell>
          <cell r="T1521" t="str">
            <v>-</v>
          </cell>
        </row>
        <row r="1522">
          <cell r="R1522">
            <v>36867</v>
          </cell>
          <cell r="S1522">
            <v>37167</v>
          </cell>
          <cell r="T1522">
            <v>37167</v>
          </cell>
        </row>
        <row r="1523">
          <cell r="R1523">
            <v>0</v>
          </cell>
          <cell r="S1523">
            <v>0</v>
          </cell>
          <cell r="T1523">
            <v>0</v>
          </cell>
        </row>
        <row r="1524">
          <cell r="R1524">
            <v>17538684.658764198</v>
          </cell>
          <cell r="S1524">
            <v>18881814.70551385</v>
          </cell>
          <cell r="T1524">
            <v>19232541.51867222</v>
          </cell>
        </row>
        <row r="1525">
          <cell r="R1525">
            <v>11370898.888457008</v>
          </cell>
          <cell r="S1525">
            <v>11742528.007213851</v>
          </cell>
          <cell r="T1525">
            <v>11850723.376497218</v>
          </cell>
        </row>
        <row r="1526">
          <cell r="R1526">
            <v>10863795.942266585</v>
          </cell>
          <cell r="S1526">
            <v>11150572.657692803</v>
          </cell>
          <cell r="T1526">
            <v>11235339.021940719</v>
          </cell>
        </row>
        <row r="1527">
          <cell r="R1527">
            <v>507102.94619042194</v>
          </cell>
          <cell r="S1527">
            <v>591955.34952104907</v>
          </cell>
          <cell r="T1527">
            <v>615384.35455649893</v>
          </cell>
        </row>
        <row r="1528">
          <cell r="R1528">
            <v>0</v>
          </cell>
          <cell r="S1528">
            <v>0</v>
          </cell>
          <cell r="T1528">
            <v>0</v>
          </cell>
        </row>
        <row r="1529">
          <cell r="R1529">
            <v>6167785.7703071898</v>
          </cell>
          <cell r="S1529">
            <v>7139286.6983000003</v>
          </cell>
          <cell r="T1529">
            <v>7381818.1421750002</v>
          </cell>
        </row>
        <row r="1530">
          <cell r="R1530">
            <v>6167785.7703071898</v>
          </cell>
          <cell r="S1530">
            <v>7139286.6983000003</v>
          </cell>
          <cell r="T1530">
            <v>7381818.1421750002</v>
          </cell>
        </row>
        <row r="1532">
          <cell r="R1532">
            <v>2871151</v>
          </cell>
          <cell r="S1532">
            <v>3222860</v>
          </cell>
          <cell r="T1532">
            <v>3326458</v>
          </cell>
        </row>
        <row r="1533">
          <cell r="R1533">
            <v>2347910</v>
          </cell>
          <cell r="S1533">
            <v>2699619</v>
          </cell>
          <cell r="T1533">
            <v>2803217</v>
          </cell>
        </row>
        <row r="1534">
          <cell r="R1534">
            <v>523241</v>
          </cell>
          <cell r="S1534">
            <v>523241</v>
          </cell>
          <cell r="T1534">
            <v>523241</v>
          </cell>
        </row>
        <row r="1538">
          <cell r="R1538">
            <v>4171553.2597505827</v>
          </cell>
          <cell r="S1538">
            <v>4570272.3706112783</v>
          </cell>
          <cell r="T1538">
            <v>4803486.1100363676</v>
          </cell>
        </row>
        <row r="1539">
          <cell r="R1539">
            <v>0</v>
          </cell>
          <cell r="S1539">
            <v>0</v>
          </cell>
          <cell r="T1539">
            <v>0</v>
          </cell>
        </row>
        <row r="1540">
          <cell r="R1540">
            <v>0</v>
          </cell>
          <cell r="S1540">
            <v>0</v>
          </cell>
          <cell r="T1540">
            <v>0</v>
          </cell>
        </row>
        <row r="1541">
          <cell r="R1541">
            <v>932123.75269026658</v>
          </cell>
          <cell r="S1541">
            <v>749902.61424677819</v>
          </cell>
          <cell r="T1541">
            <v>791161.17066096235</v>
          </cell>
        </row>
        <row r="1542">
          <cell r="R1542">
            <v>1315013.2282838374</v>
          </cell>
          <cell r="S1542">
            <v>1534469.6</v>
          </cell>
          <cell r="T1542">
            <v>1707694.66</v>
          </cell>
        </row>
        <row r="1543">
          <cell r="R1543">
            <v>269503</v>
          </cell>
          <cell r="S1543">
            <v>401232</v>
          </cell>
          <cell r="T1543">
            <v>401232</v>
          </cell>
        </row>
        <row r="1544">
          <cell r="R1544">
            <v>199408</v>
          </cell>
          <cell r="S1544">
            <v>242850</v>
          </cell>
          <cell r="T1544">
            <v>242850</v>
          </cell>
        </row>
        <row r="1545">
          <cell r="R1545">
            <v>383029</v>
          </cell>
          <cell r="S1545">
            <v>451515.2</v>
          </cell>
          <cell r="T1545">
            <v>454012</v>
          </cell>
        </row>
        <row r="1546">
          <cell r="R1546">
            <v>825530</v>
          </cell>
          <cell r="S1546">
            <v>874666</v>
          </cell>
          <cell r="T1546">
            <v>874666</v>
          </cell>
        </row>
        <row r="1547">
          <cell r="R1547">
            <v>246946.27877647843</v>
          </cell>
          <cell r="S1547">
            <v>315636.95636449975</v>
          </cell>
          <cell r="T1547">
            <v>331870.2793754047</v>
          </cell>
        </row>
        <row r="1550">
          <cell r="R1550">
            <v>670559.87679797388</v>
          </cell>
          <cell r="S1550">
            <v>680230.16649797396</v>
          </cell>
          <cell r="T1550">
            <v>682448.82068297383</v>
          </cell>
        </row>
        <row r="1551">
          <cell r="R1551">
            <v>234497.79399999999</v>
          </cell>
          <cell r="S1551">
            <v>244168.08370000002</v>
          </cell>
          <cell r="T1551">
            <v>246386.73788500001</v>
          </cell>
        </row>
        <row r="1552">
          <cell r="R1552">
            <v>436062.08279797388</v>
          </cell>
          <cell r="S1552">
            <v>436062.08279797388</v>
          </cell>
          <cell r="T1552">
            <v>436062.08279797388</v>
          </cell>
        </row>
        <row r="1554">
          <cell r="R1554">
            <v>2147046</v>
          </cell>
          <cell r="S1554">
            <v>2147046</v>
          </cell>
          <cell r="T1554">
            <v>2147046</v>
          </cell>
        </row>
        <row r="1555">
          <cell r="R1555">
            <v>2147046</v>
          </cell>
          <cell r="S1555">
            <v>2147046</v>
          </cell>
          <cell r="T1555">
            <v>2147046</v>
          </cell>
        </row>
        <row r="1558">
          <cell r="R1558">
            <v>126452.49914572375</v>
          </cell>
          <cell r="S1558">
            <v>122687.51977345755</v>
          </cell>
          <cell r="T1558">
            <v>124249.51411086544</v>
          </cell>
        </row>
        <row r="1559">
          <cell r="R1559">
            <v>128511.19902567187</v>
          </cell>
          <cell r="S1559">
            <v>131397.12812709098</v>
          </cell>
          <cell r="T1559">
            <v>132695.29829094472</v>
          </cell>
        </row>
        <row r="1560">
          <cell r="R1560">
            <v>128387.28798682877</v>
          </cell>
          <cell r="S1560">
            <v>131273.12370436476</v>
          </cell>
          <cell r="T1560">
            <v>132571.92328405549</v>
          </cell>
        </row>
        <row r="1561">
          <cell r="R1561" t="str">
            <v>-</v>
          </cell>
          <cell r="S1561" t="str">
            <v>-</v>
          </cell>
          <cell r="T1561" t="str">
            <v>-</v>
          </cell>
        </row>
        <row r="1562">
          <cell r="R1562">
            <v>384031.25</v>
          </cell>
          <cell r="S1562">
            <v>387156.25</v>
          </cell>
          <cell r="T1562">
            <v>387156.25</v>
          </cell>
        </row>
        <row r="1563">
          <cell r="R1563">
            <v>0</v>
          </cell>
          <cell r="S1563">
            <v>0</v>
          </cell>
          <cell r="T1563">
            <v>0</v>
          </cell>
        </row>
        <row r="1564">
          <cell r="R1564">
            <v>131529.61257172574</v>
          </cell>
          <cell r="S1564">
            <v>115995.91292243428</v>
          </cell>
          <cell r="T1564">
            <v>116543.90584807191</v>
          </cell>
        </row>
        <row r="1565">
          <cell r="R1565">
            <v>140756.81927679994</v>
          </cell>
          <cell r="S1565">
            <v>142416.53334320395</v>
          </cell>
          <cell r="T1565">
            <v>142917.55157377254</v>
          </cell>
        </row>
        <row r="1566">
          <cell r="R1566">
            <v>137690.69635318866</v>
          </cell>
          <cell r="S1566">
            <v>137947.50417771182</v>
          </cell>
          <cell r="T1566">
            <v>138196.05193039015</v>
          </cell>
        </row>
        <row r="1567">
          <cell r="R1567">
            <v>269162.92260638106</v>
          </cell>
          <cell r="S1567">
            <v>365404.53674138832</v>
          </cell>
          <cell r="T1567">
            <v>379866.88552870305</v>
          </cell>
        </row>
        <row r="1568">
          <cell r="R1568">
            <v>0</v>
          </cell>
          <cell r="S1568">
            <v>0</v>
          </cell>
          <cell r="T1568">
            <v>0</v>
          </cell>
        </row>
        <row r="1569">
          <cell r="R1569">
            <v>117347.52226611854</v>
          </cell>
          <cell r="S1569">
            <v>88876.689302609317</v>
          </cell>
          <cell r="T1569">
            <v>89908.142626120534</v>
          </cell>
        </row>
        <row r="1570">
          <cell r="R1570">
            <v>117347.52226611854</v>
          </cell>
          <cell r="S1570">
            <v>88876.689302609317</v>
          </cell>
          <cell r="T1570">
            <v>89908.142626120534</v>
          </cell>
        </row>
        <row r="1572">
          <cell r="R1572">
            <v>106909.10783437593</v>
          </cell>
          <cell r="S1572">
            <v>111765.15466777638</v>
          </cell>
          <cell r="T1572">
            <v>119330.53522743577</v>
          </cell>
        </row>
        <row r="1573">
          <cell r="R1573">
            <v>92379.209946490402</v>
          </cell>
          <cell r="S1573">
            <v>98540.626368812969</v>
          </cell>
          <cell r="T1573">
            <v>106037.86503253139</v>
          </cell>
        </row>
        <row r="1574">
          <cell r="R1574">
            <v>363361.8055555555</v>
          </cell>
          <cell r="S1574">
            <v>363361.8055555555</v>
          </cell>
          <cell r="T1574">
            <v>363361.8055555555</v>
          </cell>
        </row>
        <row r="1578">
          <cell r="R1578">
            <v>83058.227117670904</v>
          </cell>
          <cell r="S1578">
            <v>87072.709392837947</v>
          </cell>
          <cell r="T1578">
            <v>90645.495735891571</v>
          </cell>
        </row>
        <row r="1579">
          <cell r="R1579">
            <v>0</v>
          </cell>
          <cell r="S1579">
            <v>0</v>
          </cell>
          <cell r="T1579">
            <v>0</v>
          </cell>
        </row>
        <row r="1580">
          <cell r="R1580">
            <v>0</v>
          </cell>
          <cell r="S1580">
            <v>0</v>
          </cell>
          <cell r="T1580">
            <v>0</v>
          </cell>
        </row>
        <row r="1581">
          <cell r="R1581">
            <v>106116.09206401031</v>
          </cell>
          <cell r="S1581">
            <v>123746.30598131655</v>
          </cell>
          <cell r="T1581">
            <v>130554.64862392117</v>
          </cell>
        </row>
        <row r="1582">
          <cell r="R1582">
            <v>70201.432216732734</v>
          </cell>
          <cell r="S1582">
            <v>82127.46735174481</v>
          </cell>
          <cell r="T1582">
            <v>89501.816561844855</v>
          </cell>
        </row>
        <row r="1583">
          <cell r="R1583">
            <v>138633.23045267491</v>
          </cell>
          <cell r="S1583">
            <v>145373.91304347824</v>
          </cell>
          <cell r="T1583">
            <v>145373.91304347824</v>
          </cell>
        </row>
        <row r="1584">
          <cell r="R1584">
            <v>52753.439153439154</v>
          </cell>
          <cell r="S1584">
            <v>53966.666666666664</v>
          </cell>
          <cell r="T1584">
            <v>53966.666666666664</v>
          </cell>
        </row>
        <row r="1585">
          <cell r="R1585">
            <v>57511.861861861864</v>
          </cell>
          <cell r="S1585">
            <v>66127.006444053899</v>
          </cell>
          <cell r="T1585">
            <v>66028.504944735309</v>
          </cell>
        </row>
        <row r="1586">
          <cell r="R1586">
            <v>92965.090090090074</v>
          </cell>
          <cell r="S1586">
            <v>93687.446443873167</v>
          </cell>
          <cell r="T1586">
            <v>93687.446443873167</v>
          </cell>
        </row>
        <row r="1587">
          <cell r="R1587">
            <v>162021.74566610515</v>
          </cell>
          <cell r="S1587">
            <v>73064.110269560129</v>
          </cell>
          <cell r="T1587">
            <v>75769.470177033028</v>
          </cell>
        </row>
        <row r="1590">
          <cell r="R1590">
            <v>117015.94569373944</v>
          </cell>
          <cell r="S1590">
            <v>100151.67351265812</v>
          </cell>
          <cell r="T1590">
            <v>98733.915029365438</v>
          </cell>
        </row>
        <row r="1591">
          <cell r="R1591">
            <v>361879.31172839506</v>
          </cell>
          <cell r="S1591">
            <v>313036.00474358973</v>
          </cell>
          <cell r="T1591">
            <v>273763.04209444445</v>
          </cell>
        </row>
        <row r="1592">
          <cell r="R1592">
            <v>85796.769856955027</v>
          </cell>
          <cell r="S1592">
            <v>72531.949899862593</v>
          </cell>
          <cell r="T1592">
            <v>72531.949899862593</v>
          </cell>
        </row>
        <row r="1594">
          <cell r="R1594">
            <v>434279.48717948713</v>
          </cell>
          <cell r="S1594">
            <v>434279.48717948713</v>
          </cell>
          <cell r="T1594">
            <v>434279.48717948713</v>
          </cell>
        </row>
        <row r="1595">
          <cell r="R1595">
            <v>434279.48717948719</v>
          </cell>
          <cell r="S1595">
            <v>434279.48717948719</v>
          </cell>
          <cell r="T1595">
            <v>434279.48717948719</v>
          </cell>
        </row>
        <row r="1598">
          <cell r="R1598">
            <v>236168.10575355191</v>
          </cell>
          <cell r="S1598">
            <v>225863.38154830888</v>
          </cell>
          <cell r="T1598">
            <v>228860.58313983417</v>
          </cell>
        </row>
        <row r="1599">
          <cell r="R1599">
            <v>404871.49122807017</v>
          </cell>
          <cell r="S1599">
            <v>409493.63952722587</v>
          </cell>
          <cell r="T1599">
            <v>411575.64476373448</v>
          </cell>
        </row>
        <row r="1600">
          <cell r="R1600">
            <v>405787.54578754579</v>
          </cell>
          <cell r="S1600">
            <v>410459.58069597068</v>
          </cell>
          <cell r="T1600">
            <v>412631.61859135539</v>
          </cell>
        </row>
        <row r="1601">
          <cell r="R1601" t="str">
            <v>-</v>
          </cell>
          <cell r="S1601" t="str">
            <v>-</v>
          </cell>
          <cell r="T1601" t="str">
            <v>-</v>
          </cell>
        </row>
        <row r="1602">
          <cell r="R1602">
            <v>384031.25</v>
          </cell>
          <cell r="S1602">
            <v>387156.25</v>
          </cell>
          <cell r="T1602">
            <v>387156.25</v>
          </cell>
        </row>
        <row r="1603">
          <cell r="R1603">
            <v>0</v>
          </cell>
          <cell r="S1603">
            <v>0</v>
          </cell>
          <cell r="T1603">
            <v>0</v>
          </cell>
        </row>
        <row r="1604">
          <cell r="R1604">
            <v>252955.14192739117</v>
          </cell>
          <cell r="S1604">
            <v>221569.1305235684</v>
          </cell>
          <cell r="T1604">
            <v>222393.345017421</v>
          </cell>
        </row>
        <row r="1605">
          <cell r="R1605">
            <v>321679.79639569717</v>
          </cell>
          <cell r="S1605">
            <v>348496.41715907538</v>
          </cell>
          <cell r="T1605">
            <v>351739.01650009421</v>
          </cell>
        </row>
        <row r="1606">
          <cell r="R1606">
            <v>340525.33039647579</v>
          </cell>
          <cell r="S1606">
            <v>350326.92637527524</v>
          </cell>
          <cell r="T1606">
            <v>354883.70694701537</v>
          </cell>
        </row>
        <row r="1607">
          <cell r="R1607">
            <v>288772.59471741464</v>
          </cell>
          <cell r="S1607">
            <v>343979.83463649516</v>
          </cell>
          <cell r="T1607">
            <v>343979.83463649516</v>
          </cell>
        </row>
        <row r="1608">
          <cell r="R1608">
            <v>0</v>
          </cell>
          <cell r="S1608">
            <v>0</v>
          </cell>
          <cell r="T1608">
            <v>0</v>
          </cell>
        </row>
        <row r="1609">
          <cell r="R1609">
            <v>217242.33021678671</v>
          </cell>
          <cell r="S1609">
            <v>178310.79245014244</v>
          </cell>
          <cell r="T1609">
            <v>178310.79245014244</v>
          </cell>
        </row>
        <row r="1610">
          <cell r="R1610">
            <v>217242.33021678671</v>
          </cell>
          <cell r="S1610">
            <v>178310.79245014244</v>
          </cell>
          <cell r="T1610">
            <v>178310.79245014244</v>
          </cell>
        </row>
        <row r="1612">
          <cell r="R1612">
            <v>163353.79061371839</v>
          </cell>
          <cell r="S1612">
            <v>163154.82613908872</v>
          </cell>
          <cell r="T1612">
            <v>172415.79131652659</v>
          </cell>
        </row>
        <row r="1613">
          <cell r="R1613">
            <v>108052.03533026115</v>
          </cell>
          <cell r="S1613">
            <v>108051.9877675841</v>
          </cell>
          <cell r="T1613">
            <v>108051.96629213484</v>
          </cell>
        </row>
        <row r="1614">
          <cell r="R1614">
            <v>363361.8055555555</v>
          </cell>
          <cell r="S1614">
            <v>363361.8055555555</v>
          </cell>
          <cell r="T1614">
            <v>363361.8055555555</v>
          </cell>
        </row>
        <row r="1618">
          <cell r="R1618">
            <v>130706.19662571656</v>
          </cell>
          <cell r="S1618">
            <v>135619.48335851569</v>
          </cell>
          <cell r="T1618">
            <v>136709.39351821007</v>
          </cell>
        </row>
        <row r="1619">
          <cell r="R1619">
            <v>0</v>
          </cell>
          <cell r="S1619">
            <v>0</v>
          </cell>
          <cell r="T1619">
            <v>0</v>
          </cell>
        </row>
        <row r="1620">
          <cell r="R1620">
            <v>0</v>
          </cell>
          <cell r="S1620">
            <v>0</v>
          </cell>
          <cell r="T1620">
            <v>0</v>
          </cell>
        </row>
        <row r="1621">
          <cell r="R1621">
            <v>284971.76591743116</v>
          </cell>
          <cell r="S1621">
            <v>269941.80967373733</v>
          </cell>
          <cell r="T1621">
            <v>272588.29800387204</v>
          </cell>
        </row>
        <row r="1622">
          <cell r="R1622">
            <v>93231.316313238291</v>
          </cell>
          <cell r="S1622">
            <v>108936.34840871021</v>
          </cell>
          <cell r="T1622">
            <v>120158.08823529411</v>
          </cell>
        </row>
        <row r="1623">
          <cell r="R1623">
            <v>121372.95081967214</v>
          </cell>
          <cell r="S1623">
            <v>202094.55128205125</v>
          </cell>
          <cell r="T1623">
            <v>158004.80769230772</v>
          </cell>
        </row>
        <row r="1624">
          <cell r="R1624">
            <v>88031.25</v>
          </cell>
          <cell r="S1624">
            <v>70714.28571428571</v>
          </cell>
          <cell r="T1624">
            <v>70714.28571428571</v>
          </cell>
        </row>
        <row r="1625">
          <cell r="R1625">
            <v>52766.181229773465</v>
          </cell>
          <cell r="S1625">
            <v>54891.304347826081</v>
          </cell>
          <cell r="T1625">
            <v>54891.304347826081</v>
          </cell>
        </row>
        <row r="1626">
          <cell r="R1626">
            <v>235977.56410256409</v>
          </cell>
          <cell r="S1626">
            <v>226831.69934640522</v>
          </cell>
          <cell r="T1626">
            <v>226831.69934640522</v>
          </cell>
        </row>
        <row r="1627">
          <cell r="R1627">
            <v>192578.72274174631</v>
          </cell>
          <cell r="S1627">
            <v>267876.61734166654</v>
          </cell>
          <cell r="T1627">
            <v>268144.49395900819</v>
          </cell>
        </row>
        <row r="1630">
          <cell r="R1630">
            <v>99046.157940663194</v>
          </cell>
          <cell r="S1630">
            <v>94516.044211822664</v>
          </cell>
          <cell r="T1630">
            <v>93601.657806490388</v>
          </cell>
        </row>
        <row r="1631">
          <cell r="R1631">
            <v>316400.95098039217</v>
          </cell>
          <cell r="S1631">
            <v>282387.84875000006</v>
          </cell>
          <cell r="T1631">
            <v>237205.79295000003</v>
          </cell>
        </row>
        <row r="1632">
          <cell r="R1632">
            <v>77810.344827586217</v>
          </cell>
          <cell r="S1632">
            <v>73983.606557377047</v>
          </cell>
          <cell r="T1632">
            <v>73983.606557377047</v>
          </cell>
        </row>
        <row r="1634">
          <cell r="R1634">
            <v>434279.48717948713</v>
          </cell>
          <cell r="S1634">
            <v>434279.48717948713</v>
          </cell>
          <cell r="T1634">
            <v>434279.48717948713</v>
          </cell>
        </row>
        <row r="1635">
          <cell r="R1635">
            <v>434279.48717948719</v>
          </cell>
          <cell r="S1635">
            <v>434279.48717948719</v>
          </cell>
          <cell r="T1635">
            <v>434279.48717948719</v>
          </cell>
        </row>
        <row r="1638">
          <cell r="R1638">
            <v>23172.262828521278</v>
          </cell>
          <cell r="S1638">
            <v>19828.917781247113</v>
          </cell>
          <cell r="T1638">
            <v>19266.323565850435</v>
          </cell>
        </row>
        <row r="1640">
          <cell r="R1640">
            <v>23172.262828521278</v>
          </cell>
          <cell r="S1640">
            <v>19828.917781247113</v>
          </cell>
          <cell r="T1640">
            <v>19266.323565850435</v>
          </cell>
        </row>
        <row r="1641">
          <cell r="R1641" t="str">
            <v>-</v>
          </cell>
          <cell r="S1641" t="str">
            <v>-</v>
          </cell>
          <cell r="T1641" t="str">
            <v>-</v>
          </cell>
        </row>
        <row r="1642">
          <cell r="R1642">
            <v>0</v>
          </cell>
          <cell r="S1642">
            <v>0</v>
          </cell>
          <cell r="T1642">
            <v>0</v>
          </cell>
        </row>
        <row r="1643">
          <cell r="R1643">
            <v>0</v>
          </cell>
          <cell r="S1643">
            <v>0</v>
          </cell>
          <cell r="T1643">
            <v>0</v>
          </cell>
        </row>
        <row r="1646">
          <cell r="R1646">
            <v>2413</v>
          </cell>
          <cell r="S1646">
            <v>2413</v>
          </cell>
          <cell r="T1646">
            <v>2413</v>
          </cell>
        </row>
        <row r="1647">
          <cell r="R1647">
            <v>199.14</v>
          </cell>
          <cell r="S1647">
            <v>199.14</v>
          </cell>
          <cell r="T1647">
            <v>199.14</v>
          </cell>
        </row>
        <row r="1648">
          <cell r="R1648">
            <v>0</v>
          </cell>
          <cell r="S1648">
            <v>0</v>
          </cell>
          <cell r="T1648">
            <v>0</v>
          </cell>
        </row>
        <row r="1650">
          <cell r="R1650" t="str">
            <v>-</v>
          </cell>
          <cell r="S1650" t="str">
            <v>-</v>
          </cell>
          <cell r="T1650" t="str">
            <v>-</v>
          </cell>
        </row>
        <row r="1653">
          <cell r="R1653">
            <v>2453</v>
          </cell>
          <cell r="S1653">
            <v>2453</v>
          </cell>
          <cell r="T1653">
            <v>2453</v>
          </cell>
        </row>
        <row r="1654">
          <cell r="R1654">
            <v>4359.6674754800315</v>
          </cell>
          <cell r="S1654">
            <v>3748.8333823774947</v>
          </cell>
          <cell r="T1654">
            <v>3649.8041076528348</v>
          </cell>
        </row>
        <row r="1659">
          <cell r="R1659">
            <v>0</v>
          </cell>
          <cell r="S1659">
            <v>0</v>
          </cell>
          <cell r="T1659">
            <v>0</v>
          </cell>
        </row>
        <row r="1660">
          <cell r="R1660">
            <v>0</v>
          </cell>
          <cell r="S1660">
            <v>0</v>
          </cell>
          <cell r="T1660">
            <v>0</v>
          </cell>
        </row>
        <row r="1661">
          <cell r="R1661">
            <v>0</v>
          </cell>
          <cell r="S1661">
            <v>0</v>
          </cell>
          <cell r="T1661">
            <v>0</v>
          </cell>
        </row>
        <row r="1662">
          <cell r="R1662">
            <v>0</v>
          </cell>
          <cell r="S1662">
            <v>0</v>
          </cell>
          <cell r="T1662">
            <v>0</v>
          </cell>
        </row>
        <row r="1663">
          <cell r="R1663">
            <v>0</v>
          </cell>
          <cell r="S1663">
            <v>0</v>
          </cell>
          <cell r="T1663">
            <v>0</v>
          </cell>
        </row>
        <row r="1664">
          <cell r="R1664">
            <v>0</v>
          </cell>
          <cell r="S1664">
            <v>0</v>
          </cell>
          <cell r="T1664">
            <v>0</v>
          </cell>
        </row>
        <row r="1665">
          <cell r="R1665">
            <v>0</v>
          </cell>
          <cell r="S1665">
            <v>0</v>
          </cell>
          <cell r="T1665">
            <v>0</v>
          </cell>
        </row>
        <row r="1666">
          <cell r="R1666">
            <v>0</v>
          </cell>
          <cell r="S1666">
            <v>0</v>
          </cell>
          <cell r="T1666">
            <v>0</v>
          </cell>
        </row>
        <row r="1667">
          <cell r="R1667">
            <v>0</v>
          </cell>
          <cell r="S1667">
            <v>0</v>
          </cell>
          <cell r="T1667">
            <v>0</v>
          </cell>
        </row>
        <row r="1671">
          <cell r="R1671">
            <v>0</v>
          </cell>
          <cell r="S1671">
            <v>0</v>
          </cell>
          <cell r="T1671">
            <v>0</v>
          </cell>
        </row>
        <row r="1672">
          <cell r="R1672">
            <v>0</v>
          </cell>
          <cell r="S1672">
            <v>0</v>
          </cell>
          <cell r="T1672">
            <v>0</v>
          </cell>
        </row>
        <row r="1675">
          <cell r="R1675">
            <v>0</v>
          </cell>
          <cell r="S1675">
            <v>0</v>
          </cell>
          <cell r="T1675">
            <v>0</v>
          </cell>
        </row>
        <row r="1678">
          <cell r="R1678">
            <v>0.86513192547869666</v>
          </cell>
          <cell r="S1678">
            <v>0.85571780054388769</v>
          </cell>
          <cell r="T1678">
            <v>0.97162758847440767</v>
          </cell>
        </row>
        <row r="1680">
          <cell r="R1680">
            <v>0.86513192547869666</v>
          </cell>
          <cell r="S1680">
            <v>0.85571780054388769</v>
          </cell>
          <cell r="T1680">
            <v>0.97162758847440767</v>
          </cell>
        </row>
        <row r="1681">
          <cell r="R1681" t="str">
            <v>-</v>
          </cell>
          <cell r="S1681" t="str">
            <v>-</v>
          </cell>
          <cell r="T1681" t="str">
            <v>-</v>
          </cell>
        </row>
        <row r="1682">
          <cell r="R1682" t="str">
            <v>-</v>
          </cell>
          <cell r="S1682" t="str">
            <v>-</v>
          </cell>
          <cell r="T1682" t="str">
            <v>-</v>
          </cell>
        </row>
        <row r="1683">
          <cell r="R1683">
            <v>0</v>
          </cell>
          <cell r="S1683">
            <v>0</v>
          </cell>
          <cell r="T1683">
            <v>0</v>
          </cell>
        </row>
        <row r="1686">
          <cell r="R1686">
            <v>1</v>
          </cell>
          <cell r="S1686">
            <v>1</v>
          </cell>
          <cell r="T1686">
            <v>1</v>
          </cell>
        </row>
        <row r="1687">
          <cell r="R1687">
            <v>1</v>
          </cell>
          <cell r="S1687">
            <v>1</v>
          </cell>
          <cell r="T1687">
            <v>1</v>
          </cell>
        </row>
        <row r="1688">
          <cell r="R1688">
            <v>0</v>
          </cell>
          <cell r="S1688">
            <v>0</v>
          </cell>
          <cell r="T1688">
            <v>0</v>
          </cell>
        </row>
        <row r="1690">
          <cell r="R1690" t="str">
            <v>-</v>
          </cell>
          <cell r="S1690" t="str">
            <v>-</v>
          </cell>
          <cell r="T1690" t="str">
            <v>-</v>
          </cell>
        </row>
        <row r="1693">
          <cell r="R1693">
            <v>1</v>
          </cell>
          <cell r="S1693">
            <v>1</v>
          </cell>
          <cell r="T1693">
            <v>1</v>
          </cell>
        </row>
        <row r="1694">
          <cell r="R1694">
            <v>1.530521053269924</v>
          </cell>
          <cell r="S1694">
            <v>0.85988975156063263</v>
          </cell>
          <cell r="T1694">
            <v>0.97358397543348385</v>
          </cell>
        </row>
        <row r="1699">
          <cell r="R1699">
            <v>0</v>
          </cell>
          <cell r="S1699">
            <v>0</v>
          </cell>
          <cell r="T1699">
            <v>0</v>
          </cell>
        </row>
        <row r="1700">
          <cell r="R1700">
            <v>0</v>
          </cell>
          <cell r="S1700">
            <v>0</v>
          </cell>
          <cell r="T1700">
            <v>0</v>
          </cell>
        </row>
        <row r="1701">
          <cell r="R1701" t="str">
            <v>-</v>
          </cell>
          <cell r="S1701" t="str">
            <v>-</v>
          </cell>
          <cell r="T1701" t="str">
            <v>-</v>
          </cell>
        </row>
        <row r="1702">
          <cell r="R1702" t="str">
            <v>-</v>
          </cell>
          <cell r="S1702" t="str">
            <v>-</v>
          </cell>
          <cell r="T1702" t="str">
            <v>-</v>
          </cell>
        </row>
        <row r="1703">
          <cell r="R1703" t="str">
            <v>-</v>
          </cell>
          <cell r="S1703" t="str">
            <v>-</v>
          </cell>
          <cell r="T1703" t="str">
            <v>-</v>
          </cell>
        </row>
        <row r="1704">
          <cell r="R1704" t="str">
            <v>-</v>
          </cell>
          <cell r="S1704" t="str">
            <v>-</v>
          </cell>
          <cell r="T1704" t="str">
            <v>-</v>
          </cell>
        </row>
        <row r="1705">
          <cell r="R1705" t="str">
            <v>-</v>
          </cell>
          <cell r="S1705" t="str">
            <v>-</v>
          </cell>
          <cell r="T1705" t="str">
            <v>-</v>
          </cell>
        </row>
        <row r="1706">
          <cell r="R1706" t="str">
            <v>-</v>
          </cell>
          <cell r="S1706" t="str">
            <v>-</v>
          </cell>
          <cell r="T1706" t="str">
            <v>-</v>
          </cell>
        </row>
        <row r="1707">
          <cell r="R1707" t="str">
            <v>-</v>
          </cell>
          <cell r="S1707" t="str">
            <v>-</v>
          </cell>
          <cell r="T1707" t="str">
            <v>-</v>
          </cell>
        </row>
        <row r="1711">
          <cell r="R1711" t="str">
            <v>-</v>
          </cell>
          <cell r="S1711" t="str">
            <v>-</v>
          </cell>
          <cell r="T1711" t="str">
            <v>-</v>
          </cell>
        </row>
        <row r="1712">
          <cell r="R1712" t="str">
            <v>-</v>
          </cell>
          <cell r="S1712" t="str">
            <v>-</v>
          </cell>
          <cell r="T1712" t="str">
            <v>-</v>
          </cell>
        </row>
        <row r="1715">
          <cell r="R1715" t="str">
            <v>-</v>
          </cell>
          <cell r="S1715" t="str">
            <v>-</v>
          </cell>
          <cell r="T1715" t="str">
            <v>-</v>
          </cell>
        </row>
        <row r="1718">
          <cell r="R1718">
            <v>232881057.20074755</v>
          </cell>
          <cell r="S1718">
            <v>251423584.88241917</v>
          </cell>
          <cell r="T1718">
            <v>261931665.87953913</v>
          </cell>
        </row>
        <row r="1719">
          <cell r="R1719">
            <v>101400535.25</v>
          </cell>
          <cell r="S1719">
            <v>112813584.2604036</v>
          </cell>
          <cell r="T1719">
            <v>129106824.7604036</v>
          </cell>
        </row>
        <row r="1720">
          <cell r="R1720">
            <v>99409905</v>
          </cell>
          <cell r="S1720">
            <v>108631713.5104036</v>
          </cell>
          <cell r="T1720">
            <v>121431713.5104036</v>
          </cell>
        </row>
        <row r="1721">
          <cell r="R1721" t="str">
            <v>-</v>
          </cell>
          <cell r="S1721" t="str">
            <v>-</v>
          </cell>
          <cell r="T1721" t="str">
            <v>-</v>
          </cell>
        </row>
        <row r="1722">
          <cell r="R1722">
            <v>1990630.25</v>
          </cell>
          <cell r="S1722">
            <v>4181870.75</v>
          </cell>
          <cell r="T1722">
            <v>7675111.25</v>
          </cell>
        </row>
        <row r="1723">
          <cell r="R1723">
            <v>0</v>
          </cell>
          <cell r="S1723">
            <v>0</v>
          </cell>
          <cell r="T1723">
            <v>0</v>
          </cell>
        </row>
        <row r="1724">
          <cell r="R1724">
            <v>30034123.013399996</v>
          </cell>
          <cell r="S1724">
            <v>33230094.258999996</v>
          </cell>
          <cell r="T1724">
            <v>32328794.930999994</v>
          </cell>
        </row>
        <row r="1725">
          <cell r="R1725">
            <v>23022261.013399996</v>
          </cell>
          <cell r="S1725">
            <v>26218232.258999996</v>
          </cell>
          <cell r="T1725">
            <v>25316932.930999994</v>
          </cell>
        </row>
        <row r="1726">
          <cell r="R1726">
            <v>16058913.013399996</v>
          </cell>
          <cell r="S1726">
            <v>15011933.258999996</v>
          </cell>
          <cell r="T1726">
            <v>14890633.930999994</v>
          </cell>
        </row>
        <row r="1727">
          <cell r="R1727">
            <v>6963348</v>
          </cell>
          <cell r="S1727">
            <v>11206299</v>
          </cell>
          <cell r="T1727">
            <v>10426299</v>
          </cell>
        </row>
        <row r="1728">
          <cell r="R1728">
            <v>0</v>
          </cell>
          <cell r="S1728">
            <v>0</v>
          </cell>
          <cell r="T1728">
            <v>0</v>
          </cell>
        </row>
        <row r="1729">
          <cell r="R1729">
            <v>7011862</v>
          </cell>
          <cell r="S1729">
            <v>7011862</v>
          </cell>
          <cell r="T1729">
            <v>7011862</v>
          </cell>
        </row>
        <row r="1730">
          <cell r="R1730">
            <v>7011862</v>
          </cell>
          <cell r="S1730">
            <v>7011862</v>
          </cell>
          <cell r="T1730">
            <v>7011862</v>
          </cell>
        </row>
        <row r="1732">
          <cell r="R1732">
            <v>68340478.696930557</v>
          </cell>
          <cell r="S1732">
            <v>63657696.702598557</v>
          </cell>
          <cell r="T1732">
            <v>57570598.127718553</v>
          </cell>
        </row>
        <row r="1733">
          <cell r="R1733">
            <v>60806686.789999999</v>
          </cell>
          <cell r="S1733">
            <v>57548270.649999999</v>
          </cell>
          <cell r="T1733">
            <v>53066586.049999997</v>
          </cell>
        </row>
        <row r="1734">
          <cell r="R1734">
            <v>7533791.9069305584</v>
          </cell>
          <cell r="S1734">
            <v>6109426.0525985584</v>
          </cell>
          <cell r="T1734">
            <v>4504012.0777185587</v>
          </cell>
        </row>
        <row r="1738">
          <cell r="R1738">
            <v>15655400.067416999</v>
          </cell>
          <cell r="S1738">
            <v>24733409.487417001</v>
          </cell>
          <cell r="T1738">
            <v>26078367.887417</v>
          </cell>
        </row>
        <row r="1739">
          <cell r="R1739">
            <v>0</v>
          </cell>
          <cell r="S1739">
            <v>0</v>
          </cell>
          <cell r="T1739">
            <v>0</v>
          </cell>
        </row>
        <row r="1740">
          <cell r="R1740">
            <v>0</v>
          </cell>
          <cell r="S1740">
            <v>0</v>
          </cell>
          <cell r="T1740">
            <v>0</v>
          </cell>
        </row>
        <row r="1741">
          <cell r="R1741">
            <v>1061226.847417</v>
          </cell>
          <cell r="S1741">
            <v>854506.84741699998</v>
          </cell>
          <cell r="T1741">
            <v>649706.84741699998</v>
          </cell>
        </row>
        <row r="1742">
          <cell r="R1742">
            <v>3757697</v>
          </cell>
          <cell r="S1742">
            <v>3719057</v>
          </cell>
          <cell r="T1742">
            <v>3680417</v>
          </cell>
        </row>
        <row r="1743">
          <cell r="R1743">
            <v>1235386</v>
          </cell>
          <cell r="S1743">
            <v>1235386</v>
          </cell>
          <cell r="T1743">
            <v>1235386</v>
          </cell>
        </row>
        <row r="1744">
          <cell r="R1744">
            <v>4243983.2200000007</v>
          </cell>
          <cell r="S1744">
            <v>10646188.940000001</v>
          </cell>
          <cell r="T1744">
            <v>10309781.340000002</v>
          </cell>
        </row>
        <row r="1745">
          <cell r="R1745">
            <v>302028</v>
          </cell>
          <cell r="S1745">
            <v>166004</v>
          </cell>
          <cell r="T1745">
            <v>2180810</v>
          </cell>
        </row>
        <row r="1746">
          <cell r="R1746">
            <v>5055036</v>
          </cell>
          <cell r="S1746">
            <v>8112223.6999999993</v>
          </cell>
          <cell r="T1746">
            <v>8022223.6999999993</v>
          </cell>
        </row>
        <row r="1747">
          <cell r="R1747">
            <v>43</v>
          </cell>
          <cell r="S1747">
            <v>43</v>
          </cell>
          <cell r="T1747">
            <v>43</v>
          </cell>
        </row>
        <row r="1750">
          <cell r="R1750">
            <v>639014.17299999995</v>
          </cell>
          <cell r="S1750">
            <v>319014.17300000001</v>
          </cell>
          <cell r="T1750">
            <v>319014.17300000001</v>
          </cell>
        </row>
        <row r="1751">
          <cell r="R1751">
            <v>446839</v>
          </cell>
          <cell r="S1751">
            <v>126839</v>
          </cell>
          <cell r="T1751">
            <v>126839</v>
          </cell>
        </row>
        <row r="1752">
          <cell r="R1752">
            <v>192175.17300000001</v>
          </cell>
          <cell r="S1752">
            <v>192175.17300000001</v>
          </cell>
          <cell r="T1752">
            <v>192175.17300000001</v>
          </cell>
        </row>
        <row r="1754">
          <cell r="R1754">
            <v>16811506</v>
          </cell>
          <cell r="S1754">
            <v>16669786</v>
          </cell>
          <cell r="T1754">
            <v>16528066</v>
          </cell>
        </row>
        <row r="1755">
          <cell r="R1755">
            <v>16811506</v>
          </cell>
          <cell r="S1755">
            <v>16669786</v>
          </cell>
          <cell r="T1755">
            <v>16528066</v>
          </cell>
        </row>
        <row r="1798">
          <cell r="R1798">
            <v>119527917.0167395</v>
          </cell>
          <cell r="S1798">
            <v>123998812.55653378</v>
          </cell>
          <cell r="T1798">
            <v>129238129.37260026</v>
          </cell>
        </row>
        <row r="1799">
          <cell r="R1799">
            <v>36463325.978742972</v>
          </cell>
          <cell r="S1799">
            <v>37376839.411808312</v>
          </cell>
          <cell r="T1799">
            <v>38454805.393264219</v>
          </cell>
        </row>
        <row r="1800">
          <cell r="R1800">
            <v>36347236.420671135</v>
          </cell>
          <cell r="S1800">
            <v>37250366.375664636</v>
          </cell>
          <cell r="T1800">
            <v>38317799.599048704</v>
          </cell>
        </row>
        <row r="1801">
          <cell r="R1801" t="str">
            <v>-</v>
          </cell>
          <cell r="S1801" t="str">
            <v>-</v>
          </cell>
          <cell r="T1801" t="str">
            <v>-</v>
          </cell>
        </row>
        <row r="1802">
          <cell r="R1802">
            <v>116089.55807183938</v>
          </cell>
          <cell r="S1802">
            <v>126473.03614367874</v>
          </cell>
          <cell r="T1802">
            <v>137005.79421551811</v>
          </cell>
        </row>
        <row r="1803">
          <cell r="R1803">
            <v>0</v>
          </cell>
          <cell r="S1803">
            <v>0</v>
          </cell>
          <cell r="T1803">
            <v>0</v>
          </cell>
        </row>
        <row r="1804">
          <cell r="R1804">
            <v>43854057.910908073</v>
          </cell>
          <cell r="S1804">
            <v>47102561.72050108</v>
          </cell>
          <cell r="T1804">
            <v>50798718.897087499</v>
          </cell>
        </row>
        <row r="1805">
          <cell r="R1805">
            <v>20670282.742481045</v>
          </cell>
          <cell r="S1805">
            <v>22178910.585545328</v>
          </cell>
          <cell r="T1805">
            <v>23320322.651733771</v>
          </cell>
        </row>
        <row r="1806">
          <cell r="R1806">
            <v>19425129.742481045</v>
          </cell>
          <cell r="S1806">
            <v>21034218.021654516</v>
          </cell>
          <cell r="T1806">
            <v>22175630.08784296</v>
          </cell>
        </row>
        <row r="1807">
          <cell r="R1807">
            <v>1245153</v>
          </cell>
          <cell r="S1807">
            <v>1144692.5638908118</v>
          </cell>
          <cell r="T1807">
            <v>1144692.5638908118</v>
          </cell>
        </row>
        <row r="1808">
          <cell r="R1808">
            <v>0</v>
          </cell>
          <cell r="S1808">
            <v>0</v>
          </cell>
          <cell r="T1808">
            <v>0</v>
          </cell>
        </row>
        <row r="1809">
          <cell r="R1809">
            <v>23183775.168427028</v>
          </cell>
          <cell r="S1809">
            <v>24923651.134955756</v>
          </cell>
          <cell r="T1809">
            <v>27478396.245353729</v>
          </cell>
        </row>
        <row r="1810">
          <cell r="R1810">
            <v>23183775.168427028</v>
          </cell>
          <cell r="S1810">
            <v>24923651.134955756</v>
          </cell>
          <cell r="T1810">
            <v>27478396.245353729</v>
          </cell>
        </row>
        <row r="1812">
          <cell r="R1812">
            <v>7764462.1490080003</v>
          </cell>
          <cell r="S1812">
            <v>7764462.1490080003</v>
          </cell>
          <cell r="T1812">
            <v>7764462.1490080003</v>
          </cell>
        </row>
        <row r="1813">
          <cell r="R1813">
            <v>7581188.0490080006</v>
          </cell>
          <cell r="S1813">
            <v>7581188.0490080006</v>
          </cell>
          <cell r="T1813">
            <v>7581188.0490080006</v>
          </cell>
        </row>
        <row r="1814">
          <cell r="R1814">
            <v>183274.09999999963</v>
          </cell>
          <cell r="S1814">
            <v>183274.09999999963</v>
          </cell>
          <cell r="T1814">
            <v>183274.09999999963</v>
          </cell>
        </row>
        <row r="1818">
          <cell r="R1818">
            <v>2701130.6337621608</v>
          </cell>
          <cell r="S1818">
            <v>3304488.0597640867</v>
          </cell>
          <cell r="T1818">
            <v>3724151.9598793532</v>
          </cell>
        </row>
        <row r="1819">
          <cell r="R1819">
            <v>0</v>
          </cell>
          <cell r="S1819">
            <v>0</v>
          </cell>
          <cell r="T1819">
            <v>0</v>
          </cell>
        </row>
        <row r="1820">
          <cell r="R1820">
            <v>0</v>
          </cell>
          <cell r="S1820">
            <v>0</v>
          </cell>
          <cell r="T1820">
            <v>0</v>
          </cell>
        </row>
        <row r="1821">
          <cell r="R1821">
            <v>49555.8</v>
          </cell>
          <cell r="S1821">
            <v>49555.8</v>
          </cell>
          <cell r="T1821">
            <v>49555.8</v>
          </cell>
        </row>
        <row r="1822">
          <cell r="R1822">
            <v>666103.27963342064</v>
          </cell>
          <cell r="S1822">
            <v>609693.60741561349</v>
          </cell>
          <cell r="T1822">
            <v>614552.53944460116</v>
          </cell>
        </row>
        <row r="1823">
          <cell r="R1823">
            <v>709327</v>
          </cell>
          <cell r="S1823">
            <v>709327</v>
          </cell>
          <cell r="T1823">
            <v>709327</v>
          </cell>
        </row>
        <row r="1824">
          <cell r="R1824">
            <v>483398.6</v>
          </cell>
          <cell r="S1824">
            <v>499033.027</v>
          </cell>
          <cell r="T1824">
            <v>514667.99155999999</v>
          </cell>
        </row>
        <row r="1825">
          <cell r="R1825">
            <v>189994</v>
          </cell>
          <cell r="S1825">
            <v>189994</v>
          </cell>
          <cell r="T1825">
            <v>189994</v>
          </cell>
        </row>
        <row r="1826">
          <cell r="R1826">
            <v>252509</v>
          </cell>
          <cell r="S1826">
            <v>252509</v>
          </cell>
          <cell r="T1826">
            <v>252509</v>
          </cell>
        </row>
        <row r="1827">
          <cell r="R1827">
            <v>350242.95412873995</v>
          </cell>
          <cell r="S1827">
            <v>994375.62534847343</v>
          </cell>
          <cell r="T1827">
            <v>1393545.6288747522</v>
          </cell>
        </row>
        <row r="1830">
          <cell r="R1830">
            <v>629590.34431828256</v>
          </cell>
          <cell r="S1830">
            <v>335111.21545229817</v>
          </cell>
          <cell r="T1830">
            <v>380640.97336118401</v>
          </cell>
        </row>
        <row r="1831">
          <cell r="R1831">
            <v>472369.17693223909</v>
          </cell>
          <cell r="S1831">
            <v>177882.20785995648</v>
          </cell>
          <cell r="T1831">
            <v>223411.96576884235</v>
          </cell>
        </row>
        <row r="1832">
          <cell r="R1832">
            <v>157221.16738604347</v>
          </cell>
          <cell r="S1832">
            <v>157229.00759234169</v>
          </cell>
          <cell r="T1832">
            <v>157229.00759234169</v>
          </cell>
        </row>
        <row r="1834">
          <cell r="R1834">
            <v>28115350</v>
          </cell>
          <cell r="S1834">
            <v>28115350</v>
          </cell>
          <cell r="T1834">
            <v>28115350</v>
          </cell>
        </row>
        <row r="1835">
          <cell r="R1835">
            <v>28115350</v>
          </cell>
          <cell r="S1835">
            <v>28115350</v>
          </cell>
          <cell r="T1835">
            <v>28115350</v>
          </cell>
        </row>
        <row r="1840">
          <cell r="R1840">
            <v>-3543314</v>
          </cell>
        </row>
        <row r="1842">
          <cell r="R1842">
            <v>217330568.95936</v>
          </cell>
        </row>
        <row r="1843">
          <cell r="R1843">
            <v>0</v>
          </cell>
        </row>
        <row r="1844">
          <cell r="R1844">
            <v>0</v>
          </cell>
        </row>
        <row r="1848">
          <cell r="R1848">
            <v>57837346.705999993</v>
          </cell>
        </row>
        <row r="1849">
          <cell r="R1849">
            <v>13539237.649121998</v>
          </cell>
        </row>
        <row r="1850">
          <cell r="R1850">
            <v>0</v>
          </cell>
        </row>
        <row r="1852">
          <cell r="R1852">
            <v>60663669.076388061</v>
          </cell>
        </row>
        <row r="1855">
          <cell r="R1855">
            <v>11453401.278279999</v>
          </cell>
        </row>
        <row r="1856">
          <cell r="R1856">
            <v>80906650.154447496</v>
          </cell>
        </row>
        <row r="1861">
          <cell r="R1861">
            <v>0</v>
          </cell>
        </row>
        <row r="1862">
          <cell r="R1862">
            <v>0</v>
          </cell>
        </row>
        <row r="1863">
          <cell r="R1863">
            <v>4644999.999716999</v>
          </cell>
        </row>
        <row r="1864">
          <cell r="R1864">
            <v>3869445.9348800434</v>
          </cell>
        </row>
        <row r="1865">
          <cell r="R1865">
            <v>9898229</v>
          </cell>
        </row>
        <row r="1866">
          <cell r="R1866">
            <v>376394</v>
          </cell>
        </row>
        <row r="1867">
          <cell r="R1867">
            <v>2956097</v>
          </cell>
        </row>
        <row r="1868">
          <cell r="R1868">
            <v>1903717</v>
          </cell>
        </row>
        <row r="1869">
          <cell r="R1869">
            <v>542713.74560999998</v>
          </cell>
        </row>
        <row r="1870">
          <cell r="R1870">
            <v>0</v>
          </cell>
        </row>
        <row r="1873">
          <cell r="R1873">
            <v>730435</v>
          </cell>
        </row>
        <row r="1874">
          <cell r="R1874">
            <v>715378.54481971008</v>
          </cell>
        </row>
        <row r="1875">
          <cell r="R187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sheetData sheetId="75"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Параметры"/>
      <sheetName val="АдмРасх"/>
      <sheetName val="ТЭП"/>
      <sheetName val="АнКТО "/>
      <sheetName val="КТО_1"/>
      <sheetName val="налоги"/>
      <sheetName val="Описание"/>
      <sheetName val="Gr"/>
      <sheetName val="Comp"/>
      <sheetName val="KAZAK RECO ST 99"/>
      <sheetName val="2.2 ОтклОТМ"/>
      <sheetName val="1.3.2 ОТМ"/>
      <sheetName val="SMSTem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2">
          <cell r="B2">
            <v>1</v>
          </cell>
          <cell r="C2" t="str">
            <v>ОАО "Узеньмунайгаз"</v>
          </cell>
        </row>
        <row r="3">
          <cell r="B3">
            <v>2</v>
          </cell>
          <cell r="C3" t="str">
            <v>ОАО "Эмбамунайгаз"</v>
          </cell>
        </row>
        <row r="4">
          <cell r="B4">
            <v>3</v>
          </cell>
          <cell r="C4" t="str">
            <v>ЗАО "КазМунайТениз"</v>
          </cell>
        </row>
        <row r="5">
          <cell r="B5">
            <v>19</v>
          </cell>
          <cell r="C5" t="str">
            <v>ТОО "Жамбай"</v>
          </cell>
        </row>
        <row r="6">
          <cell r="B6">
            <v>4</v>
          </cell>
          <cell r="C6" t="str">
            <v>ЗАО "КазТрансОйл"</v>
          </cell>
        </row>
        <row r="7">
          <cell r="B7">
            <v>5</v>
          </cell>
          <cell r="C7" t="str">
            <v>ЗАО "КазМорТрансФлот"</v>
          </cell>
        </row>
        <row r="8">
          <cell r="B8">
            <v>8</v>
          </cell>
          <cell r="C8" t="str">
            <v>ЗАО "СЗТК "МунайТас"</v>
          </cell>
        </row>
        <row r="9">
          <cell r="B9">
            <v>7</v>
          </cell>
          <cell r="C9" t="str">
            <v>ЗАО "КазТрансГаз"</v>
          </cell>
        </row>
        <row r="10">
          <cell r="B10">
            <v>25</v>
          </cell>
          <cell r="C10" t="str">
            <v>ИЦА</v>
          </cell>
        </row>
        <row r="11">
          <cell r="B11">
            <v>26</v>
          </cell>
          <cell r="C11" t="str">
            <v>Казтрансгаз LNG</v>
          </cell>
        </row>
        <row r="12">
          <cell r="B12">
            <v>10</v>
          </cell>
          <cell r="C12" t="str">
            <v>ОАО "Атырауский НПЗ"</v>
          </cell>
        </row>
        <row r="13">
          <cell r="B13">
            <v>11</v>
          </cell>
          <cell r="C13" t="str">
            <v>ТОО "Торговый дом "КазМунайГаз"</v>
          </cell>
        </row>
        <row r="14">
          <cell r="B14">
            <v>27</v>
          </cell>
          <cell r="C14" t="str">
            <v>Продактс</v>
          </cell>
        </row>
        <row r="15">
          <cell r="B15">
            <v>28</v>
          </cell>
          <cell r="C15" t="str">
            <v>Мунай импекс</v>
          </cell>
        </row>
        <row r="16">
          <cell r="B16">
            <v>12</v>
          </cell>
          <cell r="C16" t="str">
            <v>ТОО "КазМунайГаз-Бурение"</v>
          </cell>
        </row>
        <row r="17">
          <cell r="B17">
            <v>13</v>
          </cell>
          <cell r="C17" t="str">
            <v>ЗАО "КазСтройСервис"</v>
          </cell>
        </row>
        <row r="18">
          <cell r="B18">
            <v>14</v>
          </cell>
          <cell r="C18" t="str">
            <v>ОАО "Казахстанкаспийшельф"</v>
          </cell>
        </row>
        <row r="19">
          <cell r="B19">
            <v>15</v>
          </cell>
          <cell r="C19" t="str">
            <v>ОАО "КазТрансКом"</v>
          </cell>
        </row>
        <row r="20">
          <cell r="B20">
            <v>16</v>
          </cell>
          <cell r="C20" t="str">
            <v>ЗАО "Казахский институт нефти и газа"</v>
          </cell>
        </row>
        <row r="21">
          <cell r="B21">
            <v>17</v>
          </cell>
          <cell r="C21" t="str">
            <v>ОАО "Международный аэропорт Атырау"</v>
          </cell>
        </row>
        <row r="22">
          <cell r="B22">
            <v>18</v>
          </cell>
          <cell r="C22" t="str">
            <v>ОАО "Евро-Азия Эйр"</v>
          </cell>
        </row>
        <row r="23">
          <cell r="B23">
            <v>20</v>
          </cell>
          <cell r="C23" t="str">
            <v>ТОО "КазМунайГаз-Сервис"</v>
          </cell>
        </row>
        <row r="24">
          <cell r="B24">
            <v>21</v>
          </cell>
          <cell r="C24" t="str">
            <v>ТОО "Нефтеконсалтинг"</v>
          </cell>
        </row>
        <row r="25">
          <cell r="B25">
            <v>29</v>
          </cell>
          <cell r="C25" t="str">
            <v>Мунаймаш</v>
          </cell>
        </row>
        <row r="26">
          <cell r="B26">
            <v>30</v>
          </cell>
          <cell r="C26" t="str">
            <v>ЦТИ</v>
          </cell>
        </row>
        <row r="27">
          <cell r="B27">
            <v>22</v>
          </cell>
          <cell r="C27" t="str">
            <v>ЗАО "НК "КазМунайГаз"</v>
          </cell>
        </row>
        <row r="28">
          <cell r="B28" t="str">
            <v>23</v>
          </cell>
          <cell r="C28" t="str">
            <v>ЗАО "ННК "Казахойл"</v>
          </cell>
        </row>
        <row r="29">
          <cell r="B29" t="str">
            <v>24</v>
          </cell>
          <cell r="C29" t="str">
            <v>ЗАО "НК "Транспорт Нефти и Газа"</v>
          </cell>
        </row>
      </sheetData>
      <sheetData sheetId="9" refreshError="1"/>
      <sheetData sheetId="10" refreshError="1"/>
      <sheetData sheetId="11" refreshError="1"/>
      <sheetData sheetId="12"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руктура"/>
      <sheetName val="Паспорт"/>
      <sheetName val="1NK"/>
      <sheetName val="4NK"/>
      <sheetName val="ЦентрЗатр"/>
      <sheetName val="ЕдИзм"/>
      <sheetName val="Import01"/>
      <sheetName val="Предпр"/>
      <sheetName val="2.2 ОтклОТМ"/>
      <sheetName val="1.3.2 ОТМ"/>
      <sheetName val="из сем"/>
      <sheetName val="Comp"/>
      <sheetName val="7.1"/>
      <sheetName val="KAZAK RECO ST 99"/>
      <sheetName val="rUMG"/>
      <sheetName val="Capex"/>
      <sheetName val="Comp06"/>
      <sheetName val="18."/>
      <sheetName val="08."/>
      <sheetName val="11."/>
      <sheetName val="14."/>
      <sheetName val="15."/>
      <sheetName val="05."/>
      <sheetName val="09."/>
      <sheetName val="04."/>
      <sheetName val="19."/>
      <sheetName val="01."/>
      <sheetName val="17."/>
      <sheetName val="07."/>
      <sheetName val="06."/>
      <sheetName val="16."/>
      <sheetName val="10."/>
      <sheetName val="28."/>
      <sheetName val="13."/>
      <sheetName val="03."/>
      <sheetName val="29."/>
      <sheetName val="30."/>
      <sheetName val="31."/>
      <sheetName val="27."/>
      <sheetName val="12."/>
      <sheetName val="20."/>
      <sheetName val="24."/>
      <sheetName val="25."/>
      <sheetName val="02."/>
      <sheetName val="21."/>
      <sheetName val="26."/>
      <sheetName val="23."/>
      <sheetName val="22."/>
      <sheetName val="Dictionaries"/>
      <sheetName val="FES"/>
      <sheetName val="Форма2"/>
      <sheetName val="Graph"/>
      <sheetName val="P9-BS by Co"/>
      <sheetName val="Catalogue"/>
      <sheetName val="Hidden"/>
      <sheetName val="2_2 ОтклОТМ"/>
      <sheetName val="1_3_2 ОТМ"/>
      <sheetName val="Список документов"/>
      <sheetName val="7"/>
      <sheetName val="10"/>
      <sheetName val="1"/>
      <sheetName val="Links"/>
      <sheetName val="ЛСЦ начисленное на 31.12.08"/>
      <sheetName val="ЛЛизинг начис. на 31.12.08"/>
      <sheetName val="МодельППП (Свод)"/>
      <sheetName val="2_2_ОтклОТМ"/>
      <sheetName val="1_3_2_ОТМ"/>
      <sheetName val="из_сем"/>
      <sheetName val="7_1"/>
      <sheetName val="KAZAK_RECO_ST_99"/>
      <sheetName val="18_"/>
      <sheetName val="08_"/>
      <sheetName val="11_"/>
      <sheetName val="14_"/>
      <sheetName val="15_"/>
      <sheetName val="05_"/>
      <sheetName val="09_"/>
      <sheetName val="04_"/>
      <sheetName val="19_"/>
      <sheetName val="01_"/>
      <sheetName val="17_"/>
      <sheetName val="07_"/>
      <sheetName val="06_"/>
      <sheetName val="16_"/>
      <sheetName val="10_"/>
      <sheetName val="28_"/>
      <sheetName val="13_"/>
      <sheetName val="03_"/>
      <sheetName val="29_"/>
      <sheetName val="30_"/>
      <sheetName val="31_"/>
      <sheetName val="27_"/>
      <sheetName val="12_"/>
      <sheetName val="20_"/>
      <sheetName val="24_"/>
      <sheetName val="25_"/>
      <sheetName val="02_"/>
      <sheetName val="21_"/>
      <sheetName val="26_"/>
      <sheetName val="23_"/>
      <sheetName val="22_"/>
      <sheetName val="P9-BS_by_Co"/>
      <sheetName val="2_2_ОтклОТМ1"/>
      <sheetName val="1_3_2_ОТМ1"/>
      <sheetName val="Список_документов"/>
      <sheetName val="ЛСЦ_начисленное_на_31_12_08"/>
      <sheetName val="ЛЛизинг_начис__на_31_12_08"/>
      <sheetName val="МодельППП_(Свод)"/>
      <sheetName val="FS-97"/>
      <sheetName val="ВОЛС"/>
      <sheetName val="SA Procedures"/>
      <sheetName val="MetaData"/>
      <sheetName val="из_сем1"/>
      <sheetName val="2_2_ОтклОТМ2"/>
      <sheetName val="1_3_2_ОТМ2"/>
      <sheetName val="7_11"/>
      <sheetName val="18_1"/>
      <sheetName val="08_1"/>
      <sheetName val="11_1"/>
      <sheetName val="14_1"/>
      <sheetName val="15_1"/>
      <sheetName val="05_1"/>
      <sheetName val="09_1"/>
      <sheetName val="04_1"/>
      <sheetName val="19_1"/>
      <sheetName val="01_1"/>
      <sheetName val="17_1"/>
      <sheetName val="07_1"/>
      <sheetName val="06_1"/>
      <sheetName val="16_1"/>
      <sheetName val="10_1"/>
      <sheetName val="28_1"/>
      <sheetName val="13_1"/>
      <sheetName val="03_1"/>
      <sheetName val="29_1"/>
      <sheetName val="30_1"/>
      <sheetName val="31_1"/>
      <sheetName val="27_1"/>
      <sheetName val="12_1"/>
      <sheetName val="20_1"/>
      <sheetName val="24_1"/>
      <sheetName val="25_1"/>
      <sheetName val="02_1"/>
      <sheetName val="21_1"/>
      <sheetName val="26_1"/>
      <sheetName val="23_1"/>
      <sheetName val="22_1"/>
      <sheetName val="KAZAK_RECO_ST_991"/>
      <sheetName val="P9-BS_by_Co1"/>
      <sheetName val="2_2_ОтклОТМ3"/>
      <sheetName val="1_3_2_ОТМ3"/>
      <sheetName val="Список_документов1"/>
      <sheetName val="ЛСЦ_начисленное_на_31_12_081"/>
      <sheetName val="ЛЛизинг_начис__на_31_12_081"/>
      <sheetName val="МодельППП_(Свод)1"/>
      <sheetName val="SA_Procedures"/>
      <sheetName val="канат.прод."/>
      <sheetName val="2_2_ОтклОТМ4"/>
      <sheetName val="1_3_2_ОТМ4"/>
      <sheetName val="из_сем2"/>
      <sheetName val="7_12"/>
      <sheetName val="KAZAK_RECO_ST_992"/>
      <sheetName val="18_2"/>
      <sheetName val="08_2"/>
      <sheetName val="11_2"/>
      <sheetName val="14_2"/>
      <sheetName val="15_2"/>
      <sheetName val="05_2"/>
      <sheetName val="09_2"/>
      <sheetName val="04_2"/>
      <sheetName val="19_2"/>
      <sheetName val="01_2"/>
      <sheetName val="17_2"/>
      <sheetName val="07_2"/>
      <sheetName val="06_2"/>
      <sheetName val="16_2"/>
      <sheetName val="10_2"/>
      <sheetName val="28_2"/>
      <sheetName val="13_2"/>
      <sheetName val="03_2"/>
      <sheetName val="29_2"/>
      <sheetName val="30_2"/>
      <sheetName val="31_2"/>
      <sheetName val="27_2"/>
      <sheetName val="12_2"/>
      <sheetName val="20_2"/>
      <sheetName val="24_2"/>
      <sheetName val="25_2"/>
      <sheetName val="02_2"/>
      <sheetName val="21_2"/>
      <sheetName val="26_2"/>
      <sheetName val="23_2"/>
      <sheetName val="22_2"/>
      <sheetName val="P9-BS_by_Co2"/>
      <sheetName val="2_2_ОтклОТМ5"/>
      <sheetName val="1_3_2_ОТМ5"/>
      <sheetName val="Список_документов2"/>
      <sheetName val="ЛСЦ_начисленное_на_31_12_082"/>
      <sheetName val="ЛЛизинг_начис__на_31_12_082"/>
      <sheetName val="МодельППП_(Свод)2"/>
      <sheetName val="SA_Procedures1"/>
      <sheetName val="канат_прод_"/>
      <sheetName val="TB"/>
      <sheetName val="поставка сравн13"/>
      <sheetName val="ОТиТБ"/>
      <sheetName val="объемные показатели с доходами"/>
      <sheetName val="XREF"/>
      <sheetName val="Пр2"/>
      <sheetName val="Info"/>
      <sheetName val="Loaded"/>
      <sheetName val="Staff"/>
      <sheetName val="Allow {pbe}"/>
      <sheetName val="Lead"/>
      <sheetName val="LTM"/>
      <sheetName val="CREDIT STATS"/>
      <sheetName val="DropZone"/>
      <sheetName val="Analitics"/>
      <sheetName val="14.1.2.2.(Услуги связи)"/>
      <sheetName val="#ССЫЛКА"/>
      <sheetName val="ВСДС_1 (MAIN)"/>
      <sheetName val="Project Detail Inputs"/>
      <sheetName val="2014"/>
      <sheetName val="P3 (1)"/>
      <sheetName val="BA-9 KZT Denom Accruals-Revers"/>
      <sheetName val="BA-10 Inventory Reclasess"/>
      <sheetName val="TB-30999 - Final"/>
      <sheetName val="TB-311298 - Final"/>
      <sheetName val=""/>
      <sheetName val="Production"/>
      <sheetName val="6НК-cт."/>
      <sheetName val="Anlagevermögen"/>
      <sheetName val="д.7.001"/>
    </sheetNames>
    <sheetDataSet>
      <sheetData sheetId="0" refreshError="1"/>
      <sheetData sheetId="1" refreshError="1"/>
      <sheetData sheetId="2" refreshError="1"/>
      <sheetData sheetId="3" refreshError="1"/>
      <sheetData sheetId="4" refreshError="1">
        <row r="2">
          <cell r="A2">
            <v>6</v>
          </cell>
          <cell r="B2" t="str">
            <v>00</v>
          </cell>
          <cell r="C2" t="str">
            <v>00</v>
          </cell>
          <cell r="D2" t="str">
            <v>00</v>
          </cell>
          <cell r="E2" t="str">
            <v>00</v>
          </cell>
          <cell r="F2" t="str">
            <v>000001</v>
          </cell>
          <cell r="G2" t="str">
            <v>прочие виды продукции (работ,услуг)</v>
          </cell>
        </row>
        <row r="3">
          <cell r="A3">
            <v>1</v>
          </cell>
          <cell r="B3" t="str">
            <v>01</v>
          </cell>
          <cell r="C3" t="str">
            <v>01</v>
          </cell>
          <cell r="D3" t="str">
            <v>01</v>
          </cell>
          <cell r="E3" t="str">
            <v>31</v>
          </cell>
          <cell r="F3" t="str">
            <v>010101</v>
          </cell>
          <cell r="G3" t="str">
            <v>добыча нефти</v>
          </cell>
        </row>
        <row r="4">
          <cell r="A4">
            <v>1</v>
          </cell>
          <cell r="B4" t="str">
            <v>01</v>
          </cell>
          <cell r="C4" t="str">
            <v>01</v>
          </cell>
          <cell r="D4" t="str">
            <v>02</v>
          </cell>
          <cell r="E4" t="str">
            <v>31</v>
          </cell>
          <cell r="F4" t="str">
            <v>010102</v>
          </cell>
          <cell r="G4" t="str">
            <v>добыча нефти по морским проектам</v>
          </cell>
        </row>
        <row r="5">
          <cell r="A5">
            <v>1</v>
          </cell>
          <cell r="B5" t="str">
            <v>01</v>
          </cell>
          <cell r="C5" t="str">
            <v>02</v>
          </cell>
          <cell r="D5" t="str">
            <v>03</v>
          </cell>
          <cell r="E5" t="str">
            <v>31</v>
          </cell>
          <cell r="F5" t="str">
            <v>010203</v>
          </cell>
          <cell r="G5" t="str">
            <v>добыча конденсата</v>
          </cell>
        </row>
        <row r="6">
          <cell r="A6">
            <v>1</v>
          </cell>
          <cell r="B6" t="str">
            <v>01</v>
          </cell>
          <cell r="C6" t="str">
            <v>03</v>
          </cell>
          <cell r="D6" t="str">
            <v>04</v>
          </cell>
          <cell r="E6" t="str">
            <v>42</v>
          </cell>
          <cell r="F6" t="str">
            <v>010304</v>
          </cell>
          <cell r="G6" t="str">
            <v>добыча природного газа</v>
          </cell>
        </row>
        <row r="7">
          <cell r="A7">
            <v>1</v>
          </cell>
          <cell r="B7" t="str">
            <v>01</v>
          </cell>
          <cell r="C7" t="str">
            <v>04</v>
          </cell>
          <cell r="D7" t="str">
            <v>06</v>
          </cell>
          <cell r="E7" t="str">
            <v>41</v>
          </cell>
          <cell r="F7" t="str">
            <v>010406</v>
          </cell>
          <cell r="G7" t="str">
            <v>добыча питьевой воды</v>
          </cell>
        </row>
        <row r="8">
          <cell r="A8">
            <v>1</v>
          </cell>
          <cell r="B8" t="str">
            <v>02</v>
          </cell>
          <cell r="C8" t="str">
            <v>01</v>
          </cell>
          <cell r="D8" t="str">
            <v>01</v>
          </cell>
          <cell r="E8" t="str">
            <v>11</v>
          </cell>
          <cell r="F8" t="str">
            <v>020101</v>
          </cell>
          <cell r="G8" t="str">
            <v>разведка  нефти по морским проектам</v>
          </cell>
        </row>
        <row r="9">
          <cell r="A9">
            <v>4</v>
          </cell>
          <cell r="B9" t="str">
            <v>02</v>
          </cell>
          <cell r="C9" t="str">
            <v>11</v>
          </cell>
          <cell r="D9" t="str">
            <v>02</v>
          </cell>
          <cell r="E9" t="str">
            <v>11</v>
          </cell>
          <cell r="F9" t="str">
            <v>021102</v>
          </cell>
          <cell r="G9" t="str">
            <v>сейсморазведочные работы</v>
          </cell>
        </row>
        <row r="10">
          <cell r="A10">
            <v>4</v>
          </cell>
          <cell r="B10" t="str">
            <v>02</v>
          </cell>
          <cell r="C10" t="str">
            <v>11</v>
          </cell>
          <cell r="D10" t="str">
            <v>03</v>
          </cell>
          <cell r="E10" t="str">
            <v>11</v>
          </cell>
          <cell r="F10" t="str">
            <v>021103</v>
          </cell>
          <cell r="G10" t="str">
            <v>инженерно-геофизические изыскания</v>
          </cell>
        </row>
        <row r="11">
          <cell r="A11">
            <v>1</v>
          </cell>
          <cell r="B11" t="str">
            <v>03</v>
          </cell>
          <cell r="C11" t="str">
            <v>01</v>
          </cell>
          <cell r="D11" t="str">
            <v>01</v>
          </cell>
          <cell r="E11" t="str">
            <v>11</v>
          </cell>
          <cell r="F11" t="str">
            <v>030101</v>
          </cell>
          <cell r="G11" t="str">
            <v>реализация нефти по морским проектам</v>
          </cell>
        </row>
        <row r="12">
          <cell r="A12">
            <v>3</v>
          </cell>
          <cell r="B12" t="str">
            <v>03</v>
          </cell>
          <cell r="C12" t="str">
            <v>01</v>
          </cell>
          <cell r="D12" t="str">
            <v>02</v>
          </cell>
          <cell r="E12" t="str">
            <v>30</v>
          </cell>
          <cell r="F12" t="str">
            <v>030102</v>
          </cell>
          <cell r="G12" t="str">
            <v>реализация нефти</v>
          </cell>
        </row>
        <row r="13">
          <cell r="A13">
            <v>2</v>
          </cell>
          <cell r="B13" t="str">
            <v>03</v>
          </cell>
          <cell r="C13" t="str">
            <v>04</v>
          </cell>
          <cell r="D13" t="str">
            <v>03</v>
          </cell>
          <cell r="E13" t="str">
            <v>41</v>
          </cell>
          <cell r="F13" t="str">
            <v>030403</v>
          </cell>
          <cell r="G13" t="str">
            <v>Реализация газа</v>
          </cell>
        </row>
        <row r="14">
          <cell r="A14">
            <v>3</v>
          </cell>
          <cell r="B14" t="str">
            <v>03</v>
          </cell>
          <cell r="C14" t="str">
            <v>06</v>
          </cell>
          <cell r="D14" t="str">
            <v>04</v>
          </cell>
          <cell r="E14" t="str">
            <v>30</v>
          </cell>
          <cell r="F14" t="str">
            <v>030604</v>
          </cell>
          <cell r="G14" t="str">
            <v>реализация нефтепродуктов</v>
          </cell>
        </row>
        <row r="15">
          <cell r="A15">
            <v>3</v>
          </cell>
          <cell r="B15" t="str">
            <v>03</v>
          </cell>
          <cell r="C15" t="str">
            <v>07</v>
          </cell>
          <cell r="D15" t="str">
            <v>05</v>
          </cell>
          <cell r="E15" t="str">
            <v>30</v>
          </cell>
          <cell r="F15" t="str">
            <v>030705</v>
          </cell>
          <cell r="G15" t="str">
            <v>реализация продуктов переработки газа</v>
          </cell>
        </row>
        <row r="16">
          <cell r="A16">
            <v>2</v>
          </cell>
          <cell r="B16" t="str">
            <v>04</v>
          </cell>
          <cell r="C16" t="str">
            <v>01</v>
          </cell>
          <cell r="D16" t="str">
            <v>01</v>
          </cell>
          <cell r="E16" t="str">
            <v>31</v>
          </cell>
          <cell r="F16" t="str">
            <v>040101</v>
          </cell>
          <cell r="G16" t="str">
            <v>транспорт нефти (тыс.тонн)</v>
          </cell>
        </row>
        <row r="17">
          <cell r="A17">
            <v>2</v>
          </cell>
          <cell r="B17" t="str">
            <v>04</v>
          </cell>
          <cell r="C17" t="str">
            <v>01</v>
          </cell>
          <cell r="D17" t="str">
            <v>02</v>
          </cell>
          <cell r="E17" t="str">
            <v>82</v>
          </cell>
          <cell r="F17" t="str">
            <v>040102</v>
          </cell>
          <cell r="G17" t="str">
            <v>транспорт нефти (млн. ткм)</v>
          </cell>
        </row>
        <row r="18">
          <cell r="A18">
            <v>2</v>
          </cell>
          <cell r="B18" t="str">
            <v>04</v>
          </cell>
          <cell r="C18" t="str">
            <v>01</v>
          </cell>
          <cell r="D18" t="str">
            <v>03</v>
          </cell>
          <cell r="E18" t="str">
            <v>31</v>
          </cell>
          <cell r="F18" t="str">
            <v>040103</v>
          </cell>
          <cell r="G18" t="str">
            <v>транспорт нефти</v>
          </cell>
        </row>
        <row r="19">
          <cell r="A19">
            <v>2</v>
          </cell>
          <cell r="B19" t="str">
            <v>04</v>
          </cell>
          <cell r="C19" t="str">
            <v>04</v>
          </cell>
          <cell r="D19" t="str">
            <v>04</v>
          </cell>
          <cell r="E19" t="str">
            <v>41</v>
          </cell>
          <cell r="F19" t="str">
            <v>040404</v>
          </cell>
          <cell r="G19" t="str">
            <v>Транспортировка газа, всего, в т.ч.:</v>
          </cell>
        </row>
        <row r="20">
          <cell r="A20">
            <v>2</v>
          </cell>
          <cell r="B20" t="str">
            <v>04</v>
          </cell>
          <cell r="C20" t="str">
            <v>04</v>
          </cell>
          <cell r="D20" t="str">
            <v>05</v>
          </cell>
          <cell r="E20" t="str">
            <v>41</v>
          </cell>
          <cell r="F20" t="str">
            <v>040405</v>
          </cell>
          <cell r="G20" t="str">
            <v xml:space="preserve">          Российский транзит (СН, БУ)</v>
          </cell>
        </row>
        <row r="21">
          <cell r="A21">
            <v>2</v>
          </cell>
          <cell r="B21" t="str">
            <v>04</v>
          </cell>
          <cell r="C21" t="str">
            <v>04</v>
          </cell>
          <cell r="D21" t="str">
            <v>06</v>
          </cell>
          <cell r="E21" t="str">
            <v>41</v>
          </cell>
          <cell r="F21" t="str">
            <v>040406</v>
          </cell>
          <cell r="G21" t="str">
            <v xml:space="preserve">          Туркменский транзит (САЦ)</v>
          </cell>
        </row>
        <row r="22">
          <cell r="A22">
            <v>2</v>
          </cell>
          <cell r="B22" t="str">
            <v>04</v>
          </cell>
          <cell r="C22" t="str">
            <v>04</v>
          </cell>
          <cell r="D22" t="str">
            <v>07</v>
          </cell>
          <cell r="E22" t="str">
            <v>41</v>
          </cell>
          <cell r="F22" t="str">
            <v>040407</v>
          </cell>
          <cell r="G22" t="str">
            <v xml:space="preserve">          Узбекский транзит (САЦ)</v>
          </cell>
        </row>
        <row r="23">
          <cell r="A23">
            <v>2</v>
          </cell>
          <cell r="B23" t="str">
            <v>04</v>
          </cell>
          <cell r="C23" t="str">
            <v>04</v>
          </cell>
          <cell r="D23" t="str">
            <v>08</v>
          </cell>
          <cell r="E23" t="str">
            <v>41</v>
          </cell>
          <cell r="F23" t="str">
            <v>040408</v>
          </cell>
          <cell r="G23" t="str">
            <v xml:space="preserve">          Кыргызский транзит (ЮСГ)</v>
          </cell>
        </row>
        <row r="24">
          <cell r="A24">
            <v>2</v>
          </cell>
          <cell r="B24" t="str">
            <v>04</v>
          </cell>
          <cell r="C24" t="str">
            <v>04</v>
          </cell>
          <cell r="D24" t="str">
            <v>09</v>
          </cell>
          <cell r="E24" t="str">
            <v>41</v>
          </cell>
          <cell r="F24" t="str">
            <v>040409</v>
          </cell>
          <cell r="G24" t="str">
            <v xml:space="preserve">          Узбекский транзит (ЮСГ)</v>
          </cell>
        </row>
        <row r="25">
          <cell r="A25">
            <v>2</v>
          </cell>
          <cell r="B25" t="str">
            <v>04</v>
          </cell>
          <cell r="C25" t="str">
            <v>04</v>
          </cell>
          <cell r="D25" t="str">
            <v>10</v>
          </cell>
          <cell r="E25" t="str">
            <v>41</v>
          </cell>
          <cell r="F25" t="str">
            <v>040410</v>
          </cell>
          <cell r="G25" t="str">
            <v>Транспорт. Казахстанск. газа на экспорт</v>
          </cell>
        </row>
        <row r="26">
          <cell r="A26">
            <v>1</v>
          </cell>
          <cell r="B26" t="str">
            <v>05</v>
          </cell>
          <cell r="C26" t="str">
            <v>01</v>
          </cell>
          <cell r="D26" t="str">
            <v>01</v>
          </cell>
          <cell r="E26" t="str">
            <v>31</v>
          </cell>
          <cell r="F26" t="str">
            <v>050101</v>
          </cell>
          <cell r="G26" t="str">
            <v>поставка нефти</v>
          </cell>
        </row>
        <row r="27">
          <cell r="A27">
            <v>2</v>
          </cell>
          <cell r="B27" t="str">
            <v>05</v>
          </cell>
          <cell r="C27" t="str">
            <v>05</v>
          </cell>
          <cell r="D27" t="str">
            <v>01</v>
          </cell>
          <cell r="E27" t="str">
            <v>41</v>
          </cell>
          <cell r="F27" t="str">
            <v>050501</v>
          </cell>
          <cell r="G27" t="str">
            <v>поставка воды</v>
          </cell>
        </row>
        <row r="28">
          <cell r="A28">
            <v>2</v>
          </cell>
          <cell r="B28" t="str">
            <v>06</v>
          </cell>
          <cell r="C28" t="str">
            <v>01</v>
          </cell>
          <cell r="D28" t="str">
            <v>01</v>
          </cell>
          <cell r="E28" t="str">
            <v>31</v>
          </cell>
          <cell r="F28" t="str">
            <v>060101</v>
          </cell>
          <cell r="G28" t="str">
            <v>перевалка нефти</v>
          </cell>
        </row>
        <row r="29">
          <cell r="A29">
            <v>3</v>
          </cell>
          <cell r="B29" t="str">
            <v>07</v>
          </cell>
          <cell r="C29" t="str">
            <v>06</v>
          </cell>
          <cell r="D29" t="str">
            <v>01</v>
          </cell>
          <cell r="E29" t="str">
            <v>31</v>
          </cell>
          <cell r="F29" t="str">
            <v>070601</v>
          </cell>
          <cell r="G29" t="str">
            <v>Автобензины всего</v>
          </cell>
        </row>
        <row r="30">
          <cell r="A30">
            <v>3</v>
          </cell>
          <cell r="B30" t="str">
            <v>07</v>
          </cell>
          <cell r="C30" t="str">
            <v>06</v>
          </cell>
          <cell r="D30" t="str">
            <v>02</v>
          </cell>
          <cell r="E30" t="str">
            <v>31</v>
          </cell>
          <cell r="F30" t="str">
            <v>070602</v>
          </cell>
          <cell r="G30" t="str">
            <v>Бензин для нефтехимии</v>
          </cell>
        </row>
        <row r="31">
          <cell r="A31">
            <v>3</v>
          </cell>
          <cell r="B31" t="str">
            <v>07</v>
          </cell>
          <cell r="C31" t="str">
            <v>06</v>
          </cell>
          <cell r="D31" t="str">
            <v>03</v>
          </cell>
          <cell r="E31" t="str">
            <v>31</v>
          </cell>
          <cell r="F31" t="str">
            <v>070603</v>
          </cell>
          <cell r="G31" t="str">
            <v>Дизельное топливо</v>
          </cell>
        </row>
        <row r="32">
          <cell r="A32">
            <v>3</v>
          </cell>
          <cell r="B32" t="str">
            <v>07</v>
          </cell>
          <cell r="C32" t="str">
            <v>06</v>
          </cell>
          <cell r="D32" t="str">
            <v>04</v>
          </cell>
          <cell r="E32" t="str">
            <v>31</v>
          </cell>
          <cell r="F32" t="str">
            <v>070604</v>
          </cell>
          <cell r="G32" t="str">
            <v>Топливо для реак.двиг. ТС-1</v>
          </cell>
        </row>
        <row r="33">
          <cell r="A33">
            <v>3</v>
          </cell>
          <cell r="B33" t="str">
            <v>07</v>
          </cell>
          <cell r="C33" t="str">
            <v>06</v>
          </cell>
          <cell r="D33" t="str">
            <v>05</v>
          </cell>
          <cell r="E33" t="str">
            <v>31</v>
          </cell>
          <cell r="F33" t="str">
            <v>070605</v>
          </cell>
          <cell r="G33" t="str">
            <v>Авиационный керосин</v>
          </cell>
        </row>
        <row r="34">
          <cell r="A34">
            <v>3</v>
          </cell>
          <cell r="B34" t="str">
            <v>07</v>
          </cell>
          <cell r="C34" t="str">
            <v>06</v>
          </cell>
          <cell r="D34" t="str">
            <v>06</v>
          </cell>
          <cell r="E34" t="str">
            <v>31</v>
          </cell>
          <cell r="F34" t="str">
            <v>070606</v>
          </cell>
          <cell r="G34" t="str">
            <v>Уайт-спирит</v>
          </cell>
        </row>
        <row r="35">
          <cell r="A35">
            <v>3</v>
          </cell>
          <cell r="B35" t="str">
            <v>07</v>
          </cell>
          <cell r="C35" t="str">
            <v>06</v>
          </cell>
          <cell r="D35" t="str">
            <v>07</v>
          </cell>
          <cell r="E35" t="str">
            <v>31</v>
          </cell>
          <cell r="F35" t="str">
            <v>070607</v>
          </cell>
          <cell r="G35" t="str">
            <v>Печное топливо</v>
          </cell>
        </row>
        <row r="36">
          <cell r="A36">
            <v>3</v>
          </cell>
          <cell r="B36" t="str">
            <v>07</v>
          </cell>
          <cell r="C36" t="str">
            <v>06</v>
          </cell>
          <cell r="D36" t="str">
            <v>08</v>
          </cell>
          <cell r="E36" t="str">
            <v>31</v>
          </cell>
          <cell r="F36" t="str">
            <v>070608</v>
          </cell>
          <cell r="G36" t="str">
            <v>Мазут топочный</v>
          </cell>
        </row>
        <row r="37">
          <cell r="A37">
            <v>3</v>
          </cell>
          <cell r="B37" t="str">
            <v>07</v>
          </cell>
          <cell r="C37" t="str">
            <v>06</v>
          </cell>
          <cell r="D37" t="str">
            <v>09</v>
          </cell>
          <cell r="E37" t="str">
            <v>31</v>
          </cell>
          <cell r="F37" t="str">
            <v>070609</v>
          </cell>
          <cell r="G37" t="str">
            <v>Вакуумный газойль</v>
          </cell>
        </row>
        <row r="38">
          <cell r="A38">
            <v>3</v>
          </cell>
          <cell r="B38" t="str">
            <v>07</v>
          </cell>
          <cell r="C38" t="str">
            <v>06</v>
          </cell>
          <cell r="D38" t="str">
            <v>10</v>
          </cell>
          <cell r="E38" t="str">
            <v>31</v>
          </cell>
          <cell r="F38" t="str">
            <v>070610</v>
          </cell>
          <cell r="G38" t="str">
            <v>Кокс всего</v>
          </cell>
        </row>
        <row r="39">
          <cell r="A39">
            <v>3</v>
          </cell>
          <cell r="B39" t="str">
            <v>07</v>
          </cell>
          <cell r="C39" t="str">
            <v>06</v>
          </cell>
          <cell r="D39" t="str">
            <v>11</v>
          </cell>
          <cell r="E39" t="str">
            <v>31</v>
          </cell>
          <cell r="F39" t="str">
            <v>070611</v>
          </cell>
          <cell r="G39" t="str">
            <v>Сжиженный газ</v>
          </cell>
        </row>
        <row r="40">
          <cell r="A40">
            <v>3</v>
          </cell>
          <cell r="B40" t="str">
            <v>07</v>
          </cell>
          <cell r="C40" t="str">
            <v>06</v>
          </cell>
          <cell r="D40" t="str">
            <v>12</v>
          </cell>
          <cell r="E40" t="str">
            <v>31</v>
          </cell>
          <cell r="F40" t="str">
            <v>070612</v>
          </cell>
          <cell r="G40" t="str">
            <v>Сера товарная</v>
          </cell>
        </row>
        <row r="41">
          <cell r="A41">
            <v>4</v>
          </cell>
          <cell r="B41" t="str">
            <v>08</v>
          </cell>
          <cell r="C41" t="str">
            <v>08</v>
          </cell>
          <cell r="D41" t="str">
            <v>01</v>
          </cell>
          <cell r="E41" t="str">
            <v>30</v>
          </cell>
          <cell r="F41" t="str">
            <v>080801</v>
          </cell>
          <cell r="G41" t="str">
            <v>бурение скважин</v>
          </cell>
        </row>
        <row r="42">
          <cell r="A42">
            <v>4</v>
          </cell>
          <cell r="B42" t="str">
            <v>08</v>
          </cell>
          <cell r="C42" t="str">
            <v>09</v>
          </cell>
          <cell r="D42" t="str">
            <v>02</v>
          </cell>
          <cell r="E42" t="str">
            <v>11</v>
          </cell>
          <cell r="F42" t="str">
            <v>080902</v>
          </cell>
          <cell r="G42" t="str">
            <v>капитальное строительство</v>
          </cell>
        </row>
        <row r="43">
          <cell r="A43">
            <v>4</v>
          </cell>
          <cell r="B43" t="str">
            <v>08</v>
          </cell>
          <cell r="C43" t="str">
            <v>10</v>
          </cell>
          <cell r="D43" t="str">
            <v>03</v>
          </cell>
          <cell r="E43" t="str">
            <v>11</v>
          </cell>
          <cell r="F43" t="str">
            <v>081003</v>
          </cell>
          <cell r="G43" t="str">
            <v>капитальный ремонт</v>
          </cell>
        </row>
        <row r="44">
          <cell r="A44">
            <v>3</v>
          </cell>
          <cell r="B44" t="str">
            <v>08</v>
          </cell>
          <cell r="C44" t="str">
            <v>11</v>
          </cell>
          <cell r="D44" t="str">
            <v>04</v>
          </cell>
          <cell r="E44" t="str">
            <v>30</v>
          </cell>
          <cell r="F44" t="str">
            <v>081104</v>
          </cell>
          <cell r="G44" t="str">
            <v>услуги грузоотправления</v>
          </cell>
        </row>
        <row r="45">
          <cell r="A45">
            <v>3</v>
          </cell>
          <cell r="B45" t="str">
            <v>08</v>
          </cell>
          <cell r="C45" t="str">
            <v>11</v>
          </cell>
          <cell r="D45" t="str">
            <v>05</v>
          </cell>
          <cell r="E45" t="str">
            <v>30</v>
          </cell>
          <cell r="F45" t="str">
            <v>081105</v>
          </cell>
          <cell r="G45" t="str">
            <v>услуги налива</v>
          </cell>
        </row>
        <row r="46">
          <cell r="A46">
            <v>4</v>
          </cell>
          <cell r="B46" t="str">
            <v>08</v>
          </cell>
          <cell r="C46" t="str">
            <v>11</v>
          </cell>
          <cell r="D46" t="str">
            <v>06</v>
          </cell>
          <cell r="E46" t="str">
            <v>11</v>
          </cell>
          <cell r="F46" t="str">
            <v>081106</v>
          </cell>
          <cell r="G46" t="str">
            <v>обработка интерпритация и оказание сервисных услуг</v>
          </cell>
        </row>
        <row r="47">
          <cell r="A47">
            <v>4</v>
          </cell>
          <cell r="B47" t="str">
            <v>08</v>
          </cell>
          <cell r="C47" t="str">
            <v>11</v>
          </cell>
          <cell r="D47" t="str">
            <v>07</v>
          </cell>
          <cell r="E47" t="str">
            <v>11</v>
          </cell>
          <cell r="F47" t="str">
            <v>081107</v>
          </cell>
          <cell r="G47" t="str">
            <v>услуги связи</v>
          </cell>
        </row>
        <row r="48">
          <cell r="A48">
            <v>4</v>
          </cell>
          <cell r="B48" t="str">
            <v>08</v>
          </cell>
          <cell r="C48" t="str">
            <v>11</v>
          </cell>
          <cell r="D48" t="str">
            <v>08</v>
          </cell>
          <cell r="E48" t="str">
            <v>11</v>
          </cell>
          <cell r="F48" t="str">
            <v>081108</v>
          </cell>
          <cell r="G48" t="str">
            <v>научно-исследовательские, опытно-промышленные и проектно-конструкторские работы</v>
          </cell>
        </row>
        <row r="49">
          <cell r="A49">
            <v>4</v>
          </cell>
          <cell r="B49" t="str">
            <v>08</v>
          </cell>
          <cell r="C49" t="str">
            <v>11</v>
          </cell>
          <cell r="D49" t="str">
            <v>09</v>
          </cell>
          <cell r="E49" t="str">
            <v>30</v>
          </cell>
          <cell r="F49" t="str">
            <v>081109</v>
          </cell>
          <cell r="G49" t="str">
            <v>взлет-посадка</v>
          </cell>
        </row>
        <row r="50">
          <cell r="A50">
            <v>4</v>
          </cell>
          <cell r="B50" t="str">
            <v>08</v>
          </cell>
          <cell r="C50" t="str">
            <v>11</v>
          </cell>
          <cell r="D50" t="str">
            <v>10</v>
          </cell>
          <cell r="E50" t="str">
            <v>30</v>
          </cell>
          <cell r="F50" t="str">
            <v>081110</v>
          </cell>
          <cell r="G50" t="str">
            <v>обеспечение безопасности</v>
          </cell>
        </row>
        <row r="51">
          <cell r="A51">
            <v>4</v>
          </cell>
          <cell r="B51" t="str">
            <v>08</v>
          </cell>
          <cell r="C51" t="str">
            <v>11</v>
          </cell>
          <cell r="D51" t="str">
            <v>11</v>
          </cell>
          <cell r="E51" t="str">
            <v>30</v>
          </cell>
          <cell r="F51" t="str">
            <v>081111</v>
          </cell>
          <cell r="G51" t="str">
            <v>встреча-выпуск и тех.обслуживание</v>
          </cell>
        </row>
        <row r="52">
          <cell r="A52">
            <v>4</v>
          </cell>
          <cell r="B52" t="str">
            <v>08</v>
          </cell>
          <cell r="C52" t="str">
            <v>11</v>
          </cell>
          <cell r="D52" t="str">
            <v>12</v>
          </cell>
          <cell r="E52" t="str">
            <v>30</v>
          </cell>
          <cell r="F52" t="str">
            <v>081112</v>
          </cell>
          <cell r="G52" t="str">
            <v>предоставление стоянки</v>
          </cell>
        </row>
        <row r="53">
          <cell r="A53">
            <v>4</v>
          </cell>
          <cell r="B53" t="str">
            <v>08</v>
          </cell>
          <cell r="C53" t="str">
            <v>11</v>
          </cell>
          <cell r="D53" t="str">
            <v>13</v>
          </cell>
          <cell r="E53" t="str">
            <v>30</v>
          </cell>
          <cell r="F53" t="str">
            <v>081113</v>
          </cell>
          <cell r="G53" t="str">
            <v>заправка ВС авиатопливом</v>
          </cell>
        </row>
        <row r="54">
          <cell r="A54">
            <v>4</v>
          </cell>
          <cell r="B54" t="str">
            <v>08</v>
          </cell>
          <cell r="C54" t="str">
            <v>11</v>
          </cell>
          <cell r="D54" t="str">
            <v>14</v>
          </cell>
          <cell r="E54" t="str">
            <v>71</v>
          </cell>
          <cell r="F54" t="str">
            <v>081114</v>
          </cell>
          <cell r="G54" t="str">
            <v>обслуживание пассажиров</v>
          </cell>
        </row>
        <row r="55">
          <cell r="A55">
            <v>4</v>
          </cell>
          <cell r="B55" t="str">
            <v>08</v>
          </cell>
          <cell r="C55" t="str">
            <v>11</v>
          </cell>
          <cell r="D55" t="str">
            <v>15</v>
          </cell>
          <cell r="E55" t="str">
            <v>30</v>
          </cell>
          <cell r="F55" t="str">
            <v>081115</v>
          </cell>
          <cell r="G55" t="str">
            <v>обработка грузов</v>
          </cell>
        </row>
        <row r="56">
          <cell r="A56">
            <v>4</v>
          </cell>
          <cell r="B56" t="str">
            <v>08</v>
          </cell>
          <cell r="C56" t="str">
            <v>11</v>
          </cell>
          <cell r="D56" t="str">
            <v>16</v>
          </cell>
          <cell r="E56" t="str">
            <v>90</v>
          </cell>
          <cell r="F56" t="str">
            <v>081116</v>
          </cell>
          <cell r="G56" t="str">
            <v>МИ-8</v>
          </cell>
        </row>
        <row r="57">
          <cell r="A57">
            <v>4</v>
          </cell>
          <cell r="B57" t="str">
            <v>08</v>
          </cell>
          <cell r="C57" t="str">
            <v>11</v>
          </cell>
          <cell r="D57" t="str">
            <v>17</v>
          </cell>
          <cell r="E57" t="str">
            <v>90</v>
          </cell>
          <cell r="F57" t="str">
            <v>081117</v>
          </cell>
          <cell r="G57" t="str">
            <v>ЯК-40</v>
          </cell>
        </row>
        <row r="58">
          <cell r="A58">
            <v>4</v>
          </cell>
          <cell r="B58" t="str">
            <v>08</v>
          </cell>
          <cell r="C58" t="str">
            <v>11</v>
          </cell>
          <cell r="D58" t="str">
            <v>18</v>
          </cell>
          <cell r="E58" t="str">
            <v>90</v>
          </cell>
          <cell r="F58" t="str">
            <v>081118</v>
          </cell>
          <cell r="G58" t="str">
            <v>АН-24 (аренда)</v>
          </cell>
        </row>
        <row r="59">
          <cell r="A59">
            <v>4</v>
          </cell>
          <cell r="B59" t="str">
            <v>08</v>
          </cell>
          <cell r="C59" t="str">
            <v>11</v>
          </cell>
          <cell r="D59" t="str">
            <v>19</v>
          </cell>
          <cell r="E59" t="str">
            <v>90</v>
          </cell>
          <cell r="F59" t="str">
            <v>081119</v>
          </cell>
          <cell r="G59" t="str">
            <v>ТУ-134</v>
          </cell>
        </row>
        <row r="60">
          <cell r="A60">
            <v>4</v>
          </cell>
          <cell r="B60" t="str">
            <v>08</v>
          </cell>
          <cell r="C60" t="str">
            <v>11</v>
          </cell>
          <cell r="D60" t="str">
            <v>20</v>
          </cell>
          <cell r="E60" t="str">
            <v>90</v>
          </cell>
          <cell r="F60" t="str">
            <v>081120</v>
          </cell>
          <cell r="G60" t="str">
            <v>Л-410</v>
          </cell>
        </row>
        <row r="61">
          <cell r="A61">
            <v>4</v>
          </cell>
          <cell r="B61" t="str">
            <v>08</v>
          </cell>
          <cell r="C61" t="str">
            <v>11</v>
          </cell>
          <cell r="D61" t="str">
            <v>21</v>
          </cell>
          <cell r="E61" t="str">
            <v>90</v>
          </cell>
          <cell r="F61" t="str">
            <v>081121</v>
          </cell>
          <cell r="G61" t="str">
            <v>МИ-2 (аренда)</v>
          </cell>
        </row>
        <row r="62">
          <cell r="A62">
            <v>4</v>
          </cell>
          <cell r="B62" t="str">
            <v>09</v>
          </cell>
          <cell r="C62" t="str">
            <v>11</v>
          </cell>
          <cell r="D62" t="str">
            <v>22</v>
          </cell>
          <cell r="E62" t="str">
            <v>11</v>
          </cell>
          <cell r="F62" t="str">
            <v>091122</v>
          </cell>
          <cell r="G62" t="str">
            <v>промыслово-геофизические работы</v>
          </cell>
        </row>
        <row r="63">
          <cell r="A63">
            <v>1</v>
          </cell>
          <cell r="B63" t="str">
            <v>10</v>
          </cell>
          <cell r="C63" t="str">
            <v>01</v>
          </cell>
          <cell r="D63" t="str">
            <v>01</v>
          </cell>
          <cell r="E63" t="str">
            <v>31</v>
          </cell>
          <cell r="F63" t="str">
            <v>100101</v>
          </cell>
          <cell r="G63" t="str">
            <v>переработка  нефти</v>
          </cell>
        </row>
        <row r="64">
          <cell r="A64">
            <v>1</v>
          </cell>
          <cell r="B64" t="str">
            <v>10</v>
          </cell>
          <cell r="C64" t="str">
            <v>03</v>
          </cell>
          <cell r="D64" t="str">
            <v>02</v>
          </cell>
          <cell r="E64" t="str">
            <v>42</v>
          </cell>
          <cell r="F64" t="str">
            <v>100302</v>
          </cell>
          <cell r="G64" t="str">
            <v>переработка газа</v>
          </cell>
        </row>
        <row r="65">
          <cell r="A65">
            <v>1</v>
          </cell>
          <cell r="B65" t="str">
            <v>11</v>
          </cell>
          <cell r="C65" t="str">
            <v>01</v>
          </cell>
          <cell r="D65" t="str">
            <v>01</v>
          </cell>
          <cell r="E65" t="str">
            <v>31</v>
          </cell>
          <cell r="F65" t="str">
            <v>110101</v>
          </cell>
          <cell r="G65" t="str">
            <v>грузооборот нефти</v>
          </cell>
        </row>
        <row r="66">
          <cell r="A66">
            <v>0</v>
          </cell>
          <cell r="B66">
            <v>0</v>
          </cell>
          <cell r="C66">
            <v>0</v>
          </cell>
          <cell r="D66">
            <v>0</v>
          </cell>
          <cell r="E66">
            <v>0</v>
          </cell>
          <cell r="F66">
            <v>0</v>
          </cell>
          <cell r="G66">
            <v>0</v>
          </cell>
        </row>
        <row r="67">
          <cell r="A67">
            <v>0</v>
          </cell>
          <cell r="B67">
            <v>0</v>
          </cell>
          <cell r="C67">
            <v>0</v>
          </cell>
          <cell r="D67">
            <v>0</v>
          </cell>
          <cell r="E67">
            <v>0</v>
          </cell>
          <cell r="F67">
            <v>0</v>
          </cell>
          <cell r="G67">
            <v>0</v>
          </cell>
        </row>
        <row r="68">
          <cell r="A68">
            <v>0</v>
          </cell>
          <cell r="B68">
            <v>0</v>
          </cell>
          <cell r="C68">
            <v>0</v>
          </cell>
          <cell r="D68">
            <v>0</v>
          </cell>
          <cell r="E68">
            <v>0</v>
          </cell>
          <cell r="F68">
            <v>0</v>
          </cell>
          <cell r="G68">
            <v>0</v>
          </cell>
        </row>
        <row r="69">
          <cell r="A69">
            <v>0</v>
          </cell>
          <cell r="B69">
            <v>0</v>
          </cell>
          <cell r="C69">
            <v>0</v>
          </cell>
          <cell r="D69">
            <v>0</v>
          </cell>
          <cell r="E69">
            <v>0</v>
          </cell>
          <cell r="F69">
            <v>0</v>
          </cell>
          <cell r="G69">
            <v>0</v>
          </cell>
        </row>
        <row r="70">
          <cell r="A70">
            <v>0</v>
          </cell>
          <cell r="B70">
            <v>0</v>
          </cell>
          <cell r="C70">
            <v>0</v>
          </cell>
          <cell r="D70">
            <v>0</v>
          </cell>
          <cell r="E70">
            <v>0</v>
          </cell>
          <cell r="F70">
            <v>0</v>
          </cell>
          <cell r="G70">
            <v>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 sheetId="174" refreshError="1"/>
      <sheetData sheetId="175" refreshError="1"/>
      <sheetData sheetId="176" refreshError="1"/>
      <sheetData sheetId="177" refreshError="1"/>
      <sheetData sheetId="178" refreshError="1"/>
      <sheetData sheetId="179" refreshError="1"/>
      <sheetData sheetId="180" refreshError="1"/>
      <sheetData sheetId="181" refreshError="1"/>
      <sheetData sheetId="182" refreshError="1"/>
      <sheetData sheetId="183" refreshError="1"/>
      <sheetData sheetId="184" refreshError="1"/>
      <sheetData sheetId="185" refreshError="1"/>
      <sheetData sheetId="186" refreshError="1"/>
      <sheetData sheetId="187" refreshError="1"/>
      <sheetData sheetId="188" refreshError="1"/>
      <sheetData sheetId="189" refreshError="1"/>
      <sheetData sheetId="190" refreshError="1"/>
      <sheetData sheetId="191" refreshError="1"/>
      <sheetData sheetId="192" refreshError="1"/>
      <sheetData sheetId="193" refreshError="1"/>
      <sheetData sheetId="194" refreshError="1"/>
      <sheetData sheetId="195" refreshError="1"/>
      <sheetData sheetId="196" refreshError="1"/>
      <sheetData sheetId="197" refreshError="1"/>
      <sheetData sheetId="198" refreshError="1"/>
      <sheetData sheetId="199" refreshError="1"/>
      <sheetData sheetId="200" refreshError="1"/>
      <sheetData sheetId="201" refreshError="1"/>
      <sheetData sheetId="202" refreshError="1"/>
      <sheetData sheetId="203" refreshError="1"/>
      <sheetData sheetId="204" refreshError="1"/>
      <sheetData sheetId="205" refreshError="1"/>
      <sheetData sheetId="206" refreshError="1"/>
      <sheetData sheetId="207" refreshError="1"/>
      <sheetData sheetId="208" refreshError="1"/>
      <sheetData sheetId="209" refreshError="1"/>
      <sheetData sheetId="210" refreshError="1"/>
      <sheetData sheetId="211" refreshError="1"/>
      <sheetData sheetId="212" refreshError="1"/>
      <sheetData sheetId="213" refreshError="1"/>
      <sheetData sheetId="214" refreshError="1"/>
      <sheetData sheetId="215" refreshError="1"/>
      <sheetData sheetId="216" refreshError="1"/>
      <sheetData sheetId="217" refreshError="1"/>
      <sheetData sheetId="218" refreshError="1"/>
      <sheetData sheetId="219" refreshError="1"/>
      <sheetData sheetId="220" refreshError="1"/>
      <sheetData sheetId="221" refreshError="1"/>
      <sheetData sheetId="222" refreshError="1"/>
      <sheetData sheetId="223" refreshError="1"/>
      <sheetData sheetId="224" refreshError="1"/>
      <sheetData sheetId="225" refreshError="1"/>
      <sheetData sheetId="226" refreshError="1"/>
      <sheetData sheetId="227" refreshError="1"/>
      <sheetData sheetId="228" refreshError="1"/>
      <sheetData sheetId="229" refreshError="1"/>
      <sheetData sheetId="230" refreshError="1"/>
      <sheetData sheetId="231"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Структура"/>
      <sheetName val="Алгоритм"/>
      <sheetName val="Паспорт"/>
      <sheetName val="1.1 Сценарий"/>
      <sheetName val="Поставки"/>
      <sheetName val="1.2 Произ-во"/>
      <sheetName val="2.1 КВЛ"/>
      <sheetName val="2.2 Займы"/>
      <sheetName val="2.3 Налоги"/>
      <sheetName val="2.4 Оплата труда"/>
      <sheetName val="3.1 Доходы"/>
      <sheetName val="3.2 Себестоимость"/>
      <sheetName val="3.3 Расходы периода"/>
      <sheetName val="4.1 Импорт"/>
      <sheetName val="4.2 Импортозамещение"/>
      <sheetName val="4.3 Экология"/>
      <sheetName val="4.4 КСКМ"/>
      <sheetName val="4.5 Инновации"/>
      <sheetName val="Cash_All"/>
      <sheetName val="Dir_Cash"/>
      <sheetName val="Dir_Cash (2)"/>
      <sheetName val="Indir_Cash"/>
      <sheetName val="Indir_Cash (2)"/>
      <sheetName val="1NK"/>
      <sheetName val="2NK"/>
      <sheetName val="3NK"/>
      <sheetName val="4NK"/>
      <sheetName val="5NK"/>
      <sheetName val="6NK"/>
      <sheetName val="ЦентрЗатр"/>
      <sheetName val="ЕдИзм"/>
      <sheetName val="Предпр"/>
      <sheetName val="Comp"/>
      <sheetName val="Добыча нефти4"/>
      <sheetName val="поставка сравн13"/>
      <sheetName val="Фонд 15гор"/>
      <sheetName val="Фонд Кар-с"/>
      <sheetName val="Фонд Купола"/>
      <sheetName val="Фонд 14 гор."/>
      <sheetName val="Фонд 16 гор."/>
      <sheetName val="Фонд 17 гор."/>
      <sheetName val="Фонд 18 гор."/>
      <sheetName val="Форма2"/>
      <sheetName val="Лист1"/>
      <sheetName val="CO1"/>
      <sheetName val="CO11"/>
      <sheetName val="CO12"/>
      <sheetName val="CO13"/>
      <sheetName val="CO16"/>
      <sheetName val="CO17"/>
      <sheetName val="CO18"/>
      <sheetName val="CO19"/>
      <sheetName val="CO2"/>
      <sheetName val="CO20"/>
      <sheetName val="CO21"/>
      <sheetName val="CO22"/>
      <sheetName val="CO26"/>
      <sheetName val="CO27"/>
      <sheetName val="CO3"/>
      <sheetName val="CO30"/>
      <sheetName val="CO4"/>
      <sheetName val="CO5"/>
      <sheetName val="CO6"/>
      <sheetName val="CO7"/>
      <sheetName val="6НК-cт."/>
      <sheetName val="Capex_KZT"/>
      <sheetName val="Статьи"/>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row r="2">
          <cell r="A2">
            <v>6</v>
          </cell>
          <cell r="E2" t="str">
            <v>00</v>
          </cell>
          <cell r="F2" t="str">
            <v>000001</v>
          </cell>
        </row>
        <row r="3">
          <cell r="E3" t="str">
            <v>31</v>
          </cell>
          <cell r="F3" t="str">
            <v>010101</v>
          </cell>
        </row>
        <row r="4">
          <cell r="E4" t="str">
            <v>31</v>
          </cell>
          <cell r="F4" t="str">
            <v>010102</v>
          </cell>
        </row>
        <row r="5">
          <cell r="E5" t="str">
            <v>31</v>
          </cell>
          <cell r="F5" t="str">
            <v>010203</v>
          </cell>
        </row>
        <row r="6">
          <cell r="E6" t="str">
            <v>42</v>
          </cell>
          <cell r="F6" t="str">
            <v>010304</v>
          </cell>
        </row>
        <row r="7">
          <cell r="E7" t="str">
            <v>41</v>
          </cell>
          <cell r="F7" t="str">
            <v>010406</v>
          </cell>
        </row>
        <row r="8">
          <cell r="E8" t="str">
            <v>11</v>
          </cell>
          <cell r="F8" t="str">
            <v>020101</v>
          </cell>
        </row>
        <row r="9">
          <cell r="E9" t="str">
            <v>11</v>
          </cell>
          <cell r="F9" t="str">
            <v>021102</v>
          </cell>
        </row>
        <row r="10">
          <cell r="E10" t="str">
            <v>11</v>
          </cell>
          <cell r="F10" t="str">
            <v>021103</v>
          </cell>
        </row>
        <row r="11">
          <cell r="E11" t="str">
            <v>11</v>
          </cell>
          <cell r="F11" t="str">
            <v>030101</v>
          </cell>
        </row>
        <row r="12">
          <cell r="E12" t="str">
            <v>30</v>
          </cell>
          <cell r="F12" t="str">
            <v>030102</v>
          </cell>
        </row>
        <row r="13">
          <cell r="E13" t="str">
            <v>41</v>
          </cell>
          <cell r="F13" t="str">
            <v>030403</v>
          </cell>
        </row>
        <row r="14">
          <cell r="E14" t="str">
            <v>30</v>
          </cell>
          <cell r="F14" t="str">
            <v>030604</v>
          </cell>
        </row>
        <row r="15">
          <cell r="E15" t="str">
            <v>30</v>
          </cell>
          <cell r="F15" t="str">
            <v>030705</v>
          </cell>
        </row>
        <row r="16">
          <cell r="E16" t="str">
            <v>31</v>
          </cell>
          <cell r="F16" t="str">
            <v>040101</v>
          </cell>
        </row>
        <row r="17">
          <cell r="E17" t="str">
            <v>82</v>
          </cell>
          <cell r="F17" t="str">
            <v>040102</v>
          </cell>
        </row>
        <row r="18">
          <cell r="E18" t="str">
            <v>31</v>
          </cell>
          <cell r="F18" t="str">
            <v>040103</v>
          </cell>
        </row>
        <row r="19">
          <cell r="E19" t="str">
            <v>41</v>
          </cell>
          <cell r="F19" t="str">
            <v>040404</v>
          </cell>
        </row>
        <row r="20">
          <cell r="E20" t="str">
            <v>41</v>
          </cell>
          <cell r="F20" t="str">
            <v>040405</v>
          </cell>
        </row>
        <row r="21">
          <cell r="E21" t="str">
            <v>41</v>
          </cell>
          <cell r="F21" t="str">
            <v>040406</v>
          </cell>
        </row>
        <row r="22">
          <cell r="E22" t="str">
            <v>41</v>
          </cell>
          <cell r="F22" t="str">
            <v>040407</v>
          </cell>
        </row>
        <row r="23">
          <cell r="E23" t="str">
            <v>41</v>
          </cell>
          <cell r="F23" t="str">
            <v>040408</v>
          </cell>
        </row>
        <row r="24">
          <cell r="E24" t="str">
            <v>41</v>
          </cell>
          <cell r="F24" t="str">
            <v>040409</v>
          </cell>
        </row>
        <row r="25">
          <cell r="E25" t="str">
            <v>41</v>
          </cell>
          <cell r="F25" t="str">
            <v>040410</v>
          </cell>
        </row>
        <row r="26">
          <cell r="E26" t="str">
            <v>31</v>
          </cell>
          <cell r="F26" t="str">
            <v>050101</v>
          </cell>
        </row>
        <row r="27">
          <cell r="E27" t="str">
            <v>41</v>
          </cell>
          <cell r="F27" t="str">
            <v>050501</v>
          </cell>
        </row>
        <row r="28">
          <cell r="E28" t="str">
            <v>31</v>
          </cell>
          <cell r="F28" t="str">
            <v>060101</v>
          </cell>
        </row>
        <row r="29">
          <cell r="E29" t="str">
            <v>31</v>
          </cell>
          <cell r="F29" t="str">
            <v>070601</v>
          </cell>
        </row>
        <row r="30">
          <cell r="E30" t="str">
            <v>31</v>
          </cell>
          <cell r="F30" t="str">
            <v>070602</v>
          </cell>
        </row>
        <row r="31">
          <cell r="E31" t="str">
            <v>31</v>
          </cell>
          <cell r="F31" t="str">
            <v>070603</v>
          </cell>
        </row>
        <row r="32">
          <cell r="E32" t="str">
            <v>31</v>
          </cell>
          <cell r="F32" t="str">
            <v>070604</v>
          </cell>
        </row>
        <row r="33">
          <cell r="E33" t="str">
            <v>31</v>
          </cell>
          <cell r="F33" t="str">
            <v>070605</v>
          </cell>
        </row>
        <row r="34">
          <cell r="E34" t="str">
            <v>31</v>
          </cell>
          <cell r="F34" t="str">
            <v>070606</v>
          </cell>
        </row>
        <row r="35">
          <cell r="E35" t="str">
            <v>31</v>
          </cell>
          <cell r="F35" t="str">
            <v>070607</v>
          </cell>
        </row>
        <row r="36">
          <cell r="E36" t="str">
            <v>31</v>
          </cell>
          <cell r="F36" t="str">
            <v>070608</v>
          </cell>
        </row>
        <row r="37">
          <cell r="E37" t="str">
            <v>31</v>
          </cell>
          <cell r="F37" t="str">
            <v>070609</v>
          </cell>
        </row>
        <row r="38">
          <cell r="E38" t="str">
            <v>31</v>
          </cell>
          <cell r="F38" t="str">
            <v>070610</v>
          </cell>
        </row>
        <row r="39">
          <cell r="E39" t="str">
            <v>31</v>
          </cell>
          <cell r="F39" t="str">
            <v>070611</v>
          </cell>
        </row>
        <row r="40">
          <cell r="E40" t="str">
            <v>31</v>
          </cell>
          <cell r="F40" t="str">
            <v>070612</v>
          </cell>
        </row>
        <row r="41">
          <cell r="E41" t="str">
            <v>30</v>
          </cell>
          <cell r="F41" t="str">
            <v>080801</v>
          </cell>
        </row>
        <row r="42">
          <cell r="E42" t="str">
            <v>11</v>
          </cell>
          <cell r="F42" t="str">
            <v>080902</v>
          </cell>
        </row>
        <row r="43">
          <cell r="E43" t="str">
            <v>11</v>
          </cell>
          <cell r="F43" t="str">
            <v>081003</v>
          </cell>
        </row>
        <row r="44">
          <cell r="E44" t="str">
            <v>30</v>
          </cell>
          <cell r="F44" t="str">
            <v>081104</v>
          </cell>
        </row>
        <row r="45">
          <cell r="E45" t="str">
            <v>30</v>
          </cell>
          <cell r="F45" t="str">
            <v>081105</v>
          </cell>
        </row>
        <row r="46">
          <cell r="E46" t="str">
            <v>11</v>
          </cell>
          <cell r="F46" t="str">
            <v>081106</v>
          </cell>
        </row>
        <row r="47">
          <cell r="E47" t="str">
            <v>11</v>
          </cell>
          <cell r="F47" t="str">
            <v>081107</v>
          </cell>
        </row>
        <row r="48">
          <cell r="E48" t="str">
            <v>11</v>
          </cell>
          <cell r="F48" t="str">
            <v>081108</v>
          </cell>
        </row>
        <row r="49">
          <cell r="E49" t="str">
            <v>30</v>
          </cell>
          <cell r="F49" t="str">
            <v>081109</v>
          </cell>
        </row>
        <row r="50">
          <cell r="E50" t="str">
            <v>30</v>
          </cell>
          <cell r="F50" t="str">
            <v>081110</v>
          </cell>
        </row>
        <row r="51">
          <cell r="E51" t="str">
            <v>30</v>
          </cell>
          <cell r="F51" t="str">
            <v>081111</v>
          </cell>
        </row>
        <row r="52">
          <cell r="E52" t="str">
            <v>30</v>
          </cell>
          <cell r="F52" t="str">
            <v>081112</v>
          </cell>
        </row>
        <row r="53">
          <cell r="E53" t="str">
            <v>30</v>
          </cell>
          <cell r="F53" t="str">
            <v>081113</v>
          </cell>
        </row>
        <row r="54">
          <cell r="E54" t="str">
            <v>71</v>
          </cell>
          <cell r="F54" t="str">
            <v>081114</v>
          </cell>
        </row>
        <row r="55">
          <cell r="E55" t="str">
            <v>30</v>
          </cell>
          <cell r="F55" t="str">
            <v>081115</v>
          </cell>
        </row>
        <row r="56">
          <cell r="E56" t="str">
            <v>90</v>
          </cell>
          <cell r="F56" t="str">
            <v>081116</v>
          </cell>
        </row>
        <row r="57">
          <cell r="E57" t="str">
            <v>90</v>
          </cell>
          <cell r="F57" t="str">
            <v>081117</v>
          </cell>
        </row>
        <row r="58">
          <cell r="E58" t="str">
            <v>90</v>
          </cell>
          <cell r="F58" t="str">
            <v>081118</v>
          </cell>
        </row>
        <row r="59">
          <cell r="E59" t="str">
            <v>90</v>
          </cell>
          <cell r="F59" t="str">
            <v>081119</v>
          </cell>
        </row>
        <row r="60">
          <cell r="E60" t="str">
            <v>90</v>
          </cell>
          <cell r="F60" t="str">
            <v>081120</v>
          </cell>
        </row>
        <row r="61">
          <cell r="E61" t="str">
            <v>90</v>
          </cell>
          <cell r="F61" t="str">
            <v>081121</v>
          </cell>
        </row>
        <row r="62">
          <cell r="E62" t="str">
            <v>11</v>
          </cell>
          <cell r="F62" t="str">
            <v>091122</v>
          </cell>
        </row>
        <row r="63">
          <cell r="E63" t="str">
            <v>31</v>
          </cell>
          <cell r="F63" t="str">
            <v>100101</v>
          </cell>
        </row>
        <row r="64">
          <cell r="E64" t="str">
            <v>42</v>
          </cell>
          <cell r="F64" t="str">
            <v>100302</v>
          </cell>
        </row>
        <row r="65">
          <cell r="E65" t="str">
            <v>31</v>
          </cell>
          <cell r="F65" t="str">
            <v>110101</v>
          </cell>
        </row>
      </sheetData>
      <sheetData sheetId="30" refreshError="1">
        <row r="1">
          <cell r="A1" t="str">
            <v>КодЕдИзм</v>
          </cell>
          <cell r="B1" t="str">
            <v>НаимЕдИзм</v>
          </cell>
          <cell r="C1" t="str">
            <v>Валюта</v>
          </cell>
          <cell r="D1" t="str">
            <v>ИндексВал</v>
          </cell>
        </row>
        <row r="2">
          <cell r="A2" t="str">
            <v>00</v>
          </cell>
          <cell r="B2" t="str">
            <v>не определена</v>
          </cell>
          <cell r="C2" t="str">
            <v>0</v>
          </cell>
          <cell r="D2" t="str">
            <v>0</v>
          </cell>
        </row>
        <row r="3">
          <cell r="A3" t="str">
            <v>10</v>
          </cell>
          <cell r="B3" t="str">
            <v>тенге</v>
          </cell>
          <cell r="C3" t="str">
            <v>1</v>
          </cell>
          <cell r="D3" t="str">
            <v>0</v>
          </cell>
        </row>
        <row r="4">
          <cell r="A4" t="str">
            <v>11</v>
          </cell>
          <cell r="B4" t="str">
            <v>тыс.тенге</v>
          </cell>
          <cell r="C4" t="str">
            <v>1</v>
          </cell>
          <cell r="D4" t="str">
            <v>1</v>
          </cell>
        </row>
        <row r="5">
          <cell r="A5" t="str">
            <v>12</v>
          </cell>
          <cell r="B5" t="str">
            <v>млн.тенге</v>
          </cell>
          <cell r="C5" t="str">
            <v>1</v>
          </cell>
          <cell r="D5" t="str">
            <v>2</v>
          </cell>
        </row>
        <row r="6">
          <cell r="A6" t="str">
            <v>13</v>
          </cell>
          <cell r="B6" t="str">
            <v>млрд.тенге</v>
          </cell>
          <cell r="C6" t="str">
            <v>1</v>
          </cell>
          <cell r="D6" t="str">
            <v>3</v>
          </cell>
        </row>
        <row r="7">
          <cell r="A7" t="str">
            <v>20</v>
          </cell>
          <cell r="B7" t="str">
            <v>долл. США</v>
          </cell>
          <cell r="C7" t="str">
            <v>2</v>
          </cell>
          <cell r="D7" t="str">
            <v>0</v>
          </cell>
        </row>
        <row r="8">
          <cell r="A8" t="str">
            <v>21</v>
          </cell>
          <cell r="B8" t="str">
            <v>тыс.долл.США</v>
          </cell>
          <cell r="C8" t="str">
            <v>2</v>
          </cell>
          <cell r="D8" t="str">
            <v>1</v>
          </cell>
        </row>
        <row r="9">
          <cell r="A9" t="str">
            <v>22</v>
          </cell>
          <cell r="B9" t="str">
            <v>млн. долл.США</v>
          </cell>
          <cell r="C9" t="str">
            <v>2</v>
          </cell>
          <cell r="D9" t="str">
            <v>2</v>
          </cell>
        </row>
        <row r="10">
          <cell r="A10" t="str">
            <v>23</v>
          </cell>
          <cell r="B10" t="str">
            <v>млрд.долл.США</v>
          </cell>
          <cell r="C10" t="str">
            <v>2</v>
          </cell>
          <cell r="D10" t="str">
            <v>3</v>
          </cell>
        </row>
        <row r="11">
          <cell r="A11" t="str">
            <v>30</v>
          </cell>
          <cell r="B11" t="str">
            <v>тонн</v>
          </cell>
          <cell r="C11" t="str">
            <v>3</v>
          </cell>
          <cell r="D11" t="str">
            <v>0</v>
          </cell>
        </row>
        <row r="12">
          <cell r="A12" t="str">
            <v>31</v>
          </cell>
          <cell r="B12" t="str">
            <v>тыс.тонн</v>
          </cell>
          <cell r="C12" t="str">
            <v>3</v>
          </cell>
          <cell r="D12" t="str">
            <v>1</v>
          </cell>
        </row>
        <row r="13">
          <cell r="A13" t="str">
            <v>32</v>
          </cell>
          <cell r="B13" t="str">
            <v>млн.тонн</v>
          </cell>
          <cell r="C13" t="str">
            <v>3</v>
          </cell>
          <cell r="D13" t="str">
            <v>2</v>
          </cell>
        </row>
        <row r="14">
          <cell r="A14" t="str">
            <v>40</v>
          </cell>
          <cell r="B14" t="str">
            <v>куб.м</v>
          </cell>
          <cell r="C14" t="str">
            <v>4</v>
          </cell>
          <cell r="D14" t="str">
            <v>0</v>
          </cell>
        </row>
        <row r="15">
          <cell r="A15" t="str">
            <v>41</v>
          </cell>
          <cell r="B15" t="str">
            <v>тыс куб.м</v>
          </cell>
          <cell r="C15" t="str">
            <v>4</v>
          </cell>
          <cell r="D15" t="str">
            <v>1</v>
          </cell>
        </row>
        <row r="16">
          <cell r="A16" t="str">
            <v>42</v>
          </cell>
          <cell r="B16" t="str">
            <v>млн.куб.м</v>
          </cell>
          <cell r="C16" t="str">
            <v>4</v>
          </cell>
          <cell r="D16" t="str">
            <v>2</v>
          </cell>
        </row>
        <row r="17">
          <cell r="A17" t="str">
            <v>50</v>
          </cell>
          <cell r="B17" t="str">
            <v>%</v>
          </cell>
          <cell r="C17" t="str">
            <v>5</v>
          </cell>
          <cell r="D17" t="str">
            <v>0</v>
          </cell>
        </row>
        <row r="18">
          <cell r="A18" t="str">
            <v>51</v>
          </cell>
          <cell r="B18" t="str">
            <v>коэфф</v>
          </cell>
          <cell r="C18" t="str">
            <v>5</v>
          </cell>
          <cell r="D18" t="str">
            <v>1</v>
          </cell>
        </row>
        <row r="19">
          <cell r="A19" t="str">
            <v>60</v>
          </cell>
          <cell r="B19" t="str">
            <v>Евро</v>
          </cell>
          <cell r="C19" t="str">
            <v>6</v>
          </cell>
          <cell r="D19" t="str">
            <v>0</v>
          </cell>
        </row>
        <row r="20">
          <cell r="A20" t="str">
            <v>61</v>
          </cell>
          <cell r="B20" t="str">
            <v>Тыс.Евро</v>
          </cell>
          <cell r="C20" t="str">
            <v>6</v>
          </cell>
          <cell r="D20" t="str">
            <v>1</v>
          </cell>
        </row>
        <row r="21">
          <cell r="A21" t="str">
            <v>62</v>
          </cell>
          <cell r="B21" t="str">
            <v>Млн.Евро</v>
          </cell>
          <cell r="C21" t="str">
            <v>6</v>
          </cell>
          <cell r="D21" t="str">
            <v>2</v>
          </cell>
        </row>
        <row r="22">
          <cell r="A22" t="str">
            <v>63</v>
          </cell>
          <cell r="B22" t="str">
            <v>Млрд.Евро</v>
          </cell>
          <cell r="C22" t="str">
            <v>6</v>
          </cell>
          <cell r="D22" t="str">
            <v>3</v>
          </cell>
        </row>
        <row r="23">
          <cell r="A23" t="str">
            <v>70</v>
          </cell>
          <cell r="B23" t="str">
            <v>Человек</v>
          </cell>
          <cell r="C23" t="str">
            <v>7</v>
          </cell>
          <cell r="D23" t="str">
            <v>0</v>
          </cell>
        </row>
        <row r="24">
          <cell r="A24" t="str">
            <v>81</v>
          </cell>
          <cell r="B24" t="str">
            <v>тонн/км</v>
          </cell>
          <cell r="C24" t="str">
            <v>8</v>
          </cell>
          <cell r="D24" t="str">
            <v>1</v>
          </cell>
        </row>
        <row r="25">
          <cell r="A25" t="str">
            <v>82</v>
          </cell>
          <cell r="B25" t="str">
            <v>млн.тонн/км</v>
          </cell>
          <cell r="C25" t="str">
            <v>8</v>
          </cell>
          <cell r="D25" t="str">
            <v>2</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JV Inventory Reclasses"/>
      <sheetName val="JV - Suspense Reclass"/>
      <sheetName val="JV-Additional Brkdown  Suspens"/>
      <sheetName val="Unadjusted TB-33100"/>
      <sheetName val="TB426 USD &amp; KZT"/>
      <sheetName val=" UOP Calculation"/>
      <sheetName val="TB-300699-Final"/>
      <sheetName val="Summary"/>
      <sheetName val="TB-30999 - Final"/>
      <sheetName val="TB-311298 - Final"/>
      <sheetName val="Book Adjustments"/>
      <sheetName val="BA-9 KZT Denom Accruals-Revers"/>
      <sheetName val="BA-10 Inventory Reclasess"/>
      <sheetName val="UNITPRICES"/>
      <sheetName val="33100 Wrk TB w revised allocati"/>
      <sheetName val="Init"/>
      <sheetName val="JV _ Suspense Reclass"/>
      <sheetName val="JV_Additional Brkdown  Suspens"/>
      <sheetName val="Unadjusted TB_33100"/>
      <sheetName val="TB426 USD _ KZT"/>
      <sheetName val="Пр мат"/>
      <sheetName val="fes"/>
      <sheetName val="JV_Inventory_Reclasses"/>
      <sheetName val="JV_-_Suspense_Reclass"/>
      <sheetName val="JV-Additional_Brkdown__Suspens"/>
      <sheetName val="Unadjusted_TB-33100"/>
      <sheetName val="TB426_USD_&amp;_KZT"/>
      <sheetName val="_UOP_Calculation"/>
      <sheetName val="JV___Suspense_Reclass"/>
      <sheetName val="JV_Additional_Brkdown__Suspens"/>
      <sheetName val="Unadjusted_TB_33100"/>
      <sheetName val="TB426_USD___KZT"/>
    </sheetNames>
    <sheetDataSet>
      <sheetData sheetId="0">
        <row r="5">
          <cell r="A5">
            <v>1001002</v>
          </cell>
        </row>
      </sheetData>
      <sheetData sheetId="1" refreshError="1">
        <row r="5">
          <cell r="A5">
            <v>1001002</v>
          </cell>
          <cell r="T5">
            <v>9100501</v>
          </cell>
          <cell r="U5">
            <v>9100501</v>
          </cell>
          <cell r="V5" t="str">
            <v>N/A</v>
          </cell>
          <cell r="X5">
            <v>-31099.93</v>
          </cell>
          <cell r="Y5">
            <v>-4374989.62</v>
          </cell>
        </row>
        <row r="6">
          <cell r="T6">
            <v>9101501</v>
          </cell>
          <cell r="U6">
            <v>9101501</v>
          </cell>
          <cell r="V6" t="str">
            <v>N/A</v>
          </cell>
          <cell r="X6">
            <v>-1501.06</v>
          </cell>
          <cell r="Y6">
            <v>-212850</v>
          </cell>
        </row>
        <row r="7">
          <cell r="T7">
            <v>9102001</v>
          </cell>
          <cell r="U7">
            <v>9102001</v>
          </cell>
          <cell r="V7" t="str">
            <v>N/A</v>
          </cell>
          <cell r="X7">
            <v>-43958.090171205185</v>
          </cell>
          <cell r="Y7">
            <v>-5091473.2934179977</v>
          </cell>
        </row>
        <row r="8">
          <cell r="T8">
            <v>9102501</v>
          </cell>
          <cell r="U8">
            <v>9102501</v>
          </cell>
          <cell r="V8" t="str">
            <v>N/A</v>
          </cell>
          <cell r="X8">
            <v>-151432.31</v>
          </cell>
          <cell r="Y8">
            <v>-21271269.829999998</v>
          </cell>
        </row>
        <row r="9">
          <cell r="T9">
            <v>9103001</v>
          </cell>
          <cell r="U9">
            <v>9103001</v>
          </cell>
          <cell r="V9" t="str">
            <v>N/A</v>
          </cell>
          <cell r="X9">
            <v>-136779.39000000001</v>
          </cell>
          <cell r="Y9">
            <v>-19276587.300000001</v>
          </cell>
        </row>
        <row r="10">
          <cell r="T10">
            <v>9103002</v>
          </cell>
          <cell r="U10">
            <v>9103002</v>
          </cell>
          <cell r="V10" t="str">
            <v>N/A</v>
          </cell>
          <cell r="X10">
            <v>-44545.94</v>
          </cell>
          <cell r="Y10">
            <v>-6316614.2999999998</v>
          </cell>
        </row>
        <row r="11">
          <cell r="T11">
            <v>9106201</v>
          </cell>
          <cell r="U11">
            <v>9106201</v>
          </cell>
          <cell r="V11" t="str">
            <v>N/A</v>
          </cell>
          <cell r="X11">
            <v>-510000</v>
          </cell>
          <cell r="Y11">
            <v>-71638000</v>
          </cell>
        </row>
        <row r="12">
          <cell r="T12">
            <v>9106501</v>
          </cell>
          <cell r="U12">
            <v>9106501</v>
          </cell>
          <cell r="V12" t="str">
            <v>N/A</v>
          </cell>
          <cell r="X12">
            <v>-13969.28</v>
          </cell>
          <cell r="Y12">
            <v>-1973859.26</v>
          </cell>
        </row>
        <row r="13">
          <cell r="T13">
            <v>9106701</v>
          </cell>
          <cell r="U13">
            <v>9106701</v>
          </cell>
          <cell r="V13" t="str">
            <v>N/A</v>
          </cell>
          <cell r="X13">
            <v>0</v>
          </cell>
          <cell r="Y13">
            <v>0</v>
          </cell>
        </row>
        <row r="14">
          <cell r="T14">
            <v>9108001</v>
          </cell>
          <cell r="U14">
            <v>9108001</v>
          </cell>
          <cell r="V14" t="str">
            <v>N/A</v>
          </cell>
          <cell r="X14" t="str">
            <v>0</v>
          </cell>
          <cell r="Y14" t="str">
            <v>0</v>
          </cell>
        </row>
        <row r="15">
          <cell r="T15">
            <v>9201001</v>
          </cell>
          <cell r="U15">
            <v>9201001</v>
          </cell>
          <cell r="V15" t="str">
            <v>N/A</v>
          </cell>
          <cell r="X15">
            <v>-2572.08</v>
          </cell>
          <cell r="Y15">
            <v>-362333.61</v>
          </cell>
        </row>
        <row r="16">
          <cell r="T16">
            <v>9204001</v>
          </cell>
          <cell r="U16">
            <v>9204001</v>
          </cell>
          <cell r="V16" t="str">
            <v>N/A</v>
          </cell>
          <cell r="X16">
            <v>-51478.862988472327</v>
          </cell>
          <cell r="Y16">
            <v>-6381606.0003174189</v>
          </cell>
        </row>
        <row r="17">
          <cell r="T17">
            <v>9206501</v>
          </cell>
          <cell r="U17">
            <v>9206501</v>
          </cell>
          <cell r="V17" t="str">
            <v>N/A</v>
          </cell>
          <cell r="X17">
            <v>0</v>
          </cell>
          <cell r="Y17">
            <v>0</v>
          </cell>
        </row>
        <row r="18">
          <cell r="T18">
            <v>9206701</v>
          </cell>
          <cell r="U18">
            <v>9206701</v>
          </cell>
          <cell r="V18" t="str">
            <v>N/A</v>
          </cell>
          <cell r="X18">
            <v>-26246.2</v>
          </cell>
          <cell r="Y18">
            <v>-3689358.88</v>
          </cell>
        </row>
        <row r="19">
          <cell r="T19">
            <v>9207001</v>
          </cell>
          <cell r="U19">
            <v>9207001</v>
          </cell>
          <cell r="V19" t="str">
            <v>N/A</v>
          </cell>
          <cell r="X19">
            <v>-9789.5499999999993</v>
          </cell>
          <cell r="Y19">
            <v>-1388159</v>
          </cell>
        </row>
        <row r="20">
          <cell r="T20">
            <v>9207501</v>
          </cell>
          <cell r="U20">
            <v>9207501</v>
          </cell>
          <cell r="V20" t="str">
            <v>N/A</v>
          </cell>
          <cell r="X20">
            <v>0</v>
          </cell>
          <cell r="Y20">
            <v>0</v>
          </cell>
        </row>
        <row r="21">
          <cell r="T21">
            <v>9208201</v>
          </cell>
          <cell r="U21">
            <v>9208201</v>
          </cell>
          <cell r="V21" t="str">
            <v>N/A</v>
          </cell>
          <cell r="X21">
            <v>-147.65</v>
          </cell>
          <cell r="Y21">
            <v>-20600</v>
          </cell>
        </row>
        <row r="22">
          <cell r="T22">
            <v>9208301</v>
          </cell>
          <cell r="U22">
            <v>9208301</v>
          </cell>
          <cell r="V22" t="str">
            <v>N/A</v>
          </cell>
          <cell r="X22">
            <v>-1091.8499999999999</v>
          </cell>
          <cell r="Y22">
            <v>-153915.24</v>
          </cell>
        </row>
        <row r="23">
          <cell r="T23">
            <v>9208601</v>
          </cell>
          <cell r="U23">
            <v>9208601</v>
          </cell>
          <cell r="V23" t="str">
            <v>N/A</v>
          </cell>
          <cell r="X23">
            <v>-6212</v>
          </cell>
          <cell r="Y23">
            <v>-868748.2</v>
          </cell>
        </row>
        <row r="24">
          <cell r="T24">
            <v>9208701</v>
          </cell>
          <cell r="U24">
            <v>9208701</v>
          </cell>
          <cell r="V24" t="str">
            <v>N/A</v>
          </cell>
          <cell r="X24">
            <v>-47625.69</v>
          </cell>
          <cell r="Y24">
            <v>-6689345.5599999996</v>
          </cell>
        </row>
        <row r="25">
          <cell r="T25">
            <v>9208801</v>
          </cell>
          <cell r="U25">
            <v>9208801</v>
          </cell>
          <cell r="V25" t="str">
            <v>N/A</v>
          </cell>
          <cell r="X25">
            <v>-142.69999999999999</v>
          </cell>
          <cell r="Y25">
            <v>-20000</v>
          </cell>
        </row>
        <row r="26">
          <cell r="T26">
            <v>9208901</v>
          </cell>
          <cell r="U26">
            <v>9208901</v>
          </cell>
          <cell r="V26" t="str">
            <v>N/A</v>
          </cell>
          <cell r="X26">
            <v>-52109.26</v>
          </cell>
          <cell r="Y26">
            <v>-7266968.46</v>
          </cell>
        </row>
        <row r="27">
          <cell r="T27">
            <v>9211301</v>
          </cell>
          <cell r="U27">
            <v>9211301</v>
          </cell>
          <cell r="V27" t="str">
            <v>N/A</v>
          </cell>
          <cell r="X27">
            <v>-1509.53</v>
          </cell>
          <cell r="Y27">
            <v>-211736</v>
          </cell>
        </row>
        <row r="28">
          <cell r="T28">
            <v>9211601</v>
          </cell>
          <cell r="U28">
            <v>9211601</v>
          </cell>
          <cell r="V28" t="str">
            <v>N/A</v>
          </cell>
          <cell r="X28">
            <v>-13409.42</v>
          </cell>
          <cell r="Y28">
            <v>-1901456.24</v>
          </cell>
        </row>
        <row r="29">
          <cell r="T29">
            <v>9211603</v>
          </cell>
          <cell r="U29">
            <v>9211603</v>
          </cell>
          <cell r="V29" t="str">
            <v>N/A</v>
          </cell>
          <cell r="X29">
            <v>-8544.08</v>
          </cell>
          <cell r="Y29">
            <v>-1199667.46</v>
          </cell>
        </row>
        <row r="30">
          <cell r="T30">
            <v>9216301</v>
          </cell>
          <cell r="U30">
            <v>9216301</v>
          </cell>
          <cell r="V30" t="str">
            <v>N/A</v>
          </cell>
          <cell r="X30">
            <v>-237798.64</v>
          </cell>
          <cell r="Y30">
            <v>-33445207.539999999</v>
          </cell>
        </row>
        <row r="31">
          <cell r="T31">
            <v>9221001</v>
          </cell>
          <cell r="U31">
            <v>9221001</v>
          </cell>
          <cell r="V31" t="str">
            <v>N/A</v>
          </cell>
          <cell r="X31">
            <v>-9820</v>
          </cell>
          <cell r="Y31">
            <v>-1380532.04</v>
          </cell>
        </row>
        <row r="32">
          <cell r="T32">
            <v>9501001</v>
          </cell>
          <cell r="U32">
            <v>9501001</v>
          </cell>
          <cell r="V32" t="str">
            <v>N/A</v>
          </cell>
          <cell r="X32">
            <v>-232415.94</v>
          </cell>
          <cell r="Y32">
            <v>-32788798.359999999</v>
          </cell>
        </row>
        <row r="33">
          <cell r="T33">
            <v>9501502</v>
          </cell>
          <cell r="U33">
            <v>9501502</v>
          </cell>
          <cell r="V33" t="str">
            <v>N/A</v>
          </cell>
          <cell r="X33" t="str">
            <v>0</v>
          </cell>
          <cell r="Y33" t="str">
            <v>0</v>
          </cell>
        </row>
        <row r="34">
          <cell r="T34">
            <v>9502001</v>
          </cell>
          <cell r="U34">
            <v>9502001</v>
          </cell>
          <cell r="V34" t="str">
            <v>N/A</v>
          </cell>
          <cell r="X34" t="str">
            <v>0</v>
          </cell>
          <cell r="Y34" t="str">
            <v>0</v>
          </cell>
        </row>
        <row r="35">
          <cell r="T35">
            <v>9502002</v>
          </cell>
          <cell r="U35">
            <v>9502002</v>
          </cell>
          <cell r="V35" t="str">
            <v>N/A</v>
          </cell>
          <cell r="X35" t="str">
            <v>0</v>
          </cell>
          <cell r="Y35" t="str">
            <v>0</v>
          </cell>
        </row>
        <row r="36">
          <cell r="T36">
            <v>9502003</v>
          </cell>
          <cell r="U36">
            <v>9502003</v>
          </cell>
          <cell r="V36" t="str">
            <v>N/A</v>
          </cell>
          <cell r="X36">
            <v>0</v>
          </cell>
          <cell r="Y36">
            <v>0</v>
          </cell>
        </row>
        <row r="37">
          <cell r="T37">
            <v>9502005</v>
          </cell>
          <cell r="U37">
            <v>9502005</v>
          </cell>
          <cell r="V37" t="str">
            <v>N/A</v>
          </cell>
          <cell r="X37">
            <v>-24905.29</v>
          </cell>
          <cell r="Y37">
            <v>-3531570</v>
          </cell>
        </row>
        <row r="38">
          <cell r="T38">
            <v>9502006</v>
          </cell>
          <cell r="U38">
            <v>9502006</v>
          </cell>
          <cell r="V38" t="str">
            <v>N/A</v>
          </cell>
          <cell r="X38">
            <v>-19633.39</v>
          </cell>
          <cell r="Y38">
            <v>-2784014</v>
          </cell>
        </row>
        <row r="39">
          <cell r="T39">
            <v>9502007</v>
          </cell>
          <cell r="U39">
            <v>9502007</v>
          </cell>
          <cell r="V39" t="str">
            <v>N/A</v>
          </cell>
          <cell r="X39">
            <v>-39154.6</v>
          </cell>
          <cell r="Y39">
            <v>-5508044</v>
          </cell>
        </row>
        <row r="41">
          <cell r="X41">
            <v>-1717892.7331596774</v>
          </cell>
          <cell r="Y41">
            <v>-239747704.19373542</v>
          </cell>
        </row>
        <row r="43">
          <cell r="T43">
            <v>8006001</v>
          </cell>
          <cell r="V43" t="str">
            <v>99G&amp;AC</v>
          </cell>
          <cell r="X43">
            <v>-116960.41140000001</v>
          </cell>
          <cell r="Y43">
            <v>-16506597.753199995</v>
          </cell>
        </row>
        <row r="44">
          <cell r="T44">
            <v>8006201</v>
          </cell>
          <cell r="V44" t="str">
            <v>99G&amp;AC</v>
          </cell>
          <cell r="X44">
            <v>-131988</v>
          </cell>
          <cell r="Y44">
            <v>-18539914.399999999</v>
          </cell>
        </row>
        <row r="45">
          <cell r="T45">
            <v>1251001</v>
          </cell>
          <cell r="V45" t="str">
            <v>99INVT</v>
          </cell>
          <cell r="X45">
            <v>-321448.98541408131</v>
          </cell>
          <cell r="Y45">
            <v>-44882576.212760083</v>
          </cell>
        </row>
        <row r="46">
          <cell r="T46">
            <v>2055701</v>
          </cell>
          <cell r="V46" t="str">
            <v>98D002</v>
          </cell>
          <cell r="X46">
            <v>0</v>
          </cell>
          <cell r="Y46">
            <v>0</v>
          </cell>
        </row>
        <row r="47">
          <cell r="T47">
            <v>2057530</v>
          </cell>
          <cell r="V47" t="str">
            <v>98D002</v>
          </cell>
          <cell r="X47">
            <v>0</v>
          </cell>
          <cell r="Y47">
            <v>0</v>
          </cell>
        </row>
        <row r="48">
          <cell r="T48">
            <v>2251001</v>
          </cell>
          <cell r="V48" t="str">
            <v>98F001</v>
          </cell>
          <cell r="X48">
            <v>-47621.05645834226</v>
          </cell>
          <cell r="Y48">
            <v>-6632472.5568526741</v>
          </cell>
        </row>
        <row r="49">
          <cell r="T49">
            <v>2251001</v>
          </cell>
          <cell r="V49" t="str">
            <v>98F001</v>
          </cell>
        </row>
        <row r="50">
          <cell r="T50">
            <v>2251001</v>
          </cell>
          <cell r="V50" t="str">
            <v>99F007</v>
          </cell>
        </row>
        <row r="51">
          <cell r="T51">
            <v>2251001</v>
          </cell>
          <cell r="V51" t="str">
            <v>99F007</v>
          </cell>
        </row>
        <row r="52">
          <cell r="T52">
            <v>2251001</v>
          </cell>
          <cell r="V52" t="str">
            <v>99F008</v>
          </cell>
        </row>
        <row r="53">
          <cell r="T53">
            <v>2251001</v>
          </cell>
          <cell r="V53" t="str">
            <v>99F008</v>
          </cell>
        </row>
        <row r="54">
          <cell r="T54">
            <v>2251001</v>
          </cell>
          <cell r="V54" t="str">
            <v>98F002</v>
          </cell>
        </row>
        <row r="55">
          <cell r="T55">
            <v>2251001</v>
          </cell>
          <cell r="V55" t="str">
            <v>98F002</v>
          </cell>
        </row>
        <row r="56">
          <cell r="T56">
            <v>2251501</v>
          </cell>
          <cell r="V56" t="str">
            <v>98F004</v>
          </cell>
          <cell r="X56">
            <v>0</v>
          </cell>
          <cell r="Y56">
            <v>0</v>
          </cell>
        </row>
        <row r="57">
          <cell r="T57">
            <v>2251501</v>
          </cell>
          <cell r="V57" t="str">
            <v>98F004</v>
          </cell>
        </row>
        <row r="58">
          <cell r="T58">
            <v>2256001</v>
          </cell>
          <cell r="V58" t="str">
            <v>99F005</v>
          </cell>
          <cell r="X58">
            <v>-3212.9869417676705</v>
          </cell>
          <cell r="Y58">
            <v>-447492.12431777077</v>
          </cell>
        </row>
        <row r="59">
          <cell r="T59">
            <v>2256001</v>
          </cell>
          <cell r="V59" t="str">
            <v>99F005</v>
          </cell>
        </row>
        <row r="60">
          <cell r="T60">
            <v>2355701</v>
          </cell>
          <cell r="V60" t="str">
            <v>98D001</v>
          </cell>
          <cell r="X60">
            <v>-864676.2515434525</v>
          </cell>
          <cell r="Y60">
            <v>-120393377.78320079</v>
          </cell>
        </row>
        <row r="61">
          <cell r="T61">
            <v>2355701</v>
          </cell>
          <cell r="V61" t="str">
            <v>98D003</v>
          </cell>
        </row>
        <row r="62">
          <cell r="T62">
            <v>2355701</v>
          </cell>
          <cell r="V62" t="str">
            <v>98D004</v>
          </cell>
        </row>
        <row r="63">
          <cell r="T63">
            <v>2355701</v>
          </cell>
          <cell r="V63" t="str">
            <v>98D005</v>
          </cell>
        </row>
        <row r="64">
          <cell r="T64">
            <v>2355701</v>
          </cell>
          <cell r="V64" t="str">
            <v>99D001</v>
          </cell>
        </row>
        <row r="65">
          <cell r="T65">
            <v>2355701</v>
          </cell>
          <cell r="V65" t="str">
            <v>99D002</v>
          </cell>
        </row>
        <row r="66">
          <cell r="T66">
            <v>2355701</v>
          </cell>
          <cell r="V66" t="str">
            <v>99D003</v>
          </cell>
        </row>
        <row r="67">
          <cell r="T67">
            <v>2355701</v>
          </cell>
          <cell r="V67" t="str">
            <v>99D004</v>
          </cell>
        </row>
        <row r="68">
          <cell r="T68">
            <v>2355701</v>
          </cell>
          <cell r="V68" t="str">
            <v>99D005</v>
          </cell>
        </row>
        <row r="69">
          <cell r="T69">
            <v>2355701</v>
          </cell>
          <cell r="V69" t="str">
            <v>99D006</v>
          </cell>
        </row>
        <row r="70">
          <cell r="T70">
            <v>2357540</v>
          </cell>
          <cell r="V70" t="str">
            <v>98D001</v>
          </cell>
          <cell r="X70">
            <v>-29911.112671574396</v>
          </cell>
          <cell r="Y70">
            <v>-4201215.1161328247</v>
          </cell>
        </row>
        <row r="71">
          <cell r="T71">
            <v>2357540</v>
          </cell>
          <cell r="V71" t="str">
            <v>98D003</v>
          </cell>
        </row>
        <row r="72">
          <cell r="T72">
            <v>2357540</v>
          </cell>
          <cell r="V72" t="str">
            <v>98D004</v>
          </cell>
        </row>
        <row r="73">
          <cell r="T73">
            <v>2357540</v>
          </cell>
          <cell r="V73" t="str">
            <v>98D005</v>
          </cell>
        </row>
        <row r="74">
          <cell r="T74">
            <v>2357540</v>
          </cell>
          <cell r="V74" t="str">
            <v>99D001</v>
          </cell>
        </row>
        <row r="75">
          <cell r="T75">
            <v>2357540</v>
          </cell>
          <cell r="V75" t="str">
            <v>99D002</v>
          </cell>
        </row>
        <row r="76">
          <cell r="T76">
            <v>2357540</v>
          </cell>
          <cell r="V76" t="str">
            <v>99D003</v>
          </cell>
        </row>
        <row r="77">
          <cell r="T77">
            <v>2357540</v>
          </cell>
          <cell r="V77" t="str">
            <v>99D004</v>
          </cell>
        </row>
        <row r="78">
          <cell r="T78">
            <v>2357540</v>
          </cell>
          <cell r="V78" t="str">
            <v>99D005</v>
          </cell>
        </row>
        <row r="79">
          <cell r="T79">
            <v>2357540</v>
          </cell>
          <cell r="V79" t="str">
            <v>99D006</v>
          </cell>
        </row>
        <row r="80">
          <cell r="T80">
            <v>2531001</v>
          </cell>
          <cell r="V80" t="str">
            <v>98F005</v>
          </cell>
          <cell r="X80">
            <v>0</v>
          </cell>
          <cell r="Y80">
            <v>0</v>
          </cell>
        </row>
        <row r="81">
          <cell r="T81">
            <v>2531501</v>
          </cell>
          <cell r="V81" t="str">
            <v>98F005</v>
          </cell>
          <cell r="X81">
            <v>0</v>
          </cell>
          <cell r="Y81">
            <v>0</v>
          </cell>
        </row>
        <row r="82">
          <cell r="T82">
            <v>2541001</v>
          </cell>
          <cell r="V82" t="str">
            <v>98F011</v>
          </cell>
          <cell r="X82">
            <v>0</v>
          </cell>
          <cell r="Y82">
            <v>0</v>
          </cell>
        </row>
        <row r="83">
          <cell r="T83">
            <v>2541501</v>
          </cell>
          <cell r="V83" t="str">
            <v>98F011</v>
          </cell>
          <cell r="X83">
            <v>0</v>
          </cell>
          <cell r="Y83">
            <v>0</v>
          </cell>
        </row>
        <row r="84">
          <cell r="T84">
            <v>2551001</v>
          </cell>
          <cell r="V84" t="str">
            <v>98F007</v>
          </cell>
          <cell r="X84">
            <v>-195317.45497280915</v>
          </cell>
          <cell r="Y84">
            <v>-27195066.479760978</v>
          </cell>
        </row>
        <row r="85">
          <cell r="T85">
            <v>2551001</v>
          </cell>
          <cell r="V85" t="str">
            <v>99F001</v>
          </cell>
        </row>
        <row r="86">
          <cell r="T86">
            <v>2551001</v>
          </cell>
          <cell r="V86" t="str">
            <v>99F002</v>
          </cell>
        </row>
        <row r="87">
          <cell r="T87">
            <v>2551001</v>
          </cell>
          <cell r="V87" t="str">
            <v>99F006</v>
          </cell>
        </row>
        <row r="88">
          <cell r="T88">
            <v>2551001</v>
          </cell>
          <cell r="V88" t="str">
            <v>99F003</v>
          </cell>
        </row>
        <row r="89">
          <cell r="T89">
            <v>2551001</v>
          </cell>
          <cell r="V89" t="str">
            <v>99F004</v>
          </cell>
        </row>
        <row r="90">
          <cell r="T90">
            <v>2551501</v>
          </cell>
          <cell r="V90" t="str">
            <v>98F007</v>
          </cell>
          <cell r="X90">
            <v>-6756.4737576504003</v>
          </cell>
          <cell r="Y90">
            <v>-948991.76751024963</v>
          </cell>
        </row>
        <row r="91">
          <cell r="T91">
            <v>2551501</v>
          </cell>
          <cell r="V91" t="str">
            <v>99F001</v>
          </cell>
        </row>
        <row r="92">
          <cell r="T92">
            <v>2551501</v>
          </cell>
          <cell r="V92" t="str">
            <v>99F002</v>
          </cell>
        </row>
        <row r="93">
          <cell r="T93">
            <v>2551501</v>
          </cell>
          <cell r="V93" t="str">
            <v>99F006</v>
          </cell>
        </row>
        <row r="94">
          <cell r="T94">
            <v>2551501</v>
          </cell>
          <cell r="V94" t="str">
            <v>99F003</v>
          </cell>
        </row>
        <row r="95">
          <cell r="T95">
            <v>2551501</v>
          </cell>
          <cell r="V95" t="str">
            <v>99F004</v>
          </cell>
        </row>
      </sheetData>
      <sheetData sheetId="2" refreshError="1">
        <row r="5">
          <cell r="A5">
            <v>1001002</v>
          </cell>
        </row>
        <row r="46">
          <cell r="E46">
            <v>2351501</v>
          </cell>
          <cell r="F46">
            <v>-95655000.549999997</v>
          </cell>
          <cell r="G46">
            <v>12191.326815652799</v>
          </cell>
          <cell r="H46">
            <v>1715017.6309885152</v>
          </cell>
          <cell r="I46" t="str">
            <v>99D001</v>
          </cell>
        </row>
        <row r="47">
          <cell r="E47">
            <v>2355701</v>
          </cell>
          <cell r="F47">
            <v>-93768740.739999995</v>
          </cell>
          <cell r="G47">
            <v>17289.668911583678</v>
          </cell>
          <cell r="H47">
            <v>2003958.0869033902</v>
          </cell>
          <cell r="I47" t="str">
            <v>99D001</v>
          </cell>
        </row>
        <row r="48">
          <cell r="E48">
            <v>2356001</v>
          </cell>
          <cell r="F48">
            <v>-41594434.5</v>
          </cell>
          <cell r="G48">
            <v>78067.320749290651</v>
          </cell>
          <cell r="H48">
            <v>11017624.218775488</v>
          </cell>
          <cell r="I48" t="str">
            <v>99D001</v>
          </cell>
        </row>
        <row r="49">
          <cell r="E49">
            <v>2356201</v>
          </cell>
          <cell r="F49">
            <v>-1486044.2</v>
          </cell>
          <cell r="G49">
            <v>148182.57893952</v>
          </cell>
          <cell r="H49">
            <v>20814712.921704575</v>
          </cell>
          <cell r="I49" t="str">
            <v>99D001</v>
          </cell>
        </row>
        <row r="50">
          <cell r="E50">
            <v>2356501</v>
          </cell>
          <cell r="F50">
            <v>-42496043.270000003</v>
          </cell>
          <cell r="G50">
            <v>16353.0905940384</v>
          </cell>
          <cell r="H50">
            <v>2303447.8561779745</v>
          </cell>
          <cell r="I50" t="str">
            <v>99D001</v>
          </cell>
        </row>
        <row r="51">
          <cell r="E51">
            <v>2357001</v>
          </cell>
          <cell r="F51">
            <v>-454345263.36000001</v>
          </cell>
          <cell r="G51">
            <v>59362.216624257599</v>
          </cell>
          <cell r="H51">
            <v>8338443.2788583552</v>
          </cell>
          <cell r="I51" t="str">
            <v>99D001</v>
          </cell>
        </row>
        <row r="52">
          <cell r="E52">
            <v>2357501</v>
          </cell>
          <cell r="F52">
            <v>-711730</v>
          </cell>
          <cell r="G52">
            <v>53618.199305774397</v>
          </cell>
          <cell r="H52">
            <v>7556517.8334730072</v>
          </cell>
          <cell r="I52" t="str">
            <v>99D001</v>
          </cell>
        </row>
        <row r="53">
          <cell r="E53">
            <v>2358001</v>
          </cell>
          <cell r="F53">
            <v>-1487704.01</v>
          </cell>
          <cell r="G53">
            <v>8605.8808893599999</v>
          </cell>
          <cell r="H53">
            <v>1215655.8719735518</v>
          </cell>
          <cell r="I53" t="str">
            <v>99D001</v>
          </cell>
        </row>
        <row r="54">
          <cell r="E54">
            <v>2358201</v>
          </cell>
          <cell r="F54">
            <v>-338096.04</v>
          </cell>
          <cell r="G54">
            <v>20179.969626641574</v>
          </cell>
          <cell r="H54">
            <v>2501621.2048901897</v>
          </cell>
          <cell r="I54" t="str">
            <v>99D001</v>
          </cell>
        </row>
        <row r="55">
          <cell r="E55">
            <v>2358501</v>
          </cell>
          <cell r="F55">
            <v>-87011329.280000001</v>
          </cell>
          <cell r="G55">
            <v>3837.5521561679993</v>
          </cell>
          <cell r="H55">
            <v>544165.21326863999</v>
          </cell>
          <cell r="I55" t="str">
            <v>99D001</v>
          </cell>
        </row>
        <row r="56">
          <cell r="E56">
            <v>2358701</v>
          </cell>
          <cell r="F56">
            <v>-15036496.869999999</v>
          </cell>
          <cell r="G56">
            <v>3849.4887072000001</v>
          </cell>
          <cell r="H56">
            <v>541175.40711891837</v>
          </cell>
          <cell r="I56" t="str">
            <v>99D001</v>
          </cell>
        </row>
        <row r="57">
          <cell r="E57">
            <v>2359001</v>
          </cell>
          <cell r="F57">
            <v>-947730.05</v>
          </cell>
          <cell r="G57">
            <v>118164.43064285761</v>
          </cell>
          <cell r="H57">
            <v>16593142.298988886</v>
          </cell>
          <cell r="I57" t="str">
            <v>99D001</v>
          </cell>
        </row>
        <row r="58">
          <cell r="E58">
            <v>2551001</v>
          </cell>
          <cell r="F58">
            <v>-875664.48</v>
          </cell>
          <cell r="G58">
            <v>6236.1654535226226</v>
          </cell>
          <cell r="H58">
            <v>722307.76487976464</v>
          </cell>
          <cell r="I58" t="str">
            <v>99F001</v>
          </cell>
        </row>
        <row r="59">
          <cell r="E59">
            <v>2551501</v>
          </cell>
          <cell r="F59">
            <v>-1187207.26</v>
          </cell>
          <cell r="G59">
            <v>82092.119354110298</v>
          </cell>
          <cell r="H59">
            <v>11414556.80047315</v>
          </cell>
          <cell r="I59" t="str">
            <v>99F001</v>
          </cell>
        </row>
        <row r="60">
          <cell r="E60">
            <v>2552001</v>
          </cell>
          <cell r="F60">
            <v>-6726959.75</v>
          </cell>
          <cell r="G60">
            <v>19404.366826442401</v>
          </cell>
          <cell r="H60">
            <v>2734695.418155768</v>
          </cell>
          <cell r="I60" t="str">
            <v>99F001</v>
          </cell>
        </row>
        <row r="61">
          <cell r="E61">
            <v>2552501</v>
          </cell>
          <cell r="F61">
            <v>-1892319.58</v>
          </cell>
          <cell r="G61">
            <v>5705.2157201568007</v>
          </cell>
          <cell r="H61">
            <v>803419.01076414238</v>
          </cell>
          <cell r="I61" t="str">
            <v>99F001</v>
          </cell>
        </row>
        <row r="62">
          <cell r="E62">
            <v>2556001</v>
          </cell>
          <cell r="F62">
            <v>-10106585.4</v>
          </cell>
          <cell r="G62">
            <v>28252.476744656982</v>
          </cell>
          <cell r="H62">
            <v>3987265.9780648658</v>
          </cell>
          <cell r="I62" t="str">
            <v>99F001</v>
          </cell>
        </row>
        <row r="63">
          <cell r="E63">
            <v>2556201</v>
          </cell>
          <cell r="F63">
            <v>-3683430.86</v>
          </cell>
          <cell r="G63">
            <v>53627.110873920006</v>
          </cell>
          <cell r="H63">
            <v>7532821.5074232966</v>
          </cell>
          <cell r="I63" t="str">
            <v>99F001</v>
          </cell>
        </row>
        <row r="64">
          <cell r="E64">
            <v>-98244645.269999996</v>
          </cell>
          <cell r="F64">
            <v>2551001</v>
          </cell>
          <cell r="G64">
            <v>195317.45497280915</v>
          </cell>
          <cell r="H64">
            <v>27195066.479760978</v>
          </cell>
          <cell r="I64" t="str">
            <v>99F001</v>
          </cell>
        </row>
        <row r="65">
          <cell r="E65">
            <v>-40908738.450000003</v>
          </cell>
          <cell r="F65">
            <v>2355701</v>
          </cell>
          <cell r="G65">
            <v>539701.72396234481</v>
          </cell>
          <cell r="H65">
            <v>75145481.823121473</v>
          </cell>
          <cell r="I65" t="str">
            <v>99D001</v>
          </cell>
        </row>
      </sheetData>
      <sheetData sheetId="3" refreshError="1">
        <row r="5">
          <cell r="A5">
            <v>1001002</v>
          </cell>
        </row>
        <row r="12">
          <cell r="A12">
            <v>1001002</v>
          </cell>
          <cell r="B12" t="str">
            <v>Petty Cash - Office - Tenge</v>
          </cell>
          <cell r="C12">
            <v>-457.24</v>
          </cell>
          <cell r="D12">
            <v>-493491.34</v>
          </cell>
          <cell r="E12">
            <v>-63191</v>
          </cell>
          <cell r="F12">
            <v>-69977072.010000005</v>
          </cell>
          <cell r="G12">
            <v>-1456.21</v>
          </cell>
          <cell r="I12">
            <v>-204724</v>
          </cell>
          <cell r="K12">
            <v>-1456.21</v>
          </cell>
          <cell r="M12">
            <v>-204724</v>
          </cell>
        </row>
        <row r="13">
          <cell r="A13">
            <v>1002001</v>
          </cell>
          <cell r="B13" t="str">
            <v>Cash in Neftebank Tenge</v>
          </cell>
          <cell r="C13">
            <v>-1480.31</v>
          </cell>
          <cell r="D13">
            <v>-7832.26</v>
          </cell>
          <cell r="E13">
            <v>-204578.54</v>
          </cell>
          <cell r="F13">
            <v>-1110614.47</v>
          </cell>
          <cell r="G13">
            <v>-1547.43</v>
          </cell>
          <cell r="I13">
            <v>-51404.68</v>
          </cell>
          <cell r="K13">
            <v>-1547.43</v>
          </cell>
          <cell r="M13">
            <v>-51404.68</v>
          </cell>
        </row>
        <row r="14">
          <cell r="A14">
            <v>1002002</v>
          </cell>
          <cell r="B14" t="str">
            <v>Cash in Neftebank USD</v>
          </cell>
          <cell r="C14">
            <v>-69287.990000000005</v>
          </cell>
          <cell r="D14">
            <v>0</v>
          </cell>
          <cell r="E14">
            <v>-9575600.2200000007</v>
          </cell>
          <cell r="F14">
            <v>0</v>
          </cell>
          <cell r="G14">
            <v>0</v>
          </cell>
          <cell r="I14">
            <v>264634.52</v>
          </cell>
          <cell r="K14">
            <v>0</v>
          </cell>
          <cell r="M14">
            <v>264634.52</v>
          </cell>
        </row>
        <row r="15">
          <cell r="A15">
            <v>1002003</v>
          </cell>
          <cell r="B15" t="str">
            <v>Cash in KazcommercerBank Tenge</v>
          </cell>
          <cell r="C15">
            <v>-14.5</v>
          </cell>
          <cell r="D15">
            <v>-70.52</v>
          </cell>
          <cell r="E15">
            <v>-2004.23</v>
          </cell>
          <cell r="F15">
            <v>-10000</v>
          </cell>
          <cell r="G15">
            <v>-14.5</v>
          </cell>
          <cell r="I15">
            <v>-2004.23</v>
          </cell>
          <cell r="K15">
            <v>-14.5</v>
          </cell>
          <cell r="M15">
            <v>-2004.23</v>
          </cell>
        </row>
        <row r="16">
          <cell r="A16">
            <v>1002004</v>
          </cell>
          <cell r="B16" t="str">
            <v>Cash in KazcommercerBank USD</v>
          </cell>
          <cell r="C16">
            <v>-21.8</v>
          </cell>
          <cell r="D16">
            <v>0</v>
          </cell>
          <cell r="E16">
            <v>-3012.76</v>
          </cell>
          <cell r="F16">
            <v>0</v>
          </cell>
          <cell r="G16">
            <v>-21.8</v>
          </cell>
          <cell r="I16">
            <v>-3012.76</v>
          </cell>
          <cell r="K16">
            <v>-21.8</v>
          </cell>
          <cell r="M16">
            <v>-3012.76</v>
          </cell>
        </row>
        <row r="17">
          <cell r="A17">
            <v>1002005</v>
          </cell>
          <cell r="B17" t="str">
            <v>Cash in Narodny Tenge</v>
          </cell>
          <cell r="C17">
            <v>-2852.11</v>
          </cell>
          <cell r="D17">
            <v>-2076</v>
          </cell>
          <cell r="E17">
            <v>-394161.57</v>
          </cell>
          <cell r="F17">
            <v>-294377</v>
          </cell>
          <cell r="G17">
            <v>-3078.45</v>
          </cell>
          <cell r="I17">
            <v>-470790.92</v>
          </cell>
          <cell r="K17">
            <v>-3078.45</v>
          </cell>
          <cell r="M17">
            <v>-470790.92</v>
          </cell>
        </row>
        <row r="18">
          <cell r="A18">
            <v>1002006</v>
          </cell>
          <cell r="B18" t="str">
            <v>Cash in Narodny USD</v>
          </cell>
          <cell r="C18">
            <v>-11970.21</v>
          </cell>
          <cell r="D18">
            <v>0</v>
          </cell>
          <cell r="E18">
            <v>-1654283.02</v>
          </cell>
          <cell r="F18">
            <v>0</v>
          </cell>
          <cell r="G18">
            <v>-493491.34</v>
          </cell>
          <cell r="I18">
            <v>-68401475.790000007</v>
          </cell>
          <cell r="K18">
            <v>-493491.34</v>
          </cell>
          <cell r="M18">
            <v>-68401475.790000007</v>
          </cell>
        </row>
        <row r="19">
          <cell r="A19">
            <v>1002007</v>
          </cell>
          <cell r="B19" t="str">
            <v>Cash in ABN AMRO Bank USD</v>
          </cell>
          <cell r="C19">
            <v>0</v>
          </cell>
          <cell r="D19">
            <v>0</v>
          </cell>
          <cell r="E19">
            <v>0</v>
          </cell>
          <cell r="F19">
            <v>0</v>
          </cell>
          <cell r="G19">
            <v>-7832.26</v>
          </cell>
          <cell r="I19">
            <v>-321720.09000000003</v>
          </cell>
          <cell r="K19">
            <v>-7832.26</v>
          </cell>
          <cell r="M19">
            <v>-321720.09000000003</v>
          </cell>
        </row>
        <row r="20">
          <cell r="A20">
            <v>1202002</v>
          </cell>
          <cell r="B20" t="str">
            <v>AR-Employees Tenge</v>
          </cell>
          <cell r="C20">
            <v>-72.36</v>
          </cell>
          <cell r="D20">
            <v>0</v>
          </cell>
          <cell r="E20">
            <v>-10000</v>
          </cell>
          <cell r="F20">
            <v>0</v>
          </cell>
          <cell r="G20">
            <v>-72.36</v>
          </cell>
          <cell r="I20">
            <v>-10000</v>
          </cell>
          <cell r="K20">
            <v>-72.36</v>
          </cell>
          <cell r="M20">
            <v>-10000</v>
          </cell>
        </row>
        <row r="21">
          <cell r="A21">
            <v>1203001</v>
          </cell>
          <cell r="B21" t="str">
            <v>Accounts Receivable -Other</v>
          </cell>
          <cell r="C21">
            <v>-2130.08</v>
          </cell>
          <cell r="D21">
            <v>0</v>
          </cell>
          <cell r="E21">
            <v>-294377</v>
          </cell>
          <cell r="F21">
            <v>0</v>
          </cell>
          <cell r="G21">
            <v>-2130.08</v>
          </cell>
          <cell r="I21">
            <v>-294377</v>
          </cell>
          <cell r="K21">
            <v>-2130.08</v>
          </cell>
          <cell r="M21">
            <v>-294377</v>
          </cell>
        </row>
        <row r="22">
          <cell r="A22" t="str">
            <v>120JMC01</v>
          </cell>
          <cell r="B22" t="str">
            <v>JMC</v>
          </cell>
          <cell r="C22">
            <v>-4600</v>
          </cell>
          <cell r="D22">
            <v>0</v>
          </cell>
          <cell r="E22">
            <v>-635720</v>
          </cell>
          <cell r="F22">
            <v>0</v>
          </cell>
          <cell r="G22">
            <v>-4600</v>
          </cell>
          <cell r="I22">
            <v>-635720</v>
          </cell>
          <cell r="K22">
            <v>-4600</v>
          </cell>
          <cell r="M22">
            <v>-635720</v>
          </cell>
        </row>
        <row r="23">
          <cell r="A23" t="str">
            <v>120KAZ02</v>
          </cell>
          <cell r="B23" t="str">
            <v>Kazakhoil</v>
          </cell>
          <cell r="C23">
            <v>-7027.94</v>
          </cell>
          <cell r="D23">
            <v>-4600</v>
          </cell>
          <cell r="E23">
            <v>-971261.31</v>
          </cell>
          <cell r="F23">
            <v>-652280</v>
          </cell>
          <cell r="G23">
            <v>-7027.94</v>
          </cell>
          <cell r="I23">
            <v>-971261.31</v>
          </cell>
          <cell r="K23">
            <v>-7027.94</v>
          </cell>
          <cell r="M23">
            <v>-971261.31</v>
          </cell>
        </row>
        <row r="24">
          <cell r="A24" t="str">
            <v>120MIR01</v>
          </cell>
          <cell r="B24" t="str">
            <v>Miras-2</v>
          </cell>
          <cell r="C24">
            <v>0.1</v>
          </cell>
          <cell r="D24">
            <v>0</v>
          </cell>
          <cell r="E24">
            <v>13.36</v>
          </cell>
          <cell r="F24">
            <v>0</v>
          </cell>
          <cell r="G24">
            <v>0.1</v>
          </cell>
          <cell r="I24">
            <v>13.36</v>
          </cell>
          <cell r="K24">
            <v>0.1</v>
          </cell>
          <cell r="M24">
            <v>13.36</v>
          </cell>
        </row>
        <row r="25">
          <cell r="A25" t="str">
            <v>120ZAM01</v>
          </cell>
          <cell r="B25" t="str">
            <v>Zaman</v>
          </cell>
          <cell r="C25">
            <v>-0.28999999999999998</v>
          </cell>
          <cell r="D25">
            <v>-6849.52</v>
          </cell>
          <cell r="E25">
            <v>-40.79</v>
          </cell>
          <cell r="F25">
            <v>-971261.31</v>
          </cell>
          <cell r="G25">
            <v>-0.28999999999999998</v>
          </cell>
          <cell r="I25">
            <v>-40.79</v>
          </cell>
          <cell r="K25">
            <v>-0.28999999999999998</v>
          </cell>
          <cell r="M25">
            <v>-40.79</v>
          </cell>
        </row>
        <row r="26">
          <cell r="A26" t="str">
            <v>120ZAP01</v>
          </cell>
          <cell r="B26" t="str">
            <v>Zap Kaz StroiService</v>
          </cell>
          <cell r="C26">
            <v>-0.01</v>
          </cell>
          <cell r="D26">
            <v>0</v>
          </cell>
          <cell r="E26">
            <v>0</v>
          </cell>
          <cell r="F26">
            <v>0</v>
          </cell>
          <cell r="G26">
            <v>-0.01</v>
          </cell>
          <cell r="I26">
            <v>0</v>
          </cell>
          <cell r="K26">
            <v>-0.01</v>
          </cell>
          <cell r="M26">
            <v>0</v>
          </cell>
        </row>
        <row r="27">
          <cell r="A27">
            <v>1251001</v>
          </cell>
          <cell r="B27" t="str">
            <v>Crude Oil</v>
          </cell>
          <cell r="C27">
            <v>-497702.2</v>
          </cell>
          <cell r="D27">
            <v>0</v>
          </cell>
          <cell r="E27">
            <v>-61466369.159999996</v>
          </cell>
          <cell r="F27">
            <v>0</v>
          </cell>
          <cell r="G27">
            <v>-497702.2</v>
          </cell>
          <cell r="I27">
            <v>-61466369.159999996</v>
          </cell>
          <cell r="K27">
            <v>-497702.2</v>
          </cell>
          <cell r="M27">
            <v>-61466369.159999996</v>
          </cell>
        </row>
        <row r="28">
          <cell r="A28">
            <v>1301001</v>
          </cell>
          <cell r="B28" t="str">
            <v>Field Yards</v>
          </cell>
          <cell r="C28">
            <v>0</v>
          </cell>
          <cell r="D28">
            <v>0.1</v>
          </cell>
          <cell r="E28">
            <v>0</v>
          </cell>
          <cell r="F28">
            <v>13.36</v>
          </cell>
          <cell r="G28">
            <v>-1501.06</v>
          </cell>
          <cell r="I28">
            <v>-212850</v>
          </cell>
          <cell r="K28">
            <v>-1501.06</v>
          </cell>
          <cell r="M28">
            <v>-212850</v>
          </cell>
        </row>
        <row r="29">
          <cell r="A29">
            <v>1303000</v>
          </cell>
          <cell r="B29" t="str">
            <v>Warehouse Invent Rollfwd 1997</v>
          </cell>
          <cell r="C29">
            <v>0</v>
          </cell>
          <cell r="D29">
            <v>0</v>
          </cell>
          <cell r="E29">
            <v>0.1</v>
          </cell>
          <cell r="F29">
            <v>0</v>
          </cell>
          <cell r="G29">
            <v>0</v>
          </cell>
          <cell r="I29">
            <v>0.1</v>
          </cell>
          <cell r="K29">
            <v>0</v>
          </cell>
          <cell r="M29">
            <v>0.1</v>
          </cell>
        </row>
        <row r="30">
          <cell r="A30">
            <v>1303001</v>
          </cell>
          <cell r="B30" t="str">
            <v>Warehouse</v>
          </cell>
          <cell r="C30">
            <v>-1093458.6299999999</v>
          </cell>
          <cell r="D30">
            <v>0</v>
          </cell>
          <cell r="E30">
            <v>-90899665.049999997</v>
          </cell>
          <cell r="F30">
            <v>0</v>
          </cell>
          <cell r="G30">
            <v>-1794039.75</v>
          </cell>
          <cell r="I30">
            <v>-189894370.59</v>
          </cell>
          <cell r="K30">
            <v>-1794039.75</v>
          </cell>
          <cell r="M30">
            <v>-189894370.59</v>
          </cell>
        </row>
        <row r="31">
          <cell r="A31">
            <v>1305001</v>
          </cell>
          <cell r="B31" t="str">
            <v>Inventory in Transit</v>
          </cell>
          <cell r="C31">
            <v>0.01</v>
          </cell>
          <cell r="D31">
            <v>0</v>
          </cell>
          <cell r="E31">
            <v>0</v>
          </cell>
          <cell r="F31">
            <v>0</v>
          </cell>
          <cell r="G31">
            <v>-110430.12</v>
          </cell>
          <cell r="I31">
            <v>-15479107.08</v>
          </cell>
          <cell r="K31">
            <v>-110430.12</v>
          </cell>
          <cell r="M31">
            <v>-15479107.08</v>
          </cell>
        </row>
        <row r="32">
          <cell r="A32">
            <v>1309001</v>
          </cell>
          <cell r="B32" t="str">
            <v>Other</v>
          </cell>
          <cell r="C32">
            <v>-42959.44</v>
          </cell>
          <cell r="D32">
            <v>0</v>
          </cell>
          <cell r="E32">
            <v>-3399339.41</v>
          </cell>
          <cell r="F32">
            <v>0</v>
          </cell>
          <cell r="G32">
            <v>-42959.44</v>
          </cell>
          <cell r="I32">
            <v>-3399339.41</v>
          </cell>
          <cell r="K32">
            <v>-42959.44</v>
          </cell>
          <cell r="M32">
            <v>-3399339.41</v>
          </cell>
        </row>
        <row r="33">
          <cell r="A33">
            <v>1353001</v>
          </cell>
          <cell r="B33" t="str">
            <v>Deposits</v>
          </cell>
          <cell r="C33">
            <v>0</v>
          </cell>
          <cell r="D33">
            <v>0</v>
          </cell>
          <cell r="E33">
            <v>0</v>
          </cell>
          <cell r="F33">
            <v>0</v>
          </cell>
          <cell r="G33">
            <v>-15000</v>
          </cell>
          <cell r="I33">
            <v>-2119500</v>
          </cell>
          <cell r="K33">
            <v>-15000</v>
          </cell>
          <cell r="M33">
            <v>-2119500</v>
          </cell>
        </row>
        <row r="34">
          <cell r="A34">
            <v>1401001</v>
          </cell>
          <cell r="B34" t="str">
            <v>Import VAT</v>
          </cell>
          <cell r="C34">
            <v>-692149.07</v>
          </cell>
          <cell r="D34">
            <v>-0.28999999999999998</v>
          </cell>
          <cell r="E34">
            <v>-95655000.549999997</v>
          </cell>
          <cell r="F34">
            <v>-40.79</v>
          </cell>
          <cell r="G34">
            <v>-692149.07</v>
          </cell>
          <cell r="I34">
            <v>-95655000.549999997</v>
          </cell>
          <cell r="K34">
            <v>-692149.07</v>
          </cell>
          <cell r="M34">
            <v>-95655000.549999997</v>
          </cell>
        </row>
        <row r="35">
          <cell r="A35">
            <v>1402001</v>
          </cell>
          <cell r="B35" t="str">
            <v>Turnover (local) VAT</v>
          </cell>
          <cell r="C35">
            <v>21234.66</v>
          </cell>
          <cell r="D35">
            <v>0</v>
          </cell>
          <cell r="E35">
            <v>2934626.51</v>
          </cell>
          <cell r="F35">
            <v>0</v>
          </cell>
          <cell r="G35">
            <v>-667178.06000000006</v>
          </cell>
          <cell r="I35">
            <v>-93485143.010000005</v>
          </cell>
          <cell r="K35">
            <v>-669178.06000000006</v>
          </cell>
          <cell r="M35">
            <v>-93768740.739999995</v>
          </cell>
        </row>
        <row r="36">
          <cell r="A36">
            <v>1451001</v>
          </cell>
          <cell r="B36" t="str">
            <v>Advances to Customs</v>
          </cell>
          <cell r="C36">
            <v>-54952.480000000003</v>
          </cell>
          <cell r="D36">
            <v>0</v>
          </cell>
          <cell r="E36">
            <v>-7594434.5</v>
          </cell>
          <cell r="F36">
            <v>0</v>
          </cell>
          <cell r="G36">
            <v>-296501.59000000003</v>
          </cell>
          <cell r="I36">
            <v>-41594434.5</v>
          </cell>
          <cell r="K36">
            <v>-296501.59000000003</v>
          </cell>
          <cell r="M36">
            <v>-41594434.5</v>
          </cell>
        </row>
        <row r="37">
          <cell r="A37">
            <v>2001001</v>
          </cell>
          <cell r="B37" t="str">
            <v>Unproven Acquisition Costs</v>
          </cell>
          <cell r="C37">
            <v>-11579.24</v>
          </cell>
          <cell r="D37">
            <v>-1081207.82</v>
          </cell>
          <cell r="E37">
            <v>-1486044.2</v>
          </cell>
          <cell r="F37">
            <v>-131214040.68000001</v>
          </cell>
          <cell r="G37">
            <v>-11579.24</v>
          </cell>
          <cell r="I37">
            <v>-1486044.2</v>
          </cell>
          <cell r="K37">
            <v>-11579.24</v>
          </cell>
          <cell r="M37">
            <v>-1486044.2</v>
          </cell>
        </row>
        <row r="38">
          <cell r="A38">
            <v>2002001</v>
          </cell>
          <cell r="B38" t="str">
            <v>Proven Acquisition Costs</v>
          </cell>
          <cell r="C38">
            <v>-555111.41</v>
          </cell>
          <cell r="D38">
            <v>-1501.06</v>
          </cell>
          <cell r="E38">
            <v>-42496043.270000003</v>
          </cell>
          <cell r="F38">
            <v>-212850</v>
          </cell>
          <cell r="G38">
            <v>-555111.41</v>
          </cell>
          <cell r="I38">
            <v>-42496043.270000003</v>
          </cell>
          <cell r="K38">
            <v>-555111.41</v>
          </cell>
          <cell r="M38">
            <v>-42496043.270000003</v>
          </cell>
        </row>
        <row r="39">
          <cell r="A39">
            <v>2020100</v>
          </cell>
          <cell r="B39" t="str">
            <v>Oil &amp; Gas Property Rollforward</v>
          </cell>
          <cell r="C39">
            <v>-5853846.4100000001</v>
          </cell>
          <cell r="D39">
            <v>0</v>
          </cell>
          <cell r="E39">
            <v>-454345263.36000001</v>
          </cell>
          <cell r="F39">
            <v>0.1</v>
          </cell>
          <cell r="G39">
            <v>-5853846.4100000001</v>
          </cell>
          <cell r="I39">
            <v>-454345263.36000001</v>
          </cell>
          <cell r="K39">
            <v>-5853846.4100000001</v>
          </cell>
          <cell r="M39">
            <v>-454345263.36000001</v>
          </cell>
        </row>
        <row r="40">
          <cell r="A40">
            <v>2036001</v>
          </cell>
          <cell r="B40" t="str">
            <v>G&amp;G Company Labour</v>
          </cell>
          <cell r="C40">
            <v>-18396.54</v>
          </cell>
          <cell r="D40">
            <v>-1190302.75</v>
          </cell>
          <cell r="E40">
            <v>-1487704.01</v>
          </cell>
          <cell r="F40">
            <v>-126204532.59</v>
          </cell>
          <cell r="G40">
            <v>-18396.54</v>
          </cell>
          <cell r="I40">
            <v>-1487704.01</v>
          </cell>
          <cell r="K40">
            <v>-18396.54</v>
          </cell>
          <cell r="M40">
            <v>-1487704.01</v>
          </cell>
        </row>
        <row r="41">
          <cell r="A41">
            <v>2036201</v>
          </cell>
          <cell r="B41" t="str">
            <v>G&amp;G Contract Labour</v>
          </cell>
          <cell r="C41">
            <v>-4318.08</v>
          </cell>
          <cell r="D41">
            <v>-110430.12</v>
          </cell>
          <cell r="E41">
            <v>-338096.04</v>
          </cell>
          <cell r="F41">
            <v>-15479107.08</v>
          </cell>
          <cell r="G41">
            <v>-4318.08</v>
          </cell>
          <cell r="I41">
            <v>-338096.04</v>
          </cell>
          <cell r="K41">
            <v>-4318.08</v>
          </cell>
          <cell r="M41">
            <v>-338096.04</v>
          </cell>
        </row>
        <row r="42">
          <cell r="A42">
            <v>2036501</v>
          </cell>
          <cell r="B42" t="str">
            <v>G&amp;G Seismic</v>
          </cell>
          <cell r="C42">
            <v>-101165.86</v>
          </cell>
          <cell r="D42">
            <v>-42959.44</v>
          </cell>
          <cell r="E42">
            <v>-9924812.5700000003</v>
          </cell>
          <cell r="F42">
            <v>-3399339.41</v>
          </cell>
          <cell r="G42">
            <v>-446920.41</v>
          </cell>
          <cell r="I42">
            <v>-58629812.57</v>
          </cell>
          <cell r="K42">
            <v>-446920.41</v>
          </cell>
          <cell r="M42">
            <v>-58629812.57</v>
          </cell>
        </row>
        <row r="43">
          <cell r="A43">
            <v>2050101</v>
          </cell>
          <cell r="B43" t="str">
            <v>IDC Drilling Contract Day Rate</v>
          </cell>
          <cell r="C43">
            <v>-191670.89</v>
          </cell>
          <cell r="D43">
            <v>0</v>
          </cell>
          <cell r="E43">
            <v>-15036496.869999999</v>
          </cell>
          <cell r="F43">
            <v>0</v>
          </cell>
          <cell r="G43">
            <v>-191670.89</v>
          </cell>
          <cell r="I43">
            <v>-15036496.869999999</v>
          </cell>
          <cell r="K43">
            <v>-191670.89</v>
          </cell>
          <cell r="M43">
            <v>-15036496.869999999</v>
          </cell>
        </row>
        <row r="44">
          <cell r="A44">
            <v>2051001</v>
          </cell>
          <cell r="B44" t="str">
            <v>IDC Cementing &amp; Cementing Serv</v>
          </cell>
          <cell r="C44">
            <v>-11772.39</v>
          </cell>
          <cell r="D44">
            <v>-15000</v>
          </cell>
          <cell r="E44">
            <v>-947730.05</v>
          </cell>
          <cell r="F44">
            <v>-2119500</v>
          </cell>
          <cell r="G44">
            <v>-11772.39</v>
          </cell>
          <cell r="I44">
            <v>-947730.05</v>
          </cell>
          <cell r="K44">
            <v>-11772.39</v>
          </cell>
          <cell r="M44">
            <v>-947730.05</v>
          </cell>
        </row>
        <row r="45">
          <cell r="A45">
            <v>2053001</v>
          </cell>
          <cell r="B45" t="str">
            <v>IDC Formation Testing</v>
          </cell>
          <cell r="C45">
            <v>-7500.39</v>
          </cell>
          <cell r="D45">
            <v>-543099.18000000005</v>
          </cell>
          <cell r="E45">
            <v>-875664.48</v>
          </cell>
          <cell r="F45">
            <v>-76861491.120000005</v>
          </cell>
          <cell r="G45">
            <v>-7500.39</v>
          </cell>
          <cell r="I45">
            <v>-875664.48</v>
          </cell>
          <cell r="K45">
            <v>-7500.39</v>
          </cell>
          <cell r="M45">
            <v>-875664.48</v>
          </cell>
        </row>
        <row r="46">
          <cell r="A46">
            <v>2055501</v>
          </cell>
          <cell r="B46" t="str">
            <v>IDC Tools &amp; Equipment Rental</v>
          </cell>
          <cell r="C46">
            <v>-15159.09</v>
          </cell>
          <cell r="D46">
            <v>-674576.87</v>
          </cell>
          <cell r="E46">
            <v>-1187207.26</v>
          </cell>
          <cell r="F46">
            <v>-95655000.549999997</v>
          </cell>
          <cell r="G46">
            <v>-15159.09</v>
          </cell>
          <cell r="H46">
            <v>1715017.6309885152</v>
          </cell>
          <cell r="I46">
            <v>-1187207.26</v>
          </cell>
          <cell r="K46">
            <v>-15159.09</v>
          </cell>
          <cell r="M46">
            <v>-1187207.26</v>
          </cell>
        </row>
        <row r="47">
          <cell r="A47">
            <v>2055701</v>
          </cell>
          <cell r="B47" t="str">
            <v>IDC Materials &amp; Supplies</v>
          </cell>
          <cell r="C47">
            <v>-56327.15</v>
          </cell>
          <cell r="D47">
            <v>-661274.62</v>
          </cell>
          <cell r="E47">
            <v>-6726959.75</v>
          </cell>
          <cell r="F47">
            <v>-93768740.739999995</v>
          </cell>
          <cell r="G47">
            <v>-56327.15</v>
          </cell>
          <cell r="H47">
            <v>2003958.0869033902</v>
          </cell>
          <cell r="I47">
            <v>-6726959.75</v>
          </cell>
          <cell r="K47">
            <v>-56327.15</v>
          </cell>
          <cell r="M47">
            <v>-6726959.75</v>
          </cell>
        </row>
        <row r="48">
          <cell r="A48">
            <v>2056001</v>
          </cell>
          <cell r="B48" t="str">
            <v>IDC Company labor</v>
          </cell>
          <cell r="C48">
            <v>-21295.79</v>
          </cell>
          <cell r="D48">
            <v>-293331.7</v>
          </cell>
          <cell r="E48">
            <v>-1892319.58</v>
          </cell>
          <cell r="F48">
            <v>-41594434.5</v>
          </cell>
          <cell r="G48">
            <v>-21295.79</v>
          </cell>
          <cell r="H48">
            <v>11017624.218775488</v>
          </cell>
          <cell r="I48">
            <v>-1892319.58</v>
          </cell>
          <cell r="K48">
            <v>-21295.79</v>
          </cell>
          <cell r="M48">
            <v>-1892319.58</v>
          </cell>
        </row>
        <row r="49">
          <cell r="A49">
            <v>2056201</v>
          </cell>
          <cell r="B49" t="str">
            <v>IDC Contract Labor</v>
          </cell>
          <cell r="C49">
            <v>-105097.18</v>
          </cell>
          <cell r="D49">
            <v>-11579.24</v>
          </cell>
          <cell r="E49">
            <v>-10106585.4</v>
          </cell>
          <cell r="F49">
            <v>-1486044.2</v>
          </cell>
          <cell r="G49">
            <v>-105097.18</v>
          </cell>
          <cell r="H49">
            <v>20814712.921704575</v>
          </cell>
          <cell r="I49">
            <v>-10106585.4</v>
          </cell>
          <cell r="K49">
            <v>-105097.18</v>
          </cell>
          <cell r="M49">
            <v>-10106585.4</v>
          </cell>
        </row>
        <row r="50">
          <cell r="A50">
            <v>2056501</v>
          </cell>
          <cell r="B50" t="str">
            <v>IDC Contract Services &amp; Equip</v>
          </cell>
          <cell r="C50">
            <v>-37770.74</v>
          </cell>
          <cell r="D50">
            <v>-555111.41</v>
          </cell>
          <cell r="E50">
            <v>-3683430.86</v>
          </cell>
          <cell r="F50">
            <v>-42496043.270000003</v>
          </cell>
          <cell r="G50">
            <v>-37770.74</v>
          </cell>
          <cell r="H50">
            <v>2303447.8561779745</v>
          </cell>
          <cell r="I50">
            <v>-3683430.86</v>
          </cell>
          <cell r="K50">
            <v>-37770.74</v>
          </cell>
          <cell r="M50">
            <v>-3683430.86</v>
          </cell>
        </row>
        <row r="51">
          <cell r="A51">
            <v>2056701</v>
          </cell>
          <cell r="B51" t="str">
            <v>IDC Professional Services</v>
          </cell>
          <cell r="C51">
            <v>-8177.68</v>
          </cell>
          <cell r="D51">
            <v>-5853846.4100000001</v>
          </cell>
          <cell r="E51">
            <v>-669563.27</v>
          </cell>
          <cell r="F51">
            <v>-454345263.36000001</v>
          </cell>
          <cell r="G51">
            <v>-8177.68</v>
          </cell>
          <cell r="H51">
            <v>8338443.2788583552</v>
          </cell>
          <cell r="I51">
            <v>-669563.27</v>
          </cell>
          <cell r="K51">
            <v>-8177.68</v>
          </cell>
          <cell r="M51">
            <v>-669563.27</v>
          </cell>
        </row>
        <row r="52">
          <cell r="A52">
            <v>2057001</v>
          </cell>
          <cell r="B52" t="str">
            <v>IDC Fuel &amp; Power</v>
          </cell>
          <cell r="C52">
            <v>-8105.37</v>
          </cell>
          <cell r="D52">
            <v>-5089.2299999999996</v>
          </cell>
          <cell r="E52">
            <v>-741211.35</v>
          </cell>
          <cell r="F52">
            <v>-711730</v>
          </cell>
          <cell r="G52">
            <v>-8105.37</v>
          </cell>
          <cell r="H52">
            <v>7556517.8334730072</v>
          </cell>
          <cell r="I52">
            <v>-741211.35</v>
          </cell>
          <cell r="K52">
            <v>-8105.37</v>
          </cell>
          <cell r="M52">
            <v>-741211.35</v>
          </cell>
        </row>
        <row r="53">
          <cell r="A53">
            <v>2057501</v>
          </cell>
          <cell r="B53" t="str">
            <v>IDC Transportation</v>
          </cell>
          <cell r="C53">
            <v>-5497.35</v>
          </cell>
          <cell r="D53">
            <v>-18396.54</v>
          </cell>
          <cell r="E53">
            <v>-444880.25</v>
          </cell>
          <cell r="F53">
            <v>-1487704.01</v>
          </cell>
          <cell r="G53">
            <v>-5497.35</v>
          </cell>
          <cell r="H53">
            <v>1215655.8719735518</v>
          </cell>
          <cell r="I53">
            <v>-444880.25</v>
          </cell>
          <cell r="K53">
            <v>-5497.35</v>
          </cell>
          <cell r="M53">
            <v>-444880.25</v>
          </cell>
        </row>
        <row r="54">
          <cell r="A54">
            <v>2057520</v>
          </cell>
          <cell r="B54" t="str">
            <v>IDC Helicopter Transportation</v>
          </cell>
          <cell r="C54">
            <v>-532.69000000000005</v>
          </cell>
          <cell r="D54">
            <v>-4318.08</v>
          </cell>
          <cell r="E54">
            <v>-43086.46</v>
          </cell>
          <cell r="F54">
            <v>-338096.04</v>
          </cell>
          <cell r="G54">
            <v>-532.69000000000005</v>
          </cell>
          <cell r="H54">
            <v>2501621.2048901897</v>
          </cell>
          <cell r="I54">
            <v>-43086.46</v>
          </cell>
          <cell r="K54">
            <v>-532.69000000000005</v>
          </cell>
          <cell r="M54">
            <v>-43086.46</v>
          </cell>
        </row>
        <row r="55">
          <cell r="A55">
            <v>2057530</v>
          </cell>
          <cell r="B55" t="str">
            <v>IDC Air Transportation</v>
          </cell>
          <cell r="C55">
            <v>-7418.66</v>
          </cell>
          <cell r="D55">
            <v>-647072.15</v>
          </cell>
          <cell r="E55">
            <v>-687844.38</v>
          </cell>
          <cell r="F55">
            <v>-87011329.280000001</v>
          </cell>
          <cell r="G55">
            <v>-7418.66</v>
          </cell>
          <cell r="H55">
            <v>544165.21326863999</v>
          </cell>
          <cell r="I55">
            <v>-687844.38</v>
          </cell>
          <cell r="K55">
            <v>-7418.66</v>
          </cell>
          <cell r="M55">
            <v>-687844.38</v>
          </cell>
        </row>
        <row r="56">
          <cell r="A56">
            <v>2058001</v>
          </cell>
          <cell r="B56" t="str">
            <v>IDC Communication Expense</v>
          </cell>
          <cell r="C56">
            <v>-1965.78</v>
          </cell>
          <cell r="D56">
            <v>-191670.89</v>
          </cell>
          <cell r="E56">
            <v>-167411.37</v>
          </cell>
          <cell r="F56">
            <v>-15036496.869999999</v>
          </cell>
          <cell r="G56">
            <v>-1965.78</v>
          </cell>
          <cell r="H56">
            <v>541175.40711891837</v>
          </cell>
          <cell r="I56">
            <v>-167411.37</v>
          </cell>
          <cell r="K56">
            <v>-1965.78</v>
          </cell>
          <cell r="M56">
            <v>-167411.37</v>
          </cell>
        </row>
        <row r="57">
          <cell r="A57">
            <v>2058201</v>
          </cell>
          <cell r="B57" t="str">
            <v>IDC Repairs &amp; Maintenance</v>
          </cell>
          <cell r="C57">
            <v>-5997.16</v>
          </cell>
          <cell r="D57">
            <v>-11772.39</v>
          </cell>
          <cell r="E57">
            <v>-482117.11</v>
          </cell>
          <cell r="F57">
            <v>-947730.05</v>
          </cell>
          <cell r="G57">
            <v>-5997.16</v>
          </cell>
          <cell r="H57">
            <v>16593142.298988886</v>
          </cell>
          <cell r="I57">
            <v>-482117.11</v>
          </cell>
          <cell r="K57">
            <v>-5997.16</v>
          </cell>
          <cell r="M57">
            <v>-482117.11</v>
          </cell>
        </row>
        <row r="58">
          <cell r="A58">
            <v>2058501</v>
          </cell>
          <cell r="B58" t="str">
            <v>IDC Environmental Expense</v>
          </cell>
          <cell r="C58">
            <v>-1394.29</v>
          </cell>
          <cell r="D58">
            <v>-7500.39</v>
          </cell>
          <cell r="E58">
            <v>-110978.04</v>
          </cell>
          <cell r="F58">
            <v>-875664.48</v>
          </cell>
          <cell r="G58">
            <v>-1394.29</v>
          </cell>
          <cell r="H58">
            <v>722307.76487976464</v>
          </cell>
          <cell r="I58">
            <v>-110978.04</v>
          </cell>
          <cell r="K58">
            <v>-1394.29</v>
          </cell>
          <cell r="M58">
            <v>-110978.04</v>
          </cell>
        </row>
        <row r="59">
          <cell r="A59">
            <v>2251000</v>
          </cell>
          <cell r="B59" t="str">
            <v>Buildings Rollforward 1997</v>
          </cell>
          <cell r="C59">
            <v>-329936</v>
          </cell>
          <cell r="D59">
            <v>-15159.09</v>
          </cell>
          <cell r="E59">
            <v>-24926664.800000001</v>
          </cell>
          <cell r="F59">
            <v>-1187207.26</v>
          </cell>
          <cell r="G59">
            <v>-329936</v>
          </cell>
          <cell r="H59">
            <v>11414556.80047315</v>
          </cell>
          <cell r="I59">
            <v>-24926664.800000001</v>
          </cell>
          <cell r="K59">
            <v>-329936</v>
          </cell>
          <cell r="M59">
            <v>-24926664.800000001</v>
          </cell>
        </row>
        <row r="60">
          <cell r="A60">
            <v>2251001</v>
          </cell>
          <cell r="B60" t="str">
            <v>Buildings</v>
          </cell>
          <cell r="C60">
            <v>-2439008</v>
          </cell>
          <cell r="D60">
            <v>-56327.15</v>
          </cell>
          <cell r="E60">
            <v>-217933728.88</v>
          </cell>
          <cell r="F60">
            <v>-6726959.75</v>
          </cell>
          <cell r="G60">
            <v>-2439008</v>
          </cell>
          <cell r="H60">
            <v>2734695.418155768</v>
          </cell>
          <cell r="I60">
            <v>-217933728.88</v>
          </cell>
          <cell r="K60">
            <v>-2439008</v>
          </cell>
          <cell r="M60">
            <v>-217933728.88</v>
          </cell>
        </row>
        <row r="61">
          <cell r="A61">
            <v>2251501</v>
          </cell>
          <cell r="B61" t="str">
            <v>Roads</v>
          </cell>
          <cell r="C61">
            <v>-952831.9</v>
          </cell>
          <cell r="D61">
            <v>-21295.79</v>
          </cell>
          <cell r="E61">
            <v>-82149582.870000005</v>
          </cell>
          <cell r="F61">
            <v>-1892319.58</v>
          </cell>
          <cell r="G61">
            <v>-952831.9</v>
          </cell>
          <cell r="H61">
            <v>803419.01076414238</v>
          </cell>
          <cell r="I61">
            <v>-82149582.870000005</v>
          </cell>
          <cell r="K61">
            <v>-952831.9</v>
          </cell>
          <cell r="M61">
            <v>-82149582.870000005</v>
          </cell>
        </row>
        <row r="62">
          <cell r="A62">
            <v>2252001</v>
          </cell>
          <cell r="B62" t="str">
            <v>Pipelines</v>
          </cell>
          <cell r="C62">
            <v>-628271.03</v>
          </cell>
          <cell r="D62">
            <v>-105097.18</v>
          </cell>
          <cell r="E62">
            <v>-50473625.490000002</v>
          </cell>
          <cell r="F62">
            <v>-10106585.4</v>
          </cell>
          <cell r="G62">
            <v>-628271.03</v>
          </cell>
          <cell r="H62">
            <v>3987265.9780648658</v>
          </cell>
          <cell r="I62">
            <v>-50473625.490000002</v>
          </cell>
          <cell r="K62">
            <v>-628271.03</v>
          </cell>
          <cell r="M62">
            <v>-50473625.490000002</v>
          </cell>
        </row>
        <row r="63">
          <cell r="A63">
            <v>2253000</v>
          </cell>
          <cell r="B63" t="str">
            <v>Plant &amp; Equipment R/F 1997</v>
          </cell>
          <cell r="C63">
            <v>0</v>
          </cell>
          <cell r="D63">
            <v>-37770.74</v>
          </cell>
          <cell r="E63">
            <v>-0.5</v>
          </cell>
          <cell r="F63">
            <v>-3683430.86</v>
          </cell>
          <cell r="G63">
            <v>0</v>
          </cell>
          <cell r="H63">
            <v>7532821.5074232966</v>
          </cell>
          <cell r="I63">
            <v>-0.5</v>
          </cell>
          <cell r="K63">
            <v>0</v>
          </cell>
          <cell r="M63">
            <v>-0.5</v>
          </cell>
        </row>
        <row r="64">
          <cell r="A64">
            <v>2253001</v>
          </cell>
          <cell r="B64" t="str">
            <v>Plant &amp; Equipment</v>
          </cell>
          <cell r="C64">
            <v>-1207834.7</v>
          </cell>
          <cell r="D64">
            <v>-8177.68</v>
          </cell>
          <cell r="E64">
            <v>-98244645.269999996</v>
          </cell>
          <cell r="F64">
            <v>-669563.27</v>
          </cell>
          <cell r="G64">
            <v>-1211973.02</v>
          </cell>
          <cell r="H64">
            <v>27195066.479760978</v>
          </cell>
          <cell r="I64">
            <v>-98823970.269999996</v>
          </cell>
          <cell r="K64">
            <v>-1211973.02</v>
          </cell>
          <cell r="M64">
            <v>-98823970.269999996</v>
          </cell>
        </row>
        <row r="65">
          <cell r="A65">
            <v>2253500</v>
          </cell>
          <cell r="B65" t="str">
            <v>Vehicles Rollforward 1997</v>
          </cell>
          <cell r="C65">
            <v>-541479</v>
          </cell>
          <cell r="D65">
            <v>-8105.37</v>
          </cell>
          <cell r="E65">
            <v>-40908738.450000003</v>
          </cell>
          <cell r="F65">
            <v>-741211.35</v>
          </cell>
          <cell r="G65">
            <v>-541479</v>
          </cell>
          <cell r="H65">
            <v>75145481.823121473</v>
          </cell>
          <cell r="I65">
            <v>-40908738.450000003</v>
          </cell>
          <cell r="K65">
            <v>-541479</v>
          </cell>
          <cell r="M65">
            <v>-40908738.450000003</v>
          </cell>
        </row>
        <row r="66">
          <cell r="A66">
            <v>2253501</v>
          </cell>
          <cell r="B66" t="str">
            <v>Vehicles</v>
          </cell>
          <cell r="C66">
            <v>-9250.85</v>
          </cell>
          <cell r="D66">
            <v>-5497.35</v>
          </cell>
          <cell r="E66">
            <v>-1211861.3500000001</v>
          </cell>
          <cell r="F66">
            <v>-444880.25</v>
          </cell>
          <cell r="G66">
            <v>-9250.85</v>
          </cell>
          <cell r="I66">
            <v>-1211861.3500000001</v>
          </cell>
          <cell r="K66">
            <v>-9250.85</v>
          </cell>
          <cell r="M66">
            <v>-1211861.3500000001</v>
          </cell>
        </row>
        <row r="67">
          <cell r="A67">
            <v>2254001</v>
          </cell>
          <cell r="B67" t="str">
            <v>Vehicles for specialized tasks</v>
          </cell>
          <cell r="C67">
            <v>-951455.11</v>
          </cell>
          <cell r="D67">
            <v>-532.69000000000005</v>
          </cell>
          <cell r="E67">
            <v>-73860594.870000005</v>
          </cell>
          <cell r="F67">
            <v>-43086.46</v>
          </cell>
          <cell r="G67">
            <v>-947650.94</v>
          </cell>
          <cell r="I67">
            <v>-73321163.560000002</v>
          </cell>
          <cell r="K67">
            <v>-947650.94</v>
          </cell>
          <cell r="M67">
            <v>-73321163.560000002</v>
          </cell>
        </row>
        <row r="68">
          <cell r="A68">
            <v>2254501</v>
          </cell>
          <cell r="B68" t="str">
            <v>Vehicles for personnel</v>
          </cell>
          <cell r="C68">
            <v>-128051.16</v>
          </cell>
          <cell r="D68">
            <v>-7418.66</v>
          </cell>
          <cell r="E68">
            <v>-10205265.640000001</v>
          </cell>
          <cell r="F68">
            <v>-687844.38</v>
          </cell>
          <cell r="G68">
            <v>-128051.16</v>
          </cell>
          <cell r="I68">
            <v>-10205265.640000001</v>
          </cell>
          <cell r="K68">
            <v>-128051.16</v>
          </cell>
          <cell r="M68">
            <v>-10205265.640000001</v>
          </cell>
        </row>
        <row r="69">
          <cell r="A69">
            <v>2254502</v>
          </cell>
          <cell r="B69" t="str">
            <v>Vehicles-Personnel-VAT-Paid</v>
          </cell>
          <cell r="C69">
            <v>-78183.91</v>
          </cell>
          <cell r="D69">
            <v>-1965.78</v>
          </cell>
          <cell r="E69">
            <v>-6146750</v>
          </cell>
          <cell r="F69">
            <v>-167411.37</v>
          </cell>
          <cell r="G69">
            <v>-78183.91</v>
          </cell>
          <cell r="I69">
            <v>-6146750</v>
          </cell>
          <cell r="K69">
            <v>-78183.91</v>
          </cell>
          <cell r="M69">
            <v>-6146750</v>
          </cell>
        </row>
        <row r="70">
          <cell r="A70">
            <v>2255001</v>
          </cell>
          <cell r="B70" t="str">
            <v>Furniture &amp; Fixtures</v>
          </cell>
          <cell r="C70">
            <v>-113206.46</v>
          </cell>
          <cell r="D70">
            <v>-5997.16</v>
          </cell>
          <cell r="E70">
            <v>-8746458.4100000001</v>
          </cell>
          <cell r="F70">
            <v>-482117.11</v>
          </cell>
          <cell r="G70">
            <v>-113206.46</v>
          </cell>
          <cell r="I70">
            <v>-8746458.4100000001</v>
          </cell>
          <cell r="K70">
            <v>-113206.46</v>
          </cell>
          <cell r="M70">
            <v>-8746458.4100000001</v>
          </cell>
        </row>
        <row r="71">
          <cell r="A71">
            <v>2256001</v>
          </cell>
          <cell r="B71" t="str">
            <v>Field Communicatios</v>
          </cell>
          <cell r="C71">
            <v>-280762.5</v>
          </cell>
          <cell r="D71">
            <v>-1394.29</v>
          </cell>
          <cell r="E71">
            <v>-25013963.390000001</v>
          </cell>
          <cell r="F71">
            <v>-110978.04</v>
          </cell>
          <cell r="G71">
            <v>-280762.5</v>
          </cell>
          <cell r="I71">
            <v>-25013963.390000001</v>
          </cell>
          <cell r="K71">
            <v>-280762.5</v>
          </cell>
          <cell r="M71">
            <v>-25013963.390000001</v>
          </cell>
        </row>
        <row r="72">
          <cell r="A72">
            <v>2301000</v>
          </cell>
          <cell r="B72" t="str">
            <v>Apartments Rollforward 1997</v>
          </cell>
          <cell r="C72">
            <v>-67212</v>
          </cell>
          <cell r="D72">
            <v>0</v>
          </cell>
          <cell r="E72">
            <v>-5077866.5999999996</v>
          </cell>
          <cell r="F72">
            <v>0</v>
          </cell>
          <cell r="G72">
            <v>-67212</v>
          </cell>
          <cell r="I72">
            <v>-5077866.5999999996</v>
          </cell>
          <cell r="K72">
            <v>-67212</v>
          </cell>
          <cell r="M72">
            <v>-5077866.5999999996</v>
          </cell>
        </row>
        <row r="73">
          <cell r="A73">
            <v>2301001</v>
          </cell>
          <cell r="B73" t="str">
            <v>Buildings</v>
          </cell>
          <cell r="C73">
            <v>-64757.81</v>
          </cell>
          <cell r="D73">
            <v>0</v>
          </cell>
          <cell r="E73">
            <v>-9473805.8000000007</v>
          </cell>
          <cell r="F73">
            <v>0</v>
          </cell>
          <cell r="G73">
            <v>-64757.81</v>
          </cell>
          <cell r="I73">
            <v>-9473805.8000000007</v>
          </cell>
          <cell r="K73">
            <v>-64757.81</v>
          </cell>
          <cell r="M73">
            <v>-9473805.8000000007</v>
          </cell>
        </row>
        <row r="74">
          <cell r="A74">
            <v>2301010</v>
          </cell>
          <cell r="B74" t="str">
            <v>Office Buildings</v>
          </cell>
          <cell r="C74">
            <v>-21702.03</v>
          </cell>
          <cell r="D74">
            <v>0</v>
          </cell>
          <cell r="E74">
            <v>-1970797.33</v>
          </cell>
          <cell r="F74">
            <v>0</v>
          </cell>
          <cell r="G74">
            <v>-50970.33</v>
          </cell>
          <cell r="I74">
            <v>-6052768.8300000001</v>
          </cell>
          <cell r="K74">
            <v>-50970.33</v>
          </cell>
          <cell r="M74">
            <v>-6052768.8300000001</v>
          </cell>
        </row>
        <row r="75">
          <cell r="A75">
            <v>2301020</v>
          </cell>
          <cell r="B75" t="str">
            <v>Apartments</v>
          </cell>
          <cell r="C75">
            <v>-147787.25</v>
          </cell>
          <cell r="D75">
            <v>0</v>
          </cell>
          <cell r="E75">
            <v>-11802425.67</v>
          </cell>
          <cell r="F75">
            <v>0</v>
          </cell>
          <cell r="G75">
            <v>-147787.25</v>
          </cell>
          <cell r="I75">
            <v>-11802425.67</v>
          </cell>
          <cell r="K75">
            <v>-147787.25</v>
          </cell>
          <cell r="M75">
            <v>-11802425.67</v>
          </cell>
        </row>
        <row r="76">
          <cell r="A76">
            <v>2303000</v>
          </cell>
          <cell r="B76" t="str">
            <v>Office F&amp;F Rollforward 1997</v>
          </cell>
          <cell r="C76">
            <v>-227318</v>
          </cell>
          <cell r="D76">
            <v>-329936</v>
          </cell>
          <cell r="E76">
            <v>-17173874.899999999</v>
          </cell>
          <cell r="F76">
            <v>-24926664.800000001</v>
          </cell>
          <cell r="G76">
            <v>-227318</v>
          </cell>
          <cell r="I76">
            <v>-17173874.899999999</v>
          </cell>
          <cell r="K76">
            <v>-227318</v>
          </cell>
          <cell r="M76">
            <v>-17173874.899999999</v>
          </cell>
        </row>
        <row r="77">
          <cell r="A77">
            <v>2303010</v>
          </cell>
          <cell r="B77" t="str">
            <v>Office Furniture &amp; Fixtures</v>
          </cell>
          <cell r="C77">
            <v>-14782.82</v>
          </cell>
          <cell r="D77">
            <v>-2486629.0699999998</v>
          </cell>
          <cell r="E77">
            <v>-1118262.8999999999</v>
          </cell>
          <cell r="F77">
            <v>-224566201.44999999</v>
          </cell>
          <cell r="G77">
            <v>-19654.27</v>
          </cell>
          <cell r="I77">
            <v>-1807425.9</v>
          </cell>
          <cell r="K77">
            <v>-19654.27</v>
          </cell>
          <cell r="M77">
            <v>-1807425.9</v>
          </cell>
        </row>
        <row r="78">
          <cell r="A78">
            <v>2303020</v>
          </cell>
          <cell r="B78" t="str">
            <v>Apartment Furniture &amp; Fixtures</v>
          </cell>
          <cell r="C78">
            <v>-65805.070000000007</v>
          </cell>
          <cell r="D78">
            <v>-952831.9</v>
          </cell>
          <cell r="E78">
            <v>-5488224.7999999998</v>
          </cell>
          <cell r="F78">
            <v>-82149582.870000005</v>
          </cell>
          <cell r="G78">
            <v>-72237.73</v>
          </cell>
          <cell r="I78">
            <v>-6390315.0300000003</v>
          </cell>
          <cell r="K78">
            <v>-72237.73</v>
          </cell>
          <cell r="M78">
            <v>-6390315.0300000003</v>
          </cell>
        </row>
        <row r="79">
          <cell r="A79">
            <v>2304001</v>
          </cell>
          <cell r="B79" t="str">
            <v>Office Equipment</v>
          </cell>
          <cell r="C79">
            <v>-98157.29</v>
          </cell>
          <cell r="D79">
            <v>-628271.03</v>
          </cell>
          <cell r="E79">
            <v>-7850018.96</v>
          </cell>
          <cell r="F79">
            <v>-50473625.490000002</v>
          </cell>
          <cell r="G79">
            <v>-99081.91</v>
          </cell>
          <cell r="I79">
            <v>-7980060.8300000001</v>
          </cell>
          <cell r="K79">
            <v>-99081.91</v>
          </cell>
          <cell r="M79">
            <v>-7980060.8300000001</v>
          </cell>
        </row>
        <row r="80">
          <cell r="A80">
            <v>2305001</v>
          </cell>
          <cell r="B80" t="str">
            <v>Intangible Assets</v>
          </cell>
          <cell r="C80">
            <v>-2851.76</v>
          </cell>
          <cell r="D80">
            <v>0</v>
          </cell>
          <cell r="E80">
            <v>-205935</v>
          </cell>
          <cell r="F80">
            <v>-0.5</v>
          </cell>
          <cell r="G80">
            <v>-2851.76</v>
          </cell>
          <cell r="I80">
            <v>-205935</v>
          </cell>
          <cell r="K80">
            <v>-2851.76</v>
          </cell>
          <cell r="M80">
            <v>-205935</v>
          </cell>
        </row>
        <row r="81">
          <cell r="A81">
            <v>2305002</v>
          </cell>
          <cell r="B81" t="str">
            <v>Software-Sun System-GL</v>
          </cell>
          <cell r="C81">
            <v>-62093.59</v>
          </cell>
          <cell r="D81">
            <v>-1211973.02</v>
          </cell>
          <cell r="E81">
            <v>-5214962.84</v>
          </cell>
          <cell r="F81">
            <v>-98823970.269999996</v>
          </cell>
          <cell r="G81">
            <v>-62093.59</v>
          </cell>
          <cell r="I81">
            <v>-5214962.84</v>
          </cell>
          <cell r="K81">
            <v>-62093.59</v>
          </cell>
          <cell r="M81">
            <v>-5214962.84</v>
          </cell>
        </row>
        <row r="82">
          <cell r="A82">
            <v>2305003</v>
          </cell>
          <cell r="B82" t="str">
            <v>Software-Sun System-Payroll</v>
          </cell>
          <cell r="C82">
            <v>-9353.4500000000007</v>
          </cell>
          <cell r="D82">
            <v>-541479</v>
          </cell>
          <cell r="E82">
            <v>-778140</v>
          </cell>
          <cell r="F82">
            <v>-40908738.450000003</v>
          </cell>
          <cell r="G82">
            <v>-9353.4500000000007</v>
          </cell>
          <cell r="I82">
            <v>-778140</v>
          </cell>
          <cell r="K82">
            <v>-9353.4500000000007</v>
          </cell>
          <cell r="M82">
            <v>-778140</v>
          </cell>
        </row>
        <row r="83">
          <cell r="A83">
            <v>2350101</v>
          </cell>
          <cell r="B83" t="str">
            <v>WIP IDC Dril Cont Day Rate</v>
          </cell>
          <cell r="C83">
            <v>-1846530.02</v>
          </cell>
          <cell r="D83">
            <v>-9250.85</v>
          </cell>
          <cell r="E83">
            <v>-221248708.56999999</v>
          </cell>
          <cell r="F83">
            <v>-1211861.3500000001</v>
          </cell>
          <cell r="G83">
            <v>-2940339.6</v>
          </cell>
          <cell r="I83">
            <v>-374647093.13999999</v>
          </cell>
          <cell r="K83">
            <v>-2900339.6</v>
          </cell>
          <cell r="M83">
            <v>-368973093.13999999</v>
          </cell>
        </row>
        <row r="84">
          <cell r="A84">
            <v>2350501</v>
          </cell>
          <cell r="B84" t="str">
            <v>WIP IDC Mobilization/Demob</v>
          </cell>
          <cell r="C84">
            <v>-1125297.6299999999</v>
          </cell>
          <cell r="D84">
            <v>-947650.94</v>
          </cell>
          <cell r="E84">
            <v>-108331597.84999999</v>
          </cell>
          <cell r="F84">
            <v>-73321163.560000002</v>
          </cell>
          <cell r="G84">
            <v>-1145297.6299999999</v>
          </cell>
          <cell r="I84">
            <v>-111121597.84999999</v>
          </cell>
          <cell r="K84">
            <v>-1185297.6299999999</v>
          </cell>
          <cell r="M84">
            <v>-116795597.84999999</v>
          </cell>
        </row>
        <row r="85">
          <cell r="A85">
            <v>2350701</v>
          </cell>
          <cell r="B85" t="str">
            <v>WIP IDC Road|Loc. Pits &amp; Keyws</v>
          </cell>
          <cell r="C85">
            <v>-306620.2</v>
          </cell>
          <cell r="D85">
            <v>-128051.16</v>
          </cell>
          <cell r="E85">
            <v>-29980531.98</v>
          </cell>
          <cell r="F85">
            <v>-10205265.640000001</v>
          </cell>
          <cell r="G85">
            <v>-306620.2</v>
          </cell>
          <cell r="I85">
            <v>-29980531.98</v>
          </cell>
          <cell r="K85">
            <v>-306620.2</v>
          </cell>
          <cell r="M85">
            <v>-29980531.98</v>
          </cell>
        </row>
        <row r="86">
          <cell r="A86">
            <v>2351001</v>
          </cell>
          <cell r="B86" t="str">
            <v>WIP IDC Cement &amp; Cement Serv</v>
          </cell>
          <cell r="C86">
            <v>-105731</v>
          </cell>
          <cell r="D86">
            <v>-78183.91</v>
          </cell>
          <cell r="E86">
            <v>-11968804.550000001</v>
          </cell>
          <cell r="F86">
            <v>-6146750</v>
          </cell>
          <cell r="G86">
            <v>-264731</v>
          </cell>
          <cell r="I86">
            <v>-34303004.549999997</v>
          </cell>
          <cell r="K86">
            <v>-264731</v>
          </cell>
          <cell r="M86">
            <v>-34303004.549999997</v>
          </cell>
        </row>
        <row r="87">
          <cell r="A87">
            <v>2352001</v>
          </cell>
          <cell r="B87" t="str">
            <v>WIP IDC Wireline Logging</v>
          </cell>
          <cell r="C87">
            <v>-23300.14</v>
          </cell>
          <cell r="D87">
            <v>-113206.46</v>
          </cell>
          <cell r="E87">
            <v>-1917702.39</v>
          </cell>
          <cell r="F87">
            <v>-8746458.4100000001</v>
          </cell>
          <cell r="G87">
            <v>-108611.3</v>
          </cell>
          <cell r="I87">
            <v>-14014824.880000001</v>
          </cell>
          <cell r="K87">
            <v>-108611.3</v>
          </cell>
          <cell r="M87">
            <v>-14014824.880000001</v>
          </cell>
        </row>
        <row r="88">
          <cell r="A88">
            <v>2352501</v>
          </cell>
          <cell r="B88" t="str">
            <v>WIP IDC Mud Logging</v>
          </cell>
          <cell r="C88">
            <v>-222776.23</v>
          </cell>
          <cell r="D88">
            <v>-283975.49</v>
          </cell>
          <cell r="E88">
            <v>-29125866.870000001</v>
          </cell>
          <cell r="F88">
            <v>-25461455.510000002</v>
          </cell>
          <cell r="G88">
            <v>-222776.23</v>
          </cell>
          <cell r="I88">
            <v>-29125866.870000001</v>
          </cell>
          <cell r="K88">
            <v>-222776.23</v>
          </cell>
          <cell r="M88">
            <v>-29125866.870000001</v>
          </cell>
        </row>
        <row r="89">
          <cell r="A89">
            <v>2353001</v>
          </cell>
          <cell r="B89" t="str">
            <v>WIP IDC Formation Testing</v>
          </cell>
          <cell r="C89">
            <v>-109940.48</v>
          </cell>
          <cell r="D89">
            <v>-67212</v>
          </cell>
          <cell r="E89">
            <v>-14189516.800000001</v>
          </cell>
          <cell r="F89">
            <v>-5077866.5999999996</v>
          </cell>
          <cell r="G89">
            <v>-181233.13</v>
          </cell>
          <cell r="I89">
            <v>-24289796.969999999</v>
          </cell>
          <cell r="K89">
            <v>-181233.13</v>
          </cell>
          <cell r="M89">
            <v>-24289796.969999999</v>
          </cell>
        </row>
        <row r="90">
          <cell r="A90">
            <v>2355001</v>
          </cell>
          <cell r="B90" t="str">
            <v>WIP IDC Drill Bits</v>
          </cell>
          <cell r="C90">
            <v>-76421</v>
          </cell>
          <cell r="D90">
            <v>-64757.81</v>
          </cell>
          <cell r="E90">
            <v>-10582448</v>
          </cell>
          <cell r="F90">
            <v>-9473805.8000000007</v>
          </cell>
          <cell r="G90">
            <v>-76421</v>
          </cell>
          <cell r="I90">
            <v>-10582448</v>
          </cell>
          <cell r="K90">
            <v>-76421</v>
          </cell>
          <cell r="M90">
            <v>-10582448</v>
          </cell>
        </row>
        <row r="91">
          <cell r="A91">
            <v>2355501</v>
          </cell>
          <cell r="B91" t="str">
            <v>WIP IDC Tools &amp; Equip Rental</v>
          </cell>
          <cell r="C91">
            <v>-38564.86</v>
          </cell>
          <cell r="D91">
            <v>-50970.33</v>
          </cell>
          <cell r="E91">
            <v>-5329663.6500000004</v>
          </cell>
          <cell r="F91">
            <v>-6052768.8300000001</v>
          </cell>
          <cell r="G91">
            <v>-468257.79</v>
          </cell>
          <cell r="I91">
            <v>-65593665.920000002</v>
          </cell>
          <cell r="K91">
            <v>-468257.79</v>
          </cell>
          <cell r="M91">
            <v>-65593665.920000002</v>
          </cell>
        </row>
        <row r="92">
          <cell r="A92">
            <v>2355701</v>
          </cell>
          <cell r="B92" t="str">
            <v>WIP IDC Materials &amp; Supplies</v>
          </cell>
          <cell r="C92">
            <v>-420693.51</v>
          </cell>
          <cell r="D92">
            <v>-147787.25</v>
          </cell>
          <cell r="E92">
            <v>-54126038.049999997</v>
          </cell>
          <cell r="F92">
            <v>-11802425.67</v>
          </cell>
          <cell r="G92">
            <v>-420693.51</v>
          </cell>
          <cell r="I92">
            <v>-54126038.049999997</v>
          </cell>
          <cell r="K92">
            <v>-420693.51</v>
          </cell>
          <cell r="M92">
            <v>-54126038.049999997</v>
          </cell>
        </row>
        <row r="93">
          <cell r="A93">
            <v>2356001</v>
          </cell>
          <cell r="B93" t="str">
            <v>WIP IDC Company labor</v>
          </cell>
          <cell r="C93">
            <v>-98075.75</v>
          </cell>
          <cell r="D93">
            <v>-227318</v>
          </cell>
          <cell r="E93">
            <v>-9190388.0600000005</v>
          </cell>
          <cell r="F93">
            <v>-17173874.899999999</v>
          </cell>
          <cell r="G93">
            <v>-98075.75</v>
          </cell>
          <cell r="I93">
            <v>-9190388.0600000005</v>
          </cell>
          <cell r="K93">
            <v>-98075.75</v>
          </cell>
          <cell r="M93">
            <v>-9190388.0600000005</v>
          </cell>
        </row>
        <row r="94">
          <cell r="A94">
            <v>2356201</v>
          </cell>
          <cell r="B94" t="str">
            <v>WIP IDC Contract Labor</v>
          </cell>
          <cell r="C94">
            <v>-687138.08</v>
          </cell>
          <cell r="D94">
            <v>-19654.27</v>
          </cell>
          <cell r="E94">
            <v>-66008911.920000002</v>
          </cell>
          <cell r="F94">
            <v>-1807425.9</v>
          </cell>
          <cell r="G94">
            <v>-845202.67</v>
          </cell>
          <cell r="I94">
            <v>-88209594.829999998</v>
          </cell>
          <cell r="K94">
            <v>-845202.67</v>
          </cell>
          <cell r="M94">
            <v>-88209594.829999998</v>
          </cell>
        </row>
        <row r="95">
          <cell r="A95">
            <v>2356501</v>
          </cell>
          <cell r="B95" t="str">
            <v>WIP IDC Cont Services &amp; Equip</v>
          </cell>
          <cell r="C95">
            <v>-304787.39</v>
          </cell>
          <cell r="D95">
            <v>-72237.73</v>
          </cell>
          <cell r="E95">
            <v>-30346246.629999999</v>
          </cell>
          <cell r="F95">
            <v>-6390315.0300000003</v>
          </cell>
          <cell r="G95">
            <v>-304787.39</v>
          </cell>
          <cell r="I95">
            <v>-30346246.629999999</v>
          </cell>
          <cell r="K95">
            <v>-304787.39</v>
          </cell>
          <cell r="M95">
            <v>-30346246.629999999</v>
          </cell>
        </row>
        <row r="96">
          <cell r="A96">
            <v>2356701</v>
          </cell>
          <cell r="B96" t="str">
            <v>WIP IDC Professional Services</v>
          </cell>
          <cell r="C96">
            <v>-155105.19</v>
          </cell>
          <cell r="D96">
            <v>-99081.91</v>
          </cell>
          <cell r="E96">
            <v>-12260825.93</v>
          </cell>
          <cell r="F96">
            <v>-7980060.8300000001</v>
          </cell>
          <cell r="G96">
            <v>-155105.19</v>
          </cell>
          <cell r="I96">
            <v>-12260825.93</v>
          </cell>
          <cell r="K96">
            <v>-155105.19</v>
          </cell>
          <cell r="M96">
            <v>-12260825.93</v>
          </cell>
        </row>
        <row r="97">
          <cell r="A97">
            <v>2357001</v>
          </cell>
          <cell r="B97" t="str">
            <v>WIP IDC Fuel &amp; Power</v>
          </cell>
          <cell r="C97">
            <v>-50031.78</v>
          </cell>
          <cell r="D97">
            <v>-2851.76</v>
          </cell>
          <cell r="E97">
            <v>-4680865.88</v>
          </cell>
          <cell r="F97">
            <v>-205935</v>
          </cell>
          <cell r="G97">
            <v>-50031.78</v>
          </cell>
          <cell r="I97">
            <v>-4680865.88</v>
          </cell>
          <cell r="K97">
            <v>-50031.78</v>
          </cell>
          <cell r="M97">
            <v>-4680865.88</v>
          </cell>
        </row>
        <row r="98">
          <cell r="A98">
            <v>2357501</v>
          </cell>
          <cell r="B98" t="str">
            <v>WIP IDC Transportation</v>
          </cell>
          <cell r="C98">
            <v>-133349.54</v>
          </cell>
          <cell r="D98">
            <v>-62093.59</v>
          </cell>
          <cell r="E98">
            <v>-16969389.559999999</v>
          </cell>
          <cell r="F98">
            <v>-5214962.84</v>
          </cell>
          <cell r="G98">
            <v>-177822.26</v>
          </cell>
          <cell r="I98">
            <v>-23202266.670000002</v>
          </cell>
          <cell r="K98">
            <v>-177822.26</v>
          </cell>
          <cell r="M98">
            <v>-23202266.670000002</v>
          </cell>
        </row>
        <row r="99">
          <cell r="A99">
            <v>2357520</v>
          </cell>
          <cell r="B99" t="str">
            <v>WIP IDC Helicopter Transport</v>
          </cell>
          <cell r="C99">
            <v>-2129.6999999999998</v>
          </cell>
          <cell r="D99">
            <v>-9353.4500000000007</v>
          </cell>
          <cell r="E99">
            <v>-172339.33</v>
          </cell>
          <cell r="F99">
            <v>-778140</v>
          </cell>
          <cell r="G99">
            <v>-2129.6999999999998</v>
          </cell>
          <cell r="I99">
            <v>-172339.33</v>
          </cell>
          <cell r="K99">
            <v>-2129.6999999999998</v>
          </cell>
          <cell r="M99">
            <v>-172339.33</v>
          </cell>
        </row>
        <row r="100">
          <cell r="A100">
            <v>2357540</v>
          </cell>
          <cell r="B100" t="str">
            <v>WIP IDC Marine Transportation</v>
          </cell>
          <cell r="C100">
            <v>-20318.87</v>
          </cell>
          <cell r="D100">
            <v>-2900339.6</v>
          </cell>
          <cell r="E100">
            <v>-1967482.98</v>
          </cell>
          <cell r="F100">
            <v>-368973093.13999999</v>
          </cell>
          <cell r="G100">
            <v>-20318.87</v>
          </cell>
          <cell r="I100">
            <v>-1967482.98</v>
          </cell>
          <cell r="K100">
            <v>-20318.87</v>
          </cell>
          <cell r="M100">
            <v>-1967482.98</v>
          </cell>
        </row>
        <row r="101">
          <cell r="A101">
            <v>2358001</v>
          </cell>
          <cell r="B101" t="str">
            <v>WIP IDC Communication Expense</v>
          </cell>
          <cell r="C101">
            <v>-7865.19</v>
          </cell>
          <cell r="D101">
            <v>-1185297.6299999999</v>
          </cell>
          <cell r="E101">
            <v>-669663.36</v>
          </cell>
          <cell r="F101">
            <v>-116795597.84999999</v>
          </cell>
          <cell r="G101">
            <v>-7865.19</v>
          </cell>
          <cell r="I101">
            <v>-669663.36</v>
          </cell>
          <cell r="K101">
            <v>-7865.19</v>
          </cell>
          <cell r="M101">
            <v>-669663.36</v>
          </cell>
        </row>
        <row r="102">
          <cell r="A102">
            <v>2358201</v>
          </cell>
          <cell r="B102" t="str">
            <v>WIP IDC Repairs &amp; Maintenance</v>
          </cell>
          <cell r="C102">
            <v>-23988.61</v>
          </cell>
          <cell r="D102">
            <v>-631594.73</v>
          </cell>
          <cell r="E102">
            <v>-1928469.45</v>
          </cell>
          <cell r="F102">
            <v>-75228427.930000007</v>
          </cell>
          <cell r="G102">
            <v>-23988.61</v>
          </cell>
          <cell r="I102">
            <v>-1928469.45</v>
          </cell>
          <cell r="K102">
            <v>-23988.61</v>
          </cell>
          <cell r="M102">
            <v>-1928469.45</v>
          </cell>
        </row>
        <row r="103">
          <cell r="A103">
            <v>2358501</v>
          </cell>
          <cell r="B103" t="str">
            <v>WIP IDC Environmental Expense</v>
          </cell>
          <cell r="C103">
            <v>-5575.08</v>
          </cell>
          <cell r="D103">
            <v>-278082</v>
          </cell>
          <cell r="E103">
            <v>-443908.19</v>
          </cell>
          <cell r="F103">
            <v>-35422644.549999997</v>
          </cell>
          <cell r="G103">
            <v>-5575.08</v>
          </cell>
          <cell r="I103">
            <v>-443908.19</v>
          </cell>
          <cell r="K103">
            <v>-5575.08</v>
          </cell>
          <cell r="M103">
            <v>-443908.19</v>
          </cell>
        </row>
        <row r="104">
          <cell r="A104">
            <v>2358701</v>
          </cell>
          <cell r="B104" t="str">
            <v>WIP IDC Local Licensing Fees</v>
          </cell>
          <cell r="C104">
            <v>-126006.5</v>
          </cell>
          <cell r="D104">
            <v>-65241.33</v>
          </cell>
          <cell r="E104">
            <v>-9885704.0199999996</v>
          </cell>
          <cell r="F104">
            <v>-8733468.6300000008</v>
          </cell>
          <cell r="G104">
            <v>-126006.5</v>
          </cell>
          <cell r="I104">
            <v>-9885704.0199999996</v>
          </cell>
          <cell r="K104">
            <v>-126006.5</v>
          </cell>
          <cell r="M104">
            <v>-9885704.0199999996</v>
          </cell>
        </row>
        <row r="105">
          <cell r="A105">
            <v>2403001</v>
          </cell>
          <cell r="B105" t="str">
            <v>WIP-TDC-Production Casing</v>
          </cell>
          <cell r="C105">
            <v>-40418</v>
          </cell>
          <cell r="D105">
            <v>-108611.3</v>
          </cell>
          <cell r="E105">
            <v>-5577684</v>
          </cell>
          <cell r="F105">
            <v>-14014824.880000001</v>
          </cell>
          <cell r="G105">
            <v>-58306.8</v>
          </cell>
          <cell r="I105">
            <v>-8073171.5999999996</v>
          </cell>
          <cell r="K105">
            <v>-58306.8</v>
          </cell>
          <cell r="M105">
            <v>-8073171.5999999996</v>
          </cell>
        </row>
        <row r="106">
          <cell r="A106">
            <v>2403501</v>
          </cell>
          <cell r="B106" t="str">
            <v>WIP-TDC-Tubing</v>
          </cell>
          <cell r="C106">
            <v>-255399.8</v>
          </cell>
          <cell r="D106">
            <v>-222776.23</v>
          </cell>
          <cell r="E106">
            <v>-20408146.41</v>
          </cell>
          <cell r="F106">
            <v>-29125866.870000001</v>
          </cell>
          <cell r="G106">
            <v>-255399.8</v>
          </cell>
          <cell r="I106">
            <v>-20408146.41</v>
          </cell>
          <cell r="K106">
            <v>-255399.8</v>
          </cell>
          <cell r="M106">
            <v>-20408146.41</v>
          </cell>
        </row>
        <row r="107">
          <cell r="A107">
            <v>2405001</v>
          </cell>
          <cell r="B107" t="str">
            <v>WIP-TDC-Casinghead</v>
          </cell>
          <cell r="C107">
            <v>-28806.240000000002</v>
          </cell>
          <cell r="D107">
            <v>-181233.13</v>
          </cell>
          <cell r="E107">
            <v>-3760731.31</v>
          </cell>
          <cell r="F107">
            <v>-24289796.969999999</v>
          </cell>
          <cell r="G107">
            <v>-28806.240000000002</v>
          </cell>
          <cell r="I107">
            <v>-3760731.31</v>
          </cell>
          <cell r="K107">
            <v>-28806.240000000002</v>
          </cell>
          <cell r="M107">
            <v>-3760731.31</v>
          </cell>
        </row>
        <row r="108">
          <cell r="A108">
            <v>2406001</v>
          </cell>
          <cell r="B108" t="str">
            <v>WIP-TDC-Xmas Tree</v>
          </cell>
          <cell r="C108">
            <v>-63374.36</v>
          </cell>
          <cell r="D108">
            <v>-158072</v>
          </cell>
          <cell r="E108">
            <v>-4927382.16</v>
          </cell>
          <cell r="F108">
            <v>-17370096</v>
          </cell>
          <cell r="G108">
            <v>-63374.36</v>
          </cell>
          <cell r="I108">
            <v>-4927382.16</v>
          </cell>
          <cell r="K108">
            <v>-63374.36</v>
          </cell>
          <cell r="M108">
            <v>-4927382.16</v>
          </cell>
        </row>
        <row r="109">
          <cell r="A109">
            <v>2409001</v>
          </cell>
          <cell r="B109" t="str">
            <v>WIP-TDC-Other Mats &amp; Equip</v>
          </cell>
          <cell r="C109">
            <v>-429350.56</v>
          </cell>
          <cell r="D109">
            <v>-468257.79</v>
          </cell>
          <cell r="E109">
            <v>-33993062.43</v>
          </cell>
          <cell r="F109">
            <v>-65593665.920000002</v>
          </cell>
          <cell r="G109">
            <v>-428131.39</v>
          </cell>
          <cell r="I109">
            <v>-33820184.119999997</v>
          </cell>
          <cell r="K109">
            <v>-428131.39</v>
          </cell>
          <cell r="M109">
            <v>-33820184.119999997</v>
          </cell>
        </row>
        <row r="110">
          <cell r="A110">
            <v>2511001</v>
          </cell>
          <cell r="B110" t="str">
            <v>WIP-BUILDINGS-Materials</v>
          </cell>
          <cell r="C110">
            <v>0</v>
          </cell>
          <cell r="D110">
            <v>-593888.18000000005</v>
          </cell>
          <cell r="E110">
            <v>0</v>
          </cell>
          <cell r="F110">
            <v>-76306025.150000006</v>
          </cell>
          <cell r="G110">
            <v>-12307.77</v>
          </cell>
          <cell r="I110">
            <v>-1727500</v>
          </cell>
          <cell r="K110">
            <v>-12307.77</v>
          </cell>
          <cell r="M110">
            <v>-1727500</v>
          </cell>
        </row>
        <row r="111">
          <cell r="A111">
            <v>2511701</v>
          </cell>
          <cell r="B111" t="str">
            <v>WIP - Buildings - Proj Design</v>
          </cell>
          <cell r="C111">
            <v>-41790.21</v>
          </cell>
          <cell r="D111">
            <v>-176143.07</v>
          </cell>
          <cell r="E111">
            <v>-3762189.6</v>
          </cell>
          <cell r="F111">
            <v>-20208012.280000001</v>
          </cell>
          <cell r="G111">
            <v>-48527.79</v>
          </cell>
          <cell r="I111">
            <v>-4715381.5999999996</v>
          </cell>
          <cell r="K111">
            <v>-48527.79</v>
          </cell>
          <cell r="M111">
            <v>-4715381.5999999996</v>
          </cell>
        </row>
        <row r="112">
          <cell r="A112">
            <v>2516201</v>
          </cell>
          <cell r="B112" t="str">
            <v>WIP-BUILDINGS-Contract Labor</v>
          </cell>
          <cell r="C112">
            <v>0</v>
          </cell>
          <cell r="D112">
            <v>-993385.25</v>
          </cell>
          <cell r="E112">
            <v>0</v>
          </cell>
          <cell r="F112">
            <v>-109024307.75</v>
          </cell>
          <cell r="G112">
            <v>-567.64</v>
          </cell>
          <cell r="I112">
            <v>-79753</v>
          </cell>
          <cell r="K112">
            <v>-567.64</v>
          </cell>
          <cell r="M112">
            <v>-79753</v>
          </cell>
        </row>
        <row r="113">
          <cell r="A113">
            <v>2521701</v>
          </cell>
          <cell r="B113" t="str">
            <v>WIP - Roads - Proj Design</v>
          </cell>
          <cell r="C113">
            <v>-6467.33</v>
          </cell>
          <cell r="D113">
            <v>-321140.47999999998</v>
          </cell>
          <cell r="E113">
            <v>-905425.7</v>
          </cell>
          <cell r="F113">
            <v>-32649694.489999998</v>
          </cell>
          <cell r="G113">
            <v>-6467.33</v>
          </cell>
          <cell r="I113">
            <v>-905425.7</v>
          </cell>
          <cell r="K113">
            <v>-6467.33</v>
          </cell>
          <cell r="M113">
            <v>-905425.7</v>
          </cell>
        </row>
        <row r="114">
          <cell r="A114">
            <v>2522501</v>
          </cell>
          <cell r="B114" t="str">
            <v>WIP-ROADS-Local Services</v>
          </cell>
          <cell r="C114">
            <v>-17496.330000000002</v>
          </cell>
          <cell r="D114">
            <v>-155105.19</v>
          </cell>
          <cell r="E114">
            <v>-2443066.33</v>
          </cell>
          <cell r="F114">
            <v>-12260825.93</v>
          </cell>
          <cell r="G114">
            <v>-17496.330000000002</v>
          </cell>
          <cell r="I114">
            <v>-2443066.33</v>
          </cell>
          <cell r="K114">
            <v>-17496.330000000002</v>
          </cell>
          <cell r="M114">
            <v>-2443066.33</v>
          </cell>
        </row>
        <row r="115">
          <cell r="A115">
            <v>2531001</v>
          </cell>
          <cell r="B115" t="str">
            <v>WIP-P'LINES-Materials</v>
          </cell>
          <cell r="C115">
            <v>-127569.46</v>
          </cell>
          <cell r="D115">
            <v>-109394</v>
          </cell>
          <cell r="E115">
            <v>-12338277.199999999</v>
          </cell>
          <cell r="F115">
            <v>-13019309.16</v>
          </cell>
          <cell r="G115">
            <v>-127569.46</v>
          </cell>
          <cell r="I115">
            <v>-12338277.199999999</v>
          </cell>
          <cell r="K115">
            <v>-127569.46</v>
          </cell>
          <cell r="M115">
            <v>-12338277.199999999</v>
          </cell>
        </row>
        <row r="116">
          <cell r="A116">
            <v>2531501</v>
          </cell>
          <cell r="B116" t="str">
            <v>WIP-P'LINES-Overhead</v>
          </cell>
          <cell r="C116">
            <v>-136679.17000000001</v>
          </cell>
          <cell r="D116">
            <v>-231440.46</v>
          </cell>
          <cell r="E116">
            <v>-11615775.529999999</v>
          </cell>
          <cell r="F116">
            <v>-30758784.5</v>
          </cell>
          <cell r="G116">
            <v>-136679.17000000001</v>
          </cell>
          <cell r="I116">
            <v>-11615775.529999999</v>
          </cell>
          <cell r="K116">
            <v>-136679.17000000001</v>
          </cell>
          <cell r="M116">
            <v>-11615775.529999999</v>
          </cell>
        </row>
        <row r="117">
          <cell r="A117">
            <v>2531701</v>
          </cell>
          <cell r="B117" t="str">
            <v>WIP - Pipelines - Proj Design</v>
          </cell>
          <cell r="C117">
            <v>-40487.760000000002</v>
          </cell>
          <cell r="D117">
            <v>-2129.6999999999998</v>
          </cell>
          <cell r="E117">
            <v>-3331846.46</v>
          </cell>
          <cell r="F117">
            <v>-172339.33</v>
          </cell>
          <cell r="G117">
            <v>-40487.760000000002</v>
          </cell>
          <cell r="I117">
            <v>-3331846.46</v>
          </cell>
          <cell r="K117">
            <v>-40487.760000000002</v>
          </cell>
          <cell r="M117">
            <v>-3331846.46</v>
          </cell>
        </row>
        <row r="118">
          <cell r="A118">
            <v>2532001</v>
          </cell>
          <cell r="B118" t="str">
            <v>WIP-P'LINES-Transportation</v>
          </cell>
          <cell r="C118">
            <v>-29324.29</v>
          </cell>
          <cell r="D118">
            <v>-50229.99</v>
          </cell>
          <cell r="E118">
            <v>-2373096.27</v>
          </cell>
          <cell r="F118">
            <v>-6168698.0899999999</v>
          </cell>
          <cell r="G118">
            <v>-29324.29</v>
          </cell>
          <cell r="I118">
            <v>-2373096.27</v>
          </cell>
          <cell r="K118">
            <v>-29324.29</v>
          </cell>
          <cell r="M118">
            <v>-2373096.27</v>
          </cell>
        </row>
        <row r="119">
          <cell r="A119">
            <v>2532501</v>
          </cell>
          <cell r="B119" t="str">
            <v>WIP-P'LINES-Local Services</v>
          </cell>
          <cell r="C119">
            <v>-2447.5300000000002</v>
          </cell>
          <cell r="D119">
            <v>-16471.07</v>
          </cell>
          <cell r="E119">
            <v>-281084.13</v>
          </cell>
          <cell r="F119">
            <v>-1885319.23</v>
          </cell>
          <cell r="G119">
            <v>-2447.5300000000002</v>
          </cell>
          <cell r="I119">
            <v>-281084.13</v>
          </cell>
          <cell r="K119">
            <v>-2447.5300000000002</v>
          </cell>
          <cell r="M119">
            <v>-281084.13</v>
          </cell>
        </row>
        <row r="120">
          <cell r="A120">
            <v>2536001</v>
          </cell>
          <cell r="B120" t="str">
            <v>WIP-P'LINES-Company labor</v>
          </cell>
          <cell r="C120">
            <v>-90488.17</v>
          </cell>
          <cell r="D120">
            <v>-44168.58</v>
          </cell>
          <cell r="E120">
            <v>-7751349.4699999997</v>
          </cell>
          <cell r="F120">
            <v>-4430090.6500000004</v>
          </cell>
          <cell r="G120">
            <v>-90488.17</v>
          </cell>
          <cell r="I120">
            <v>-7751349.4699999997</v>
          </cell>
          <cell r="K120">
            <v>-90488.17</v>
          </cell>
          <cell r="M120">
            <v>-7751349.4699999997</v>
          </cell>
        </row>
        <row r="121">
          <cell r="A121">
            <v>2536201</v>
          </cell>
          <cell r="B121" t="str">
            <v>WIP-P'LINES-Contract Labor</v>
          </cell>
          <cell r="C121">
            <v>-227305.69</v>
          </cell>
          <cell r="D121">
            <v>-9412.6299999999992</v>
          </cell>
          <cell r="E121">
            <v>-18784379.239999998</v>
          </cell>
          <cell r="F121">
            <v>-988073.4</v>
          </cell>
          <cell r="G121">
            <v>-227305.69</v>
          </cell>
          <cell r="I121">
            <v>-18784379.239999998</v>
          </cell>
          <cell r="K121">
            <v>-227305.69</v>
          </cell>
          <cell r="M121">
            <v>-18784379.239999998</v>
          </cell>
        </row>
        <row r="122">
          <cell r="A122">
            <v>2541001</v>
          </cell>
          <cell r="B122" t="str">
            <v>WIP-GATHSYS-Materials</v>
          </cell>
          <cell r="C122">
            <v>-488981.24</v>
          </cell>
          <cell r="D122">
            <v>-129855.99</v>
          </cell>
          <cell r="E122">
            <v>-61510889.140000001</v>
          </cell>
          <cell r="F122">
            <v>-10426879.43</v>
          </cell>
          <cell r="G122">
            <v>-515708.61</v>
          </cell>
          <cell r="I122">
            <v>-65267328.600000001</v>
          </cell>
          <cell r="K122">
            <v>-515708.61</v>
          </cell>
          <cell r="M122">
            <v>-65267328.600000001</v>
          </cell>
        </row>
        <row r="123">
          <cell r="A123">
            <v>2541501</v>
          </cell>
          <cell r="B123" t="str">
            <v>WIP-GATHSYS-Overhead</v>
          </cell>
          <cell r="C123">
            <v>-143405.5</v>
          </cell>
          <cell r="D123">
            <v>-118164.42</v>
          </cell>
          <cell r="E123">
            <v>-13939371.85</v>
          </cell>
          <cell r="F123">
            <v>-16593142.300000001</v>
          </cell>
          <cell r="G123">
            <v>-143405.5</v>
          </cell>
          <cell r="I123">
            <v>-13939371.85</v>
          </cell>
          <cell r="K123">
            <v>-143405.5</v>
          </cell>
          <cell r="M123">
            <v>-13939371.85</v>
          </cell>
        </row>
        <row r="124">
          <cell r="A124">
            <v>2541701</v>
          </cell>
          <cell r="B124" t="str">
            <v>WIP - Gathsys - Proj Design</v>
          </cell>
          <cell r="C124">
            <v>-43464.22</v>
          </cell>
          <cell r="D124">
            <v>-215188.8</v>
          </cell>
          <cell r="E124">
            <v>-3173458.03</v>
          </cell>
          <cell r="F124">
            <v>-22289824.600000001</v>
          </cell>
          <cell r="G124">
            <v>-95697.16</v>
          </cell>
          <cell r="I124">
            <v>-10572924.43</v>
          </cell>
          <cell r="K124">
            <v>-95697.16</v>
          </cell>
          <cell r="M124">
            <v>-10572924.43</v>
          </cell>
        </row>
        <row r="125">
          <cell r="A125">
            <v>2542001</v>
          </cell>
          <cell r="B125" t="str">
            <v>WIP-GATHSYS-Transportation</v>
          </cell>
          <cell r="C125">
            <v>-19243.169999999998</v>
          </cell>
          <cell r="D125">
            <v>-287235.8</v>
          </cell>
          <cell r="E125">
            <v>-2085138.02</v>
          </cell>
          <cell r="F125">
            <v>-23054632.41</v>
          </cell>
          <cell r="G125">
            <v>-19243.169999999998</v>
          </cell>
          <cell r="I125">
            <v>-2085138.02</v>
          </cell>
          <cell r="K125">
            <v>-19243.169999999998</v>
          </cell>
          <cell r="M125">
            <v>-2085138.02</v>
          </cell>
        </row>
        <row r="126">
          <cell r="A126">
            <v>2542501</v>
          </cell>
          <cell r="B126" t="str">
            <v>WIP-GATHSYS-Local Services</v>
          </cell>
          <cell r="C126">
            <v>-296767.95</v>
          </cell>
          <cell r="D126">
            <v>-28806.240000000002</v>
          </cell>
          <cell r="E126">
            <v>-40069179.719999999</v>
          </cell>
          <cell r="F126">
            <v>-3760731.31</v>
          </cell>
          <cell r="G126">
            <v>-328706.58</v>
          </cell>
          <cell r="I126">
            <v>-44586086.049999997</v>
          </cell>
          <cell r="K126">
            <v>-328706.58</v>
          </cell>
          <cell r="M126">
            <v>-44586086.049999997</v>
          </cell>
        </row>
        <row r="127">
          <cell r="A127">
            <v>2546001</v>
          </cell>
          <cell r="B127" t="str">
            <v>WIP-GATHSYS-Company labor</v>
          </cell>
          <cell r="C127">
            <v>-37631.120000000003</v>
          </cell>
          <cell r="D127">
            <v>-63374.36</v>
          </cell>
          <cell r="E127">
            <v>-3553671.24</v>
          </cell>
          <cell r="F127">
            <v>-4927382.16</v>
          </cell>
          <cell r="G127">
            <v>-37631.120000000003</v>
          </cell>
          <cell r="I127">
            <v>-3553671.24</v>
          </cell>
          <cell r="K127">
            <v>-37631.120000000003</v>
          </cell>
          <cell r="M127">
            <v>-3553671.24</v>
          </cell>
        </row>
        <row r="128">
          <cell r="A128">
            <v>2546201</v>
          </cell>
          <cell r="B128" t="str">
            <v>WIP-GATHSYS-Contract Labor</v>
          </cell>
          <cell r="C128">
            <v>-112913.8</v>
          </cell>
          <cell r="D128">
            <v>-428131.39</v>
          </cell>
          <cell r="E128">
            <v>-10444446.800000001</v>
          </cell>
          <cell r="F128">
            <v>-33820184.119999997</v>
          </cell>
          <cell r="G128">
            <v>-112913.8</v>
          </cell>
          <cell r="I128">
            <v>-10444446.800000001</v>
          </cell>
          <cell r="K128">
            <v>-112913.8</v>
          </cell>
          <cell r="M128">
            <v>-10444446.800000001</v>
          </cell>
        </row>
        <row r="129">
          <cell r="A129">
            <v>2551001</v>
          </cell>
          <cell r="B129" t="str">
            <v>WIP-P&amp;E-Materials</v>
          </cell>
          <cell r="C129">
            <v>-629880.43999999994</v>
          </cell>
          <cell r="D129">
            <v>0</v>
          </cell>
          <cell r="E129">
            <v>-80700048.379999995</v>
          </cell>
          <cell r="F129">
            <v>0</v>
          </cell>
          <cell r="G129">
            <v>-648952.36</v>
          </cell>
          <cell r="I129">
            <v>-83403450.049999997</v>
          </cell>
          <cell r="K129">
            <v>-648952.36</v>
          </cell>
          <cell r="M129">
            <v>-83403450.049999997</v>
          </cell>
        </row>
        <row r="130">
          <cell r="A130">
            <v>2551501</v>
          </cell>
          <cell r="B130" t="str">
            <v>WIP-P&amp;E-Overhead</v>
          </cell>
          <cell r="C130">
            <v>-316452.2</v>
          </cell>
          <cell r="D130">
            <v>-12307.77</v>
          </cell>
          <cell r="E130">
            <v>-29098115.719999999</v>
          </cell>
          <cell r="F130">
            <v>-1727500</v>
          </cell>
          <cell r="G130">
            <v>-316452.2</v>
          </cell>
          <cell r="I130">
            <v>-29098115.719999999</v>
          </cell>
          <cell r="K130">
            <v>-316452.2</v>
          </cell>
          <cell r="M130">
            <v>-29098115.719999999</v>
          </cell>
        </row>
        <row r="131">
          <cell r="A131">
            <v>2551701</v>
          </cell>
          <cell r="B131" t="str">
            <v>WIP - P&amp;E - Proj Design</v>
          </cell>
          <cell r="C131">
            <v>-63674.879999999997</v>
          </cell>
          <cell r="D131">
            <v>-48527.79</v>
          </cell>
          <cell r="E131">
            <v>-5244831.22</v>
          </cell>
          <cell r="F131">
            <v>-4715381.5999999996</v>
          </cell>
          <cell r="G131">
            <v>-63674.879999999997</v>
          </cell>
          <cell r="I131">
            <v>-5244831.22</v>
          </cell>
          <cell r="K131">
            <v>-63674.879999999997</v>
          </cell>
          <cell r="M131">
            <v>-5244831.22</v>
          </cell>
        </row>
        <row r="132">
          <cell r="A132">
            <v>2552001</v>
          </cell>
          <cell r="B132" t="str">
            <v>WIP-P&amp;E-Transportation</v>
          </cell>
          <cell r="C132">
            <v>-47502.21</v>
          </cell>
          <cell r="D132">
            <v>-567.64</v>
          </cell>
          <cell r="E132">
            <v>-3844140.5</v>
          </cell>
          <cell r="F132">
            <v>-79753</v>
          </cell>
          <cell r="G132">
            <v>-47502.21</v>
          </cell>
          <cell r="I132">
            <v>-3844140.5</v>
          </cell>
          <cell r="K132">
            <v>-47502.21</v>
          </cell>
          <cell r="M132">
            <v>-3844140.5</v>
          </cell>
        </row>
        <row r="133">
          <cell r="A133">
            <v>2552501</v>
          </cell>
          <cell r="B133" t="str">
            <v>WIP-P&amp;E-Local Services</v>
          </cell>
          <cell r="C133">
            <v>-30496.51</v>
          </cell>
          <cell r="D133">
            <v>-6467.33</v>
          </cell>
          <cell r="E133">
            <v>-2611311.19</v>
          </cell>
          <cell r="F133">
            <v>-905425.7</v>
          </cell>
          <cell r="G133">
            <v>-30496.51</v>
          </cell>
          <cell r="I133">
            <v>-2611311.19</v>
          </cell>
          <cell r="K133">
            <v>-30496.51</v>
          </cell>
          <cell r="M133">
            <v>-2611311.19</v>
          </cell>
        </row>
        <row r="134">
          <cell r="A134">
            <v>2556001</v>
          </cell>
          <cell r="B134" t="str">
            <v>WIP-P&amp;E-Company labor</v>
          </cell>
          <cell r="C134">
            <v>-130462.26</v>
          </cell>
          <cell r="D134">
            <v>-17496.330000000002</v>
          </cell>
          <cell r="E134">
            <v>-11298829.890000001</v>
          </cell>
          <cell r="F134">
            <v>-2443066.33</v>
          </cell>
          <cell r="G134">
            <v>-130462.26</v>
          </cell>
          <cell r="I134">
            <v>-11298829.890000001</v>
          </cell>
          <cell r="K134">
            <v>-130462.26</v>
          </cell>
          <cell r="M134">
            <v>-11298829.890000001</v>
          </cell>
        </row>
        <row r="135">
          <cell r="A135">
            <v>2556201</v>
          </cell>
          <cell r="B135" t="str">
            <v>WIP-P&amp;E-Contract Labor</v>
          </cell>
          <cell r="C135">
            <v>-473254.96</v>
          </cell>
          <cell r="D135">
            <v>-127569.46</v>
          </cell>
          <cell r="E135">
            <v>-40112847.409999996</v>
          </cell>
          <cell r="F135">
            <v>-12338277.199999999</v>
          </cell>
          <cell r="G135">
            <v>-473254.96</v>
          </cell>
          <cell r="I135">
            <v>-40112847.409999996</v>
          </cell>
          <cell r="K135">
            <v>-473254.96</v>
          </cell>
          <cell r="M135">
            <v>-40112847.409999996</v>
          </cell>
        </row>
        <row r="136">
          <cell r="A136">
            <v>2601001</v>
          </cell>
          <cell r="B136" t="str">
            <v>Sales FCP Offset</v>
          </cell>
          <cell r="C136">
            <v>2504261.65</v>
          </cell>
          <cell r="D136">
            <v>-136679.17000000001</v>
          </cell>
          <cell r="E136">
            <v>312068494.77999997</v>
          </cell>
          <cell r="F136">
            <v>-11615775.529999999</v>
          </cell>
          <cell r="G136">
            <v>2504261.65</v>
          </cell>
          <cell r="I136">
            <v>312068494.77999997</v>
          </cell>
          <cell r="K136">
            <v>2504261.65</v>
          </cell>
          <cell r="M136">
            <v>312068494.77999997</v>
          </cell>
        </row>
        <row r="137">
          <cell r="A137">
            <v>2602001</v>
          </cell>
          <cell r="B137" t="str">
            <v>Transportation FCP Offset</v>
          </cell>
          <cell r="C137">
            <v>-231326.03</v>
          </cell>
          <cell r="D137">
            <v>-40487.760000000002</v>
          </cell>
          <cell r="E137">
            <v>-26201086.780000001</v>
          </cell>
          <cell r="F137">
            <v>-3331846.46</v>
          </cell>
          <cell r="G137">
            <v>-231326.03</v>
          </cell>
          <cell r="I137">
            <v>-26201086.780000001</v>
          </cell>
          <cell r="K137">
            <v>-231326.03</v>
          </cell>
          <cell r="M137">
            <v>-26201086.780000001</v>
          </cell>
        </row>
        <row r="138">
          <cell r="A138">
            <v>2603001</v>
          </cell>
          <cell r="B138" t="str">
            <v>Marketing FCP Offset</v>
          </cell>
          <cell r="C138">
            <v>-40509.24</v>
          </cell>
          <cell r="D138">
            <v>-29324.29</v>
          </cell>
          <cell r="E138">
            <v>-4618051.8499999996</v>
          </cell>
          <cell r="F138">
            <v>-2373096.27</v>
          </cell>
          <cell r="G138">
            <v>-40509.24</v>
          </cell>
          <cell r="I138">
            <v>-4618051.8499999996</v>
          </cell>
          <cell r="K138">
            <v>-40509.24</v>
          </cell>
          <cell r="M138">
            <v>-4618051.8499999996</v>
          </cell>
        </row>
        <row r="139">
          <cell r="A139">
            <v>2604001</v>
          </cell>
          <cell r="B139" t="str">
            <v>Operating expense FCP Offset</v>
          </cell>
          <cell r="C139">
            <v>-1213721.71</v>
          </cell>
          <cell r="D139">
            <v>-2447.5300000000002</v>
          </cell>
          <cell r="E139">
            <v>-118616710.17</v>
          </cell>
          <cell r="F139">
            <v>-281084.13</v>
          </cell>
          <cell r="G139">
            <v>-1213721.71</v>
          </cell>
          <cell r="I139">
            <v>-118616710.17</v>
          </cell>
          <cell r="K139">
            <v>-1213721.71</v>
          </cell>
          <cell r="M139">
            <v>-118616710.17</v>
          </cell>
        </row>
        <row r="140">
          <cell r="A140">
            <v>2701001</v>
          </cell>
          <cell r="B140" t="str">
            <v>Accumulated Depletion</v>
          </cell>
          <cell r="C140">
            <v>146511.35999999999</v>
          </cell>
          <cell r="D140">
            <v>-90488.17</v>
          </cell>
          <cell r="E140">
            <v>12767535.76</v>
          </cell>
          <cell r="F140">
            <v>-7751349.4699999997</v>
          </cell>
          <cell r="G140">
            <v>146511.35999999999</v>
          </cell>
          <cell r="I140">
            <v>12767535.76</v>
          </cell>
          <cell r="K140">
            <v>146511.35999999999</v>
          </cell>
          <cell r="M140">
            <v>12767535.76</v>
          </cell>
        </row>
        <row r="141">
          <cell r="A141">
            <v>2705000</v>
          </cell>
          <cell r="B141" t="str">
            <v>Accum. Deprec.-CORPA 1997</v>
          </cell>
          <cell r="C141">
            <v>190950</v>
          </cell>
          <cell r="D141">
            <v>-227305.69</v>
          </cell>
          <cell r="E141">
            <v>14426272.5</v>
          </cell>
          <cell r="F141">
            <v>-18784379.239999998</v>
          </cell>
          <cell r="G141">
            <v>190950</v>
          </cell>
          <cell r="I141">
            <v>14426272.5</v>
          </cell>
          <cell r="K141">
            <v>190950</v>
          </cell>
          <cell r="M141">
            <v>14426272.5</v>
          </cell>
        </row>
        <row r="142">
          <cell r="A142">
            <v>2705001</v>
          </cell>
          <cell r="B142" t="str">
            <v>Accumulated Depreciation-CORPA</v>
          </cell>
          <cell r="C142">
            <v>1184964.8700000001</v>
          </cell>
          <cell r="D142">
            <v>-515708.61</v>
          </cell>
          <cell r="E142">
            <v>138247130.63</v>
          </cell>
          <cell r="F142">
            <v>-65267328.600000001</v>
          </cell>
          <cell r="G142">
            <v>1184964.8700000001</v>
          </cell>
          <cell r="I142">
            <v>138247130.63</v>
          </cell>
          <cell r="K142">
            <v>1184964.8700000001</v>
          </cell>
          <cell r="M142">
            <v>138247130.63</v>
          </cell>
        </row>
        <row r="143">
          <cell r="A143" t="str">
            <v>300ABC01</v>
          </cell>
          <cell r="B143" t="str">
            <v>A&amp;B Commerce</v>
          </cell>
          <cell r="C143">
            <v>0</v>
          </cell>
          <cell r="D143">
            <v>-143405.5</v>
          </cell>
          <cell r="E143">
            <v>0</v>
          </cell>
          <cell r="F143">
            <v>-13939371.85</v>
          </cell>
          <cell r="G143">
            <v>-2192.3200000000002</v>
          </cell>
          <cell r="I143">
            <v>-307144.5</v>
          </cell>
          <cell r="K143">
            <v>0</v>
          </cell>
          <cell r="M143">
            <v>0</v>
          </cell>
        </row>
        <row r="144">
          <cell r="A144" t="str">
            <v>300ACE01</v>
          </cell>
          <cell r="B144" t="str">
            <v>ACE-Intl Agents</v>
          </cell>
          <cell r="C144">
            <v>0</v>
          </cell>
          <cell r="D144">
            <v>-95697.16</v>
          </cell>
          <cell r="E144">
            <v>0</v>
          </cell>
          <cell r="F144">
            <v>-10572924.43</v>
          </cell>
          <cell r="G144">
            <v>4225</v>
          </cell>
          <cell r="I144">
            <v>599105</v>
          </cell>
          <cell r="K144">
            <v>4225</v>
          </cell>
          <cell r="M144">
            <v>599105</v>
          </cell>
        </row>
        <row r="145">
          <cell r="A145" t="str">
            <v>300AGP01</v>
          </cell>
          <cell r="B145" t="str">
            <v>AGP1</v>
          </cell>
          <cell r="C145">
            <v>176.37</v>
          </cell>
          <cell r="D145">
            <v>-19243.169999999998</v>
          </cell>
          <cell r="E145">
            <v>24374</v>
          </cell>
          <cell r="F145">
            <v>-2085138.02</v>
          </cell>
          <cell r="G145">
            <v>1.65</v>
          </cell>
          <cell r="I145">
            <v>0</v>
          </cell>
          <cell r="K145">
            <v>1.65</v>
          </cell>
          <cell r="M145">
            <v>0</v>
          </cell>
        </row>
        <row r="146">
          <cell r="A146" t="str">
            <v>300AIB01</v>
          </cell>
          <cell r="B146" t="str">
            <v>AIB</v>
          </cell>
          <cell r="C146">
            <v>2222.46</v>
          </cell>
          <cell r="D146">
            <v>-328706.58</v>
          </cell>
          <cell r="E146">
            <v>307144.5</v>
          </cell>
          <cell r="F146">
            <v>-44586086.049999997</v>
          </cell>
          <cell r="G146">
            <v>2222.46</v>
          </cell>
          <cell r="I146">
            <v>307144.5</v>
          </cell>
          <cell r="K146">
            <v>30.14</v>
          </cell>
          <cell r="M146">
            <v>0</v>
          </cell>
        </row>
        <row r="147">
          <cell r="A147" t="str">
            <v>300AJI01</v>
          </cell>
          <cell r="B147" t="str">
            <v>Ajigaliev</v>
          </cell>
          <cell r="C147">
            <v>1173.3</v>
          </cell>
          <cell r="D147">
            <v>-37631.120000000003</v>
          </cell>
          <cell r="E147">
            <v>162150</v>
          </cell>
          <cell r="F147">
            <v>-3553671.24</v>
          </cell>
          <cell r="G147">
            <v>10.93</v>
          </cell>
          <cell r="I147">
            <v>0</v>
          </cell>
          <cell r="K147">
            <v>10.93</v>
          </cell>
          <cell r="M147">
            <v>0</v>
          </cell>
        </row>
        <row r="148">
          <cell r="A148" t="str">
            <v>300AKK01</v>
          </cell>
          <cell r="B148" t="str">
            <v>Akku</v>
          </cell>
          <cell r="C148">
            <v>0</v>
          </cell>
          <cell r="D148">
            <v>-112913.8</v>
          </cell>
          <cell r="E148">
            <v>0</v>
          </cell>
          <cell r="F148">
            <v>-10444446.800000001</v>
          </cell>
          <cell r="G148">
            <v>138.65</v>
          </cell>
          <cell r="I148">
            <v>19660</v>
          </cell>
          <cell r="K148">
            <v>138.65</v>
          </cell>
          <cell r="M148">
            <v>19660</v>
          </cell>
        </row>
        <row r="149">
          <cell r="A149" t="str">
            <v>300ALP01</v>
          </cell>
          <cell r="B149" t="str">
            <v>ALPHA PRO</v>
          </cell>
          <cell r="C149">
            <v>0</v>
          </cell>
          <cell r="D149">
            <v>-707732.53</v>
          </cell>
          <cell r="E149">
            <v>0</v>
          </cell>
          <cell r="F149">
            <v>-89564419.810000002</v>
          </cell>
          <cell r="G149">
            <v>266.22000000000003</v>
          </cell>
          <cell r="I149">
            <v>37750</v>
          </cell>
          <cell r="K149">
            <v>266.22000000000003</v>
          </cell>
          <cell r="M149">
            <v>37750</v>
          </cell>
        </row>
        <row r="150">
          <cell r="A150" t="str">
            <v>300ALT01</v>
          </cell>
          <cell r="B150" t="str">
            <v>ALTEL</v>
          </cell>
          <cell r="C150">
            <v>130.22</v>
          </cell>
          <cell r="D150">
            <v>-405300.79</v>
          </cell>
          <cell r="E150">
            <v>17996.54</v>
          </cell>
          <cell r="F150">
            <v>-41461664.289999999</v>
          </cell>
          <cell r="G150">
            <v>247.73</v>
          </cell>
          <cell r="I150">
            <v>34955.96</v>
          </cell>
          <cell r="K150">
            <v>247.73</v>
          </cell>
          <cell r="M150">
            <v>34955.96</v>
          </cell>
        </row>
        <row r="151">
          <cell r="A151" t="str">
            <v>300AME01</v>
          </cell>
          <cell r="B151" t="str">
            <v>Ameron International</v>
          </cell>
          <cell r="C151">
            <v>34245.769999999997</v>
          </cell>
          <cell r="D151">
            <v>-63674.879999999997</v>
          </cell>
          <cell r="E151">
            <v>4732765.41</v>
          </cell>
          <cell r="F151">
            <v>-5244831.22</v>
          </cell>
          <cell r="G151">
            <v>0.5</v>
          </cell>
          <cell r="I151">
            <v>-56435.6</v>
          </cell>
          <cell r="K151">
            <v>0.5</v>
          </cell>
          <cell r="M151">
            <v>-56435.6</v>
          </cell>
        </row>
        <row r="152">
          <cell r="A152" t="str">
            <v>300ANG01</v>
          </cell>
          <cell r="B152" t="str">
            <v>Anglo-Caspian Serv</v>
          </cell>
          <cell r="C152">
            <v>6900</v>
          </cell>
          <cell r="D152">
            <v>-66906.58</v>
          </cell>
          <cell r="E152">
            <v>953580</v>
          </cell>
          <cell r="F152">
            <v>-6578835.9199999999</v>
          </cell>
          <cell r="G152">
            <v>0</v>
          </cell>
          <cell r="I152">
            <v>-13110</v>
          </cell>
          <cell r="K152">
            <v>0</v>
          </cell>
          <cell r="M152">
            <v>-13110</v>
          </cell>
        </row>
        <row r="153">
          <cell r="A153" t="str">
            <v>300ANK01</v>
          </cell>
          <cell r="B153" t="str">
            <v>Ankara Hotel (Ait)</v>
          </cell>
          <cell r="C153">
            <v>0</v>
          </cell>
          <cell r="D153">
            <v>-36201.730000000003</v>
          </cell>
          <cell r="E153">
            <v>0</v>
          </cell>
          <cell r="F153">
            <v>-3414730.2</v>
          </cell>
          <cell r="G153">
            <v>3130.01</v>
          </cell>
          <cell r="I153">
            <v>443835.51</v>
          </cell>
          <cell r="K153">
            <v>3130.01</v>
          </cell>
          <cell r="M153">
            <v>443835.51</v>
          </cell>
        </row>
        <row r="154">
          <cell r="A154" t="str">
            <v>300ARC01</v>
          </cell>
          <cell r="B154" t="str">
            <v>Arctic/Plains Const</v>
          </cell>
          <cell r="C154">
            <v>11160</v>
          </cell>
          <cell r="D154">
            <v>-158714.74</v>
          </cell>
          <cell r="E154">
            <v>1542312</v>
          </cell>
          <cell r="F154">
            <v>-15286095.869999999</v>
          </cell>
          <cell r="G154">
            <v>21600</v>
          </cell>
          <cell r="I154">
            <v>3041118</v>
          </cell>
          <cell r="K154">
            <v>21600</v>
          </cell>
          <cell r="M154">
            <v>3041118</v>
          </cell>
        </row>
        <row r="155">
          <cell r="A155" t="str">
            <v>300ARV01</v>
          </cell>
          <cell r="B155" t="str">
            <v>ARVES</v>
          </cell>
          <cell r="C155">
            <v>0</v>
          </cell>
          <cell r="D155">
            <v>-526882.05000000005</v>
          </cell>
          <cell r="E155">
            <v>0</v>
          </cell>
          <cell r="F155">
            <v>-47645668.920000002</v>
          </cell>
          <cell r="G155">
            <v>1078.98</v>
          </cell>
          <cell r="I155">
            <v>153000</v>
          </cell>
          <cell r="K155">
            <v>1078.98</v>
          </cell>
          <cell r="M155">
            <v>153000</v>
          </cell>
        </row>
        <row r="156">
          <cell r="A156" t="str">
            <v>300AST01</v>
          </cell>
          <cell r="B156" t="str">
            <v>Astros</v>
          </cell>
          <cell r="C156">
            <v>0</v>
          </cell>
          <cell r="D156">
            <v>2504261.65</v>
          </cell>
          <cell r="E156">
            <v>0</v>
          </cell>
          <cell r="F156">
            <v>312068494.77999997</v>
          </cell>
          <cell r="G156">
            <v>977.22</v>
          </cell>
          <cell r="I156">
            <v>138569.76</v>
          </cell>
          <cell r="K156">
            <v>977.22</v>
          </cell>
          <cell r="M156">
            <v>138569.76</v>
          </cell>
        </row>
        <row r="157">
          <cell r="A157" t="str">
            <v>300AUE01</v>
          </cell>
          <cell r="B157" t="str">
            <v>AUES</v>
          </cell>
          <cell r="C157">
            <v>325.25</v>
          </cell>
          <cell r="D157">
            <v>-231326.03</v>
          </cell>
          <cell r="E157">
            <v>44950</v>
          </cell>
          <cell r="F157">
            <v>-26201086.780000001</v>
          </cell>
          <cell r="G157">
            <v>3.36</v>
          </cell>
          <cell r="I157">
            <v>0</v>
          </cell>
          <cell r="K157">
            <v>3.36</v>
          </cell>
          <cell r="M157">
            <v>0</v>
          </cell>
        </row>
        <row r="158">
          <cell r="A158" t="str">
            <v>300AVR01</v>
          </cell>
          <cell r="B158" t="str">
            <v>Avramenco</v>
          </cell>
          <cell r="C158">
            <v>9303.0400000000009</v>
          </cell>
          <cell r="D158">
            <v>-40509.24</v>
          </cell>
          <cell r="E158">
            <v>1285680</v>
          </cell>
          <cell r="F158">
            <v>-4618051.8499999996</v>
          </cell>
          <cell r="G158">
            <v>-304.60000000000002</v>
          </cell>
          <cell r="I158">
            <v>-65913.77</v>
          </cell>
          <cell r="K158">
            <v>-304.60000000000002</v>
          </cell>
          <cell r="M158">
            <v>-65913.77</v>
          </cell>
        </row>
        <row r="159">
          <cell r="A159" t="str">
            <v>300AYA01</v>
          </cell>
          <cell r="B159" t="str">
            <v>AYAZ</v>
          </cell>
          <cell r="C159">
            <v>3952.6</v>
          </cell>
          <cell r="D159">
            <v>-1213721.71</v>
          </cell>
          <cell r="E159">
            <v>546250</v>
          </cell>
          <cell r="F159">
            <v>-118616710.17</v>
          </cell>
          <cell r="G159">
            <v>57.24</v>
          </cell>
          <cell r="I159">
            <v>0</v>
          </cell>
          <cell r="K159">
            <v>57.24</v>
          </cell>
          <cell r="M159">
            <v>0</v>
          </cell>
        </row>
        <row r="160">
          <cell r="A160" t="str">
            <v>300BAK02</v>
          </cell>
          <cell r="B160" t="str">
            <v>Baker Hughes Solutions</v>
          </cell>
          <cell r="C160">
            <v>167612.54999999999</v>
          </cell>
          <cell r="D160">
            <v>370810.95</v>
          </cell>
          <cell r="E160">
            <v>23164054.41</v>
          </cell>
          <cell r="F160">
            <v>32313822.23</v>
          </cell>
          <cell r="G160">
            <v>1122812.74</v>
          </cell>
          <cell r="I160">
            <v>157450536.13999999</v>
          </cell>
          <cell r="K160">
            <v>1122812.74</v>
          </cell>
          <cell r="M160">
            <v>157450536.13999999</v>
          </cell>
        </row>
        <row r="161">
          <cell r="A161" t="str">
            <v>300BAS01</v>
          </cell>
          <cell r="B161" t="str">
            <v>BAS</v>
          </cell>
          <cell r="C161">
            <v>70123.28</v>
          </cell>
          <cell r="D161">
            <v>190950</v>
          </cell>
          <cell r="E161">
            <v>9691036.8900000006</v>
          </cell>
          <cell r="F161">
            <v>14426272.5</v>
          </cell>
          <cell r="G161">
            <v>75187.12</v>
          </cell>
          <cell r="I161">
            <v>10575935.99</v>
          </cell>
          <cell r="K161">
            <v>75187.12</v>
          </cell>
          <cell r="M161">
            <v>10575935.99</v>
          </cell>
        </row>
        <row r="162">
          <cell r="A162" t="str">
            <v>300BEY01</v>
          </cell>
          <cell r="B162" t="str">
            <v>Beyneu Joldiery</v>
          </cell>
          <cell r="C162">
            <v>131969.63</v>
          </cell>
          <cell r="D162">
            <v>1382780.94</v>
          </cell>
          <cell r="E162">
            <v>18238203.649999999</v>
          </cell>
          <cell r="F162">
            <v>153548203.86000001</v>
          </cell>
          <cell r="G162">
            <v>17019.5</v>
          </cell>
          <cell r="I162">
            <v>2023674</v>
          </cell>
          <cell r="K162">
            <v>17019.5</v>
          </cell>
          <cell r="M162">
            <v>2023674</v>
          </cell>
        </row>
        <row r="163">
          <cell r="A163" t="str">
            <v>300CAN01</v>
          </cell>
          <cell r="B163" t="str">
            <v>Canam Services</v>
          </cell>
          <cell r="C163">
            <v>59.71</v>
          </cell>
          <cell r="D163">
            <v>0</v>
          </cell>
          <cell r="E163">
            <v>8252.3700000000008</v>
          </cell>
          <cell r="F163">
            <v>0</v>
          </cell>
          <cell r="G163">
            <v>59.71</v>
          </cell>
          <cell r="I163">
            <v>8252.3700000000008</v>
          </cell>
          <cell r="K163">
            <v>59.71</v>
          </cell>
          <cell r="M163">
            <v>8252.3700000000008</v>
          </cell>
        </row>
        <row r="164">
          <cell r="A164" t="str">
            <v>300CAS01</v>
          </cell>
          <cell r="B164" t="str">
            <v>Caspi Munai Gaz</v>
          </cell>
          <cell r="C164">
            <v>911.72</v>
          </cell>
          <cell r="D164">
            <v>0</v>
          </cell>
          <cell r="E164">
            <v>126000</v>
          </cell>
          <cell r="F164">
            <v>0</v>
          </cell>
          <cell r="G164">
            <v>911.72</v>
          </cell>
          <cell r="I164">
            <v>126000</v>
          </cell>
          <cell r="K164">
            <v>911.72</v>
          </cell>
          <cell r="M164">
            <v>126000</v>
          </cell>
        </row>
        <row r="165">
          <cell r="A165" t="str">
            <v>300CAT01</v>
          </cell>
          <cell r="B165" t="str">
            <v>Catkaz</v>
          </cell>
          <cell r="C165">
            <v>69940.34</v>
          </cell>
          <cell r="D165">
            <v>0</v>
          </cell>
          <cell r="E165">
            <v>9665754.9900000002</v>
          </cell>
          <cell r="F165">
            <v>0</v>
          </cell>
          <cell r="G165">
            <v>133000</v>
          </cell>
          <cell r="I165">
            <v>17976284.68</v>
          </cell>
          <cell r="K165">
            <v>133000</v>
          </cell>
          <cell r="M165">
            <v>17976284.68</v>
          </cell>
        </row>
        <row r="166">
          <cell r="A166" t="str">
            <v>300CHA01</v>
          </cell>
          <cell r="B166" t="str">
            <v>Challenger Oil Services</v>
          </cell>
          <cell r="C166">
            <v>1400023.61</v>
          </cell>
          <cell r="D166">
            <v>0</v>
          </cell>
          <cell r="E166">
            <v>193483262.90000001</v>
          </cell>
          <cell r="F166">
            <v>0</v>
          </cell>
          <cell r="G166">
            <v>0.61</v>
          </cell>
          <cell r="I166">
            <v>-4671998.5</v>
          </cell>
          <cell r="K166">
            <v>0.61</v>
          </cell>
          <cell r="M166">
            <v>-4671998.5</v>
          </cell>
        </row>
        <row r="167">
          <cell r="A167" t="str">
            <v>300CHA02</v>
          </cell>
          <cell r="B167" t="str">
            <v>Chaparral Resources Inc</v>
          </cell>
          <cell r="C167">
            <v>0</v>
          </cell>
          <cell r="D167">
            <v>0</v>
          </cell>
          <cell r="E167">
            <v>0</v>
          </cell>
          <cell r="F167">
            <v>0</v>
          </cell>
          <cell r="G167">
            <v>647582.99</v>
          </cell>
          <cell r="I167">
            <v>90864945.900000006</v>
          </cell>
          <cell r="K167">
            <v>799082.99</v>
          </cell>
          <cell r="M167">
            <v>112271895.90000001</v>
          </cell>
        </row>
        <row r="168">
          <cell r="A168" t="str">
            <v>300COM03</v>
          </cell>
          <cell r="B168" t="str">
            <v>Comfort</v>
          </cell>
          <cell r="C168">
            <v>-0.01</v>
          </cell>
          <cell r="D168">
            <v>0</v>
          </cell>
          <cell r="E168">
            <v>0</v>
          </cell>
          <cell r="F168">
            <v>0</v>
          </cell>
          <cell r="G168">
            <v>-0.01</v>
          </cell>
          <cell r="I168">
            <v>0</v>
          </cell>
          <cell r="K168">
            <v>-0.01</v>
          </cell>
          <cell r="M168">
            <v>0</v>
          </cell>
        </row>
        <row r="169">
          <cell r="A169" t="str">
            <v>300CON01</v>
          </cell>
          <cell r="B169" t="str">
            <v>Continental Shiptores</v>
          </cell>
          <cell r="C169">
            <v>400000</v>
          </cell>
          <cell r="D169">
            <v>4225</v>
          </cell>
          <cell r="E169">
            <v>55280000</v>
          </cell>
          <cell r="F169">
            <v>599105</v>
          </cell>
          <cell r="G169">
            <v>13517</v>
          </cell>
          <cell r="I169">
            <v>1284710.6000000001</v>
          </cell>
          <cell r="K169">
            <v>13517</v>
          </cell>
          <cell r="M169">
            <v>1284710.6000000001</v>
          </cell>
        </row>
        <row r="170">
          <cell r="A170" t="str">
            <v>300DAR01</v>
          </cell>
          <cell r="B170" t="str">
            <v>Dariya</v>
          </cell>
          <cell r="C170">
            <v>406.5</v>
          </cell>
          <cell r="D170">
            <v>0</v>
          </cell>
          <cell r="E170">
            <v>56178</v>
          </cell>
          <cell r="F170">
            <v>0</v>
          </cell>
          <cell r="G170">
            <v>201.96</v>
          </cell>
          <cell r="I170">
            <v>28141</v>
          </cell>
          <cell r="K170">
            <v>201.96</v>
          </cell>
          <cell r="M170">
            <v>28141</v>
          </cell>
        </row>
        <row r="171">
          <cell r="A171" t="str">
            <v>300EME01</v>
          </cell>
          <cell r="B171" t="str">
            <v>Emerging Mkts Gruop</v>
          </cell>
          <cell r="C171">
            <v>260.38</v>
          </cell>
          <cell r="D171">
            <v>0</v>
          </cell>
          <cell r="E171">
            <v>35984</v>
          </cell>
          <cell r="F171">
            <v>0</v>
          </cell>
          <cell r="G171">
            <v>260.38</v>
          </cell>
          <cell r="I171">
            <v>35984</v>
          </cell>
          <cell r="K171">
            <v>260.38</v>
          </cell>
          <cell r="M171">
            <v>35984</v>
          </cell>
        </row>
        <row r="172">
          <cell r="A172" t="str">
            <v>300ENE01</v>
          </cell>
          <cell r="B172" t="str">
            <v>Energopromservis</v>
          </cell>
          <cell r="C172">
            <v>2054.31</v>
          </cell>
          <cell r="D172">
            <v>0</v>
          </cell>
          <cell r="E172">
            <v>283906</v>
          </cell>
          <cell r="F172">
            <v>0</v>
          </cell>
          <cell r="G172">
            <v>18.41</v>
          </cell>
          <cell r="I172">
            <v>0</v>
          </cell>
          <cell r="K172">
            <v>18.41</v>
          </cell>
          <cell r="M172">
            <v>0</v>
          </cell>
        </row>
        <row r="173">
          <cell r="A173" t="str">
            <v>300ERN01</v>
          </cell>
          <cell r="B173" t="str">
            <v>Ernst &amp; Young Kazakhstan</v>
          </cell>
          <cell r="C173">
            <v>154597</v>
          </cell>
          <cell r="D173">
            <v>0</v>
          </cell>
          <cell r="E173">
            <v>21365305.399999999</v>
          </cell>
          <cell r="F173">
            <v>0</v>
          </cell>
          <cell r="G173">
            <v>22500.7</v>
          </cell>
          <cell r="I173">
            <v>2822914.95</v>
          </cell>
          <cell r="K173">
            <v>22500.7</v>
          </cell>
          <cell r="M173">
            <v>2822914.95</v>
          </cell>
        </row>
        <row r="174">
          <cell r="A174" t="str">
            <v>300FED01</v>
          </cell>
          <cell r="B174" t="str">
            <v>Fedotav</v>
          </cell>
          <cell r="C174">
            <v>371.92</v>
          </cell>
          <cell r="D174">
            <v>0</v>
          </cell>
          <cell r="E174">
            <v>51400</v>
          </cell>
          <cell r="F174">
            <v>0</v>
          </cell>
          <cell r="G174">
            <v>71.25</v>
          </cell>
          <cell r="I174">
            <v>9570</v>
          </cell>
          <cell r="K174">
            <v>71.25</v>
          </cell>
          <cell r="M174">
            <v>9570</v>
          </cell>
        </row>
        <row r="175">
          <cell r="A175" t="str">
            <v>300FRA02</v>
          </cell>
          <cell r="B175" t="str">
            <v>Frazier</v>
          </cell>
          <cell r="C175">
            <v>4193.3999999999996</v>
          </cell>
          <cell r="D175">
            <v>0</v>
          </cell>
          <cell r="E175">
            <v>579528</v>
          </cell>
          <cell r="F175">
            <v>0</v>
          </cell>
          <cell r="G175">
            <v>39.08</v>
          </cell>
          <cell r="I175">
            <v>0</v>
          </cell>
          <cell r="K175">
            <v>39.08</v>
          </cell>
          <cell r="M175">
            <v>0</v>
          </cell>
        </row>
        <row r="176">
          <cell r="A176" t="str">
            <v>300GAL01</v>
          </cell>
          <cell r="B176" t="str">
            <v>Galia</v>
          </cell>
          <cell r="C176">
            <v>255.77</v>
          </cell>
          <cell r="D176">
            <v>0</v>
          </cell>
          <cell r="E176">
            <v>35348</v>
          </cell>
          <cell r="F176">
            <v>0</v>
          </cell>
          <cell r="G176">
            <v>115.79</v>
          </cell>
          <cell r="I176">
            <v>16107</v>
          </cell>
          <cell r="K176">
            <v>115.79</v>
          </cell>
          <cell r="M176">
            <v>16107</v>
          </cell>
        </row>
        <row r="177">
          <cell r="A177" t="str">
            <v>300GDU01</v>
          </cell>
          <cell r="B177" t="str">
            <v>RGP GDU (SCOUT DBASE)</v>
          </cell>
          <cell r="C177">
            <v>9985.5300000000007</v>
          </cell>
          <cell r="D177">
            <v>0</v>
          </cell>
          <cell r="E177">
            <v>1380000</v>
          </cell>
          <cell r="F177">
            <v>0</v>
          </cell>
          <cell r="G177">
            <v>117.81</v>
          </cell>
          <cell r="I177">
            <v>0</v>
          </cell>
          <cell r="K177">
            <v>117.81</v>
          </cell>
          <cell r="M177">
            <v>0</v>
          </cell>
        </row>
        <row r="178">
          <cell r="A178" t="str">
            <v>300GEN01</v>
          </cell>
          <cell r="B178" t="str">
            <v>Genesis</v>
          </cell>
          <cell r="C178">
            <v>0</v>
          </cell>
          <cell r="D178">
            <v>138.65</v>
          </cell>
          <cell r="E178">
            <v>0</v>
          </cell>
          <cell r="F178">
            <v>19660</v>
          </cell>
          <cell r="G178">
            <v>49248</v>
          </cell>
          <cell r="I178">
            <v>6983366.4000000004</v>
          </cell>
          <cell r="K178">
            <v>49248</v>
          </cell>
          <cell r="M178">
            <v>6983366.4000000004</v>
          </cell>
        </row>
        <row r="179">
          <cell r="A179" t="str">
            <v>300GEO01</v>
          </cell>
          <cell r="B179" t="str">
            <v>Geotex</v>
          </cell>
          <cell r="C179">
            <v>4233</v>
          </cell>
          <cell r="D179">
            <v>0</v>
          </cell>
          <cell r="E179">
            <v>585000</v>
          </cell>
          <cell r="F179">
            <v>0</v>
          </cell>
          <cell r="G179">
            <v>200210.64</v>
          </cell>
          <cell r="I179">
            <v>28401516.73</v>
          </cell>
          <cell r="K179">
            <v>200210.64</v>
          </cell>
          <cell r="M179">
            <v>28401516.73</v>
          </cell>
        </row>
        <row r="180">
          <cell r="A180" t="str">
            <v>300GEO03</v>
          </cell>
          <cell r="B180" t="str">
            <v>Geologistics/Matrix</v>
          </cell>
          <cell r="C180">
            <v>40326.76</v>
          </cell>
          <cell r="D180">
            <v>0</v>
          </cell>
          <cell r="E180">
            <v>5573158.2300000004</v>
          </cell>
          <cell r="F180">
            <v>0</v>
          </cell>
          <cell r="G180">
            <v>57760.14</v>
          </cell>
          <cell r="I180">
            <v>8089722.4199999999</v>
          </cell>
          <cell r="K180">
            <v>57760.14</v>
          </cell>
          <cell r="M180">
            <v>8089722.4199999999</v>
          </cell>
        </row>
        <row r="181">
          <cell r="A181" t="str">
            <v>300GEO04</v>
          </cell>
          <cell r="B181" t="str">
            <v>Geos Ltd</v>
          </cell>
          <cell r="C181">
            <v>0</v>
          </cell>
          <cell r="D181">
            <v>0</v>
          </cell>
          <cell r="E181">
            <v>0</v>
          </cell>
          <cell r="F181">
            <v>0</v>
          </cell>
          <cell r="G181">
            <v>14600.28</v>
          </cell>
          <cell r="I181">
            <v>2070320</v>
          </cell>
          <cell r="K181">
            <v>14600.28</v>
          </cell>
          <cell r="M181">
            <v>2070320</v>
          </cell>
        </row>
        <row r="182">
          <cell r="A182" t="str">
            <v>300GLO01</v>
          </cell>
          <cell r="B182" t="str">
            <v>GLOBUS</v>
          </cell>
          <cell r="C182">
            <v>0</v>
          </cell>
          <cell r="D182">
            <v>0</v>
          </cell>
          <cell r="E182">
            <v>0</v>
          </cell>
          <cell r="F182">
            <v>0</v>
          </cell>
          <cell r="G182">
            <v>14441.1</v>
          </cell>
          <cell r="I182">
            <v>2047748.4</v>
          </cell>
          <cell r="K182">
            <v>14441.1</v>
          </cell>
          <cell r="M182">
            <v>2047748.4</v>
          </cell>
        </row>
        <row r="183">
          <cell r="A183" t="str">
            <v>300GLO02</v>
          </cell>
          <cell r="B183" t="str">
            <v>Globalink</v>
          </cell>
          <cell r="C183">
            <v>0</v>
          </cell>
          <cell r="D183">
            <v>0</v>
          </cell>
          <cell r="E183">
            <v>0</v>
          </cell>
          <cell r="F183">
            <v>0</v>
          </cell>
          <cell r="G183">
            <v>2389.0100000000002</v>
          </cell>
          <cell r="I183">
            <v>338761</v>
          </cell>
          <cell r="K183">
            <v>2389.0100000000002</v>
          </cell>
          <cell r="M183">
            <v>338761</v>
          </cell>
        </row>
        <row r="184">
          <cell r="A184" t="str">
            <v>300GRA01</v>
          </cell>
          <cell r="B184" t="str">
            <v>GRATA</v>
          </cell>
          <cell r="C184">
            <v>0</v>
          </cell>
          <cell r="D184">
            <v>0</v>
          </cell>
          <cell r="E184">
            <v>0</v>
          </cell>
          <cell r="F184">
            <v>0</v>
          </cell>
          <cell r="G184">
            <v>20144.77</v>
          </cell>
          <cell r="I184">
            <v>2856527.81</v>
          </cell>
          <cell r="K184">
            <v>20144.77</v>
          </cell>
          <cell r="M184">
            <v>2856527.81</v>
          </cell>
        </row>
        <row r="185">
          <cell r="A185" t="str">
            <v>300HIM01</v>
          </cell>
          <cell r="B185" t="str">
            <v>Himmontaj</v>
          </cell>
          <cell r="C185">
            <v>40356.25</v>
          </cell>
          <cell r="D185">
            <v>266.22000000000003</v>
          </cell>
          <cell r="E185">
            <v>5577233.9299999997</v>
          </cell>
          <cell r="F185">
            <v>37750</v>
          </cell>
          <cell r="G185">
            <v>20405.62</v>
          </cell>
          <cell r="I185">
            <v>2748233.93</v>
          </cell>
          <cell r="K185">
            <v>20405.62</v>
          </cell>
          <cell r="M185">
            <v>2748233.93</v>
          </cell>
        </row>
        <row r="186">
          <cell r="A186" t="str">
            <v>300HYC01</v>
          </cell>
          <cell r="B186" t="str">
            <v>Hycalog / Camco Int. Ltd</v>
          </cell>
          <cell r="C186">
            <v>263.02</v>
          </cell>
          <cell r="D186">
            <v>246.52</v>
          </cell>
          <cell r="E186">
            <v>36350</v>
          </cell>
          <cell r="F186">
            <v>34955.96</v>
          </cell>
          <cell r="G186">
            <v>263.02</v>
          </cell>
          <cell r="I186">
            <v>36350</v>
          </cell>
          <cell r="K186">
            <v>263.02</v>
          </cell>
          <cell r="M186">
            <v>36350</v>
          </cell>
        </row>
        <row r="187">
          <cell r="A187" t="str">
            <v>300INT01</v>
          </cell>
          <cell r="B187" t="str">
            <v>Integral</v>
          </cell>
          <cell r="C187">
            <v>38.44</v>
          </cell>
          <cell r="D187">
            <v>0</v>
          </cell>
          <cell r="E187">
            <v>5312</v>
          </cell>
          <cell r="F187">
            <v>0</v>
          </cell>
          <cell r="G187">
            <v>0.36</v>
          </cell>
          <cell r="I187">
            <v>0</v>
          </cell>
          <cell r="K187">
            <v>0.36</v>
          </cell>
          <cell r="M187">
            <v>0</v>
          </cell>
        </row>
        <row r="188">
          <cell r="A188" t="str">
            <v>300KAN01</v>
          </cell>
          <cell r="B188" t="str">
            <v>Kann</v>
          </cell>
          <cell r="C188">
            <v>1302.46</v>
          </cell>
          <cell r="D188">
            <v>0.5</v>
          </cell>
          <cell r="E188">
            <v>180000</v>
          </cell>
          <cell r="F188">
            <v>70.900000000000006</v>
          </cell>
          <cell r="G188">
            <v>17.66</v>
          </cell>
          <cell r="I188">
            <v>0</v>
          </cell>
          <cell r="K188">
            <v>17.66</v>
          </cell>
          <cell r="M188">
            <v>0</v>
          </cell>
        </row>
        <row r="189">
          <cell r="A189" t="str">
            <v>300KAZ01</v>
          </cell>
          <cell r="B189" t="str">
            <v>Kaztransoil</v>
          </cell>
          <cell r="C189">
            <v>277.14</v>
          </cell>
          <cell r="D189">
            <v>0</v>
          </cell>
          <cell r="E189">
            <v>38300.14</v>
          </cell>
          <cell r="F189">
            <v>0</v>
          </cell>
          <cell r="G189">
            <v>17190.46</v>
          </cell>
          <cell r="I189">
            <v>2437268.71</v>
          </cell>
          <cell r="K189">
            <v>17190.46</v>
          </cell>
          <cell r="M189">
            <v>2437268.71</v>
          </cell>
        </row>
        <row r="190">
          <cell r="A190" t="str">
            <v>300KAZ05</v>
          </cell>
          <cell r="B190" t="str">
            <v>Kazakhoil Drilling</v>
          </cell>
          <cell r="C190">
            <v>0</v>
          </cell>
          <cell r="D190">
            <v>3130.01</v>
          </cell>
          <cell r="E190">
            <v>0</v>
          </cell>
          <cell r="F190">
            <v>443835.42</v>
          </cell>
          <cell r="G190">
            <v>476330.82</v>
          </cell>
          <cell r="I190">
            <v>67118705.75</v>
          </cell>
          <cell r="K190">
            <v>476330.82</v>
          </cell>
          <cell r="M190">
            <v>67118703.480000004</v>
          </cell>
        </row>
        <row r="191">
          <cell r="A191" t="str">
            <v>300KEE01</v>
          </cell>
          <cell r="B191" t="str">
            <v>KEENOIL</v>
          </cell>
          <cell r="C191">
            <v>107592</v>
          </cell>
          <cell r="D191">
            <v>21600</v>
          </cell>
          <cell r="E191">
            <v>14869214.4</v>
          </cell>
          <cell r="F191">
            <v>3062880</v>
          </cell>
          <cell r="G191">
            <v>7592</v>
          </cell>
          <cell r="I191">
            <v>838214.4</v>
          </cell>
          <cell r="K191">
            <v>7592</v>
          </cell>
          <cell r="M191">
            <v>838214.4</v>
          </cell>
        </row>
        <row r="192">
          <cell r="A192" t="str">
            <v>300KEZ01</v>
          </cell>
          <cell r="B192" t="str">
            <v>Kezby</v>
          </cell>
          <cell r="C192">
            <v>0</v>
          </cell>
          <cell r="D192">
            <v>0</v>
          </cell>
          <cell r="E192">
            <v>0</v>
          </cell>
          <cell r="F192">
            <v>0</v>
          </cell>
          <cell r="G192">
            <v>1801.27</v>
          </cell>
          <cell r="I192">
            <v>255420</v>
          </cell>
          <cell r="K192">
            <v>1801.27</v>
          </cell>
          <cell r="M192">
            <v>255420</v>
          </cell>
        </row>
        <row r="193">
          <cell r="A193" t="str">
            <v>300KIM01</v>
          </cell>
          <cell r="B193" t="str">
            <v>KIMER</v>
          </cell>
          <cell r="C193">
            <v>1231.3399999999999</v>
          </cell>
          <cell r="D193">
            <v>0</v>
          </cell>
          <cell r="E193">
            <v>170170.5</v>
          </cell>
          <cell r="F193">
            <v>0</v>
          </cell>
          <cell r="G193">
            <v>459.71</v>
          </cell>
          <cell r="I193">
            <v>62257.5</v>
          </cell>
          <cell r="K193">
            <v>459.71</v>
          </cell>
          <cell r="M193">
            <v>62257.5</v>
          </cell>
        </row>
        <row r="194">
          <cell r="A194" t="str">
            <v>300KIS01</v>
          </cell>
          <cell r="B194" t="str">
            <v>Kislorod</v>
          </cell>
          <cell r="C194">
            <v>0</v>
          </cell>
          <cell r="D194">
            <v>0</v>
          </cell>
          <cell r="E194">
            <v>0</v>
          </cell>
          <cell r="F194">
            <v>0</v>
          </cell>
          <cell r="G194">
            <v>1119.6099999999999</v>
          </cell>
          <cell r="I194">
            <v>158760</v>
          </cell>
          <cell r="K194">
            <v>1119.6099999999999</v>
          </cell>
          <cell r="M194">
            <v>158760</v>
          </cell>
        </row>
        <row r="195">
          <cell r="A195" t="str">
            <v>300KMO01</v>
          </cell>
          <cell r="B195" t="str">
            <v>K-MOBILE</v>
          </cell>
          <cell r="C195">
            <v>0</v>
          </cell>
          <cell r="D195">
            <v>1078.98</v>
          </cell>
          <cell r="E195">
            <v>0</v>
          </cell>
          <cell r="F195">
            <v>153000</v>
          </cell>
          <cell r="G195">
            <v>3016.54</v>
          </cell>
          <cell r="I195">
            <v>427745.16</v>
          </cell>
          <cell r="K195">
            <v>3016.54</v>
          </cell>
          <cell r="M195">
            <v>427745.16</v>
          </cell>
        </row>
        <row r="196">
          <cell r="A196" t="str">
            <v>300KOR01</v>
          </cell>
          <cell r="B196" t="str">
            <v>Koruna V N</v>
          </cell>
          <cell r="C196">
            <v>2758.87</v>
          </cell>
          <cell r="D196">
            <v>977.22</v>
          </cell>
          <cell r="E196">
            <v>381276</v>
          </cell>
          <cell r="F196">
            <v>138569.76</v>
          </cell>
          <cell r="G196">
            <v>103.41</v>
          </cell>
          <cell r="I196">
            <v>11105</v>
          </cell>
          <cell r="K196">
            <v>103.41</v>
          </cell>
          <cell r="M196">
            <v>11105</v>
          </cell>
        </row>
        <row r="197">
          <cell r="A197" t="str">
            <v>300LAT01</v>
          </cell>
          <cell r="B197" t="str">
            <v>Latipov B.C.</v>
          </cell>
          <cell r="C197">
            <v>1767.98</v>
          </cell>
          <cell r="D197">
            <v>0</v>
          </cell>
          <cell r="E197">
            <v>244335.1</v>
          </cell>
          <cell r="F197">
            <v>0</v>
          </cell>
          <cell r="G197">
            <v>2486.7800000000002</v>
          </cell>
          <cell r="I197">
            <v>348733.9</v>
          </cell>
          <cell r="K197">
            <v>2486.7800000000002</v>
          </cell>
          <cell r="M197">
            <v>348733.9</v>
          </cell>
        </row>
        <row r="198">
          <cell r="A198" t="str">
            <v>300LOM01</v>
          </cell>
          <cell r="B198" t="str">
            <v>Lomakin</v>
          </cell>
          <cell r="C198">
            <v>0</v>
          </cell>
          <cell r="D198">
            <v>0</v>
          </cell>
          <cell r="E198">
            <v>0</v>
          </cell>
          <cell r="F198">
            <v>0</v>
          </cell>
          <cell r="G198">
            <v>167.49</v>
          </cell>
          <cell r="I198">
            <v>23750</v>
          </cell>
          <cell r="K198">
            <v>167.49</v>
          </cell>
          <cell r="M198">
            <v>23750</v>
          </cell>
        </row>
        <row r="199">
          <cell r="A199" t="str">
            <v>300LSI01</v>
          </cell>
          <cell r="B199" t="str">
            <v>L.S.I.P.</v>
          </cell>
          <cell r="C199">
            <v>1947.83</v>
          </cell>
          <cell r="D199">
            <v>0</v>
          </cell>
          <cell r="E199">
            <v>269190</v>
          </cell>
          <cell r="F199">
            <v>0</v>
          </cell>
          <cell r="G199">
            <v>4186.6000000000004</v>
          </cell>
          <cell r="I199">
            <v>590377.44999999995</v>
          </cell>
          <cell r="K199">
            <v>4186.6000000000004</v>
          </cell>
          <cell r="M199">
            <v>590377.44999999995</v>
          </cell>
        </row>
        <row r="200">
          <cell r="A200" t="str">
            <v>300MAN03</v>
          </cell>
          <cell r="B200" t="str">
            <v>Mangistauenergomontazh</v>
          </cell>
          <cell r="C200">
            <v>0</v>
          </cell>
          <cell r="D200">
            <v>-464.84</v>
          </cell>
          <cell r="E200">
            <v>0</v>
          </cell>
          <cell r="F200">
            <v>-65913.77</v>
          </cell>
          <cell r="G200">
            <v>275.04000000000002</v>
          </cell>
          <cell r="I200">
            <v>39000</v>
          </cell>
          <cell r="K200">
            <v>275.04000000000002</v>
          </cell>
          <cell r="M200">
            <v>39000</v>
          </cell>
        </row>
        <row r="201">
          <cell r="A201" t="str">
            <v>300MIC01</v>
          </cell>
          <cell r="B201" t="str">
            <v>Akim of Mangistau</v>
          </cell>
          <cell r="C201">
            <v>34000</v>
          </cell>
          <cell r="D201">
            <v>0</v>
          </cell>
          <cell r="E201">
            <v>4698800</v>
          </cell>
          <cell r="F201">
            <v>0</v>
          </cell>
          <cell r="G201">
            <v>-12.2</v>
          </cell>
          <cell r="I201">
            <v>-42500</v>
          </cell>
          <cell r="K201">
            <v>-12.2</v>
          </cell>
          <cell r="M201">
            <v>-42500</v>
          </cell>
        </row>
        <row r="202">
          <cell r="A202" t="str">
            <v>300MOD01</v>
          </cell>
          <cell r="B202" t="str">
            <v>MODT</v>
          </cell>
          <cell r="C202">
            <v>11160.66</v>
          </cell>
          <cell r="D202">
            <v>0</v>
          </cell>
          <cell r="E202">
            <v>1542403.46</v>
          </cell>
          <cell r="F202">
            <v>0</v>
          </cell>
          <cell r="G202">
            <v>96.07</v>
          </cell>
          <cell r="I202">
            <v>0</v>
          </cell>
          <cell r="K202">
            <v>96.07</v>
          </cell>
          <cell r="M202">
            <v>0</v>
          </cell>
        </row>
        <row r="203">
          <cell r="A203" t="str">
            <v>300MOL01</v>
          </cell>
          <cell r="B203" t="str">
            <v>MOLEST</v>
          </cell>
          <cell r="C203">
            <v>4288.6400000000003</v>
          </cell>
          <cell r="D203">
            <v>0</v>
          </cell>
          <cell r="E203">
            <v>592690</v>
          </cell>
          <cell r="F203">
            <v>0</v>
          </cell>
          <cell r="G203">
            <v>843.81</v>
          </cell>
          <cell r="I203">
            <v>106500</v>
          </cell>
          <cell r="K203">
            <v>843.81</v>
          </cell>
          <cell r="M203">
            <v>106500</v>
          </cell>
        </row>
        <row r="204">
          <cell r="A204" t="str">
            <v>300MVO01</v>
          </cell>
          <cell r="B204" t="str">
            <v>MVO-AKBEREN</v>
          </cell>
          <cell r="C204">
            <v>922.31</v>
          </cell>
          <cell r="D204">
            <v>0</v>
          </cell>
          <cell r="E204">
            <v>127463</v>
          </cell>
          <cell r="F204">
            <v>0</v>
          </cell>
          <cell r="G204">
            <v>1770.99</v>
          </cell>
          <cell r="I204">
            <v>250000</v>
          </cell>
          <cell r="K204">
            <v>1770.99</v>
          </cell>
          <cell r="M204">
            <v>250000</v>
          </cell>
        </row>
        <row r="205">
          <cell r="A205" t="str">
            <v>300NIP02</v>
          </cell>
          <cell r="B205" t="str">
            <v>NIPI Neftegas</v>
          </cell>
          <cell r="C205">
            <v>25893.19</v>
          </cell>
          <cell r="D205">
            <v>1122812.74</v>
          </cell>
          <cell r="E205">
            <v>3578439</v>
          </cell>
          <cell r="F205">
            <v>159214846.53</v>
          </cell>
          <cell r="G205">
            <v>16135.41</v>
          </cell>
          <cell r="I205">
            <v>2204055</v>
          </cell>
          <cell r="K205">
            <v>16135.41</v>
          </cell>
          <cell r="M205">
            <v>2204055</v>
          </cell>
        </row>
        <row r="206">
          <cell r="A206" t="str">
            <v>300ORB01</v>
          </cell>
          <cell r="B206" t="str">
            <v>ORBITA</v>
          </cell>
          <cell r="C206">
            <v>0</v>
          </cell>
          <cell r="D206">
            <v>0</v>
          </cell>
          <cell r="E206">
            <v>0</v>
          </cell>
          <cell r="F206">
            <v>0</v>
          </cell>
          <cell r="G206">
            <v>894.92</v>
          </cell>
          <cell r="I206">
            <v>126900</v>
          </cell>
          <cell r="K206">
            <v>894.92</v>
          </cell>
          <cell r="M206">
            <v>126900</v>
          </cell>
        </row>
        <row r="207">
          <cell r="A207" t="str">
            <v>300ORT01</v>
          </cell>
          <cell r="B207" t="str">
            <v>ORT Sondyrushi</v>
          </cell>
          <cell r="C207">
            <v>1567.67</v>
          </cell>
          <cell r="D207">
            <v>74583.47</v>
          </cell>
          <cell r="E207">
            <v>216652</v>
          </cell>
          <cell r="F207">
            <v>10575935.99</v>
          </cell>
          <cell r="G207">
            <v>14.61</v>
          </cell>
          <cell r="I207">
            <v>0</v>
          </cell>
          <cell r="K207">
            <v>14.61</v>
          </cell>
          <cell r="M207">
            <v>0</v>
          </cell>
        </row>
        <row r="208">
          <cell r="A208" t="str">
            <v>300OTE01</v>
          </cell>
          <cell r="B208" t="str">
            <v>OTES</v>
          </cell>
          <cell r="C208">
            <v>0</v>
          </cell>
          <cell r="D208">
            <v>0</v>
          </cell>
          <cell r="E208">
            <v>0</v>
          </cell>
          <cell r="F208">
            <v>0</v>
          </cell>
          <cell r="G208">
            <v>354.41</v>
          </cell>
          <cell r="I208">
            <v>50256</v>
          </cell>
          <cell r="K208">
            <v>354.41</v>
          </cell>
          <cell r="M208">
            <v>50256</v>
          </cell>
        </row>
        <row r="209">
          <cell r="A209" t="str">
            <v>300OTR01</v>
          </cell>
          <cell r="B209" t="str">
            <v>OTRAR TRAVEL</v>
          </cell>
          <cell r="C209">
            <v>894.32</v>
          </cell>
          <cell r="D209">
            <v>0</v>
          </cell>
          <cell r="E209">
            <v>123595.5</v>
          </cell>
          <cell r="F209">
            <v>0</v>
          </cell>
          <cell r="G209">
            <v>7517.27</v>
          </cell>
          <cell r="I209">
            <v>1064858</v>
          </cell>
          <cell r="K209">
            <v>7517.27</v>
          </cell>
          <cell r="M209">
            <v>1064858</v>
          </cell>
        </row>
        <row r="210">
          <cell r="A210" t="str">
            <v>300PAR01</v>
          </cell>
          <cell r="B210" t="str">
            <v>Partner</v>
          </cell>
          <cell r="C210">
            <v>164.76</v>
          </cell>
          <cell r="D210">
            <v>14271.33</v>
          </cell>
          <cell r="E210">
            <v>22770</v>
          </cell>
          <cell r="F210">
            <v>2023674</v>
          </cell>
          <cell r="G210">
            <v>0</v>
          </cell>
          <cell r="I210">
            <v>0</v>
          </cell>
          <cell r="K210">
            <v>0</v>
          </cell>
          <cell r="M210">
            <v>0</v>
          </cell>
        </row>
        <row r="211">
          <cell r="A211" t="str">
            <v>300PET02</v>
          </cell>
          <cell r="B211" t="str">
            <v>Petroleum Pipe Company</v>
          </cell>
          <cell r="C211">
            <v>-102.36</v>
          </cell>
          <cell r="D211">
            <v>0</v>
          </cell>
          <cell r="E211">
            <v>-14146.3</v>
          </cell>
          <cell r="F211">
            <v>0</v>
          </cell>
          <cell r="G211">
            <v>-102.36</v>
          </cell>
          <cell r="I211">
            <v>-14146.3</v>
          </cell>
          <cell r="K211">
            <v>-102.36</v>
          </cell>
          <cell r="M211">
            <v>-14146.3</v>
          </cell>
        </row>
        <row r="212">
          <cell r="A212" t="str">
            <v>300PSV01</v>
          </cell>
          <cell r="B212" t="str">
            <v>PSV</v>
          </cell>
          <cell r="C212">
            <v>-0.01</v>
          </cell>
          <cell r="D212">
            <v>0</v>
          </cell>
          <cell r="E212">
            <v>0</v>
          </cell>
          <cell r="F212">
            <v>0</v>
          </cell>
          <cell r="G212">
            <v>-0.01</v>
          </cell>
          <cell r="I212">
            <v>0</v>
          </cell>
          <cell r="K212">
            <v>-0.01</v>
          </cell>
          <cell r="M212">
            <v>0</v>
          </cell>
        </row>
        <row r="213">
          <cell r="A213" t="str">
            <v>300RAY01</v>
          </cell>
          <cell r="B213" t="str">
            <v>Raychem N. V.</v>
          </cell>
          <cell r="C213">
            <v>20.18</v>
          </cell>
          <cell r="D213">
            <v>0</v>
          </cell>
          <cell r="E213">
            <v>2788.4</v>
          </cell>
          <cell r="F213">
            <v>0</v>
          </cell>
          <cell r="G213">
            <v>20.18</v>
          </cell>
          <cell r="I213">
            <v>2788.4</v>
          </cell>
          <cell r="K213">
            <v>20.18</v>
          </cell>
          <cell r="M213">
            <v>2788.4</v>
          </cell>
        </row>
        <row r="214">
          <cell r="A214" t="str">
            <v>300RDS01</v>
          </cell>
          <cell r="B214" t="str">
            <v>RDS (Technical) LTD</v>
          </cell>
          <cell r="C214">
            <v>8687.1</v>
          </cell>
          <cell r="D214">
            <v>58.2</v>
          </cell>
          <cell r="E214">
            <v>1200557.22</v>
          </cell>
          <cell r="F214">
            <v>8252.3700000000008</v>
          </cell>
          <cell r="G214">
            <v>0</v>
          </cell>
          <cell r="I214">
            <v>-16939.849999999999</v>
          </cell>
          <cell r="K214">
            <v>0</v>
          </cell>
          <cell r="M214">
            <v>-16939.849999999999</v>
          </cell>
        </row>
        <row r="215">
          <cell r="A215" t="str">
            <v>300RIK01</v>
          </cell>
          <cell r="B215" t="str">
            <v>RIK</v>
          </cell>
          <cell r="C215">
            <v>78.150000000000006</v>
          </cell>
          <cell r="D215">
            <v>888.58</v>
          </cell>
          <cell r="E215">
            <v>10800</v>
          </cell>
          <cell r="F215">
            <v>126000</v>
          </cell>
          <cell r="G215">
            <v>78.150000000000006</v>
          </cell>
          <cell r="I215">
            <v>10800</v>
          </cell>
          <cell r="K215">
            <v>78.150000000000006</v>
          </cell>
          <cell r="M215">
            <v>10800</v>
          </cell>
        </row>
        <row r="216">
          <cell r="A216" t="str">
            <v>300ROB01</v>
          </cell>
          <cell r="B216" t="str">
            <v>Robertson &amp; Blums</v>
          </cell>
          <cell r="C216">
            <v>16416</v>
          </cell>
          <cell r="D216">
            <v>0</v>
          </cell>
          <cell r="E216">
            <v>2268691.2000000002</v>
          </cell>
          <cell r="F216">
            <v>0</v>
          </cell>
          <cell r="G216">
            <v>0</v>
          </cell>
          <cell r="I216">
            <v>-32011.200000000001</v>
          </cell>
          <cell r="K216">
            <v>0</v>
          </cell>
          <cell r="M216">
            <v>-32011.200000000001</v>
          </cell>
        </row>
        <row r="217">
          <cell r="A217" t="str">
            <v>300SAF01</v>
          </cell>
          <cell r="B217" t="str">
            <v>Safar</v>
          </cell>
          <cell r="C217">
            <v>86176.54</v>
          </cell>
          <cell r="D217">
            <v>133000</v>
          </cell>
          <cell r="E217">
            <v>11909597.83</v>
          </cell>
          <cell r="F217">
            <v>18859400</v>
          </cell>
          <cell r="G217">
            <v>-20</v>
          </cell>
          <cell r="I217">
            <v>-144992.79</v>
          </cell>
          <cell r="K217">
            <v>-20</v>
          </cell>
          <cell r="M217">
            <v>-144992.79</v>
          </cell>
        </row>
        <row r="218">
          <cell r="A218" t="str">
            <v>300SAN01</v>
          </cell>
          <cell r="B218" t="str">
            <v>Sanitation &amp; Epid Station</v>
          </cell>
          <cell r="C218">
            <v>0</v>
          </cell>
          <cell r="D218">
            <v>0.61</v>
          </cell>
          <cell r="E218">
            <v>0</v>
          </cell>
          <cell r="F218">
            <v>86.5</v>
          </cell>
          <cell r="G218">
            <v>5512.74</v>
          </cell>
          <cell r="I218">
            <v>781707</v>
          </cell>
          <cell r="K218">
            <v>5512.74</v>
          </cell>
          <cell r="M218">
            <v>781707</v>
          </cell>
        </row>
        <row r="219">
          <cell r="A219" t="str">
            <v>300SAT01</v>
          </cell>
          <cell r="B219" t="str">
            <v>SATEL</v>
          </cell>
          <cell r="C219">
            <v>86385.61</v>
          </cell>
          <cell r="D219">
            <v>799082.99</v>
          </cell>
          <cell r="E219">
            <v>11938491.6</v>
          </cell>
          <cell r="F219">
            <v>113309967.98</v>
          </cell>
          <cell r="G219">
            <v>86385.61</v>
          </cell>
          <cell r="I219">
            <v>11938491.6</v>
          </cell>
          <cell r="K219">
            <v>86385.61</v>
          </cell>
          <cell r="M219">
            <v>11938491.6</v>
          </cell>
        </row>
        <row r="220">
          <cell r="A220" t="str">
            <v>300SCH01</v>
          </cell>
          <cell r="B220" t="str">
            <v>Schlumberge</v>
          </cell>
          <cell r="C220">
            <v>48900</v>
          </cell>
          <cell r="D220">
            <v>0</v>
          </cell>
          <cell r="E220">
            <v>6757980</v>
          </cell>
          <cell r="F220">
            <v>0</v>
          </cell>
          <cell r="G220">
            <v>0</v>
          </cell>
          <cell r="I220">
            <v>-80685</v>
          </cell>
          <cell r="K220">
            <v>0</v>
          </cell>
          <cell r="M220">
            <v>-80685</v>
          </cell>
        </row>
        <row r="221">
          <cell r="A221" t="str">
            <v>300SER01</v>
          </cell>
          <cell r="B221" t="str">
            <v>SERT</v>
          </cell>
          <cell r="C221">
            <v>0</v>
          </cell>
          <cell r="D221">
            <v>0</v>
          </cell>
          <cell r="E221">
            <v>0</v>
          </cell>
          <cell r="F221">
            <v>0</v>
          </cell>
          <cell r="G221">
            <v>1378.68</v>
          </cell>
          <cell r="I221">
            <v>195497</v>
          </cell>
          <cell r="K221">
            <v>1378.68</v>
          </cell>
          <cell r="M221">
            <v>195497</v>
          </cell>
        </row>
        <row r="222">
          <cell r="A222" t="str">
            <v>300SOY01</v>
          </cell>
          <cell r="B222" t="str">
            <v>SOYUZ</v>
          </cell>
          <cell r="C222">
            <v>0</v>
          </cell>
          <cell r="D222">
            <v>0</v>
          </cell>
          <cell r="E222">
            <v>0</v>
          </cell>
          <cell r="F222">
            <v>0</v>
          </cell>
          <cell r="G222">
            <v>84.5</v>
          </cell>
          <cell r="I222">
            <v>11982</v>
          </cell>
          <cell r="K222">
            <v>84.5</v>
          </cell>
          <cell r="M222">
            <v>11982</v>
          </cell>
        </row>
        <row r="223">
          <cell r="A223" t="str">
            <v>300STS01</v>
          </cell>
          <cell r="B223" t="str">
            <v>STS</v>
          </cell>
          <cell r="C223">
            <v>27.21</v>
          </cell>
          <cell r="D223">
            <v>13517</v>
          </cell>
          <cell r="E223">
            <v>3760</v>
          </cell>
          <cell r="F223">
            <v>1916710.6</v>
          </cell>
          <cell r="G223">
            <v>0.26</v>
          </cell>
          <cell r="I223">
            <v>0</v>
          </cell>
          <cell r="K223">
            <v>0.26</v>
          </cell>
          <cell r="M223">
            <v>0</v>
          </cell>
        </row>
        <row r="224">
          <cell r="A224" t="str">
            <v>300TAN01</v>
          </cell>
          <cell r="B224" t="str">
            <v>TANDEM</v>
          </cell>
          <cell r="C224">
            <v>8550.34</v>
          </cell>
          <cell r="D224">
            <v>0</v>
          </cell>
          <cell r="E224">
            <v>1181657</v>
          </cell>
          <cell r="F224">
            <v>0</v>
          </cell>
          <cell r="G224">
            <v>104.49</v>
          </cell>
          <cell r="I224">
            <v>0</v>
          </cell>
          <cell r="K224">
            <v>104.49</v>
          </cell>
          <cell r="M224">
            <v>0</v>
          </cell>
        </row>
        <row r="225">
          <cell r="A225" t="str">
            <v>300TAT01</v>
          </cell>
          <cell r="B225" t="str">
            <v>Tatyana</v>
          </cell>
          <cell r="C225">
            <v>24.29</v>
          </cell>
          <cell r="D225">
            <v>0</v>
          </cell>
          <cell r="E225">
            <v>3357.18</v>
          </cell>
          <cell r="F225">
            <v>0</v>
          </cell>
          <cell r="G225">
            <v>11.73</v>
          </cell>
          <cell r="I225">
            <v>1633.6</v>
          </cell>
          <cell r="K225">
            <v>11.73</v>
          </cell>
          <cell r="M225">
            <v>1633.6</v>
          </cell>
        </row>
        <row r="226">
          <cell r="A226" t="str">
            <v>300TAX01</v>
          </cell>
          <cell r="B226" t="str">
            <v>Tax Inspection</v>
          </cell>
          <cell r="C226">
            <v>0</v>
          </cell>
          <cell r="D226">
            <v>198.46</v>
          </cell>
          <cell r="E226">
            <v>0</v>
          </cell>
          <cell r="F226">
            <v>28141</v>
          </cell>
          <cell r="G226">
            <v>4276.8100000000004</v>
          </cell>
          <cell r="I226">
            <v>606452</v>
          </cell>
          <cell r="K226">
            <v>4276.8100000000004</v>
          </cell>
          <cell r="M226">
            <v>606452</v>
          </cell>
        </row>
        <row r="227">
          <cell r="A227" t="str">
            <v>300TEC02</v>
          </cell>
          <cell r="B227" t="str">
            <v>TECHNOTRADE</v>
          </cell>
          <cell r="C227">
            <v>40212.9</v>
          </cell>
          <cell r="D227">
            <v>0</v>
          </cell>
          <cell r="E227">
            <v>5557423.3300000001</v>
          </cell>
          <cell r="F227">
            <v>0</v>
          </cell>
          <cell r="G227">
            <v>29511.81</v>
          </cell>
          <cell r="I227">
            <v>4127034.48</v>
          </cell>
          <cell r="K227">
            <v>29511.81</v>
          </cell>
          <cell r="M227">
            <v>4127034.48</v>
          </cell>
        </row>
        <row r="228">
          <cell r="A228" t="str">
            <v>300TNS01</v>
          </cell>
          <cell r="B228" t="str">
            <v>TNS</v>
          </cell>
          <cell r="C228">
            <v>20175.37</v>
          </cell>
          <cell r="D228">
            <v>0</v>
          </cell>
          <cell r="E228">
            <v>2788235.66</v>
          </cell>
          <cell r="F228">
            <v>0</v>
          </cell>
          <cell r="G228">
            <v>31447.3</v>
          </cell>
          <cell r="I228">
            <v>4422014.9000000004</v>
          </cell>
          <cell r="K228">
            <v>31447.3</v>
          </cell>
          <cell r="M228">
            <v>4422014.9000000004</v>
          </cell>
        </row>
        <row r="229">
          <cell r="A229" t="str">
            <v>300TRA01</v>
          </cell>
          <cell r="B229" t="str">
            <v>Trans Oil</v>
          </cell>
          <cell r="C229">
            <v>14927.12</v>
          </cell>
          <cell r="D229">
            <v>0</v>
          </cell>
          <cell r="E229">
            <v>2062928.47</v>
          </cell>
          <cell r="F229">
            <v>0</v>
          </cell>
          <cell r="G229">
            <v>14818.44</v>
          </cell>
          <cell r="I229">
            <v>2083034.91</v>
          </cell>
          <cell r="K229">
            <v>14818.44</v>
          </cell>
          <cell r="M229">
            <v>2083034.91</v>
          </cell>
        </row>
        <row r="230">
          <cell r="A230" t="str">
            <v>300TRU01</v>
          </cell>
          <cell r="B230" t="str">
            <v>Trucat International</v>
          </cell>
          <cell r="C230">
            <v>52518</v>
          </cell>
          <cell r="D230">
            <v>0</v>
          </cell>
          <cell r="E230">
            <v>7257987.5999999996</v>
          </cell>
          <cell r="F230">
            <v>0</v>
          </cell>
          <cell r="G230">
            <v>1360</v>
          </cell>
          <cell r="I230">
            <v>98425.5</v>
          </cell>
          <cell r="K230">
            <v>1360</v>
          </cell>
          <cell r="M230">
            <v>98425.5</v>
          </cell>
        </row>
        <row r="231">
          <cell r="A231" t="str">
            <v>300TVS01</v>
          </cell>
          <cell r="B231" t="str">
            <v>TVS&amp;V</v>
          </cell>
          <cell r="C231">
            <v>0</v>
          </cell>
          <cell r="D231">
            <v>0</v>
          </cell>
          <cell r="E231">
            <v>0</v>
          </cell>
          <cell r="F231">
            <v>0</v>
          </cell>
          <cell r="G231">
            <v>15.08</v>
          </cell>
          <cell r="I231">
            <v>2137.7399999999998</v>
          </cell>
          <cell r="K231">
            <v>15.08</v>
          </cell>
          <cell r="M231">
            <v>2137.7399999999998</v>
          </cell>
        </row>
        <row r="232">
          <cell r="A232" t="str">
            <v>300UIM01</v>
          </cell>
          <cell r="B232" t="str">
            <v>Uimaganbetov</v>
          </cell>
          <cell r="C232">
            <v>0</v>
          </cell>
          <cell r="D232">
            <v>253.77</v>
          </cell>
          <cell r="E232">
            <v>0</v>
          </cell>
          <cell r="F232">
            <v>35984</v>
          </cell>
          <cell r="G232">
            <v>895.63</v>
          </cell>
          <cell r="I232">
            <v>127000</v>
          </cell>
          <cell r="K232">
            <v>895.63</v>
          </cell>
          <cell r="M232">
            <v>127000</v>
          </cell>
        </row>
        <row r="233">
          <cell r="A233" t="str">
            <v>300URA01</v>
          </cell>
          <cell r="B233" t="str">
            <v>URAL AUTO TRADING</v>
          </cell>
          <cell r="C233">
            <v>4565</v>
          </cell>
          <cell r="D233">
            <v>0</v>
          </cell>
          <cell r="E233">
            <v>630883</v>
          </cell>
          <cell r="F233">
            <v>0</v>
          </cell>
          <cell r="G233">
            <v>0</v>
          </cell>
          <cell r="I233">
            <v>-16434</v>
          </cell>
          <cell r="K233">
            <v>0</v>
          </cell>
          <cell r="M233">
            <v>-16434</v>
          </cell>
        </row>
        <row r="234">
          <cell r="A234" t="str">
            <v>300VIT01</v>
          </cell>
          <cell r="B234" t="str">
            <v>VITO</v>
          </cell>
          <cell r="C234">
            <v>18557.84</v>
          </cell>
          <cell r="D234">
            <v>0</v>
          </cell>
          <cell r="E234">
            <v>2564692.86</v>
          </cell>
          <cell r="F234">
            <v>0</v>
          </cell>
          <cell r="G234">
            <v>21296.35</v>
          </cell>
          <cell r="I234">
            <v>3001747.46</v>
          </cell>
          <cell r="K234">
            <v>21296.35</v>
          </cell>
          <cell r="M234">
            <v>3001747.46</v>
          </cell>
        </row>
        <row r="235">
          <cell r="A235" t="str">
            <v>300WEA02</v>
          </cell>
          <cell r="B235" t="str">
            <v>Weatherford</v>
          </cell>
          <cell r="C235">
            <v>1463</v>
          </cell>
          <cell r="D235">
            <v>0</v>
          </cell>
          <cell r="E235">
            <v>202186.6</v>
          </cell>
          <cell r="F235">
            <v>0</v>
          </cell>
          <cell r="G235">
            <v>0</v>
          </cell>
          <cell r="I235">
            <v>-5266.8</v>
          </cell>
          <cell r="K235">
            <v>0</v>
          </cell>
          <cell r="M235">
            <v>-5266.8</v>
          </cell>
        </row>
        <row r="236">
          <cell r="A236" t="str">
            <v>300WES01</v>
          </cell>
          <cell r="B236" t="str">
            <v>West</v>
          </cell>
          <cell r="C236">
            <v>4043.23</v>
          </cell>
          <cell r="D236">
            <v>22500.7</v>
          </cell>
          <cell r="E236">
            <v>558775</v>
          </cell>
          <cell r="F236">
            <v>3190599.26</v>
          </cell>
          <cell r="G236">
            <v>34.94</v>
          </cell>
          <cell r="I236">
            <v>20</v>
          </cell>
          <cell r="K236">
            <v>34.94</v>
          </cell>
          <cell r="M236">
            <v>20</v>
          </cell>
        </row>
        <row r="237">
          <cell r="A237" t="str">
            <v>300ZHA01</v>
          </cell>
          <cell r="B237" t="str">
            <v>Zhaksylyk</v>
          </cell>
          <cell r="C237">
            <v>5642.99</v>
          </cell>
          <cell r="D237">
            <v>67.489999999999995</v>
          </cell>
          <cell r="E237">
            <v>779862</v>
          </cell>
          <cell r="F237">
            <v>9570</v>
          </cell>
          <cell r="G237">
            <v>-7822.58</v>
          </cell>
          <cell r="I237">
            <v>-1103298</v>
          </cell>
          <cell r="K237">
            <v>-7822.58</v>
          </cell>
          <cell r="M237">
            <v>-1103298</v>
          </cell>
        </row>
        <row r="238">
          <cell r="A238">
            <v>3051001</v>
          </cell>
          <cell r="B238" t="str">
            <v>Accrued Interest Payable</v>
          </cell>
          <cell r="C238">
            <v>3439.27</v>
          </cell>
          <cell r="D238">
            <v>0</v>
          </cell>
          <cell r="E238">
            <v>475307.66</v>
          </cell>
          <cell r="F238">
            <v>0</v>
          </cell>
          <cell r="G238">
            <v>0</v>
          </cell>
          <cell r="I238">
            <v>-4470.51</v>
          </cell>
          <cell r="K238">
            <v>0</v>
          </cell>
          <cell r="M238">
            <v>-4470.51</v>
          </cell>
        </row>
        <row r="239">
          <cell r="A239">
            <v>3153001</v>
          </cell>
          <cell r="B239" t="str">
            <v>Current Income Tax Payable</v>
          </cell>
          <cell r="C239">
            <v>24363.24</v>
          </cell>
          <cell r="D239">
            <v>0</v>
          </cell>
          <cell r="E239">
            <v>3367000</v>
          </cell>
          <cell r="F239">
            <v>0</v>
          </cell>
          <cell r="G239">
            <v>15456.25</v>
          </cell>
          <cell r="I239">
            <v>2173796</v>
          </cell>
          <cell r="K239">
            <v>15456.25</v>
          </cell>
          <cell r="M239">
            <v>2173796</v>
          </cell>
        </row>
        <row r="240">
          <cell r="A240">
            <v>3154001</v>
          </cell>
          <cell r="B240" t="str">
            <v>Other Taxes Payable</v>
          </cell>
          <cell r="C240">
            <v>4399.42</v>
          </cell>
          <cell r="D240">
            <v>0</v>
          </cell>
          <cell r="E240">
            <v>608000</v>
          </cell>
          <cell r="F240">
            <v>0</v>
          </cell>
          <cell r="G240">
            <v>58.79</v>
          </cell>
          <cell r="I240">
            <v>-122</v>
          </cell>
          <cell r="K240">
            <v>58.79</v>
          </cell>
          <cell r="M240">
            <v>-122</v>
          </cell>
        </row>
        <row r="241">
          <cell r="A241">
            <v>3154015</v>
          </cell>
          <cell r="B241" t="str">
            <v>Pension Fund</v>
          </cell>
          <cell r="C241">
            <v>43892.91</v>
          </cell>
          <cell r="D241">
            <v>113.59</v>
          </cell>
          <cell r="E241">
            <v>6066000</v>
          </cell>
          <cell r="F241">
            <v>16107</v>
          </cell>
          <cell r="G241">
            <v>38135.980000000003</v>
          </cell>
          <cell r="I241">
            <v>5268176</v>
          </cell>
          <cell r="K241">
            <v>38135.980000000003</v>
          </cell>
          <cell r="M241">
            <v>5268176</v>
          </cell>
        </row>
        <row r="242">
          <cell r="A242">
            <v>3154030</v>
          </cell>
          <cell r="B242" t="str">
            <v>Property Tax</v>
          </cell>
          <cell r="C242">
            <v>56606.57</v>
          </cell>
          <cell r="D242">
            <v>0</v>
          </cell>
          <cell r="E242">
            <v>7823028</v>
          </cell>
          <cell r="F242">
            <v>0</v>
          </cell>
          <cell r="G242">
            <v>51729.16</v>
          </cell>
          <cell r="I242">
            <v>7131705</v>
          </cell>
          <cell r="K242">
            <v>51729.16</v>
          </cell>
          <cell r="M242">
            <v>7131705</v>
          </cell>
        </row>
        <row r="243">
          <cell r="A243">
            <v>3154040</v>
          </cell>
          <cell r="B243" t="str">
            <v>Current Social Tax P/A</v>
          </cell>
          <cell r="C243">
            <v>14703.33</v>
          </cell>
          <cell r="D243">
            <v>49248</v>
          </cell>
          <cell r="E243">
            <v>2032000</v>
          </cell>
          <cell r="F243">
            <v>6983366.4000000004</v>
          </cell>
          <cell r="G243">
            <v>19563.54</v>
          </cell>
          <cell r="I243">
            <v>2756096</v>
          </cell>
          <cell r="K243">
            <v>19563.54</v>
          </cell>
          <cell r="M243">
            <v>2756096</v>
          </cell>
        </row>
        <row r="244">
          <cell r="A244">
            <v>3201001</v>
          </cell>
          <cell r="B244" t="str">
            <v>Withholding Tax Payable</v>
          </cell>
          <cell r="C244">
            <v>76136.12</v>
          </cell>
          <cell r="D244">
            <v>200292.78</v>
          </cell>
          <cell r="E244">
            <v>10522012.34</v>
          </cell>
          <cell r="F244">
            <v>28401516.73</v>
          </cell>
          <cell r="G244">
            <v>8632.61</v>
          </cell>
          <cell r="I244">
            <v>1031663</v>
          </cell>
          <cell r="K244">
            <v>8632.61</v>
          </cell>
          <cell r="M244">
            <v>1031663</v>
          </cell>
        </row>
        <row r="245">
          <cell r="A245">
            <v>3201002</v>
          </cell>
          <cell r="B245" t="str">
            <v>Accrued Current Payroll</v>
          </cell>
          <cell r="C245">
            <v>33151.040000000001</v>
          </cell>
          <cell r="D245">
            <v>57760.14</v>
          </cell>
          <cell r="E245">
            <v>4581474</v>
          </cell>
          <cell r="F245">
            <v>8190387.8499999996</v>
          </cell>
          <cell r="G245">
            <v>63958.28</v>
          </cell>
          <cell r="I245">
            <v>9069284.3599999994</v>
          </cell>
          <cell r="K245">
            <v>63958.28</v>
          </cell>
          <cell r="M245">
            <v>9069284.3599999994</v>
          </cell>
        </row>
        <row r="246">
          <cell r="A246">
            <v>3301010</v>
          </cell>
          <cell r="B246" t="str">
            <v>Chase Bank of Texas</v>
          </cell>
          <cell r="C246">
            <v>577777.75</v>
          </cell>
          <cell r="D246">
            <v>14600.28</v>
          </cell>
          <cell r="E246">
            <v>79848885.049999997</v>
          </cell>
          <cell r="F246">
            <v>2070320</v>
          </cell>
          <cell r="G246">
            <v>0</v>
          </cell>
          <cell r="I246">
            <v>-751111.08</v>
          </cell>
          <cell r="K246">
            <v>0</v>
          </cell>
          <cell r="M246">
            <v>-751111.08</v>
          </cell>
        </row>
        <row r="247">
          <cell r="A247">
            <v>3302010</v>
          </cell>
          <cell r="B247" t="str">
            <v>CAP-G Cash Advances</v>
          </cell>
          <cell r="C247">
            <v>20671850.170000002</v>
          </cell>
          <cell r="D247">
            <v>14441.1</v>
          </cell>
          <cell r="E247">
            <v>2856849693.4899998</v>
          </cell>
          <cell r="F247">
            <v>2047748.4</v>
          </cell>
          <cell r="G247">
            <v>28131850.170000002</v>
          </cell>
          <cell r="I247">
            <v>3904833193.4899998</v>
          </cell>
          <cell r="K247">
            <v>28131850.170000002</v>
          </cell>
          <cell r="M247">
            <v>3904833193.4899998</v>
          </cell>
        </row>
        <row r="248">
          <cell r="A248">
            <v>3302020</v>
          </cell>
          <cell r="B248" t="str">
            <v>CAP-G Management Fees</v>
          </cell>
          <cell r="C248">
            <v>6888750</v>
          </cell>
          <cell r="D248">
            <v>2389.0100000000002</v>
          </cell>
          <cell r="E248">
            <v>952025250</v>
          </cell>
          <cell r="F248">
            <v>338761</v>
          </cell>
          <cell r="G248">
            <v>6888750</v>
          </cell>
          <cell r="I248">
            <v>952025250</v>
          </cell>
          <cell r="K248">
            <v>6888750</v>
          </cell>
          <cell r="M248">
            <v>952025250</v>
          </cell>
        </row>
        <row r="249">
          <cell r="A249">
            <v>3302030</v>
          </cell>
          <cell r="B249" t="str">
            <v>CAP-G Other</v>
          </cell>
          <cell r="C249">
            <v>2603107.1800000002</v>
          </cell>
          <cell r="D249">
            <v>0</v>
          </cell>
          <cell r="E249">
            <v>359749412.27999997</v>
          </cell>
          <cell r="F249">
            <v>0</v>
          </cell>
          <cell r="G249">
            <v>3337452.86</v>
          </cell>
          <cell r="I249">
            <v>462107309.64999998</v>
          </cell>
          <cell r="K249">
            <v>3185952.86</v>
          </cell>
          <cell r="M249">
            <v>440700359.64999998</v>
          </cell>
        </row>
        <row r="250">
          <cell r="A250">
            <v>3352001</v>
          </cell>
          <cell r="B250" t="str">
            <v>Interest Payable to Related Pa</v>
          </cell>
          <cell r="C250">
            <v>3281382</v>
          </cell>
          <cell r="D250">
            <v>0</v>
          </cell>
          <cell r="E250">
            <v>453486992.39999998</v>
          </cell>
          <cell r="F250">
            <v>0</v>
          </cell>
          <cell r="G250">
            <v>3908781</v>
          </cell>
          <cell r="I250">
            <v>542452170.60000002</v>
          </cell>
          <cell r="K250">
            <v>3908781</v>
          </cell>
          <cell r="M250">
            <v>542452170.60000002</v>
          </cell>
        </row>
        <row r="251">
          <cell r="A251">
            <v>4001010</v>
          </cell>
          <cell r="B251" t="str">
            <v>Central Asia Petroleum</v>
          </cell>
          <cell r="C251">
            <v>100000</v>
          </cell>
          <cell r="D251">
            <v>20144.77</v>
          </cell>
          <cell r="E251">
            <v>7555000</v>
          </cell>
          <cell r="F251">
            <v>2856527.81</v>
          </cell>
          <cell r="G251">
            <v>100000</v>
          </cell>
          <cell r="I251">
            <v>7555000</v>
          </cell>
          <cell r="K251">
            <v>100000</v>
          </cell>
          <cell r="M251">
            <v>7555000</v>
          </cell>
        </row>
        <row r="252">
          <cell r="A252">
            <v>4001020</v>
          </cell>
          <cell r="B252" t="str">
            <v>Kazakhoil</v>
          </cell>
          <cell r="C252">
            <v>80000</v>
          </cell>
          <cell r="D252">
            <v>0</v>
          </cell>
          <cell r="E252">
            <v>6044000</v>
          </cell>
          <cell r="F252">
            <v>0</v>
          </cell>
          <cell r="G252">
            <v>80000</v>
          </cell>
          <cell r="I252">
            <v>6044000</v>
          </cell>
          <cell r="K252">
            <v>80000</v>
          </cell>
          <cell r="M252">
            <v>6044000</v>
          </cell>
        </row>
        <row r="253">
          <cell r="A253">
            <v>4001030</v>
          </cell>
          <cell r="B253" t="str">
            <v>Mangistau Terra International</v>
          </cell>
          <cell r="C253">
            <v>20000</v>
          </cell>
          <cell r="D253">
            <v>0</v>
          </cell>
          <cell r="E253">
            <v>1511000</v>
          </cell>
          <cell r="F253">
            <v>0</v>
          </cell>
          <cell r="G253">
            <v>20000</v>
          </cell>
          <cell r="I253">
            <v>1511000</v>
          </cell>
          <cell r="K253">
            <v>20000</v>
          </cell>
          <cell r="M253">
            <v>1511000</v>
          </cell>
        </row>
        <row r="254">
          <cell r="A254">
            <v>4101001</v>
          </cell>
          <cell r="B254" t="str">
            <v>Retained Earnings</v>
          </cell>
          <cell r="C254">
            <v>-7503486.9500000002</v>
          </cell>
          <cell r="D254">
            <v>0</v>
          </cell>
          <cell r="E254">
            <v>-745730557.25</v>
          </cell>
          <cell r="F254">
            <v>0</v>
          </cell>
          <cell r="G254">
            <v>-7503486.9500000002</v>
          </cell>
          <cell r="I254">
            <v>-745730557.25</v>
          </cell>
          <cell r="K254">
            <v>-12007422.99</v>
          </cell>
          <cell r="M254">
            <v>-2909168026.1300001</v>
          </cell>
        </row>
        <row r="255">
          <cell r="A255">
            <v>5101001</v>
          </cell>
          <cell r="B255" t="str">
            <v>Interest Income</v>
          </cell>
          <cell r="C255">
            <v>187.26</v>
          </cell>
          <cell r="D255">
            <v>19381.060000000001</v>
          </cell>
          <cell r="E255">
            <v>21441.27</v>
          </cell>
          <cell r="F255">
            <v>2748233.93</v>
          </cell>
          <cell r="G255">
            <v>187.26</v>
          </cell>
          <cell r="I255">
            <v>21441.27</v>
          </cell>
          <cell r="K255">
            <v>0</v>
          </cell>
          <cell r="M255">
            <v>0</v>
          </cell>
        </row>
        <row r="256">
          <cell r="A256">
            <v>5991001</v>
          </cell>
          <cell r="B256" t="str">
            <v>Currency Exchange Gain</v>
          </cell>
          <cell r="C256">
            <v>284149.71999999997</v>
          </cell>
          <cell r="D256">
            <v>256.35000000000002</v>
          </cell>
          <cell r="E256">
            <v>75400942.930000007</v>
          </cell>
          <cell r="F256">
            <v>36350</v>
          </cell>
          <cell r="G256">
            <v>288133.64</v>
          </cell>
          <cell r="I256">
            <v>75965862.790000007</v>
          </cell>
          <cell r="K256">
            <v>3983.93</v>
          </cell>
          <cell r="M256">
            <v>564919.86</v>
          </cell>
        </row>
        <row r="257">
          <cell r="A257">
            <v>6000501</v>
          </cell>
          <cell r="B257" t="str">
            <v>Chemicals</v>
          </cell>
          <cell r="C257">
            <v>0</v>
          </cell>
          <cell r="D257">
            <v>0</v>
          </cell>
          <cell r="E257">
            <v>0</v>
          </cell>
          <cell r="F257">
            <v>0</v>
          </cell>
          <cell r="G257">
            <v>-3951.1</v>
          </cell>
          <cell r="I257">
            <v>-557795.19999999995</v>
          </cell>
          <cell r="K257">
            <v>-3951.1</v>
          </cell>
          <cell r="M257">
            <v>-557795.19999999995</v>
          </cell>
        </row>
        <row r="258">
          <cell r="A258">
            <v>6003001</v>
          </cell>
          <cell r="B258" t="str">
            <v>Transportation</v>
          </cell>
          <cell r="C258">
            <v>0</v>
          </cell>
          <cell r="D258">
            <v>0</v>
          </cell>
          <cell r="E258">
            <v>0</v>
          </cell>
          <cell r="F258">
            <v>0</v>
          </cell>
          <cell r="G258">
            <v>-495708.56</v>
          </cell>
          <cell r="I258">
            <v>-70251609.640000001</v>
          </cell>
          <cell r="K258">
            <v>-488685.94</v>
          </cell>
          <cell r="M258">
            <v>-69262997.640000001</v>
          </cell>
        </row>
        <row r="259">
          <cell r="A259">
            <v>6007001</v>
          </cell>
          <cell r="B259" t="str">
            <v>Environmental Expenses</v>
          </cell>
          <cell r="C259">
            <v>0</v>
          </cell>
          <cell r="D259">
            <v>0</v>
          </cell>
          <cell r="E259">
            <v>0</v>
          </cell>
          <cell r="F259">
            <v>0</v>
          </cell>
          <cell r="G259">
            <v>-10096.200000000001</v>
          </cell>
          <cell r="I259">
            <v>-1407410.95</v>
          </cell>
          <cell r="K259">
            <v>-10096.200000000001</v>
          </cell>
          <cell r="M259">
            <v>-1407410.95</v>
          </cell>
        </row>
        <row r="260">
          <cell r="A260">
            <v>6007501</v>
          </cell>
          <cell r="B260" t="str">
            <v>Local Licensing Fees</v>
          </cell>
          <cell r="C260">
            <v>0</v>
          </cell>
          <cell r="D260">
            <v>0</v>
          </cell>
          <cell r="E260">
            <v>0</v>
          </cell>
          <cell r="F260">
            <v>0</v>
          </cell>
          <cell r="G260">
            <v>-6318.52</v>
          </cell>
          <cell r="I260">
            <v>-889995.2</v>
          </cell>
          <cell r="K260">
            <v>-6318.52</v>
          </cell>
          <cell r="M260">
            <v>-889995.2</v>
          </cell>
        </row>
        <row r="261">
          <cell r="A261">
            <v>6051301</v>
          </cell>
          <cell r="B261" t="str">
            <v>WO Mud Materials</v>
          </cell>
          <cell r="C261">
            <v>0</v>
          </cell>
          <cell r="D261">
            <v>0</v>
          </cell>
          <cell r="E261">
            <v>0</v>
          </cell>
          <cell r="F261">
            <v>0</v>
          </cell>
          <cell r="G261">
            <v>-1347.81</v>
          </cell>
          <cell r="I261">
            <v>-188020</v>
          </cell>
          <cell r="K261">
            <v>-1347.81</v>
          </cell>
          <cell r="M261">
            <v>-188020</v>
          </cell>
        </row>
        <row r="262">
          <cell r="A262">
            <v>6057520</v>
          </cell>
          <cell r="B262" t="str">
            <v>WO Helicopter Transportation</v>
          </cell>
          <cell r="C262">
            <v>0</v>
          </cell>
          <cell r="D262">
            <v>0</v>
          </cell>
          <cell r="E262">
            <v>0</v>
          </cell>
          <cell r="F262">
            <v>0</v>
          </cell>
          <cell r="G262">
            <v>-6879.37</v>
          </cell>
          <cell r="I262">
            <v>-963799.58</v>
          </cell>
          <cell r="K262">
            <v>-6879.37</v>
          </cell>
          <cell r="M262">
            <v>-963799.58</v>
          </cell>
        </row>
        <row r="263">
          <cell r="A263">
            <v>6995001</v>
          </cell>
          <cell r="B263" t="str">
            <v>Depreciation - Corp. Assets</v>
          </cell>
          <cell r="C263">
            <v>-744063.87</v>
          </cell>
          <cell r="D263">
            <v>0</v>
          </cell>
          <cell r="E263">
            <v>-101299626.83</v>
          </cell>
          <cell r="F263">
            <v>0</v>
          </cell>
          <cell r="G263">
            <v>-744063.87</v>
          </cell>
          <cell r="I263">
            <v>-101299626.83</v>
          </cell>
          <cell r="K263">
            <v>0</v>
          </cell>
          <cell r="M263">
            <v>0</v>
          </cell>
        </row>
        <row r="264">
          <cell r="A264">
            <v>7002001</v>
          </cell>
          <cell r="B264" t="str">
            <v>Geophysical Expenses</v>
          </cell>
          <cell r="C264">
            <v>0.01</v>
          </cell>
          <cell r="D264">
            <v>0</v>
          </cell>
          <cell r="E264">
            <v>0</v>
          </cell>
          <cell r="F264">
            <v>0</v>
          </cell>
          <cell r="G264">
            <v>-5089.2299999999996</v>
          </cell>
          <cell r="I264">
            <v>-711730</v>
          </cell>
          <cell r="K264">
            <v>-5089.2299999999996</v>
          </cell>
          <cell r="M264">
            <v>-711730</v>
          </cell>
        </row>
        <row r="265">
          <cell r="A265">
            <v>7003001</v>
          </cell>
          <cell r="B265" t="str">
            <v>Seismic</v>
          </cell>
          <cell r="C265">
            <v>0</v>
          </cell>
          <cell r="D265">
            <v>0</v>
          </cell>
          <cell r="E265">
            <v>0</v>
          </cell>
          <cell r="F265">
            <v>0</v>
          </cell>
          <cell r="G265">
            <v>-200151.74</v>
          </cell>
          <cell r="I265">
            <v>-28381516.710000001</v>
          </cell>
          <cell r="K265">
            <v>-200151.74</v>
          </cell>
          <cell r="M265">
            <v>-28381516.710000001</v>
          </cell>
        </row>
        <row r="266">
          <cell r="A266">
            <v>7951001</v>
          </cell>
          <cell r="B266" t="str">
            <v>Marketing Expense</v>
          </cell>
          <cell r="C266">
            <v>0</v>
          </cell>
          <cell r="D266">
            <v>0</v>
          </cell>
          <cell r="E266">
            <v>0</v>
          </cell>
          <cell r="F266">
            <v>0</v>
          </cell>
          <cell r="G266">
            <v>-88219.18</v>
          </cell>
          <cell r="I266">
            <v>-12359507.119999999</v>
          </cell>
          <cell r="K266">
            <v>-88219.18</v>
          </cell>
          <cell r="M266">
            <v>-12359507.119999999</v>
          </cell>
        </row>
        <row r="267">
          <cell r="A267">
            <v>8000101</v>
          </cell>
          <cell r="B267" t="str">
            <v>Rent</v>
          </cell>
          <cell r="C267">
            <v>-853.93</v>
          </cell>
          <cell r="D267">
            <v>0</v>
          </cell>
          <cell r="E267">
            <v>-73353</v>
          </cell>
          <cell r="F267">
            <v>0</v>
          </cell>
          <cell r="G267">
            <v>-853.93</v>
          </cell>
          <cell r="I267">
            <v>-73353</v>
          </cell>
          <cell r="K267">
            <v>0</v>
          </cell>
          <cell r="M267">
            <v>0</v>
          </cell>
        </row>
        <row r="268">
          <cell r="A268">
            <v>8000201</v>
          </cell>
          <cell r="B268" t="str">
            <v>Office Supplies</v>
          </cell>
          <cell r="C268">
            <v>-12452.96</v>
          </cell>
          <cell r="D268">
            <v>0</v>
          </cell>
          <cell r="E268">
            <v>-1506154.91</v>
          </cell>
          <cell r="F268">
            <v>0</v>
          </cell>
          <cell r="G268">
            <v>-17717.849999999999</v>
          </cell>
          <cell r="I268">
            <v>-2246013.12</v>
          </cell>
          <cell r="K268">
            <v>-5264.89</v>
          </cell>
          <cell r="M268">
            <v>-739858.21</v>
          </cell>
        </row>
        <row r="269">
          <cell r="A269">
            <v>8000301</v>
          </cell>
          <cell r="B269" t="str">
            <v>Utilities</v>
          </cell>
          <cell r="C269">
            <v>-9138.6200000000008</v>
          </cell>
          <cell r="D269">
            <v>0</v>
          </cell>
          <cell r="E269">
            <v>-1156549.42</v>
          </cell>
          <cell r="F269">
            <v>0</v>
          </cell>
          <cell r="G269">
            <v>-13111.51</v>
          </cell>
          <cell r="I269">
            <v>-1715211.32</v>
          </cell>
          <cell r="K269">
            <v>-3972.9</v>
          </cell>
          <cell r="M269">
            <v>-558661.9</v>
          </cell>
        </row>
        <row r="270">
          <cell r="A270">
            <v>8000401</v>
          </cell>
          <cell r="B270" t="str">
            <v>Dues and Subscriptions</v>
          </cell>
          <cell r="C270">
            <v>-20650.099999999999</v>
          </cell>
          <cell r="D270">
            <v>0</v>
          </cell>
          <cell r="E270">
            <v>-2792318.81</v>
          </cell>
          <cell r="F270">
            <v>0</v>
          </cell>
          <cell r="G270">
            <v>-20650.099999999999</v>
          </cell>
          <cell r="I270">
            <v>-2792318.81</v>
          </cell>
          <cell r="K270">
            <v>0</v>
          </cell>
          <cell r="M270">
            <v>0</v>
          </cell>
        </row>
        <row r="271">
          <cell r="A271">
            <v>8000501</v>
          </cell>
          <cell r="B271" t="str">
            <v>Travel and Lodging</v>
          </cell>
          <cell r="C271">
            <v>-414085.15</v>
          </cell>
          <cell r="D271">
            <v>0</v>
          </cell>
          <cell r="E271">
            <v>-36897779.399999999</v>
          </cell>
          <cell r="F271">
            <v>0</v>
          </cell>
          <cell r="G271">
            <v>-505108.82</v>
          </cell>
          <cell r="I271">
            <v>-49712346.829999998</v>
          </cell>
          <cell r="K271">
            <v>-91023.67</v>
          </cell>
          <cell r="M271">
            <v>-12814567.43</v>
          </cell>
        </row>
        <row r="272">
          <cell r="A272">
            <v>8000601</v>
          </cell>
          <cell r="B272" t="str">
            <v>Meals &amp; Entertainment</v>
          </cell>
          <cell r="C272">
            <v>-1751.46</v>
          </cell>
          <cell r="D272">
            <v>17188.07</v>
          </cell>
          <cell r="E272">
            <v>-242083</v>
          </cell>
          <cell r="F272">
            <v>2437268.71</v>
          </cell>
          <cell r="G272">
            <v>-7300.24</v>
          </cell>
          <cell r="I272">
            <v>-1016345</v>
          </cell>
          <cell r="K272">
            <v>-5548.78</v>
          </cell>
          <cell r="M272">
            <v>-774262</v>
          </cell>
        </row>
        <row r="273">
          <cell r="A273">
            <v>8000701</v>
          </cell>
          <cell r="B273" t="str">
            <v>Bank Fees</v>
          </cell>
          <cell r="C273">
            <v>-22947.06</v>
          </cell>
          <cell r="D273">
            <v>0</v>
          </cell>
          <cell r="E273">
            <v>-2843539.56</v>
          </cell>
          <cell r="F273">
            <v>0</v>
          </cell>
          <cell r="G273">
            <v>-33227.5</v>
          </cell>
          <cell r="I273">
            <v>-4286044.53</v>
          </cell>
          <cell r="K273">
            <v>-10280.44</v>
          </cell>
          <cell r="M273">
            <v>-1442504.97</v>
          </cell>
        </row>
        <row r="274">
          <cell r="A274">
            <v>8000801</v>
          </cell>
          <cell r="B274" t="str">
            <v>Postage &amp; Courier</v>
          </cell>
          <cell r="C274">
            <v>-4002.76</v>
          </cell>
          <cell r="D274">
            <v>0</v>
          </cell>
          <cell r="E274">
            <v>-529092.05000000005</v>
          </cell>
          <cell r="F274">
            <v>0</v>
          </cell>
          <cell r="G274">
            <v>-4212.8</v>
          </cell>
          <cell r="I274">
            <v>-558495.72</v>
          </cell>
          <cell r="K274">
            <v>-210.04</v>
          </cell>
          <cell r="M274">
            <v>-29403.67</v>
          </cell>
        </row>
        <row r="275">
          <cell r="A275">
            <v>8000901</v>
          </cell>
          <cell r="B275" t="str">
            <v>Insurance</v>
          </cell>
          <cell r="C275">
            <v>-60160.12</v>
          </cell>
          <cell r="D275">
            <v>476330.82</v>
          </cell>
          <cell r="E275">
            <v>-6891077.2999999998</v>
          </cell>
          <cell r="F275">
            <v>67543710.280000001</v>
          </cell>
          <cell r="G275">
            <v>-60160.12</v>
          </cell>
          <cell r="I275">
            <v>-6891077.2999999998</v>
          </cell>
          <cell r="K275">
            <v>0</v>
          </cell>
          <cell r="M275">
            <v>0</v>
          </cell>
        </row>
        <row r="276">
          <cell r="A276">
            <v>8001001</v>
          </cell>
          <cell r="B276" t="str">
            <v>Contributions</v>
          </cell>
          <cell r="C276">
            <v>-100572.78</v>
          </cell>
          <cell r="D276">
            <v>7592</v>
          </cell>
          <cell r="E276">
            <v>-13651948</v>
          </cell>
          <cell r="F276">
            <v>1076545.6000000001</v>
          </cell>
          <cell r="G276">
            <v>-102854.82</v>
          </cell>
          <cell r="I276">
            <v>-13967448</v>
          </cell>
          <cell r="K276">
            <v>-2282.04</v>
          </cell>
          <cell r="M276">
            <v>-315500</v>
          </cell>
        </row>
        <row r="277">
          <cell r="A277">
            <v>8001010</v>
          </cell>
          <cell r="B277" t="str">
            <v>Training</v>
          </cell>
          <cell r="C277">
            <v>-123639.87</v>
          </cell>
          <cell r="D277">
            <v>1801.27</v>
          </cell>
          <cell r="E277">
            <v>-16139458.859999999</v>
          </cell>
          <cell r="F277">
            <v>255420</v>
          </cell>
          <cell r="G277">
            <v>-181021.64</v>
          </cell>
          <cell r="I277">
            <v>-24145939.699999999</v>
          </cell>
          <cell r="K277">
            <v>-57381.77</v>
          </cell>
          <cell r="M277">
            <v>-8006480.8399999999</v>
          </cell>
        </row>
        <row r="278">
          <cell r="A278">
            <v>8001301</v>
          </cell>
          <cell r="B278" t="str">
            <v>Medical Expense</v>
          </cell>
          <cell r="C278">
            <v>-1482.46</v>
          </cell>
          <cell r="D278">
            <v>0</v>
          </cell>
          <cell r="E278">
            <v>-197587</v>
          </cell>
          <cell r="F278">
            <v>0</v>
          </cell>
          <cell r="G278">
            <v>-1482.46</v>
          </cell>
          <cell r="I278">
            <v>-197587</v>
          </cell>
          <cell r="K278">
            <v>0</v>
          </cell>
          <cell r="M278">
            <v>0</v>
          </cell>
        </row>
        <row r="279">
          <cell r="A279">
            <v>8001401</v>
          </cell>
          <cell r="B279" t="str">
            <v>Transportation</v>
          </cell>
          <cell r="C279">
            <v>-4232.37</v>
          </cell>
          <cell r="D279">
            <v>439.05</v>
          </cell>
          <cell r="E279">
            <v>-462758</v>
          </cell>
          <cell r="F279">
            <v>62257.5</v>
          </cell>
          <cell r="G279">
            <v>-7121.05</v>
          </cell>
          <cell r="I279">
            <v>-867118.51</v>
          </cell>
          <cell r="K279">
            <v>-2888.68</v>
          </cell>
          <cell r="M279">
            <v>-404360.51</v>
          </cell>
        </row>
        <row r="280">
          <cell r="A280">
            <v>8001501</v>
          </cell>
          <cell r="B280" t="str">
            <v>Parking</v>
          </cell>
          <cell r="C280">
            <v>-5331.65</v>
          </cell>
          <cell r="D280">
            <v>0</v>
          </cell>
          <cell r="E280">
            <v>-685312</v>
          </cell>
          <cell r="F280">
            <v>0</v>
          </cell>
          <cell r="G280">
            <v>-5739.1</v>
          </cell>
          <cell r="I280">
            <v>-742212</v>
          </cell>
          <cell r="K280">
            <v>-407.45</v>
          </cell>
          <cell r="M280">
            <v>-56900</v>
          </cell>
        </row>
        <row r="281">
          <cell r="A281">
            <v>8001601</v>
          </cell>
          <cell r="B281" t="str">
            <v>Telecommunication Exp</v>
          </cell>
          <cell r="C281">
            <v>-108155.49</v>
          </cell>
          <cell r="D281">
            <v>1119.6099999999999</v>
          </cell>
          <cell r="E281">
            <v>-13295771.6</v>
          </cell>
          <cell r="F281">
            <v>158760</v>
          </cell>
          <cell r="G281">
            <v>-116989.41</v>
          </cell>
          <cell r="I281">
            <v>-14545771.6</v>
          </cell>
          <cell r="K281">
            <v>-8833.92</v>
          </cell>
          <cell r="M281">
            <v>-1250000</v>
          </cell>
        </row>
        <row r="282">
          <cell r="A282">
            <v>8001602</v>
          </cell>
          <cell r="B282" t="str">
            <v>Mobiles</v>
          </cell>
          <cell r="C282">
            <v>-6428.02</v>
          </cell>
          <cell r="D282">
            <v>0</v>
          </cell>
          <cell r="E282">
            <v>-876446.56</v>
          </cell>
          <cell r="F282">
            <v>0</v>
          </cell>
          <cell r="G282">
            <v>-17971.939999999999</v>
          </cell>
          <cell r="I282">
            <v>-2500022.08</v>
          </cell>
          <cell r="K282">
            <v>-11543.92</v>
          </cell>
          <cell r="M282">
            <v>-1623575.52</v>
          </cell>
        </row>
        <row r="283">
          <cell r="A283">
            <v>8001603</v>
          </cell>
          <cell r="B283" t="str">
            <v>Telephone Lines</v>
          </cell>
          <cell r="C283">
            <v>-12500.07</v>
          </cell>
          <cell r="D283">
            <v>0</v>
          </cell>
          <cell r="E283">
            <v>-1728766.67</v>
          </cell>
          <cell r="F283">
            <v>0</v>
          </cell>
          <cell r="G283">
            <v>-26564.02</v>
          </cell>
          <cell r="I283">
            <v>-3695820.55</v>
          </cell>
          <cell r="K283">
            <v>-14063.95</v>
          </cell>
          <cell r="M283">
            <v>-1967053.88</v>
          </cell>
        </row>
        <row r="284">
          <cell r="A284">
            <v>8001604</v>
          </cell>
          <cell r="B284" t="str">
            <v>Appartments</v>
          </cell>
          <cell r="C284">
            <v>-2096.67</v>
          </cell>
          <cell r="D284">
            <v>3016.54</v>
          </cell>
          <cell r="E284">
            <v>-277492.33</v>
          </cell>
          <cell r="F284">
            <v>427745.16</v>
          </cell>
          <cell r="G284">
            <v>-3877.03</v>
          </cell>
          <cell r="I284">
            <v>-527207</v>
          </cell>
          <cell r="K284">
            <v>-1780.36</v>
          </cell>
          <cell r="M284">
            <v>-249714.67</v>
          </cell>
        </row>
        <row r="285">
          <cell r="A285">
            <v>8001605</v>
          </cell>
          <cell r="B285" t="str">
            <v>Internet &amp; E-Mail Services</v>
          </cell>
          <cell r="C285">
            <v>-13294.95</v>
          </cell>
          <cell r="D285">
            <v>0</v>
          </cell>
          <cell r="E285">
            <v>-1537460.85</v>
          </cell>
          <cell r="F285">
            <v>0</v>
          </cell>
          <cell r="G285">
            <v>-14457.02</v>
          </cell>
          <cell r="I285">
            <v>-1700615.01</v>
          </cell>
          <cell r="K285">
            <v>-1162.07</v>
          </cell>
          <cell r="M285">
            <v>-163154.16</v>
          </cell>
        </row>
        <row r="286">
          <cell r="A286">
            <v>8006001</v>
          </cell>
          <cell r="B286" t="str">
            <v>Company labor</v>
          </cell>
          <cell r="C286">
            <v>-454526.33</v>
          </cell>
          <cell r="D286">
            <v>0</v>
          </cell>
          <cell r="E286">
            <v>-55717300.43</v>
          </cell>
          <cell r="F286">
            <v>0</v>
          </cell>
          <cell r="G286">
            <v>-454526.33</v>
          </cell>
          <cell r="I286">
            <v>-55717300.43</v>
          </cell>
          <cell r="K286">
            <v>0</v>
          </cell>
          <cell r="M286">
            <v>0</v>
          </cell>
        </row>
        <row r="287">
          <cell r="A287">
            <v>8006201</v>
          </cell>
          <cell r="B287" t="str">
            <v>Contract Labor</v>
          </cell>
          <cell r="C287">
            <v>-594078.6</v>
          </cell>
          <cell r="D287">
            <v>78.31</v>
          </cell>
          <cell r="E287">
            <v>-72457909.180000007</v>
          </cell>
          <cell r="F287">
            <v>11105</v>
          </cell>
          <cell r="G287">
            <v>-594078.6</v>
          </cell>
          <cell r="I287">
            <v>-72457909.180000007</v>
          </cell>
          <cell r="K287">
            <v>0</v>
          </cell>
          <cell r="M287">
            <v>0</v>
          </cell>
        </row>
        <row r="288">
          <cell r="A288">
            <v>8006501</v>
          </cell>
          <cell r="B288" t="str">
            <v>Contract Services &amp; Equip</v>
          </cell>
          <cell r="C288">
            <v>-919.54</v>
          </cell>
          <cell r="D288">
            <v>0</v>
          </cell>
          <cell r="E288">
            <v>-80000</v>
          </cell>
          <cell r="F288">
            <v>0</v>
          </cell>
          <cell r="G288">
            <v>-919.54</v>
          </cell>
          <cell r="I288">
            <v>-80000</v>
          </cell>
          <cell r="K288">
            <v>0</v>
          </cell>
          <cell r="M288">
            <v>0</v>
          </cell>
        </row>
        <row r="289">
          <cell r="A289">
            <v>8006701</v>
          </cell>
          <cell r="B289" t="str">
            <v>Professional Services</v>
          </cell>
          <cell r="C289">
            <v>-19202.52</v>
          </cell>
          <cell r="D289">
            <v>0</v>
          </cell>
          <cell r="E289">
            <v>-1614548.5</v>
          </cell>
          <cell r="F289">
            <v>0</v>
          </cell>
          <cell r="G289">
            <v>-28292.11</v>
          </cell>
          <cell r="I289">
            <v>-2892248.5</v>
          </cell>
          <cell r="K289">
            <v>-9089.59</v>
          </cell>
          <cell r="M289">
            <v>-1277700</v>
          </cell>
        </row>
        <row r="290">
          <cell r="A290">
            <v>8007001</v>
          </cell>
          <cell r="B290" t="str">
            <v>Legal Expenses</v>
          </cell>
          <cell r="C290">
            <v>-70683.259999999995</v>
          </cell>
          <cell r="D290">
            <v>0</v>
          </cell>
          <cell r="E290">
            <v>-7830851.2999999998</v>
          </cell>
          <cell r="F290">
            <v>0</v>
          </cell>
          <cell r="G290">
            <v>-99078.86</v>
          </cell>
          <cell r="I290">
            <v>-11842788.4</v>
          </cell>
          <cell r="K290">
            <v>-28395.599999999999</v>
          </cell>
          <cell r="M290">
            <v>-4011937.1</v>
          </cell>
        </row>
        <row r="291">
          <cell r="A291">
            <v>8007501</v>
          </cell>
          <cell r="B291" t="str">
            <v>Accounting &amp; Audit</v>
          </cell>
          <cell r="C291">
            <v>-123263.51</v>
          </cell>
          <cell r="D291">
            <v>0</v>
          </cell>
          <cell r="E291">
            <v>-16623938.609999999</v>
          </cell>
          <cell r="F291">
            <v>0</v>
          </cell>
          <cell r="G291">
            <v>-149280.51</v>
          </cell>
          <cell r="I291">
            <v>-20313149.210000001</v>
          </cell>
          <cell r="K291">
            <v>-26017</v>
          </cell>
          <cell r="M291">
            <v>-3689210.6</v>
          </cell>
        </row>
        <row r="292">
          <cell r="A292">
            <v>8008001</v>
          </cell>
          <cell r="B292" t="str">
            <v>Misc. G. &amp; A.</v>
          </cell>
          <cell r="C292">
            <v>-12025.23</v>
          </cell>
          <cell r="D292">
            <v>0</v>
          </cell>
          <cell r="E292">
            <v>-1444022.93</v>
          </cell>
          <cell r="F292">
            <v>0</v>
          </cell>
          <cell r="G292">
            <v>-13664.31</v>
          </cell>
          <cell r="I292">
            <v>-1674379.23</v>
          </cell>
          <cell r="K292">
            <v>-1639.08</v>
          </cell>
          <cell r="M292">
            <v>-230356.3</v>
          </cell>
        </row>
        <row r="293">
          <cell r="A293">
            <v>8009001</v>
          </cell>
          <cell r="B293" t="str">
            <v>Licence Registration Fees</v>
          </cell>
          <cell r="C293">
            <v>-1959.7</v>
          </cell>
          <cell r="D293">
            <v>0</v>
          </cell>
          <cell r="E293">
            <v>-273996</v>
          </cell>
          <cell r="F293">
            <v>0</v>
          </cell>
          <cell r="G293">
            <v>-2095.7199999999998</v>
          </cell>
          <cell r="I293">
            <v>-292846</v>
          </cell>
          <cell r="K293">
            <v>-136.02000000000001</v>
          </cell>
          <cell r="M293">
            <v>-18850</v>
          </cell>
        </row>
        <row r="294">
          <cell r="A294">
            <v>8009601</v>
          </cell>
          <cell r="B294" t="str">
            <v>Penalties</v>
          </cell>
          <cell r="C294">
            <v>-179.32</v>
          </cell>
          <cell r="D294">
            <v>2459.34</v>
          </cell>
          <cell r="E294">
            <v>-15260</v>
          </cell>
          <cell r="F294">
            <v>348733.9</v>
          </cell>
          <cell r="G294">
            <v>-179.32</v>
          </cell>
          <cell r="I294">
            <v>-15260</v>
          </cell>
          <cell r="K294">
            <v>0</v>
          </cell>
          <cell r="M294">
            <v>0</v>
          </cell>
        </row>
        <row r="295">
          <cell r="A295">
            <v>8009701</v>
          </cell>
          <cell r="B295" t="str">
            <v>Repairs &amp; Installations</v>
          </cell>
          <cell r="C295">
            <v>-8205.65</v>
          </cell>
          <cell r="D295">
            <v>167.49</v>
          </cell>
          <cell r="E295">
            <v>-1120463.99</v>
          </cell>
          <cell r="F295">
            <v>23750</v>
          </cell>
          <cell r="G295">
            <v>-9952.73</v>
          </cell>
          <cell r="I295">
            <v>-1364000.33</v>
          </cell>
          <cell r="K295">
            <v>-1747.08</v>
          </cell>
          <cell r="M295">
            <v>-243536.34</v>
          </cell>
        </row>
        <row r="296">
          <cell r="A296">
            <v>8009801</v>
          </cell>
          <cell r="B296" t="str">
            <v>Almaty Office Expense</v>
          </cell>
          <cell r="C296">
            <v>-3783.49</v>
          </cell>
          <cell r="D296">
            <v>4163.45</v>
          </cell>
          <cell r="E296">
            <v>-375900</v>
          </cell>
          <cell r="F296">
            <v>590377.44999999995</v>
          </cell>
          <cell r="G296">
            <v>-3783.49</v>
          </cell>
          <cell r="I296">
            <v>-375900</v>
          </cell>
          <cell r="K296">
            <v>0</v>
          </cell>
          <cell r="M296">
            <v>0</v>
          </cell>
        </row>
        <row r="297">
          <cell r="A297">
            <v>8551001</v>
          </cell>
          <cell r="B297" t="str">
            <v>Interest on Debts</v>
          </cell>
          <cell r="C297">
            <v>-1100756.21</v>
          </cell>
          <cell r="D297">
            <v>0</v>
          </cell>
          <cell r="E297">
            <v>-139004219.12</v>
          </cell>
          <cell r="F297">
            <v>0</v>
          </cell>
          <cell r="G297">
            <v>-1729783.87</v>
          </cell>
          <cell r="I297">
            <v>-228196595.38999999</v>
          </cell>
          <cell r="K297">
            <v>-629026.87</v>
          </cell>
          <cell r="M297">
            <v>-89192376.090000004</v>
          </cell>
        </row>
        <row r="298">
          <cell r="A298">
            <v>8701001</v>
          </cell>
          <cell r="B298" t="str">
            <v>Current Income Taxes</v>
          </cell>
          <cell r="C298">
            <v>-5757.07</v>
          </cell>
          <cell r="D298">
            <v>0</v>
          </cell>
          <cell r="E298">
            <v>-761661</v>
          </cell>
          <cell r="F298">
            <v>0</v>
          </cell>
          <cell r="G298">
            <v>-5757.07</v>
          </cell>
          <cell r="I298">
            <v>-761661</v>
          </cell>
          <cell r="K298">
            <v>0</v>
          </cell>
          <cell r="M298">
            <v>0</v>
          </cell>
        </row>
        <row r="299">
          <cell r="A299">
            <v>8751001</v>
          </cell>
          <cell r="B299" t="str">
            <v>Customs Duties</v>
          </cell>
          <cell r="C299">
            <v>-589.05999999999995</v>
          </cell>
          <cell r="D299">
            <v>275.04000000000002</v>
          </cell>
          <cell r="E299">
            <v>-51366.23</v>
          </cell>
          <cell r="F299">
            <v>39000</v>
          </cell>
          <cell r="G299">
            <v>-603.38</v>
          </cell>
          <cell r="I299">
            <v>-53366.23</v>
          </cell>
          <cell r="K299">
            <v>-14.32</v>
          </cell>
          <cell r="M299">
            <v>-2000</v>
          </cell>
        </row>
        <row r="300">
          <cell r="A300">
            <v>8753001</v>
          </cell>
          <cell r="B300" t="str">
            <v>Property Taxes</v>
          </cell>
          <cell r="C300">
            <v>-79999.789999999994</v>
          </cell>
          <cell r="D300">
            <v>0</v>
          </cell>
          <cell r="E300">
            <v>-11101393</v>
          </cell>
          <cell r="F300">
            <v>0</v>
          </cell>
          <cell r="G300">
            <v>-79999.789999999994</v>
          </cell>
          <cell r="I300">
            <v>-11101393</v>
          </cell>
          <cell r="K300">
            <v>0</v>
          </cell>
          <cell r="M300">
            <v>0</v>
          </cell>
        </row>
        <row r="301">
          <cell r="A301">
            <v>8753050</v>
          </cell>
          <cell r="B301" t="str">
            <v>Vehicle Tax</v>
          </cell>
          <cell r="C301">
            <v>-7543.64</v>
          </cell>
          <cell r="D301">
            <v>0</v>
          </cell>
          <cell r="E301">
            <v>-905110</v>
          </cell>
          <cell r="F301">
            <v>0</v>
          </cell>
          <cell r="G301">
            <v>-12490.41</v>
          </cell>
          <cell r="I301">
            <v>-1604831</v>
          </cell>
          <cell r="K301">
            <v>-4946.7700000000004</v>
          </cell>
          <cell r="M301">
            <v>-699721</v>
          </cell>
        </row>
        <row r="302">
          <cell r="A302">
            <v>8754001</v>
          </cell>
          <cell r="B302" t="str">
            <v>Other Taxes</v>
          </cell>
          <cell r="C302">
            <v>-136133.44</v>
          </cell>
          <cell r="D302">
            <v>0</v>
          </cell>
          <cell r="E302">
            <v>-18823336.640000001</v>
          </cell>
          <cell r="F302">
            <v>0</v>
          </cell>
          <cell r="G302">
            <v>-136223.93</v>
          </cell>
          <cell r="I302">
            <v>-18836332.640000001</v>
          </cell>
          <cell r="K302">
            <v>-90.49</v>
          </cell>
          <cell r="M302">
            <v>-12995.98</v>
          </cell>
        </row>
        <row r="303">
          <cell r="A303">
            <v>8991002</v>
          </cell>
          <cell r="B303" t="str">
            <v>Currency Exchange Loss</v>
          </cell>
          <cell r="C303">
            <v>-500825.49</v>
          </cell>
          <cell r="D303">
            <v>0</v>
          </cell>
          <cell r="E303">
            <v>-1707573999.8</v>
          </cell>
          <cell r="F303">
            <v>0</v>
          </cell>
          <cell r="G303">
            <v>-500825.49</v>
          </cell>
          <cell r="I303">
            <v>-1707573999.8</v>
          </cell>
          <cell r="K303">
            <v>0.02</v>
          </cell>
          <cell r="M303">
            <v>0</v>
          </cell>
        </row>
        <row r="304">
          <cell r="A304">
            <v>9100501</v>
          </cell>
          <cell r="B304" t="str">
            <v>Chemicals</v>
          </cell>
          <cell r="C304">
            <v>0</v>
          </cell>
          <cell r="D304">
            <v>0</v>
          </cell>
          <cell r="E304">
            <v>0</v>
          </cell>
          <cell r="F304">
            <v>0</v>
          </cell>
          <cell r="G304">
            <v>-26077.31</v>
          </cell>
          <cell r="I304">
            <v>-3669977.62</v>
          </cell>
          <cell r="K304">
            <v>-31099.93</v>
          </cell>
          <cell r="M304">
            <v>-4374989.62</v>
          </cell>
        </row>
        <row r="305">
          <cell r="A305">
            <v>9101501</v>
          </cell>
          <cell r="B305" t="str">
            <v>Rentals</v>
          </cell>
          <cell r="C305">
            <v>0</v>
          </cell>
          <cell r="D305">
            <v>-12.2</v>
          </cell>
          <cell r="E305">
            <v>0</v>
          </cell>
          <cell r="F305">
            <v>-1729.96</v>
          </cell>
          <cell r="G305">
            <v>-1501.06</v>
          </cell>
          <cell r="I305">
            <v>-212850</v>
          </cell>
          <cell r="K305">
            <v>-1501.06</v>
          </cell>
          <cell r="M305">
            <v>-212850</v>
          </cell>
        </row>
        <row r="306">
          <cell r="A306">
            <v>9102001</v>
          </cell>
          <cell r="B306" t="str">
            <v>Materials &amp; Supplies</v>
          </cell>
          <cell r="C306">
            <v>0</v>
          </cell>
          <cell r="D306">
            <v>0</v>
          </cell>
          <cell r="E306">
            <v>0</v>
          </cell>
          <cell r="F306">
            <v>0</v>
          </cell>
          <cell r="G306">
            <v>-12682.65</v>
          </cell>
          <cell r="I306">
            <v>-1787674.33</v>
          </cell>
          <cell r="K306">
            <v>-12682.65</v>
          </cell>
          <cell r="M306">
            <v>-1787674.33</v>
          </cell>
        </row>
        <row r="307">
          <cell r="A307">
            <v>9102501</v>
          </cell>
          <cell r="B307" t="str">
            <v>Fuel &amp; Power</v>
          </cell>
          <cell r="C307">
            <v>0</v>
          </cell>
          <cell r="D307">
            <v>0</v>
          </cell>
          <cell r="E307">
            <v>0</v>
          </cell>
          <cell r="F307">
            <v>0</v>
          </cell>
          <cell r="G307">
            <v>-151432.31</v>
          </cell>
          <cell r="I307">
            <v>-21271269.829999998</v>
          </cell>
          <cell r="K307">
            <v>-151432.31</v>
          </cell>
          <cell r="M307">
            <v>-21271269.829999998</v>
          </cell>
        </row>
        <row r="308">
          <cell r="A308">
            <v>9103001</v>
          </cell>
          <cell r="B308" t="str">
            <v>Transportation</v>
          </cell>
          <cell r="C308">
            <v>0</v>
          </cell>
          <cell r="D308">
            <v>0</v>
          </cell>
          <cell r="E308">
            <v>0</v>
          </cell>
          <cell r="F308">
            <v>0</v>
          </cell>
          <cell r="G308">
            <v>-136779.39000000001</v>
          </cell>
          <cell r="I308">
            <v>-19276587.300000001</v>
          </cell>
          <cell r="K308">
            <v>-136779.39000000001</v>
          </cell>
          <cell r="M308">
            <v>-19276587.300000001</v>
          </cell>
        </row>
        <row r="309">
          <cell r="A309">
            <v>9103002</v>
          </cell>
          <cell r="B309" t="str">
            <v>Crude Oil Transportation</v>
          </cell>
          <cell r="C309">
            <v>0</v>
          </cell>
          <cell r="D309">
            <v>0</v>
          </cell>
          <cell r="E309">
            <v>0</v>
          </cell>
          <cell r="F309">
            <v>0</v>
          </cell>
          <cell r="G309">
            <v>-44545.94</v>
          </cell>
          <cell r="I309">
            <v>-6316614.2999999998</v>
          </cell>
          <cell r="K309">
            <v>-44545.94</v>
          </cell>
          <cell r="M309">
            <v>-6316614.2999999998</v>
          </cell>
        </row>
        <row r="310">
          <cell r="A310">
            <v>9106201</v>
          </cell>
          <cell r="B310" t="str">
            <v>Contract Labor</v>
          </cell>
          <cell r="C310">
            <v>0</v>
          </cell>
          <cell r="D310">
            <v>751.06</v>
          </cell>
          <cell r="E310">
            <v>0</v>
          </cell>
          <cell r="F310">
            <v>106500</v>
          </cell>
          <cell r="G310">
            <v>-510000</v>
          </cell>
          <cell r="I310">
            <v>-71638000</v>
          </cell>
          <cell r="K310">
            <v>-510000</v>
          </cell>
          <cell r="M310">
            <v>-71638000</v>
          </cell>
        </row>
        <row r="311">
          <cell r="A311">
            <v>9106501</v>
          </cell>
          <cell r="B311" t="str">
            <v>Contract Services &amp; Equip</v>
          </cell>
          <cell r="C311">
            <v>0</v>
          </cell>
          <cell r="D311">
            <v>0</v>
          </cell>
          <cell r="E311">
            <v>0</v>
          </cell>
          <cell r="F311">
            <v>0</v>
          </cell>
          <cell r="G311">
            <v>-13969.28</v>
          </cell>
          <cell r="I311">
            <v>-1973859.26</v>
          </cell>
          <cell r="K311">
            <v>-13969.28</v>
          </cell>
          <cell r="M311">
            <v>-1973859.26</v>
          </cell>
        </row>
        <row r="312">
          <cell r="A312">
            <v>9201001</v>
          </cell>
          <cell r="B312" t="str">
            <v>Field G &amp; A</v>
          </cell>
          <cell r="C312">
            <v>0</v>
          </cell>
          <cell r="D312">
            <v>0</v>
          </cell>
          <cell r="E312">
            <v>0</v>
          </cell>
          <cell r="F312">
            <v>0</v>
          </cell>
          <cell r="G312">
            <v>-2572.08</v>
          </cell>
          <cell r="I312">
            <v>-362333.61</v>
          </cell>
          <cell r="K312">
            <v>-2572.08</v>
          </cell>
          <cell r="M312">
            <v>-362333.61</v>
          </cell>
        </row>
        <row r="313">
          <cell r="A313">
            <v>9204001</v>
          </cell>
          <cell r="B313" t="str">
            <v>Repairs &amp; Maintenance</v>
          </cell>
          <cell r="C313">
            <v>0</v>
          </cell>
          <cell r="D313">
            <v>0</v>
          </cell>
          <cell r="E313">
            <v>0</v>
          </cell>
          <cell r="F313">
            <v>0</v>
          </cell>
          <cell r="G313">
            <v>-24236.09</v>
          </cell>
          <cell r="I313">
            <v>-3399135.67</v>
          </cell>
          <cell r="K313">
            <v>-24236.09</v>
          </cell>
          <cell r="M313">
            <v>-3399135.67</v>
          </cell>
        </row>
        <row r="314">
          <cell r="A314">
            <v>9206701</v>
          </cell>
          <cell r="B314" t="str">
            <v>Professional Services</v>
          </cell>
          <cell r="C314">
            <v>0</v>
          </cell>
          <cell r="D314">
            <v>0</v>
          </cell>
          <cell r="E314">
            <v>0</v>
          </cell>
          <cell r="F314">
            <v>0</v>
          </cell>
          <cell r="G314">
            <v>-26246.2</v>
          </cell>
          <cell r="I314">
            <v>-3689358.88</v>
          </cell>
          <cell r="K314">
            <v>-26246.2</v>
          </cell>
          <cell r="M314">
            <v>-3689358.88</v>
          </cell>
        </row>
        <row r="315">
          <cell r="A315">
            <v>9207001</v>
          </cell>
          <cell r="B315" t="str">
            <v>Environmental Expenses</v>
          </cell>
          <cell r="C315">
            <v>0</v>
          </cell>
          <cell r="D315">
            <v>1763.05</v>
          </cell>
          <cell r="E315">
            <v>0</v>
          </cell>
          <cell r="F315">
            <v>250000</v>
          </cell>
          <cell r="G315">
            <v>-9789.5499999999993</v>
          </cell>
          <cell r="I315">
            <v>-1388159</v>
          </cell>
          <cell r="K315">
            <v>-9789.5499999999993</v>
          </cell>
          <cell r="M315">
            <v>-1388159</v>
          </cell>
        </row>
        <row r="316">
          <cell r="A316">
            <v>9208201</v>
          </cell>
          <cell r="B316" t="str">
            <v>Field Supplies</v>
          </cell>
          <cell r="C316">
            <v>0.02</v>
          </cell>
          <cell r="D316">
            <v>0</v>
          </cell>
          <cell r="E316">
            <v>0</v>
          </cell>
          <cell r="F316">
            <v>0</v>
          </cell>
          <cell r="G316">
            <v>-147.65</v>
          </cell>
          <cell r="I316">
            <v>-20600</v>
          </cell>
          <cell r="K316">
            <v>-147.65</v>
          </cell>
          <cell r="M316">
            <v>-20600</v>
          </cell>
        </row>
        <row r="317">
          <cell r="A317">
            <v>9208301</v>
          </cell>
          <cell r="B317" t="str">
            <v>Utilities</v>
          </cell>
          <cell r="C317">
            <v>0</v>
          </cell>
          <cell r="D317">
            <v>0</v>
          </cell>
          <cell r="E317">
            <v>0</v>
          </cell>
          <cell r="F317">
            <v>0</v>
          </cell>
          <cell r="G317">
            <v>-1091.8499999999999</v>
          </cell>
          <cell r="I317">
            <v>-153915.24</v>
          </cell>
          <cell r="K317">
            <v>-1091.8499999999999</v>
          </cell>
          <cell r="M317">
            <v>-153915.24</v>
          </cell>
        </row>
        <row r="318">
          <cell r="A318">
            <v>9208601</v>
          </cell>
          <cell r="B318" t="str">
            <v>Meals &amp; Entertainment</v>
          </cell>
          <cell r="C318">
            <v>0</v>
          </cell>
          <cell r="D318">
            <v>0</v>
          </cell>
          <cell r="E318">
            <v>0</v>
          </cell>
          <cell r="F318">
            <v>0</v>
          </cell>
          <cell r="G318">
            <v>-80115.05</v>
          </cell>
          <cell r="I318">
            <v>-11170832.83</v>
          </cell>
          <cell r="K318">
            <v>-6212</v>
          </cell>
          <cell r="M318">
            <v>-868748.2</v>
          </cell>
        </row>
        <row r="319">
          <cell r="A319">
            <v>9208701</v>
          </cell>
          <cell r="B319" t="str">
            <v>Travel</v>
          </cell>
          <cell r="C319">
            <v>0</v>
          </cell>
          <cell r="D319">
            <v>15543.41</v>
          </cell>
          <cell r="E319">
            <v>0</v>
          </cell>
          <cell r="F319">
            <v>2204055</v>
          </cell>
          <cell r="G319">
            <v>-47625.69</v>
          </cell>
          <cell r="I319">
            <v>-6689345.5599999996</v>
          </cell>
          <cell r="K319">
            <v>-47625.69</v>
          </cell>
          <cell r="M319">
            <v>-6689345.5599999996</v>
          </cell>
        </row>
        <row r="320">
          <cell r="A320">
            <v>9208801</v>
          </cell>
          <cell r="B320" t="str">
            <v>Postage &amp; Courier</v>
          </cell>
          <cell r="C320">
            <v>0</v>
          </cell>
          <cell r="D320">
            <v>0</v>
          </cell>
          <cell r="E320">
            <v>0</v>
          </cell>
          <cell r="F320">
            <v>0</v>
          </cell>
          <cell r="G320">
            <v>-142.69999999999999</v>
          </cell>
          <cell r="I320">
            <v>-20000</v>
          </cell>
          <cell r="K320">
            <v>-142.69999999999999</v>
          </cell>
          <cell r="M320">
            <v>-20000</v>
          </cell>
        </row>
        <row r="321">
          <cell r="A321">
            <v>9208901</v>
          </cell>
          <cell r="B321" t="str">
            <v>Insurance</v>
          </cell>
          <cell r="C321">
            <v>0</v>
          </cell>
          <cell r="D321">
            <v>0</v>
          </cell>
          <cell r="E321">
            <v>0</v>
          </cell>
          <cell r="F321">
            <v>0</v>
          </cell>
          <cell r="G321">
            <v>-52109.26</v>
          </cell>
          <cell r="I321">
            <v>-7266968.46</v>
          </cell>
          <cell r="K321">
            <v>-52109.26</v>
          </cell>
          <cell r="M321">
            <v>-7266968.46</v>
          </cell>
        </row>
        <row r="322">
          <cell r="A322">
            <v>9211301</v>
          </cell>
          <cell r="B322" t="str">
            <v>Medical Expense</v>
          </cell>
          <cell r="C322">
            <v>0</v>
          </cell>
          <cell r="D322">
            <v>894.92</v>
          </cell>
          <cell r="E322">
            <v>0</v>
          </cell>
          <cell r="F322">
            <v>126900</v>
          </cell>
          <cell r="G322">
            <v>-1509.53</v>
          </cell>
          <cell r="I322">
            <v>-211736</v>
          </cell>
          <cell r="K322">
            <v>-1509.53</v>
          </cell>
          <cell r="M322">
            <v>-211736</v>
          </cell>
        </row>
        <row r="323">
          <cell r="A323">
            <v>9211601</v>
          </cell>
          <cell r="B323" t="str">
            <v>Telecommunication Exp</v>
          </cell>
          <cell r="C323">
            <v>0</v>
          </cell>
          <cell r="D323">
            <v>0</v>
          </cell>
          <cell r="E323">
            <v>0</v>
          </cell>
          <cell r="F323">
            <v>0</v>
          </cell>
          <cell r="G323">
            <v>-13409.42</v>
          </cell>
          <cell r="I323">
            <v>-1901456.24</v>
          </cell>
          <cell r="K323">
            <v>-13409.42</v>
          </cell>
          <cell r="M323">
            <v>-1901456.24</v>
          </cell>
        </row>
        <row r="324">
          <cell r="A324">
            <v>9211603</v>
          </cell>
          <cell r="B324" t="str">
            <v>Satellite Phone</v>
          </cell>
          <cell r="C324">
            <v>0</v>
          </cell>
          <cell r="D324">
            <v>354.41</v>
          </cell>
          <cell r="E324">
            <v>0</v>
          </cell>
          <cell r="F324">
            <v>50256</v>
          </cell>
          <cell r="G324">
            <v>-8544.08</v>
          </cell>
          <cell r="I324">
            <v>-1199667.46</v>
          </cell>
          <cell r="K324">
            <v>-8544.08</v>
          </cell>
          <cell r="M324">
            <v>-1199667.46</v>
          </cell>
        </row>
        <row r="325">
          <cell r="A325">
            <v>9216301</v>
          </cell>
          <cell r="B325" t="str">
            <v>Food Services</v>
          </cell>
          <cell r="C325">
            <v>0</v>
          </cell>
          <cell r="D325">
            <v>7509.58</v>
          </cell>
          <cell r="E325">
            <v>0</v>
          </cell>
          <cell r="F325">
            <v>1064858</v>
          </cell>
          <cell r="G325">
            <v>-163895.59</v>
          </cell>
          <cell r="I325">
            <v>-23143122.91</v>
          </cell>
          <cell r="K325">
            <v>-237798.64</v>
          </cell>
          <cell r="M325">
            <v>-33445207.539999999</v>
          </cell>
        </row>
        <row r="326">
          <cell r="A326">
            <v>9221001</v>
          </cell>
          <cell r="B326" t="str">
            <v>Custom Services</v>
          </cell>
          <cell r="C326">
            <v>0</v>
          </cell>
          <cell r="D326">
            <v>0</v>
          </cell>
          <cell r="E326">
            <v>0</v>
          </cell>
          <cell r="F326">
            <v>0</v>
          </cell>
          <cell r="G326">
            <v>-9820</v>
          </cell>
          <cell r="I326">
            <v>-1380532.04</v>
          </cell>
          <cell r="K326">
            <v>-9820</v>
          </cell>
          <cell r="M326">
            <v>-1380532.04</v>
          </cell>
        </row>
        <row r="327">
          <cell r="A327">
            <v>9501001</v>
          </cell>
          <cell r="B327" t="str">
            <v>Payroll</v>
          </cell>
          <cell r="C327">
            <v>0</v>
          </cell>
          <cell r="D327">
            <v>0</v>
          </cell>
          <cell r="E327">
            <v>0</v>
          </cell>
          <cell r="F327">
            <v>0</v>
          </cell>
          <cell r="G327">
            <v>-232415.94</v>
          </cell>
          <cell r="I327">
            <v>-32788798.359999999</v>
          </cell>
          <cell r="K327">
            <v>-232415.94</v>
          </cell>
          <cell r="M327">
            <v>-32788798.359999999</v>
          </cell>
        </row>
        <row r="328">
          <cell r="A328">
            <v>9502004</v>
          </cell>
          <cell r="B328" t="str">
            <v>Savings Fund</v>
          </cell>
          <cell r="C328">
            <v>0</v>
          </cell>
          <cell r="D328">
            <v>0</v>
          </cell>
          <cell r="E328">
            <v>0.01</v>
          </cell>
          <cell r="F328">
            <v>0</v>
          </cell>
          <cell r="G328">
            <v>0</v>
          </cell>
          <cell r="I328">
            <v>0.01</v>
          </cell>
          <cell r="K328">
            <v>0</v>
          </cell>
          <cell r="M328">
            <v>0.01</v>
          </cell>
        </row>
        <row r="329">
          <cell r="A329">
            <v>9502005</v>
          </cell>
          <cell r="B329" t="str">
            <v>Pension Fund 15%</v>
          </cell>
          <cell r="C329">
            <v>0</v>
          </cell>
          <cell r="D329">
            <v>-104.96</v>
          </cell>
          <cell r="E329">
            <v>0</v>
          </cell>
          <cell r="F329">
            <v>-14146.3</v>
          </cell>
          <cell r="G329">
            <v>-24905.29</v>
          </cell>
          <cell r="I329">
            <v>-3531570</v>
          </cell>
          <cell r="K329">
            <v>-24905.29</v>
          </cell>
          <cell r="M329">
            <v>-3531570</v>
          </cell>
        </row>
        <row r="330">
          <cell r="A330">
            <v>9502006</v>
          </cell>
          <cell r="B330" t="str">
            <v>Social Insurance 1.5%</v>
          </cell>
          <cell r="C330">
            <v>0</v>
          </cell>
          <cell r="D330">
            <v>0</v>
          </cell>
          <cell r="E330">
            <v>0</v>
          </cell>
          <cell r="F330">
            <v>0</v>
          </cell>
          <cell r="G330">
            <v>-19633.39</v>
          </cell>
          <cell r="I330">
            <v>-2784014</v>
          </cell>
          <cell r="K330">
            <v>-19633.39</v>
          </cell>
          <cell r="M330">
            <v>-2784014</v>
          </cell>
        </row>
        <row r="331">
          <cell r="A331">
            <v>9502007</v>
          </cell>
          <cell r="B331" t="str">
            <v>Social Tax 26%</v>
          </cell>
          <cell r="C331">
            <v>0</v>
          </cell>
          <cell r="D331">
            <v>0</v>
          </cell>
          <cell r="E331">
            <v>0</v>
          </cell>
          <cell r="F331">
            <v>0</v>
          </cell>
          <cell r="G331">
            <v>-39154.6</v>
          </cell>
          <cell r="I331">
            <v>-5508044</v>
          </cell>
          <cell r="K331">
            <v>-39154.6</v>
          </cell>
          <cell r="M331">
            <v>-5508044</v>
          </cell>
        </row>
        <row r="332">
          <cell r="A332" t="str">
            <v>960CON01</v>
          </cell>
          <cell r="B332" t="str">
            <v>Continental Shiptores</v>
          </cell>
          <cell r="C332">
            <v>-0.64</v>
          </cell>
          <cell r="D332" t="str">
            <v>D</v>
          </cell>
          <cell r="E332">
            <v>0</v>
          </cell>
          <cell r="F332">
            <v>0</v>
          </cell>
          <cell r="G332">
            <v>-0.64</v>
          </cell>
          <cell r="I332">
            <v>0</v>
          </cell>
          <cell r="K332">
            <v>-0.64</v>
          </cell>
          <cell r="M332">
            <v>0</v>
          </cell>
        </row>
        <row r="333">
          <cell r="A333" t="str">
            <v>960ENK01</v>
          </cell>
          <cell r="B333" t="str">
            <v>Enkaz</v>
          </cell>
          <cell r="C333">
            <v>-0.01</v>
          </cell>
          <cell r="D333" t="str">
            <v>C</v>
          </cell>
          <cell r="E333">
            <v>0.01</v>
          </cell>
          <cell r="F333">
            <v>0</v>
          </cell>
          <cell r="G333">
            <v>-0.01</v>
          </cell>
          <cell r="I333">
            <v>0.01</v>
          </cell>
          <cell r="K333">
            <v>-0.01</v>
          </cell>
          <cell r="M333">
            <v>0.01</v>
          </cell>
        </row>
        <row r="334">
          <cell r="A334" t="str">
            <v>960JMC01</v>
          </cell>
          <cell r="B334" t="str">
            <v>JMC Oilfield</v>
          </cell>
          <cell r="C334">
            <v>0</v>
          </cell>
          <cell r="D334">
            <v>-0.02</v>
          </cell>
          <cell r="E334">
            <v>0.01</v>
          </cell>
          <cell r="F334">
            <v>0</v>
          </cell>
          <cell r="G334">
            <v>0</v>
          </cell>
          <cell r="I334">
            <v>0.01</v>
          </cell>
          <cell r="K334">
            <v>0</v>
          </cell>
          <cell r="M334">
            <v>0.01</v>
          </cell>
        </row>
        <row r="335">
          <cell r="A335" t="str">
            <v>960YNT01</v>
          </cell>
          <cell r="B335" t="str">
            <v>Ynta</v>
          </cell>
          <cell r="C335">
            <v>-1.1599999999999999</v>
          </cell>
          <cell r="D335">
            <v>19.66</v>
          </cell>
          <cell r="E335">
            <v>0</v>
          </cell>
          <cell r="F335">
            <v>2788.4</v>
          </cell>
          <cell r="G335">
            <v>-1.1599999999999999</v>
          </cell>
          <cell r="I335">
            <v>0</v>
          </cell>
          <cell r="K335">
            <v>-1.1599999999999999</v>
          </cell>
          <cell r="M335">
            <v>0</v>
          </cell>
        </row>
        <row r="336">
          <cell r="A336" t="str">
            <v>ZAMOUNT</v>
          </cell>
          <cell r="B336" t="str">
            <v>ERROR AMMOUNT</v>
          </cell>
          <cell r="C336">
            <v>0.1</v>
          </cell>
          <cell r="D336">
            <v>0</v>
          </cell>
          <cell r="E336">
            <v>0</v>
          </cell>
          <cell r="F336">
            <v>0</v>
          </cell>
          <cell r="G336">
            <v>0.1</v>
          </cell>
          <cell r="I336">
            <v>0</v>
          </cell>
          <cell r="K336">
            <v>0.1</v>
          </cell>
          <cell r="M336">
            <v>0</v>
          </cell>
        </row>
      </sheetData>
      <sheetData sheetId="4" refreshError="1">
        <row r="5">
          <cell r="A5">
            <v>1001002</v>
          </cell>
          <cell r="B5" t="str">
            <v>Petty Cash - Office - Tenge</v>
          </cell>
          <cell r="D5">
            <v>-1443.75</v>
          </cell>
          <cell r="F5">
            <v>-204724</v>
          </cell>
        </row>
        <row r="6">
          <cell r="A6">
            <v>1001004</v>
          </cell>
          <cell r="B6" t="str">
            <v>Petty Cash - Office US$</v>
          </cell>
          <cell r="D6">
            <v>0</v>
          </cell>
          <cell r="F6">
            <v>0</v>
          </cell>
        </row>
        <row r="7">
          <cell r="A7">
            <v>1002001</v>
          </cell>
          <cell r="B7" t="str">
            <v>Cash in Neftebank Tenge</v>
          </cell>
          <cell r="D7">
            <v>-362.52</v>
          </cell>
          <cell r="F7">
            <v>-51404.68</v>
          </cell>
        </row>
        <row r="8">
          <cell r="A8">
            <v>1002002</v>
          </cell>
          <cell r="B8" t="str">
            <v>Cash in Neftebank USD</v>
          </cell>
          <cell r="D8">
            <v>0</v>
          </cell>
          <cell r="F8">
            <v>0</v>
          </cell>
        </row>
        <row r="9">
          <cell r="A9">
            <v>1002003</v>
          </cell>
          <cell r="B9" t="str">
            <v>Cash in KazcommercerBank Tenge</v>
          </cell>
          <cell r="D9">
            <v>-14.13</v>
          </cell>
          <cell r="F9">
            <v>-2004.23</v>
          </cell>
        </row>
        <row r="10">
          <cell r="A10">
            <v>1002004</v>
          </cell>
          <cell r="B10" t="str">
            <v>Cash in KazcommercerBank USD</v>
          </cell>
          <cell r="D10">
            <v>-21.8</v>
          </cell>
          <cell r="F10">
            <v>-3091.24</v>
          </cell>
        </row>
        <row r="11">
          <cell r="A11">
            <v>1002005</v>
          </cell>
          <cell r="B11" t="str">
            <v>Cash in Narodny Tenge</v>
          </cell>
          <cell r="D11">
            <v>-3320.11</v>
          </cell>
          <cell r="F11">
            <v>-470790.92</v>
          </cell>
        </row>
        <row r="12">
          <cell r="A12">
            <v>1002006</v>
          </cell>
          <cell r="B12" t="str">
            <v>Cash in Narodny USD</v>
          </cell>
          <cell r="C12">
            <v>-457.24</v>
          </cell>
          <cell r="D12">
            <v>-493491.34</v>
          </cell>
          <cell r="E12">
            <v>-63191</v>
          </cell>
          <cell r="F12">
            <v>-69977072.010000005</v>
          </cell>
        </row>
        <row r="13">
          <cell r="A13">
            <v>1002007</v>
          </cell>
          <cell r="B13" t="str">
            <v>Cash in ABN AMRO Bank USD</v>
          </cell>
          <cell r="C13">
            <v>-1480.31</v>
          </cell>
          <cell r="D13">
            <v>-7832.26</v>
          </cell>
          <cell r="E13">
            <v>-204578.54</v>
          </cell>
          <cell r="F13">
            <v>-1110614.47</v>
          </cell>
        </row>
        <row r="14">
          <cell r="A14">
            <v>1202001</v>
          </cell>
          <cell r="B14" t="str">
            <v>Employee Receivables</v>
          </cell>
          <cell r="C14">
            <v>-69287.990000000005</v>
          </cell>
          <cell r="D14">
            <v>0</v>
          </cell>
          <cell r="E14">
            <v>-9575600.2200000007</v>
          </cell>
          <cell r="F14">
            <v>0</v>
          </cell>
        </row>
        <row r="15">
          <cell r="A15">
            <v>1202002</v>
          </cell>
          <cell r="B15" t="str">
            <v>AR-Employees Tenge</v>
          </cell>
          <cell r="C15">
            <v>-14.5</v>
          </cell>
          <cell r="D15">
            <v>-70.52</v>
          </cell>
          <cell r="E15">
            <v>-2004.23</v>
          </cell>
          <cell r="F15">
            <v>-10000</v>
          </cell>
        </row>
        <row r="16">
          <cell r="A16">
            <v>1202003</v>
          </cell>
          <cell r="B16" t="str">
            <v>AR-Employees Dollars</v>
          </cell>
          <cell r="C16">
            <v>-21.8</v>
          </cell>
          <cell r="D16">
            <v>0</v>
          </cell>
          <cell r="E16">
            <v>-3012.76</v>
          </cell>
          <cell r="F16">
            <v>0</v>
          </cell>
        </row>
        <row r="17">
          <cell r="A17">
            <v>1203001</v>
          </cell>
          <cell r="B17" t="str">
            <v>Accounts Receivable -Other</v>
          </cell>
          <cell r="C17">
            <v>-2852.11</v>
          </cell>
          <cell r="D17">
            <v>-2076</v>
          </cell>
          <cell r="E17">
            <v>-394161.57</v>
          </cell>
          <cell r="F17">
            <v>-294377</v>
          </cell>
        </row>
        <row r="18">
          <cell r="A18" t="str">
            <v>120BAK01</v>
          </cell>
          <cell r="B18" t="str">
            <v>Baker Hughes Services</v>
          </cell>
          <cell r="C18">
            <v>-11970.21</v>
          </cell>
          <cell r="D18">
            <v>0</v>
          </cell>
          <cell r="E18">
            <v>-1654283.02</v>
          </cell>
          <cell r="F18">
            <v>0</v>
          </cell>
        </row>
        <row r="19">
          <cell r="A19" t="str">
            <v>120BIS01</v>
          </cell>
          <cell r="B19" t="str">
            <v>Bishop Lifting</v>
          </cell>
          <cell r="C19">
            <v>0</v>
          </cell>
          <cell r="D19">
            <v>0</v>
          </cell>
          <cell r="E19">
            <v>0</v>
          </cell>
          <cell r="F19">
            <v>0</v>
          </cell>
        </row>
        <row r="20">
          <cell r="A20" t="str">
            <v>120BUT01</v>
          </cell>
          <cell r="B20" t="str">
            <v>Butes Unlimited</v>
          </cell>
          <cell r="C20">
            <v>-72.36</v>
          </cell>
          <cell r="D20">
            <v>0</v>
          </cell>
          <cell r="E20">
            <v>-10000</v>
          </cell>
          <cell r="F20">
            <v>0</v>
          </cell>
        </row>
        <row r="21">
          <cell r="A21" t="str">
            <v>120CAN01</v>
          </cell>
          <cell r="B21" t="str">
            <v>Canam Services</v>
          </cell>
          <cell r="C21">
            <v>-2130.08</v>
          </cell>
          <cell r="D21">
            <v>0</v>
          </cell>
          <cell r="E21">
            <v>-294377</v>
          </cell>
          <cell r="F21">
            <v>0</v>
          </cell>
        </row>
        <row r="22">
          <cell r="A22" t="str">
            <v>120CON01</v>
          </cell>
          <cell r="B22" t="str">
            <v>Continental Shipstores</v>
          </cell>
          <cell r="C22">
            <v>-4600</v>
          </cell>
          <cell r="D22">
            <v>0</v>
          </cell>
          <cell r="E22">
            <v>-635720</v>
          </cell>
          <cell r="F22">
            <v>0</v>
          </cell>
        </row>
        <row r="23">
          <cell r="A23" t="str">
            <v>120JMC01</v>
          </cell>
          <cell r="B23" t="str">
            <v>JMC</v>
          </cell>
          <cell r="C23">
            <v>-7027.94</v>
          </cell>
          <cell r="D23">
            <v>-4600</v>
          </cell>
          <cell r="E23">
            <v>-971261.31</v>
          </cell>
          <cell r="F23">
            <v>-652280</v>
          </cell>
        </row>
        <row r="24">
          <cell r="A24" t="str">
            <v>120JSC01</v>
          </cell>
          <cell r="B24" t="str">
            <v>JSC TNS PLUS</v>
          </cell>
          <cell r="C24">
            <v>0.1</v>
          </cell>
          <cell r="D24">
            <v>0</v>
          </cell>
          <cell r="E24">
            <v>13.36</v>
          </cell>
          <cell r="F24">
            <v>0</v>
          </cell>
        </row>
        <row r="25">
          <cell r="A25" t="str">
            <v>120KAZ02</v>
          </cell>
          <cell r="B25" t="str">
            <v>Kazakhoil</v>
          </cell>
          <cell r="C25">
            <v>-0.28999999999999998</v>
          </cell>
          <cell r="D25">
            <v>-6849.52</v>
          </cell>
          <cell r="E25">
            <v>-40.79</v>
          </cell>
          <cell r="F25">
            <v>-971261.31</v>
          </cell>
        </row>
        <row r="26">
          <cell r="A26" t="str">
            <v>120KEE01</v>
          </cell>
          <cell r="B26" t="str">
            <v>KEENOIL</v>
          </cell>
          <cell r="C26">
            <v>-0.01</v>
          </cell>
          <cell r="D26">
            <v>0</v>
          </cell>
          <cell r="E26">
            <v>0</v>
          </cell>
          <cell r="F26">
            <v>0</v>
          </cell>
        </row>
        <row r="27">
          <cell r="A27" t="str">
            <v>120MEG01</v>
          </cell>
          <cell r="B27" t="str">
            <v>Mega</v>
          </cell>
          <cell r="C27">
            <v>-497702.2</v>
          </cell>
          <cell r="D27">
            <v>0</v>
          </cell>
          <cell r="E27">
            <v>-61466369.159999996</v>
          </cell>
          <cell r="F27">
            <v>0</v>
          </cell>
        </row>
        <row r="28">
          <cell r="A28" t="str">
            <v>120MIR01</v>
          </cell>
          <cell r="B28" t="str">
            <v>Miras-2</v>
          </cell>
          <cell r="C28">
            <v>0</v>
          </cell>
          <cell r="D28">
            <v>0.1</v>
          </cell>
          <cell r="E28">
            <v>0</v>
          </cell>
          <cell r="F28">
            <v>13.36</v>
          </cell>
        </row>
        <row r="29">
          <cell r="A29" t="str">
            <v>120NAF01</v>
          </cell>
          <cell r="B29" t="str">
            <v>NAFTEX</v>
          </cell>
          <cell r="C29">
            <v>0</v>
          </cell>
          <cell r="D29">
            <v>0</v>
          </cell>
          <cell r="E29">
            <v>0.1</v>
          </cell>
          <cell r="F29">
            <v>0</v>
          </cell>
        </row>
        <row r="30">
          <cell r="A30" t="str">
            <v>120PRI01</v>
          </cell>
          <cell r="B30" t="str">
            <v>Printing House</v>
          </cell>
          <cell r="C30">
            <v>-1093458.6299999999</v>
          </cell>
          <cell r="D30">
            <v>0</v>
          </cell>
          <cell r="E30">
            <v>-90899665.049999997</v>
          </cell>
          <cell r="F30">
            <v>0</v>
          </cell>
        </row>
        <row r="31">
          <cell r="A31" t="str">
            <v>120ROT01</v>
          </cell>
          <cell r="B31" t="str">
            <v>Rotessh LTD. Plant</v>
          </cell>
          <cell r="C31">
            <v>0.01</v>
          </cell>
          <cell r="D31">
            <v>0</v>
          </cell>
          <cell r="E31">
            <v>0</v>
          </cell>
          <cell r="F31">
            <v>0</v>
          </cell>
        </row>
        <row r="32">
          <cell r="A32" t="str">
            <v>120STA01</v>
          </cell>
          <cell r="B32" t="str">
            <v>Standard Equipment</v>
          </cell>
          <cell r="C32">
            <v>-42959.44</v>
          </cell>
          <cell r="D32">
            <v>0</v>
          </cell>
          <cell r="E32">
            <v>-3399339.41</v>
          </cell>
          <cell r="F32">
            <v>0</v>
          </cell>
        </row>
        <row r="33">
          <cell r="A33" t="str">
            <v>120TEX01</v>
          </cell>
          <cell r="B33" t="str">
            <v>Texas Containers</v>
          </cell>
          <cell r="C33">
            <v>0</v>
          </cell>
          <cell r="D33">
            <v>0</v>
          </cell>
          <cell r="E33">
            <v>0</v>
          </cell>
          <cell r="F33">
            <v>0</v>
          </cell>
        </row>
        <row r="34">
          <cell r="A34" t="str">
            <v>120ZAM01</v>
          </cell>
          <cell r="B34" t="str">
            <v>Zaman</v>
          </cell>
          <cell r="C34">
            <v>-692149.07</v>
          </cell>
          <cell r="D34">
            <v>-0.28999999999999998</v>
          </cell>
          <cell r="E34">
            <v>-95655000.549999997</v>
          </cell>
          <cell r="F34">
            <v>-40.79</v>
          </cell>
        </row>
        <row r="35">
          <cell r="A35" t="str">
            <v>120ZAP01</v>
          </cell>
          <cell r="B35" t="str">
            <v>Zap Kaz StroiService</v>
          </cell>
          <cell r="C35">
            <v>21234.66</v>
          </cell>
          <cell r="D35">
            <v>0</v>
          </cell>
          <cell r="E35">
            <v>2934626.51</v>
          </cell>
          <cell r="F35">
            <v>0</v>
          </cell>
        </row>
        <row r="36">
          <cell r="A36">
            <v>1221000</v>
          </cell>
          <cell r="B36" t="str">
            <v>A/R Emp. Rollforward 1997</v>
          </cell>
          <cell r="C36">
            <v>-54952.480000000003</v>
          </cell>
          <cell r="D36">
            <v>0</v>
          </cell>
          <cell r="E36">
            <v>-7594434.5</v>
          </cell>
          <cell r="F36">
            <v>0</v>
          </cell>
        </row>
        <row r="37">
          <cell r="A37">
            <v>1251001</v>
          </cell>
          <cell r="B37" t="str">
            <v>Crude Oil</v>
          </cell>
          <cell r="C37">
            <v>-11579.24</v>
          </cell>
          <cell r="D37">
            <v>-1081207.82</v>
          </cell>
          <cell r="E37">
            <v>-1486044.2</v>
          </cell>
          <cell r="F37">
            <v>-131214040.68000001</v>
          </cell>
        </row>
        <row r="38">
          <cell r="A38">
            <v>1301001</v>
          </cell>
          <cell r="B38" t="str">
            <v>Field Yards</v>
          </cell>
          <cell r="C38">
            <v>-555111.41</v>
          </cell>
          <cell r="D38">
            <v>-1501.06</v>
          </cell>
          <cell r="E38">
            <v>-42496043.270000003</v>
          </cell>
          <cell r="F38">
            <v>-212850</v>
          </cell>
        </row>
        <row r="39">
          <cell r="A39">
            <v>1303000</v>
          </cell>
          <cell r="B39" t="str">
            <v>Warehouse Invent Rollfwd 1997</v>
          </cell>
          <cell r="C39">
            <v>-5853846.4100000001</v>
          </cell>
          <cell r="D39">
            <v>0</v>
          </cell>
          <cell r="E39">
            <v>-454345263.36000001</v>
          </cell>
          <cell r="F39">
            <v>0.1</v>
          </cell>
        </row>
        <row r="40">
          <cell r="A40">
            <v>1303001</v>
          </cell>
          <cell r="B40" t="str">
            <v>Warehouse</v>
          </cell>
          <cell r="C40">
            <v>-18396.54</v>
          </cell>
          <cell r="D40">
            <v>-1190302.75</v>
          </cell>
          <cell r="E40">
            <v>-1487704.01</v>
          </cell>
          <cell r="F40">
            <v>-126204532.59</v>
          </cell>
        </row>
        <row r="41">
          <cell r="A41">
            <v>1305001</v>
          </cell>
          <cell r="B41" t="str">
            <v>Inventory in Transit</v>
          </cell>
          <cell r="C41">
            <v>-4318.08</v>
          </cell>
          <cell r="D41">
            <v>-110430.12</v>
          </cell>
          <cell r="E41">
            <v>-338096.04</v>
          </cell>
          <cell r="F41">
            <v>-15479107.08</v>
          </cell>
        </row>
        <row r="42">
          <cell r="A42">
            <v>1309001</v>
          </cell>
          <cell r="B42" t="str">
            <v>Other</v>
          </cell>
          <cell r="C42">
            <v>-101165.86</v>
          </cell>
          <cell r="D42">
            <v>-42959.44</v>
          </cell>
          <cell r="E42">
            <v>-9924812.5700000003</v>
          </cell>
          <cell r="F42">
            <v>-3399339.41</v>
          </cell>
        </row>
        <row r="43">
          <cell r="A43">
            <v>1351000</v>
          </cell>
          <cell r="B43" t="str">
            <v>Prepaid Taxes Rollforward 1997</v>
          </cell>
          <cell r="C43">
            <v>-191670.89</v>
          </cell>
          <cell r="D43">
            <v>0</v>
          </cell>
          <cell r="E43">
            <v>-15036496.869999999</v>
          </cell>
          <cell r="F43">
            <v>0</v>
          </cell>
        </row>
        <row r="44">
          <cell r="A44">
            <v>1353001</v>
          </cell>
          <cell r="B44" t="str">
            <v>Deposits</v>
          </cell>
          <cell r="C44">
            <v>-11772.39</v>
          </cell>
          <cell r="D44">
            <v>-15000</v>
          </cell>
          <cell r="E44">
            <v>-947730.05</v>
          </cell>
          <cell r="F44">
            <v>-2119500</v>
          </cell>
        </row>
        <row r="45">
          <cell r="A45">
            <v>1354001</v>
          </cell>
          <cell r="B45" t="str">
            <v>Prepaid Expenses</v>
          </cell>
          <cell r="C45">
            <v>-7500.39</v>
          </cell>
          <cell r="D45">
            <v>-543099.18000000005</v>
          </cell>
          <cell r="E45">
            <v>-875664.48</v>
          </cell>
          <cell r="F45">
            <v>-76861491.120000005</v>
          </cell>
        </row>
        <row r="46">
          <cell r="A46">
            <v>1401001</v>
          </cell>
          <cell r="B46" t="str">
            <v>Import VAT</v>
          </cell>
          <cell r="C46">
            <v>-15159.09</v>
          </cell>
          <cell r="D46">
            <v>-674576.87</v>
          </cell>
          <cell r="E46">
            <v>-1187207.26</v>
          </cell>
          <cell r="F46">
            <v>-95655000.549999997</v>
          </cell>
        </row>
        <row r="47">
          <cell r="A47">
            <v>1402001</v>
          </cell>
          <cell r="B47" t="str">
            <v>Turnover (local) VAT</v>
          </cell>
          <cell r="C47">
            <v>-56327.15</v>
          </cell>
          <cell r="D47">
            <v>-661274.62</v>
          </cell>
          <cell r="E47">
            <v>-6726959.75</v>
          </cell>
          <cell r="F47">
            <v>-93768740.739999995</v>
          </cell>
        </row>
        <row r="48">
          <cell r="A48">
            <v>1451001</v>
          </cell>
          <cell r="B48" t="str">
            <v>Advances to Customs</v>
          </cell>
          <cell r="C48">
            <v>-21295.79</v>
          </cell>
          <cell r="D48">
            <v>-293331.7</v>
          </cell>
          <cell r="E48">
            <v>-1892319.58</v>
          </cell>
          <cell r="F48">
            <v>-41594434.5</v>
          </cell>
        </row>
        <row r="49">
          <cell r="A49">
            <v>2001001</v>
          </cell>
          <cell r="B49" t="str">
            <v>Unproven Acquisition Costs</v>
          </cell>
          <cell r="C49">
            <v>-105097.18</v>
          </cell>
          <cell r="D49">
            <v>-11579.24</v>
          </cell>
          <cell r="E49">
            <v>-10106585.4</v>
          </cell>
          <cell r="F49">
            <v>-1486044.2</v>
          </cell>
        </row>
        <row r="50">
          <cell r="A50">
            <v>2002001</v>
          </cell>
          <cell r="B50" t="str">
            <v>Proven Acquisition Costs</v>
          </cell>
          <cell r="C50">
            <v>-37770.74</v>
          </cell>
          <cell r="D50">
            <v>-555111.41</v>
          </cell>
          <cell r="E50">
            <v>-3683430.86</v>
          </cell>
          <cell r="F50">
            <v>-42496043.270000003</v>
          </cell>
        </row>
        <row r="51">
          <cell r="A51">
            <v>2020100</v>
          </cell>
          <cell r="B51" t="str">
            <v>Oil &amp; Gas Property Rollforwar</v>
          </cell>
          <cell r="C51">
            <v>-8177.68</v>
          </cell>
          <cell r="D51">
            <v>-5853846.4100000001</v>
          </cell>
          <cell r="E51">
            <v>-669563.27</v>
          </cell>
          <cell r="F51">
            <v>-454345263.36000001</v>
          </cell>
        </row>
        <row r="52">
          <cell r="A52">
            <v>2030100</v>
          </cell>
          <cell r="B52" t="str">
            <v>Geological &amp; Geophysical Cost</v>
          </cell>
          <cell r="C52">
            <v>-8105.37</v>
          </cell>
          <cell r="D52">
            <v>-5089.2299999999996</v>
          </cell>
          <cell r="E52">
            <v>-741211.35</v>
          </cell>
          <cell r="F52">
            <v>-711730</v>
          </cell>
        </row>
        <row r="53">
          <cell r="A53">
            <v>2036001</v>
          </cell>
          <cell r="B53" t="str">
            <v>G&amp;G Company Labour</v>
          </cell>
          <cell r="C53">
            <v>-5497.35</v>
          </cell>
          <cell r="D53">
            <v>-18396.54</v>
          </cell>
          <cell r="E53">
            <v>-444880.25</v>
          </cell>
          <cell r="F53">
            <v>-1487704.01</v>
          </cell>
        </row>
        <row r="54">
          <cell r="A54">
            <v>2036201</v>
          </cell>
          <cell r="B54" t="str">
            <v>G&amp;G Contract Labour</v>
          </cell>
          <cell r="C54">
            <v>-532.69000000000005</v>
          </cell>
          <cell r="D54">
            <v>-4318.08</v>
          </cell>
          <cell r="E54">
            <v>-43086.46</v>
          </cell>
          <cell r="F54">
            <v>-338096.04</v>
          </cell>
        </row>
        <row r="55">
          <cell r="A55">
            <v>2036501</v>
          </cell>
          <cell r="B55" t="str">
            <v>G&amp;G Seismic</v>
          </cell>
          <cell r="C55">
            <v>-7418.66</v>
          </cell>
          <cell r="D55">
            <v>-647072.15</v>
          </cell>
          <cell r="E55">
            <v>-687844.38</v>
          </cell>
          <cell r="F55">
            <v>-87011329.280000001</v>
          </cell>
        </row>
        <row r="56">
          <cell r="A56">
            <v>2050101</v>
          </cell>
          <cell r="B56" t="str">
            <v>IDC Drilling Contract Day Rat</v>
          </cell>
          <cell r="C56">
            <v>-1965.78</v>
          </cell>
          <cell r="D56">
            <v>-191670.89</v>
          </cell>
          <cell r="E56">
            <v>-167411.37</v>
          </cell>
          <cell r="F56">
            <v>-15036496.869999999</v>
          </cell>
        </row>
        <row r="57">
          <cell r="A57">
            <v>2051001</v>
          </cell>
          <cell r="B57" t="str">
            <v>IDC Cementing &amp; Cementing Ser</v>
          </cell>
          <cell r="C57">
            <v>-5997.16</v>
          </cell>
          <cell r="D57">
            <v>-11772.39</v>
          </cell>
          <cell r="E57">
            <v>-482117.11</v>
          </cell>
          <cell r="F57">
            <v>-947730.05</v>
          </cell>
        </row>
        <row r="58">
          <cell r="A58">
            <v>2053001</v>
          </cell>
          <cell r="B58" t="str">
            <v>IDC Formation Testing</v>
          </cell>
          <cell r="C58">
            <v>-1394.29</v>
          </cell>
          <cell r="D58">
            <v>-7500.39</v>
          </cell>
          <cell r="E58">
            <v>-110978.04</v>
          </cell>
          <cell r="F58">
            <v>-875664.48</v>
          </cell>
        </row>
        <row r="59">
          <cell r="A59">
            <v>2055501</v>
          </cell>
          <cell r="B59" t="str">
            <v>IDC Tools &amp; Equipment Rental</v>
          </cell>
          <cell r="C59">
            <v>-329936</v>
          </cell>
          <cell r="D59">
            <v>-15159.09</v>
          </cell>
          <cell r="E59">
            <v>-24926664.800000001</v>
          </cell>
          <cell r="F59">
            <v>-1187207.26</v>
          </cell>
        </row>
        <row r="60">
          <cell r="A60">
            <v>2055701</v>
          </cell>
          <cell r="B60" t="str">
            <v>IDC Materials &amp; Supplies</v>
          </cell>
          <cell r="C60">
            <v>-2439008</v>
          </cell>
          <cell r="D60">
            <v>-56327.15</v>
          </cell>
          <cell r="E60">
            <v>-217933728.88</v>
          </cell>
          <cell r="F60">
            <v>-6726959.75</v>
          </cell>
        </row>
        <row r="61">
          <cell r="A61">
            <v>2056001</v>
          </cell>
          <cell r="B61" t="str">
            <v>IDC Company labor</v>
          </cell>
          <cell r="C61">
            <v>-952831.9</v>
          </cell>
          <cell r="D61">
            <v>-21295.79</v>
          </cell>
          <cell r="E61">
            <v>-82149582.870000005</v>
          </cell>
          <cell r="F61">
            <v>-1892319.58</v>
          </cell>
        </row>
        <row r="62">
          <cell r="A62">
            <v>2056201</v>
          </cell>
          <cell r="B62" t="str">
            <v>IDC Contract Labor</v>
          </cell>
          <cell r="C62">
            <v>-628271.03</v>
          </cell>
          <cell r="D62">
            <v>-105097.18</v>
          </cell>
          <cell r="E62">
            <v>-50473625.490000002</v>
          </cell>
          <cell r="F62">
            <v>-10106585.4</v>
          </cell>
        </row>
        <row r="63">
          <cell r="A63">
            <v>2056501</v>
          </cell>
          <cell r="B63" t="str">
            <v>IDC Contract Services &amp; Equip</v>
          </cell>
          <cell r="C63">
            <v>0</v>
          </cell>
          <cell r="D63">
            <v>-37770.74</v>
          </cell>
          <cell r="E63">
            <v>-0.5</v>
          </cell>
          <cell r="F63">
            <v>-3683430.86</v>
          </cell>
        </row>
        <row r="64">
          <cell r="A64">
            <v>2056701</v>
          </cell>
          <cell r="B64" t="str">
            <v>IDC Professional Services</v>
          </cell>
          <cell r="C64">
            <v>-1207834.7</v>
          </cell>
          <cell r="D64">
            <v>-8177.68</v>
          </cell>
          <cell r="E64">
            <v>-98244645.269999996</v>
          </cell>
          <cell r="F64">
            <v>-669563.27</v>
          </cell>
        </row>
        <row r="65">
          <cell r="A65">
            <v>2057001</v>
          </cell>
          <cell r="B65" t="str">
            <v>IDC Fuel &amp; Power</v>
          </cell>
          <cell r="C65">
            <v>-541479</v>
          </cell>
          <cell r="D65">
            <v>-8105.37</v>
          </cell>
          <cell r="E65">
            <v>-40908738.450000003</v>
          </cell>
          <cell r="F65">
            <v>-741211.35</v>
          </cell>
        </row>
        <row r="66">
          <cell r="A66">
            <v>2057501</v>
          </cell>
          <cell r="B66" t="str">
            <v>IDC Transportation</v>
          </cell>
          <cell r="C66">
            <v>-9250.85</v>
          </cell>
          <cell r="D66">
            <v>-5497.35</v>
          </cell>
          <cell r="E66">
            <v>-1211861.3500000001</v>
          </cell>
          <cell r="F66">
            <v>-444880.25</v>
          </cell>
        </row>
        <row r="67">
          <cell r="A67">
            <v>2057520</v>
          </cell>
          <cell r="B67" t="str">
            <v>IDC Helicopter Transportation</v>
          </cell>
          <cell r="C67">
            <v>-951455.11</v>
          </cell>
          <cell r="D67">
            <v>-532.69000000000005</v>
          </cell>
          <cell r="E67">
            <v>-73860594.870000005</v>
          </cell>
          <cell r="F67">
            <v>-43086.46</v>
          </cell>
        </row>
        <row r="68">
          <cell r="A68">
            <v>2057530</v>
          </cell>
          <cell r="B68" t="str">
            <v>IDC Air Transportation</v>
          </cell>
          <cell r="C68">
            <v>-128051.16</v>
          </cell>
          <cell r="D68">
            <v>-7418.66</v>
          </cell>
          <cell r="E68">
            <v>-10205265.640000001</v>
          </cell>
          <cell r="F68">
            <v>-687844.38</v>
          </cell>
        </row>
        <row r="69">
          <cell r="A69">
            <v>2058001</v>
          </cell>
          <cell r="B69" t="str">
            <v>IDC Communication Expense</v>
          </cell>
          <cell r="C69">
            <v>-78183.91</v>
          </cell>
          <cell r="D69">
            <v>-1965.78</v>
          </cell>
          <cell r="E69">
            <v>-6146750</v>
          </cell>
          <cell r="F69">
            <v>-167411.37</v>
          </cell>
        </row>
        <row r="70">
          <cell r="A70">
            <v>2058201</v>
          </cell>
          <cell r="B70" t="str">
            <v>IDC Repairs &amp; Maintenance</v>
          </cell>
          <cell r="C70">
            <v>-113206.46</v>
          </cell>
          <cell r="D70">
            <v>-5997.16</v>
          </cell>
          <cell r="E70">
            <v>-8746458.4100000001</v>
          </cell>
          <cell r="F70">
            <v>-482117.11</v>
          </cell>
        </row>
        <row r="71">
          <cell r="A71">
            <v>2058501</v>
          </cell>
          <cell r="B71" t="str">
            <v>IDC Environmental Expense</v>
          </cell>
          <cell r="C71">
            <v>-280762.5</v>
          </cell>
          <cell r="D71">
            <v>-1394.29</v>
          </cell>
          <cell r="E71">
            <v>-25013963.390000001</v>
          </cell>
          <cell r="F71">
            <v>-110978.04</v>
          </cell>
        </row>
        <row r="72">
          <cell r="A72">
            <v>2100101</v>
          </cell>
          <cell r="B72" t="str">
            <v>IDC-US Dril Contract Day Rate</v>
          </cell>
          <cell r="C72">
            <v>-67212</v>
          </cell>
          <cell r="D72">
            <v>0</v>
          </cell>
          <cell r="E72">
            <v>-5077866.5999999996</v>
          </cell>
          <cell r="F72">
            <v>0</v>
          </cell>
        </row>
        <row r="73">
          <cell r="A73">
            <v>2100701</v>
          </cell>
          <cell r="B73" t="str">
            <v>IDC-US Road|Loc. Pits &amp; Keyws</v>
          </cell>
          <cell r="C73">
            <v>-64757.81</v>
          </cell>
          <cell r="D73">
            <v>0</v>
          </cell>
          <cell r="E73">
            <v>-9473805.8000000007</v>
          </cell>
          <cell r="F73">
            <v>0</v>
          </cell>
        </row>
        <row r="74">
          <cell r="A74">
            <v>2105001</v>
          </cell>
          <cell r="B74" t="str">
            <v>IDC-US Drill Bits</v>
          </cell>
          <cell r="C74">
            <v>-21702.03</v>
          </cell>
          <cell r="D74">
            <v>0</v>
          </cell>
          <cell r="E74">
            <v>-1970797.33</v>
          </cell>
          <cell r="F74">
            <v>0</v>
          </cell>
        </row>
        <row r="75">
          <cell r="A75">
            <v>2206001</v>
          </cell>
          <cell r="B75" t="str">
            <v>TDC-US Xmas Tree</v>
          </cell>
          <cell r="C75">
            <v>-147787.25</v>
          </cell>
          <cell r="D75">
            <v>0</v>
          </cell>
          <cell r="E75">
            <v>-11802425.67</v>
          </cell>
          <cell r="F75">
            <v>0</v>
          </cell>
        </row>
        <row r="76">
          <cell r="A76">
            <v>2251000</v>
          </cell>
          <cell r="B76" t="str">
            <v>Buildings Rollforward 1997</v>
          </cell>
          <cell r="C76">
            <v>-227318</v>
          </cell>
          <cell r="D76">
            <v>-329936</v>
          </cell>
          <cell r="E76">
            <v>-17173874.899999999</v>
          </cell>
          <cell r="F76">
            <v>-24926664.800000001</v>
          </cell>
        </row>
        <row r="77">
          <cell r="A77">
            <v>2251001</v>
          </cell>
          <cell r="B77" t="str">
            <v>Buildings</v>
          </cell>
          <cell r="C77">
            <v>-14782.82</v>
          </cell>
          <cell r="D77">
            <v>-2486629.0699999998</v>
          </cell>
          <cell r="E77">
            <v>-1118262.8999999999</v>
          </cell>
          <cell r="F77">
            <v>-224566201.44999999</v>
          </cell>
        </row>
        <row r="78">
          <cell r="A78">
            <v>2251501</v>
          </cell>
          <cell r="B78" t="str">
            <v>Roads</v>
          </cell>
          <cell r="C78">
            <v>-65805.070000000007</v>
          </cell>
          <cell r="D78">
            <v>-952831.9</v>
          </cell>
          <cell r="E78">
            <v>-5488224.7999999998</v>
          </cell>
          <cell r="F78">
            <v>-82149582.870000005</v>
          </cell>
        </row>
        <row r="79">
          <cell r="A79">
            <v>2252001</v>
          </cell>
          <cell r="B79" t="str">
            <v>Pipelines</v>
          </cell>
          <cell r="C79">
            <v>-98157.29</v>
          </cell>
          <cell r="D79">
            <v>-628271.03</v>
          </cell>
          <cell r="E79">
            <v>-7850018.96</v>
          </cell>
          <cell r="F79">
            <v>-50473625.490000002</v>
          </cell>
        </row>
        <row r="80">
          <cell r="A80">
            <v>2253000</v>
          </cell>
          <cell r="B80" t="str">
            <v>Plant &amp; Equipment R/F 1997</v>
          </cell>
          <cell r="C80">
            <v>-2851.76</v>
          </cell>
          <cell r="D80">
            <v>0</v>
          </cell>
          <cell r="E80">
            <v>-205935</v>
          </cell>
          <cell r="F80">
            <v>-0.5</v>
          </cell>
        </row>
        <row r="81">
          <cell r="A81">
            <v>2253001</v>
          </cell>
          <cell r="B81" t="str">
            <v>Plant &amp; Equipment</v>
          </cell>
          <cell r="C81">
            <v>-62093.59</v>
          </cell>
          <cell r="D81">
            <v>-1211973.02</v>
          </cell>
          <cell r="E81">
            <v>-5214962.84</v>
          </cell>
          <cell r="F81">
            <v>-98823970.269999996</v>
          </cell>
        </row>
        <row r="82">
          <cell r="A82">
            <v>2253500</v>
          </cell>
          <cell r="B82" t="str">
            <v>Vehicles Rollforward 1997</v>
          </cell>
          <cell r="C82">
            <v>-9353.4500000000007</v>
          </cell>
          <cell r="D82">
            <v>-541479</v>
          </cell>
          <cell r="E82">
            <v>-778140</v>
          </cell>
          <cell r="F82">
            <v>-40908738.450000003</v>
          </cell>
        </row>
        <row r="83">
          <cell r="A83">
            <v>2253501</v>
          </cell>
          <cell r="B83" t="str">
            <v>Vehicles</v>
          </cell>
          <cell r="C83">
            <v>-1846530.02</v>
          </cell>
          <cell r="D83">
            <v>-9250.85</v>
          </cell>
          <cell r="E83">
            <v>-221248708.56999999</v>
          </cell>
          <cell r="F83">
            <v>-1211861.3500000001</v>
          </cell>
        </row>
        <row r="84">
          <cell r="A84">
            <v>2254001</v>
          </cell>
          <cell r="B84" t="str">
            <v>Vehicles for specialized task</v>
          </cell>
          <cell r="C84">
            <v>-1125297.6299999999</v>
          </cell>
          <cell r="D84">
            <v>-947650.94</v>
          </cell>
          <cell r="E84">
            <v>-108331597.84999999</v>
          </cell>
          <cell r="F84">
            <v>-73321163.560000002</v>
          </cell>
        </row>
        <row r="85">
          <cell r="A85">
            <v>2254501</v>
          </cell>
          <cell r="B85" t="str">
            <v>Vehicles for personnel</v>
          </cell>
          <cell r="C85">
            <v>-306620.2</v>
          </cell>
          <cell r="D85">
            <v>-128051.16</v>
          </cell>
          <cell r="E85">
            <v>-29980531.98</v>
          </cell>
          <cell r="F85">
            <v>-10205265.640000001</v>
          </cell>
        </row>
        <row r="86">
          <cell r="A86">
            <v>2254502</v>
          </cell>
          <cell r="B86" t="str">
            <v>Vehicles-Personnel-VAT-Paid</v>
          </cell>
          <cell r="C86">
            <v>-105731</v>
          </cell>
          <cell r="D86">
            <v>-78183.91</v>
          </cell>
          <cell r="E86">
            <v>-11968804.550000001</v>
          </cell>
          <cell r="F86">
            <v>-6146750</v>
          </cell>
        </row>
        <row r="87">
          <cell r="A87">
            <v>2255001</v>
          </cell>
          <cell r="B87" t="str">
            <v>Furniture &amp; Fixtures</v>
          </cell>
          <cell r="C87">
            <v>-23300.14</v>
          </cell>
          <cell r="D87">
            <v>-113206.46</v>
          </cell>
          <cell r="E87">
            <v>-1917702.39</v>
          </cell>
          <cell r="F87">
            <v>-8746458.4100000001</v>
          </cell>
        </row>
        <row r="88">
          <cell r="A88">
            <v>2256001</v>
          </cell>
          <cell r="B88" t="str">
            <v>Field Communicatios</v>
          </cell>
          <cell r="C88">
            <v>-222776.23</v>
          </cell>
          <cell r="D88">
            <v>-283975.49</v>
          </cell>
          <cell r="E88">
            <v>-29125866.870000001</v>
          </cell>
          <cell r="F88">
            <v>-25461455.510000002</v>
          </cell>
        </row>
        <row r="89">
          <cell r="A89">
            <v>2301000</v>
          </cell>
          <cell r="B89" t="str">
            <v>Apartments Rollforward 1997</v>
          </cell>
          <cell r="C89">
            <v>-109940.48</v>
          </cell>
          <cell r="D89">
            <v>-67212</v>
          </cell>
          <cell r="E89">
            <v>-14189516.800000001</v>
          </cell>
          <cell r="F89">
            <v>-5077866.5999999996</v>
          </cell>
        </row>
        <row r="90">
          <cell r="A90">
            <v>2301001</v>
          </cell>
          <cell r="B90" t="str">
            <v>Buildings</v>
          </cell>
          <cell r="C90">
            <v>-76421</v>
          </cell>
          <cell r="D90">
            <v>-64757.81</v>
          </cell>
          <cell r="E90">
            <v>-10582448</v>
          </cell>
          <cell r="F90">
            <v>-9473805.8000000007</v>
          </cell>
        </row>
        <row r="91">
          <cell r="A91">
            <v>2301010</v>
          </cell>
          <cell r="B91" t="str">
            <v>Office Buildings</v>
          </cell>
          <cell r="C91">
            <v>-38564.86</v>
          </cell>
          <cell r="D91">
            <v>-50970.33</v>
          </cell>
          <cell r="E91">
            <v>-5329663.6500000004</v>
          </cell>
          <cell r="F91">
            <v>-6052768.8300000001</v>
          </cell>
        </row>
        <row r="92">
          <cell r="A92">
            <v>2301020</v>
          </cell>
          <cell r="B92" t="str">
            <v>Apartments</v>
          </cell>
          <cell r="C92">
            <v>-420693.51</v>
          </cell>
          <cell r="D92">
            <v>-147787.25</v>
          </cell>
          <cell r="E92">
            <v>-54126038.049999997</v>
          </cell>
          <cell r="F92">
            <v>-11802425.67</v>
          </cell>
        </row>
        <row r="93">
          <cell r="A93">
            <v>2303000</v>
          </cell>
          <cell r="B93" t="str">
            <v>Office F&amp;F Rollforward 1997</v>
          </cell>
          <cell r="C93">
            <v>-98075.75</v>
          </cell>
          <cell r="D93">
            <v>-227318</v>
          </cell>
          <cell r="E93">
            <v>-9190388.0600000005</v>
          </cell>
          <cell r="F93">
            <v>-17173874.899999999</v>
          </cell>
        </row>
        <row r="94">
          <cell r="A94">
            <v>2303010</v>
          </cell>
          <cell r="B94" t="str">
            <v>Office Furniture &amp; Fixtures</v>
          </cell>
          <cell r="C94">
            <v>-687138.08</v>
          </cell>
          <cell r="D94">
            <v>-19654.27</v>
          </cell>
          <cell r="E94">
            <v>-66008911.920000002</v>
          </cell>
          <cell r="F94">
            <v>-1807425.9</v>
          </cell>
        </row>
        <row r="95">
          <cell r="A95">
            <v>2303020</v>
          </cell>
          <cell r="B95" t="str">
            <v>Apartment Furniture &amp; Fixture</v>
          </cell>
          <cell r="C95">
            <v>-304787.39</v>
          </cell>
          <cell r="D95">
            <v>-72237.73</v>
          </cell>
          <cell r="E95">
            <v>-30346246.629999999</v>
          </cell>
          <cell r="F95">
            <v>-6390315.0300000003</v>
          </cell>
        </row>
        <row r="96">
          <cell r="A96">
            <v>2304001</v>
          </cell>
          <cell r="B96" t="str">
            <v>Office Equipment</v>
          </cell>
          <cell r="C96">
            <v>-155105.19</v>
          </cell>
          <cell r="D96">
            <v>-99081.91</v>
          </cell>
          <cell r="E96">
            <v>-12260825.93</v>
          </cell>
          <cell r="F96">
            <v>-7980060.8300000001</v>
          </cell>
        </row>
        <row r="97">
          <cell r="A97">
            <v>2305001</v>
          </cell>
          <cell r="B97" t="str">
            <v>Intangible Assets</v>
          </cell>
          <cell r="C97">
            <v>-50031.78</v>
          </cell>
          <cell r="D97">
            <v>-2851.76</v>
          </cell>
          <cell r="E97">
            <v>-4680865.88</v>
          </cell>
          <cell r="F97">
            <v>-205935</v>
          </cell>
        </row>
        <row r="98">
          <cell r="A98">
            <v>2305002</v>
          </cell>
          <cell r="B98" t="str">
            <v>Software-Sun System-GL</v>
          </cell>
          <cell r="C98">
            <v>-133349.54</v>
          </cell>
          <cell r="D98">
            <v>-62093.59</v>
          </cell>
          <cell r="E98">
            <v>-16969389.559999999</v>
          </cell>
          <cell r="F98">
            <v>-5214962.84</v>
          </cell>
        </row>
        <row r="99">
          <cell r="A99">
            <v>2305003</v>
          </cell>
          <cell r="B99" t="str">
            <v>Software-Sun System-Payroll</v>
          </cell>
          <cell r="C99">
            <v>-2129.6999999999998</v>
          </cell>
          <cell r="D99">
            <v>-9353.4500000000007</v>
          </cell>
          <cell r="E99">
            <v>-172339.33</v>
          </cell>
          <cell r="F99">
            <v>-778140</v>
          </cell>
        </row>
        <row r="100">
          <cell r="A100">
            <v>2350101</v>
          </cell>
          <cell r="B100" t="str">
            <v>WIP IDC Dril Cont Day Rate</v>
          </cell>
          <cell r="C100">
            <v>-20318.87</v>
          </cell>
          <cell r="D100">
            <v>-2900339.6</v>
          </cell>
          <cell r="E100">
            <v>-1967482.98</v>
          </cell>
          <cell r="F100">
            <v>-368973093.13999999</v>
          </cell>
        </row>
        <row r="101">
          <cell r="A101">
            <v>2350501</v>
          </cell>
          <cell r="B101" t="str">
            <v>WIP IDC Mobilization/Demob</v>
          </cell>
          <cell r="C101">
            <v>-7865.19</v>
          </cell>
          <cell r="D101">
            <v>-1185297.6299999999</v>
          </cell>
          <cell r="E101">
            <v>-669663.36</v>
          </cell>
          <cell r="F101">
            <v>-116795597.84999999</v>
          </cell>
        </row>
        <row r="102">
          <cell r="A102">
            <v>2350701</v>
          </cell>
          <cell r="B102" t="str">
            <v>WIP IDC Road|Loc. Pits &amp; Keyw</v>
          </cell>
          <cell r="C102">
            <v>-23988.61</v>
          </cell>
          <cell r="D102">
            <v>-631594.73</v>
          </cell>
          <cell r="E102">
            <v>-1928469.45</v>
          </cell>
          <cell r="F102">
            <v>-75228427.930000007</v>
          </cell>
        </row>
        <row r="103">
          <cell r="A103">
            <v>2351001</v>
          </cell>
          <cell r="B103" t="str">
            <v>WIP IDC Cement &amp; Cement Serv</v>
          </cell>
          <cell r="C103">
            <v>-5575.08</v>
          </cell>
          <cell r="D103">
            <v>-278082</v>
          </cell>
          <cell r="E103">
            <v>-443908.19</v>
          </cell>
          <cell r="F103">
            <v>-35422644.549999997</v>
          </cell>
        </row>
        <row r="104">
          <cell r="A104">
            <v>2351501</v>
          </cell>
          <cell r="B104" t="str">
            <v>WIP IDC Chemicals</v>
          </cell>
          <cell r="C104">
            <v>-126006.5</v>
          </cell>
          <cell r="D104">
            <v>-65241.33</v>
          </cell>
          <cell r="E104">
            <v>-9885704.0199999996</v>
          </cell>
          <cell r="F104">
            <v>-8733468.6300000008</v>
          </cell>
        </row>
        <row r="105">
          <cell r="A105">
            <v>2352001</v>
          </cell>
          <cell r="B105" t="str">
            <v>WIP IDC Wireline Logging</v>
          </cell>
          <cell r="C105">
            <v>-40418</v>
          </cell>
          <cell r="D105">
            <v>-108611.3</v>
          </cell>
          <cell r="E105">
            <v>-5577684</v>
          </cell>
          <cell r="F105">
            <v>-14014824.880000001</v>
          </cell>
        </row>
        <row r="106">
          <cell r="A106">
            <v>2352501</v>
          </cell>
          <cell r="B106" t="str">
            <v>WIP IDC Mud Logging</v>
          </cell>
          <cell r="C106">
            <v>-255399.8</v>
          </cell>
          <cell r="D106">
            <v>-222776.23</v>
          </cell>
          <cell r="E106">
            <v>-20408146.41</v>
          </cell>
          <cell r="F106">
            <v>-29125866.870000001</v>
          </cell>
        </row>
        <row r="107">
          <cell r="A107">
            <v>2353001</v>
          </cell>
          <cell r="B107" t="str">
            <v>WIP IDC Formation Testing</v>
          </cell>
          <cell r="C107">
            <v>-28806.240000000002</v>
          </cell>
          <cell r="D107">
            <v>-181233.13</v>
          </cell>
          <cell r="E107">
            <v>-3760731.31</v>
          </cell>
          <cell r="F107">
            <v>-24289796.969999999</v>
          </cell>
        </row>
        <row r="108">
          <cell r="A108">
            <v>2355001</v>
          </cell>
          <cell r="B108" t="str">
            <v>WIP IDC Drill Bits</v>
          </cell>
          <cell r="C108">
            <v>-63374.36</v>
          </cell>
          <cell r="D108">
            <v>-158072</v>
          </cell>
          <cell r="E108">
            <v>-4927382.16</v>
          </cell>
          <cell r="F108">
            <v>-17370096</v>
          </cell>
        </row>
        <row r="109">
          <cell r="A109">
            <v>2355501</v>
          </cell>
          <cell r="B109" t="str">
            <v>WIP IDC Tools &amp; Equip Rental</v>
          </cell>
          <cell r="C109">
            <v>-429350.56</v>
          </cell>
          <cell r="D109">
            <v>-468257.79</v>
          </cell>
          <cell r="E109">
            <v>-33993062.43</v>
          </cell>
          <cell r="F109">
            <v>-65593665.920000002</v>
          </cell>
        </row>
        <row r="110">
          <cell r="A110">
            <v>2355701</v>
          </cell>
          <cell r="B110" t="str">
            <v>WIP IDC Materials &amp; Supplies</v>
          </cell>
          <cell r="C110">
            <v>0</v>
          </cell>
          <cell r="D110">
            <v>-593888.18000000005</v>
          </cell>
          <cell r="E110">
            <v>0</v>
          </cell>
          <cell r="F110">
            <v>-76306025.150000006</v>
          </cell>
        </row>
        <row r="111">
          <cell r="A111">
            <v>2356001</v>
          </cell>
          <cell r="B111" t="str">
            <v>WIP IDC Company labor</v>
          </cell>
          <cell r="C111">
            <v>-41790.21</v>
          </cell>
          <cell r="D111">
            <v>-176143.07</v>
          </cell>
          <cell r="E111">
            <v>-3762189.6</v>
          </cell>
          <cell r="F111">
            <v>-20208012.280000001</v>
          </cell>
        </row>
        <row r="112">
          <cell r="A112">
            <v>2356201</v>
          </cell>
          <cell r="B112" t="str">
            <v>WIP IDC Contract Labor</v>
          </cell>
          <cell r="C112">
            <v>0</v>
          </cell>
          <cell r="D112">
            <v>-993385.25</v>
          </cell>
          <cell r="E112">
            <v>0</v>
          </cell>
          <cell r="F112">
            <v>-109024307.75</v>
          </cell>
        </row>
        <row r="113">
          <cell r="A113">
            <v>2356501</v>
          </cell>
          <cell r="B113" t="str">
            <v>WIP IDC Cont Services &amp; Equip</v>
          </cell>
          <cell r="C113">
            <v>-6467.33</v>
          </cell>
          <cell r="D113">
            <v>-321140.47999999998</v>
          </cell>
          <cell r="E113">
            <v>-905425.7</v>
          </cell>
          <cell r="F113">
            <v>-32649694.489999998</v>
          </cell>
        </row>
        <row r="114">
          <cell r="A114">
            <v>2356701</v>
          </cell>
          <cell r="B114" t="str">
            <v>WIP IDC Professional Services</v>
          </cell>
          <cell r="C114">
            <v>-17496.330000000002</v>
          </cell>
          <cell r="D114">
            <v>-155105.19</v>
          </cell>
          <cell r="E114">
            <v>-2443066.33</v>
          </cell>
          <cell r="F114">
            <v>-12260825.93</v>
          </cell>
        </row>
        <row r="115">
          <cell r="A115">
            <v>2357001</v>
          </cell>
          <cell r="B115" t="str">
            <v>WIP IDC Fuel &amp; Power</v>
          </cell>
          <cell r="C115">
            <v>-127569.46</v>
          </cell>
          <cell r="D115">
            <v>-109394</v>
          </cell>
          <cell r="E115">
            <v>-12338277.199999999</v>
          </cell>
          <cell r="F115">
            <v>-13019309.16</v>
          </cell>
        </row>
        <row r="116">
          <cell r="A116">
            <v>2357501</v>
          </cell>
          <cell r="B116" t="str">
            <v>WIP IDC Transportation</v>
          </cell>
          <cell r="C116">
            <v>-136679.17000000001</v>
          </cell>
          <cell r="D116">
            <v>-231440.46</v>
          </cell>
          <cell r="E116">
            <v>-11615775.529999999</v>
          </cell>
          <cell r="F116">
            <v>-30758784.5</v>
          </cell>
        </row>
        <row r="117">
          <cell r="A117">
            <v>2357520</v>
          </cell>
          <cell r="B117" t="str">
            <v>WIP IDC Helicopter Transport</v>
          </cell>
          <cell r="C117">
            <v>-40487.760000000002</v>
          </cell>
          <cell r="D117">
            <v>-2129.6999999999998</v>
          </cell>
          <cell r="E117">
            <v>-3331846.46</v>
          </cell>
          <cell r="F117">
            <v>-172339.33</v>
          </cell>
        </row>
        <row r="118">
          <cell r="A118">
            <v>2357540</v>
          </cell>
          <cell r="B118" t="str">
            <v>WIP IDC Marine Transportation</v>
          </cell>
          <cell r="C118">
            <v>-29324.29</v>
          </cell>
          <cell r="D118">
            <v>-50229.99</v>
          </cell>
          <cell r="E118">
            <v>-2373096.27</v>
          </cell>
          <cell r="F118">
            <v>-6168698.0899999999</v>
          </cell>
        </row>
        <row r="119">
          <cell r="A119">
            <v>2358001</v>
          </cell>
          <cell r="B119" t="str">
            <v>WIP IDC Communication Expense</v>
          </cell>
          <cell r="C119">
            <v>-2447.5300000000002</v>
          </cell>
          <cell r="D119">
            <v>-16471.07</v>
          </cell>
          <cell r="E119">
            <v>-281084.13</v>
          </cell>
          <cell r="F119">
            <v>-1885319.23</v>
          </cell>
        </row>
        <row r="120">
          <cell r="A120">
            <v>2358201</v>
          </cell>
          <cell r="B120" t="str">
            <v>WIP IDC Repairs &amp; Maintenance</v>
          </cell>
          <cell r="C120">
            <v>-90488.17</v>
          </cell>
          <cell r="D120">
            <v>-44168.58</v>
          </cell>
          <cell r="E120">
            <v>-7751349.4699999997</v>
          </cell>
          <cell r="F120">
            <v>-4430090.6500000004</v>
          </cell>
        </row>
        <row r="121">
          <cell r="A121">
            <v>2358501</v>
          </cell>
          <cell r="B121" t="str">
            <v>WIP IDC Environmental Expense</v>
          </cell>
          <cell r="C121">
            <v>-227305.69</v>
          </cell>
          <cell r="D121">
            <v>-9412.6299999999992</v>
          </cell>
          <cell r="E121">
            <v>-18784379.239999998</v>
          </cell>
          <cell r="F121">
            <v>-988073.4</v>
          </cell>
        </row>
        <row r="122">
          <cell r="A122">
            <v>2358701</v>
          </cell>
          <cell r="B122" t="str">
            <v>WIP IDC Local Licensing Fees</v>
          </cell>
          <cell r="C122">
            <v>-488981.24</v>
          </cell>
          <cell r="D122">
            <v>-129855.99</v>
          </cell>
          <cell r="E122">
            <v>-61510889.140000001</v>
          </cell>
          <cell r="F122">
            <v>-10426879.43</v>
          </cell>
        </row>
        <row r="123">
          <cell r="A123">
            <v>2359001</v>
          </cell>
          <cell r="B123" t="str">
            <v>WIP IDC General &amp; Admin</v>
          </cell>
          <cell r="C123">
            <v>-143405.5</v>
          </cell>
          <cell r="D123">
            <v>-118164.42</v>
          </cell>
          <cell r="E123">
            <v>-13939371.85</v>
          </cell>
          <cell r="F123">
            <v>-16593142.300000001</v>
          </cell>
        </row>
        <row r="124">
          <cell r="A124">
            <v>2403001</v>
          </cell>
          <cell r="B124" t="str">
            <v>WIP-TDC-Production Casing</v>
          </cell>
          <cell r="C124">
            <v>-43464.22</v>
          </cell>
          <cell r="D124">
            <v>-215188.8</v>
          </cell>
          <cell r="E124">
            <v>-3173458.03</v>
          </cell>
          <cell r="F124">
            <v>-22289824.600000001</v>
          </cell>
        </row>
        <row r="125">
          <cell r="A125">
            <v>2403501</v>
          </cell>
          <cell r="B125" t="str">
            <v>WIP-TDC-Tubing</v>
          </cell>
          <cell r="C125">
            <v>-19243.169999999998</v>
          </cell>
          <cell r="D125">
            <v>-287235.8</v>
          </cell>
          <cell r="E125">
            <v>-2085138.02</v>
          </cell>
          <cell r="F125">
            <v>-23054632.41</v>
          </cell>
        </row>
        <row r="126">
          <cell r="A126">
            <v>2405001</v>
          </cell>
          <cell r="B126" t="str">
            <v>WIP-TDC-Casinghead</v>
          </cell>
          <cell r="C126">
            <v>-296767.95</v>
          </cell>
          <cell r="D126">
            <v>-28806.240000000002</v>
          </cell>
          <cell r="E126">
            <v>-40069179.719999999</v>
          </cell>
          <cell r="F126">
            <v>-3760731.31</v>
          </cell>
        </row>
        <row r="127">
          <cell r="A127">
            <v>2406001</v>
          </cell>
          <cell r="B127" t="str">
            <v>WIP-TDC-Xmas Tree</v>
          </cell>
          <cell r="C127">
            <v>-37631.120000000003</v>
          </cell>
          <cell r="D127">
            <v>-63374.36</v>
          </cell>
          <cell r="E127">
            <v>-3553671.24</v>
          </cell>
          <cell r="F127">
            <v>-4927382.16</v>
          </cell>
        </row>
        <row r="128">
          <cell r="A128">
            <v>2409001</v>
          </cell>
          <cell r="B128" t="str">
            <v>WIP-TDC-Other Mats &amp; Equip</v>
          </cell>
          <cell r="C128">
            <v>-112913.8</v>
          </cell>
          <cell r="D128">
            <v>-428131.39</v>
          </cell>
          <cell r="E128">
            <v>-10444446.800000001</v>
          </cell>
          <cell r="F128">
            <v>-33820184.119999997</v>
          </cell>
        </row>
        <row r="129">
          <cell r="A129">
            <v>2451000</v>
          </cell>
          <cell r="B129" t="str">
            <v>WIP Rollforward 1997</v>
          </cell>
          <cell r="C129">
            <v>-629880.43999999994</v>
          </cell>
          <cell r="D129">
            <v>0</v>
          </cell>
          <cell r="E129">
            <v>-80700048.379999995</v>
          </cell>
          <cell r="F129">
            <v>0</v>
          </cell>
        </row>
        <row r="130">
          <cell r="A130">
            <v>2511001</v>
          </cell>
          <cell r="B130" t="str">
            <v>WIP-BUILDINGS-Materials</v>
          </cell>
          <cell r="C130">
            <v>-316452.2</v>
          </cell>
          <cell r="D130">
            <v>-12307.77</v>
          </cell>
          <cell r="E130">
            <v>-29098115.719999999</v>
          </cell>
          <cell r="F130">
            <v>-1727500</v>
          </cell>
        </row>
        <row r="131">
          <cell r="A131">
            <v>2511701</v>
          </cell>
          <cell r="B131" t="str">
            <v>WIP - Buildings - Proj Design</v>
          </cell>
          <cell r="C131">
            <v>-63674.879999999997</v>
          </cell>
          <cell r="D131">
            <v>-48527.79</v>
          </cell>
          <cell r="E131">
            <v>-5244831.22</v>
          </cell>
          <cell r="F131">
            <v>-4715381.5999999996</v>
          </cell>
        </row>
        <row r="132">
          <cell r="A132">
            <v>2516201</v>
          </cell>
          <cell r="B132" t="str">
            <v>WIP-BUILDINGS-Contract Labor</v>
          </cell>
          <cell r="C132">
            <v>-47502.21</v>
          </cell>
          <cell r="D132">
            <v>-567.64</v>
          </cell>
          <cell r="E132">
            <v>-3844140.5</v>
          </cell>
          <cell r="F132">
            <v>-79753</v>
          </cell>
        </row>
        <row r="133">
          <cell r="A133">
            <v>2521701</v>
          </cell>
          <cell r="B133" t="str">
            <v>WIP - Roads - Proj Design</v>
          </cell>
          <cell r="C133">
            <v>-30496.51</v>
          </cell>
          <cell r="D133">
            <v>-6467.33</v>
          </cell>
          <cell r="E133">
            <v>-2611311.19</v>
          </cell>
          <cell r="F133">
            <v>-905425.7</v>
          </cell>
        </row>
        <row r="134">
          <cell r="A134">
            <v>2522501</v>
          </cell>
          <cell r="B134" t="str">
            <v>WIP-ROADS-Local Services</v>
          </cell>
          <cell r="C134">
            <v>-130462.26</v>
          </cell>
          <cell r="D134">
            <v>-17496.330000000002</v>
          </cell>
          <cell r="E134">
            <v>-11298829.890000001</v>
          </cell>
          <cell r="F134">
            <v>-2443066.33</v>
          </cell>
        </row>
        <row r="135">
          <cell r="A135">
            <v>2531001</v>
          </cell>
          <cell r="B135" t="str">
            <v>WIP-P'LINES-Materials</v>
          </cell>
          <cell r="C135">
            <v>-473254.96</v>
          </cell>
          <cell r="D135">
            <v>-127569.46</v>
          </cell>
          <cell r="E135">
            <v>-40112847.409999996</v>
          </cell>
          <cell r="F135">
            <v>-12338277.199999999</v>
          </cell>
        </row>
        <row r="136">
          <cell r="A136">
            <v>2531501</v>
          </cell>
          <cell r="B136" t="str">
            <v>WIP-P'LINES-Overhead</v>
          </cell>
          <cell r="C136">
            <v>2504261.65</v>
          </cell>
          <cell r="D136">
            <v>-136679.17000000001</v>
          </cell>
          <cell r="E136">
            <v>312068494.77999997</v>
          </cell>
          <cell r="F136">
            <v>-11615775.529999999</v>
          </cell>
        </row>
        <row r="137">
          <cell r="A137">
            <v>2531701</v>
          </cell>
          <cell r="B137" t="str">
            <v>WIP - Pipelines - Proj Design</v>
          </cell>
          <cell r="C137">
            <v>-231326.03</v>
          </cell>
          <cell r="D137">
            <v>-40487.760000000002</v>
          </cell>
          <cell r="E137">
            <v>-26201086.780000001</v>
          </cell>
          <cell r="F137">
            <v>-3331846.46</v>
          </cell>
        </row>
        <row r="138">
          <cell r="A138">
            <v>2532001</v>
          </cell>
          <cell r="B138" t="str">
            <v>WIP-P'LINES-Transportation</v>
          </cell>
          <cell r="C138">
            <v>-40509.24</v>
          </cell>
          <cell r="D138">
            <v>-29324.29</v>
          </cell>
          <cell r="E138">
            <v>-4618051.8499999996</v>
          </cell>
          <cell r="F138">
            <v>-2373096.27</v>
          </cell>
        </row>
        <row r="139">
          <cell r="A139">
            <v>2532501</v>
          </cell>
          <cell r="B139" t="str">
            <v>WIP-P'LINES-Local Services</v>
          </cell>
          <cell r="C139">
            <v>-1213721.71</v>
          </cell>
          <cell r="D139">
            <v>-2447.5300000000002</v>
          </cell>
          <cell r="E139">
            <v>-118616710.17</v>
          </cell>
          <cell r="F139">
            <v>-281084.13</v>
          </cell>
        </row>
        <row r="140">
          <cell r="A140">
            <v>2536001</v>
          </cell>
          <cell r="B140" t="str">
            <v>WIP-P'LINES-Company labor</v>
          </cell>
          <cell r="C140">
            <v>146511.35999999999</v>
          </cell>
          <cell r="D140">
            <v>-90488.17</v>
          </cell>
          <cell r="E140">
            <v>12767535.76</v>
          </cell>
          <cell r="F140">
            <v>-7751349.4699999997</v>
          </cell>
        </row>
        <row r="141">
          <cell r="A141">
            <v>2536201</v>
          </cell>
          <cell r="B141" t="str">
            <v>WIP-P'LINES-Contract Labor</v>
          </cell>
          <cell r="C141">
            <v>190950</v>
          </cell>
          <cell r="D141">
            <v>-227305.69</v>
          </cell>
          <cell r="E141">
            <v>14426272.5</v>
          </cell>
          <cell r="F141">
            <v>-18784379.239999998</v>
          </cell>
        </row>
        <row r="142">
          <cell r="A142">
            <v>2541001</v>
          </cell>
          <cell r="B142" t="str">
            <v>WIP-GATHSYS-Materials</v>
          </cell>
          <cell r="C142">
            <v>1184964.8700000001</v>
          </cell>
          <cell r="D142">
            <v>-515708.61</v>
          </cell>
          <cell r="E142">
            <v>138247130.63</v>
          </cell>
          <cell r="F142">
            <v>-65267328.600000001</v>
          </cell>
        </row>
        <row r="143">
          <cell r="A143">
            <v>2541501</v>
          </cell>
          <cell r="B143" t="str">
            <v>WIP-GATHSYS-Overhead</v>
          </cell>
          <cell r="C143">
            <v>0</v>
          </cell>
          <cell r="D143">
            <v>-143405.5</v>
          </cell>
          <cell r="E143">
            <v>0</v>
          </cell>
          <cell r="F143">
            <v>-13939371.85</v>
          </cell>
        </row>
        <row r="144">
          <cell r="A144">
            <v>2541701</v>
          </cell>
          <cell r="B144" t="str">
            <v>WIP - Gathsys - Proj Design</v>
          </cell>
          <cell r="C144">
            <v>0</v>
          </cell>
          <cell r="D144">
            <v>-95697.16</v>
          </cell>
          <cell r="E144">
            <v>0</v>
          </cell>
          <cell r="F144">
            <v>-10572924.43</v>
          </cell>
        </row>
        <row r="145">
          <cell r="A145">
            <v>2542001</v>
          </cell>
          <cell r="B145" t="str">
            <v>WIP-GATHSYS-Transportation</v>
          </cell>
          <cell r="C145">
            <v>176.37</v>
          </cell>
          <cell r="D145">
            <v>-19243.169999999998</v>
          </cell>
          <cell r="E145">
            <v>24374</v>
          </cell>
          <cell r="F145">
            <v>-2085138.02</v>
          </cell>
        </row>
        <row r="146">
          <cell r="A146">
            <v>2542501</v>
          </cell>
          <cell r="B146" t="str">
            <v>WIP-GATHSYS-Local Services</v>
          </cell>
          <cell r="C146">
            <v>2222.46</v>
          </cell>
          <cell r="D146">
            <v>-328706.58</v>
          </cell>
          <cell r="E146">
            <v>307144.5</v>
          </cell>
          <cell r="F146">
            <v>-44586086.049999997</v>
          </cell>
        </row>
        <row r="147">
          <cell r="A147">
            <v>2546001</v>
          </cell>
          <cell r="B147" t="str">
            <v>WIP-GATHSYS-Company labor</v>
          </cell>
          <cell r="C147">
            <v>1173.3</v>
          </cell>
          <cell r="D147">
            <v>-37631.120000000003</v>
          </cell>
          <cell r="E147">
            <v>162150</v>
          </cell>
          <cell r="F147">
            <v>-3553671.24</v>
          </cell>
        </row>
        <row r="148">
          <cell r="A148">
            <v>2546201</v>
          </cell>
          <cell r="B148" t="str">
            <v>WIP-GATHSYS-Contract Labor</v>
          </cell>
          <cell r="C148">
            <v>0</v>
          </cell>
          <cell r="D148">
            <v>-112913.8</v>
          </cell>
          <cell r="E148">
            <v>0</v>
          </cell>
          <cell r="F148">
            <v>-10444446.800000001</v>
          </cell>
        </row>
        <row r="149">
          <cell r="A149">
            <v>2551001</v>
          </cell>
          <cell r="B149" t="str">
            <v>WIP-P&amp;E-Materials</v>
          </cell>
          <cell r="C149">
            <v>0</v>
          </cell>
          <cell r="D149">
            <v>-707732.53</v>
          </cell>
          <cell r="E149">
            <v>0</v>
          </cell>
          <cell r="F149">
            <v>-89564419.810000002</v>
          </cell>
        </row>
        <row r="150">
          <cell r="A150">
            <v>2551501</v>
          </cell>
          <cell r="B150" t="str">
            <v>WIP-P&amp;E-Overhead</v>
          </cell>
          <cell r="C150">
            <v>130.22</v>
          </cell>
          <cell r="D150">
            <v>-405300.79</v>
          </cell>
          <cell r="E150">
            <v>17996.54</v>
          </cell>
          <cell r="F150">
            <v>-41461664.289999999</v>
          </cell>
        </row>
        <row r="151">
          <cell r="A151">
            <v>2551701</v>
          </cell>
          <cell r="B151" t="str">
            <v>WIP - P&amp;E - Proj Design</v>
          </cell>
          <cell r="C151">
            <v>34245.769999999997</v>
          </cell>
          <cell r="D151">
            <v>-63674.879999999997</v>
          </cell>
          <cell r="E151">
            <v>4732765.41</v>
          </cell>
          <cell r="F151">
            <v>-5244831.22</v>
          </cell>
        </row>
        <row r="152">
          <cell r="A152">
            <v>2552001</v>
          </cell>
          <cell r="B152" t="str">
            <v>WIP-P&amp;E-Transportation</v>
          </cell>
          <cell r="C152">
            <v>6900</v>
          </cell>
          <cell r="D152">
            <v>-66906.58</v>
          </cell>
          <cell r="E152">
            <v>953580</v>
          </cell>
          <cell r="F152">
            <v>-6578835.9199999999</v>
          </cell>
        </row>
        <row r="153">
          <cell r="A153">
            <v>2552501</v>
          </cell>
          <cell r="B153" t="str">
            <v>WIP-P&amp;E-Local Services</v>
          </cell>
          <cell r="C153">
            <v>0</v>
          </cell>
          <cell r="D153">
            <v>-36201.730000000003</v>
          </cell>
          <cell r="E153">
            <v>0</v>
          </cell>
          <cell r="F153">
            <v>-3414730.2</v>
          </cell>
        </row>
        <row r="154">
          <cell r="A154">
            <v>2556001</v>
          </cell>
          <cell r="B154" t="str">
            <v>WIP-P&amp;E-Company labor</v>
          </cell>
          <cell r="C154">
            <v>11160</v>
          </cell>
          <cell r="D154">
            <v>-158714.74</v>
          </cell>
          <cell r="E154">
            <v>1542312</v>
          </cell>
          <cell r="F154">
            <v>-15286095.869999999</v>
          </cell>
        </row>
        <row r="155">
          <cell r="A155">
            <v>2556201</v>
          </cell>
          <cell r="B155" t="str">
            <v>WIP-P&amp;E-Contract Labor</v>
          </cell>
          <cell r="C155">
            <v>0</v>
          </cell>
          <cell r="D155">
            <v>-526882.05000000005</v>
          </cell>
          <cell r="E155">
            <v>0</v>
          </cell>
          <cell r="F155">
            <v>-47645668.920000002</v>
          </cell>
        </row>
        <row r="156">
          <cell r="A156">
            <v>2601001</v>
          </cell>
          <cell r="B156" t="str">
            <v>Sales FCP Offset</v>
          </cell>
          <cell r="C156">
            <v>0</v>
          </cell>
          <cell r="D156">
            <v>2504261.65</v>
          </cell>
          <cell r="E156">
            <v>0</v>
          </cell>
          <cell r="F156">
            <v>312068494.77999997</v>
          </cell>
        </row>
        <row r="157">
          <cell r="A157">
            <v>2602001</v>
          </cell>
          <cell r="B157" t="str">
            <v>Transportation FCP Offset</v>
          </cell>
          <cell r="C157">
            <v>325.25</v>
          </cell>
          <cell r="D157">
            <v>-231326.03</v>
          </cell>
          <cell r="E157">
            <v>44950</v>
          </cell>
          <cell r="F157">
            <v>-26201086.780000001</v>
          </cell>
        </row>
        <row r="158">
          <cell r="A158">
            <v>2603001</v>
          </cell>
          <cell r="B158" t="str">
            <v>Marketing FCP Offset</v>
          </cell>
          <cell r="C158">
            <v>9303.0400000000009</v>
          </cell>
          <cell r="D158">
            <v>-40509.24</v>
          </cell>
          <cell r="E158">
            <v>1285680</v>
          </cell>
          <cell r="F158">
            <v>-4618051.8499999996</v>
          </cell>
        </row>
        <row r="159">
          <cell r="A159">
            <v>2604001</v>
          </cell>
          <cell r="B159" t="str">
            <v>Operating expense FCP Offset</v>
          </cell>
          <cell r="C159">
            <v>3952.6</v>
          </cell>
          <cell r="D159">
            <v>-1213721.71</v>
          </cell>
          <cell r="E159">
            <v>546250</v>
          </cell>
          <cell r="F159">
            <v>-118616710.17</v>
          </cell>
        </row>
        <row r="160">
          <cell r="A160">
            <v>2701001</v>
          </cell>
          <cell r="B160" t="str">
            <v>Accumulated Depletion</v>
          </cell>
          <cell r="C160">
            <v>167612.54999999999</v>
          </cell>
          <cell r="D160">
            <v>370810.95</v>
          </cell>
          <cell r="E160">
            <v>23164054.41</v>
          </cell>
          <cell r="F160">
            <v>32313822.23</v>
          </cell>
        </row>
        <row r="161">
          <cell r="A161">
            <v>2705000</v>
          </cell>
          <cell r="B161" t="str">
            <v>Accum. Deprec.-CORPA 1997</v>
          </cell>
          <cell r="C161">
            <v>70123.28</v>
          </cell>
          <cell r="D161">
            <v>190950</v>
          </cell>
          <cell r="E161">
            <v>9691036.8900000006</v>
          </cell>
          <cell r="F161">
            <v>14426272.5</v>
          </cell>
        </row>
        <row r="162">
          <cell r="A162">
            <v>2705001</v>
          </cell>
          <cell r="B162" t="str">
            <v>Accumulated Depreciation-CORP</v>
          </cell>
          <cell r="C162">
            <v>131969.63</v>
          </cell>
          <cell r="D162">
            <v>1382780.94</v>
          </cell>
          <cell r="E162">
            <v>18238203.649999999</v>
          </cell>
          <cell r="F162">
            <v>153548203.86000001</v>
          </cell>
        </row>
        <row r="163">
          <cell r="A163" t="str">
            <v>300A&amp;B01</v>
          </cell>
          <cell r="B163" t="str">
            <v>A&amp;B</v>
          </cell>
          <cell r="C163">
            <v>59.71</v>
          </cell>
          <cell r="D163">
            <v>0</v>
          </cell>
          <cell r="E163">
            <v>8252.3700000000008</v>
          </cell>
          <cell r="F163">
            <v>0</v>
          </cell>
        </row>
        <row r="164">
          <cell r="A164" t="str">
            <v>300AAC01</v>
          </cell>
          <cell r="B164" t="str">
            <v>Aktau Auto Center</v>
          </cell>
          <cell r="C164">
            <v>911.72</v>
          </cell>
          <cell r="D164">
            <v>0</v>
          </cell>
          <cell r="E164">
            <v>126000</v>
          </cell>
          <cell r="F164">
            <v>0</v>
          </cell>
        </row>
        <row r="165">
          <cell r="A165" t="str">
            <v>300ABB01</v>
          </cell>
          <cell r="B165" t="str">
            <v>ABB Vetco Gray</v>
          </cell>
          <cell r="C165">
            <v>69940.34</v>
          </cell>
          <cell r="D165">
            <v>0</v>
          </cell>
          <cell r="E165">
            <v>9665754.9900000002</v>
          </cell>
          <cell r="F165">
            <v>0</v>
          </cell>
        </row>
        <row r="166">
          <cell r="A166" t="str">
            <v>300ABC01</v>
          </cell>
          <cell r="B166" t="str">
            <v>A&amp;B Commerce</v>
          </cell>
          <cell r="C166">
            <v>1400023.61</v>
          </cell>
          <cell r="D166">
            <v>0</v>
          </cell>
          <cell r="E166">
            <v>193483262.90000001</v>
          </cell>
          <cell r="F166">
            <v>0</v>
          </cell>
        </row>
        <row r="167">
          <cell r="A167" t="str">
            <v>300ABU01</v>
          </cell>
          <cell r="B167" t="str">
            <v>Abuov</v>
          </cell>
          <cell r="C167">
            <v>0</v>
          </cell>
          <cell r="D167">
            <v>0</v>
          </cell>
          <cell r="E167">
            <v>0</v>
          </cell>
          <cell r="F167">
            <v>0</v>
          </cell>
        </row>
        <row r="168">
          <cell r="A168" t="str">
            <v>300ACC01</v>
          </cell>
          <cell r="B168" t="str">
            <v>ACCEPT</v>
          </cell>
          <cell r="C168">
            <v>-0.01</v>
          </cell>
          <cell r="D168">
            <v>0</v>
          </cell>
          <cell r="E168">
            <v>0</v>
          </cell>
          <cell r="F168">
            <v>0</v>
          </cell>
        </row>
        <row r="169">
          <cell r="A169" t="str">
            <v>300ACE01</v>
          </cell>
          <cell r="B169" t="str">
            <v>ACE-Intl Agents</v>
          </cell>
          <cell r="C169">
            <v>400000</v>
          </cell>
          <cell r="D169">
            <v>4225</v>
          </cell>
          <cell r="E169">
            <v>55280000</v>
          </cell>
          <cell r="F169">
            <v>599105</v>
          </cell>
        </row>
        <row r="170">
          <cell r="A170" t="str">
            <v>300ADV01</v>
          </cell>
          <cell r="B170" t="str">
            <v>Advance International Transpor</v>
          </cell>
          <cell r="C170">
            <v>406.5</v>
          </cell>
          <cell r="D170">
            <v>0</v>
          </cell>
          <cell r="E170">
            <v>56178</v>
          </cell>
          <cell r="F170">
            <v>0</v>
          </cell>
        </row>
        <row r="171">
          <cell r="A171" t="str">
            <v>300AGP01</v>
          </cell>
          <cell r="B171" t="str">
            <v>AGP1</v>
          </cell>
          <cell r="C171">
            <v>260.38</v>
          </cell>
          <cell r="D171">
            <v>0</v>
          </cell>
          <cell r="E171">
            <v>35984</v>
          </cell>
          <cell r="F171">
            <v>0</v>
          </cell>
        </row>
        <row r="172">
          <cell r="A172" t="str">
            <v>300AIB01</v>
          </cell>
          <cell r="B172" t="str">
            <v>AIB</v>
          </cell>
          <cell r="C172">
            <v>2054.31</v>
          </cell>
          <cell r="D172">
            <v>0</v>
          </cell>
          <cell r="E172">
            <v>283906</v>
          </cell>
          <cell r="F172">
            <v>0</v>
          </cell>
        </row>
        <row r="173">
          <cell r="A173" t="str">
            <v>300AIL01</v>
          </cell>
          <cell r="B173" t="str">
            <v>AILAK</v>
          </cell>
          <cell r="C173">
            <v>154597</v>
          </cell>
          <cell r="D173">
            <v>0</v>
          </cell>
          <cell r="E173">
            <v>21365305.399999999</v>
          </cell>
          <cell r="F173">
            <v>0</v>
          </cell>
        </row>
        <row r="174">
          <cell r="A174" t="str">
            <v>300AIN01</v>
          </cell>
          <cell r="B174" t="str">
            <v>AINA</v>
          </cell>
          <cell r="C174">
            <v>371.92</v>
          </cell>
          <cell r="D174">
            <v>0</v>
          </cell>
          <cell r="E174">
            <v>51400</v>
          </cell>
          <cell r="F174">
            <v>0</v>
          </cell>
        </row>
        <row r="175">
          <cell r="A175" t="str">
            <v>300AIS01</v>
          </cell>
          <cell r="B175" t="str">
            <v>Aishuakuly School</v>
          </cell>
          <cell r="C175">
            <v>4193.3999999999996</v>
          </cell>
          <cell r="D175">
            <v>0</v>
          </cell>
          <cell r="E175">
            <v>579528</v>
          </cell>
          <cell r="F175">
            <v>0</v>
          </cell>
        </row>
        <row r="176">
          <cell r="A176" t="str">
            <v>300AJI01</v>
          </cell>
          <cell r="B176" t="str">
            <v>Ajigaliev</v>
          </cell>
          <cell r="C176">
            <v>255.77</v>
          </cell>
          <cell r="D176">
            <v>0</v>
          </cell>
          <cell r="E176">
            <v>35348</v>
          </cell>
          <cell r="F176">
            <v>0</v>
          </cell>
        </row>
        <row r="177">
          <cell r="A177" t="str">
            <v>300AKB01</v>
          </cell>
          <cell r="B177" t="str">
            <v>Akbobek</v>
          </cell>
          <cell r="C177">
            <v>9985.5300000000007</v>
          </cell>
          <cell r="D177">
            <v>0</v>
          </cell>
          <cell r="E177">
            <v>1380000</v>
          </cell>
          <cell r="F177">
            <v>0</v>
          </cell>
        </row>
        <row r="178">
          <cell r="A178" t="str">
            <v>300AKK01</v>
          </cell>
          <cell r="B178" t="str">
            <v>Akku</v>
          </cell>
          <cell r="C178">
            <v>0</v>
          </cell>
          <cell r="D178">
            <v>138.65</v>
          </cell>
          <cell r="E178">
            <v>0</v>
          </cell>
          <cell r="F178">
            <v>19660</v>
          </cell>
        </row>
        <row r="179">
          <cell r="A179" t="str">
            <v>300AKM02</v>
          </cell>
          <cell r="B179" t="str">
            <v>Akma Oil</v>
          </cell>
          <cell r="C179">
            <v>4233</v>
          </cell>
          <cell r="D179">
            <v>0</v>
          </cell>
          <cell r="E179">
            <v>585000</v>
          </cell>
          <cell r="F179">
            <v>0</v>
          </cell>
        </row>
        <row r="180">
          <cell r="A180" t="str">
            <v>300AKM03</v>
          </cell>
          <cell r="B180" t="str">
            <v>Akmo - 88</v>
          </cell>
          <cell r="C180">
            <v>40326.76</v>
          </cell>
          <cell r="D180">
            <v>0</v>
          </cell>
          <cell r="E180">
            <v>5573158.2300000004</v>
          </cell>
          <cell r="F180">
            <v>0</v>
          </cell>
        </row>
        <row r="181">
          <cell r="A181" t="str">
            <v>300AKT01</v>
          </cell>
          <cell r="B181" t="str">
            <v>Aktau Gaz</v>
          </cell>
          <cell r="C181">
            <v>0</v>
          </cell>
          <cell r="D181">
            <v>0</v>
          </cell>
          <cell r="E181">
            <v>0</v>
          </cell>
          <cell r="F181">
            <v>0</v>
          </cell>
        </row>
        <row r="182">
          <cell r="A182" t="str">
            <v>300AKT02</v>
          </cell>
          <cell r="B182" t="str">
            <v>Aktau Adau Service</v>
          </cell>
          <cell r="C182">
            <v>0</v>
          </cell>
          <cell r="D182">
            <v>0</v>
          </cell>
          <cell r="E182">
            <v>0</v>
          </cell>
          <cell r="F182">
            <v>0</v>
          </cell>
        </row>
        <row r="183">
          <cell r="A183" t="str">
            <v>300ALI01</v>
          </cell>
          <cell r="B183" t="str">
            <v>Alimov</v>
          </cell>
          <cell r="C183">
            <v>0</v>
          </cell>
          <cell r="D183">
            <v>0</v>
          </cell>
          <cell r="E183">
            <v>0</v>
          </cell>
          <cell r="F183">
            <v>0</v>
          </cell>
        </row>
        <row r="184">
          <cell r="A184" t="str">
            <v>300ALM01</v>
          </cell>
          <cell r="B184" t="str">
            <v>Alma TV</v>
          </cell>
          <cell r="C184">
            <v>0</v>
          </cell>
          <cell r="D184">
            <v>0</v>
          </cell>
          <cell r="E184">
            <v>0</v>
          </cell>
          <cell r="F184">
            <v>0</v>
          </cell>
        </row>
        <row r="185">
          <cell r="A185" t="str">
            <v>300ALP01</v>
          </cell>
          <cell r="B185" t="str">
            <v>ALPHA PRO</v>
          </cell>
          <cell r="C185">
            <v>40356.25</v>
          </cell>
          <cell r="D185">
            <v>266.22000000000003</v>
          </cell>
          <cell r="E185">
            <v>5577233.9299999997</v>
          </cell>
          <cell r="F185">
            <v>37750</v>
          </cell>
        </row>
        <row r="186">
          <cell r="A186" t="str">
            <v>300ALT01</v>
          </cell>
          <cell r="B186" t="str">
            <v>ALTEL</v>
          </cell>
          <cell r="C186">
            <v>263.02</v>
          </cell>
          <cell r="D186">
            <v>246.52</v>
          </cell>
          <cell r="E186">
            <v>36350</v>
          </cell>
          <cell r="F186">
            <v>34955.96</v>
          </cell>
        </row>
        <row r="187">
          <cell r="A187" t="str">
            <v>300AMA01</v>
          </cell>
          <cell r="B187" t="str">
            <v>Amandyk-Ss</v>
          </cell>
          <cell r="C187">
            <v>38.44</v>
          </cell>
          <cell r="D187">
            <v>0</v>
          </cell>
          <cell r="E187">
            <v>5312</v>
          </cell>
          <cell r="F187">
            <v>0</v>
          </cell>
        </row>
        <row r="188">
          <cell r="A188" t="str">
            <v>300AME01</v>
          </cell>
          <cell r="B188" t="str">
            <v>Ameron International</v>
          </cell>
          <cell r="C188">
            <v>1302.46</v>
          </cell>
          <cell r="D188">
            <v>0.5</v>
          </cell>
          <cell r="E188">
            <v>180000</v>
          </cell>
          <cell r="F188">
            <v>70.900000000000006</v>
          </cell>
        </row>
        <row r="189">
          <cell r="A189" t="str">
            <v>300ANG01</v>
          </cell>
          <cell r="B189" t="str">
            <v>Anglo-Caspian Serv</v>
          </cell>
          <cell r="C189">
            <v>277.14</v>
          </cell>
          <cell r="D189">
            <v>0</v>
          </cell>
          <cell r="E189">
            <v>38300.14</v>
          </cell>
          <cell r="F189">
            <v>0</v>
          </cell>
        </row>
        <row r="190">
          <cell r="A190" t="str">
            <v>300ANK01</v>
          </cell>
          <cell r="B190" t="str">
            <v>Ankara Hotel (Ait)</v>
          </cell>
          <cell r="C190">
            <v>0</v>
          </cell>
          <cell r="D190">
            <v>3130.01</v>
          </cell>
          <cell r="E190">
            <v>0</v>
          </cell>
          <cell r="F190">
            <v>443835.42</v>
          </cell>
        </row>
        <row r="191">
          <cell r="A191" t="str">
            <v>300ARC01</v>
          </cell>
          <cell r="B191" t="str">
            <v>Arctic/Plains Const</v>
          </cell>
          <cell r="C191">
            <v>107592</v>
          </cell>
          <cell r="D191">
            <v>21600</v>
          </cell>
          <cell r="E191">
            <v>14869214.4</v>
          </cell>
          <cell r="F191">
            <v>3062880</v>
          </cell>
        </row>
        <row r="192">
          <cell r="A192" t="str">
            <v>300ARM01</v>
          </cell>
          <cell r="B192" t="str">
            <v>Arman JV</v>
          </cell>
          <cell r="C192">
            <v>0</v>
          </cell>
          <cell r="D192">
            <v>0</v>
          </cell>
          <cell r="E192">
            <v>0</v>
          </cell>
          <cell r="F192">
            <v>0</v>
          </cell>
        </row>
        <row r="193">
          <cell r="A193" t="str">
            <v>300ARS01</v>
          </cell>
          <cell r="B193" t="str">
            <v>ARS</v>
          </cell>
          <cell r="C193">
            <v>1231.3399999999999</v>
          </cell>
          <cell r="D193">
            <v>0</v>
          </cell>
          <cell r="E193">
            <v>170170.5</v>
          </cell>
          <cell r="F193">
            <v>0</v>
          </cell>
        </row>
        <row r="194">
          <cell r="A194" t="str">
            <v>300ART01</v>
          </cell>
          <cell r="B194" t="str">
            <v>Arti Sugar</v>
          </cell>
          <cell r="C194">
            <v>0</v>
          </cell>
          <cell r="D194">
            <v>0</v>
          </cell>
          <cell r="E194">
            <v>0</v>
          </cell>
          <cell r="F194">
            <v>0</v>
          </cell>
        </row>
        <row r="195">
          <cell r="A195" t="str">
            <v>300ARV01</v>
          </cell>
          <cell r="B195" t="str">
            <v>ARVES</v>
          </cell>
          <cell r="C195">
            <v>0</v>
          </cell>
          <cell r="D195">
            <v>1078.98</v>
          </cell>
          <cell r="E195">
            <v>0</v>
          </cell>
          <cell r="F195">
            <v>153000</v>
          </cell>
        </row>
        <row r="196">
          <cell r="A196" t="str">
            <v>300AST01</v>
          </cell>
          <cell r="B196" t="str">
            <v>Astros</v>
          </cell>
          <cell r="C196">
            <v>2758.87</v>
          </cell>
          <cell r="D196">
            <v>977.22</v>
          </cell>
          <cell r="E196">
            <v>381276</v>
          </cell>
          <cell r="F196">
            <v>138569.76</v>
          </cell>
        </row>
        <row r="197">
          <cell r="A197" t="str">
            <v>300ATA01</v>
          </cell>
          <cell r="B197" t="str">
            <v>Atabai</v>
          </cell>
          <cell r="C197">
            <v>1767.98</v>
          </cell>
          <cell r="D197">
            <v>0</v>
          </cell>
          <cell r="E197">
            <v>244335.1</v>
          </cell>
          <cell r="F197">
            <v>0</v>
          </cell>
        </row>
        <row r="198">
          <cell r="A198" t="str">
            <v>300AUE01</v>
          </cell>
          <cell r="B198" t="str">
            <v>AUES</v>
          </cell>
          <cell r="C198">
            <v>0</v>
          </cell>
          <cell r="D198">
            <v>0</v>
          </cell>
          <cell r="E198">
            <v>0</v>
          </cell>
          <cell r="F198">
            <v>0</v>
          </cell>
        </row>
        <row r="199">
          <cell r="A199" t="str">
            <v>300AVD01</v>
          </cell>
          <cell r="B199" t="str">
            <v>Avdievsky</v>
          </cell>
          <cell r="C199">
            <v>1947.83</v>
          </cell>
          <cell r="D199">
            <v>0</v>
          </cell>
          <cell r="E199">
            <v>269190</v>
          </cell>
          <cell r="F199">
            <v>0</v>
          </cell>
        </row>
        <row r="200">
          <cell r="A200" t="str">
            <v>300AVR01</v>
          </cell>
          <cell r="B200" t="str">
            <v>Avramenco</v>
          </cell>
          <cell r="C200">
            <v>0</v>
          </cell>
          <cell r="D200">
            <v>-464.84</v>
          </cell>
          <cell r="E200">
            <v>0</v>
          </cell>
          <cell r="F200">
            <v>-65913.77</v>
          </cell>
        </row>
        <row r="201">
          <cell r="A201" t="str">
            <v>300AYA01</v>
          </cell>
          <cell r="B201" t="str">
            <v>AYAZ</v>
          </cell>
          <cell r="C201">
            <v>34000</v>
          </cell>
          <cell r="D201">
            <v>0</v>
          </cell>
          <cell r="E201">
            <v>4698800</v>
          </cell>
          <cell r="F201">
            <v>0</v>
          </cell>
        </row>
        <row r="202">
          <cell r="A202" t="str">
            <v>300AYA02</v>
          </cell>
          <cell r="B202" t="str">
            <v>AYAT</v>
          </cell>
          <cell r="C202">
            <v>11160.66</v>
          </cell>
          <cell r="D202">
            <v>0</v>
          </cell>
          <cell r="E202">
            <v>1542403.46</v>
          </cell>
          <cell r="F202">
            <v>0</v>
          </cell>
        </row>
        <row r="203">
          <cell r="A203" t="str">
            <v>300AZH01</v>
          </cell>
          <cell r="B203" t="str">
            <v>Azhigaliev</v>
          </cell>
          <cell r="C203">
            <v>4288.6400000000003</v>
          </cell>
          <cell r="D203">
            <v>0</v>
          </cell>
          <cell r="E203">
            <v>592690</v>
          </cell>
          <cell r="F203">
            <v>0</v>
          </cell>
        </row>
        <row r="204">
          <cell r="A204" t="str">
            <v>300BAK01</v>
          </cell>
          <cell r="B204" t="str">
            <v>Bakyt</v>
          </cell>
          <cell r="C204">
            <v>922.31</v>
          </cell>
          <cell r="D204">
            <v>0</v>
          </cell>
          <cell r="E204">
            <v>127463</v>
          </cell>
          <cell r="F204">
            <v>0</v>
          </cell>
        </row>
        <row r="205">
          <cell r="A205" t="str">
            <v>300BAK02</v>
          </cell>
          <cell r="B205" t="str">
            <v>Baker Hughes Solutions</v>
          </cell>
          <cell r="C205">
            <v>25893.19</v>
          </cell>
          <cell r="D205">
            <v>1122812.74</v>
          </cell>
          <cell r="E205">
            <v>3578439</v>
          </cell>
          <cell r="F205">
            <v>159214846.53</v>
          </cell>
        </row>
        <row r="206">
          <cell r="A206" t="str">
            <v>300BAK03</v>
          </cell>
          <cell r="B206" t="str">
            <v>Baker Atlas</v>
          </cell>
          <cell r="C206">
            <v>0</v>
          </cell>
          <cell r="D206">
            <v>0</v>
          </cell>
          <cell r="E206">
            <v>0</v>
          </cell>
          <cell r="F206">
            <v>0</v>
          </cell>
        </row>
        <row r="207">
          <cell r="A207" t="str">
            <v>300BAS01</v>
          </cell>
          <cell r="B207" t="str">
            <v>BAS</v>
          </cell>
          <cell r="C207">
            <v>1567.67</v>
          </cell>
          <cell r="D207">
            <v>74583.47</v>
          </cell>
          <cell r="E207">
            <v>216652</v>
          </cell>
          <cell r="F207">
            <v>10575935.99</v>
          </cell>
        </row>
        <row r="208">
          <cell r="A208" t="str">
            <v>300BEK01</v>
          </cell>
          <cell r="B208" t="str">
            <v>Beka</v>
          </cell>
          <cell r="C208">
            <v>0</v>
          </cell>
          <cell r="D208">
            <v>0</v>
          </cell>
          <cell r="E208">
            <v>0</v>
          </cell>
          <cell r="F208">
            <v>0</v>
          </cell>
        </row>
        <row r="209">
          <cell r="A209" t="str">
            <v>300BEN01</v>
          </cell>
          <cell r="B209" t="str">
            <v>Ben</v>
          </cell>
          <cell r="C209">
            <v>894.32</v>
          </cell>
          <cell r="D209">
            <v>0</v>
          </cell>
          <cell r="E209">
            <v>123595.5</v>
          </cell>
          <cell r="F209">
            <v>0</v>
          </cell>
        </row>
        <row r="210">
          <cell r="A210" t="str">
            <v>300BEY01</v>
          </cell>
          <cell r="B210" t="str">
            <v>Beyneu Joldiery</v>
          </cell>
          <cell r="C210">
            <v>164.76</v>
          </cell>
          <cell r="D210">
            <v>14271.33</v>
          </cell>
          <cell r="E210">
            <v>22770</v>
          </cell>
          <cell r="F210">
            <v>2023674</v>
          </cell>
        </row>
        <row r="211">
          <cell r="A211" t="str">
            <v>300BIK01</v>
          </cell>
          <cell r="B211" t="str">
            <v>Biko</v>
          </cell>
          <cell r="C211">
            <v>-102.36</v>
          </cell>
          <cell r="D211">
            <v>0</v>
          </cell>
          <cell r="E211">
            <v>-14146.3</v>
          </cell>
          <cell r="F211">
            <v>0</v>
          </cell>
        </row>
        <row r="212">
          <cell r="A212" t="str">
            <v>300BOR01</v>
          </cell>
          <cell r="B212" t="str">
            <v>Borovik</v>
          </cell>
          <cell r="C212">
            <v>-0.01</v>
          </cell>
          <cell r="D212">
            <v>0</v>
          </cell>
          <cell r="E212">
            <v>0</v>
          </cell>
          <cell r="F212">
            <v>0</v>
          </cell>
        </row>
        <row r="213">
          <cell r="A213" t="str">
            <v>300BUR01</v>
          </cell>
          <cell r="B213" t="str">
            <v>BURGYSHI</v>
          </cell>
          <cell r="C213">
            <v>20.18</v>
          </cell>
          <cell r="D213">
            <v>0</v>
          </cell>
          <cell r="E213">
            <v>2788.4</v>
          </cell>
          <cell r="F213">
            <v>0</v>
          </cell>
        </row>
        <row r="214">
          <cell r="A214" t="str">
            <v>300CAN01</v>
          </cell>
          <cell r="B214" t="str">
            <v>Canam Services</v>
          </cell>
          <cell r="C214">
            <v>8687.1</v>
          </cell>
          <cell r="D214">
            <v>58.2</v>
          </cell>
          <cell r="E214">
            <v>1200557.22</v>
          </cell>
          <cell r="F214">
            <v>8252.3700000000008</v>
          </cell>
        </row>
        <row r="215">
          <cell r="A215" t="str">
            <v>300CAS01</v>
          </cell>
          <cell r="B215" t="str">
            <v>Caspi Munai Gaz</v>
          </cell>
          <cell r="C215">
            <v>78.150000000000006</v>
          </cell>
          <cell r="D215">
            <v>888.58</v>
          </cell>
          <cell r="E215">
            <v>10800</v>
          </cell>
          <cell r="F215">
            <v>126000</v>
          </cell>
        </row>
        <row r="216">
          <cell r="A216" t="str">
            <v>300CAS02</v>
          </cell>
          <cell r="B216" t="str">
            <v>Caspian Transport</v>
          </cell>
          <cell r="C216">
            <v>16416</v>
          </cell>
          <cell r="D216">
            <v>0</v>
          </cell>
          <cell r="E216">
            <v>2268691.2000000002</v>
          </cell>
          <cell r="F216">
            <v>0</v>
          </cell>
        </row>
        <row r="217">
          <cell r="A217" t="str">
            <v>300CAT01</v>
          </cell>
          <cell r="B217" t="str">
            <v>Catkaz</v>
          </cell>
          <cell r="C217">
            <v>86176.54</v>
          </cell>
          <cell r="D217">
            <v>133000</v>
          </cell>
          <cell r="E217">
            <v>11909597.83</v>
          </cell>
          <cell r="F217">
            <v>18859400</v>
          </cell>
        </row>
        <row r="218">
          <cell r="A218" t="str">
            <v>300CHA01</v>
          </cell>
          <cell r="B218" t="str">
            <v>Challenger Oil Services</v>
          </cell>
          <cell r="C218">
            <v>0</v>
          </cell>
          <cell r="D218">
            <v>0.61</v>
          </cell>
          <cell r="E218">
            <v>0</v>
          </cell>
          <cell r="F218">
            <v>86.5</v>
          </cell>
        </row>
        <row r="219">
          <cell r="A219" t="str">
            <v>300CHA02</v>
          </cell>
          <cell r="B219" t="str">
            <v>Chaparral Resources Inc</v>
          </cell>
          <cell r="C219">
            <v>86385.61</v>
          </cell>
          <cell r="D219">
            <v>799082.99</v>
          </cell>
          <cell r="E219">
            <v>11938491.6</v>
          </cell>
          <cell r="F219">
            <v>113309967.98</v>
          </cell>
        </row>
        <row r="220">
          <cell r="A220" t="str">
            <v>300COM01</v>
          </cell>
          <cell r="B220" t="str">
            <v>Min Comms/Trans</v>
          </cell>
          <cell r="C220">
            <v>48900</v>
          </cell>
          <cell r="D220">
            <v>0</v>
          </cell>
          <cell r="E220">
            <v>6757980</v>
          </cell>
          <cell r="F220">
            <v>0</v>
          </cell>
        </row>
        <row r="221">
          <cell r="A221" t="str">
            <v>300COM02</v>
          </cell>
          <cell r="B221" t="str">
            <v>Complex Systems</v>
          </cell>
          <cell r="C221">
            <v>0</v>
          </cell>
          <cell r="D221">
            <v>0</v>
          </cell>
          <cell r="E221">
            <v>0</v>
          </cell>
          <cell r="F221">
            <v>0</v>
          </cell>
        </row>
        <row r="222">
          <cell r="A222" t="str">
            <v>300COM03</v>
          </cell>
          <cell r="B222" t="str">
            <v>Comfort</v>
          </cell>
          <cell r="C222">
            <v>0</v>
          </cell>
          <cell r="D222">
            <v>0</v>
          </cell>
          <cell r="E222">
            <v>0</v>
          </cell>
          <cell r="F222">
            <v>0</v>
          </cell>
        </row>
        <row r="223">
          <cell r="A223" t="str">
            <v>300CON01</v>
          </cell>
          <cell r="B223" t="str">
            <v>Continental Shiptores</v>
          </cell>
          <cell r="C223">
            <v>27.21</v>
          </cell>
          <cell r="D223">
            <v>13517</v>
          </cell>
          <cell r="E223">
            <v>3760</v>
          </cell>
          <cell r="F223">
            <v>1916710.6</v>
          </cell>
        </row>
        <row r="224">
          <cell r="A224" t="str">
            <v>300CRA01</v>
          </cell>
          <cell r="B224" t="str">
            <v>CRANE SERVICE</v>
          </cell>
          <cell r="C224">
            <v>8550.34</v>
          </cell>
          <cell r="D224">
            <v>0</v>
          </cell>
          <cell r="E224">
            <v>1181657</v>
          </cell>
          <cell r="F224">
            <v>0</v>
          </cell>
        </row>
        <row r="225">
          <cell r="A225" t="str">
            <v>300CWG01</v>
          </cell>
          <cell r="B225" t="str">
            <v>CWG-MOLDIR SU GROUP</v>
          </cell>
          <cell r="C225">
            <v>24.29</v>
          </cell>
          <cell r="D225">
            <v>0</v>
          </cell>
          <cell r="E225">
            <v>3357.18</v>
          </cell>
          <cell r="F225">
            <v>0</v>
          </cell>
        </row>
        <row r="226">
          <cell r="A226" t="str">
            <v>300DAR01</v>
          </cell>
          <cell r="B226" t="str">
            <v>Dariya</v>
          </cell>
          <cell r="C226">
            <v>0</v>
          </cell>
          <cell r="D226">
            <v>198.46</v>
          </cell>
          <cell r="E226">
            <v>0</v>
          </cell>
          <cell r="F226">
            <v>28141</v>
          </cell>
        </row>
        <row r="227">
          <cell r="A227" t="str">
            <v>300DOS01</v>
          </cell>
          <cell r="B227" t="str">
            <v>Dostastyk</v>
          </cell>
          <cell r="C227">
            <v>40212.9</v>
          </cell>
          <cell r="D227">
            <v>0</v>
          </cell>
          <cell r="E227">
            <v>5557423.3300000001</v>
          </cell>
          <cell r="F227">
            <v>0</v>
          </cell>
        </row>
        <row r="228">
          <cell r="A228" t="str">
            <v>300DYA01</v>
          </cell>
          <cell r="B228" t="str">
            <v>Dyatlova MV</v>
          </cell>
          <cell r="C228">
            <v>20175.37</v>
          </cell>
          <cell r="D228">
            <v>0</v>
          </cell>
          <cell r="E228">
            <v>2788235.66</v>
          </cell>
          <cell r="F228">
            <v>0</v>
          </cell>
        </row>
        <row r="229">
          <cell r="A229" t="str">
            <v>300EFF01</v>
          </cell>
          <cell r="B229" t="str">
            <v>EFFECT-K</v>
          </cell>
          <cell r="C229">
            <v>14927.12</v>
          </cell>
          <cell r="D229">
            <v>0</v>
          </cell>
          <cell r="E229">
            <v>2062928.47</v>
          </cell>
          <cell r="F229">
            <v>0</v>
          </cell>
        </row>
        <row r="230">
          <cell r="A230" t="str">
            <v>300ELF01</v>
          </cell>
          <cell r="B230" t="str">
            <v>Elf - 95</v>
          </cell>
          <cell r="C230">
            <v>52518</v>
          </cell>
          <cell r="D230">
            <v>0</v>
          </cell>
          <cell r="E230">
            <v>7257987.5999999996</v>
          </cell>
          <cell r="F230">
            <v>0</v>
          </cell>
        </row>
        <row r="231">
          <cell r="A231" t="str">
            <v>300EMC01</v>
          </cell>
          <cell r="B231" t="str">
            <v>EMC</v>
          </cell>
          <cell r="C231">
            <v>0</v>
          </cell>
          <cell r="D231">
            <v>0</v>
          </cell>
          <cell r="E231">
            <v>0</v>
          </cell>
          <cell r="F231">
            <v>0</v>
          </cell>
        </row>
        <row r="232">
          <cell r="A232" t="str">
            <v>300EME01</v>
          </cell>
          <cell r="B232" t="str">
            <v>Emerging Mkts Gruop</v>
          </cell>
          <cell r="C232">
            <v>0</v>
          </cell>
          <cell r="D232">
            <v>253.77</v>
          </cell>
          <cell r="E232">
            <v>0</v>
          </cell>
          <cell r="F232">
            <v>35984</v>
          </cell>
        </row>
        <row r="233">
          <cell r="A233" t="str">
            <v>300ENE01</v>
          </cell>
          <cell r="B233" t="str">
            <v>Energopromservis</v>
          </cell>
          <cell r="C233">
            <v>4565</v>
          </cell>
          <cell r="D233">
            <v>0</v>
          </cell>
          <cell r="E233">
            <v>630883</v>
          </cell>
          <cell r="F233">
            <v>0</v>
          </cell>
        </row>
        <row r="234">
          <cell r="A234" t="str">
            <v>300ENK01</v>
          </cell>
          <cell r="B234" t="str">
            <v>Enkaz</v>
          </cell>
          <cell r="C234">
            <v>18557.84</v>
          </cell>
          <cell r="D234">
            <v>0</v>
          </cell>
          <cell r="E234">
            <v>2564692.86</v>
          </cell>
          <cell r="F234">
            <v>0</v>
          </cell>
        </row>
        <row r="235">
          <cell r="A235" t="str">
            <v>300ERG01</v>
          </cell>
          <cell r="B235" t="str">
            <v>ERGLIS</v>
          </cell>
          <cell r="C235">
            <v>1463</v>
          </cell>
          <cell r="D235">
            <v>0</v>
          </cell>
          <cell r="E235">
            <v>202186.6</v>
          </cell>
          <cell r="F235">
            <v>0</v>
          </cell>
        </row>
        <row r="236">
          <cell r="A236" t="str">
            <v>300ERN01</v>
          </cell>
          <cell r="B236" t="str">
            <v>Ernst &amp; Young Kazakhstan</v>
          </cell>
          <cell r="C236">
            <v>4043.23</v>
          </cell>
          <cell r="D236">
            <v>22500.7</v>
          </cell>
          <cell r="E236">
            <v>558775</v>
          </cell>
          <cell r="F236">
            <v>3190599.26</v>
          </cell>
        </row>
        <row r="237">
          <cell r="A237" t="str">
            <v>300FED01</v>
          </cell>
          <cell r="B237" t="str">
            <v>Fedotav</v>
          </cell>
          <cell r="C237">
            <v>5642.99</v>
          </cell>
          <cell r="D237">
            <v>67.489999999999995</v>
          </cell>
          <cell r="E237">
            <v>779862</v>
          </cell>
          <cell r="F237">
            <v>9570</v>
          </cell>
        </row>
        <row r="238">
          <cell r="A238" t="str">
            <v>300FRA01</v>
          </cell>
          <cell r="B238" t="str">
            <v>Fransuzova/Kulzhigitov</v>
          </cell>
          <cell r="C238">
            <v>3439.27</v>
          </cell>
          <cell r="D238">
            <v>0</v>
          </cell>
          <cell r="E238">
            <v>475307.66</v>
          </cell>
          <cell r="F238">
            <v>0</v>
          </cell>
        </row>
        <row r="239">
          <cell r="A239" t="str">
            <v>300FRA02</v>
          </cell>
          <cell r="B239" t="str">
            <v>Frazier</v>
          </cell>
          <cell r="C239">
            <v>24363.24</v>
          </cell>
          <cell r="D239">
            <v>0</v>
          </cell>
          <cell r="E239">
            <v>3367000</v>
          </cell>
          <cell r="F239">
            <v>0</v>
          </cell>
        </row>
        <row r="240">
          <cell r="A240" t="str">
            <v>300GAI01</v>
          </cell>
          <cell r="B240" t="str">
            <v>Gaintsev</v>
          </cell>
          <cell r="C240">
            <v>4399.42</v>
          </cell>
          <cell r="D240">
            <v>0</v>
          </cell>
          <cell r="E240">
            <v>608000</v>
          </cell>
          <cell r="F240">
            <v>0</v>
          </cell>
        </row>
        <row r="241">
          <cell r="A241" t="str">
            <v>300GAL01</v>
          </cell>
          <cell r="B241" t="str">
            <v>Galia</v>
          </cell>
          <cell r="C241">
            <v>43892.91</v>
          </cell>
          <cell r="D241">
            <v>113.59</v>
          </cell>
          <cell r="E241">
            <v>6066000</v>
          </cell>
          <cell r="F241">
            <v>16107</v>
          </cell>
        </row>
        <row r="242">
          <cell r="A242" t="str">
            <v>300GDU01</v>
          </cell>
          <cell r="B242" t="str">
            <v>RGP GDU (SCOUT DBASE)</v>
          </cell>
          <cell r="C242">
            <v>56606.57</v>
          </cell>
          <cell r="D242">
            <v>0</v>
          </cell>
          <cell r="E242">
            <v>7823028</v>
          </cell>
          <cell r="F242">
            <v>0</v>
          </cell>
        </row>
        <row r="243">
          <cell r="A243" t="str">
            <v>300GEN01</v>
          </cell>
          <cell r="B243" t="str">
            <v>Genesis</v>
          </cell>
          <cell r="C243">
            <v>14703.33</v>
          </cell>
          <cell r="D243">
            <v>49248</v>
          </cell>
          <cell r="E243">
            <v>2032000</v>
          </cell>
          <cell r="F243">
            <v>6983366.4000000004</v>
          </cell>
        </row>
        <row r="244">
          <cell r="A244" t="str">
            <v>300GEO01</v>
          </cell>
          <cell r="B244" t="str">
            <v>Geotex</v>
          </cell>
          <cell r="C244">
            <v>76136.12</v>
          </cell>
          <cell r="D244">
            <v>200292.78</v>
          </cell>
          <cell r="E244">
            <v>10522012.34</v>
          </cell>
          <cell r="F244">
            <v>28401516.73</v>
          </cell>
        </row>
        <row r="245">
          <cell r="A245" t="str">
            <v>300GEO03</v>
          </cell>
          <cell r="B245" t="str">
            <v>Geologistics/Matrix</v>
          </cell>
          <cell r="C245">
            <v>33151.040000000001</v>
          </cell>
          <cell r="D245">
            <v>57760.14</v>
          </cell>
          <cell r="E245">
            <v>4581474</v>
          </cell>
          <cell r="F245">
            <v>8190387.8499999996</v>
          </cell>
        </row>
        <row r="246">
          <cell r="A246" t="str">
            <v>300GEO04</v>
          </cell>
          <cell r="B246" t="str">
            <v>Geos Ltd</v>
          </cell>
          <cell r="C246">
            <v>577777.75</v>
          </cell>
          <cell r="D246">
            <v>14600.28</v>
          </cell>
          <cell r="E246">
            <v>79848885.049999997</v>
          </cell>
          <cell r="F246">
            <v>2070320</v>
          </cell>
        </row>
        <row r="247">
          <cell r="A247" t="str">
            <v>300GLO01</v>
          </cell>
          <cell r="B247" t="str">
            <v>GLOBUS</v>
          </cell>
          <cell r="C247">
            <v>20671850.170000002</v>
          </cell>
          <cell r="D247">
            <v>14441.1</v>
          </cell>
          <cell r="E247">
            <v>2856849693.4899998</v>
          </cell>
          <cell r="F247">
            <v>2047748.4</v>
          </cell>
        </row>
        <row r="248">
          <cell r="A248" t="str">
            <v>300GLO02</v>
          </cell>
          <cell r="B248" t="str">
            <v>Globalink</v>
          </cell>
          <cell r="C248">
            <v>6888750</v>
          </cell>
          <cell r="D248">
            <v>2389.0100000000002</v>
          </cell>
          <cell r="E248">
            <v>952025250</v>
          </cell>
          <cell r="F248">
            <v>338761</v>
          </cell>
        </row>
        <row r="249">
          <cell r="A249" t="str">
            <v>300GNP01</v>
          </cell>
          <cell r="B249" t="str">
            <v>GosNPTsZem</v>
          </cell>
          <cell r="C249">
            <v>2603107.1800000002</v>
          </cell>
          <cell r="D249">
            <v>0</v>
          </cell>
          <cell r="E249">
            <v>359749412.27999997</v>
          </cell>
          <cell r="F249">
            <v>0</v>
          </cell>
        </row>
        <row r="250">
          <cell r="A250" t="str">
            <v>300GOS01</v>
          </cell>
          <cell r="B250" t="str">
            <v>GosArthStroilinspection</v>
          </cell>
          <cell r="C250">
            <v>3281382</v>
          </cell>
          <cell r="D250">
            <v>0</v>
          </cell>
          <cell r="E250">
            <v>453486992.39999998</v>
          </cell>
          <cell r="F250">
            <v>0</v>
          </cell>
        </row>
        <row r="251">
          <cell r="A251" t="str">
            <v>300GRA01</v>
          </cell>
          <cell r="B251" t="str">
            <v>GRATA</v>
          </cell>
          <cell r="C251">
            <v>100000</v>
          </cell>
          <cell r="D251">
            <v>20144.77</v>
          </cell>
          <cell r="E251">
            <v>7555000</v>
          </cell>
          <cell r="F251">
            <v>2856527.81</v>
          </cell>
        </row>
        <row r="252">
          <cell r="A252" t="str">
            <v>300GRA02</v>
          </cell>
          <cell r="B252" t="str">
            <v>GRAFICON</v>
          </cell>
          <cell r="C252">
            <v>80000</v>
          </cell>
          <cell r="D252">
            <v>0</v>
          </cell>
          <cell r="E252">
            <v>6044000</v>
          </cell>
          <cell r="F252">
            <v>0</v>
          </cell>
        </row>
        <row r="253">
          <cell r="A253" t="str">
            <v>300GUL01</v>
          </cell>
          <cell r="B253" t="str">
            <v>GULDGIMAROV</v>
          </cell>
          <cell r="C253">
            <v>20000</v>
          </cell>
          <cell r="D253">
            <v>0</v>
          </cell>
          <cell r="E253">
            <v>1511000</v>
          </cell>
          <cell r="F253">
            <v>0</v>
          </cell>
        </row>
        <row r="254">
          <cell r="A254" t="str">
            <v>300HAC01</v>
          </cell>
          <cell r="B254" t="str">
            <v>Hachatryan</v>
          </cell>
          <cell r="C254">
            <v>-7503486.9500000002</v>
          </cell>
          <cell r="D254">
            <v>0</v>
          </cell>
          <cell r="E254">
            <v>-745730557.25</v>
          </cell>
          <cell r="F254">
            <v>0</v>
          </cell>
        </row>
        <row r="255">
          <cell r="A255" t="str">
            <v>300HIM01</v>
          </cell>
          <cell r="B255" t="str">
            <v>Himmontaj</v>
          </cell>
          <cell r="C255">
            <v>187.26</v>
          </cell>
          <cell r="D255">
            <v>19381.060000000001</v>
          </cell>
          <cell r="E255">
            <v>21441.27</v>
          </cell>
          <cell r="F255">
            <v>2748233.93</v>
          </cell>
        </row>
        <row r="256">
          <cell r="A256" t="str">
            <v>300HYC01</v>
          </cell>
          <cell r="B256" t="str">
            <v>Hycalog / Camco Int. Ltd</v>
          </cell>
          <cell r="C256">
            <v>284149.71999999997</v>
          </cell>
          <cell r="D256">
            <v>256.35000000000002</v>
          </cell>
          <cell r="E256">
            <v>75400942.930000007</v>
          </cell>
          <cell r="F256">
            <v>36350</v>
          </cell>
        </row>
        <row r="257">
          <cell r="A257" t="str">
            <v>300IMP01</v>
          </cell>
          <cell r="B257" t="str">
            <v>Impro</v>
          </cell>
          <cell r="C257">
            <v>0</v>
          </cell>
          <cell r="D257">
            <v>0</v>
          </cell>
          <cell r="E257">
            <v>0</v>
          </cell>
          <cell r="F257">
            <v>0</v>
          </cell>
        </row>
        <row r="258">
          <cell r="A258" t="str">
            <v>300INT01</v>
          </cell>
          <cell r="B258" t="str">
            <v>Integral</v>
          </cell>
          <cell r="C258">
            <v>0</v>
          </cell>
          <cell r="D258">
            <v>0</v>
          </cell>
          <cell r="E258">
            <v>0</v>
          </cell>
          <cell r="F258">
            <v>0</v>
          </cell>
        </row>
        <row r="259">
          <cell r="A259" t="str">
            <v>300INV01</v>
          </cell>
          <cell r="B259" t="str">
            <v>Invest Service</v>
          </cell>
          <cell r="C259">
            <v>0</v>
          </cell>
          <cell r="D259">
            <v>0</v>
          </cell>
          <cell r="E259">
            <v>0</v>
          </cell>
          <cell r="F259">
            <v>0</v>
          </cell>
        </row>
        <row r="260">
          <cell r="A260" t="str">
            <v>300ISP01</v>
          </cell>
          <cell r="B260" t="str">
            <v>Ispanova</v>
          </cell>
          <cell r="C260">
            <v>0</v>
          </cell>
          <cell r="D260">
            <v>0</v>
          </cell>
          <cell r="E260">
            <v>0</v>
          </cell>
          <cell r="F260">
            <v>0</v>
          </cell>
        </row>
        <row r="261">
          <cell r="A261" t="str">
            <v>300JMC01</v>
          </cell>
          <cell r="B261" t="str">
            <v>JMC Oilfield</v>
          </cell>
          <cell r="C261">
            <v>0</v>
          </cell>
          <cell r="D261">
            <v>0</v>
          </cell>
          <cell r="E261">
            <v>0</v>
          </cell>
          <cell r="F261">
            <v>0</v>
          </cell>
        </row>
        <row r="262">
          <cell r="A262" t="str">
            <v>300JUR01</v>
          </cell>
          <cell r="B262" t="str">
            <v>JURINFO</v>
          </cell>
          <cell r="C262">
            <v>0</v>
          </cell>
          <cell r="D262">
            <v>0</v>
          </cell>
          <cell r="E262">
            <v>0</v>
          </cell>
          <cell r="F262">
            <v>0</v>
          </cell>
        </row>
        <row r="263">
          <cell r="A263" t="str">
            <v>300KAH01</v>
          </cell>
          <cell r="B263" t="str">
            <v>kAHN AND CO</v>
          </cell>
          <cell r="C263">
            <v>-744063.87</v>
          </cell>
          <cell r="D263">
            <v>0</v>
          </cell>
          <cell r="E263">
            <v>-101299626.83</v>
          </cell>
          <cell r="F263">
            <v>0</v>
          </cell>
        </row>
        <row r="264">
          <cell r="A264" t="str">
            <v>300KAN01</v>
          </cell>
          <cell r="B264" t="str">
            <v>Kann</v>
          </cell>
          <cell r="C264">
            <v>0.01</v>
          </cell>
          <cell r="D264">
            <v>0</v>
          </cell>
          <cell r="E264">
            <v>0</v>
          </cell>
          <cell r="F264">
            <v>0</v>
          </cell>
        </row>
        <row r="265">
          <cell r="A265" t="str">
            <v>300KAR01</v>
          </cell>
          <cell r="B265" t="str">
            <v>KARIM</v>
          </cell>
          <cell r="C265">
            <v>0</v>
          </cell>
          <cell r="D265">
            <v>0</v>
          </cell>
          <cell r="E265">
            <v>0</v>
          </cell>
          <cell r="F265">
            <v>0</v>
          </cell>
        </row>
        <row r="266">
          <cell r="A266" t="str">
            <v>300KAR02</v>
          </cell>
          <cell r="B266" t="str">
            <v>KAROTAZHNIK</v>
          </cell>
          <cell r="C266">
            <v>0</v>
          </cell>
          <cell r="D266">
            <v>0</v>
          </cell>
          <cell r="E266">
            <v>0</v>
          </cell>
          <cell r="F266">
            <v>0</v>
          </cell>
        </row>
        <row r="267">
          <cell r="A267" t="str">
            <v>300KAS01</v>
          </cell>
          <cell r="B267" t="str">
            <v>Kaskor</v>
          </cell>
          <cell r="C267">
            <v>-853.93</v>
          </cell>
          <cell r="D267">
            <v>0</v>
          </cell>
          <cell r="E267">
            <v>-73353</v>
          </cell>
          <cell r="F267">
            <v>0</v>
          </cell>
        </row>
        <row r="268">
          <cell r="A268" t="str">
            <v>300KAS02</v>
          </cell>
          <cell r="B268" t="str">
            <v>Kaspishelf</v>
          </cell>
          <cell r="C268">
            <v>-12452.96</v>
          </cell>
          <cell r="D268">
            <v>0</v>
          </cell>
          <cell r="E268">
            <v>-1506154.91</v>
          </cell>
          <cell r="F268">
            <v>0</v>
          </cell>
        </row>
        <row r="269">
          <cell r="A269" t="str">
            <v>300KAS03</v>
          </cell>
          <cell r="B269" t="str">
            <v>KASKOR TELECOM</v>
          </cell>
          <cell r="C269">
            <v>-9138.6200000000008</v>
          </cell>
          <cell r="D269">
            <v>0</v>
          </cell>
          <cell r="E269">
            <v>-1156549.42</v>
          </cell>
          <cell r="F269">
            <v>0</v>
          </cell>
        </row>
        <row r="270">
          <cell r="A270" t="str">
            <v>300KAS04</v>
          </cell>
          <cell r="B270" t="str">
            <v>Kaster</v>
          </cell>
          <cell r="C270">
            <v>-20650.099999999999</v>
          </cell>
          <cell r="D270">
            <v>0</v>
          </cell>
          <cell r="E270">
            <v>-2792318.81</v>
          </cell>
          <cell r="F270">
            <v>0</v>
          </cell>
        </row>
        <row r="271">
          <cell r="A271" t="str">
            <v>300KAT01</v>
          </cell>
          <cell r="B271" t="str">
            <v>KATYNAS</v>
          </cell>
          <cell r="C271">
            <v>-414085.15</v>
          </cell>
          <cell r="D271">
            <v>0</v>
          </cell>
          <cell r="E271">
            <v>-36897779.399999999</v>
          </cell>
          <cell r="F271">
            <v>0</v>
          </cell>
        </row>
        <row r="272">
          <cell r="A272" t="str">
            <v>300KAZ01</v>
          </cell>
          <cell r="B272" t="str">
            <v>Kaztransoil</v>
          </cell>
          <cell r="C272">
            <v>-1751.46</v>
          </cell>
          <cell r="D272">
            <v>17188.07</v>
          </cell>
          <cell r="E272">
            <v>-242083</v>
          </cell>
          <cell r="F272">
            <v>2437268.71</v>
          </cell>
        </row>
        <row r="273">
          <cell r="A273" t="str">
            <v>300KAZ03</v>
          </cell>
          <cell r="B273" t="str">
            <v>Kazakhinstrakh</v>
          </cell>
          <cell r="C273">
            <v>-22947.06</v>
          </cell>
          <cell r="D273">
            <v>0</v>
          </cell>
          <cell r="E273">
            <v>-2843539.56</v>
          </cell>
          <cell r="F273">
            <v>0</v>
          </cell>
        </row>
        <row r="274">
          <cell r="A274" t="str">
            <v>300KAZ04</v>
          </cell>
          <cell r="B274" t="str">
            <v>KAZNIGRI</v>
          </cell>
          <cell r="C274">
            <v>-4002.76</v>
          </cell>
          <cell r="D274">
            <v>0</v>
          </cell>
          <cell r="E274">
            <v>-529092.05000000005</v>
          </cell>
          <cell r="F274">
            <v>0</v>
          </cell>
        </row>
        <row r="275">
          <cell r="A275" t="str">
            <v>300KAZ05</v>
          </cell>
          <cell r="B275" t="str">
            <v>Kazakhoil Drilling</v>
          </cell>
          <cell r="C275">
            <v>-60160.12</v>
          </cell>
          <cell r="D275">
            <v>476330.82</v>
          </cell>
          <cell r="E275">
            <v>-6891077.2999999998</v>
          </cell>
          <cell r="F275">
            <v>67543710.280000001</v>
          </cell>
        </row>
        <row r="276">
          <cell r="A276" t="str">
            <v>300KEE01</v>
          </cell>
          <cell r="B276" t="str">
            <v>KEENOIL</v>
          </cell>
          <cell r="C276">
            <v>-100572.78</v>
          </cell>
          <cell r="D276">
            <v>7592</v>
          </cell>
          <cell r="E276">
            <v>-13651948</v>
          </cell>
          <cell r="F276">
            <v>1076545.6000000001</v>
          </cell>
        </row>
        <row r="277">
          <cell r="A277" t="str">
            <v>300KEZ01</v>
          </cell>
          <cell r="B277" t="str">
            <v>Kezby</v>
          </cell>
          <cell r="C277">
            <v>-123639.87</v>
          </cell>
          <cell r="D277">
            <v>1801.27</v>
          </cell>
          <cell r="E277">
            <v>-16139458.859999999</v>
          </cell>
          <cell r="F277">
            <v>255420</v>
          </cell>
        </row>
        <row r="278">
          <cell r="A278" t="str">
            <v>300KHA01</v>
          </cell>
          <cell r="B278" t="str">
            <v>KHAIROVA</v>
          </cell>
          <cell r="C278">
            <v>-1482.46</v>
          </cell>
          <cell r="D278">
            <v>0</v>
          </cell>
          <cell r="E278">
            <v>-197587</v>
          </cell>
          <cell r="F278">
            <v>0</v>
          </cell>
        </row>
        <row r="279">
          <cell r="A279" t="str">
            <v>300KIM01</v>
          </cell>
          <cell r="B279" t="str">
            <v>KIMER</v>
          </cell>
          <cell r="C279">
            <v>-4232.37</v>
          </cell>
          <cell r="D279">
            <v>439.05</v>
          </cell>
          <cell r="E279">
            <v>-462758</v>
          </cell>
          <cell r="F279">
            <v>62257.5</v>
          </cell>
        </row>
        <row r="280">
          <cell r="A280" t="str">
            <v>300KIO01</v>
          </cell>
          <cell r="B280" t="str">
            <v>KIO DGP GOSNPTSZEM</v>
          </cell>
          <cell r="C280">
            <v>-5331.65</v>
          </cell>
          <cell r="D280">
            <v>0</v>
          </cell>
          <cell r="E280">
            <v>-685312</v>
          </cell>
          <cell r="F280">
            <v>0</v>
          </cell>
        </row>
        <row r="281">
          <cell r="A281" t="str">
            <v>300KIS01</v>
          </cell>
          <cell r="B281" t="str">
            <v>Kislorod</v>
          </cell>
          <cell r="C281">
            <v>-108155.49</v>
          </cell>
          <cell r="D281">
            <v>1119.6099999999999</v>
          </cell>
          <cell r="E281">
            <v>-13295771.6</v>
          </cell>
          <cell r="F281">
            <v>158760</v>
          </cell>
        </row>
        <row r="282">
          <cell r="A282" t="str">
            <v>300KKO01</v>
          </cell>
          <cell r="B282" t="str">
            <v>Kascor Kommercia</v>
          </cell>
          <cell r="C282">
            <v>-6428.02</v>
          </cell>
          <cell r="D282">
            <v>0</v>
          </cell>
          <cell r="E282">
            <v>-876446.56</v>
          </cell>
          <cell r="F282">
            <v>0</v>
          </cell>
        </row>
        <row r="283">
          <cell r="A283" t="str">
            <v>300KLI01</v>
          </cell>
          <cell r="B283" t="str">
            <v>Klinchev N.D.</v>
          </cell>
          <cell r="C283">
            <v>-12500.07</v>
          </cell>
          <cell r="D283">
            <v>0</v>
          </cell>
          <cell r="E283">
            <v>-1728766.67</v>
          </cell>
          <cell r="F283">
            <v>0</v>
          </cell>
        </row>
        <row r="284">
          <cell r="A284" t="str">
            <v>300KMO01</v>
          </cell>
          <cell r="B284" t="str">
            <v>K-MOBILE</v>
          </cell>
          <cell r="C284">
            <v>-2096.67</v>
          </cell>
          <cell r="D284">
            <v>3016.54</v>
          </cell>
          <cell r="E284">
            <v>-277492.33</v>
          </cell>
          <cell r="F284">
            <v>427745.16</v>
          </cell>
        </row>
        <row r="285">
          <cell r="A285" t="str">
            <v>300KMO02</v>
          </cell>
          <cell r="B285" t="str">
            <v>Kar-Tel</v>
          </cell>
          <cell r="C285">
            <v>-13294.95</v>
          </cell>
          <cell r="D285">
            <v>0</v>
          </cell>
          <cell r="E285">
            <v>-1537460.85</v>
          </cell>
          <cell r="F285">
            <v>0</v>
          </cell>
        </row>
        <row r="286">
          <cell r="A286" t="str">
            <v>300KOP01</v>
          </cell>
          <cell r="B286" t="str">
            <v>Kopiya</v>
          </cell>
          <cell r="C286">
            <v>-454526.33</v>
          </cell>
          <cell r="D286">
            <v>0</v>
          </cell>
          <cell r="E286">
            <v>-55717300.43</v>
          </cell>
          <cell r="F286">
            <v>0</v>
          </cell>
        </row>
        <row r="287">
          <cell r="A287" t="str">
            <v>300KOR01</v>
          </cell>
          <cell r="B287" t="str">
            <v>Koruna V N</v>
          </cell>
          <cell r="C287">
            <v>-594078.6</v>
          </cell>
          <cell r="D287">
            <v>78.31</v>
          </cell>
          <cell r="E287">
            <v>-72457909.180000007</v>
          </cell>
          <cell r="F287">
            <v>11105</v>
          </cell>
        </row>
        <row r="288">
          <cell r="A288" t="str">
            <v>300KOT01</v>
          </cell>
          <cell r="B288" t="str">
            <v>Kotev</v>
          </cell>
          <cell r="C288">
            <v>-919.54</v>
          </cell>
          <cell r="D288">
            <v>0</v>
          </cell>
          <cell r="E288">
            <v>-80000</v>
          </cell>
          <cell r="F288">
            <v>0</v>
          </cell>
        </row>
        <row r="289">
          <cell r="A289" t="str">
            <v>300KSK01</v>
          </cell>
          <cell r="B289" t="str">
            <v>KSK Utes</v>
          </cell>
          <cell r="C289">
            <v>-19202.52</v>
          </cell>
          <cell r="D289">
            <v>0</v>
          </cell>
          <cell r="E289">
            <v>-1614548.5</v>
          </cell>
          <cell r="F289">
            <v>0</v>
          </cell>
        </row>
        <row r="290">
          <cell r="A290" t="str">
            <v>300KTE01</v>
          </cell>
          <cell r="B290" t="str">
            <v>Kascor Telecom</v>
          </cell>
          <cell r="C290">
            <v>-70683.259999999995</v>
          </cell>
          <cell r="D290">
            <v>0</v>
          </cell>
          <cell r="E290">
            <v>-7830851.2999999998</v>
          </cell>
          <cell r="F290">
            <v>0</v>
          </cell>
        </row>
        <row r="291">
          <cell r="A291" t="str">
            <v>300KTS01</v>
          </cell>
          <cell r="B291" t="str">
            <v>RGP KTSSMS</v>
          </cell>
          <cell r="C291">
            <v>-123263.51</v>
          </cell>
          <cell r="D291">
            <v>0</v>
          </cell>
          <cell r="E291">
            <v>-16623938.609999999</v>
          </cell>
          <cell r="F291">
            <v>0</v>
          </cell>
        </row>
        <row r="292">
          <cell r="A292" t="str">
            <v>300KUL01</v>
          </cell>
          <cell r="B292" t="str">
            <v>Kuljigitova</v>
          </cell>
          <cell r="C292">
            <v>-12025.23</v>
          </cell>
          <cell r="D292">
            <v>0</v>
          </cell>
          <cell r="E292">
            <v>-1444022.93</v>
          </cell>
          <cell r="F292">
            <v>0</v>
          </cell>
        </row>
        <row r="293">
          <cell r="A293" t="str">
            <v>300KYD01</v>
          </cell>
          <cell r="B293" t="str">
            <v>KYDYR</v>
          </cell>
          <cell r="C293">
            <v>-1959.7</v>
          </cell>
          <cell r="D293">
            <v>0</v>
          </cell>
          <cell r="E293">
            <v>-273996</v>
          </cell>
          <cell r="F293">
            <v>0</v>
          </cell>
        </row>
        <row r="294">
          <cell r="A294" t="str">
            <v>300LAT01</v>
          </cell>
          <cell r="B294" t="str">
            <v>Latipov B.C.</v>
          </cell>
          <cell r="C294">
            <v>-179.32</v>
          </cell>
          <cell r="D294">
            <v>2459.34</v>
          </cell>
          <cell r="E294">
            <v>-15260</v>
          </cell>
          <cell r="F294">
            <v>348733.9</v>
          </cell>
        </row>
        <row r="295">
          <cell r="A295" t="str">
            <v>300LOM01</v>
          </cell>
          <cell r="B295" t="str">
            <v>Lomakin</v>
          </cell>
          <cell r="C295">
            <v>-8205.65</v>
          </cell>
          <cell r="D295">
            <v>167.49</v>
          </cell>
          <cell r="E295">
            <v>-1120463.99</v>
          </cell>
          <cell r="F295">
            <v>23750</v>
          </cell>
        </row>
        <row r="296">
          <cell r="A296" t="str">
            <v>300LSI01</v>
          </cell>
          <cell r="B296" t="str">
            <v>L.S.I.P.</v>
          </cell>
          <cell r="C296">
            <v>-3783.49</v>
          </cell>
          <cell r="D296">
            <v>4163.45</v>
          </cell>
          <cell r="E296">
            <v>-375900</v>
          </cell>
          <cell r="F296">
            <v>590377.44999999995</v>
          </cell>
        </row>
        <row r="297">
          <cell r="A297" t="str">
            <v>300MAE01</v>
          </cell>
          <cell r="B297" t="str">
            <v>Energocombinat MAEC</v>
          </cell>
          <cell r="C297">
            <v>-1100756.21</v>
          </cell>
          <cell r="D297">
            <v>0</v>
          </cell>
          <cell r="E297">
            <v>-139004219.12</v>
          </cell>
          <cell r="F297">
            <v>0</v>
          </cell>
        </row>
        <row r="298">
          <cell r="A298" t="str">
            <v>300MAN01</v>
          </cell>
          <cell r="B298" t="str">
            <v>MANEX</v>
          </cell>
          <cell r="C298">
            <v>-5757.07</v>
          </cell>
          <cell r="D298">
            <v>0</v>
          </cell>
          <cell r="E298">
            <v>-761661</v>
          </cell>
          <cell r="F298">
            <v>0</v>
          </cell>
        </row>
        <row r="299">
          <cell r="A299" t="str">
            <v>300MAN03</v>
          </cell>
          <cell r="B299" t="str">
            <v>Mangistauenergomontazh</v>
          </cell>
          <cell r="C299">
            <v>-589.05999999999995</v>
          </cell>
          <cell r="D299">
            <v>275.04000000000002</v>
          </cell>
          <cell r="E299">
            <v>-51366.23</v>
          </cell>
          <cell r="F299">
            <v>39000</v>
          </cell>
        </row>
        <row r="300">
          <cell r="A300" t="str">
            <v>300MAR01</v>
          </cell>
          <cell r="B300" t="str">
            <v>Market</v>
          </cell>
          <cell r="C300">
            <v>-79999.789999999994</v>
          </cell>
          <cell r="D300">
            <v>0</v>
          </cell>
          <cell r="E300">
            <v>-11101393</v>
          </cell>
          <cell r="F300">
            <v>0</v>
          </cell>
        </row>
        <row r="301">
          <cell r="A301" t="str">
            <v>300MAS01</v>
          </cell>
          <cell r="B301" t="str">
            <v>Mashzavod</v>
          </cell>
          <cell r="C301">
            <v>-7543.64</v>
          </cell>
          <cell r="D301">
            <v>0</v>
          </cell>
          <cell r="E301">
            <v>-905110</v>
          </cell>
          <cell r="F301">
            <v>0</v>
          </cell>
        </row>
        <row r="302">
          <cell r="A302" t="str">
            <v>300MAX01</v>
          </cell>
          <cell r="B302" t="str">
            <v>MaxiBar</v>
          </cell>
          <cell r="C302">
            <v>-136133.44</v>
          </cell>
          <cell r="D302">
            <v>0</v>
          </cell>
          <cell r="E302">
            <v>-18823336.640000001</v>
          </cell>
          <cell r="F302">
            <v>0</v>
          </cell>
        </row>
        <row r="303">
          <cell r="A303" t="str">
            <v>300MEM01</v>
          </cell>
          <cell r="B303" t="str">
            <v>Memn</v>
          </cell>
          <cell r="C303">
            <v>-500825.49</v>
          </cell>
          <cell r="D303">
            <v>0</v>
          </cell>
          <cell r="E303">
            <v>-1707573999.8</v>
          </cell>
          <cell r="F303">
            <v>0</v>
          </cell>
        </row>
        <row r="304">
          <cell r="A304" t="str">
            <v>300MES01</v>
          </cell>
          <cell r="B304" t="str">
            <v>Mestnoe Vremya Paper</v>
          </cell>
          <cell r="C304">
            <v>0</v>
          </cell>
          <cell r="D304">
            <v>0</v>
          </cell>
          <cell r="E304">
            <v>0</v>
          </cell>
          <cell r="F304">
            <v>0</v>
          </cell>
        </row>
        <row r="305">
          <cell r="A305" t="str">
            <v>300MIC01</v>
          </cell>
          <cell r="B305" t="str">
            <v>Akim of Mangistau</v>
          </cell>
          <cell r="C305">
            <v>0</v>
          </cell>
          <cell r="D305">
            <v>-12.2</v>
          </cell>
          <cell r="E305">
            <v>0</v>
          </cell>
          <cell r="F305">
            <v>-1729.96</v>
          </cell>
        </row>
        <row r="306">
          <cell r="A306" t="str">
            <v>300MIL01</v>
          </cell>
          <cell r="B306" t="str">
            <v>Milton M. Cooke</v>
          </cell>
          <cell r="C306">
            <v>0</v>
          </cell>
          <cell r="D306">
            <v>0</v>
          </cell>
          <cell r="E306">
            <v>0</v>
          </cell>
          <cell r="F306">
            <v>0</v>
          </cell>
        </row>
        <row r="307">
          <cell r="A307" t="str">
            <v>300MIR01</v>
          </cell>
          <cell r="B307" t="str">
            <v>Miras-2</v>
          </cell>
          <cell r="C307">
            <v>0</v>
          </cell>
          <cell r="D307">
            <v>0</v>
          </cell>
          <cell r="E307">
            <v>0</v>
          </cell>
          <cell r="F307">
            <v>0</v>
          </cell>
        </row>
        <row r="308">
          <cell r="A308" t="str">
            <v>300MOD01</v>
          </cell>
          <cell r="B308" t="str">
            <v>MODT</v>
          </cell>
          <cell r="C308">
            <v>0</v>
          </cell>
          <cell r="D308">
            <v>0</v>
          </cell>
          <cell r="E308">
            <v>0</v>
          </cell>
          <cell r="F308">
            <v>0</v>
          </cell>
        </row>
        <row r="309">
          <cell r="A309" t="str">
            <v>300MOG01</v>
          </cell>
          <cell r="B309" t="str">
            <v>MOGPPS</v>
          </cell>
          <cell r="C309">
            <v>0</v>
          </cell>
          <cell r="D309">
            <v>0</v>
          </cell>
          <cell r="E309">
            <v>0</v>
          </cell>
          <cell r="F309">
            <v>0</v>
          </cell>
        </row>
        <row r="310">
          <cell r="A310" t="str">
            <v>300MOL01</v>
          </cell>
          <cell r="B310" t="str">
            <v>MOLEST</v>
          </cell>
          <cell r="C310">
            <v>0</v>
          </cell>
          <cell r="D310">
            <v>751.06</v>
          </cell>
          <cell r="E310">
            <v>0</v>
          </cell>
          <cell r="F310">
            <v>106500</v>
          </cell>
        </row>
        <row r="311">
          <cell r="A311" t="str">
            <v>300MOT01</v>
          </cell>
          <cell r="B311" t="str">
            <v>MOTIV</v>
          </cell>
          <cell r="C311">
            <v>0</v>
          </cell>
          <cell r="D311">
            <v>0</v>
          </cell>
          <cell r="E311">
            <v>0</v>
          </cell>
          <cell r="F311">
            <v>0</v>
          </cell>
        </row>
        <row r="312">
          <cell r="A312" t="str">
            <v>300MPG01</v>
          </cell>
          <cell r="B312" t="str">
            <v>Mangisau Prom Geophysica</v>
          </cell>
          <cell r="C312">
            <v>0</v>
          </cell>
          <cell r="D312">
            <v>0</v>
          </cell>
          <cell r="E312">
            <v>0</v>
          </cell>
          <cell r="F312">
            <v>0</v>
          </cell>
        </row>
        <row r="313">
          <cell r="A313" t="str">
            <v>300MUR01</v>
          </cell>
          <cell r="B313" t="str">
            <v>Murtazaliev</v>
          </cell>
          <cell r="C313">
            <v>0</v>
          </cell>
          <cell r="D313">
            <v>0</v>
          </cell>
          <cell r="E313">
            <v>0</v>
          </cell>
          <cell r="F313">
            <v>0</v>
          </cell>
        </row>
        <row r="314">
          <cell r="A314" t="str">
            <v>300MUS01</v>
          </cell>
          <cell r="B314" t="str">
            <v>Musina</v>
          </cell>
          <cell r="C314">
            <v>0</v>
          </cell>
          <cell r="D314">
            <v>0</v>
          </cell>
          <cell r="E314">
            <v>0</v>
          </cell>
          <cell r="F314">
            <v>0</v>
          </cell>
        </row>
        <row r="315">
          <cell r="A315" t="str">
            <v>300MVO01</v>
          </cell>
          <cell r="B315" t="str">
            <v>MVO-AKBEREN</v>
          </cell>
          <cell r="C315">
            <v>0</v>
          </cell>
          <cell r="D315">
            <v>1763.05</v>
          </cell>
          <cell r="E315">
            <v>0</v>
          </cell>
          <cell r="F315">
            <v>250000</v>
          </cell>
        </row>
        <row r="316">
          <cell r="A316" t="str">
            <v>300MYR01</v>
          </cell>
          <cell r="B316" t="str">
            <v>MYRZABEK</v>
          </cell>
          <cell r="C316">
            <v>0.02</v>
          </cell>
          <cell r="D316">
            <v>0</v>
          </cell>
          <cell r="E316">
            <v>0</v>
          </cell>
          <cell r="F316">
            <v>0</v>
          </cell>
        </row>
        <row r="317">
          <cell r="A317" t="str">
            <v>300NAD01</v>
          </cell>
          <cell r="B317" t="str">
            <v>NADEJDA</v>
          </cell>
          <cell r="C317">
            <v>0</v>
          </cell>
          <cell r="D317">
            <v>0</v>
          </cell>
          <cell r="E317">
            <v>0</v>
          </cell>
          <cell r="F317">
            <v>0</v>
          </cell>
        </row>
        <row r="318">
          <cell r="A318" t="str">
            <v>300NED01</v>
          </cell>
          <cell r="B318" t="str">
            <v>Nedra</v>
          </cell>
          <cell r="C318">
            <v>0</v>
          </cell>
          <cell r="D318">
            <v>0</v>
          </cell>
          <cell r="E318">
            <v>0</v>
          </cell>
          <cell r="F318">
            <v>0</v>
          </cell>
        </row>
        <row r="319">
          <cell r="A319" t="str">
            <v>300NIP02</v>
          </cell>
          <cell r="B319" t="str">
            <v>NIPI Neftegas</v>
          </cell>
          <cell r="C319">
            <v>0</v>
          </cell>
          <cell r="D319">
            <v>15543.41</v>
          </cell>
          <cell r="E319">
            <v>0</v>
          </cell>
          <cell r="F319">
            <v>2204055</v>
          </cell>
        </row>
        <row r="320">
          <cell r="A320" t="str">
            <v>300NUR01</v>
          </cell>
          <cell r="B320" t="str">
            <v>Nursat</v>
          </cell>
          <cell r="C320">
            <v>0</v>
          </cell>
          <cell r="D320">
            <v>0</v>
          </cell>
          <cell r="E320">
            <v>0</v>
          </cell>
          <cell r="F320">
            <v>0</v>
          </cell>
        </row>
        <row r="321">
          <cell r="A321" t="str">
            <v>300NUR02</v>
          </cell>
          <cell r="B321" t="str">
            <v>Nuras</v>
          </cell>
          <cell r="C321">
            <v>0</v>
          </cell>
          <cell r="D321">
            <v>0</v>
          </cell>
          <cell r="E321">
            <v>0</v>
          </cell>
          <cell r="F321">
            <v>0</v>
          </cell>
        </row>
        <row r="322">
          <cell r="A322" t="str">
            <v>300ORB01</v>
          </cell>
          <cell r="B322" t="str">
            <v>ORBITA</v>
          </cell>
          <cell r="C322">
            <v>0</v>
          </cell>
          <cell r="D322">
            <v>894.92</v>
          </cell>
          <cell r="E322">
            <v>0</v>
          </cell>
          <cell r="F322">
            <v>126900</v>
          </cell>
        </row>
        <row r="323">
          <cell r="A323" t="str">
            <v>300ORT01</v>
          </cell>
          <cell r="B323" t="str">
            <v>ORT Sondyrushi</v>
          </cell>
          <cell r="C323">
            <v>0</v>
          </cell>
          <cell r="D323">
            <v>0</v>
          </cell>
          <cell r="E323">
            <v>0</v>
          </cell>
          <cell r="F323">
            <v>0</v>
          </cell>
        </row>
        <row r="324">
          <cell r="A324" t="str">
            <v>300OTE01</v>
          </cell>
          <cell r="B324" t="str">
            <v>OTES</v>
          </cell>
          <cell r="C324">
            <v>0</v>
          </cell>
          <cell r="D324">
            <v>354.41</v>
          </cell>
          <cell r="E324">
            <v>0</v>
          </cell>
          <cell r="F324">
            <v>50256</v>
          </cell>
        </row>
        <row r="325">
          <cell r="A325" t="str">
            <v>300OTR01</v>
          </cell>
          <cell r="B325" t="str">
            <v>OTRAR TRAVEL</v>
          </cell>
          <cell r="C325">
            <v>0</v>
          </cell>
          <cell r="D325">
            <v>7509.58</v>
          </cell>
          <cell r="E325">
            <v>0</v>
          </cell>
          <cell r="F325">
            <v>1064858</v>
          </cell>
        </row>
        <row r="326">
          <cell r="A326" t="str">
            <v>300PAR01</v>
          </cell>
          <cell r="B326" t="str">
            <v>Partner</v>
          </cell>
          <cell r="C326">
            <v>0</v>
          </cell>
          <cell r="D326">
            <v>0</v>
          </cell>
          <cell r="E326">
            <v>0</v>
          </cell>
          <cell r="F326">
            <v>0</v>
          </cell>
        </row>
        <row r="327">
          <cell r="A327" t="str">
            <v>300PAT01</v>
          </cell>
          <cell r="B327" t="str">
            <v>Patriot</v>
          </cell>
          <cell r="C327">
            <v>0</v>
          </cell>
          <cell r="D327">
            <v>0</v>
          </cell>
          <cell r="E327">
            <v>0</v>
          </cell>
          <cell r="F327">
            <v>0</v>
          </cell>
        </row>
        <row r="328">
          <cell r="A328" t="str">
            <v>300PET01</v>
          </cell>
          <cell r="B328" t="str">
            <v>Petoil</v>
          </cell>
          <cell r="C328">
            <v>0</v>
          </cell>
          <cell r="D328">
            <v>0</v>
          </cell>
          <cell r="E328">
            <v>0.01</v>
          </cell>
          <cell r="F328">
            <v>0</v>
          </cell>
        </row>
        <row r="329">
          <cell r="A329" t="str">
            <v>300PET02</v>
          </cell>
          <cell r="B329" t="str">
            <v>Petroleum Pipe Company</v>
          </cell>
          <cell r="C329">
            <v>0</v>
          </cell>
          <cell r="D329">
            <v>-104.96</v>
          </cell>
          <cell r="E329">
            <v>0</v>
          </cell>
          <cell r="F329">
            <v>-14146.3</v>
          </cell>
        </row>
        <row r="330">
          <cell r="A330" t="str">
            <v>300POL01</v>
          </cell>
          <cell r="B330" t="str">
            <v>Polish Oil&amp;Gas</v>
          </cell>
          <cell r="C330">
            <v>0</v>
          </cell>
          <cell r="D330">
            <v>0</v>
          </cell>
          <cell r="E330">
            <v>0</v>
          </cell>
          <cell r="F330">
            <v>0</v>
          </cell>
        </row>
        <row r="331">
          <cell r="A331" t="str">
            <v>300PRO01</v>
          </cell>
          <cell r="B331" t="str">
            <v>Projectirovshik</v>
          </cell>
          <cell r="C331">
            <v>0</v>
          </cell>
          <cell r="D331">
            <v>0</v>
          </cell>
          <cell r="E331">
            <v>0</v>
          </cell>
          <cell r="F331">
            <v>0</v>
          </cell>
        </row>
        <row r="332">
          <cell r="A332" t="str">
            <v>300PRO02</v>
          </cell>
          <cell r="B332" t="str">
            <v>PROMETEI</v>
          </cell>
          <cell r="C332">
            <v>-0.64</v>
          </cell>
          <cell r="D332">
            <v>0</v>
          </cell>
          <cell r="E332">
            <v>0</v>
          </cell>
          <cell r="F332">
            <v>0</v>
          </cell>
        </row>
        <row r="333">
          <cell r="A333" t="str">
            <v>300PSM01</v>
          </cell>
          <cell r="B333" t="str">
            <v>PSMP</v>
          </cell>
          <cell r="C333">
            <v>-0.01</v>
          </cell>
          <cell r="D333">
            <v>0</v>
          </cell>
          <cell r="E333">
            <v>0.01</v>
          </cell>
          <cell r="F333">
            <v>0</v>
          </cell>
        </row>
        <row r="334">
          <cell r="A334" t="str">
            <v>300PSV01</v>
          </cell>
          <cell r="B334" t="str">
            <v>PSV</v>
          </cell>
          <cell r="C334">
            <v>0</v>
          </cell>
          <cell r="D334">
            <v>-0.02</v>
          </cell>
          <cell r="E334">
            <v>0.01</v>
          </cell>
          <cell r="F334">
            <v>0</v>
          </cell>
        </row>
        <row r="335">
          <cell r="A335" t="str">
            <v>300RAY01</v>
          </cell>
          <cell r="B335" t="str">
            <v>Raychem N. V.</v>
          </cell>
          <cell r="C335">
            <v>-1.1599999999999999</v>
          </cell>
          <cell r="D335">
            <v>19.66</v>
          </cell>
          <cell r="E335">
            <v>0</v>
          </cell>
          <cell r="F335">
            <v>2788.4</v>
          </cell>
        </row>
        <row r="336">
          <cell r="A336" t="str">
            <v>300RDS01</v>
          </cell>
          <cell r="B336" t="str">
            <v>RDS (Technical) LTD</v>
          </cell>
          <cell r="C336">
            <v>0.1</v>
          </cell>
          <cell r="D336">
            <v>0</v>
          </cell>
          <cell r="E336">
            <v>0</v>
          </cell>
          <cell r="F336">
            <v>0</v>
          </cell>
        </row>
        <row r="337">
          <cell r="A337" t="str">
            <v>300REA01</v>
          </cell>
          <cell r="B337" t="str">
            <v>Real State Department</v>
          </cell>
          <cell r="D337">
            <v>0</v>
          </cell>
          <cell r="F337">
            <v>0</v>
          </cell>
        </row>
        <row r="338">
          <cell r="A338" t="str">
            <v>300REI01</v>
          </cell>
          <cell r="B338" t="str">
            <v>Reis &amp; Co</v>
          </cell>
          <cell r="D338">
            <v>0</v>
          </cell>
          <cell r="F338">
            <v>0</v>
          </cell>
        </row>
        <row r="339">
          <cell r="A339" t="str">
            <v>300RIK01</v>
          </cell>
          <cell r="B339" t="str">
            <v>RIK</v>
          </cell>
          <cell r="D339">
            <v>76.16</v>
          </cell>
          <cell r="F339">
            <v>10800</v>
          </cell>
        </row>
        <row r="340">
          <cell r="A340" t="str">
            <v>300ROB01</v>
          </cell>
          <cell r="B340" t="str">
            <v>Robertson &amp; Blums</v>
          </cell>
          <cell r="D340">
            <v>0</v>
          </cell>
          <cell r="F340">
            <v>0</v>
          </cell>
        </row>
        <row r="341">
          <cell r="A341" t="str">
            <v>300RUS01</v>
          </cell>
          <cell r="B341" t="str">
            <v>Ruslan Co</v>
          </cell>
          <cell r="D341">
            <v>0</v>
          </cell>
          <cell r="F341">
            <v>0</v>
          </cell>
        </row>
        <row r="342">
          <cell r="A342" t="str">
            <v>300SAB01</v>
          </cell>
          <cell r="B342" t="str">
            <v>Sabina</v>
          </cell>
          <cell r="D342">
            <v>0</v>
          </cell>
          <cell r="F342">
            <v>0</v>
          </cell>
        </row>
        <row r="343">
          <cell r="A343" t="str">
            <v>300SAF01</v>
          </cell>
          <cell r="B343" t="str">
            <v>Safar</v>
          </cell>
          <cell r="D343">
            <v>-20</v>
          </cell>
          <cell r="F343">
            <v>-2836</v>
          </cell>
        </row>
        <row r="344">
          <cell r="A344" t="str">
            <v>300SAK01</v>
          </cell>
          <cell r="B344" t="str">
            <v>SAK</v>
          </cell>
          <cell r="D344">
            <v>0</v>
          </cell>
          <cell r="F344">
            <v>0</v>
          </cell>
        </row>
        <row r="345">
          <cell r="A345" t="str">
            <v>300SAL01</v>
          </cell>
          <cell r="B345" t="str">
            <v>Salut &amp; Co.</v>
          </cell>
          <cell r="D345">
            <v>0</v>
          </cell>
          <cell r="F345">
            <v>0</v>
          </cell>
        </row>
        <row r="346">
          <cell r="A346" t="str">
            <v>300SAN01</v>
          </cell>
          <cell r="B346" t="str">
            <v>Sanitation &amp; Epid Station</v>
          </cell>
          <cell r="D346">
            <v>5512.74</v>
          </cell>
          <cell r="F346">
            <v>781707</v>
          </cell>
        </row>
        <row r="347">
          <cell r="A347" t="str">
            <v>300SAR01</v>
          </cell>
          <cell r="B347" t="str">
            <v>Sarsha</v>
          </cell>
          <cell r="D347">
            <v>0</v>
          </cell>
          <cell r="F347">
            <v>0</v>
          </cell>
        </row>
        <row r="348">
          <cell r="A348" t="str">
            <v>300SAT01</v>
          </cell>
          <cell r="B348" t="str">
            <v>SATEL</v>
          </cell>
          <cell r="D348">
            <v>84192.47</v>
          </cell>
          <cell r="F348">
            <v>11938491.6</v>
          </cell>
        </row>
        <row r="349">
          <cell r="A349" t="str">
            <v>300SCH01</v>
          </cell>
          <cell r="B349" t="str">
            <v>Schlumberge</v>
          </cell>
          <cell r="D349">
            <v>0</v>
          </cell>
          <cell r="F349">
            <v>0</v>
          </cell>
        </row>
        <row r="350">
          <cell r="A350" t="str">
            <v>300SER01</v>
          </cell>
          <cell r="B350" t="str">
            <v>SERT</v>
          </cell>
          <cell r="D350">
            <v>1378.68</v>
          </cell>
          <cell r="F350">
            <v>195496.82</v>
          </cell>
        </row>
        <row r="351">
          <cell r="A351" t="str">
            <v>300SHE01</v>
          </cell>
          <cell r="B351" t="str">
            <v>SABYRZHAN/SHEGENDEU</v>
          </cell>
          <cell r="D351">
            <v>0</v>
          </cell>
          <cell r="F351">
            <v>0</v>
          </cell>
        </row>
        <row r="352">
          <cell r="A352" t="str">
            <v>300SHU01</v>
          </cell>
          <cell r="B352" t="str">
            <v>Shugyla</v>
          </cell>
          <cell r="D352">
            <v>0</v>
          </cell>
          <cell r="F352">
            <v>0</v>
          </cell>
        </row>
        <row r="353">
          <cell r="A353" t="str">
            <v>300SMA01</v>
          </cell>
          <cell r="B353" t="str">
            <v>SMAT</v>
          </cell>
          <cell r="D353">
            <v>0</v>
          </cell>
          <cell r="F353">
            <v>0</v>
          </cell>
        </row>
        <row r="354">
          <cell r="A354" t="str">
            <v>300SOY01</v>
          </cell>
          <cell r="B354" t="str">
            <v>SOYUZ</v>
          </cell>
          <cell r="D354">
            <v>84.5</v>
          </cell>
          <cell r="F354">
            <v>11982</v>
          </cell>
        </row>
        <row r="355">
          <cell r="A355" t="str">
            <v>300SPA01</v>
          </cell>
          <cell r="B355" t="str">
            <v>SPARTAC</v>
          </cell>
          <cell r="D355">
            <v>0</v>
          </cell>
          <cell r="F355">
            <v>0</v>
          </cell>
        </row>
        <row r="356">
          <cell r="A356" t="str">
            <v>300SPE01</v>
          </cell>
          <cell r="B356" t="str">
            <v>Special AK Olympics</v>
          </cell>
          <cell r="D356">
            <v>0</v>
          </cell>
          <cell r="F356">
            <v>0</v>
          </cell>
        </row>
        <row r="357">
          <cell r="A357" t="str">
            <v>300STA01</v>
          </cell>
          <cell r="B357" t="str">
            <v>Standard Equipment</v>
          </cell>
          <cell r="D357">
            <v>0</v>
          </cell>
          <cell r="F357">
            <v>0</v>
          </cell>
        </row>
        <row r="358">
          <cell r="A358" t="str">
            <v>300STR01</v>
          </cell>
          <cell r="B358" t="str">
            <v>Streamline</v>
          </cell>
          <cell r="D358">
            <v>0</v>
          </cell>
          <cell r="F358">
            <v>0</v>
          </cell>
        </row>
        <row r="359">
          <cell r="A359" t="str">
            <v>300STR02</v>
          </cell>
          <cell r="B359" t="str">
            <v>Strizhak S.</v>
          </cell>
          <cell r="D359">
            <v>0</v>
          </cell>
          <cell r="F359">
            <v>0</v>
          </cell>
        </row>
        <row r="360">
          <cell r="A360" t="str">
            <v>300STS01</v>
          </cell>
          <cell r="B360" t="str">
            <v>STS</v>
          </cell>
          <cell r="D360">
            <v>0</v>
          </cell>
          <cell r="F360">
            <v>0</v>
          </cell>
        </row>
        <row r="361">
          <cell r="A361" t="str">
            <v>300TAN01</v>
          </cell>
          <cell r="B361" t="str">
            <v>TANDEM</v>
          </cell>
          <cell r="D361">
            <v>0</v>
          </cell>
          <cell r="F361">
            <v>0</v>
          </cell>
        </row>
        <row r="362">
          <cell r="A362" t="str">
            <v>300TAT01</v>
          </cell>
          <cell r="B362" t="str">
            <v>Tatyana</v>
          </cell>
          <cell r="D362">
            <v>11.52</v>
          </cell>
          <cell r="F362">
            <v>1633.6</v>
          </cell>
        </row>
        <row r="363">
          <cell r="A363" t="str">
            <v>300TAX01</v>
          </cell>
          <cell r="B363" t="str">
            <v>Tax Inspection</v>
          </cell>
          <cell r="D363">
            <v>4276.8100000000004</v>
          </cell>
          <cell r="F363">
            <v>606452</v>
          </cell>
        </row>
        <row r="364">
          <cell r="A364" t="str">
            <v>300TAZ01</v>
          </cell>
          <cell r="B364" t="str">
            <v>TAZH</v>
          </cell>
          <cell r="D364">
            <v>0</v>
          </cell>
          <cell r="F364">
            <v>0</v>
          </cell>
        </row>
        <row r="365">
          <cell r="A365" t="str">
            <v>300TEC01</v>
          </cell>
          <cell r="B365" t="str">
            <v>Technokom</v>
          </cell>
          <cell r="D365">
            <v>0</v>
          </cell>
          <cell r="F365">
            <v>0</v>
          </cell>
        </row>
        <row r="366">
          <cell r="A366" t="str">
            <v>300TEC02</v>
          </cell>
          <cell r="B366" t="str">
            <v>TECHNOTRADE</v>
          </cell>
          <cell r="D366">
            <v>29104.62</v>
          </cell>
          <cell r="F366">
            <v>4127034.48</v>
          </cell>
        </row>
        <row r="367">
          <cell r="A367" t="str">
            <v>300TIS01</v>
          </cell>
          <cell r="B367" t="str">
            <v>Tis</v>
          </cell>
          <cell r="D367">
            <v>0</v>
          </cell>
          <cell r="F367">
            <v>0</v>
          </cell>
        </row>
        <row r="368">
          <cell r="A368" t="str">
            <v>300TNS01</v>
          </cell>
          <cell r="B368" t="str">
            <v>TNS</v>
          </cell>
          <cell r="D368">
            <v>31184.87</v>
          </cell>
          <cell r="F368">
            <v>4422014.9000000004</v>
          </cell>
        </row>
        <row r="369">
          <cell r="A369" t="str">
            <v>300TOK01</v>
          </cell>
          <cell r="B369" t="str">
            <v>Toksar</v>
          </cell>
          <cell r="D369">
            <v>0</v>
          </cell>
          <cell r="F369">
            <v>0</v>
          </cell>
        </row>
        <row r="370">
          <cell r="A370" t="str">
            <v>300TOK02</v>
          </cell>
          <cell r="B370" t="str">
            <v>TOKYMA</v>
          </cell>
          <cell r="D370">
            <v>0</v>
          </cell>
          <cell r="F370">
            <v>0</v>
          </cell>
        </row>
        <row r="371">
          <cell r="A371" t="str">
            <v>300TOP01</v>
          </cell>
          <cell r="B371" t="str">
            <v>Top Oilfield Equipment Service</v>
          </cell>
          <cell r="D371">
            <v>0</v>
          </cell>
          <cell r="F371">
            <v>0</v>
          </cell>
        </row>
        <row r="372">
          <cell r="A372" t="str">
            <v>300TRA01</v>
          </cell>
          <cell r="B372" t="str">
            <v>Trans Oil</v>
          </cell>
          <cell r="D372">
            <v>14689.95</v>
          </cell>
          <cell r="F372">
            <v>2083034.91</v>
          </cell>
        </row>
        <row r="373">
          <cell r="A373" t="str">
            <v>300TRU01</v>
          </cell>
          <cell r="B373" t="str">
            <v>Trucat International</v>
          </cell>
          <cell r="D373">
            <v>1360</v>
          </cell>
          <cell r="F373">
            <v>192848</v>
          </cell>
        </row>
        <row r="374">
          <cell r="A374" t="str">
            <v>300TSM01</v>
          </cell>
          <cell r="B374" t="str">
            <v>TSM&amp;S</v>
          </cell>
          <cell r="D374">
            <v>0</v>
          </cell>
          <cell r="F374">
            <v>0</v>
          </cell>
        </row>
        <row r="375">
          <cell r="A375" t="str">
            <v>300TVS01</v>
          </cell>
          <cell r="B375" t="str">
            <v>TVS&amp;V</v>
          </cell>
          <cell r="D375">
            <v>15.08</v>
          </cell>
          <cell r="F375">
            <v>2137.7399999999998</v>
          </cell>
        </row>
        <row r="376">
          <cell r="A376" t="str">
            <v>300TYA01</v>
          </cell>
          <cell r="B376" t="str">
            <v>Tyan-Shan</v>
          </cell>
          <cell r="D376">
            <v>0</v>
          </cell>
          <cell r="F376">
            <v>0</v>
          </cell>
        </row>
        <row r="377">
          <cell r="A377" t="str">
            <v>300UIM01</v>
          </cell>
          <cell r="B377" t="str">
            <v>Uimaganbetov</v>
          </cell>
          <cell r="D377">
            <v>895.63</v>
          </cell>
          <cell r="F377">
            <v>127000</v>
          </cell>
        </row>
        <row r="378">
          <cell r="A378" t="str">
            <v>300UMS01</v>
          </cell>
          <cell r="B378" t="str">
            <v>UMS</v>
          </cell>
          <cell r="D378">
            <v>0</v>
          </cell>
          <cell r="F378">
            <v>0</v>
          </cell>
        </row>
        <row r="379">
          <cell r="A379" t="str">
            <v>300UPP01</v>
          </cell>
          <cell r="B379" t="str">
            <v>UPP</v>
          </cell>
          <cell r="D379">
            <v>0</v>
          </cell>
          <cell r="F379">
            <v>0</v>
          </cell>
        </row>
        <row r="380">
          <cell r="A380" t="str">
            <v>300URA01</v>
          </cell>
          <cell r="B380" t="str">
            <v>URAL AUTO TRADING</v>
          </cell>
          <cell r="D380">
            <v>0</v>
          </cell>
          <cell r="F380">
            <v>0</v>
          </cell>
        </row>
        <row r="381">
          <cell r="A381" t="str">
            <v>300VIT01</v>
          </cell>
          <cell r="B381" t="str">
            <v>VITO</v>
          </cell>
          <cell r="D381">
            <v>21168.880000000001</v>
          </cell>
          <cell r="F381">
            <v>3001747.46</v>
          </cell>
        </row>
        <row r="382">
          <cell r="A382" t="str">
            <v>300WEA01</v>
          </cell>
          <cell r="B382" t="str">
            <v>West East</v>
          </cell>
          <cell r="D382">
            <v>0</v>
          </cell>
          <cell r="F382">
            <v>0</v>
          </cell>
        </row>
        <row r="383">
          <cell r="A383" t="str">
            <v>300WEA02</v>
          </cell>
          <cell r="B383" t="str">
            <v>Weatherford</v>
          </cell>
          <cell r="D383">
            <v>0</v>
          </cell>
          <cell r="F383">
            <v>0</v>
          </cell>
        </row>
        <row r="384">
          <cell r="A384" t="str">
            <v>300WES01</v>
          </cell>
          <cell r="B384" t="str">
            <v>West</v>
          </cell>
          <cell r="D384">
            <v>0.14000000000000001</v>
          </cell>
          <cell r="F384">
            <v>20</v>
          </cell>
        </row>
        <row r="385">
          <cell r="A385" t="str">
            <v>300WKA01</v>
          </cell>
          <cell r="B385" t="str">
            <v>WKAEM (EKIMU)</v>
          </cell>
          <cell r="D385">
            <v>0</v>
          </cell>
          <cell r="F385">
            <v>0</v>
          </cell>
        </row>
        <row r="386">
          <cell r="A386" t="str">
            <v>300YNT01</v>
          </cell>
          <cell r="B386" t="str">
            <v>Ynta</v>
          </cell>
          <cell r="D386">
            <v>0</v>
          </cell>
          <cell r="F386">
            <v>0</v>
          </cell>
        </row>
        <row r="387">
          <cell r="A387" t="str">
            <v>300YUR01</v>
          </cell>
          <cell r="B387" t="str">
            <v>Yurmael</v>
          </cell>
          <cell r="D387">
            <v>0</v>
          </cell>
          <cell r="F387">
            <v>0</v>
          </cell>
        </row>
        <row r="388">
          <cell r="A388" t="str">
            <v>300ZAM01</v>
          </cell>
          <cell r="B388" t="str">
            <v>Zaman-Nan</v>
          </cell>
          <cell r="D388">
            <v>0</v>
          </cell>
          <cell r="F388">
            <v>0</v>
          </cell>
        </row>
        <row r="389">
          <cell r="A389" t="str">
            <v>300ZAP01</v>
          </cell>
          <cell r="B389" t="str">
            <v>ZAPKAZSTROYSERV</v>
          </cell>
          <cell r="D389">
            <v>0</v>
          </cell>
          <cell r="F389">
            <v>0</v>
          </cell>
        </row>
        <row r="390">
          <cell r="A390" t="str">
            <v>300ZAZ01</v>
          </cell>
          <cell r="B390" t="str">
            <v>ZAZIMENKO</v>
          </cell>
          <cell r="D390">
            <v>0</v>
          </cell>
          <cell r="F390">
            <v>0</v>
          </cell>
        </row>
        <row r="391">
          <cell r="A391" t="str">
            <v>300ZHA01</v>
          </cell>
          <cell r="B391" t="str">
            <v>Zhaksylyk</v>
          </cell>
          <cell r="D391">
            <v>-7780.66</v>
          </cell>
          <cell r="F391">
            <v>-1103298</v>
          </cell>
        </row>
        <row r="392">
          <cell r="A392" t="str">
            <v>300ZHA02</v>
          </cell>
          <cell r="B392" t="str">
            <v>Zhardmuli</v>
          </cell>
          <cell r="D392">
            <v>0</v>
          </cell>
          <cell r="F392">
            <v>0</v>
          </cell>
        </row>
        <row r="393">
          <cell r="A393" t="str">
            <v>300ZHU01</v>
          </cell>
          <cell r="B393" t="str">
            <v>Zhusipova</v>
          </cell>
          <cell r="D393">
            <v>0</v>
          </cell>
          <cell r="F393">
            <v>0</v>
          </cell>
        </row>
        <row r="394">
          <cell r="A394">
            <v>3051001</v>
          </cell>
          <cell r="B394" t="str">
            <v>Accrued Interest Payable</v>
          </cell>
          <cell r="D394">
            <v>-31.53</v>
          </cell>
          <cell r="F394">
            <v>-4470.51</v>
          </cell>
        </row>
        <row r="395">
          <cell r="A395">
            <v>3153001</v>
          </cell>
          <cell r="B395" t="str">
            <v>Current Income Tax Payable</v>
          </cell>
          <cell r="D395">
            <v>15330.01</v>
          </cell>
          <cell r="F395">
            <v>2173796</v>
          </cell>
        </row>
        <row r="396">
          <cell r="A396">
            <v>3154001</v>
          </cell>
          <cell r="B396" t="str">
            <v>Other Taxes Payable</v>
          </cell>
          <cell r="D396">
            <v>-0.86</v>
          </cell>
          <cell r="F396">
            <v>-122</v>
          </cell>
        </row>
        <row r="397">
          <cell r="A397">
            <v>3154010</v>
          </cell>
          <cell r="B397" t="str">
            <v>Road Fund</v>
          </cell>
          <cell r="D397">
            <v>0</v>
          </cell>
          <cell r="F397">
            <v>0</v>
          </cell>
        </row>
        <row r="398">
          <cell r="A398">
            <v>3154015</v>
          </cell>
          <cell r="B398" t="str">
            <v>Pension Fund</v>
          </cell>
          <cell r="D398">
            <v>37152.160000000003</v>
          </cell>
          <cell r="F398">
            <v>5268176</v>
          </cell>
        </row>
        <row r="399">
          <cell r="A399">
            <v>3154020</v>
          </cell>
          <cell r="B399" t="str">
            <v>Medical Fund</v>
          </cell>
          <cell r="D399">
            <v>0</v>
          </cell>
          <cell r="F399">
            <v>0</v>
          </cell>
        </row>
        <row r="400">
          <cell r="A400">
            <v>3154025</v>
          </cell>
          <cell r="B400" t="str">
            <v>Employment Fund</v>
          </cell>
          <cell r="D400">
            <v>0</v>
          </cell>
          <cell r="F400">
            <v>0</v>
          </cell>
        </row>
        <row r="401">
          <cell r="A401">
            <v>3154030</v>
          </cell>
          <cell r="B401" t="str">
            <v>Property Tax</v>
          </cell>
          <cell r="D401">
            <v>50294.11</v>
          </cell>
          <cell r="F401">
            <v>7131705</v>
          </cell>
        </row>
        <row r="402">
          <cell r="A402">
            <v>3154035</v>
          </cell>
          <cell r="B402" t="str">
            <v>Vehicle Tax</v>
          </cell>
          <cell r="D402">
            <v>0</v>
          </cell>
          <cell r="F402">
            <v>0</v>
          </cell>
        </row>
        <row r="403">
          <cell r="A403">
            <v>3154040</v>
          </cell>
          <cell r="B403" t="str">
            <v>Current Social Tax P/A</v>
          </cell>
          <cell r="D403">
            <v>19436.5</v>
          </cell>
          <cell r="F403">
            <v>2756096</v>
          </cell>
        </row>
        <row r="404">
          <cell r="A404">
            <v>3201001</v>
          </cell>
          <cell r="B404" t="str">
            <v>Withholding Tax Payable</v>
          </cell>
          <cell r="D404">
            <v>7275.48</v>
          </cell>
          <cell r="F404">
            <v>1031663</v>
          </cell>
        </row>
        <row r="405">
          <cell r="A405">
            <v>3201002</v>
          </cell>
          <cell r="B405" t="str">
            <v>Accrued Current Payroll</v>
          </cell>
          <cell r="D405">
            <v>63958.28</v>
          </cell>
          <cell r="F405">
            <v>9069284.3599999994</v>
          </cell>
        </row>
        <row r="406">
          <cell r="A406">
            <v>3301010</v>
          </cell>
          <cell r="B406" t="str">
            <v>Chase Bank of Texas</v>
          </cell>
          <cell r="D406">
            <v>0</v>
          </cell>
          <cell r="F406">
            <v>0</v>
          </cell>
        </row>
        <row r="407">
          <cell r="A407">
            <v>3302010</v>
          </cell>
          <cell r="B407" t="str">
            <v>CAP-G Cash Advances</v>
          </cell>
          <cell r="D407">
            <v>28131850.170000002</v>
          </cell>
          <cell r="F407">
            <v>3989096354.1100001</v>
          </cell>
        </row>
        <row r="408">
          <cell r="A408">
            <v>3302020</v>
          </cell>
          <cell r="B408" t="str">
            <v>CAP-G Management Fees</v>
          </cell>
          <cell r="D408">
            <v>6888750</v>
          </cell>
          <cell r="F408">
            <v>976824750</v>
          </cell>
        </row>
        <row r="409">
          <cell r="A409">
            <v>3302030</v>
          </cell>
          <cell r="B409" t="str">
            <v>CAP-G Other</v>
          </cell>
          <cell r="D409">
            <v>3185952.86</v>
          </cell>
          <cell r="F409">
            <v>451768115.55000001</v>
          </cell>
        </row>
        <row r="410">
          <cell r="A410">
            <v>3352001</v>
          </cell>
          <cell r="B410" t="str">
            <v>Interest Payable to Related P</v>
          </cell>
          <cell r="D410">
            <v>3908781</v>
          </cell>
          <cell r="F410">
            <v>554265145.79999995</v>
          </cell>
        </row>
        <row r="411">
          <cell r="A411">
            <v>4001010</v>
          </cell>
          <cell r="B411" t="str">
            <v>Central Asia Petroleum</v>
          </cell>
          <cell r="D411">
            <v>100000</v>
          </cell>
          <cell r="F411">
            <v>7555000</v>
          </cell>
        </row>
        <row r="412">
          <cell r="A412">
            <v>4001020</v>
          </cell>
          <cell r="B412" t="str">
            <v>Kazakhoil</v>
          </cell>
          <cell r="D412">
            <v>80000</v>
          </cell>
          <cell r="F412">
            <v>6044000</v>
          </cell>
        </row>
        <row r="413">
          <cell r="A413">
            <v>4001030</v>
          </cell>
          <cell r="B413" t="str">
            <v>Mangistau Terra International</v>
          </cell>
          <cell r="D413">
            <v>20000</v>
          </cell>
          <cell r="F413">
            <v>1511000</v>
          </cell>
        </row>
        <row r="414">
          <cell r="A414">
            <v>4101001</v>
          </cell>
          <cell r="B414" t="str">
            <v>Retained Earnings</v>
          </cell>
          <cell r="D414">
            <v>-12007422.99</v>
          </cell>
          <cell r="F414">
            <v>-2909168026.1300001</v>
          </cell>
        </row>
        <row r="415">
          <cell r="A415">
            <v>5991001</v>
          </cell>
          <cell r="B415" t="str">
            <v>Currency Exchange Gain</v>
          </cell>
          <cell r="D415">
            <v>17401.3</v>
          </cell>
          <cell r="F415">
            <v>3210683.73</v>
          </cell>
        </row>
        <row r="416">
          <cell r="A416">
            <v>6000501</v>
          </cell>
          <cell r="B416" t="str">
            <v>Chemicals</v>
          </cell>
          <cell r="D416">
            <v>0</v>
          </cell>
          <cell r="F416">
            <v>0</v>
          </cell>
        </row>
        <row r="417">
          <cell r="A417">
            <v>6003001</v>
          </cell>
          <cell r="B417" t="str">
            <v>Transportation</v>
          </cell>
          <cell r="D417">
            <v>0</v>
          </cell>
          <cell r="F417">
            <v>0</v>
          </cell>
        </row>
        <row r="418">
          <cell r="A418">
            <v>6007001</v>
          </cell>
          <cell r="B418" t="str">
            <v>Environmental Expenses</v>
          </cell>
          <cell r="D418">
            <v>0</v>
          </cell>
          <cell r="F418">
            <v>0</v>
          </cell>
        </row>
        <row r="419">
          <cell r="A419">
            <v>6007501</v>
          </cell>
          <cell r="B419" t="str">
            <v>Local Licensing Fees</v>
          </cell>
          <cell r="D419">
            <v>0</v>
          </cell>
          <cell r="F419">
            <v>0</v>
          </cell>
        </row>
        <row r="420">
          <cell r="A420">
            <v>6051301</v>
          </cell>
          <cell r="B420" t="str">
            <v>WO Mud Materials</v>
          </cell>
          <cell r="D420">
            <v>0</v>
          </cell>
          <cell r="F420">
            <v>0</v>
          </cell>
        </row>
        <row r="421">
          <cell r="A421">
            <v>6057520</v>
          </cell>
          <cell r="B421" t="str">
            <v>WO Helicopter Transportation</v>
          </cell>
          <cell r="D421">
            <v>0</v>
          </cell>
          <cell r="F421">
            <v>0</v>
          </cell>
        </row>
        <row r="422">
          <cell r="A422">
            <v>6995001</v>
          </cell>
          <cell r="B422" t="str">
            <v>Depreciation - Corp. Assets</v>
          </cell>
          <cell r="D422">
            <v>-197816.07</v>
          </cell>
          <cell r="F422">
            <v>-15301073.23</v>
          </cell>
        </row>
        <row r="423">
          <cell r="A423">
            <v>7002001</v>
          </cell>
          <cell r="B423" t="str">
            <v>Geophysical Expenses</v>
          </cell>
          <cell r="D423">
            <v>-0.01</v>
          </cell>
          <cell r="F423">
            <v>0</v>
          </cell>
        </row>
        <row r="424">
          <cell r="A424">
            <v>7003001</v>
          </cell>
          <cell r="B424" t="str">
            <v>Seismic</v>
          </cell>
          <cell r="D424">
            <v>0</v>
          </cell>
          <cell r="F424">
            <v>0</v>
          </cell>
        </row>
        <row r="425">
          <cell r="A425">
            <v>7951001</v>
          </cell>
          <cell r="B425" t="str">
            <v>Marketing Expense</v>
          </cell>
          <cell r="D425">
            <v>0</v>
          </cell>
          <cell r="F425">
            <v>0</v>
          </cell>
        </row>
        <row r="426">
          <cell r="A426">
            <v>8000201</v>
          </cell>
          <cell r="B426" t="str">
            <v>Office Supplies</v>
          </cell>
          <cell r="D426">
            <v>-5264.89</v>
          </cell>
          <cell r="F426">
            <v>-739858.21</v>
          </cell>
        </row>
        <row r="427">
          <cell r="A427">
            <v>8000301</v>
          </cell>
          <cell r="B427" t="str">
            <v>Utilities</v>
          </cell>
          <cell r="D427">
            <v>-3972.89</v>
          </cell>
          <cell r="F427">
            <v>-558661.9</v>
          </cell>
        </row>
        <row r="428">
          <cell r="A428">
            <v>8000501</v>
          </cell>
          <cell r="B428" t="str">
            <v>Travel and Lodging</v>
          </cell>
          <cell r="D428">
            <v>-91023.67</v>
          </cell>
          <cell r="F428">
            <v>-12814567.43</v>
          </cell>
        </row>
        <row r="429">
          <cell r="A429">
            <v>8000601</v>
          </cell>
          <cell r="B429" t="str">
            <v>Meals &amp; Entertainment</v>
          </cell>
          <cell r="D429">
            <v>-5548.78</v>
          </cell>
          <cell r="F429">
            <v>-774262</v>
          </cell>
        </row>
        <row r="430">
          <cell r="A430">
            <v>8000701</v>
          </cell>
          <cell r="B430" t="str">
            <v>Bank Fees</v>
          </cell>
          <cell r="D430">
            <v>-10280.44</v>
          </cell>
          <cell r="F430">
            <v>-1442504.97</v>
          </cell>
        </row>
        <row r="431">
          <cell r="A431">
            <v>8000801</v>
          </cell>
          <cell r="B431" t="str">
            <v>Postage &amp; Courier</v>
          </cell>
          <cell r="D431">
            <v>-210.04</v>
          </cell>
          <cell r="F431">
            <v>-29403.67</v>
          </cell>
        </row>
        <row r="432">
          <cell r="A432">
            <v>8001001</v>
          </cell>
          <cell r="B432" t="str">
            <v>Contributions</v>
          </cell>
          <cell r="D432">
            <v>-2282.04</v>
          </cell>
          <cell r="F432">
            <v>-315500</v>
          </cell>
        </row>
        <row r="433">
          <cell r="A433">
            <v>8001010</v>
          </cell>
          <cell r="B433" t="str">
            <v>Training</v>
          </cell>
          <cell r="D433">
            <v>-57381.77</v>
          </cell>
          <cell r="F433">
            <v>-8006480.8399999999</v>
          </cell>
        </row>
        <row r="434">
          <cell r="A434">
            <v>8001401</v>
          </cell>
          <cell r="B434" t="str">
            <v>Transportation</v>
          </cell>
          <cell r="D434">
            <v>-2888.68</v>
          </cell>
          <cell r="F434">
            <v>-404360.51</v>
          </cell>
        </row>
        <row r="435">
          <cell r="A435">
            <v>8001501</v>
          </cell>
          <cell r="B435" t="str">
            <v>Parking</v>
          </cell>
          <cell r="D435">
            <v>-407.45</v>
          </cell>
          <cell r="F435">
            <v>-56900</v>
          </cell>
        </row>
        <row r="436">
          <cell r="A436">
            <v>8001601</v>
          </cell>
          <cell r="B436" t="str">
            <v>Telecommunication Exp</v>
          </cell>
          <cell r="D436">
            <v>-8833.92</v>
          </cell>
          <cell r="F436">
            <v>-1250000</v>
          </cell>
        </row>
        <row r="437">
          <cell r="A437">
            <v>8001602</v>
          </cell>
          <cell r="B437" t="str">
            <v>Mobiles</v>
          </cell>
          <cell r="D437">
            <v>-11543.92</v>
          </cell>
          <cell r="F437">
            <v>-1623575.52</v>
          </cell>
        </row>
        <row r="438">
          <cell r="A438">
            <v>8001603</v>
          </cell>
          <cell r="B438" t="str">
            <v>Telephone Lines</v>
          </cell>
          <cell r="D438">
            <v>-14063.95</v>
          </cell>
          <cell r="F438">
            <v>-1967053.88</v>
          </cell>
        </row>
        <row r="439">
          <cell r="A439">
            <v>8001604</v>
          </cell>
          <cell r="B439" t="str">
            <v>Appartments</v>
          </cell>
          <cell r="D439">
            <v>-1780.36</v>
          </cell>
          <cell r="F439">
            <v>-249714.67</v>
          </cell>
        </row>
        <row r="440">
          <cell r="A440">
            <v>8001605</v>
          </cell>
          <cell r="B440" t="str">
            <v>Internet &amp; E-Mail Services</v>
          </cell>
          <cell r="D440">
            <v>-1162.07</v>
          </cell>
          <cell r="F440">
            <v>-163154.16</v>
          </cell>
        </row>
        <row r="441">
          <cell r="A441">
            <v>8006001</v>
          </cell>
          <cell r="B441" t="str">
            <v>Company labor</v>
          </cell>
          <cell r="D441">
            <v>-116960.41</v>
          </cell>
          <cell r="F441">
            <v>-16506597.75</v>
          </cell>
        </row>
        <row r="442">
          <cell r="A442">
            <v>8006201</v>
          </cell>
          <cell r="B442" t="str">
            <v>Contract Labor</v>
          </cell>
          <cell r="D442">
            <v>-131988</v>
          </cell>
          <cell r="F442">
            <v>-18539914.399999999</v>
          </cell>
        </row>
        <row r="443">
          <cell r="A443">
            <v>8006701</v>
          </cell>
          <cell r="B443" t="str">
            <v>Professional Services</v>
          </cell>
          <cell r="D443">
            <v>-9089.59</v>
          </cell>
          <cell r="F443">
            <v>-1277700</v>
          </cell>
        </row>
        <row r="444">
          <cell r="A444">
            <v>8007001</v>
          </cell>
          <cell r="B444" t="str">
            <v>Legal Expenses</v>
          </cell>
          <cell r="D444">
            <v>-28395.599999999999</v>
          </cell>
          <cell r="F444">
            <v>-4011937.1</v>
          </cell>
        </row>
        <row r="445">
          <cell r="A445">
            <v>8007501</v>
          </cell>
          <cell r="B445" t="str">
            <v>Accounting &amp; Audit</v>
          </cell>
          <cell r="D445">
            <v>-26017</v>
          </cell>
          <cell r="F445">
            <v>-3689210.6</v>
          </cell>
        </row>
        <row r="446">
          <cell r="A446">
            <v>8008001</v>
          </cell>
          <cell r="B446" t="str">
            <v>Misc. G. &amp; A.</v>
          </cell>
          <cell r="D446">
            <v>-9866.26</v>
          </cell>
          <cell r="F446">
            <v>-1382175.88</v>
          </cell>
        </row>
        <row r="447">
          <cell r="A447">
            <v>8009001</v>
          </cell>
          <cell r="B447" t="str">
            <v>Licence Registration Fees</v>
          </cell>
          <cell r="D447">
            <v>-16550.740000000002</v>
          </cell>
          <cell r="F447">
            <v>-2316256.15</v>
          </cell>
        </row>
        <row r="448">
          <cell r="A448">
            <v>8009701</v>
          </cell>
          <cell r="B448" t="str">
            <v>Repairs &amp; Installations</v>
          </cell>
          <cell r="D448">
            <v>-1747.08</v>
          </cell>
          <cell r="F448">
            <v>-243536.34</v>
          </cell>
        </row>
        <row r="449">
          <cell r="A449">
            <v>8551001</v>
          </cell>
          <cell r="B449" t="str">
            <v>Interest on Debts</v>
          </cell>
          <cell r="D449">
            <v>-629027.66</v>
          </cell>
          <cell r="F449">
            <v>-89192376.090000004</v>
          </cell>
        </row>
        <row r="450">
          <cell r="A450">
            <v>8751001</v>
          </cell>
          <cell r="B450" t="str">
            <v>Customs Duties</v>
          </cell>
          <cell r="D450">
            <v>-14.32</v>
          </cell>
          <cell r="F450">
            <v>-2000</v>
          </cell>
        </row>
        <row r="451">
          <cell r="A451">
            <v>8753050</v>
          </cell>
          <cell r="B451" t="str">
            <v>Vehicle Tax</v>
          </cell>
          <cell r="D451">
            <v>-4946.7700000000004</v>
          </cell>
          <cell r="F451">
            <v>-699721</v>
          </cell>
        </row>
        <row r="452">
          <cell r="A452">
            <v>8754001</v>
          </cell>
          <cell r="B452" t="str">
            <v>Other Taxes</v>
          </cell>
          <cell r="D452">
            <v>-90.49</v>
          </cell>
          <cell r="F452">
            <v>-12995.98</v>
          </cell>
        </row>
        <row r="453">
          <cell r="A453">
            <v>8991002</v>
          </cell>
          <cell r="B453" t="str">
            <v>Currency Exchange Loss</v>
          </cell>
          <cell r="D453">
            <v>-30201.69</v>
          </cell>
          <cell r="F453">
            <v>-143335838.00999999</v>
          </cell>
        </row>
        <row r="454">
          <cell r="A454">
            <v>9100501</v>
          </cell>
          <cell r="B454" t="str">
            <v>Chemicals</v>
          </cell>
          <cell r="D454">
            <v>0.02</v>
          </cell>
          <cell r="F454">
            <v>0</v>
          </cell>
        </row>
        <row r="455">
          <cell r="A455">
            <v>9101501</v>
          </cell>
          <cell r="B455" t="str">
            <v>Rentals</v>
          </cell>
          <cell r="D455">
            <v>0</v>
          </cell>
          <cell r="F455">
            <v>0</v>
          </cell>
        </row>
        <row r="456">
          <cell r="A456">
            <v>9102001</v>
          </cell>
          <cell r="B456" t="str">
            <v>Materials &amp; Supplies</v>
          </cell>
          <cell r="D456">
            <v>0.44</v>
          </cell>
          <cell r="F456">
            <v>-0.04</v>
          </cell>
        </row>
        <row r="457">
          <cell r="A457">
            <v>9102501</v>
          </cell>
          <cell r="B457" t="str">
            <v>Fuel &amp; Power</v>
          </cell>
          <cell r="D457">
            <v>0</v>
          </cell>
          <cell r="F457">
            <v>0</v>
          </cell>
        </row>
        <row r="458">
          <cell r="A458">
            <v>9103001</v>
          </cell>
          <cell r="B458" t="str">
            <v>Transportation</v>
          </cell>
          <cell r="D458">
            <v>0</v>
          </cell>
          <cell r="F458">
            <v>0</v>
          </cell>
        </row>
        <row r="459">
          <cell r="A459">
            <v>9103002</v>
          </cell>
          <cell r="B459" t="str">
            <v>Crude Oil Transportation</v>
          </cell>
          <cell r="D459">
            <v>0</v>
          </cell>
          <cell r="F459">
            <v>0</v>
          </cell>
        </row>
        <row r="460">
          <cell r="A460">
            <v>9106201</v>
          </cell>
          <cell r="B460" t="str">
            <v>Contract Labor</v>
          </cell>
          <cell r="D460">
            <v>0</v>
          </cell>
          <cell r="F460">
            <v>0</v>
          </cell>
        </row>
        <row r="461">
          <cell r="A461">
            <v>9106501</v>
          </cell>
          <cell r="B461" t="str">
            <v>Contract Services &amp; Equip</v>
          </cell>
          <cell r="D461">
            <v>0</v>
          </cell>
          <cell r="F461">
            <v>0</v>
          </cell>
        </row>
        <row r="462">
          <cell r="A462">
            <v>9201001</v>
          </cell>
          <cell r="B462" t="str">
            <v>Field G &amp; A</v>
          </cell>
          <cell r="D462">
            <v>0</v>
          </cell>
          <cell r="F462">
            <v>0</v>
          </cell>
        </row>
        <row r="463">
          <cell r="A463">
            <v>9204001</v>
          </cell>
          <cell r="B463" t="str">
            <v>Repairs &amp; Maintenance</v>
          </cell>
          <cell r="D463">
            <v>-0.23</v>
          </cell>
          <cell r="F463">
            <v>0.33</v>
          </cell>
        </row>
        <row r="464">
          <cell r="A464">
            <v>9206701</v>
          </cell>
          <cell r="B464" t="str">
            <v>Professional Services</v>
          </cell>
          <cell r="D464">
            <v>0</v>
          </cell>
          <cell r="F464">
            <v>0</v>
          </cell>
        </row>
        <row r="465">
          <cell r="A465">
            <v>9207001</v>
          </cell>
          <cell r="B465" t="str">
            <v>Environmental Expenses</v>
          </cell>
          <cell r="D465">
            <v>0</v>
          </cell>
          <cell r="F465">
            <v>0</v>
          </cell>
        </row>
        <row r="466">
          <cell r="A466">
            <v>9208201</v>
          </cell>
          <cell r="B466" t="str">
            <v>Field Supplies</v>
          </cell>
          <cell r="D466">
            <v>-0.02</v>
          </cell>
          <cell r="F466">
            <v>0</v>
          </cell>
        </row>
        <row r="467">
          <cell r="A467">
            <v>9208301</v>
          </cell>
          <cell r="B467" t="str">
            <v>Utilities</v>
          </cell>
          <cell r="D467">
            <v>0</v>
          </cell>
          <cell r="F467">
            <v>0</v>
          </cell>
        </row>
        <row r="468">
          <cell r="A468">
            <v>9208601</v>
          </cell>
          <cell r="B468" t="str">
            <v>Meals &amp; Entertainment</v>
          </cell>
          <cell r="D468">
            <v>0</v>
          </cell>
          <cell r="F468">
            <v>0</v>
          </cell>
        </row>
        <row r="469">
          <cell r="A469">
            <v>9208701</v>
          </cell>
          <cell r="B469" t="str">
            <v>Travel</v>
          </cell>
          <cell r="D469">
            <v>0</v>
          </cell>
          <cell r="F469">
            <v>0</v>
          </cell>
        </row>
        <row r="470">
          <cell r="A470">
            <v>9208801</v>
          </cell>
          <cell r="B470" t="str">
            <v>Postage &amp; Courier</v>
          </cell>
          <cell r="D470">
            <v>0</v>
          </cell>
          <cell r="F470">
            <v>0</v>
          </cell>
        </row>
        <row r="471">
          <cell r="A471">
            <v>9208901</v>
          </cell>
          <cell r="B471" t="str">
            <v>Insurance</v>
          </cell>
          <cell r="D471">
            <v>0</v>
          </cell>
          <cell r="F471">
            <v>0</v>
          </cell>
        </row>
        <row r="472">
          <cell r="A472">
            <v>9211301</v>
          </cell>
          <cell r="B472" t="str">
            <v>Medical Expense</v>
          </cell>
          <cell r="D472">
            <v>0</v>
          </cell>
          <cell r="F472">
            <v>0</v>
          </cell>
        </row>
        <row r="473">
          <cell r="A473">
            <v>9211601</v>
          </cell>
          <cell r="B473" t="str">
            <v>Telecommunication Exp</v>
          </cell>
          <cell r="D473">
            <v>0</v>
          </cell>
          <cell r="F473">
            <v>0</v>
          </cell>
        </row>
        <row r="474">
          <cell r="A474">
            <v>9211603</v>
          </cell>
          <cell r="B474" t="str">
            <v>Satellite Phone</v>
          </cell>
          <cell r="D474">
            <v>0</v>
          </cell>
          <cell r="F474">
            <v>0</v>
          </cell>
        </row>
        <row r="475">
          <cell r="A475">
            <v>9216301</v>
          </cell>
          <cell r="B475" t="str">
            <v>Food Services</v>
          </cell>
          <cell r="D475">
            <v>0</v>
          </cell>
          <cell r="F475">
            <v>0</v>
          </cell>
        </row>
        <row r="476">
          <cell r="A476">
            <v>9221001</v>
          </cell>
          <cell r="B476" t="str">
            <v>Custom Services</v>
          </cell>
          <cell r="D476">
            <v>0</v>
          </cell>
          <cell r="F476">
            <v>0</v>
          </cell>
        </row>
        <row r="477">
          <cell r="A477">
            <v>9501001</v>
          </cell>
          <cell r="B477" t="str">
            <v>Payroll</v>
          </cell>
          <cell r="D477">
            <v>0</v>
          </cell>
          <cell r="F477">
            <v>0</v>
          </cell>
        </row>
        <row r="478">
          <cell r="A478">
            <v>9502005</v>
          </cell>
          <cell r="B478" t="str">
            <v>Pension Fund 15%</v>
          </cell>
          <cell r="D478">
            <v>0</v>
          </cell>
          <cell r="F478">
            <v>0</v>
          </cell>
        </row>
        <row r="479">
          <cell r="A479">
            <v>9502006</v>
          </cell>
          <cell r="B479" t="str">
            <v>Social Insurance 1.5%</v>
          </cell>
          <cell r="D479">
            <v>0</v>
          </cell>
          <cell r="F479">
            <v>0</v>
          </cell>
        </row>
        <row r="480">
          <cell r="A480">
            <v>9502007</v>
          </cell>
          <cell r="B480" t="str">
            <v>Social Tax 26%</v>
          </cell>
          <cell r="D480">
            <v>0</v>
          </cell>
          <cell r="F480">
            <v>0</v>
          </cell>
        </row>
        <row r="481">
          <cell r="A481" t="str">
            <v>ZAMOUNT</v>
          </cell>
          <cell r="B481" t="str">
            <v>ERROR AMMOUNT</v>
          </cell>
          <cell r="D481">
            <v>0.1</v>
          </cell>
          <cell r="F481">
            <v>0</v>
          </cell>
        </row>
      </sheetData>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ow r="12">
          <cell r="A12">
            <v>1001002</v>
          </cell>
        </row>
      </sheetData>
      <sheetData sheetId="18">
        <row r="5">
          <cell r="A5">
            <v>1001002</v>
          </cell>
        </row>
      </sheetData>
      <sheetData sheetId="19">
        <row r="12">
          <cell r="A12">
            <v>1001002</v>
          </cell>
        </row>
      </sheetData>
      <sheetData sheetId="20" refreshError="1"/>
      <sheetData sheetId="21" refreshError="1"/>
      <sheetData sheetId="22"/>
      <sheetData sheetId="23"/>
      <sheetData sheetId="24"/>
      <sheetData sheetId="25">
        <row r="12">
          <cell r="A12">
            <v>1001002</v>
          </cell>
        </row>
      </sheetData>
      <sheetData sheetId="26">
        <row r="5">
          <cell r="A5">
            <v>1001002</v>
          </cell>
        </row>
      </sheetData>
      <sheetData sheetId="27"/>
      <sheetData sheetId="28"/>
      <sheetData sheetId="29">
        <row r="12">
          <cell r="A12">
            <v>1001002</v>
          </cell>
        </row>
      </sheetData>
      <sheetData sheetId="30">
        <row r="5">
          <cell r="A5">
            <v>1001002</v>
          </cell>
        </row>
      </sheetData>
      <sheetData sheetId="31">
        <row r="12">
          <cell r="A12">
            <v>1001002</v>
          </cell>
        </row>
      </sheetData>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Page"/>
      <sheetName val="$ BS"/>
      <sheetName val="$ IS"/>
      <sheetName val="$ cash"/>
      <sheetName val="Cash new"/>
      <sheetName val="AR new"/>
      <sheetName val="Prepaids new"/>
      <sheetName val="Inventory new"/>
      <sheetName val="PPE new"/>
      <sheetName val="Accum Depr new"/>
      <sheetName val="Long-term receivable"/>
      <sheetName val="AP new"/>
      <sheetName val="Taxes payable new"/>
      <sheetName val="Site restoration new"/>
      <sheetName val="Future tax asset new"/>
      <sheetName val="To HHL new"/>
      <sheetName val="to hosi new"/>
      <sheetName val=" other intercompany new"/>
      <sheetName val=" capital stock new"/>
      <sheetName val="Pref shares new"/>
      <sheetName val="Sales new"/>
      <sheetName val="Prod cost new"/>
      <sheetName val="Royalty new"/>
      <sheetName val="G&amp;A new"/>
      <sheetName val="other income new"/>
      <sheetName val="FX gain_loss new"/>
      <sheetName val="DD&amp;A new"/>
      <sheetName val=" income tax new"/>
      <sheetName val="Kumkol Road Receivable new"/>
      <sheetName val="Income tax"/>
      <sheetName val="Data"/>
      <sheetName val="jan prod costs"/>
      <sheetName val="General"/>
      <sheetName val="N_SVOD"/>
      <sheetName val="Index - Summary"/>
      <sheetName val="Links"/>
      <sheetName val="Main_Page"/>
      <sheetName val="$_BS"/>
      <sheetName val="$_IS"/>
      <sheetName val="$_cash"/>
      <sheetName val="Cash_new"/>
      <sheetName val="AR_new"/>
      <sheetName val="Prepaids_new"/>
      <sheetName val="Inventory_new"/>
      <sheetName val="PPE_new"/>
      <sheetName val="Accum_Depr_new"/>
      <sheetName val="Long-term_receivable"/>
      <sheetName val="AP_new"/>
      <sheetName val="Taxes_payable_new"/>
      <sheetName val="Site_restoration_new"/>
      <sheetName val="Future_tax_asset_new"/>
      <sheetName val="To_HHL_new"/>
      <sheetName val="to_hosi_new"/>
      <sheetName val="_other_intercompany_new"/>
      <sheetName val="_capital_stock_new"/>
      <sheetName val="Pref_shares_new"/>
      <sheetName val="Sales_new"/>
      <sheetName val="Prod_cost_new"/>
      <sheetName val="Royalty_new"/>
      <sheetName val="G&amp;A_new"/>
      <sheetName val="other_income_new"/>
      <sheetName val="FX_gain_loss_new"/>
      <sheetName val="DD&amp;A_new"/>
      <sheetName val="_income_tax_new"/>
      <sheetName val="Kumkol_Road_Receivable_new"/>
      <sheetName val="Income_tax"/>
      <sheetName val="std tabel"/>
      <sheetName val="Nelnr drnoia-ialnd."/>
      <sheetName val="Nelnr aioiaia-ialndl?licl"/>
      <sheetName val="Смета расхов-обесп."/>
      <sheetName val="Смета доходов-обеспечение"/>
      <sheetName val="ProdType"/>
      <sheetName val="UNITPRICES"/>
      <sheetName val="поставка сравн13"/>
      <sheetName val="Profit &amp; Loss Total"/>
      <sheetName val="Data 100%"/>
    </sheetNames>
    <sheetDataSet>
      <sheetData sheetId="0" refreshError="1"/>
      <sheetData sheetId="1" refreshError="1"/>
      <sheetData sheetId="2" refreshError="1">
        <row r="1">
          <cell r="A1" t="str">
            <v>Hurricane Kumkol Munai</v>
          </cell>
        </row>
        <row r="2">
          <cell r="A2" t="str">
            <v>Consolidated Statements of Income   (US Dollars)</v>
          </cell>
        </row>
        <row r="3">
          <cell r="A3" t="str">
            <v>For the Year Ended December 31, 2000</v>
          </cell>
        </row>
        <row r="7">
          <cell r="D7" t="str">
            <v>YTD December 31, 2000</v>
          </cell>
          <cell r="G7" t="str">
            <v>Month of December</v>
          </cell>
          <cell r="I7" t="str">
            <v>YTD November 30, 2000</v>
          </cell>
          <cell r="L7" t="str">
            <v>Month Of November</v>
          </cell>
          <cell r="N7" t="str">
            <v>YTD October 31, 2000</v>
          </cell>
          <cell r="Q7" t="str">
            <v>Month Of October</v>
          </cell>
          <cell r="T7" t="str">
            <v>YTD Sep. 30,  2000</v>
          </cell>
          <cell r="W7" t="str">
            <v>III Quarter</v>
          </cell>
          <cell r="Y7" t="str">
            <v>Month of September</v>
          </cell>
          <cell r="AA7" t="str">
            <v>YTD                 Aug 31, 2000</v>
          </cell>
          <cell r="AC7" t="str">
            <v>Month of August</v>
          </cell>
          <cell r="AE7" t="str">
            <v>YTD                 July 31, 2000</v>
          </cell>
          <cell r="AG7" t="str">
            <v>Month of July</v>
          </cell>
          <cell r="AI7" t="str">
            <v>YTD June 2000</v>
          </cell>
          <cell r="AK7" t="str">
            <v>II Quarter</v>
          </cell>
          <cell r="AM7" t="str">
            <v>Month of June</v>
          </cell>
          <cell r="AO7" t="str">
            <v>YTD May 2000</v>
          </cell>
          <cell r="AQ7" t="str">
            <v>Month of May</v>
          </cell>
          <cell r="AS7" t="str">
            <v>YTD April 2000</v>
          </cell>
          <cell r="AU7" t="str">
            <v>Month of April</v>
          </cell>
          <cell r="AW7" t="str">
            <v>YTD Mar 31, 2000 or   Q1</v>
          </cell>
          <cell r="AY7" t="str">
            <v>Month of March</v>
          </cell>
          <cell r="BA7" t="str">
            <v>YTD February 29, 2000</v>
          </cell>
          <cell r="BC7" t="str">
            <v>Month of February</v>
          </cell>
          <cell r="BE7" t="str">
            <v>YTD January 31, 2000</v>
          </cell>
          <cell r="BG7" t="str">
            <v>YTD December 31, 1999</v>
          </cell>
        </row>
        <row r="9">
          <cell r="A9" t="str">
            <v>Revenue</v>
          </cell>
        </row>
        <row r="10">
          <cell r="A10" t="str">
            <v>Sales</v>
          </cell>
          <cell r="C10" t="str">
            <v>Q</v>
          </cell>
          <cell r="D10">
            <v>313358136.01999998</v>
          </cell>
          <cell r="E10">
            <v>1</v>
          </cell>
          <cell r="G10">
            <v>32485044.469999969</v>
          </cell>
          <cell r="H10">
            <v>1</v>
          </cell>
          <cell r="I10">
            <v>280873091.55000001</v>
          </cell>
          <cell r="J10">
            <v>1</v>
          </cell>
          <cell r="L10">
            <v>37906970.850000024</v>
          </cell>
          <cell r="M10">
            <v>1</v>
          </cell>
          <cell r="N10">
            <v>242966120.69999999</v>
          </cell>
          <cell r="O10">
            <v>0.77536241370957337</v>
          </cell>
          <cell r="Q10">
            <v>36998053.699999988</v>
          </cell>
          <cell r="R10">
            <v>1</v>
          </cell>
          <cell r="T10">
            <v>205968067</v>
          </cell>
          <cell r="U10">
            <v>1</v>
          </cell>
          <cell r="W10">
            <v>82185734.260000005</v>
          </cell>
          <cell r="X10">
            <v>1</v>
          </cell>
          <cell r="Y10">
            <v>37404495.639999986</v>
          </cell>
          <cell r="Z10">
            <v>1</v>
          </cell>
          <cell r="AA10">
            <v>168563571.36000001</v>
          </cell>
          <cell r="AB10">
            <v>1</v>
          </cell>
          <cell r="AC10">
            <v>26957071.120000005</v>
          </cell>
          <cell r="AD10">
            <v>1.5123887901075874</v>
          </cell>
          <cell r="AE10">
            <v>141606500.24000001</v>
          </cell>
          <cell r="AF10">
            <v>1</v>
          </cell>
          <cell r="AG10">
            <v>17824167.500000015</v>
          </cell>
          <cell r="AH10">
            <v>1</v>
          </cell>
          <cell r="AI10">
            <v>123782332.73999999</v>
          </cell>
          <cell r="AJ10">
            <v>1</v>
          </cell>
          <cell r="AK10">
            <v>63542379.615174599</v>
          </cell>
          <cell r="AL10">
            <v>1</v>
          </cell>
          <cell r="AM10">
            <v>27586337.239999995</v>
          </cell>
          <cell r="AN10">
            <v>1</v>
          </cell>
          <cell r="AO10">
            <v>96195995.5</v>
          </cell>
          <cell r="AP10">
            <v>1</v>
          </cell>
          <cell r="AQ10">
            <v>19384542.430000007</v>
          </cell>
          <cell r="AR10">
            <v>1</v>
          </cell>
          <cell r="AS10">
            <v>76811453.069999993</v>
          </cell>
          <cell r="AT10">
            <v>1</v>
          </cell>
          <cell r="AU10">
            <v>16571499.945174597</v>
          </cell>
          <cell r="AV10">
            <v>1</v>
          </cell>
          <cell r="AW10">
            <v>60239953.124825396</v>
          </cell>
          <cell r="AX10">
            <v>1</v>
          </cell>
          <cell r="AY10">
            <v>17598116.4248254</v>
          </cell>
          <cell r="AZ10">
            <v>1</v>
          </cell>
          <cell r="BA10">
            <v>42641836.699999996</v>
          </cell>
          <cell r="BB10">
            <v>1</v>
          </cell>
          <cell r="BC10">
            <v>22133885.149999995</v>
          </cell>
          <cell r="BD10">
            <v>1</v>
          </cell>
          <cell r="BE10">
            <v>20507951.550000001</v>
          </cell>
          <cell r="BF10">
            <v>1</v>
          </cell>
          <cell r="BG10">
            <v>152870251.39528444</v>
          </cell>
          <cell r="BH10">
            <v>1</v>
          </cell>
        </row>
        <row r="11">
          <cell r="D11">
            <v>313358136.01999998</v>
          </cell>
          <cell r="G11">
            <v>32485044.469999969</v>
          </cell>
          <cell r="I11">
            <v>280873091.55000001</v>
          </cell>
          <cell r="L11">
            <v>37906970.850000024</v>
          </cell>
          <cell r="N11">
            <v>242966120.69999999</v>
          </cell>
          <cell r="Q11">
            <v>36998053.699999988</v>
          </cell>
          <cell r="T11">
            <v>205968067</v>
          </cell>
          <cell r="W11">
            <v>82185734.260000005</v>
          </cell>
          <cell r="Y11">
            <v>37404495.639999986</v>
          </cell>
          <cell r="AA11">
            <v>168563571.36000001</v>
          </cell>
          <cell r="AC11">
            <v>26957071.120000005</v>
          </cell>
          <cell r="AD11">
            <v>0.28023069962408159</v>
          </cell>
          <cell r="AE11">
            <v>141606500.24000001</v>
          </cell>
          <cell r="AG11">
            <v>17824167.500000015</v>
          </cell>
          <cell r="AI11">
            <v>123782332.73999999</v>
          </cell>
          <cell r="AK11">
            <v>63542379.615174599</v>
          </cell>
          <cell r="AM11">
            <v>27586337.239999995</v>
          </cell>
          <cell r="AO11">
            <v>96195995.5</v>
          </cell>
          <cell r="AQ11">
            <v>19384542.430000007</v>
          </cell>
          <cell r="AS11">
            <v>76811453.069999993</v>
          </cell>
          <cell r="AU11">
            <v>16571499.945174597</v>
          </cell>
          <cell r="AW11">
            <v>60239953.124825396</v>
          </cell>
          <cell r="AY11">
            <v>17598116.4248254</v>
          </cell>
          <cell r="BA11">
            <v>42641836.699999996</v>
          </cell>
          <cell r="BC11">
            <v>22133885.149999995</v>
          </cell>
          <cell r="BE11">
            <v>20507951.550000001</v>
          </cell>
          <cell r="BG11">
            <v>152870251.39528444</v>
          </cell>
        </row>
        <row r="13">
          <cell r="A13" t="str">
            <v>Expenses</v>
          </cell>
        </row>
        <row r="14">
          <cell r="A14" t="str">
            <v>Production</v>
          </cell>
          <cell r="C14" t="str">
            <v>R</v>
          </cell>
          <cell r="D14">
            <v>33522595.639999956</v>
          </cell>
          <cell r="E14">
            <v>0.10697853920684666</v>
          </cell>
          <cell r="G14">
            <v>4488349.8099999316</v>
          </cell>
          <cell r="H14">
            <v>0.13816665124608143</v>
          </cell>
          <cell r="I14">
            <v>29034245.830000024</v>
          </cell>
          <cell r="J14">
            <v>0.10337140403793879</v>
          </cell>
          <cell r="L14">
            <v>3221141.2900000215</v>
          </cell>
          <cell r="M14">
            <v>8.497490613919681E-2</v>
          </cell>
          <cell r="N14">
            <v>25813104.540000003</v>
          </cell>
          <cell r="O14">
            <v>8.2375727874359359E-2</v>
          </cell>
          <cell r="Q14">
            <v>2549555.5400000028</v>
          </cell>
          <cell r="R14">
            <v>6.8910531366681155E-2</v>
          </cell>
          <cell r="T14">
            <v>23263549</v>
          </cell>
          <cell r="U14">
            <v>0.11294735799991754</v>
          </cell>
          <cell r="W14">
            <v>6081508.9600000009</v>
          </cell>
          <cell r="X14">
            <v>7.3997136057223079E-2</v>
          </cell>
          <cell r="Y14">
            <v>1823018.3400001004</v>
          </cell>
          <cell r="Z14">
            <v>4.8737947372576876E-2</v>
          </cell>
          <cell r="AA14">
            <v>21440530.6599999</v>
          </cell>
          <cell r="AB14">
            <v>0.1271955173173776</v>
          </cell>
          <cell r="AC14">
            <v>4627792.8799998984</v>
          </cell>
          <cell r="AD14">
            <v>0.25963585003338274</v>
          </cell>
          <cell r="AE14">
            <v>16812737.780000001</v>
          </cell>
          <cell r="AF14">
            <v>0.1187285735577473</v>
          </cell>
          <cell r="AG14">
            <v>-369302.25999999791</v>
          </cell>
          <cell r="AH14">
            <v>-2.0719187025144237E-2</v>
          </cell>
          <cell r="AI14">
            <v>17182040.039999999</v>
          </cell>
          <cell r="AJ14">
            <v>0.13880850085520854</v>
          </cell>
          <cell r="AK14">
            <v>9306748.8498149998</v>
          </cell>
          <cell r="AL14">
            <v>0.14646522377944513</v>
          </cell>
          <cell r="AM14">
            <v>1476892.8999999985</v>
          </cell>
          <cell r="AN14">
            <v>5.3537114664810023E-2</v>
          </cell>
          <cell r="AO14">
            <v>15705147.140000001</v>
          </cell>
          <cell r="AP14">
            <v>0.21688165948654259</v>
          </cell>
          <cell r="AQ14">
            <v>3546488.1400000006</v>
          </cell>
          <cell r="AR14">
            <v>0.18295444180881804</v>
          </cell>
          <cell r="AS14">
            <v>12158659</v>
          </cell>
          <cell r="AT14">
            <v>0.15829226650509454</v>
          </cell>
          <cell r="AU14">
            <v>4283367.8098150007</v>
          </cell>
          <cell r="AV14">
            <v>0.25847797869753253</v>
          </cell>
          <cell r="AW14">
            <v>7875291.1901849993</v>
          </cell>
          <cell r="AX14">
            <v>0.1307320271957437</v>
          </cell>
          <cell r="AY14">
            <v>-1610203.5579141155</v>
          </cell>
          <cell r="AZ14">
            <v>-9.1498630821797808E-2</v>
          </cell>
          <cell r="BA14">
            <v>9485494.7480991147</v>
          </cell>
          <cell r="BB14">
            <v>0.22244573597598144</v>
          </cell>
          <cell r="BC14">
            <v>4923983.6536827991</v>
          </cell>
          <cell r="BD14">
            <v>0.22246359463389553</v>
          </cell>
          <cell r="BE14">
            <v>4561511.0944163157</v>
          </cell>
          <cell r="BF14">
            <v>0.22242646142863134</v>
          </cell>
          <cell r="BG14">
            <v>54578656.546226941</v>
          </cell>
          <cell r="BH14">
            <v>0.35702601420534141</v>
          </cell>
        </row>
        <row r="15">
          <cell r="A15" t="str">
            <v>Pipeline Tariff</v>
          </cell>
          <cell r="D15">
            <v>24805521.739999998</v>
          </cell>
          <cell r="E15">
            <v>7.9160292612976205E-2</v>
          </cell>
          <cell r="G15">
            <v>2394564.0799999982</v>
          </cell>
          <cell r="H15">
            <v>7.37128152067449E-2</v>
          </cell>
          <cell r="I15">
            <v>22410957.66</v>
          </cell>
          <cell r="J15">
            <v>7.9790333550020701E-2</v>
          </cell>
          <cell r="L15">
            <v>1951751.17</v>
          </cell>
          <cell r="M15">
            <v>5.1487922306511613E-2</v>
          </cell>
          <cell r="N15">
            <v>20459206.489999998</v>
          </cell>
          <cell r="O15">
            <v>6.5290171654244833E-2</v>
          </cell>
          <cell r="Q15">
            <v>2783919.4899999984</v>
          </cell>
          <cell r="R15">
            <v>7.5245025388997674E-2</v>
          </cell>
          <cell r="T15">
            <v>17675287</v>
          </cell>
          <cell r="U15">
            <v>8.5815666755759759E-2</v>
          </cell>
          <cell r="W15">
            <v>6731287</v>
          </cell>
          <cell r="X15">
            <v>8.1903350509774944E-2</v>
          </cell>
          <cell r="Y15">
            <v>6731287</v>
          </cell>
          <cell r="AA15">
            <v>10944000</v>
          </cell>
          <cell r="AB15">
            <v>6.4925060092770451E-2</v>
          </cell>
          <cell r="AC15">
            <v>0</v>
          </cell>
          <cell r="AE15">
            <v>10944000</v>
          </cell>
          <cell r="AF15">
            <v>7.7284587794004503E-2</v>
          </cell>
          <cell r="AG15">
            <v>0</v>
          </cell>
          <cell r="AI15">
            <v>10944000</v>
          </cell>
          <cell r="AJ15">
            <v>8.8413263490416269E-2</v>
          </cell>
          <cell r="AK15">
            <v>5786000</v>
          </cell>
          <cell r="AM15">
            <v>5786000</v>
          </cell>
          <cell r="AO15">
            <v>5158000</v>
          </cell>
          <cell r="AQ15">
            <v>0</v>
          </cell>
          <cell r="AS15">
            <v>5158000</v>
          </cell>
          <cell r="AU15">
            <v>0</v>
          </cell>
          <cell r="AW15">
            <v>5158000</v>
          </cell>
        </row>
        <row r="16">
          <cell r="A16" t="str">
            <v>Royalty</v>
          </cell>
          <cell r="C16" t="str">
            <v>S</v>
          </cell>
          <cell r="D16">
            <v>33685749.969999999</v>
          </cell>
          <cell r="E16">
            <v>0.10749920330088387</v>
          </cell>
          <cell r="G16">
            <v>6467857.6099999994</v>
          </cell>
          <cell r="H16">
            <v>0.19910262446994906</v>
          </cell>
          <cell r="I16">
            <v>27217892.359999999</v>
          </cell>
          <cell r="J16">
            <v>9.6904592069670614E-2</v>
          </cell>
          <cell r="L16">
            <v>5145289.0600004122</v>
          </cell>
          <cell r="M16">
            <v>0.13573464047973141</v>
          </cell>
          <cell r="N16">
            <v>22072603.299999587</v>
          </cell>
          <cell r="O16">
            <v>7.0438902848818361E-2</v>
          </cell>
          <cell r="Q16">
            <v>3740884.8299995884</v>
          </cell>
          <cell r="R16">
            <v>0.10111031408118611</v>
          </cell>
          <cell r="T16">
            <v>18331718.469999999</v>
          </cell>
          <cell r="U16">
            <v>8.9002721329612705E-2</v>
          </cell>
          <cell r="W16">
            <v>6963802.1999999993</v>
          </cell>
          <cell r="X16">
            <v>8.4732493573270881E-2</v>
          </cell>
          <cell r="Y16">
            <v>2099857.0599999987</v>
          </cell>
          <cell r="Z16">
            <v>5.6139162527683785E-2</v>
          </cell>
          <cell r="AA16">
            <v>16231861.41</v>
          </cell>
          <cell r="AB16">
            <v>9.6295191654036147E-2</v>
          </cell>
          <cell r="AC16">
            <v>2789066.3800000008</v>
          </cell>
          <cell r="AD16">
            <v>0.15647667022877779</v>
          </cell>
          <cell r="AE16">
            <v>13442795.029999999</v>
          </cell>
          <cell r="AF16">
            <v>9.493063529722609E-2</v>
          </cell>
          <cell r="AG16">
            <v>2074878.7599999998</v>
          </cell>
          <cell r="AH16">
            <v>0.11640817221898291</v>
          </cell>
          <cell r="AI16">
            <v>11367916.27</v>
          </cell>
          <cell r="AJ16">
            <v>9.1837954725557391E-2</v>
          </cell>
          <cell r="AK16">
            <v>5683154.3599999994</v>
          </cell>
          <cell r="AL16">
            <v>8.9438802802449688E-2</v>
          </cell>
          <cell r="AM16">
            <v>2282911.7399999984</v>
          </cell>
          <cell r="AN16">
            <v>8.275515956100879E-2</v>
          </cell>
          <cell r="AO16">
            <v>9085004.5300000012</v>
          </cell>
          <cell r="AP16">
            <v>9.4442647875087493E-2</v>
          </cell>
          <cell r="AQ16">
            <v>1601763.5300000012</v>
          </cell>
          <cell r="AR16">
            <v>8.2630969277926902E-2</v>
          </cell>
          <cell r="AS16">
            <v>7483241</v>
          </cell>
          <cell r="AT16">
            <v>9.7423505231444524E-2</v>
          </cell>
          <cell r="AU16">
            <v>1798479.0899999999</v>
          </cell>
          <cell r="AV16">
            <v>0.10852844316749331</v>
          </cell>
          <cell r="AW16">
            <v>5684761.9100000001</v>
          </cell>
          <cell r="AX16">
            <v>9.4368631034961112E-2</v>
          </cell>
          <cell r="AY16">
            <v>819191.0377555415</v>
          </cell>
          <cell r="AZ16">
            <v>4.6549927161518317E-2</v>
          </cell>
          <cell r="BA16">
            <v>4865570.8722444586</v>
          </cell>
          <cell r="BB16">
            <v>0.11410321995451146</v>
          </cell>
          <cell r="BC16">
            <v>2398363.80630833</v>
          </cell>
          <cell r="BD16">
            <v>0.1083571090233262</v>
          </cell>
          <cell r="BE16">
            <v>2467207.0659361286</v>
          </cell>
          <cell r="BF16">
            <v>0.12030490026860477</v>
          </cell>
          <cell r="BG16">
            <v>16631733.172786128</v>
          </cell>
          <cell r="BH16">
            <v>0.10879640100663276</v>
          </cell>
        </row>
        <row r="17">
          <cell r="A17" t="str">
            <v>General and administrative</v>
          </cell>
          <cell r="C17" t="str">
            <v>T</v>
          </cell>
          <cell r="D17">
            <v>23516654.680000015</v>
          </cell>
          <cell r="E17">
            <v>7.504721268350624E-2</v>
          </cell>
          <cell r="G17">
            <v>2334858.2200000063</v>
          </cell>
          <cell r="H17">
            <v>7.1874866052784828E-2</v>
          </cell>
          <cell r="I17">
            <v>21181796.460000008</v>
          </cell>
          <cell r="J17">
            <v>7.5414117967328678E-2</v>
          </cell>
          <cell r="L17">
            <v>2232631.7300000079</v>
          </cell>
          <cell r="M17">
            <v>5.8897656023074355E-2</v>
          </cell>
          <cell r="N17">
            <v>18949164.73</v>
          </cell>
          <cell r="O17">
            <v>6.0471270893667099E-2</v>
          </cell>
          <cell r="Q17">
            <v>2311000.7300000004</v>
          </cell>
          <cell r="R17">
            <v>6.2462764899441213E-2</v>
          </cell>
          <cell r="T17">
            <v>16638164</v>
          </cell>
          <cell r="U17">
            <v>8.0780308532001716E-2</v>
          </cell>
          <cell r="W17">
            <v>5843122.540000001</v>
          </cell>
          <cell r="X17">
            <v>7.1096554561584813E-2</v>
          </cell>
          <cell r="Y17">
            <v>3222784.7816666681</v>
          </cell>
          <cell r="Z17">
            <v>8.6160359243562551E-2</v>
          </cell>
          <cell r="AA17">
            <v>13415379.218333332</v>
          </cell>
          <cell r="AB17">
            <v>7.9586467645979111E-2</v>
          </cell>
          <cell r="AC17">
            <v>967189.88833332621</v>
          </cell>
          <cell r="AD17">
            <v>5.4262836585962593E-2</v>
          </cell>
          <cell r="AE17">
            <v>12448189.330000006</v>
          </cell>
          <cell r="AF17">
            <v>8.7906906172402738E-2</v>
          </cell>
          <cell r="AG17">
            <v>1653147.8700000066</v>
          </cell>
          <cell r="AH17">
            <v>9.2747550201152745E-2</v>
          </cell>
          <cell r="AI17">
            <v>10795041.459999999</v>
          </cell>
          <cell r="AJ17">
            <v>8.7209872532250349E-2</v>
          </cell>
          <cell r="AK17">
            <v>5304335.3399999989</v>
          </cell>
          <cell r="AL17">
            <v>8.3477127739378321E-2</v>
          </cell>
          <cell r="AM17">
            <v>2745440.9099999964</v>
          </cell>
          <cell r="AN17">
            <v>9.9521762752146969E-2</v>
          </cell>
          <cell r="AO17">
            <v>8049600.5500000026</v>
          </cell>
          <cell r="AP17">
            <v>8.3679164690384666E-2</v>
          </cell>
          <cell r="AQ17">
            <v>1628358.5500000026</v>
          </cell>
          <cell r="AR17">
            <v>8.4002939758841752E-2</v>
          </cell>
          <cell r="AS17">
            <v>6421242</v>
          </cell>
          <cell r="AT17">
            <v>8.3597455110609328E-2</v>
          </cell>
          <cell r="AU17">
            <v>930535.87999999989</v>
          </cell>
          <cell r="AV17">
            <v>5.6152785389288778E-2</v>
          </cell>
          <cell r="AW17">
            <v>5490706.1200000001</v>
          </cell>
          <cell r="AX17">
            <v>9.114725087223273E-2</v>
          </cell>
          <cell r="AY17">
            <v>3207894.4491837029</v>
          </cell>
          <cell r="AZ17">
            <v>0.18228623858053206</v>
          </cell>
          <cell r="BA17">
            <v>2282811.6708162972</v>
          </cell>
          <cell r="BB17">
            <v>5.3534553093401285E-2</v>
          </cell>
          <cell r="BC17">
            <v>729304.41081629717</v>
          </cell>
          <cell r="BD17">
            <v>3.2949679004560001E-2</v>
          </cell>
          <cell r="BE17">
            <v>1553507.26</v>
          </cell>
          <cell r="BF17">
            <v>7.5751459438180693E-2</v>
          </cell>
          <cell r="BG17">
            <v>27094146.414564937</v>
          </cell>
          <cell r="BH17">
            <v>0.17723622593192587</v>
          </cell>
        </row>
        <row r="18">
          <cell r="A18" t="str">
            <v>Interest Expense</v>
          </cell>
          <cell r="D18">
            <v>75780.23</v>
          </cell>
          <cell r="E18">
            <v>2.4183265500137948E-4</v>
          </cell>
          <cell r="G18">
            <v>0</v>
          </cell>
          <cell r="H18">
            <v>0</v>
          </cell>
          <cell r="I18">
            <v>75780.23</v>
          </cell>
          <cell r="J18">
            <v>2.6980238506225815E-4</v>
          </cell>
          <cell r="L18">
            <v>0</v>
          </cell>
          <cell r="M18">
            <v>0</v>
          </cell>
          <cell r="N18">
            <v>75780.229999999938</v>
          </cell>
          <cell r="O18">
            <v>2.4183265500137929E-4</v>
          </cell>
          <cell r="Q18">
            <v>75780.229999999938</v>
          </cell>
          <cell r="R18">
            <v>2.0482220663407481E-3</v>
          </cell>
          <cell r="U18">
            <v>0</v>
          </cell>
          <cell r="W18">
            <v>0</v>
          </cell>
          <cell r="X18">
            <v>0</v>
          </cell>
          <cell r="Y18">
            <v>0</v>
          </cell>
          <cell r="Z18">
            <v>0</v>
          </cell>
          <cell r="AB18">
            <v>0</v>
          </cell>
          <cell r="AC18">
            <v>0</v>
          </cell>
          <cell r="AF18">
            <v>0</v>
          </cell>
          <cell r="AG18">
            <v>0</v>
          </cell>
          <cell r="AJ18">
            <v>0</v>
          </cell>
          <cell r="AK18">
            <v>0</v>
          </cell>
          <cell r="AM18">
            <v>0</v>
          </cell>
        </row>
        <row r="19">
          <cell r="A19" t="str">
            <v>Intercompany expense</v>
          </cell>
          <cell r="D19">
            <v>1632949</v>
          </cell>
          <cell r="E19">
            <v>5.2111268618721222E-3</v>
          </cell>
          <cell r="G19">
            <v>0</v>
          </cell>
          <cell r="H19">
            <v>0</v>
          </cell>
          <cell r="I19">
            <v>1632949</v>
          </cell>
          <cell r="J19">
            <v>5.8138321153819337E-3</v>
          </cell>
          <cell r="L19">
            <v>0</v>
          </cell>
          <cell r="M19">
            <v>0</v>
          </cell>
          <cell r="N19">
            <v>1632949</v>
          </cell>
          <cell r="O19">
            <v>5.2111268618721222E-3</v>
          </cell>
          <cell r="Q19">
            <v>0</v>
          </cell>
          <cell r="R19">
            <v>0</v>
          </cell>
          <cell r="T19">
            <v>1632949</v>
          </cell>
          <cell r="U19">
            <v>7.9281658743731373E-3</v>
          </cell>
          <cell r="W19">
            <v>1632949</v>
          </cell>
          <cell r="X19">
            <v>1.9869007860099635E-2</v>
          </cell>
          <cell r="Y19">
            <v>1632949</v>
          </cell>
          <cell r="Z19">
            <v>4.3656490271018145E-2</v>
          </cell>
          <cell r="AB19">
            <v>0</v>
          </cell>
          <cell r="AC19">
            <v>0</v>
          </cell>
          <cell r="AF19">
            <v>0</v>
          </cell>
          <cell r="AG19">
            <v>0</v>
          </cell>
          <cell r="AJ19">
            <v>0</v>
          </cell>
          <cell r="AK19">
            <v>0</v>
          </cell>
          <cell r="AM19">
            <v>0</v>
          </cell>
        </row>
        <row r="20">
          <cell r="A20" t="str">
            <v>Crude Oil Purchases</v>
          </cell>
          <cell r="D20">
            <v>4242002.49</v>
          </cell>
          <cell r="E20">
            <v>1.3537234245385145E-2</v>
          </cell>
          <cell r="G20">
            <v>0.44000000040978193</v>
          </cell>
          <cell r="H20">
            <v>1.3544694415183061E-8</v>
          </cell>
          <cell r="I20">
            <v>4242002.05</v>
          </cell>
          <cell r="J20">
            <v>1.5102913656094586E-2</v>
          </cell>
          <cell r="L20">
            <v>0</v>
          </cell>
          <cell r="M20">
            <v>0</v>
          </cell>
          <cell r="N20">
            <v>4242002.05</v>
          </cell>
          <cell r="O20">
            <v>1.3537232841240974E-2</v>
          </cell>
          <cell r="Q20">
            <v>2.0499999998137355</v>
          </cell>
          <cell r="R20">
            <v>5.5408320027756924E-8</v>
          </cell>
          <cell r="T20">
            <v>4242000</v>
          </cell>
          <cell r="U20">
            <v>2.0595425600610215E-2</v>
          </cell>
          <cell r="W20">
            <v>0</v>
          </cell>
          <cell r="X20">
            <v>0</v>
          </cell>
          <cell r="Y20">
            <v>0</v>
          </cell>
          <cell r="Z20">
            <v>0</v>
          </cell>
          <cell r="AA20">
            <v>4242000</v>
          </cell>
          <cell r="AB20">
            <v>2.5165579761835914E-2</v>
          </cell>
          <cell r="AC20">
            <v>0</v>
          </cell>
          <cell r="AE20">
            <v>4242000</v>
          </cell>
          <cell r="AF20">
            <v>2.9956251957434857E-2</v>
          </cell>
          <cell r="AG20">
            <v>0</v>
          </cell>
          <cell r="AI20">
            <v>4242000</v>
          </cell>
          <cell r="AJ20">
            <v>3.4269834039322537E-2</v>
          </cell>
          <cell r="AK20">
            <v>4242000</v>
          </cell>
          <cell r="AM20">
            <v>4242000</v>
          </cell>
        </row>
        <row r="21">
          <cell r="A21" t="str">
            <v>Restructuring Expense</v>
          </cell>
          <cell r="D21">
            <v>29722216.649999581</v>
          </cell>
          <cell r="E21">
            <v>9.4850630104917941E-2</v>
          </cell>
          <cell r="G21">
            <v>-0.35000000149011612</v>
          </cell>
          <cell r="H21">
            <v>-1.0774188775186752E-8</v>
          </cell>
          <cell r="I21">
            <v>29722216.999999583</v>
          </cell>
          <cell r="J21">
            <v>0.10582080624376415</v>
          </cell>
          <cell r="L21">
            <v>-4.1723251342773438E-7</v>
          </cell>
          <cell r="M21">
            <v>-1.1006748998192086E-14</v>
          </cell>
          <cell r="N21">
            <v>29722217</v>
          </cell>
          <cell r="O21">
            <v>9.4850631221852139E-2</v>
          </cell>
          <cell r="Q21">
            <v>0</v>
          </cell>
          <cell r="R21">
            <v>0</v>
          </cell>
          <cell r="T21">
            <v>29722217</v>
          </cell>
          <cell r="U21">
            <v>0.14430497616895147</v>
          </cell>
          <cell r="W21">
            <v>29722217</v>
          </cell>
          <cell r="X21">
            <v>0.36164691193208542</v>
          </cell>
          <cell r="Y21">
            <v>29722217</v>
          </cell>
          <cell r="Z21">
            <v>0.79461616822913028</v>
          </cell>
        </row>
        <row r="22">
          <cell r="A22" t="str">
            <v>Other non-operating (income) expense</v>
          </cell>
          <cell r="C22" t="str">
            <v>U</v>
          </cell>
          <cell r="D22">
            <v>-3952397.97</v>
          </cell>
          <cell r="E22">
            <v>-1.2613037657805507E-2</v>
          </cell>
          <cell r="G22">
            <v>-841063.90000000037</v>
          </cell>
          <cell r="H22">
            <v>-2.5890803405755693E-2</v>
          </cell>
          <cell r="I22">
            <v>-3111334.07</v>
          </cell>
          <cell r="J22">
            <v>-1.10773661258545E-2</v>
          </cell>
          <cell r="L22">
            <v>223333.43</v>
          </cell>
          <cell r="M22">
            <v>5.8916190081170789E-3</v>
          </cell>
          <cell r="N22">
            <v>-3334667.5</v>
          </cell>
          <cell r="O22">
            <v>-1.0641713479515865E-2</v>
          </cell>
          <cell r="Q22">
            <v>-384346.5</v>
          </cell>
          <cell r="R22">
            <v>-1.0388289695357681E-2</v>
          </cell>
          <cell r="T22">
            <v>-2950321</v>
          </cell>
          <cell r="U22">
            <v>-1.4324167056439871E-2</v>
          </cell>
          <cell r="W22">
            <v>-2082693.17</v>
          </cell>
          <cell r="X22">
            <v>-2.5341297839005274E-2</v>
          </cell>
          <cell r="Y22">
            <v>-1883449.0016666618</v>
          </cell>
          <cell r="Z22">
            <v>-5.0353546263367355E-2</v>
          </cell>
          <cell r="AA22">
            <v>-1066871.9983333382</v>
          </cell>
          <cell r="AB22">
            <v>-6.3291966925334495E-3</v>
          </cell>
          <cell r="AC22">
            <v>-58028.678333338234</v>
          </cell>
          <cell r="AD22">
            <v>-3.2556178757486534E-3</v>
          </cell>
          <cell r="AE22">
            <v>-1008843.32</v>
          </cell>
          <cell r="AF22">
            <v>-7.1242726731482976E-3</v>
          </cell>
          <cell r="AG22">
            <v>-141215.49</v>
          </cell>
          <cell r="AH22">
            <v>-7.9226976519380151E-3</v>
          </cell>
          <cell r="AI22">
            <v>-867627.83</v>
          </cell>
          <cell r="AJ22">
            <v>-7.0093026265906511E-3</v>
          </cell>
          <cell r="AK22">
            <v>-2062433.2498150398</v>
          </cell>
          <cell r="AL22">
            <v>-3.2457601718814268E-2</v>
          </cell>
          <cell r="AM22">
            <v>254877.02000000014</v>
          </cell>
          <cell r="AN22">
            <v>9.2392483200136565E-3</v>
          </cell>
          <cell r="AO22">
            <v>-1122504.8500000001</v>
          </cell>
          <cell r="AP22">
            <v>-1.1668935324859755E-2</v>
          </cell>
          <cell r="AQ22">
            <v>-818712.85000000009</v>
          </cell>
          <cell r="AR22">
            <v>-4.2235345660413391E-2</v>
          </cell>
          <cell r="AS22">
            <v>-303792</v>
          </cell>
          <cell r="AT22">
            <v>-3.9550351914726511E-3</v>
          </cell>
          <cell r="AU22">
            <v>-1498597.4198150397</v>
          </cell>
          <cell r="AV22">
            <v>-9.0432213425038308E-2</v>
          </cell>
          <cell r="AW22">
            <v>1194805.4198150397</v>
          </cell>
          <cell r="AX22">
            <v>1.9834102748042318E-2</v>
          </cell>
          <cell r="AY22">
            <v>2682752.5799672557</v>
          </cell>
          <cell r="AZ22">
            <v>0.15244543877336422</v>
          </cell>
          <cell r="BA22">
            <v>-1487947.1601522157</v>
          </cell>
          <cell r="BB22">
            <v>-3.4894068250869124E-2</v>
          </cell>
          <cell r="BC22">
            <v>-963100.294641293</v>
          </cell>
          <cell r="BD22">
            <v>-4.3512482698560187E-2</v>
          </cell>
          <cell r="BE22">
            <v>-524846.86551092274</v>
          </cell>
          <cell r="BF22">
            <v>-2.5592359345656963E-2</v>
          </cell>
          <cell r="BG22">
            <v>-14061433.370401369</v>
          </cell>
          <cell r="BH22">
            <v>-9.1982797451166609E-2</v>
          </cell>
        </row>
        <row r="23">
          <cell r="A23" t="str">
            <v>Foreign Exchange (Gain) / Loss</v>
          </cell>
          <cell r="C23" t="str">
            <v>V</v>
          </cell>
          <cell r="D23">
            <v>13890317.32</v>
          </cell>
          <cell r="E23">
            <v>4.4327291119428458E-2</v>
          </cell>
          <cell r="G23">
            <v>-202807.90000000037</v>
          </cell>
          <cell r="H23">
            <v>-6.243115972560667E-3</v>
          </cell>
          <cell r="I23">
            <v>14093125.220000001</v>
          </cell>
          <cell r="J23">
            <v>5.0176131655143598E-2</v>
          </cell>
          <cell r="L23">
            <v>658449.97000000067</v>
          </cell>
          <cell r="M23">
            <v>1.7370155283721392E-2</v>
          </cell>
          <cell r="N23">
            <v>13434675.25</v>
          </cell>
          <cell r="O23">
            <v>4.2873229400185529E-2</v>
          </cell>
          <cell r="Q23">
            <v>-189640.75</v>
          </cell>
          <cell r="R23">
            <v>-5.1256953011017455E-3</v>
          </cell>
          <cell r="T23">
            <v>13624316</v>
          </cell>
          <cell r="U23">
            <v>6.6147710169071991E-2</v>
          </cell>
          <cell r="W23">
            <v>-1327276.3500000015</v>
          </cell>
          <cell r="X23">
            <v>-1.6149717003209767E-2</v>
          </cell>
          <cell r="Y23">
            <v>-1194949.9900000002</v>
          </cell>
          <cell r="Z23">
            <v>-3.194669436264589E-2</v>
          </cell>
          <cell r="AA23">
            <v>14819265.99</v>
          </cell>
          <cell r="AB23">
            <v>8.7914997709384074E-2</v>
          </cell>
          <cell r="AC23">
            <v>-155813.13999999873</v>
          </cell>
          <cell r="AD23">
            <v>-8.7416783981635379E-3</v>
          </cell>
          <cell r="AE23">
            <v>14975079.129999999</v>
          </cell>
          <cell r="AF23">
            <v>0.10575135396058566</v>
          </cell>
          <cell r="AG23">
            <v>23486.779999997467</v>
          </cell>
          <cell r="AH23">
            <v>1.3176929581702735E-3</v>
          </cell>
          <cell r="AI23">
            <v>14951592.350000001</v>
          </cell>
          <cell r="AJ23">
            <v>0.12078938907546073</v>
          </cell>
          <cell r="AK23">
            <v>14268988.130000001</v>
          </cell>
          <cell r="AL23">
            <v>0.224558605082401</v>
          </cell>
          <cell r="AM23">
            <v>-226555.66999999806</v>
          </cell>
          <cell r="AN23">
            <v>-8.2126042333555589E-3</v>
          </cell>
          <cell r="AO23">
            <v>15178148.02</v>
          </cell>
          <cell r="AP23">
            <v>0.15778357447322222</v>
          </cell>
          <cell r="AQ23">
            <v>14580802.02</v>
          </cell>
          <cell r="AR23">
            <v>0.7521870620703629</v>
          </cell>
          <cell r="AS23">
            <v>597346</v>
          </cell>
          <cell r="AT23">
            <v>7.7767829682329438E-3</v>
          </cell>
          <cell r="AU23">
            <v>-85258.219999999972</v>
          </cell>
          <cell r="AV23">
            <v>-5.1448704270627022E-3</v>
          </cell>
          <cell r="AW23">
            <v>682604.22</v>
          </cell>
          <cell r="AX23">
            <v>1.1331420172016916E-2</v>
          </cell>
          <cell r="AY23">
            <v>297688.04359165358</v>
          </cell>
          <cell r="AZ23">
            <v>1.6915903748182363E-2</v>
          </cell>
          <cell r="BA23">
            <v>384916.17640834639</v>
          </cell>
          <cell r="BB23">
            <v>9.0267260089279041E-3</v>
          </cell>
          <cell r="BC23">
            <v>-33273.283332027611</v>
          </cell>
          <cell r="BD23">
            <v>-1.5032735150894926E-3</v>
          </cell>
          <cell r="BE23">
            <v>418189.459740374</v>
          </cell>
          <cell r="BF23">
            <v>2.0391576346413497E-2</v>
          </cell>
          <cell r="BG23">
            <v>-3592309.9879094586</v>
          </cell>
          <cell r="BH23">
            <v>-2.3499078173297685E-2</v>
          </cell>
        </row>
        <row r="24">
          <cell r="A24" t="str">
            <v>Depletion  and depreciation</v>
          </cell>
          <cell r="C24" t="str">
            <v>W</v>
          </cell>
          <cell r="D24">
            <v>7237182.8600000003</v>
          </cell>
          <cell r="E24">
            <v>2.3095563919036364E-2</v>
          </cell>
          <cell r="G24">
            <v>3687697.5110000004</v>
          </cell>
          <cell r="H24">
            <v>0.1135198541718359</v>
          </cell>
          <cell r="I24">
            <v>3549485.3489999999</v>
          </cell>
          <cell r="J24">
            <v>1.2637327874351158E-2</v>
          </cell>
          <cell r="L24">
            <v>613246.19999999995</v>
          </cell>
          <cell r="M24">
            <v>1.6177663006275253E-2</v>
          </cell>
          <cell r="N24">
            <v>2936239.1490000002</v>
          </cell>
          <cell r="O24">
            <v>9.3702342830268674E-3</v>
          </cell>
          <cell r="Q24">
            <v>622961.43383676698</v>
          </cell>
          <cell r="R24">
            <v>1.6837681216641056E-2</v>
          </cell>
          <cell r="T24">
            <v>2313277.7151632332</v>
          </cell>
          <cell r="U24">
            <v>1.1231244478122102E-2</v>
          </cell>
          <cell r="W24">
            <v>1322912.8351632333</v>
          </cell>
          <cell r="X24">
            <v>1.6096623666804644E-2</v>
          </cell>
          <cell r="Y24">
            <v>261467.75516323326</v>
          </cell>
          <cell r="Z24">
            <v>6.99027618711218E-3</v>
          </cell>
          <cell r="AA24">
            <v>2051809.96</v>
          </cell>
          <cell r="AB24">
            <v>1.2172321358913095E-2</v>
          </cell>
          <cell r="AC24">
            <v>483214.85999999987</v>
          </cell>
          <cell r="AD24">
            <v>2.7110094202155554E-2</v>
          </cell>
          <cell r="AE24">
            <v>1568595.1</v>
          </cell>
          <cell r="AF24">
            <v>1.1077140507967405E-2</v>
          </cell>
          <cell r="AG24">
            <v>578230.22000000009</v>
          </cell>
          <cell r="AH24">
            <v>3.244079814667359E-2</v>
          </cell>
          <cell r="AI24">
            <v>990364.88</v>
          </cell>
          <cell r="AJ24">
            <v>8.0008581037184293E-3</v>
          </cell>
          <cell r="AK24">
            <v>513861.52250660572</v>
          </cell>
          <cell r="AL24">
            <v>8.0869102734057834E-3</v>
          </cell>
          <cell r="AM24">
            <v>-329747.2300000001</v>
          </cell>
          <cell r="AN24">
            <v>-1.1953280608846793E-2</v>
          </cell>
          <cell r="AO24">
            <v>1320112.1100000001</v>
          </cell>
          <cell r="AP24">
            <v>1.3723150357126873E-2</v>
          </cell>
          <cell r="AQ24">
            <v>258380.1100000001</v>
          </cell>
          <cell r="AR24">
            <v>1.3329182823532864E-2</v>
          </cell>
          <cell r="AS24">
            <v>1061732</v>
          </cell>
          <cell r="AT24">
            <v>1.3822574076712491E-2</v>
          </cell>
          <cell r="AU24">
            <v>585228.64250660571</v>
          </cell>
          <cell r="AV24">
            <v>3.5315369425989507E-2</v>
          </cell>
          <cell r="AW24">
            <v>476503.35749339429</v>
          </cell>
          <cell r="AX24">
            <v>7.9100884508660624E-3</v>
          </cell>
          <cell r="AY24">
            <v>70809.928040700848</v>
          </cell>
          <cell r="AZ24">
            <v>4.0237219899744688E-3</v>
          </cell>
          <cell r="BA24">
            <v>405693.42945269344</v>
          </cell>
          <cell r="BB24">
            <v>9.5139764336814661E-3</v>
          </cell>
          <cell r="BC24">
            <v>240861.92632387229</v>
          </cell>
          <cell r="BD24">
            <v>1.0882044642933929E-2</v>
          </cell>
          <cell r="BE24">
            <v>164831.50312882115</v>
          </cell>
          <cell r="BF24">
            <v>8.0374435607061465E-3</v>
          </cell>
          <cell r="BG24">
            <v>3906804.2612899183</v>
          </cell>
          <cell r="BH24">
            <v>2.5556340920692897E-2</v>
          </cell>
        </row>
        <row r="25">
          <cell r="D25">
            <v>168378572.60999957</v>
          </cell>
          <cell r="E25">
            <v>0.53733588905204888</v>
          </cell>
          <cell r="G25">
            <v>18329455.520999938</v>
          </cell>
          <cell r="H25">
            <v>0.56424289453958554</v>
          </cell>
          <cell r="I25">
            <v>150049117.08899963</v>
          </cell>
          <cell r="J25">
            <v>0.53422389542890203</v>
          </cell>
          <cell r="L25">
            <v>14045842.850000024</v>
          </cell>
          <cell r="M25">
            <v>0.37053456224661685</v>
          </cell>
          <cell r="N25">
            <v>136003274.23899961</v>
          </cell>
          <cell r="O25">
            <v>0.43401864705475285</v>
          </cell>
          <cell r="Q25">
            <v>11510117.053836359</v>
          </cell>
          <cell r="R25">
            <v>0.31110060943114859</v>
          </cell>
          <cell r="T25">
            <v>124493157.18516323</v>
          </cell>
          <cell r="U25">
            <v>0.60442940985198079</v>
          </cell>
          <cell r="W25">
            <v>54887830.015163235</v>
          </cell>
          <cell r="X25">
            <v>0.66785106331862842</v>
          </cell>
          <cell r="Y25">
            <v>42415181.945163332</v>
          </cell>
          <cell r="Z25">
            <v>1.1339594671557334</v>
          </cell>
          <cell r="AA25">
            <v>82077975.23999989</v>
          </cell>
          <cell r="AB25">
            <v>0.48692593884776292</v>
          </cell>
          <cell r="AC25">
            <v>8653422.1899998877</v>
          </cell>
          <cell r="AD25">
            <v>0.48548815477636642</v>
          </cell>
          <cell r="AE25">
            <v>73424553.049999997</v>
          </cell>
          <cell r="AF25">
            <v>0.51851117657422019</v>
          </cell>
          <cell r="AG25">
            <v>3819225.8800000059</v>
          </cell>
          <cell r="AH25">
            <v>0.21427232884789726</v>
          </cell>
          <cell r="AI25">
            <v>69605327.170000002</v>
          </cell>
          <cell r="AJ25">
            <v>0.56232037019534364</v>
          </cell>
          <cell r="AK25">
            <v>43042654.952506565</v>
          </cell>
          <cell r="AL25">
            <v>0.67738500215417674</v>
          </cell>
          <cell r="AM25">
            <v>16231819.669999994</v>
          </cell>
          <cell r="AN25">
            <v>0.5884006828736934</v>
          </cell>
          <cell r="AO25">
            <v>53373507.499999985</v>
          </cell>
          <cell r="AP25">
            <v>0.55484126155750413</v>
          </cell>
          <cell r="AQ25">
            <v>20797079.500000004</v>
          </cell>
          <cell r="AR25">
            <v>1.0728692500790691</v>
          </cell>
          <cell r="AS25">
            <v>32576428</v>
          </cell>
          <cell r="AT25">
            <v>0.42410899283876813</v>
          </cell>
          <cell r="AU25">
            <v>6013755.7825065665</v>
          </cell>
          <cell r="AV25">
            <v>0.36289749282820311</v>
          </cell>
          <cell r="AW25">
            <v>26562672.2174934</v>
          </cell>
          <cell r="AX25">
            <v>0.4409477570882554</v>
          </cell>
          <cell r="AY25">
            <v>5468132.48062474</v>
          </cell>
          <cell r="AZ25">
            <v>0.31072259943177366</v>
          </cell>
          <cell r="BA25">
            <v>15936539.736868694</v>
          </cell>
          <cell r="BB25">
            <v>0.37373014321563441</v>
          </cell>
          <cell r="BC25">
            <v>7296140.219157978</v>
          </cell>
          <cell r="BD25">
            <v>0.32963667109106598</v>
          </cell>
          <cell r="BE25">
            <v>8640399.5177107155</v>
          </cell>
          <cell r="BF25">
            <v>0.42131948169687944</v>
          </cell>
          <cell r="BG25">
            <v>84557597.036557108</v>
          </cell>
          <cell r="BH25">
            <v>0.5531331064401287</v>
          </cell>
        </row>
        <row r="26">
          <cell r="A26" t="str">
            <v>Income Before Income Taxes</v>
          </cell>
          <cell r="D26">
            <v>144979563.41000041</v>
          </cell>
          <cell r="E26">
            <v>0.46266411094795107</v>
          </cell>
          <cell r="G26">
            <v>14155588.949000031</v>
          </cell>
          <cell r="H26">
            <v>0.43575710546041446</v>
          </cell>
          <cell r="I26">
            <v>130823974.46100038</v>
          </cell>
          <cell r="J26">
            <v>0.46577610457109797</v>
          </cell>
          <cell r="L26">
            <v>23861128</v>
          </cell>
          <cell r="M26">
            <v>0.62946543775338315</v>
          </cell>
          <cell r="N26">
            <v>106962846.46100038</v>
          </cell>
          <cell r="O26">
            <v>0.34134376665482052</v>
          </cell>
          <cell r="Q26">
            <v>25487936.646163628</v>
          </cell>
          <cell r="R26">
            <v>0.6888993905688513</v>
          </cell>
          <cell r="T26">
            <v>81474909.81483677</v>
          </cell>
          <cell r="U26">
            <v>0.39557059014801926</v>
          </cell>
          <cell r="W26">
            <v>27297904.24483677</v>
          </cell>
          <cell r="X26">
            <v>0.33214893668137152</v>
          </cell>
          <cell r="Y26">
            <v>-5010686.3051633462</v>
          </cell>
          <cell r="Z26">
            <v>-0.13395946715573326</v>
          </cell>
          <cell r="AA26">
            <v>86485596.120000124</v>
          </cell>
          <cell r="AB26">
            <v>0.51307406115223708</v>
          </cell>
          <cell r="AC26">
            <v>18303648.930000119</v>
          </cell>
          <cell r="AD26">
            <v>1.0269006353312211</v>
          </cell>
          <cell r="AE26">
            <v>68181947.190000013</v>
          </cell>
          <cell r="AF26">
            <v>0.48148882342577981</v>
          </cell>
          <cell r="AG26">
            <v>14004941.620000008</v>
          </cell>
          <cell r="AH26">
            <v>0.78572767115210274</v>
          </cell>
          <cell r="AI26">
            <v>54177005.569999993</v>
          </cell>
          <cell r="AJ26">
            <v>0.43767962980465636</v>
          </cell>
          <cell r="AK26">
            <v>20499724.662668034</v>
          </cell>
          <cell r="AL26">
            <v>0.3226149978458232</v>
          </cell>
          <cell r="AM26">
            <v>11354517.57</v>
          </cell>
          <cell r="AN26">
            <v>0.41159931712630665</v>
          </cell>
          <cell r="AO26">
            <v>42822488.000000015</v>
          </cell>
          <cell r="AP26">
            <v>0.44515873844249593</v>
          </cell>
          <cell r="AQ26">
            <v>-1412537.0699999966</v>
          </cell>
          <cell r="AR26">
            <v>-7.2869250079069109E-2</v>
          </cell>
          <cell r="AS26">
            <v>44235025.069999993</v>
          </cell>
          <cell r="AT26">
            <v>0.57589100716123187</v>
          </cell>
          <cell r="AU26">
            <v>10557744.162668031</v>
          </cell>
          <cell r="AV26">
            <v>0.63710250717179695</v>
          </cell>
          <cell r="AW26">
            <v>33677280.907331996</v>
          </cell>
          <cell r="AX26">
            <v>0.5590522429117446</v>
          </cell>
          <cell r="AY26">
            <v>12129983.944200661</v>
          </cell>
          <cell r="AZ26">
            <v>0.68927740056822639</v>
          </cell>
          <cell r="BA26">
            <v>26705296.963131301</v>
          </cell>
          <cell r="BB26">
            <v>0.62626985678436553</v>
          </cell>
          <cell r="BC26">
            <v>14837744.930842016</v>
          </cell>
          <cell r="BD26">
            <v>0.67036332890893402</v>
          </cell>
          <cell r="BE26">
            <v>11867552.032289285</v>
          </cell>
          <cell r="BF26">
            <v>0.57868051830312062</v>
          </cell>
          <cell r="BG26">
            <v>68312654.358727336</v>
          </cell>
          <cell r="BH26">
            <v>0.44686689355987125</v>
          </cell>
        </row>
        <row r="27">
          <cell r="A27" t="str">
            <v>Income Taxes</v>
          </cell>
          <cell r="AC27">
            <v>0</v>
          </cell>
          <cell r="AG27">
            <v>0</v>
          </cell>
          <cell r="AM27">
            <v>0</v>
          </cell>
          <cell r="AQ27">
            <v>0</v>
          </cell>
          <cell r="AU27">
            <v>0</v>
          </cell>
          <cell r="AY27">
            <v>0</v>
          </cell>
          <cell r="BC27">
            <v>0</v>
          </cell>
        </row>
        <row r="28">
          <cell r="B28" t="str">
            <v>Current   provision (recovery)</v>
          </cell>
          <cell r="C28" t="str">
            <v>X</v>
          </cell>
          <cell r="D28">
            <v>64451195.68</v>
          </cell>
          <cell r="E28">
            <v>0.2056790243221463</v>
          </cell>
          <cell r="G28">
            <v>12862966.910000004</v>
          </cell>
          <cell r="H28">
            <v>0.3959658088779589</v>
          </cell>
          <cell r="I28">
            <v>51588228.769999996</v>
          </cell>
          <cell r="J28">
            <v>0.18367095432784256</v>
          </cell>
          <cell r="L28">
            <v>4928833.3</v>
          </cell>
          <cell r="M28">
            <v>0.13002445696607262</v>
          </cell>
          <cell r="N28">
            <v>46659395.469999999</v>
          </cell>
          <cell r="O28">
            <v>0.14890117761940599</v>
          </cell>
          <cell r="Q28">
            <v>7566669.4399999976</v>
          </cell>
          <cell r="R28">
            <v>0.20451533751895712</v>
          </cell>
          <cell r="T28">
            <v>39092726.030000001</v>
          </cell>
          <cell r="U28">
            <v>0.18979993646296636</v>
          </cell>
          <cell r="W28">
            <v>13678441.819116414</v>
          </cell>
          <cell r="X28">
            <v>0.16643328604747581</v>
          </cell>
          <cell r="Y28">
            <v>8138753.772390157</v>
          </cell>
          <cell r="Z28">
            <v>0.21758758227143843</v>
          </cell>
          <cell r="AA28">
            <v>30953972.257609844</v>
          </cell>
          <cell r="AB28">
            <v>0.18363381843341267</v>
          </cell>
          <cell r="AC28">
            <v>4625148.297609847</v>
          </cell>
          <cell r="AD28">
            <v>0.25948747943542627</v>
          </cell>
          <cell r="AE28">
            <v>26328823.959999997</v>
          </cell>
          <cell r="AF28">
            <v>0.18592948710247706</v>
          </cell>
          <cell r="AG28">
            <v>914539.74911640957</v>
          </cell>
          <cell r="AH28">
            <v>5.1308974128323741E-2</v>
          </cell>
          <cell r="AI28">
            <v>25414284.210883588</v>
          </cell>
          <cell r="AJ28">
            <v>0.20531430979140869</v>
          </cell>
          <cell r="AK28">
            <v>15019512.028169168</v>
          </cell>
          <cell r="AL28">
            <v>0.23636999619986451</v>
          </cell>
          <cell r="AM28">
            <v>8059315.5108835846</v>
          </cell>
          <cell r="AN28">
            <v>0.2921488068810249</v>
          </cell>
          <cell r="AO28">
            <v>17354968.700000003</v>
          </cell>
          <cell r="AP28">
            <v>0.18041259004383403</v>
          </cell>
          <cell r="AQ28">
            <v>4311087.700000003</v>
          </cell>
          <cell r="AR28">
            <v>0.22239821835196144</v>
          </cell>
          <cell r="AS28">
            <v>13043881</v>
          </cell>
          <cell r="AT28">
            <v>0.16981687598219006</v>
          </cell>
          <cell r="AU28">
            <v>2649108.8172855806</v>
          </cell>
          <cell r="AV28">
            <v>0.15985932631626182</v>
          </cell>
          <cell r="AW28">
            <v>10394772.182714419</v>
          </cell>
          <cell r="AX28">
            <v>0.17255611340159968</v>
          </cell>
          <cell r="AY28">
            <v>4013328.5565959755</v>
          </cell>
          <cell r="AZ28">
            <v>0.22805443831104746</v>
          </cell>
          <cell r="BA28">
            <v>6381443.6261184439</v>
          </cell>
          <cell r="BB28">
            <v>0.14965217542138481</v>
          </cell>
          <cell r="BC28">
            <v>6102265.7761184443</v>
          </cell>
          <cell r="BD28">
            <v>0.27569790548580875</v>
          </cell>
          <cell r="BE28">
            <v>279177.84999999998</v>
          </cell>
          <cell r="BF28">
            <v>1.361315143149926E-2</v>
          </cell>
          <cell r="BG28">
            <v>18165830.900514796</v>
          </cell>
          <cell r="BH28">
            <v>0.11883169377109531</v>
          </cell>
        </row>
        <row r="29">
          <cell r="B29" t="str">
            <v>Future Tax provision</v>
          </cell>
          <cell r="D29">
            <v>3671533</v>
          </cell>
          <cell r="E29">
            <v>1.1716731043376087E-2</v>
          </cell>
          <cell r="I29">
            <v>4066661</v>
          </cell>
          <cell r="J29">
            <v>1.4478642213670609E-2</v>
          </cell>
          <cell r="N29">
            <v>4066661</v>
          </cell>
          <cell r="O29">
            <v>1.2977678038461548E-2</v>
          </cell>
          <cell r="T29">
            <v>4066661</v>
          </cell>
          <cell r="U29">
            <v>1.9744133443753687E-2</v>
          </cell>
          <cell r="W29">
            <v>3814575</v>
          </cell>
          <cell r="AA29">
            <v>252086</v>
          </cell>
          <cell r="AC29">
            <v>0</v>
          </cell>
          <cell r="AE29">
            <v>252086</v>
          </cell>
          <cell r="AG29">
            <v>0</v>
          </cell>
          <cell r="AI29">
            <v>252086</v>
          </cell>
          <cell r="AK29">
            <v>252086</v>
          </cell>
          <cell r="AM29">
            <v>0</v>
          </cell>
          <cell r="AO29">
            <v>702639</v>
          </cell>
          <cell r="AQ29">
            <v>0</v>
          </cell>
          <cell r="AS29">
            <v>702639</v>
          </cell>
          <cell r="AU29">
            <v>0</v>
          </cell>
          <cell r="AY29">
            <v>0</v>
          </cell>
          <cell r="BC29">
            <v>0</v>
          </cell>
        </row>
        <row r="30">
          <cell r="D30">
            <v>68122728.680000007</v>
          </cell>
          <cell r="E30">
            <v>0.21739575536552239</v>
          </cell>
          <cell r="G30">
            <v>12467838.910000011</v>
          </cell>
          <cell r="H30">
            <v>0.38380242703728162</v>
          </cell>
          <cell r="I30">
            <v>55654889.769999996</v>
          </cell>
          <cell r="J30">
            <v>0.19814959654151318</v>
          </cell>
          <cell r="L30">
            <v>4928833.3</v>
          </cell>
          <cell r="M30">
            <v>0.13002445696607262</v>
          </cell>
          <cell r="N30">
            <v>50726056.469999999</v>
          </cell>
          <cell r="O30">
            <v>0.16187885565786753</v>
          </cell>
          <cell r="Q30">
            <v>7566669.4399999976</v>
          </cell>
          <cell r="R30">
            <v>0.20451533751895712</v>
          </cell>
          <cell r="T30">
            <v>43159387.030000001</v>
          </cell>
          <cell r="U30">
            <v>0.20954406990672006</v>
          </cell>
          <cell r="W30">
            <v>17493016.819116414</v>
          </cell>
          <cell r="X30">
            <v>0.21284736306882771</v>
          </cell>
          <cell r="Y30">
            <v>8138753.772390157</v>
          </cell>
          <cell r="Z30">
            <v>0.21758758227143843</v>
          </cell>
          <cell r="AA30">
            <v>31206058.257609844</v>
          </cell>
          <cell r="AB30">
            <v>0.18512931356303131</v>
          </cell>
          <cell r="AC30">
            <v>4625148.297609847</v>
          </cell>
          <cell r="AD30">
            <v>0.25948747943542627</v>
          </cell>
          <cell r="AE30">
            <v>26580909.959999997</v>
          </cell>
          <cell r="AF30">
            <v>0.18770967374343461</v>
          </cell>
          <cell r="AG30">
            <v>914539.74911640957</v>
          </cell>
          <cell r="AH30">
            <v>5.1308974128323741E-2</v>
          </cell>
          <cell r="AI30">
            <v>25666370.210883588</v>
          </cell>
          <cell r="AJ30">
            <v>0.20735083628448661</v>
          </cell>
          <cell r="AK30">
            <v>15271598.028169168</v>
          </cell>
          <cell r="AL30">
            <v>0.24033720676904186</v>
          </cell>
          <cell r="AM30">
            <v>8059315.5108835846</v>
          </cell>
          <cell r="AN30">
            <v>0.2921488068810249</v>
          </cell>
          <cell r="AO30">
            <v>18057607.700000003</v>
          </cell>
          <cell r="AP30">
            <v>0.18771683380520765</v>
          </cell>
          <cell r="AQ30">
            <v>4311087.700000003</v>
          </cell>
          <cell r="AR30">
            <v>0.22239821835196144</v>
          </cell>
          <cell r="AS30">
            <v>13746520</v>
          </cell>
          <cell r="AT30">
            <v>0.17896445712949199</v>
          </cell>
          <cell r="AU30">
            <v>2649108.8172855806</v>
          </cell>
          <cell r="AV30">
            <v>0.15985932631626182</v>
          </cell>
          <cell r="AW30">
            <v>10394772.182714419</v>
          </cell>
          <cell r="AX30">
            <v>0.17255611340159968</v>
          </cell>
          <cell r="AY30">
            <v>4013328.5565959755</v>
          </cell>
          <cell r="AZ30">
            <v>0.22805443831104746</v>
          </cell>
          <cell r="BA30">
            <v>6381443.6261184439</v>
          </cell>
          <cell r="BB30">
            <v>0.14965217542138481</v>
          </cell>
          <cell r="BC30">
            <v>6102265.7761184443</v>
          </cell>
          <cell r="BD30">
            <v>0.27569790548580875</v>
          </cell>
          <cell r="BE30">
            <v>279177.84999999998</v>
          </cell>
          <cell r="BF30">
            <v>1.361315143149926E-2</v>
          </cell>
          <cell r="BG30">
            <v>18165830.900514796</v>
          </cell>
          <cell r="BH30">
            <v>0.11883169377109531</v>
          </cell>
        </row>
        <row r="31">
          <cell r="A31" t="str">
            <v>Net Income</v>
          </cell>
          <cell r="D31">
            <v>76856834.730000407</v>
          </cell>
          <cell r="E31">
            <v>0.24526835558242868</v>
          </cell>
          <cell r="G31">
            <v>1687750.0390000194</v>
          </cell>
          <cell r="H31">
            <v>5.195467842313288E-2</v>
          </cell>
          <cell r="I31">
            <v>75169084.691000387</v>
          </cell>
          <cell r="J31">
            <v>0.26762650802958482</v>
          </cell>
          <cell r="L31">
            <v>18932294.700000003</v>
          </cell>
          <cell r="M31">
            <v>0.49944098078731053</v>
          </cell>
          <cell r="N31">
            <v>56236789.991000384</v>
          </cell>
          <cell r="O31">
            <v>0.179464910996953</v>
          </cell>
          <cell r="Q31">
            <v>17921267.20616363</v>
          </cell>
          <cell r="R31">
            <v>0.48438405304989424</v>
          </cell>
          <cell r="T31">
            <v>38315522.784836769</v>
          </cell>
          <cell r="U31">
            <v>0.1860265202412992</v>
          </cell>
          <cell r="W31">
            <v>9804887.4257203564</v>
          </cell>
          <cell r="X31">
            <v>0.11930157361254383</v>
          </cell>
          <cell r="Y31">
            <v>-13149440.077553503</v>
          </cell>
          <cell r="Z31">
            <v>-0.35154704942717169</v>
          </cell>
          <cell r="AA31">
            <v>55279537.86239028</v>
          </cell>
          <cell r="AB31">
            <v>0.32794474758920578</v>
          </cell>
          <cell r="AC31">
            <v>13678500.632390272</v>
          </cell>
          <cell r="AD31">
            <v>0.76741315589579484</v>
          </cell>
          <cell r="AE31">
            <v>41601037.230000019</v>
          </cell>
          <cell r="AF31">
            <v>0.29377914968234525</v>
          </cell>
          <cell r="AG31">
            <v>13090401.870883599</v>
          </cell>
          <cell r="AH31">
            <v>0.73441869702377893</v>
          </cell>
          <cell r="AI31">
            <v>28510635.359116405</v>
          </cell>
          <cell r="AJ31">
            <v>0.23032879352016974</v>
          </cell>
          <cell r="AK31">
            <v>5228126.6344988663</v>
          </cell>
          <cell r="AL31">
            <v>8.2277791076781362E-2</v>
          </cell>
          <cell r="AM31">
            <v>3295202.0591164157</v>
          </cell>
          <cell r="AN31">
            <v>0.11945051024528171</v>
          </cell>
          <cell r="AO31">
            <v>24764880.300000012</v>
          </cell>
          <cell r="AP31">
            <v>0.25744190463728828</v>
          </cell>
          <cell r="AQ31">
            <v>-5723624.7699999996</v>
          </cell>
          <cell r="AR31">
            <v>-0.29526746843103058</v>
          </cell>
          <cell r="AS31">
            <v>30488505.069999993</v>
          </cell>
          <cell r="AT31">
            <v>0.39692655003173988</v>
          </cell>
          <cell r="AU31">
            <v>7908635.3453824501</v>
          </cell>
          <cell r="AV31">
            <v>0.47724318085553508</v>
          </cell>
          <cell r="AW31">
            <v>23282508.724617578</v>
          </cell>
          <cell r="AX31">
            <v>0.38649612951014495</v>
          </cell>
          <cell r="AY31">
            <v>8116655.3876046855</v>
          </cell>
          <cell r="AZ31">
            <v>0.4612229622571789</v>
          </cell>
          <cell r="BA31">
            <v>20323853.337012857</v>
          </cell>
          <cell r="BB31">
            <v>0.47661768136298077</v>
          </cell>
          <cell r="BC31">
            <v>8735479.1547235716</v>
          </cell>
          <cell r="BD31">
            <v>0.39466542342312522</v>
          </cell>
          <cell r="BE31">
            <v>11588374.182289286</v>
          </cell>
          <cell r="BF31">
            <v>0.56506736687162129</v>
          </cell>
          <cell r="BG31">
            <v>50146823.45821254</v>
          </cell>
          <cell r="BH31">
            <v>0.32803519978877593</v>
          </cell>
        </row>
        <row r="33">
          <cell r="B33" t="str">
            <v>Retained Earnins beginning of the year:</v>
          </cell>
          <cell r="D33">
            <v>-90332764</v>
          </cell>
          <cell r="I33">
            <v>-90332764</v>
          </cell>
          <cell r="N33">
            <v>-90332764</v>
          </cell>
          <cell r="AI33">
            <v>-90332764</v>
          </cell>
        </row>
        <row r="34">
          <cell r="B34" t="str">
            <v>Less: Future Tax restatement:</v>
          </cell>
          <cell r="D34">
            <v>19061208</v>
          </cell>
          <cell r="I34">
            <v>19061208</v>
          </cell>
          <cell r="N34">
            <v>19061208</v>
          </cell>
          <cell r="AI34">
            <v>19061208</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es"/>
      <sheetName val="Cash flow"/>
      <sheetName val="BS &amp; PL"/>
      <sheetName val="Rollforward IAS"/>
      <sheetName val="FA Rollforward IAS"/>
      <sheetName val="2000 FA Disposals"/>
      <sheetName val="FA 2000"/>
      <sheetName val="FA 1999"/>
      <sheetName val="CPI FA"/>
      <sheetName val="Reserves for losses"/>
      <sheetName val="1999 Equity"/>
      <sheetName val="1999 Profit"/>
      <sheetName val="2000 Equity"/>
      <sheetName val="2000 Profit"/>
      <sheetName val="2000 Deferred"/>
      <sheetName val="Tax reconciliation"/>
      <sheetName val="1999 Deferred"/>
      <sheetName val="Other exp"/>
      <sheetName val="Roll Check"/>
      <sheetName val="Opening"/>
      <sheetName val="Rollforward TAL"/>
      <sheetName val="Contributions"/>
      <sheetName val="Reserves"/>
      <sheetName val="Expenses to funds"/>
      <sheetName val="Check"/>
      <sheetName val="Maturity"/>
      <sheetName val="Capital adequacy"/>
      <sheetName val="Fees &amp; Commissions"/>
      <sheetName val="Currency"/>
      <sheetName val="PL 2000"/>
      <sheetName val="CPI"/>
      <sheetName val="TTB Restatement 2000-12 NEW"/>
      <sheetName val="UNITPRICES"/>
      <sheetName val="Data"/>
      <sheetName val="N_SVOD"/>
      <sheetName val="Hidden1"/>
      <sheetName val="Settings"/>
      <sheetName val="балансAL"/>
      <sheetName val="ЯНВАРЬ"/>
      <sheetName val="Cellular"/>
      <sheetName val="KAZAK RECO ST 99"/>
      <sheetName val="Captions"/>
      <sheetName val="$ IS"/>
      <sheetName val="База"/>
      <sheetName val="2.2 ОтклОТМ"/>
      <sheetName val="1.3.2 ОТМ"/>
      <sheetName val="N101"/>
      <sheetName val="11"/>
      <sheetName val="VL1"/>
      <sheetName val="Статьи"/>
      <sheetName val="ЦентрЗатр"/>
      <sheetName val="ЕдИзм"/>
      <sheetName val="Предпр"/>
      <sheetName val="PIT&amp;PP(2)"/>
      <sheetName val="1NK"/>
      <sheetName val="ianvari"/>
      <sheetName val="Comp"/>
      <sheetName val="- 1 -"/>
      <sheetName val="Charts"/>
      <sheetName val="3НК"/>
      <sheetName val="6НК-cт."/>
      <sheetName val="IS"/>
      <sheetName val="Cash_flow"/>
      <sheetName val="BS_&amp;_PL"/>
      <sheetName val="Rollforward_IAS"/>
      <sheetName val="FA_Rollforward_IAS"/>
      <sheetName val="2000_FA_Disposals"/>
      <sheetName val="FA_2000"/>
      <sheetName val="FA_1999"/>
      <sheetName val="CPI_FA"/>
      <sheetName val="Reserves_for_losses"/>
      <sheetName val="1999_Equity"/>
      <sheetName val="1999_Profit"/>
      <sheetName val="2000_Equity"/>
      <sheetName val="2000_Profit"/>
      <sheetName val="2000_Deferred"/>
      <sheetName val="Tax_reconciliation"/>
      <sheetName val="1999_Deferred"/>
      <sheetName val="Other_exp"/>
      <sheetName val="Roll_Check"/>
      <sheetName val="Rollforward_TAL"/>
      <sheetName val="Expenses_to_funds"/>
      <sheetName val="Capital_adequacy"/>
      <sheetName val="Fees_&amp;_Commissions"/>
      <sheetName val="PL_2000"/>
      <sheetName val="TTB_Restatement_2000-12_NEW"/>
      <sheetName val="KAZAK_RECO_ST_99"/>
      <sheetName val="$_IS"/>
      <sheetName val="2_2_ОтклОТМ"/>
      <sheetName val="1_3_2_ОТМ"/>
      <sheetName val="-_1_-"/>
      <sheetName val="General"/>
      <sheetName val="Capex_KZT"/>
      <sheetName val="JV-Additional Brkdown  Suspens"/>
      <sheetName val="JV - Suspense Reclass"/>
      <sheetName val="Unadjusted TB-33100"/>
      <sheetName val="TB426 USD &amp; KZT"/>
    </sheetNames>
    <sheetDataSet>
      <sheetData sheetId="0">
        <row r="1">
          <cell r="A1" t="str">
            <v>Code</v>
          </cell>
        </row>
      </sheetData>
      <sheetData sheetId="1">
        <row r="1">
          <cell r="A1" t="str">
            <v>Code</v>
          </cell>
        </row>
      </sheetData>
      <sheetData sheetId="2">
        <row r="1">
          <cell r="A1" t="str">
            <v>Code</v>
          </cell>
        </row>
      </sheetData>
      <sheetData sheetId="3">
        <row r="1">
          <cell r="A1" t="str">
            <v>Code</v>
          </cell>
        </row>
      </sheetData>
      <sheetData sheetId="4">
        <row r="1">
          <cell r="A1" t="str">
            <v>Code</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1">
          <cell r="A1" t="str">
            <v>Code</v>
          </cell>
        </row>
      </sheetData>
      <sheetData sheetId="27">
        <row r="1">
          <cell r="A1" t="str">
            <v>Code</v>
          </cell>
        </row>
      </sheetData>
      <sheetData sheetId="28">
        <row r="1">
          <cell r="A1" t="str">
            <v>Code</v>
          </cell>
        </row>
      </sheetData>
      <sheetData sheetId="29">
        <row r="1">
          <cell r="A1" t="str">
            <v>Code</v>
          </cell>
        </row>
      </sheetData>
      <sheetData sheetId="30" refreshError="1">
        <row r="1">
          <cell r="A1" t="str">
            <v>Code</v>
          </cell>
          <cell r="B1" t="str">
            <v>Month</v>
          </cell>
          <cell r="C1" t="str">
            <v>Year</v>
          </cell>
          <cell r="D1" t="str">
            <v>Month</v>
          </cell>
          <cell r="E1" t="str">
            <v>Index</v>
          </cell>
          <cell r="F1" t="str">
            <v>%</v>
          </cell>
          <cell r="G1" t="str">
            <v>Index for 1999</v>
          </cell>
          <cell r="H1" t="str">
            <v>Index for 2000</v>
          </cell>
        </row>
        <row r="2">
          <cell r="A2" t="str">
            <v>1 1993</v>
          </cell>
          <cell r="B2">
            <v>1</v>
          </cell>
          <cell r="C2">
            <v>1993</v>
          </cell>
          <cell r="D2" t="str">
            <v>Jan</v>
          </cell>
          <cell r="E2">
            <v>114.6</v>
          </cell>
          <cell r="F2">
            <v>1.1459999999999999</v>
          </cell>
          <cell r="G2">
            <v>186392.70066639243</v>
          </cell>
          <cell r="H2">
            <v>197370.03407411592</v>
          </cell>
        </row>
        <row r="3">
          <cell r="A3" t="str">
            <v>2 1993</v>
          </cell>
          <cell r="B3">
            <v>2</v>
          </cell>
          <cell r="C3">
            <v>1993</v>
          </cell>
          <cell r="D3" t="str">
            <v>Feb</v>
          </cell>
          <cell r="E3">
            <v>241.3</v>
          </cell>
          <cell r="F3">
            <v>2.4130000000000003</v>
          </cell>
          <cell r="G3">
            <v>162646.3356600283</v>
          </cell>
          <cell r="H3">
            <v>172225.16062313781</v>
          </cell>
        </row>
        <row r="4">
          <cell r="A4" t="str">
            <v>3 1993</v>
          </cell>
          <cell r="B4">
            <v>3</v>
          </cell>
          <cell r="C4">
            <v>1993</v>
          </cell>
          <cell r="D4" t="str">
            <v>Mar</v>
          </cell>
          <cell r="E4">
            <v>115.1</v>
          </cell>
          <cell r="F4">
            <v>1.151</v>
          </cell>
          <cell r="G4">
            <v>67404.200439298918</v>
          </cell>
          <cell r="H4">
            <v>71373.875102833728</v>
          </cell>
        </row>
        <row r="5">
          <cell r="A5" t="str">
            <v>4 1993</v>
          </cell>
          <cell r="B5">
            <v>4</v>
          </cell>
          <cell r="C5">
            <v>1993</v>
          </cell>
          <cell r="D5" t="str">
            <v>Apr</v>
          </cell>
          <cell r="E5">
            <v>128</v>
          </cell>
          <cell r="F5">
            <v>1.28</v>
          </cell>
          <cell r="G5">
            <v>58561.425229625471</v>
          </cell>
          <cell r="H5">
            <v>62010.317204894636</v>
          </cell>
        </row>
        <row r="6">
          <cell r="A6" t="str">
            <v>5 1993</v>
          </cell>
          <cell r="B6">
            <v>5</v>
          </cell>
          <cell r="C6">
            <v>1993</v>
          </cell>
          <cell r="D6" t="str">
            <v>May</v>
          </cell>
          <cell r="E6">
            <v>114</v>
          </cell>
          <cell r="F6">
            <v>1.1399999999999999</v>
          </cell>
          <cell r="G6">
            <v>45751.113460644898</v>
          </cell>
          <cell r="H6">
            <v>48445.560316323936</v>
          </cell>
        </row>
        <row r="7">
          <cell r="A7" t="str">
            <v>6 1993</v>
          </cell>
          <cell r="B7">
            <v>6</v>
          </cell>
          <cell r="C7">
            <v>1993</v>
          </cell>
          <cell r="D7" t="str">
            <v>Jun</v>
          </cell>
          <cell r="E7">
            <v>155.80000000000001</v>
          </cell>
          <cell r="F7">
            <v>1.5580000000000001</v>
          </cell>
          <cell r="G7">
            <v>40132.555667232373</v>
          </cell>
          <cell r="H7">
            <v>42496.105540635035</v>
          </cell>
        </row>
        <row r="8">
          <cell r="A8" t="str">
            <v>7 1993</v>
          </cell>
          <cell r="B8">
            <v>7</v>
          </cell>
          <cell r="C8">
            <v>1993</v>
          </cell>
          <cell r="D8" t="str">
            <v>Jul</v>
          </cell>
          <cell r="E8">
            <v>115.4</v>
          </cell>
          <cell r="F8">
            <v>1.1540000000000001</v>
          </cell>
          <cell r="G8">
            <v>25759.021609263396</v>
          </cell>
          <cell r="H8">
            <v>27276.0626063126</v>
          </cell>
        </row>
        <row r="9">
          <cell r="A9" t="str">
            <v>8 1993</v>
          </cell>
          <cell r="B9">
            <v>8</v>
          </cell>
          <cell r="C9">
            <v>1993</v>
          </cell>
          <cell r="D9" t="str">
            <v>Aug</v>
          </cell>
          <cell r="E9">
            <v>116</v>
          </cell>
          <cell r="F9">
            <v>1.1599999999999999</v>
          </cell>
          <cell r="G9">
            <v>22321.509193469145</v>
          </cell>
          <cell r="H9">
            <v>23636.102778433793</v>
          </cell>
        </row>
        <row r="10">
          <cell r="A10" t="str">
            <v>9 1993</v>
          </cell>
          <cell r="B10">
            <v>9</v>
          </cell>
          <cell r="C10">
            <v>1993</v>
          </cell>
          <cell r="D10" t="str">
            <v>Sep</v>
          </cell>
          <cell r="E10">
            <v>121.7</v>
          </cell>
          <cell r="F10">
            <v>1.2170000000000001</v>
          </cell>
          <cell r="G10">
            <v>19242.680339197541</v>
          </cell>
          <cell r="H10">
            <v>20375.950671063616</v>
          </cell>
        </row>
        <row r="11">
          <cell r="A11" t="str">
            <v>10 1993</v>
          </cell>
          <cell r="B11">
            <v>10</v>
          </cell>
          <cell r="C11">
            <v>1993</v>
          </cell>
          <cell r="D11" t="str">
            <v>Oct</v>
          </cell>
          <cell r="E11">
            <v>127.7</v>
          </cell>
          <cell r="F11">
            <v>1.2770000000000001</v>
          </cell>
          <cell r="G11">
            <v>15811.569711748183</v>
          </cell>
          <cell r="H11">
            <v>16742.769655763037</v>
          </cell>
        </row>
        <row r="12">
          <cell r="A12" t="str">
            <v>11 1993</v>
          </cell>
          <cell r="B12">
            <v>11</v>
          </cell>
          <cell r="C12">
            <v>1993</v>
          </cell>
          <cell r="D12" t="str">
            <v>Nov</v>
          </cell>
          <cell r="E12">
            <v>529.1</v>
          </cell>
          <cell r="F12">
            <v>5.2910000000000004</v>
          </cell>
          <cell r="G12">
            <v>12381.808701447284</v>
          </cell>
          <cell r="H12">
            <v>13111.017741396268</v>
          </cell>
        </row>
        <row r="13">
          <cell r="A13" t="str">
            <v>12 1993</v>
          </cell>
          <cell r="B13">
            <v>12</v>
          </cell>
          <cell r="C13">
            <v>1993</v>
          </cell>
          <cell r="D13" t="str">
            <v>Dec</v>
          </cell>
          <cell r="E13">
            <v>126.2</v>
          </cell>
          <cell r="F13">
            <v>1.262</v>
          </cell>
          <cell r="G13">
            <v>2340.1641847377214</v>
          </cell>
          <cell r="H13">
            <v>2477.9848311087258</v>
          </cell>
        </row>
        <row r="14">
          <cell r="A14" t="str">
            <v>1 1994</v>
          </cell>
          <cell r="B14">
            <v>1</v>
          </cell>
          <cell r="C14">
            <v>1994</v>
          </cell>
          <cell r="D14" t="str">
            <v>Jan</v>
          </cell>
          <cell r="E14">
            <v>125.5</v>
          </cell>
          <cell r="F14">
            <v>1.2549999999999999</v>
          </cell>
          <cell r="G14">
            <v>1854.3297818840897</v>
          </cell>
          <cell r="H14">
            <v>1963.5379010370252</v>
          </cell>
        </row>
        <row r="15">
          <cell r="A15" t="str">
            <v>2 1994</v>
          </cell>
          <cell r="B15">
            <v>2</v>
          </cell>
          <cell r="C15">
            <v>1994</v>
          </cell>
          <cell r="D15" t="str">
            <v>Feb</v>
          </cell>
          <cell r="E15">
            <v>118.8</v>
          </cell>
          <cell r="F15">
            <v>1.1879999999999999</v>
          </cell>
          <cell r="G15">
            <v>1477.5536110630198</v>
          </cell>
          <cell r="H15">
            <v>1564.5720326988251</v>
          </cell>
        </row>
        <row r="16">
          <cell r="A16" t="str">
            <v>3 1994</v>
          </cell>
          <cell r="B16">
            <v>3</v>
          </cell>
          <cell r="C16">
            <v>1994</v>
          </cell>
          <cell r="D16" t="str">
            <v>Mar</v>
          </cell>
          <cell r="E16">
            <v>135</v>
          </cell>
          <cell r="F16">
            <v>1.35</v>
          </cell>
          <cell r="G16">
            <v>1243.7319958442929</v>
          </cell>
          <cell r="H16">
            <v>1316.9798255040616</v>
          </cell>
        </row>
        <row r="17">
          <cell r="A17" t="str">
            <v>4 1994</v>
          </cell>
          <cell r="B17">
            <v>4</v>
          </cell>
          <cell r="C17">
            <v>1994</v>
          </cell>
          <cell r="D17" t="str">
            <v>Apr</v>
          </cell>
          <cell r="E17">
            <v>132.19999999999999</v>
          </cell>
          <cell r="F17">
            <v>1.3219999999999998</v>
          </cell>
          <cell r="G17">
            <v>921.28295988466141</v>
          </cell>
          <cell r="H17">
            <v>975.54061148449</v>
          </cell>
        </row>
        <row r="18">
          <cell r="A18" t="str">
            <v>5 1994</v>
          </cell>
          <cell r="B18">
            <v>5</v>
          </cell>
          <cell r="C18">
            <v>1994</v>
          </cell>
          <cell r="D18" t="str">
            <v>May</v>
          </cell>
          <cell r="E18">
            <v>115</v>
          </cell>
          <cell r="F18">
            <v>1.1499999999999999</v>
          </cell>
          <cell r="G18">
            <v>696.88574877811004</v>
          </cell>
          <cell r="H18">
            <v>737.92784529840401</v>
          </cell>
        </row>
        <row r="19">
          <cell r="A19" t="str">
            <v>6 1994</v>
          </cell>
          <cell r="B19">
            <v>6</v>
          </cell>
          <cell r="C19">
            <v>1994</v>
          </cell>
          <cell r="D19" t="str">
            <v>Jun</v>
          </cell>
          <cell r="E19">
            <v>115</v>
          </cell>
          <cell r="F19">
            <v>1.1499999999999999</v>
          </cell>
          <cell r="G19">
            <v>605.98760763313919</v>
          </cell>
          <cell r="H19">
            <v>641.67638721600349</v>
          </cell>
        </row>
        <row r="20">
          <cell r="A20" t="str">
            <v>7 1994</v>
          </cell>
          <cell r="B20">
            <v>7</v>
          </cell>
          <cell r="C20">
            <v>1994</v>
          </cell>
          <cell r="D20" t="str">
            <v>Jul</v>
          </cell>
          <cell r="E20">
            <v>120</v>
          </cell>
          <cell r="F20">
            <v>1.2</v>
          </cell>
          <cell r="G20">
            <v>526.94574576794719</v>
          </cell>
          <cell r="H20">
            <v>557.97946714435091</v>
          </cell>
        </row>
        <row r="21">
          <cell r="A21" t="str">
            <v>8 1994</v>
          </cell>
          <cell r="B21">
            <v>8</v>
          </cell>
          <cell r="C21">
            <v>1994</v>
          </cell>
          <cell r="D21" t="str">
            <v>Aug</v>
          </cell>
          <cell r="E21">
            <v>138.9</v>
          </cell>
          <cell r="F21">
            <v>1.389</v>
          </cell>
          <cell r="G21">
            <v>439.12145480662264</v>
          </cell>
          <cell r="H21">
            <v>464.98288928695911</v>
          </cell>
        </row>
        <row r="22">
          <cell r="A22" t="str">
            <v>9 1994</v>
          </cell>
          <cell r="B22">
            <v>9</v>
          </cell>
          <cell r="C22">
            <v>1994</v>
          </cell>
          <cell r="D22" t="str">
            <v>Sep</v>
          </cell>
          <cell r="E22">
            <v>125.6</v>
          </cell>
          <cell r="F22">
            <v>1.256</v>
          </cell>
          <cell r="G22">
            <v>316.14215608828124</v>
          </cell>
          <cell r="H22">
            <v>334.76089941465739</v>
          </cell>
        </row>
        <row r="23">
          <cell r="A23" t="str">
            <v>10 1994</v>
          </cell>
          <cell r="B23">
            <v>10</v>
          </cell>
          <cell r="C23">
            <v>1994</v>
          </cell>
          <cell r="D23" t="str">
            <v>Oct</v>
          </cell>
          <cell r="E23">
            <v>125.8</v>
          </cell>
          <cell r="F23">
            <v>1.258</v>
          </cell>
          <cell r="G23">
            <v>251.70553828684811</v>
          </cell>
          <cell r="H23">
            <v>266.52937851485461</v>
          </cell>
        </row>
        <row r="24">
          <cell r="A24" t="str">
            <v>11 1994</v>
          </cell>
          <cell r="B24">
            <v>11</v>
          </cell>
          <cell r="C24">
            <v>1994</v>
          </cell>
          <cell r="D24" t="str">
            <v>Nov</v>
          </cell>
          <cell r="E24">
            <v>115.5</v>
          </cell>
          <cell r="F24">
            <v>1.155</v>
          </cell>
          <cell r="G24">
            <v>200.08389370973617</v>
          </cell>
          <cell r="H24">
            <v>211.86755048875565</v>
          </cell>
        </row>
        <row r="25">
          <cell r="A25" t="str">
            <v>12 1994</v>
          </cell>
          <cell r="B25">
            <v>12</v>
          </cell>
          <cell r="C25">
            <v>1994</v>
          </cell>
          <cell r="D25" t="str">
            <v>Dec</v>
          </cell>
          <cell r="E25">
            <v>133.4</v>
          </cell>
          <cell r="F25">
            <v>1.3340000000000001</v>
          </cell>
          <cell r="G25">
            <v>173.23280840669798</v>
          </cell>
          <cell r="H25">
            <v>183.43510864827329</v>
          </cell>
        </row>
        <row r="26">
          <cell r="A26" t="str">
            <v>1 1995</v>
          </cell>
          <cell r="B26">
            <v>1</v>
          </cell>
          <cell r="C26">
            <v>1995</v>
          </cell>
          <cell r="D26" t="str">
            <v>Jan</v>
          </cell>
          <cell r="E26">
            <v>146.80000000000001</v>
          </cell>
          <cell r="F26">
            <v>1.4680000000000002</v>
          </cell>
          <cell r="G26">
            <v>129.85967646679009</v>
          </cell>
          <cell r="H26">
            <v>137.50757769735628</v>
          </cell>
        </row>
        <row r="27">
          <cell r="A27" t="str">
            <v>2 1995</v>
          </cell>
          <cell r="B27">
            <v>2</v>
          </cell>
          <cell r="C27">
            <v>1995</v>
          </cell>
          <cell r="D27" t="str">
            <v>Feb</v>
          </cell>
          <cell r="E27">
            <v>121.1</v>
          </cell>
          <cell r="F27">
            <v>1.2109999999999999</v>
          </cell>
          <cell r="G27">
            <v>88.460270072745274</v>
          </cell>
          <cell r="H27">
            <v>93.670012055419804</v>
          </cell>
        </row>
        <row r="28">
          <cell r="A28" t="str">
            <v>3 1995</v>
          </cell>
          <cell r="B28">
            <v>3</v>
          </cell>
          <cell r="C28">
            <v>1995</v>
          </cell>
          <cell r="D28" t="str">
            <v>Mar</v>
          </cell>
          <cell r="E28">
            <v>118.2</v>
          </cell>
          <cell r="F28">
            <v>1.1819999999999999</v>
          </cell>
          <cell r="G28">
            <v>73.047291554702966</v>
          </cell>
          <cell r="H28">
            <v>77.34930805567285</v>
          </cell>
        </row>
        <row r="29">
          <cell r="A29" t="str">
            <v>4 1995</v>
          </cell>
          <cell r="B29">
            <v>4</v>
          </cell>
          <cell r="C29">
            <v>1995</v>
          </cell>
          <cell r="D29" t="str">
            <v>Apr</v>
          </cell>
          <cell r="E29">
            <v>111.7</v>
          </cell>
          <cell r="F29">
            <v>1.117</v>
          </cell>
          <cell r="G29">
            <v>61.799739047972054</v>
          </cell>
          <cell r="H29">
            <v>65.439346916812909</v>
          </cell>
        </row>
        <row r="30">
          <cell r="A30" t="str">
            <v>5 1995</v>
          </cell>
          <cell r="B30">
            <v>5</v>
          </cell>
          <cell r="C30">
            <v>1995</v>
          </cell>
          <cell r="D30" t="str">
            <v>May</v>
          </cell>
          <cell r="E30">
            <v>106.7</v>
          </cell>
          <cell r="F30">
            <v>1.0669999999999999</v>
          </cell>
          <cell r="G30">
            <v>55.326534510270413</v>
          </cell>
          <cell r="H30">
            <v>58.584912190521855</v>
          </cell>
        </row>
        <row r="31">
          <cell r="A31" t="str">
            <v>6 1995</v>
          </cell>
          <cell r="B31">
            <v>6</v>
          </cell>
          <cell r="C31">
            <v>1995</v>
          </cell>
          <cell r="D31" t="str">
            <v>Jun</v>
          </cell>
          <cell r="E31">
            <v>99.6</v>
          </cell>
          <cell r="F31">
            <v>0.996</v>
          </cell>
          <cell r="G31">
            <v>51.852422221434317</v>
          </cell>
          <cell r="H31">
            <v>54.906196992054227</v>
          </cell>
        </row>
        <row r="32">
          <cell r="A32" t="str">
            <v>7 1995</v>
          </cell>
          <cell r="B32">
            <v>7</v>
          </cell>
          <cell r="C32">
            <v>1995</v>
          </cell>
          <cell r="D32" t="str">
            <v>Jul</v>
          </cell>
          <cell r="E32">
            <v>105.8</v>
          </cell>
          <cell r="F32">
            <v>1.0580000000000001</v>
          </cell>
          <cell r="G32">
            <v>52.06066488095815</v>
          </cell>
          <cell r="H32">
            <v>55.126703807283363</v>
          </cell>
        </row>
        <row r="33">
          <cell r="A33" t="str">
            <v>8 1995</v>
          </cell>
          <cell r="B33">
            <v>8</v>
          </cell>
          <cell r="C33">
            <v>1995</v>
          </cell>
          <cell r="D33" t="str">
            <v>Aug</v>
          </cell>
          <cell r="E33">
            <v>123.5</v>
          </cell>
          <cell r="F33">
            <v>1.2350000000000001</v>
          </cell>
          <cell r="G33">
            <v>49.206677581245884</v>
          </cell>
          <cell r="H33">
            <v>52.104634978528694</v>
          </cell>
        </row>
        <row r="34">
          <cell r="A34" t="str">
            <v>9 1995</v>
          </cell>
          <cell r="B34">
            <v>9</v>
          </cell>
          <cell r="C34">
            <v>1995</v>
          </cell>
          <cell r="D34" t="str">
            <v>Sep</v>
          </cell>
          <cell r="E34">
            <v>130.5</v>
          </cell>
          <cell r="F34">
            <v>1.3049999999999999</v>
          </cell>
          <cell r="G34">
            <v>39.843463628539176</v>
          </cell>
          <cell r="H34">
            <v>42.189987836865335</v>
          </cell>
        </row>
        <row r="35">
          <cell r="A35" t="str">
            <v>10 1995</v>
          </cell>
          <cell r="B35">
            <v>10</v>
          </cell>
          <cell r="C35">
            <v>1995</v>
          </cell>
          <cell r="D35" t="str">
            <v>Oct</v>
          </cell>
          <cell r="E35">
            <v>132.9</v>
          </cell>
          <cell r="F35">
            <v>1.329</v>
          </cell>
          <cell r="G35">
            <v>30.531389753669867</v>
          </cell>
          <cell r="H35">
            <v>32.329492595299108</v>
          </cell>
        </row>
        <row r="36">
          <cell r="A36" t="str">
            <v>11 1995</v>
          </cell>
          <cell r="B36">
            <v>11</v>
          </cell>
          <cell r="C36">
            <v>1995</v>
          </cell>
          <cell r="D36" t="str">
            <v>Nov</v>
          </cell>
          <cell r="E36">
            <v>154.69999999999999</v>
          </cell>
          <cell r="F36">
            <v>1.5469999999999999</v>
          </cell>
          <cell r="G36">
            <v>22.973205232257236</v>
          </cell>
          <cell r="H36">
            <v>24.326179529946657</v>
          </cell>
        </row>
        <row r="37">
          <cell r="A37" t="str">
            <v>12 1995</v>
          </cell>
          <cell r="B37">
            <v>12</v>
          </cell>
          <cell r="C37">
            <v>1995</v>
          </cell>
          <cell r="D37" t="str">
            <v>Dec</v>
          </cell>
          <cell r="E37">
            <v>155.69999999999999</v>
          </cell>
          <cell r="F37">
            <v>1.5569999999999999</v>
          </cell>
          <cell r="G37">
            <v>14.850164985298795</v>
          </cell>
          <cell r="H37">
            <v>15.724744363249293</v>
          </cell>
        </row>
        <row r="38">
          <cell r="A38" t="str">
            <v>1 1996</v>
          </cell>
          <cell r="B38">
            <v>1</v>
          </cell>
          <cell r="C38">
            <v>1996</v>
          </cell>
          <cell r="D38" t="str">
            <v>Jan</v>
          </cell>
          <cell r="E38">
            <v>162.5</v>
          </cell>
          <cell r="F38">
            <v>1.625</v>
          </cell>
          <cell r="G38">
            <v>9.5376782179183017</v>
          </cell>
          <cell r="H38">
            <v>10.099386232016245</v>
          </cell>
        </row>
        <row r="39">
          <cell r="A39" t="str">
            <v>2 1996</v>
          </cell>
          <cell r="B39">
            <v>2</v>
          </cell>
          <cell r="C39">
            <v>1996</v>
          </cell>
          <cell r="D39" t="str">
            <v>Feb</v>
          </cell>
          <cell r="E39">
            <v>125</v>
          </cell>
          <cell r="F39">
            <v>1.25</v>
          </cell>
          <cell r="G39">
            <v>5.8693404417958774</v>
          </cell>
          <cell r="H39">
            <v>6.2150069120099971</v>
          </cell>
        </row>
        <row r="40">
          <cell r="A40" t="str">
            <v>3 1996</v>
          </cell>
          <cell r="B40">
            <v>3</v>
          </cell>
          <cell r="C40">
            <v>1996</v>
          </cell>
          <cell r="D40" t="str">
            <v>Mar</v>
          </cell>
          <cell r="E40">
            <v>119.1</v>
          </cell>
          <cell r="F40">
            <v>1.1909999999999998</v>
          </cell>
          <cell r="G40">
            <v>4.6954723534367018</v>
          </cell>
          <cell r="H40">
            <v>4.9720055296079977</v>
          </cell>
        </row>
        <row r="41">
          <cell r="A41" t="str">
            <v>4 1996</v>
          </cell>
          <cell r="B41">
            <v>4</v>
          </cell>
          <cell r="C41">
            <v>1996</v>
          </cell>
          <cell r="D41" t="str">
            <v>Apr</v>
          </cell>
          <cell r="E41">
            <v>114.8</v>
          </cell>
          <cell r="F41">
            <v>1.1479999999999999</v>
          </cell>
          <cell r="G41">
            <v>3.9424620935656609</v>
          </cell>
          <cell r="H41">
            <v>4.1746477998387892</v>
          </cell>
        </row>
        <row r="42">
          <cell r="A42" t="str">
            <v>5 1996</v>
          </cell>
          <cell r="B42">
            <v>5</v>
          </cell>
          <cell r="C42">
            <v>1996</v>
          </cell>
          <cell r="D42" t="str">
            <v>May</v>
          </cell>
          <cell r="E42">
            <v>108.5</v>
          </cell>
          <cell r="F42">
            <v>1.085</v>
          </cell>
          <cell r="G42">
            <v>3.4342004299352449</v>
          </cell>
          <cell r="H42">
            <v>3.6364527873160184</v>
          </cell>
        </row>
        <row r="43">
          <cell r="A43" t="str">
            <v>6 1996</v>
          </cell>
          <cell r="B43">
            <v>6</v>
          </cell>
          <cell r="C43">
            <v>1996</v>
          </cell>
          <cell r="D43" t="str">
            <v>Jun</v>
          </cell>
          <cell r="E43">
            <v>105.4</v>
          </cell>
          <cell r="F43">
            <v>1.054</v>
          </cell>
          <cell r="G43">
            <v>3.1651616865762628</v>
          </cell>
          <cell r="H43">
            <v>3.3515693892313534</v>
          </cell>
        </row>
        <row r="44">
          <cell r="A44" t="str">
            <v>7 1996</v>
          </cell>
          <cell r="B44">
            <v>7</v>
          </cell>
          <cell r="C44">
            <v>1996</v>
          </cell>
          <cell r="D44" t="str">
            <v>Jul</v>
          </cell>
          <cell r="E44">
            <v>103.6</v>
          </cell>
          <cell r="F44">
            <v>1.036</v>
          </cell>
          <cell r="G44">
            <v>3.0029997026340252</v>
          </cell>
          <cell r="H44">
            <v>3.179857105532593</v>
          </cell>
        </row>
        <row r="45">
          <cell r="A45" t="str">
            <v>8 1996</v>
          </cell>
          <cell r="B45">
            <v>8</v>
          </cell>
          <cell r="C45">
            <v>1996</v>
          </cell>
          <cell r="D45" t="str">
            <v>Aug</v>
          </cell>
          <cell r="E45">
            <v>110.3</v>
          </cell>
          <cell r="F45">
            <v>1.103</v>
          </cell>
          <cell r="G45">
            <v>2.8986483616158543</v>
          </cell>
          <cell r="H45">
            <v>3.0693601404754758</v>
          </cell>
        </row>
        <row r="46">
          <cell r="A46" t="str">
            <v>9 1996</v>
          </cell>
          <cell r="B46">
            <v>9</v>
          </cell>
          <cell r="C46">
            <v>1996</v>
          </cell>
          <cell r="D46" t="str">
            <v>Sep</v>
          </cell>
          <cell r="E46">
            <v>109</v>
          </cell>
          <cell r="F46">
            <v>1.0900000000000001</v>
          </cell>
          <cell r="G46">
            <v>2.6279676895882633</v>
          </cell>
          <cell r="H46">
            <v>2.7827381146649826</v>
          </cell>
        </row>
        <row r="47">
          <cell r="A47" t="str">
            <v>10 1996</v>
          </cell>
          <cell r="B47">
            <v>10</v>
          </cell>
          <cell r="C47">
            <v>1996</v>
          </cell>
          <cell r="D47" t="str">
            <v>Oct</v>
          </cell>
          <cell r="E47">
            <v>112</v>
          </cell>
          <cell r="F47">
            <v>1.1200000000000001</v>
          </cell>
          <cell r="G47">
            <v>2.4109795317323517</v>
          </cell>
          <cell r="H47">
            <v>2.5529707473990664</v>
          </cell>
        </row>
        <row r="48">
          <cell r="A48" t="str">
            <v>11 1996</v>
          </cell>
          <cell r="B48">
            <v>11</v>
          </cell>
          <cell r="C48">
            <v>1996</v>
          </cell>
          <cell r="D48" t="str">
            <v>Nov</v>
          </cell>
          <cell r="E48">
            <v>112.8</v>
          </cell>
          <cell r="F48">
            <v>1.1279999999999999</v>
          </cell>
          <cell r="G48">
            <v>2.1526602961895995</v>
          </cell>
          <cell r="H48">
            <v>2.2794381673205946</v>
          </cell>
        </row>
        <row r="49">
          <cell r="A49" t="str">
            <v>12 1996</v>
          </cell>
          <cell r="B49">
            <v>12</v>
          </cell>
          <cell r="C49">
            <v>1996</v>
          </cell>
          <cell r="D49" t="str">
            <v>Dec</v>
          </cell>
          <cell r="E49">
            <v>109.2</v>
          </cell>
          <cell r="F49">
            <v>1.0920000000000001</v>
          </cell>
          <cell r="G49">
            <v>1.9083867874021274</v>
          </cell>
          <cell r="H49">
            <v>2.0207785171281869</v>
          </cell>
        </row>
        <row r="50">
          <cell r="A50" t="str">
            <v>1 1997</v>
          </cell>
          <cell r="B50">
            <v>1</v>
          </cell>
          <cell r="C50">
            <v>1997</v>
          </cell>
          <cell r="D50" t="str">
            <v>Jan</v>
          </cell>
          <cell r="E50">
            <v>106.9</v>
          </cell>
          <cell r="F50">
            <v>1.069</v>
          </cell>
          <cell r="G50">
            <v>1.7476069481704462</v>
          </cell>
          <cell r="H50">
            <v>1.8505297775899145</v>
          </cell>
        </row>
        <row r="51">
          <cell r="A51" t="str">
            <v>2 1997</v>
          </cell>
          <cell r="B51">
            <v>2</v>
          </cell>
          <cell r="C51">
            <v>1997</v>
          </cell>
          <cell r="D51" t="str">
            <v>Feb</v>
          </cell>
          <cell r="E51">
            <v>102.59</v>
          </cell>
          <cell r="F51">
            <v>1.0259</v>
          </cell>
          <cell r="G51">
            <v>1.6348053771472837</v>
          </cell>
          <cell r="H51">
            <v>1.7310849182319126</v>
          </cell>
        </row>
        <row r="52">
          <cell r="A52" t="str">
            <v>3 1997</v>
          </cell>
          <cell r="B52">
            <v>3</v>
          </cell>
          <cell r="C52">
            <v>1997</v>
          </cell>
          <cell r="D52" t="str">
            <v>Mar</v>
          </cell>
          <cell r="E52">
            <v>101.62</v>
          </cell>
          <cell r="F52">
            <v>1.0162</v>
          </cell>
          <cell r="G52">
            <v>1.5935328756674956</v>
          </cell>
          <cell r="H52">
            <v>1.687381731388939</v>
          </cell>
        </row>
        <row r="53">
          <cell r="A53" t="str">
            <v>4 1997</v>
          </cell>
          <cell r="B53">
            <v>4</v>
          </cell>
          <cell r="C53">
            <v>1997</v>
          </cell>
          <cell r="D53" t="str">
            <v>Apr</v>
          </cell>
          <cell r="E53">
            <v>102.5</v>
          </cell>
          <cell r="F53">
            <v>1.0249999999999999</v>
          </cell>
          <cell r="G53">
            <v>1.5681291829044437</v>
          </cell>
          <cell r="H53">
            <v>1.6604819242166295</v>
          </cell>
        </row>
        <row r="54">
          <cell r="A54" t="str">
            <v>5 1997</v>
          </cell>
          <cell r="B54">
            <v>5</v>
          </cell>
          <cell r="C54">
            <v>1997</v>
          </cell>
          <cell r="D54" t="str">
            <v>May</v>
          </cell>
          <cell r="E54">
            <v>102.59</v>
          </cell>
          <cell r="F54">
            <v>1.0259</v>
          </cell>
          <cell r="G54">
            <v>1.529882129662872</v>
          </cell>
          <cell r="H54">
            <v>1.6199823650893947</v>
          </cell>
        </row>
        <row r="55">
          <cell r="A55" t="str">
            <v>6 1997</v>
          </cell>
          <cell r="B55">
            <v>6</v>
          </cell>
          <cell r="C55">
            <v>1997</v>
          </cell>
          <cell r="D55" t="str">
            <v>Jun</v>
          </cell>
          <cell r="E55">
            <v>98.46</v>
          </cell>
          <cell r="F55">
            <v>0.98459999999999992</v>
          </cell>
          <cell r="G55">
            <v>1.4912585336415556</v>
          </cell>
          <cell r="H55">
            <v>1.5790840872301342</v>
          </cell>
        </row>
        <row r="56">
          <cell r="A56" t="str">
            <v>7 1997</v>
          </cell>
          <cell r="B56">
            <v>7</v>
          </cell>
          <cell r="C56">
            <v>1997</v>
          </cell>
          <cell r="D56" t="str">
            <v>Jul</v>
          </cell>
          <cell r="E56">
            <v>97.92</v>
          </cell>
          <cell r="F56">
            <v>0.97920000000000007</v>
          </cell>
          <cell r="G56">
            <v>1.514583113590855</v>
          </cell>
          <cell r="H56">
            <v>1.6037823351920926</v>
          </cell>
        </row>
        <row r="57">
          <cell r="A57" t="str">
            <v>8 1997</v>
          </cell>
          <cell r="B57">
            <v>8</v>
          </cell>
          <cell r="C57">
            <v>1997</v>
          </cell>
          <cell r="D57" t="str">
            <v>Aug</v>
          </cell>
          <cell r="E57">
            <v>100.52</v>
          </cell>
          <cell r="F57">
            <v>1.0051999999999999</v>
          </cell>
          <cell r="G57">
            <v>1.5467556307096149</v>
          </cell>
          <cell r="H57">
            <v>1.6378496070180684</v>
          </cell>
        </row>
        <row r="58">
          <cell r="A58" t="str">
            <v>9 1997</v>
          </cell>
          <cell r="B58">
            <v>9</v>
          </cell>
          <cell r="C58">
            <v>1997</v>
          </cell>
          <cell r="D58" t="str">
            <v>Sep</v>
          </cell>
          <cell r="E58">
            <v>101.27</v>
          </cell>
          <cell r="F58">
            <v>1.0126999999999999</v>
          </cell>
          <cell r="G58">
            <v>1.5387541093410417</v>
          </cell>
          <cell r="H58">
            <v>1.6293768474115287</v>
          </cell>
        </row>
        <row r="59">
          <cell r="A59" t="str">
            <v>10 1997</v>
          </cell>
          <cell r="B59">
            <v>10</v>
          </cell>
          <cell r="C59">
            <v>1997</v>
          </cell>
          <cell r="D59" t="str">
            <v>Oct</v>
          </cell>
          <cell r="E59">
            <v>101.97</v>
          </cell>
          <cell r="F59">
            <v>1.0197000000000001</v>
          </cell>
          <cell r="G59">
            <v>1.5194570053728071</v>
          </cell>
          <cell r="H59">
            <v>1.6089432679090834</v>
          </cell>
        </row>
        <row r="60">
          <cell r="A60" t="str">
            <v>11 1997</v>
          </cell>
          <cell r="B60">
            <v>11</v>
          </cell>
          <cell r="C60">
            <v>1997</v>
          </cell>
          <cell r="D60" t="str">
            <v>Nov</v>
          </cell>
          <cell r="E60">
            <v>100.77</v>
          </cell>
          <cell r="F60">
            <v>1.0077</v>
          </cell>
          <cell r="G60">
            <v>1.4901019960506101</v>
          </cell>
          <cell r="H60">
            <v>1.5778594370001797</v>
          </cell>
        </row>
        <row r="61">
          <cell r="A61" t="str">
            <v>12 1997</v>
          </cell>
          <cell r="B61">
            <v>12</v>
          </cell>
          <cell r="C61">
            <v>1997</v>
          </cell>
          <cell r="D61" t="str">
            <v>Dec</v>
          </cell>
          <cell r="E61">
            <v>102.72</v>
          </cell>
          <cell r="F61">
            <v>1.0271999999999999</v>
          </cell>
          <cell r="G61">
            <v>1.4787158837457677</v>
          </cell>
          <cell r="H61">
            <v>1.5658027557806684</v>
          </cell>
        </row>
        <row r="62">
          <cell r="A62" t="str">
            <v>1 1998</v>
          </cell>
          <cell r="B62">
            <v>1</v>
          </cell>
          <cell r="C62">
            <v>1998</v>
          </cell>
          <cell r="D62" t="str">
            <v>Jan</v>
          </cell>
          <cell r="E62">
            <v>103.6</v>
          </cell>
          <cell r="F62">
            <v>1.036</v>
          </cell>
          <cell r="G62">
            <v>1.439559855671503</v>
          </cell>
          <cell r="H62">
            <v>1.5243406890388129</v>
          </cell>
        </row>
        <row r="63">
          <cell r="A63" t="str">
            <v>2 1998</v>
          </cell>
          <cell r="B63">
            <v>2</v>
          </cell>
          <cell r="C63">
            <v>1998</v>
          </cell>
          <cell r="D63" t="str">
            <v>Feb</v>
          </cell>
          <cell r="E63">
            <v>102.6</v>
          </cell>
          <cell r="F63">
            <v>1.026</v>
          </cell>
          <cell r="G63">
            <v>1.3895365402234585</v>
          </cell>
          <cell r="H63">
            <v>1.4713713214660356</v>
          </cell>
        </row>
        <row r="64">
          <cell r="A64" t="str">
            <v>3 1998</v>
          </cell>
          <cell r="B64">
            <v>3</v>
          </cell>
          <cell r="C64">
            <v>1998</v>
          </cell>
          <cell r="D64" t="str">
            <v>Mar</v>
          </cell>
          <cell r="E64">
            <v>102.1</v>
          </cell>
          <cell r="F64">
            <v>1.0209999999999999</v>
          </cell>
          <cell r="G64">
            <v>1.3543241132782247</v>
          </cell>
          <cell r="H64">
            <v>1.4340851086413602</v>
          </cell>
        </row>
        <row r="65">
          <cell r="A65" t="str">
            <v>4 1998</v>
          </cell>
          <cell r="B65">
            <v>4</v>
          </cell>
          <cell r="C65">
            <v>1998</v>
          </cell>
          <cell r="D65" t="str">
            <v>Apr</v>
          </cell>
          <cell r="E65">
            <v>102.8</v>
          </cell>
          <cell r="F65">
            <v>1.028</v>
          </cell>
          <cell r="G65">
            <v>1.3264682794106022</v>
          </cell>
          <cell r="H65">
            <v>1.4045887449964352</v>
          </cell>
        </row>
        <row r="66">
          <cell r="A66" t="str">
            <v>5 1998</v>
          </cell>
          <cell r="B66">
            <v>5</v>
          </cell>
          <cell r="C66">
            <v>1998</v>
          </cell>
          <cell r="D66" t="str">
            <v>May</v>
          </cell>
          <cell r="E66">
            <v>99.6</v>
          </cell>
          <cell r="F66">
            <v>0.996</v>
          </cell>
          <cell r="G66">
            <v>1.2903387932009749</v>
          </cell>
          <cell r="H66">
            <v>1.3663314640043143</v>
          </cell>
        </row>
        <row r="67">
          <cell r="A67" t="str">
            <v>6 1998</v>
          </cell>
          <cell r="B67">
            <v>6</v>
          </cell>
          <cell r="C67">
            <v>1998</v>
          </cell>
          <cell r="D67" t="str">
            <v>Jun</v>
          </cell>
          <cell r="E67">
            <v>98.7</v>
          </cell>
          <cell r="F67">
            <v>0.98699999999999999</v>
          </cell>
          <cell r="G67">
            <v>1.2955208767078061</v>
          </cell>
          <cell r="H67">
            <v>1.3718187389601548</v>
          </cell>
        </row>
        <row r="68">
          <cell r="A68" t="str">
            <v>7 1998</v>
          </cell>
          <cell r="B68">
            <v>7</v>
          </cell>
          <cell r="C68">
            <v>1998</v>
          </cell>
          <cell r="D68" t="str">
            <v>Jul</v>
          </cell>
          <cell r="E68">
            <v>97.9</v>
          </cell>
          <cell r="F68">
            <v>0.97900000000000009</v>
          </cell>
          <cell r="G68">
            <v>1.3125844748812625</v>
          </cell>
          <cell r="H68">
            <v>1.3898872735158609</v>
          </cell>
        </row>
        <row r="69">
          <cell r="A69" t="str">
            <v>8 1998</v>
          </cell>
          <cell r="B69">
            <v>8</v>
          </cell>
          <cell r="C69">
            <v>1998</v>
          </cell>
          <cell r="D69" t="str">
            <v>Aug</v>
          </cell>
          <cell r="E69">
            <v>99</v>
          </cell>
          <cell r="F69">
            <v>0.99</v>
          </cell>
          <cell r="G69">
            <v>1.3407400152004723</v>
          </cell>
          <cell r="H69">
            <v>1.4197009943982235</v>
          </cell>
        </row>
        <row r="70">
          <cell r="A70" t="str">
            <v>9 1998</v>
          </cell>
          <cell r="B70">
            <v>9</v>
          </cell>
          <cell r="C70">
            <v>1998</v>
          </cell>
          <cell r="D70" t="str">
            <v>Sep</v>
          </cell>
          <cell r="E70">
            <v>101.8</v>
          </cell>
          <cell r="F70">
            <v>1.018</v>
          </cell>
          <cell r="G70">
            <v>1.3542828436368406</v>
          </cell>
          <cell r="H70">
            <v>1.4340414084830539</v>
          </cell>
        </row>
        <row r="71">
          <cell r="A71" t="str">
            <v>10 1998</v>
          </cell>
          <cell r="B71">
            <v>10</v>
          </cell>
          <cell r="C71">
            <v>1998</v>
          </cell>
          <cell r="D71" t="str">
            <v>Oct</v>
          </cell>
          <cell r="E71">
            <v>104.5</v>
          </cell>
          <cell r="F71">
            <v>1.0449999999999999</v>
          </cell>
          <cell r="G71">
            <v>1.3303367815686056</v>
          </cell>
          <cell r="H71">
            <v>1.4086850770953379</v>
          </cell>
        </row>
        <row r="72">
          <cell r="A72" t="str">
            <v>11 1998</v>
          </cell>
          <cell r="B72">
            <v>11</v>
          </cell>
          <cell r="C72">
            <v>1998</v>
          </cell>
          <cell r="D72" t="str">
            <v>Nov</v>
          </cell>
          <cell r="E72">
            <v>101.5</v>
          </cell>
          <cell r="F72">
            <v>1.0149999999999999</v>
          </cell>
          <cell r="G72">
            <v>1.2730495517402924</v>
          </cell>
          <cell r="H72">
            <v>1.3480239972204191</v>
          </cell>
        </row>
        <row r="73">
          <cell r="A73" t="str">
            <v>12 1998</v>
          </cell>
          <cell r="B73">
            <v>12</v>
          </cell>
          <cell r="C73">
            <v>1998</v>
          </cell>
          <cell r="D73" t="str">
            <v>Dec</v>
          </cell>
          <cell r="E73">
            <v>104.4</v>
          </cell>
          <cell r="F73">
            <v>1.044</v>
          </cell>
          <cell r="G73">
            <v>1.2542360115667908</v>
          </cell>
          <cell r="H73">
            <v>1.3281024603156839</v>
          </cell>
        </row>
        <row r="74">
          <cell r="A74" t="str">
            <v>1 1999</v>
          </cell>
          <cell r="B74">
            <v>1</v>
          </cell>
          <cell r="C74">
            <v>1999</v>
          </cell>
          <cell r="D74" t="str">
            <v>Jan</v>
          </cell>
          <cell r="E74">
            <v>104</v>
          </cell>
          <cell r="F74">
            <v>1.04</v>
          </cell>
          <cell r="G74">
            <v>1.2013754900065046</v>
          </cell>
          <cell r="H74">
            <v>1.2721287934058274</v>
          </cell>
        </row>
        <row r="75">
          <cell r="A75" t="str">
            <v>2 1999</v>
          </cell>
          <cell r="B75">
            <v>2</v>
          </cell>
          <cell r="C75">
            <v>1999</v>
          </cell>
          <cell r="D75" t="str">
            <v>Feb</v>
          </cell>
          <cell r="E75">
            <v>102.4</v>
          </cell>
          <cell r="F75">
            <v>1.024</v>
          </cell>
          <cell r="G75">
            <v>1.1551687403908697</v>
          </cell>
          <cell r="H75">
            <v>1.2232007628902186</v>
          </cell>
        </row>
        <row r="76">
          <cell r="A76" t="str">
            <v>3 1999</v>
          </cell>
          <cell r="B76">
            <v>3</v>
          </cell>
          <cell r="C76">
            <v>1999</v>
          </cell>
          <cell r="D76" t="str">
            <v>Mar</v>
          </cell>
          <cell r="E76">
            <v>103.1</v>
          </cell>
          <cell r="F76">
            <v>1.0309999999999999</v>
          </cell>
          <cell r="G76">
            <v>1.1280944730379587</v>
          </cell>
          <cell r="H76">
            <v>1.1945319950099791</v>
          </cell>
        </row>
        <row r="77">
          <cell r="A77" t="str">
            <v>4 1999</v>
          </cell>
          <cell r="B77">
            <v>4</v>
          </cell>
          <cell r="C77">
            <v>1999</v>
          </cell>
          <cell r="D77" t="str">
            <v>Apr</v>
          </cell>
          <cell r="E77">
            <v>103</v>
          </cell>
          <cell r="F77">
            <v>1.03</v>
          </cell>
          <cell r="G77">
            <v>1.0941750465935585</v>
          </cell>
          <cell r="H77">
            <v>1.1586149321144319</v>
          </cell>
        </row>
        <row r="78">
          <cell r="A78" t="str">
            <v>5 1999</v>
          </cell>
          <cell r="B78">
            <v>5</v>
          </cell>
          <cell r="C78">
            <v>1999</v>
          </cell>
          <cell r="D78" t="str">
            <v>May</v>
          </cell>
          <cell r="E78">
            <v>101.8</v>
          </cell>
          <cell r="F78">
            <v>1.018</v>
          </cell>
          <cell r="G78">
            <v>1.062305870479183</v>
          </cell>
          <cell r="H78">
            <v>1.1248688661305164</v>
          </cell>
        </row>
        <row r="79">
          <cell r="A79" t="str">
            <v>6 1999</v>
          </cell>
          <cell r="B79">
            <v>6</v>
          </cell>
          <cell r="C79">
            <v>1999</v>
          </cell>
          <cell r="D79" t="str">
            <v>Jun</v>
          </cell>
          <cell r="E79">
            <v>99.3</v>
          </cell>
          <cell r="F79">
            <v>0.99299999999999999</v>
          </cell>
          <cell r="G79">
            <v>1.0435224660895708</v>
          </cell>
          <cell r="H79">
            <v>1.1049792398138667</v>
          </cell>
        </row>
        <row r="80">
          <cell r="A80" t="str">
            <v>7 1999</v>
          </cell>
          <cell r="B80">
            <v>7</v>
          </cell>
          <cell r="C80">
            <v>1999</v>
          </cell>
          <cell r="D80" t="str">
            <v>Jul</v>
          </cell>
          <cell r="E80">
            <v>99.5</v>
          </cell>
          <cell r="F80">
            <v>0.995</v>
          </cell>
          <cell r="G80">
            <v>1.0508786164044015</v>
          </cell>
          <cell r="H80">
            <v>1.1127686201549514</v>
          </cell>
        </row>
        <row r="81">
          <cell r="A81" t="str">
            <v>8 1999</v>
          </cell>
          <cell r="B81">
            <v>8</v>
          </cell>
          <cell r="C81">
            <v>1999</v>
          </cell>
          <cell r="D81" t="str">
            <v>Aug</v>
          </cell>
          <cell r="E81">
            <v>100.6</v>
          </cell>
          <cell r="F81">
            <v>1.006</v>
          </cell>
          <cell r="G81">
            <v>1.0561594134717602</v>
          </cell>
          <cell r="H81">
            <v>1.1183604222662828</v>
          </cell>
        </row>
        <row r="82">
          <cell r="A82" t="str">
            <v>9 1999</v>
          </cell>
          <cell r="B82">
            <v>9</v>
          </cell>
          <cell r="C82">
            <v>1999</v>
          </cell>
          <cell r="D82" t="str">
            <v>Sep</v>
          </cell>
          <cell r="E82">
            <v>100.6</v>
          </cell>
          <cell r="F82">
            <v>1.006</v>
          </cell>
          <cell r="G82">
            <v>1.0498602519600002</v>
          </cell>
          <cell r="H82">
            <v>1.1116902805827862</v>
          </cell>
        </row>
        <row r="83">
          <cell r="A83" t="str">
            <v>10 1999</v>
          </cell>
          <cell r="B83">
            <v>10</v>
          </cell>
          <cell r="C83">
            <v>1999</v>
          </cell>
          <cell r="D83" t="str">
            <v>Oct</v>
          </cell>
          <cell r="E83">
            <v>101</v>
          </cell>
          <cell r="F83">
            <v>1.01</v>
          </cell>
          <cell r="G83">
            <v>1.0435986600000002</v>
          </cell>
          <cell r="H83">
            <v>1.1050599210564476</v>
          </cell>
        </row>
        <row r="84">
          <cell r="A84" t="str">
            <v>11 1999</v>
          </cell>
          <cell r="B84">
            <v>11</v>
          </cell>
          <cell r="C84">
            <v>1999</v>
          </cell>
          <cell r="D84" t="str">
            <v>Nov</v>
          </cell>
          <cell r="E84">
            <v>101.4</v>
          </cell>
          <cell r="F84">
            <v>1.014</v>
          </cell>
          <cell r="G84">
            <v>1.0332660000000002</v>
          </cell>
          <cell r="H84">
            <v>1.0941187337192551</v>
          </cell>
        </row>
        <row r="85">
          <cell r="A85" t="str">
            <v>12 1999</v>
          </cell>
          <cell r="B85">
            <v>12</v>
          </cell>
          <cell r="C85">
            <v>1999</v>
          </cell>
          <cell r="D85" t="str">
            <v>Dec</v>
          </cell>
          <cell r="E85">
            <v>101.9</v>
          </cell>
          <cell r="F85">
            <v>1.0190000000000001</v>
          </cell>
          <cell r="G85">
            <v>1.0190000000000001</v>
          </cell>
          <cell r="H85">
            <v>1.0790125579085355</v>
          </cell>
        </row>
        <row r="86">
          <cell r="A86" t="str">
            <v>1 2000</v>
          </cell>
          <cell r="B86">
            <v>1</v>
          </cell>
          <cell r="C86">
            <v>2000</v>
          </cell>
          <cell r="D86" t="str">
            <v>Jan</v>
          </cell>
          <cell r="E86">
            <v>100.8</v>
          </cell>
          <cell r="F86">
            <v>1.008</v>
          </cell>
          <cell r="H86">
            <v>1.0588935798906136</v>
          </cell>
        </row>
        <row r="87">
          <cell r="A87" t="str">
            <v>2 2000</v>
          </cell>
          <cell r="B87">
            <v>2</v>
          </cell>
          <cell r="C87">
            <v>2000</v>
          </cell>
          <cell r="D87" t="str">
            <v>Feb</v>
          </cell>
          <cell r="E87">
            <v>100.4</v>
          </cell>
          <cell r="F87">
            <v>1.004</v>
          </cell>
          <cell r="H87">
            <v>1.0504896625898945</v>
          </cell>
        </row>
        <row r="88">
          <cell r="A88" t="str">
            <v>3 2000</v>
          </cell>
          <cell r="B88">
            <v>3</v>
          </cell>
          <cell r="C88">
            <v>2000</v>
          </cell>
          <cell r="D88" t="str">
            <v>Mar</v>
          </cell>
          <cell r="E88">
            <v>100.3</v>
          </cell>
          <cell r="F88">
            <v>1.0029999999999999</v>
          </cell>
          <cell r="H88">
            <v>1.046304444810652</v>
          </cell>
        </row>
        <row r="89">
          <cell r="A89" t="str">
            <v>4 2000</v>
          </cell>
          <cell r="B89">
            <v>4</v>
          </cell>
          <cell r="C89">
            <v>2000</v>
          </cell>
          <cell r="D89" t="str">
            <v>Apr</v>
          </cell>
          <cell r="E89">
            <v>99.6</v>
          </cell>
          <cell r="F89">
            <v>0.996</v>
          </cell>
          <cell r="H89">
            <v>1.0431749200505005</v>
          </cell>
        </row>
        <row r="90">
          <cell r="A90" t="str">
            <v>5 2000</v>
          </cell>
          <cell r="B90">
            <v>5</v>
          </cell>
          <cell r="C90">
            <v>2000</v>
          </cell>
          <cell r="D90" t="str">
            <v>May</v>
          </cell>
          <cell r="E90">
            <v>99.5</v>
          </cell>
          <cell r="F90">
            <v>0.995</v>
          </cell>
          <cell r="H90">
            <v>1.0473643775607435</v>
          </cell>
        </row>
        <row r="91">
          <cell r="A91" t="str">
            <v>6 2000</v>
          </cell>
          <cell r="B91">
            <v>6</v>
          </cell>
          <cell r="C91">
            <v>2000</v>
          </cell>
          <cell r="D91" t="str">
            <v>Jun</v>
          </cell>
          <cell r="E91">
            <v>99.1</v>
          </cell>
          <cell r="F91">
            <v>0.99099999999999999</v>
          </cell>
          <cell r="H91">
            <v>1.0526275151364257</v>
          </cell>
        </row>
        <row r="92">
          <cell r="A92" t="str">
            <v>7 2000</v>
          </cell>
          <cell r="B92">
            <v>7</v>
          </cell>
          <cell r="C92">
            <v>2000</v>
          </cell>
          <cell r="D92" t="str">
            <v>Jul</v>
          </cell>
          <cell r="E92">
            <v>99.4</v>
          </cell>
          <cell r="F92">
            <v>0.99400000000000011</v>
          </cell>
          <cell r="H92">
            <v>1.0621871999358483</v>
          </cell>
        </row>
        <row r="93">
          <cell r="A93" t="str">
            <v>8 2000</v>
          </cell>
          <cell r="B93">
            <v>8</v>
          </cell>
          <cell r="C93">
            <v>2000</v>
          </cell>
          <cell r="D93" t="str">
            <v>Aug</v>
          </cell>
          <cell r="E93">
            <v>100.9</v>
          </cell>
          <cell r="F93">
            <v>1.0090000000000001</v>
          </cell>
          <cell r="H93">
            <v>1.0685987926920002</v>
          </cell>
        </row>
        <row r="94">
          <cell r="A94" t="str">
            <v>9 2000</v>
          </cell>
          <cell r="B94">
            <v>9</v>
          </cell>
          <cell r="C94">
            <v>2000</v>
          </cell>
          <cell r="D94" t="str">
            <v>Sep</v>
          </cell>
          <cell r="E94">
            <v>101.7</v>
          </cell>
          <cell r="F94">
            <v>1.0170000000000001</v>
          </cell>
          <cell r="H94">
            <v>1.059067188</v>
          </cell>
        </row>
        <row r="95">
          <cell r="A95" t="str">
            <v>10 2000</v>
          </cell>
          <cell r="B95">
            <v>10</v>
          </cell>
          <cell r="C95">
            <v>2000</v>
          </cell>
          <cell r="D95" t="str">
            <v>Oct</v>
          </cell>
          <cell r="E95">
            <v>102.8</v>
          </cell>
          <cell r="F95">
            <v>1.028</v>
          </cell>
          <cell r="H95">
            <v>1.041364</v>
          </cell>
        </row>
        <row r="96">
          <cell r="A96" t="str">
            <v>11 2000</v>
          </cell>
          <cell r="B96">
            <v>11</v>
          </cell>
          <cell r="C96">
            <v>2000</v>
          </cell>
          <cell r="D96" t="str">
            <v>Nov</v>
          </cell>
          <cell r="E96">
            <v>101.3</v>
          </cell>
          <cell r="F96">
            <v>1.0129999999999999</v>
          </cell>
          <cell r="H96">
            <v>1.0129999999999999</v>
          </cell>
        </row>
        <row r="97">
          <cell r="A97" t="str">
            <v>12 2000</v>
          </cell>
          <cell r="B97">
            <v>12</v>
          </cell>
          <cell r="C97">
            <v>2000</v>
          </cell>
          <cell r="D97" t="str">
            <v>Dec</v>
          </cell>
          <cell r="E97">
            <v>101.4</v>
          </cell>
          <cell r="F97">
            <v>1.014</v>
          </cell>
          <cell r="H97">
            <v>1</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ow r="1">
          <cell r="A1" t="str">
            <v>Code</v>
          </cell>
        </row>
      </sheetData>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row r="1">
          <cell r="A1" t="str">
            <v>Code</v>
          </cell>
        </row>
      </sheetData>
      <sheetData sheetId="85"/>
      <sheetData sheetId="86"/>
      <sheetData sheetId="87"/>
      <sheetData sheetId="88"/>
      <sheetData sheetId="89"/>
      <sheetData sheetId="90"/>
      <sheetData sheetId="91" refreshError="1"/>
      <sheetData sheetId="92" refreshError="1"/>
      <sheetData sheetId="93" refreshError="1"/>
      <sheetData sheetId="94" refreshError="1"/>
      <sheetData sheetId="95" refreshError="1"/>
      <sheetData sheetId="9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S LLC"/>
      <sheetName val="IS LLC"/>
      <sheetName val="parameters"/>
      <sheetName val="data"/>
      <sheetName val="validation"/>
      <sheetName val="Trail balance"/>
      <sheetName val="531"/>
      <sheetName val="KZM_v01"/>
      <sheetName val="DRS"/>
      <sheetName val="TB"/>
      <sheetName val="LOA"/>
      <sheetName val="BS"/>
      <sheetName val="IS"/>
      <sheetName val="CF-i"/>
      <sheetName val="CF-d"/>
      <sheetName val="DRS SA"/>
      <sheetName val="CF-i SA"/>
      <sheetName val="CF-d SA"/>
      <sheetName val="CE"/>
      <sheetName val="601"/>
      <sheetName val="601a"/>
      <sheetName val="701"/>
      <sheetName val="721"/>
      <sheetName val="721a"/>
      <sheetName val="711"/>
      <sheetName val="628"/>
      <sheetName val="741"/>
      <sheetName val="611"/>
      <sheetName val="771"/>
      <sheetName val="771a"/>
      <sheetName val="771b"/>
      <sheetName val="771c"/>
      <sheetName val="273"/>
      <sheetName val="273a"/>
      <sheetName val="241"/>
      <sheetName val="241a"/>
      <sheetName val="241b"/>
      <sheetName val="292"/>
      <sheetName val="292a"/>
      <sheetName val="292b"/>
      <sheetName val="221"/>
      <sheetName val="221a"/>
      <sheetName val="130"/>
      <sheetName val="132"/>
      <sheetName val="121"/>
      <sheetName val="161"/>
      <sheetName val="122"/>
      <sheetName val="122a"/>
      <sheetName val="122b"/>
      <sheetName val="103"/>
      <sheetName val="100"/>
      <sheetName val="101"/>
      <sheetName val="106"/>
      <sheetName val="331"/>
      <sheetName val="449"/>
      <sheetName val="321"/>
      <sheetName val="335"/>
      <sheetName val="335a"/>
      <sheetName val="S7.200"/>
      <sheetName val="V7.300"/>
      <sheetName val="V7.301"/>
      <sheetName val="Mapping"/>
    </sheetNames>
    <sheetDataSet>
      <sheetData sheetId="0" refreshError="1"/>
      <sheetData sheetId="1" refreshError="1"/>
      <sheetData sheetId="2">
        <row r="3">
          <cell r="C3">
            <v>25</v>
          </cell>
        </row>
      </sheetData>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erzeichnis"/>
      <sheetName val="1.Bilanzierungsgrundsätze"/>
      <sheetName val="2a.Abw. zw. HBII und HBI"/>
      <sheetName val="2b.US-GAAP-Überl.rechn."/>
      <sheetName val="3.Änd.Bil.u.Bew.methoden"/>
      <sheetName val="3.1.Ausw.auf Bilanz"/>
      <sheetName val="3.1.Ausw.Ergebnisrechnung"/>
      <sheetName val="3.1.Eventualschulden"/>
      <sheetName val="4.2.Bew.Ford.u.Verb.fr.Währung"/>
      <sheetName val="4.3.Transf.beschr.4.4.infl.Entw"/>
      <sheetName val="5.1.Konsolidierungskreis"/>
      <sheetName val="5.2.Erläuterung Konsolidierung"/>
      <sheetName val="5.3.Anteile in Fremdbesitz"/>
      <sheetName val="6.1.1.Geschäfts- od. Firmenwert"/>
      <sheetName val="6.1.2.Vertriebs- u.ä.Rechte"/>
      <sheetName val="6.1.3.Produktrechte,Lizenzen..."/>
      <sheetName val="6.1.4.Know-how,Patente..."/>
      <sheetName val="6.1.5.Selbsterst.imm.Vermögen"/>
      <sheetName val="6.1.6.Übrige Rechte u. Werte"/>
      <sheetName val="6.1.7.Angaben zu Sicherheiten"/>
      <sheetName val="6.1.8.Verpflichtung z. Erwerb"/>
      <sheetName val="6.2.Sachanlagen"/>
      <sheetName val="6.2.Sachanlagen Fortsetzung"/>
      <sheetName val="6.3.Beteiligung a.Gruppenges."/>
      <sheetName val="6.3.Bewertung n.Equity-Methode"/>
      <sheetName val="6.3.Beteil.a.Nicht-Gruppenges."/>
      <sheetName val="6.3.Bew.v.Beteiligungen C-Ges."/>
      <sheetName val="6.3.2.Ausleihungen"/>
      <sheetName val="6.3.2.Erläuterung u. Abschreib."/>
      <sheetName val="6.3.3.Langfristige Wertpapiere"/>
      <sheetName val="6.3.3.Beschreibung lfr. verz.WP"/>
      <sheetName val="7.1.Kfr.Vermögen Vorräte"/>
      <sheetName val="7.1.Bewertungsabschläge"/>
      <sheetName val="7.2.Forderungen"/>
      <sheetName val="7.3.Kfr.Wertpapiere Anschaffung"/>
      <sheetName val="7.3.Beschreib.kfr.verz.WP"/>
      <sheetName val="7.4.Kasse,Bank,Postgiro,Schecks"/>
      <sheetName val="7.5.1.Sonst.Ford.kurzfristig"/>
      <sheetName val="7.5.1.Sonst.Ford.langfristig"/>
      <sheetName val="7.5.1.Sonst.Ford. Wertberichtig"/>
      <sheetName val="7.5.2.Aktive latente Steuern"/>
      <sheetName val="7.5.3.Übr.Rechnungsabgrenzungen"/>
      <sheetName val="7.6.Beizulegender Zeitwert"/>
      <sheetName val="7.7.Eventualforderungen"/>
      <sheetName val="8.1.Grund-,Stammkapital"/>
      <sheetName val="8.2.Kapitalerhöhung -herabsetz."/>
      <sheetName val="8.3.Gewinnrücklagen"/>
      <sheetName val="8.4.Gewinnverwendungsvorschlag"/>
      <sheetName val="9.2.1.Pensionen Erl.d.Bewertung"/>
      <sheetName val="9.2.2.Entwickl.erw.Pens.verpfl."/>
      <sheetName val="9.2.3.Entw.Fondsvermögen"/>
      <sheetName val="9.2.4.Pens.rückst. u. -vorausz."/>
      <sheetName val="9.2.5.Entw.vers.math.Gew-Verlus"/>
      <sheetName val="9.2.6.Zusatzang.n.SFAS 132"/>
      <sheetName val="9.2.7.SFAS-leistungsdef.Pläne"/>
      <sheetName val="9.2.8.Zusatzang.Pensionsverm."/>
      <sheetName val="9.2.8.Investitionsstrategie Pv."/>
      <sheetName val="9.2.9.Auswirk.cashflow Pensplan"/>
      <sheetName val="9.2.10.Ausw.Änd.Zinss.Pensverpf"/>
      <sheetName val="9.2.11.Zusatzd. US-GAAP-Überl"/>
      <sheetName val="9.3.Erl.beitragsdef.Pensionszus"/>
      <sheetName val="9.4.Aufwand Pensionsverpfl."/>
      <sheetName val="9.5.Steuerrückstellungen"/>
      <sheetName val="9.5.Rückstellungen latente St."/>
      <sheetName val="9.6.1.Sonst.Rückst.lfr-kfr"/>
      <sheetName val="9.6.2.1.Sonst.Rückst.langfr."/>
      <sheetName val="9.6.2.2.Rückstellungen kfr."/>
      <sheetName val="9.6.2.2.Zusatzangaben Rückst."/>
      <sheetName val="10.1.Anleihen"/>
      <sheetName val="10.2.Bankverbindlichkeiten"/>
      <sheetName val="10.2.Bankverb.Fortsetzung"/>
      <sheetName val="10.3.Fälligkeiten u.Sicherheit"/>
      <sheetName val="10.4.Steuerverbindlichkeiten"/>
      <sheetName val="10.5.Sozialverbindlichkeiten"/>
      <sheetName val="10.6.Sonstige Verbindlichkeiten"/>
      <sheetName val="10.7.Passive Rechnungsabgr."/>
      <sheetName val="10.8.Eventualverbindlichkeiten"/>
      <sheetName val="10.9.Deckblatt"/>
      <sheetName val="10.9.Devisenterm"/>
      <sheetName val="10.9.Währ_Opt"/>
      <sheetName val="10.9.Zinsswaps"/>
      <sheetName val="10.9.Zinsfutures"/>
      <sheetName val="10.9.Zinsoption"/>
      <sheetName val="10.9.Comb_Swaps"/>
      <sheetName val="10.9.Übrige_Fin"/>
      <sheetName val="10.9.Warentermin"/>
      <sheetName val="10.9.Warenopt"/>
      <sheetName val="10.9.Warenswaps"/>
      <sheetName val="10.9.Zusammenf"/>
      <sheetName val="10.9.Bestätigung Einsatz Deriv"/>
      <sheetName val="10.10.Hedge Accounting"/>
      <sheetName val="10.11.1.1.Finanzierungsleasing"/>
      <sheetName val="10.11.1.2.Operatives Leasing"/>
      <sheetName val="10.11.2.Sonst.lfr.Abnahmeverpfl"/>
      <sheetName val="10.11.3.Verpfl.Investitionsproj"/>
      <sheetName val="10.11.4.Fristigkeiten"/>
      <sheetName val="10.11.5.Sonst.Verpfl.Bet.Wertp."/>
      <sheetName val="11.1.Umsatz"/>
      <sheetName val="11.2.Sondereinfl.E.v.ErSt. n.St"/>
      <sheetName val="11.3.Personalkosten u.Arbeitneh"/>
      <sheetName val="11.3.Forts.Personalkosten"/>
      <sheetName val="11.4.Sonst.Ang.Ergebnisrechnung"/>
      <sheetName val="11.4.s.Ang.Ergebnisr.Forts.1"/>
      <sheetName val="11.4. s.Ang.Ergebnisr. Forts.2"/>
      <sheetName val="11.4. s.Ang.Ergebnisr.Forts.3"/>
      <sheetName val="11.4. s.Ang.Ergebnisr.Forts.4"/>
      <sheetName val="11.4. s.Ang.Ergebnisr.Forts.5"/>
      <sheetName val="11.5.Einkommen- u.Ertragsteuern"/>
      <sheetName val="11.5. Darstellung Steueraufwand"/>
      <sheetName val="11.5. Steuerl. Verlustvorträge"/>
      <sheetName val="11.5. Latente Steuern"/>
      <sheetName val="12.2.Beziehungen zu verb.Untern"/>
      <sheetName val="12.3.BASF Aktienoptionsprogramm"/>
      <sheetName val="eingabe"/>
      <sheetName val="Uploa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refreshError="1">
        <row r="1">
          <cell r="A1" t="str">
            <v xml:space="preserve"> Position</v>
          </cell>
          <cell r="C1" t="str">
            <v>V</v>
          </cell>
          <cell r="D1" t="str">
            <v xml:space="preserve">  12  2003  TEUR</v>
          </cell>
          <cell r="E1" t="str">
            <v xml:space="preserve">  12  2002  TEUR</v>
          </cell>
        </row>
        <row r="2">
          <cell r="A2" t="str">
            <v>SOFO.KB</v>
          </cell>
          <cell r="B2" t="str">
            <v>SO.FORDERUNGEN KFR.BRUTTO</v>
          </cell>
        </row>
        <row r="3">
          <cell r="A3" t="str">
            <v>5110011</v>
          </cell>
          <cell r="B3" t="str">
            <v>SONST.FORD.GGÜ.GRP</v>
          </cell>
          <cell r="C3" t="str">
            <v>+</v>
          </cell>
          <cell r="E3">
            <v>1767527</v>
          </cell>
        </row>
        <row r="4">
          <cell r="A4" t="str">
            <v>5110031</v>
          </cell>
          <cell r="B4" t="str">
            <v>ZINS-/DIV-FORD.</v>
          </cell>
          <cell r="C4" t="str">
            <v>+</v>
          </cell>
          <cell r="E4">
            <v>2191</v>
          </cell>
        </row>
        <row r="5">
          <cell r="A5" t="str">
            <v>5110051</v>
          </cell>
          <cell r="B5" t="str">
            <v>STEUERFORDERUNGEN</v>
          </cell>
          <cell r="C5" t="str">
            <v>+</v>
          </cell>
          <cell r="E5">
            <v>214442</v>
          </cell>
        </row>
        <row r="6">
          <cell r="A6" t="str">
            <v>5110071</v>
          </cell>
          <cell r="B6" t="str">
            <v>PERSONALFORDERUNGEN</v>
          </cell>
          <cell r="C6" t="str">
            <v>+</v>
          </cell>
          <cell r="E6">
            <v>7256</v>
          </cell>
        </row>
        <row r="7">
          <cell r="A7" t="str">
            <v>5110091</v>
          </cell>
          <cell r="B7" t="str">
            <v>FORD.KOMMISIONSGESCH</v>
          </cell>
          <cell r="C7" t="str">
            <v>+</v>
          </cell>
          <cell r="E7">
            <v>0</v>
          </cell>
        </row>
        <row r="8">
          <cell r="A8" t="str">
            <v>5110111</v>
          </cell>
          <cell r="B8" t="str">
            <v>VERSICHERUNGSFORD.</v>
          </cell>
          <cell r="C8" t="str">
            <v>+</v>
          </cell>
          <cell r="E8">
            <v>3934</v>
          </cell>
        </row>
        <row r="9">
          <cell r="A9" t="str">
            <v>5110131</v>
          </cell>
          <cell r="B9" t="str">
            <v>MIET/KAUTION/S.ANZ.</v>
          </cell>
          <cell r="C9" t="str">
            <v>+</v>
          </cell>
          <cell r="D9">
            <v>150</v>
          </cell>
          <cell r="E9">
            <v>2211</v>
          </cell>
        </row>
        <row r="10">
          <cell r="A10" t="str">
            <v>5110151</v>
          </cell>
          <cell r="B10" t="str">
            <v>FORD. A. ANLAGENV.</v>
          </cell>
          <cell r="C10" t="str">
            <v>+</v>
          </cell>
          <cell r="E10">
            <v>85</v>
          </cell>
        </row>
        <row r="11">
          <cell r="A11" t="str">
            <v>5110161</v>
          </cell>
          <cell r="B11" t="str">
            <v>SO.GESCH.FO.GG.A-GRP</v>
          </cell>
          <cell r="C11" t="str">
            <v>+</v>
          </cell>
          <cell r="E11">
            <v>0</v>
          </cell>
        </row>
        <row r="12">
          <cell r="A12" t="str">
            <v>5110171</v>
          </cell>
          <cell r="B12" t="str">
            <v>ÜBRIGE FORDERUNGEN</v>
          </cell>
          <cell r="C12" t="str">
            <v>+</v>
          </cell>
          <cell r="E12">
            <v>79573</v>
          </cell>
        </row>
        <row r="13">
          <cell r="A13" t="str">
            <v>5110191</v>
          </cell>
          <cell r="B13" t="str">
            <v>SONST.FORD.KURZ,B.</v>
          </cell>
          <cell r="C13">
            <v>0</v>
          </cell>
          <cell r="D13">
            <v>150</v>
          </cell>
          <cell r="E13">
            <v>2077219</v>
          </cell>
        </row>
        <row r="14">
          <cell r="A14" t="str">
            <v>SOFO.LB</v>
          </cell>
          <cell r="B14" t="str">
            <v>SO.FORDERUNGEN LFR.BRUTTO</v>
          </cell>
        </row>
        <row r="15">
          <cell r="A15" t="str">
            <v>5110211</v>
          </cell>
          <cell r="B15" t="str">
            <v>SONST.FORD.GGÜ.GRP</v>
          </cell>
          <cell r="C15" t="str">
            <v>+</v>
          </cell>
          <cell r="D15">
            <v>1100000</v>
          </cell>
          <cell r="E15">
            <v>0</v>
          </cell>
        </row>
        <row r="16">
          <cell r="A16" t="str">
            <v>5110231</v>
          </cell>
          <cell r="B16" t="str">
            <v>ZINS-/DIV-FORD.</v>
          </cell>
          <cell r="C16" t="str">
            <v>+</v>
          </cell>
          <cell r="E16">
            <v>0</v>
          </cell>
        </row>
        <row r="17">
          <cell r="A17" t="str">
            <v>5110251</v>
          </cell>
          <cell r="B17" t="str">
            <v>STEUERFORDERUNGEN</v>
          </cell>
          <cell r="C17" t="str">
            <v>+</v>
          </cell>
          <cell r="E17">
            <v>0</v>
          </cell>
        </row>
        <row r="18">
          <cell r="A18" t="str">
            <v>5110271</v>
          </cell>
          <cell r="B18" t="str">
            <v>PERSONALFORDERUNGEN</v>
          </cell>
          <cell r="C18" t="str">
            <v>+</v>
          </cell>
          <cell r="E18">
            <v>2845</v>
          </cell>
        </row>
        <row r="19">
          <cell r="A19" t="str">
            <v>5110291</v>
          </cell>
          <cell r="B19" t="str">
            <v>FORD.KOMMISIONSGESCH</v>
          </cell>
          <cell r="C19" t="str">
            <v>+</v>
          </cell>
          <cell r="E19">
            <v>0</v>
          </cell>
        </row>
        <row r="20">
          <cell r="A20" t="str">
            <v>5110311</v>
          </cell>
          <cell r="B20" t="str">
            <v>VERSICHERUNGSFORD.</v>
          </cell>
          <cell r="C20" t="str">
            <v>+</v>
          </cell>
          <cell r="E20">
            <v>0</v>
          </cell>
        </row>
        <row r="21">
          <cell r="A21" t="str">
            <v>5110331</v>
          </cell>
          <cell r="B21" t="str">
            <v>MIET/KAUTION/S.ANZ.</v>
          </cell>
          <cell r="C21" t="str">
            <v>+</v>
          </cell>
          <cell r="E21">
            <v>109</v>
          </cell>
        </row>
        <row r="22">
          <cell r="A22" t="str">
            <v>5110351</v>
          </cell>
          <cell r="B22" t="str">
            <v>FORD. A. ANLAGENV.</v>
          </cell>
          <cell r="C22" t="str">
            <v>+</v>
          </cell>
          <cell r="E22">
            <v>0</v>
          </cell>
        </row>
        <row r="23">
          <cell r="A23" t="str">
            <v>5110361</v>
          </cell>
          <cell r="B23" t="str">
            <v>SO.GESCH.FO.GG.A-GRP</v>
          </cell>
          <cell r="C23" t="str">
            <v>+</v>
          </cell>
          <cell r="E23">
            <v>0</v>
          </cell>
        </row>
        <row r="24">
          <cell r="A24" t="str">
            <v>5110371</v>
          </cell>
          <cell r="B24" t="str">
            <v>ÜBRIGE FORDERUNGEN</v>
          </cell>
          <cell r="C24" t="str">
            <v>+</v>
          </cell>
          <cell r="E24">
            <v>72</v>
          </cell>
        </row>
        <row r="25">
          <cell r="A25" t="str">
            <v>5110391</v>
          </cell>
          <cell r="B25" t="str">
            <v>SONST.FORD.LANG,B.</v>
          </cell>
          <cell r="C25">
            <v>0</v>
          </cell>
          <cell r="D25">
            <v>1100000</v>
          </cell>
          <cell r="E25">
            <v>3026</v>
          </cell>
        </row>
        <row r="26">
          <cell r="A26" t="str">
            <v>SOFO.KN</v>
          </cell>
          <cell r="B26" t="str">
            <v>SO.FORDERUNGEN KFR.NETTO</v>
          </cell>
        </row>
        <row r="27">
          <cell r="A27" t="str">
            <v>5110411</v>
          </cell>
          <cell r="B27" t="str">
            <v>SONST.FORD.GGÜ.GRP</v>
          </cell>
          <cell r="C27" t="str">
            <v>+</v>
          </cell>
          <cell r="E27">
            <v>1625052</v>
          </cell>
        </row>
        <row r="28">
          <cell r="A28" t="str">
            <v>5110431</v>
          </cell>
          <cell r="B28" t="str">
            <v>ZINS-/DIV-FORD.</v>
          </cell>
          <cell r="C28" t="str">
            <v>+</v>
          </cell>
          <cell r="E28">
            <v>2140</v>
          </cell>
        </row>
        <row r="29">
          <cell r="A29" t="str">
            <v>5110451</v>
          </cell>
          <cell r="B29" t="str">
            <v>STEUERFORDERUNGEN</v>
          </cell>
          <cell r="C29" t="str">
            <v>+</v>
          </cell>
          <cell r="E29">
            <v>214202</v>
          </cell>
        </row>
        <row r="30">
          <cell r="A30" t="str">
            <v>5110471</v>
          </cell>
          <cell r="B30" t="str">
            <v>PERSONALFORDERUNGEN</v>
          </cell>
          <cell r="C30" t="str">
            <v>+</v>
          </cell>
          <cell r="E30">
            <v>7256</v>
          </cell>
        </row>
        <row r="31">
          <cell r="A31" t="str">
            <v>5110491</v>
          </cell>
          <cell r="B31" t="str">
            <v>FORD.KOMMISIONSGESCH</v>
          </cell>
          <cell r="C31" t="str">
            <v>+</v>
          </cell>
          <cell r="E31">
            <v>0</v>
          </cell>
        </row>
        <row r="32">
          <cell r="A32" t="str">
            <v>5110511</v>
          </cell>
          <cell r="B32" t="str">
            <v>VERSICHERUNGSFORD.</v>
          </cell>
          <cell r="C32" t="str">
            <v>+</v>
          </cell>
          <cell r="E32">
            <v>3896</v>
          </cell>
        </row>
        <row r="33">
          <cell r="A33" t="str">
            <v>5110531</v>
          </cell>
          <cell r="B33" t="str">
            <v>MIET/KAUTION/S.ANZ.</v>
          </cell>
          <cell r="C33" t="str">
            <v>+</v>
          </cell>
          <cell r="E33">
            <v>2211</v>
          </cell>
        </row>
        <row r="34">
          <cell r="A34" t="str">
            <v>5110551</v>
          </cell>
          <cell r="B34" t="str">
            <v>FORD. A. ANLAGENV.</v>
          </cell>
          <cell r="C34" t="str">
            <v>+</v>
          </cell>
          <cell r="E34">
            <v>85</v>
          </cell>
        </row>
        <row r="35">
          <cell r="A35" t="str">
            <v>5110561</v>
          </cell>
          <cell r="B35" t="str">
            <v>SO.GESCH.FO.GG.A-GRP</v>
          </cell>
          <cell r="C35" t="str">
            <v>+</v>
          </cell>
          <cell r="E35">
            <v>0</v>
          </cell>
        </row>
        <row r="36">
          <cell r="A36" t="str">
            <v>5110571</v>
          </cell>
          <cell r="B36" t="str">
            <v>ÜBRIGE FORDERUNGEN</v>
          </cell>
          <cell r="C36" t="str">
            <v>+</v>
          </cell>
          <cell r="E36">
            <v>76071</v>
          </cell>
        </row>
        <row r="37">
          <cell r="A37" t="str">
            <v>5110591</v>
          </cell>
          <cell r="B37" t="str">
            <v>SONST.FORD.KURZ,N.</v>
          </cell>
          <cell r="C37">
            <v>0</v>
          </cell>
          <cell r="D37">
            <v>0</v>
          </cell>
          <cell r="E37">
            <v>1930913</v>
          </cell>
        </row>
        <row r="38">
          <cell r="A38" t="str">
            <v>SOFO.LN</v>
          </cell>
          <cell r="B38" t="str">
            <v>SO.FORDERUNGEN LFR.NETTO</v>
          </cell>
        </row>
        <row r="39">
          <cell r="A39" t="str">
            <v>5110611</v>
          </cell>
          <cell r="B39" t="str">
            <v>SONST.FORD.GGÜ.GRP</v>
          </cell>
          <cell r="C39" t="str">
            <v>+</v>
          </cell>
          <cell r="E39">
            <v>0</v>
          </cell>
        </row>
        <row r="40">
          <cell r="A40" t="str">
            <v>5110631</v>
          </cell>
          <cell r="B40" t="str">
            <v>ZINS-/DIV-FORD.</v>
          </cell>
          <cell r="C40" t="str">
            <v>+</v>
          </cell>
          <cell r="E40">
            <v>0</v>
          </cell>
        </row>
        <row r="41">
          <cell r="A41" t="str">
            <v>5110651</v>
          </cell>
          <cell r="B41" t="str">
            <v>STEUERFORDERUNGEN</v>
          </cell>
          <cell r="C41" t="str">
            <v>+</v>
          </cell>
          <cell r="E41">
            <v>0</v>
          </cell>
        </row>
        <row r="42">
          <cell r="A42" t="str">
            <v>5110671</v>
          </cell>
          <cell r="B42" t="str">
            <v>PERSONALFORDERUNGEN</v>
          </cell>
          <cell r="C42" t="str">
            <v>+</v>
          </cell>
          <cell r="E42">
            <v>2586</v>
          </cell>
        </row>
        <row r="43">
          <cell r="A43" t="str">
            <v>5110691</v>
          </cell>
          <cell r="B43" t="str">
            <v>FORD.KOMMISIONSGESCH</v>
          </cell>
          <cell r="C43" t="str">
            <v>+</v>
          </cell>
          <cell r="E43">
            <v>0</v>
          </cell>
        </row>
        <row r="44">
          <cell r="A44" t="str">
            <v>5110711</v>
          </cell>
          <cell r="B44" t="str">
            <v>VERSICHERUNGSFORD.</v>
          </cell>
          <cell r="C44" t="str">
            <v>+</v>
          </cell>
          <cell r="E44">
            <v>0</v>
          </cell>
        </row>
        <row r="45">
          <cell r="A45" t="str">
            <v>5110731</v>
          </cell>
          <cell r="B45" t="str">
            <v>MIET/KAUTION/S.ANZ.</v>
          </cell>
          <cell r="C45" t="str">
            <v>+</v>
          </cell>
          <cell r="E45">
            <v>109</v>
          </cell>
        </row>
        <row r="46">
          <cell r="A46" t="str">
            <v>5110751</v>
          </cell>
          <cell r="B46" t="str">
            <v>FORD. A. ANLAGENV.</v>
          </cell>
          <cell r="C46" t="str">
            <v>+</v>
          </cell>
          <cell r="E46">
            <v>0</v>
          </cell>
        </row>
        <row r="47">
          <cell r="A47" t="str">
            <v>5110761</v>
          </cell>
          <cell r="B47" t="str">
            <v>SO.GESCH.FO.GG.A-GRP</v>
          </cell>
          <cell r="C47" t="str">
            <v>+</v>
          </cell>
          <cell r="E47">
            <v>0</v>
          </cell>
        </row>
        <row r="48">
          <cell r="A48" t="str">
            <v>5110771</v>
          </cell>
          <cell r="B48" t="str">
            <v>ÜBRIGE FORDERUNGEN</v>
          </cell>
          <cell r="C48" t="str">
            <v>+</v>
          </cell>
          <cell r="E48">
            <v>72</v>
          </cell>
        </row>
        <row r="49">
          <cell r="A49" t="str">
            <v>5110791</v>
          </cell>
          <cell r="B49" t="str">
            <v>SONST.FORD.LANG,N.</v>
          </cell>
          <cell r="C49">
            <v>0</v>
          </cell>
          <cell r="D49">
            <v>0</v>
          </cell>
          <cell r="E49">
            <v>2767</v>
          </cell>
        </row>
        <row r="50">
          <cell r="A50" t="str">
            <v>SOFO.WB</v>
          </cell>
          <cell r="B50" t="str">
            <v>WERTBE.SONST.FORD.</v>
          </cell>
        </row>
        <row r="51">
          <cell r="A51" t="str">
            <v>5110811</v>
          </cell>
          <cell r="B51" t="str">
            <v>JAHRESBEGINN</v>
          </cell>
          <cell r="C51" t="str">
            <v>-</v>
          </cell>
          <cell r="E51">
            <v>114756</v>
          </cell>
        </row>
        <row r="52">
          <cell r="A52" t="str">
            <v>5110821</v>
          </cell>
          <cell r="B52" t="str">
            <v>ZUGÄNGE ERG.WIRKS.</v>
          </cell>
          <cell r="C52" t="str">
            <v>-</v>
          </cell>
          <cell r="E52">
            <v>36665</v>
          </cell>
        </row>
        <row r="53">
          <cell r="A53" t="str">
            <v>5110831</v>
          </cell>
          <cell r="B53" t="str">
            <v>ZUGÄNGE N.ERG.WIRKS.</v>
          </cell>
          <cell r="C53" t="str">
            <v>-</v>
          </cell>
          <cell r="E53">
            <v>0</v>
          </cell>
        </row>
        <row r="54">
          <cell r="A54" t="str">
            <v>5110841</v>
          </cell>
          <cell r="B54" t="str">
            <v>ABGÄNGE ERG.WIRKS.</v>
          </cell>
          <cell r="C54" t="str">
            <v>+</v>
          </cell>
          <cell r="E54">
            <v>479</v>
          </cell>
        </row>
        <row r="55">
          <cell r="A55" t="str">
            <v>5110851</v>
          </cell>
          <cell r="B55" t="str">
            <v>ABGÄNGE N.ERG.WIRKS.</v>
          </cell>
          <cell r="C55" t="str">
            <v>+</v>
          </cell>
          <cell r="E55">
            <v>4377</v>
          </cell>
        </row>
        <row r="56">
          <cell r="A56" t="str">
            <v>5110891</v>
          </cell>
          <cell r="B56" t="str">
            <v>WERTB. SONST.FORD.</v>
          </cell>
          <cell r="C56">
            <v>0</v>
          </cell>
          <cell r="D56">
            <v>0</v>
          </cell>
          <cell r="E56">
            <v>-146565</v>
          </cell>
        </row>
        <row r="57">
          <cell r="A57" t="str">
            <v>W.F.L+L</v>
          </cell>
          <cell r="B57" t="str">
            <v>WERTBERICHT.FORD.L+L</v>
          </cell>
        </row>
        <row r="58">
          <cell r="A58" t="str">
            <v>5110931</v>
          </cell>
          <cell r="B58" t="str">
            <v>JAHRESBEGINN</v>
          </cell>
          <cell r="C58" t="str">
            <v>-</v>
          </cell>
          <cell r="E58">
            <v>149682</v>
          </cell>
        </row>
        <row r="59">
          <cell r="A59" t="str">
            <v>5110951</v>
          </cell>
          <cell r="B59" t="str">
            <v>ZUGÄNGE ERG.WIRKS.</v>
          </cell>
          <cell r="C59" t="str">
            <v>-</v>
          </cell>
          <cell r="E59">
            <v>11715</v>
          </cell>
        </row>
        <row r="60">
          <cell r="A60" t="str">
            <v>5110971</v>
          </cell>
          <cell r="B60" t="str">
            <v>ZUGÄNGE N.ERG.WIRKS.</v>
          </cell>
          <cell r="C60" t="str">
            <v>-</v>
          </cell>
          <cell r="E60">
            <v>6000</v>
          </cell>
        </row>
        <row r="61">
          <cell r="A61" t="str">
            <v>5110991</v>
          </cell>
          <cell r="B61" t="str">
            <v>ABGÄNGE ERG.WIRKS.</v>
          </cell>
          <cell r="C61" t="str">
            <v>+</v>
          </cell>
          <cell r="E61">
            <v>27510</v>
          </cell>
        </row>
        <row r="62">
          <cell r="A62" t="str">
            <v>5111011</v>
          </cell>
          <cell r="B62" t="str">
            <v>ABGÄNGE N.ERG.WIRKS.</v>
          </cell>
          <cell r="C62" t="str">
            <v>+</v>
          </cell>
          <cell r="E62">
            <v>3475</v>
          </cell>
        </row>
        <row r="63">
          <cell r="A63" t="str">
            <v>5111031</v>
          </cell>
          <cell r="B63" t="str">
            <v>WERTB.,FORD.AUS L+L</v>
          </cell>
          <cell r="C63">
            <v>0</v>
          </cell>
          <cell r="D63">
            <v>0</v>
          </cell>
          <cell r="E63">
            <v>-136412</v>
          </cell>
        </row>
        <row r="64">
          <cell r="A64" t="str">
            <v>5111111</v>
          </cell>
          <cell r="B64" t="str">
            <v>ZAHLUNGSAUSFÄLLE</v>
          </cell>
          <cell r="C64" t="str">
            <v>+</v>
          </cell>
          <cell r="E64">
            <v>0</v>
          </cell>
        </row>
        <row r="65">
          <cell r="A65" t="str">
            <v>5111121</v>
          </cell>
          <cell r="B65" t="str">
            <v>ZAHL.EING.AUSGEB.FORD.</v>
          </cell>
          <cell r="C65" t="str">
            <v>-</v>
          </cell>
          <cell r="E65">
            <v>0</v>
          </cell>
        </row>
        <row r="66">
          <cell r="A66" t="str">
            <v>5111101</v>
          </cell>
          <cell r="B66" t="str">
            <v>ZAHL.AUSF./ZA.EING.AUS.F.</v>
          </cell>
          <cell r="C66">
            <v>0</v>
          </cell>
          <cell r="D66">
            <v>0</v>
          </cell>
          <cell r="E66">
            <v>0</v>
          </cell>
        </row>
        <row r="67">
          <cell r="A67" t="str">
            <v>RAPLSTK</v>
          </cell>
          <cell r="B67" t="str">
            <v>RAP F.LAT.STEUERN, &lt; 1 JAHR</v>
          </cell>
        </row>
        <row r="68">
          <cell r="A68" t="str">
            <v>5120011</v>
          </cell>
          <cell r="B68" t="str">
            <v>IMM. VERM.GEGENST.</v>
          </cell>
          <cell r="C68" t="str">
            <v>+</v>
          </cell>
          <cell r="E68">
            <v>0</v>
          </cell>
        </row>
        <row r="69">
          <cell r="A69" t="str">
            <v>5120021</v>
          </cell>
          <cell r="B69" t="str">
            <v>STEUERL. VERLUSTVORTRÄGE</v>
          </cell>
          <cell r="C69" t="str">
            <v>+</v>
          </cell>
          <cell r="E69">
            <v>0</v>
          </cell>
        </row>
        <row r="70">
          <cell r="A70" t="str">
            <v>5120031</v>
          </cell>
          <cell r="B70" t="str">
            <v>SACHANLAGEN</v>
          </cell>
          <cell r="C70" t="str">
            <v>+</v>
          </cell>
          <cell r="E70">
            <v>0</v>
          </cell>
        </row>
        <row r="71">
          <cell r="A71" t="str">
            <v>5120051</v>
          </cell>
          <cell r="B71" t="str">
            <v>FINANZANLAGEN</v>
          </cell>
          <cell r="C71" t="str">
            <v>+</v>
          </cell>
          <cell r="E71">
            <v>0</v>
          </cell>
        </row>
        <row r="72">
          <cell r="A72" t="str">
            <v>5120071</v>
          </cell>
          <cell r="B72" t="str">
            <v>VORRÄTE</v>
          </cell>
          <cell r="C72" t="str">
            <v>+</v>
          </cell>
          <cell r="E72">
            <v>1360</v>
          </cell>
        </row>
        <row r="73">
          <cell r="A73" t="str">
            <v>5120091</v>
          </cell>
          <cell r="B73" t="str">
            <v>FORDERUNGEN</v>
          </cell>
          <cell r="C73" t="str">
            <v>+</v>
          </cell>
          <cell r="E73">
            <v>4996</v>
          </cell>
        </row>
        <row r="74">
          <cell r="A74" t="str">
            <v>5120111</v>
          </cell>
          <cell r="B74" t="str">
            <v>PENSIONSRÜCKSTELL.</v>
          </cell>
          <cell r="C74" t="str">
            <v>+</v>
          </cell>
          <cell r="E74">
            <v>0</v>
          </cell>
        </row>
        <row r="75">
          <cell r="A75" t="str">
            <v>5120131</v>
          </cell>
          <cell r="B75" t="str">
            <v>SONSTIGE RüCKST.</v>
          </cell>
          <cell r="C75" t="str">
            <v>+</v>
          </cell>
          <cell r="E75">
            <v>43090</v>
          </cell>
        </row>
        <row r="76">
          <cell r="A76" t="str">
            <v>5120151</v>
          </cell>
          <cell r="B76" t="str">
            <v>SONSTIGES</v>
          </cell>
          <cell r="C76" t="str">
            <v>+</v>
          </cell>
          <cell r="E76">
            <v>0</v>
          </cell>
        </row>
        <row r="77">
          <cell r="A77" t="str">
            <v>5120171</v>
          </cell>
          <cell r="B77" t="str">
            <v>WERTB.AKT.STEUERNB1J</v>
          </cell>
          <cell r="C77" t="str">
            <v>-</v>
          </cell>
          <cell r="E77">
            <v>0</v>
          </cell>
        </row>
        <row r="78">
          <cell r="A78" t="str">
            <v>5120191</v>
          </cell>
          <cell r="B78" t="str">
            <v>ABGR.LAT.ST.B1J,NET</v>
          </cell>
          <cell r="C78">
            <v>0</v>
          </cell>
          <cell r="D78">
            <v>0</v>
          </cell>
          <cell r="E78">
            <v>49446</v>
          </cell>
        </row>
        <row r="79">
          <cell r="A79" t="str">
            <v>RAPLSTL</v>
          </cell>
          <cell r="B79" t="str">
            <v>RAP F.LAT.STEUERN, &gt; 1 JAHR</v>
          </cell>
        </row>
        <row r="80">
          <cell r="A80" t="str">
            <v>5120211</v>
          </cell>
          <cell r="B80" t="str">
            <v>IMM. VERM.GEGENST.</v>
          </cell>
          <cell r="C80" t="str">
            <v>+</v>
          </cell>
          <cell r="E80">
            <v>44946</v>
          </cell>
        </row>
        <row r="81">
          <cell r="A81" t="str">
            <v>5120221</v>
          </cell>
          <cell r="B81" t="str">
            <v>STEUERL. VERLUSTVORTRÄGE</v>
          </cell>
          <cell r="C81" t="str">
            <v>+</v>
          </cell>
          <cell r="E81">
            <v>0</v>
          </cell>
        </row>
        <row r="82">
          <cell r="A82" t="str">
            <v>5120231</v>
          </cell>
          <cell r="B82" t="str">
            <v>SACHANLAGEN</v>
          </cell>
          <cell r="C82" t="str">
            <v>+</v>
          </cell>
          <cell r="E82">
            <v>1520</v>
          </cell>
        </row>
        <row r="83">
          <cell r="A83" t="str">
            <v>5120251</v>
          </cell>
          <cell r="B83" t="str">
            <v>FINANZANLAGEN</v>
          </cell>
          <cell r="C83" t="str">
            <v>+</v>
          </cell>
          <cell r="E83">
            <v>-2531</v>
          </cell>
        </row>
        <row r="84">
          <cell r="A84" t="str">
            <v>5120271</v>
          </cell>
          <cell r="B84" t="str">
            <v>VORRÄTE</v>
          </cell>
          <cell r="C84" t="str">
            <v>+</v>
          </cell>
          <cell r="E84">
            <v>0</v>
          </cell>
        </row>
        <row r="85">
          <cell r="A85" t="str">
            <v>5120291</v>
          </cell>
          <cell r="B85" t="str">
            <v>FORDERUNGEN</v>
          </cell>
          <cell r="C85" t="str">
            <v>+</v>
          </cell>
          <cell r="E85">
            <v>0</v>
          </cell>
        </row>
        <row r="86">
          <cell r="A86" t="str">
            <v>5120311</v>
          </cell>
          <cell r="B86" t="str">
            <v>PENSIONSRÜCKSTELL.</v>
          </cell>
          <cell r="C86" t="str">
            <v>+</v>
          </cell>
          <cell r="E86">
            <v>115403</v>
          </cell>
        </row>
        <row r="87">
          <cell r="A87" t="str">
            <v>5120331</v>
          </cell>
          <cell r="B87" t="str">
            <v>SONSTIGE RüCKST.</v>
          </cell>
          <cell r="C87" t="str">
            <v>+</v>
          </cell>
          <cell r="E87">
            <v>127404</v>
          </cell>
        </row>
        <row r="88">
          <cell r="A88" t="str">
            <v>5120351</v>
          </cell>
          <cell r="B88" t="str">
            <v>SONSTIGES</v>
          </cell>
          <cell r="C88" t="str">
            <v>+</v>
          </cell>
          <cell r="E88">
            <v>-4443</v>
          </cell>
        </row>
        <row r="89">
          <cell r="A89" t="str">
            <v>5120371</v>
          </cell>
          <cell r="B89" t="str">
            <v>WERTB.AKT.STEUERNN1J</v>
          </cell>
          <cell r="C89" t="str">
            <v>-</v>
          </cell>
          <cell r="E89">
            <v>0</v>
          </cell>
        </row>
        <row r="90">
          <cell r="A90" t="str">
            <v>5120391</v>
          </cell>
          <cell r="B90" t="str">
            <v>ABGR.LAT.ST.N1J,NET</v>
          </cell>
          <cell r="C90">
            <v>0</v>
          </cell>
          <cell r="D90">
            <v>0</v>
          </cell>
          <cell r="E90">
            <v>282299</v>
          </cell>
        </row>
        <row r="91">
          <cell r="A91" t="str">
            <v>SORSTK</v>
          </cell>
          <cell r="B91" t="str">
            <v>SO.RUECKSTELLUNGEN, KFR</v>
          </cell>
        </row>
        <row r="92">
          <cell r="A92" t="str">
            <v>5210011</v>
          </cell>
          <cell r="B92" t="str">
            <v>BODENSAN./DEPONIERIS</v>
          </cell>
          <cell r="C92" t="str">
            <v>-</v>
          </cell>
          <cell r="E92">
            <v>6400</v>
          </cell>
        </row>
        <row r="93">
          <cell r="A93" t="str">
            <v>5210031</v>
          </cell>
          <cell r="B93" t="str">
            <v>GROßFEUERANL.VO/TA</v>
          </cell>
          <cell r="C93" t="str">
            <v>-</v>
          </cell>
          <cell r="E93">
            <v>2300</v>
          </cell>
        </row>
        <row r="94">
          <cell r="A94" t="str">
            <v>5210051</v>
          </cell>
          <cell r="B94" t="str">
            <v>STOERFALLVERORDN.</v>
          </cell>
          <cell r="C94" t="str">
            <v>-</v>
          </cell>
          <cell r="E94">
            <v>0</v>
          </cell>
        </row>
        <row r="95">
          <cell r="A95" t="str">
            <v>5210071</v>
          </cell>
          <cell r="B95" t="str">
            <v>WASSERHAUSHALTSGES.</v>
          </cell>
          <cell r="C95" t="str">
            <v>-</v>
          </cell>
          <cell r="E95">
            <v>116</v>
          </cell>
        </row>
        <row r="96">
          <cell r="A96" t="str">
            <v>5210101</v>
          </cell>
          <cell r="B96" t="str">
            <v>ABFALLENTS./REKULT.</v>
          </cell>
          <cell r="C96" t="str">
            <v>-</v>
          </cell>
          <cell r="E96">
            <v>716</v>
          </cell>
        </row>
        <row r="97">
          <cell r="A97" t="str">
            <v>5210201</v>
          </cell>
          <cell r="B97" t="str">
            <v>UMWELTSCHUTZMASSN.</v>
          </cell>
          <cell r="C97">
            <v>0</v>
          </cell>
          <cell r="D97">
            <v>0</v>
          </cell>
          <cell r="E97">
            <v>-9532</v>
          </cell>
        </row>
        <row r="98">
          <cell r="A98" t="str">
            <v>5210211</v>
          </cell>
          <cell r="B98" t="str">
            <v>PERS.ABF./SOZ.PLANKO</v>
          </cell>
          <cell r="C98" t="str">
            <v>-</v>
          </cell>
          <cell r="E98">
            <v>90083</v>
          </cell>
        </row>
        <row r="99">
          <cell r="A99" t="str">
            <v>5210231</v>
          </cell>
          <cell r="B99" t="str">
            <v>STILLEG.U.ABBR.VERPF</v>
          </cell>
          <cell r="C99" t="str">
            <v>-</v>
          </cell>
          <cell r="E99">
            <v>26175</v>
          </cell>
        </row>
        <row r="100">
          <cell r="A100" t="str">
            <v>5210251</v>
          </cell>
          <cell r="B100" t="str">
            <v>SONSTIGES</v>
          </cell>
          <cell r="C100" t="str">
            <v>-</v>
          </cell>
          <cell r="E100">
            <v>8748</v>
          </cell>
        </row>
        <row r="101">
          <cell r="A101" t="str">
            <v>5210301</v>
          </cell>
          <cell r="B101" t="str">
            <v>STILLEG. UMSTRUKMAS</v>
          </cell>
          <cell r="C101">
            <v>0</v>
          </cell>
          <cell r="D101">
            <v>0</v>
          </cell>
          <cell r="E101">
            <v>-125006</v>
          </cell>
        </row>
        <row r="102">
          <cell r="A102" t="str">
            <v>5210321</v>
          </cell>
          <cell r="B102" t="str">
            <v>DIENSTALTERSPRAEMIE</v>
          </cell>
          <cell r="C102" t="str">
            <v>-</v>
          </cell>
          <cell r="E102">
            <v>10100</v>
          </cell>
        </row>
        <row r="103">
          <cell r="A103" t="str">
            <v>5210341</v>
          </cell>
          <cell r="B103" t="str">
            <v>LOHN- GEH.ABRECHN.</v>
          </cell>
          <cell r="C103" t="str">
            <v>-</v>
          </cell>
          <cell r="E103">
            <v>0</v>
          </cell>
        </row>
        <row r="104">
          <cell r="A104" t="str">
            <v>5210361</v>
          </cell>
          <cell r="B104" t="str">
            <v>SOZ.VERS.BEITRAEGE</v>
          </cell>
          <cell r="C104" t="str">
            <v>-</v>
          </cell>
          <cell r="E104">
            <v>0</v>
          </cell>
        </row>
        <row r="105">
          <cell r="A105" t="str">
            <v>5210371</v>
          </cell>
          <cell r="B105" t="str">
            <v>JAHRESPRAEMIE/JVZ</v>
          </cell>
          <cell r="C105" t="str">
            <v>-</v>
          </cell>
          <cell r="E105">
            <v>127700</v>
          </cell>
        </row>
        <row r="106">
          <cell r="A106" t="str">
            <v>5210381</v>
          </cell>
          <cell r="B106" t="str">
            <v>URL.GELD/RESTURL/AZV</v>
          </cell>
          <cell r="C106" t="str">
            <v>-</v>
          </cell>
          <cell r="E106">
            <v>61362</v>
          </cell>
        </row>
        <row r="107">
          <cell r="A107" t="str">
            <v>5210391</v>
          </cell>
          <cell r="B107" t="str">
            <v>PENSIONSSICHERVEREIN</v>
          </cell>
          <cell r="C107" t="str">
            <v>-</v>
          </cell>
          <cell r="E107">
            <v>0</v>
          </cell>
        </row>
        <row r="108">
          <cell r="A108" t="str">
            <v>5210401</v>
          </cell>
          <cell r="B108" t="str">
            <v>VORRUHEST./FRUEHPENS</v>
          </cell>
          <cell r="C108" t="str">
            <v>-</v>
          </cell>
          <cell r="E108">
            <v>119903</v>
          </cell>
        </row>
        <row r="109">
          <cell r="A109" t="str">
            <v>5210411</v>
          </cell>
          <cell r="B109" t="str">
            <v>BERUFSGENOSS.BEITRAG</v>
          </cell>
          <cell r="C109" t="str">
            <v>-</v>
          </cell>
          <cell r="E109">
            <v>25732</v>
          </cell>
        </row>
        <row r="110">
          <cell r="A110" t="str">
            <v>5210431</v>
          </cell>
          <cell r="B110" t="str">
            <v>ERFINDERVERGUETUNG</v>
          </cell>
          <cell r="C110" t="str">
            <v>-</v>
          </cell>
          <cell r="E110">
            <v>3857</v>
          </cell>
        </row>
        <row r="111">
          <cell r="A111" t="str">
            <v>5210481</v>
          </cell>
          <cell r="B111" t="str">
            <v>SONST.PERS.VERPFL.</v>
          </cell>
          <cell r="C111" t="str">
            <v>-</v>
          </cell>
          <cell r="E111">
            <v>76145</v>
          </cell>
        </row>
        <row r="112">
          <cell r="A112" t="str">
            <v>5210501</v>
          </cell>
          <cell r="B112" t="str">
            <v>PERS.VERPFL./-SEKTOR</v>
          </cell>
          <cell r="C112">
            <v>0</v>
          </cell>
          <cell r="D112">
            <v>0</v>
          </cell>
          <cell r="E112">
            <v>-424799</v>
          </cell>
        </row>
        <row r="113">
          <cell r="A113" t="str">
            <v>5210551</v>
          </cell>
          <cell r="B113" t="str">
            <v>EINK.RISIKO/SO,DROHV</v>
          </cell>
          <cell r="C113" t="str">
            <v>-</v>
          </cell>
          <cell r="E113">
            <v>19648</v>
          </cell>
        </row>
        <row r="114">
          <cell r="A114" t="str">
            <v>Z521001</v>
          </cell>
          <cell r="B114" t="str">
            <v>EINK.RISIKO/SO,DROHV</v>
          </cell>
          <cell r="C114">
            <v>0</v>
          </cell>
          <cell r="D114">
            <v>0</v>
          </cell>
          <cell r="E114">
            <v>-19648</v>
          </cell>
        </row>
        <row r="115">
          <cell r="A115" t="str">
            <v>5210571</v>
          </cell>
          <cell r="B115" t="str">
            <v>PREISNACHL./-RISIKEN</v>
          </cell>
          <cell r="C115" t="str">
            <v>-</v>
          </cell>
          <cell r="E115">
            <v>12639</v>
          </cell>
        </row>
        <row r="116">
          <cell r="A116" t="str">
            <v>5210611</v>
          </cell>
          <cell r="B116" t="str">
            <v>GEWAEHRL./PROD.HAFT.</v>
          </cell>
          <cell r="C116" t="str">
            <v>-</v>
          </cell>
          <cell r="E116">
            <v>34239</v>
          </cell>
        </row>
        <row r="117">
          <cell r="A117" t="str">
            <v>5210641</v>
          </cell>
          <cell r="B117" t="str">
            <v>AUSGL.ANSPR.HANDELSV</v>
          </cell>
          <cell r="C117" t="str">
            <v>-</v>
          </cell>
          <cell r="E117">
            <v>0</v>
          </cell>
        </row>
        <row r="118">
          <cell r="A118" t="str">
            <v>5210661</v>
          </cell>
          <cell r="B118" t="str">
            <v>WECHSELOBLIGO</v>
          </cell>
          <cell r="C118" t="str">
            <v>-</v>
          </cell>
          <cell r="E118">
            <v>152</v>
          </cell>
        </row>
        <row r="119">
          <cell r="A119" t="str">
            <v>5210701</v>
          </cell>
          <cell r="B119" t="str">
            <v>DELKREDEREHAFTUNG</v>
          </cell>
          <cell r="C119" t="str">
            <v>-</v>
          </cell>
          <cell r="E119">
            <v>663</v>
          </cell>
        </row>
        <row r="120">
          <cell r="A120" t="str">
            <v>5210781</v>
          </cell>
          <cell r="B120" t="str">
            <v>üBR.VERKAUFSRISIKEN</v>
          </cell>
          <cell r="C120" t="str">
            <v>-</v>
          </cell>
          <cell r="E120">
            <v>54782</v>
          </cell>
        </row>
        <row r="121">
          <cell r="A121" t="str">
            <v>5210801</v>
          </cell>
          <cell r="B121" t="str">
            <v>VERKAUFSRUECKSTELL.</v>
          </cell>
          <cell r="C121">
            <v>0</v>
          </cell>
          <cell r="D121">
            <v>0</v>
          </cell>
          <cell r="E121">
            <v>-102475</v>
          </cell>
        </row>
        <row r="122">
          <cell r="A122" t="str">
            <v>5210821</v>
          </cell>
          <cell r="B122" t="str">
            <v>UNT.INST.HALT(PFL.R)</v>
          </cell>
          <cell r="C122" t="str">
            <v>-</v>
          </cell>
          <cell r="E122">
            <v>20100</v>
          </cell>
        </row>
        <row r="123">
          <cell r="A123" t="str">
            <v>5210841</v>
          </cell>
          <cell r="B123" t="str">
            <v>GROSSREP.WG TÜV UÄ.</v>
          </cell>
          <cell r="C123" t="str">
            <v>-</v>
          </cell>
          <cell r="E123">
            <v>32806</v>
          </cell>
        </row>
        <row r="124">
          <cell r="A124" t="str">
            <v>5210901</v>
          </cell>
          <cell r="B124" t="str">
            <v>AUFWANDSRUECKSTELL.</v>
          </cell>
          <cell r="C124">
            <v>0</v>
          </cell>
          <cell r="D124">
            <v>0</v>
          </cell>
          <cell r="E124">
            <v>-52906</v>
          </cell>
        </row>
        <row r="125">
          <cell r="A125" t="str">
            <v>5210951</v>
          </cell>
          <cell r="B125" t="str">
            <v>PROZEßRISK./SCHADENS</v>
          </cell>
          <cell r="C125" t="str">
            <v>-</v>
          </cell>
          <cell r="E125">
            <v>12717</v>
          </cell>
        </row>
        <row r="126">
          <cell r="A126" t="str">
            <v>Z521011</v>
          </cell>
          <cell r="B126" t="str">
            <v>PROZEßRISK./SCHADENS</v>
          </cell>
          <cell r="C126">
            <v>0</v>
          </cell>
          <cell r="D126">
            <v>0</v>
          </cell>
          <cell r="E126">
            <v>-12717</v>
          </cell>
        </row>
        <row r="127">
          <cell r="A127" t="str">
            <v>5211031</v>
          </cell>
          <cell r="B127" t="str">
            <v>BOHRLOCHVERFUELLUNG</v>
          </cell>
          <cell r="C127" t="str">
            <v>-</v>
          </cell>
          <cell r="E127">
            <v>0</v>
          </cell>
        </row>
        <row r="128">
          <cell r="A128" t="str">
            <v>5211051</v>
          </cell>
          <cell r="B128" t="str">
            <v>FELDESRAEUMUNG</v>
          </cell>
          <cell r="C128" t="str">
            <v>-</v>
          </cell>
          <cell r="E128">
            <v>0</v>
          </cell>
        </row>
        <row r="129">
          <cell r="A129" t="str">
            <v>5211101</v>
          </cell>
          <cell r="B129" t="str">
            <v>BERGB./ÖL- GASEXPLOR</v>
          </cell>
          <cell r="C129">
            <v>0</v>
          </cell>
          <cell r="D129">
            <v>0</v>
          </cell>
          <cell r="E129">
            <v>0</v>
          </cell>
        </row>
        <row r="130">
          <cell r="A130" t="str">
            <v>5211151</v>
          </cell>
          <cell r="B130" t="str">
            <v>ALLG.RISIKEN(VERST.)</v>
          </cell>
          <cell r="C130" t="str">
            <v>-</v>
          </cell>
          <cell r="E130">
            <v>0</v>
          </cell>
        </row>
        <row r="131">
          <cell r="A131" t="str">
            <v>Z521021</v>
          </cell>
          <cell r="B131" t="str">
            <v>ALLG.RISIKEN(VERST.)</v>
          </cell>
          <cell r="C131">
            <v>0</v>
          </cell>
          <cell r="D131">
            <v>0</v>
          </cell>
          <cell r="E131">
            <v>0</v>
          </cell>
        </row>
        <row r="132">
          <cell r="A132" t="str">
            <v>5211201</v>
          </cell>
          <cell r="B132" t="str">
            <v>LIEFERANTENÜBERHANG</v>
          </cell>
          <cell r="C132" t="str">
            <v>-</v>
          </cell>
          <cell r="E132">
            <v>45029</v>
          </cell>
        </row>
        <row r="133">
          <cell r="A133" t="str">
            <v>5211221</v>
          </cell>
          <cell r="B133" t="str">
            <v>BASF AKTIENOPTIONSPROGRAMME</v>
          </cell>
          <cell r="C133" t="str">
            <v>-</v>
          </cell>
          <cell r="E133">
            <v>0</v>
          </cell>
        </row>
        <row r="134">
          <cell r="A134" t="str">
            <v>5211231</v>
          </cell>
          <cell r="B134" t="str">
            <v>FINANZDERIVATE</v>
          </cell>
          <cell r="C134" t="str">
            <v>-</v>
          </cell>
          <cell r="E134">
            <v>13922</v>
          </cell>
        </row>
        <row r="135">
          <cell r="A135" t="str">
            <v>5211481</v>
          </cell>
          <cell r="B135" t="str">
            <v>SONSTIGE POSTEN</v>
          </cell>
          <cell r="C135" t="str">
            <v>-</v>
          </cell>
          <cell r="E135">
            <v>93889</v>
          </cell>
        </row>
        <row r="136">
          <cell r="A136" t="str">
            <v>5211501</v>
          </cell>
          <cell r="B136" t="str">
            <v>UEBR.RUECKSTELL.</v>
          </cell>
          <cell r="C136">
            <v>0</v>
          </cell>
          <cell r="D136">
            <v>0</v>
          </cell>
          <cell r="E136">
            <v>-152840</v>
          </cell>
        </row>
        <row r="137">
          <cell r="A137" t="str">
            <v>5211901</v>
          </cell>
          <cell r="B137" t="str">
            <v>KURZF.SONST.RÜCKSTELLUNGEN (GES.</v>
          </cell>
          <cell r="C137">
            <v>0</v>
          </cell>
          <cell r="D137">
            <v>0</v>
          </cell>
          <cell r="E137">
            <v>-899923</v>
          </cell>
        </row>
        <row r="138">
          <cell r="A138" t="str">
            <v>SORSTL</v>
          </cell>
          <cell r="B138" t="str">
            <v>SO.RUECKSTELLUNGEN, LFR</v>
          </cell>
        </row>
        <row r="139">
          <cell r="A139" t="str">
            <v>5212021</v>
          </cell>
          <cell r="B139" t="str">
            <v>BODENSAN./DEPONIERIS</v>
          </cell>
          <cell r="C139" t="str">
            <v>-</v>
          </cell>
          <cell r="E139">
            <v>109406</v>
          </cell>
        </row>
        <row r="140">
          <cell r="A140" t="str">
            <v>5212041</v>
          </cell>
          <cell r="B140" t="str">
            <v>GROSSFEUERANL.VO/TA</v>
          </cell>
          <cell r="C140" t="str">
            <v>-</v>
          </cell>
          <cell r="E140">
            <v>22021</v>
          </cell>
        </row>
        <row r="141">
          <cell r="A141" t="str">
            <v>5212061</v>
          </cell>
          <cell r="B141" t="str">
            <v>STOERFALLVERORDN.</v>
          </cell>
          <cell r="C141" t="str">
            <v>-</v>
          </cell>
          <cell r="E141">
            <v>0</v>
          </cell>
        </row>
        <row r="142">
          <cell r="A142" t="str">
            <v>5212101</v>
          </cell>
          <cell r="B142" t="str">
            <v>WASSERHAUSHALTSGES.</v>
          </cell>
          <cell r="C142" t="str">
            <v>-</v>
          </cell>
          <cell r="E142">
            <v>0</v>
          </cell>
        </row>
        <row r="143">
          <cell r="A143" t="str">
            <v>5212121</v>
          </cell>
          <cell r="B143" t="str">
            <v>ABFALLENT./REKULT.</v>
          </cell>
          <cell r="C143" t="str">
            <v>-</v>
          </cell>
          <cell r="E143">
            <v>4868</v>
          </cell>
        </row>
        <row r="144">
          <cell r="A144" t="str">
            <v>5212201</v>
          </cell>
          <cell r="B144" t="str">
            <v>UMWELTSCHUTZMAßNAHM.</v>
          </cell>
          <cell r="C144">
            <v>0</v>
          </cell>
          <cell r="D144">
            <v>0</v>
          </cell>
          <cell r="E144">
            <v>-136295</v>
          </cell>
        </row>
        <row r="145">
          <cell r="A145" t="str">
            <v>5212221</v>
          </cell>
          <cell r="B145" t="str">
            <v>PERS.ABFIND./SOZ.KO.</v>
          </cell>
          <cell r="C145" t="str">
            <v>-</v>
          </cell>
          <cell r="E145">
            <v>2500</v>
          </cell>
        </row>
        <row r="146">
          <cell r="A146" t="str">
            <v>5212241</v>
          </cell>
          <cell r="B146" t="str">
            <v>STILLEG./ABBR.VERPFL</v>
          </cell>
          <cell r="C146" t="str">
            <v>-</v>
          </cell>
          <cell r="E146">
            <v>12362</v>
          </cell>
        </row>
        <row r="147">
          <cell r="A147" t="str">
            <v>5212281</v>
          </cell>
          <cell r="B147" t="str">
            <v>SONSTIGES</v>
          </cell>
          <cell r="C147" t="str">
            <v>-</v>
          </cell>
          <cell r="E147">
            <v>0</v>
          </cell>
        </row>
        <row r="148">
          <cell r="A148" t="str">
            <v>5212301</v>
          </cell>
          <cell r="B148" t="str">
            <v>STILLEG.-UMSTRUKMAßN</v>
          </cell>
          <cell r="C148">
            <v>0</v>
          </cell>
          <cell r="D148">
            <v>0</v>
          </cell>
          <cell r="E148">
            <v>-14862</v>
          </cell>
        </row>
        <row r="149">
          <cell r="A149" t="str">
            <v>5212321</v>
          </cell>
          <cell r="B149" t="str">
            <v>DIENSTALTERSPRAEMIE</v>
          </cell>
          <cell r="C149" t="str">
            <v>-</v>
          </cell>
          <cell r="E149">
            <v>107520</v>
          </cell>
        </row>
        <row r="150">
          <cell r="A150" t="str">
            <v>5212341</v>
          </cell>
          <cell r="B150" t="str">
            <v>LOHN-U.GEHALTSABR.</v>
          </cell>
          <cell r="C150" t="str">
            <v>-</v>
          </cell>
          <cell r="E150">
            <v>0</v>
          </cell>
        </row>
        <row r="151">
          <cell r="A151" t="str">
            <v>5212361</v>
          </cell>
          <cell r="B151" t="str">
            <v>SOZ.VERS.BEITRAEGE</v>
          </cell>
          <cell r="C151" t="str">
            <v>-</v>
          </cell>
          <cell r="E151">
            <v>0</v>
          </cell>
        </row>
        <row r="152">
          <cell r="A152" t="str">
            <v>5212381</v>
          </cell>
          <cell r="B152" t="str">
            <v>JAHRESPRAEMIE/JVZ</v>
          </cell>
          <cell r="C152" t="str">
            <v>-</v>
          </cell>
          <cell r="E152">
            <v>0</v>
          </cell>
        </row>
        <row r="153">
          <cell r="A153" t="str">
            <v>5212401</v>
          </cell>
          <cell r="B153" t="str">
            <v>URL.GELD/RESTURL/AZV</v>
          </cell>
          <cell r="C153" t="str">
            <v>-</v>
          </cell>
          <cell r="E153">
            <v>0</v>
          </cell>
        </row>
        <row r="154">
          <cell r="A154" t="str">
            <v>5212421</v>
          </cell>
          <cell r="B154" t="str">
            <v>PENSSICHERUNGSVEREIN</v>
          </cell>
          <cell r="C154" t="str">
            <v>-</v>
          </cell>
          <cell r="E154">
            <v>22810</v>
          </cell>
        </row>
        <row r="155">
          <cell r="A155" t="str">
            <v>5212441</v>
          </cell>
          <cell r="B155" t="str">
            <v>VORRUHEST./FRUEHPENS</v>
          </cell>
          <cell r="C155" t="str">
            <v>-</v>
          </cell>
          <cell r="E155">
            <v>169011</v>
          </cell>
        </row>
        <row r="156">
          <cell r="A156" t="str">
            <v>5212461</v>
          </cell>
          <cell r="B156" t="str">
            <v>BERUFSGEN.BEITRAG</v>
          </cell>
          <cell r="C156" t="str">
            <v>-</v>
          </cell>
          <cell r="E156">
            <v>0</v>
          </cell>
        </row>
        <row r="157">
          <cell r="A157" t="str">
            <v>5212481</v>
          </cell>
          <cell r="B157" t="str">
            <v>ERFINDERVERGUETUNG</v>
          </cell>
          <cell r="C157" t="str">
            <v>-</v>
          </cell>
          <cell r="E157">
            <v>0</v>
          </cell>
        </row>
        <row r="158">
          <cell r="A158" t="str">
            <v>5212551</v>
          </cell>
          <cell r="B158" t="str">
            <v>SONST.PERS.VERPFLICH</v>
          </cell>
          <cell r="C158" t="str">
            <v>-</v>
          </cell>
          <cell r="E158">
            <v>40043</v>
          </cell>
        </row>
        <row r="159">
          <cell r="A159" t="str">
            <v>5212601</v>
          </cell>
          <cell r="B159" t="str">
            <v>PERS.VERPFL.-SEKTOR</v>
          </cell>
          <cell r="C159">
            <v>0</v>
          </cell>
          <cell r="D159">
            <v>0</v>
          </cell>
          <cell r="E159">
            <v>-339384</v>
          </cell>
        </row>
        <row r="160">
          <cell r="A160" t="str">
            <v>5212651</v>
          </cell>
          <cell r="B160" t="str">
            <v>EINK.RISIKO/SO.DROHV</v>
          </cell>
          <cell r="C160" t="str">
            <v>-</v>
          </cell>
          <cell r="E160">
            <v>440</v>
          </cell>
        </row>
        <row r="161">
          <cell r="A161" t="str">
            <v>Z521031</v>
          </cell>
          <cell r="B161" t="str">
            <v>EINK.RISIKO/SO.DROHV</v>
          </cell>
          <cell r="C161">
            <v>0</v>
          </cell>
          <cell r="D161">
            <v>0</v>
          </cell>
          <cell r="E161">
            <v>-440</v>
          </cell>
        </row>
        <row r="162">
          <cell r="A162" t="str">
            <v>5212671</v>
          </cell>
          <cell r="B162" t="str">
            <v>PREISNACHL./-RISIKEN</v>
          </cell>
          <cell r="C162" t="str">
            <v>-</v>
          </cell>
          <cell r="E162">
            <v>0</v>
          </cell>
        </row>
        <row r="163">
          <cell r="A163" t="str">
            <v>5212721</v>
          </cell>
          <cell r="B163" t="str">
            <v>GEWAEHRL./PROD.HAFT.</v>
          </cell>
          <cell r="C163" t="str">
            <v>-</v>
          </cell>
          <cell r="E163">
            <v>0</v>
          </cell>
        </row>
        <row r="164">
          <cell r="A164" t="str">
            <v>5212781</v>
          </cell>
          <cell r="B164" t="str">
            <v>AUSGL.ANSPR.HANDELSV</v>
          </cell>
          <cell r="C164" t="str">
            <v>-</v>
          </cell>
          <cell r="E164">
            <v>0</v>
          </cell>
        </row>
        <row r="165">
          <cell r="A165" t="str">
            <v>5212811</v>
          </cell>
          <cell r="B165" t="str">
            <v>WECHSELOBLIGO</v>
          </cell>
          <cell r="C165" t="str">
            <v>-</v>
          </cell>
          <cell r="E165">
            <v>0</v>
          </cell>
        </row>
        <row r="166">
          <cell r="A166" t="str">
            <v>5212841</v>
          </cell>
          <cell r="B166" t="str">
            <v>DELKREDEREHAFTUNG</v>
          </cell>
          <cell r="C166" t="str">
            <v>-</v>
          </cell>
          <cell r="E166">
            <v>0</v>
          </cell>
        </row>
        <row r="167">
          <cell r="A167" t="str">
            <v>5212881</v>
          </cell>
          <cell r="B167" t="str">
            <v>UB.VERKAUFSRISIKEN</v>
          </cell>
          <cell r="C167" t="str">
            <v>-</v>
          </cell>
          <cell r="E167">
            <v>0</v>
          </cell>
        </row>
        <row r="168">
          <cell r="A168" t="str">
            <v>5212901</v>
          </cell>
          <cell r="B168" t="str">
            <v>VERKAUFSRUECKSTELL.</v>
          </cell>
          <cell r="C168">
            <v>0</v>
          </cell>
          <cell r="D168">
            <v>0</v>
          </cell>
          <cell r="E168">
            <v>0</v>
          </cell>
        </row>
        <row r="169">
          <cell r="A169" t="str">
            <v>5212921</v>
          </cell>
          <cell r="B169" t="str">
            <v>UNT.INST.HALT(PFL.R)</v>
          </cell>
          <cell r="C169" t="str">
            <v>-</v>
          </cell>
          <cell r="E169">
            <v>0</v>
          </cell>
        </row>
        <row r="170">
          <cell r="A170" t="str">
            <v>5212941</v>
          </cell>
          <cell r="B170" t="str">
            <v>GROSSREP.WG TÜV UÄ.</v>
          </cell>
          <cell r="C170" t="str">
            <v>-</v>
          </cell>
          <cell r="E170">
            <v>15333</v>
          </cell>
        </row>
        <row r="171">
          <cell r="A171" t="str">
            <v>5213001</v>
          </cell>
          <cell r="B171" t="str">
            <v>AUFWANDSRUECKST.</v>
          </cell>
          <cell r="C171">
            <v>0</v>
          </cell>
          <cell r="D171">
            <v>0</v>
          </cell>
          <cell r="E171">
            <v>-15333</v>
          </cell>
        </row>
        <row r="172">
          <cell r="A172" t="str">
            <v>5213051</v>
          </cell>
          <cell r="B172" t="str">
            <v>PROZESSRISIKEN/SCHADENERSATZFORD</v>
          </cell>
          <cell r="C172" t="str">
            <v>-</v>
          </cell>
          <cell r="E172">
            <v>374972</v>
          </cell>
        </row>
        <row r="173">
          <cell r="A173" t="str">
            <v>Z521041</v>
          </cell>
          <cell r="B173" t="str">
            <v>PROZESSRISIKEN/SCHADENERSATZFORD</v>
          </cell>
          <cell r="C173">
            <v>0</v>
          </cell>
          <cell r="D173">
            <v>0</v>
          </cell>
          <cell r="E173">
            <v>-374972</v>
          </cell>
        </row>
        <row r="174">
          <cell r="A174" t="str">
            <v>5213131</v>
          </cell>
          <cell r="B174" t="str">
            <v>BOHRLOCHVERFUELLUNG</v>
          </cell>
          <cell r="C174" t="str">
            <v>-</v>
          </cell>
          <cell r="E174">
            <v>0</v>
          </cell>
        </row>
        <row r="175">
          <cell r="A175" t="str">
            <v>5213151</v>
          </cell>
          <cell r="B175" t="str">
            <v>FELDESRAEUMUNG</v>
          </cell>
          <cell r="C175" t="str">
            <v>-</v>
          </cell>
          <cell r="E175">
            <v>0</v>
          </cell>
        </row>
        <row r="176">
          <cell r="A176" t="str">
            <v>5213201</v>
          </cell>
          <cell r="B176" t="str">
            <v>BERGBAU/OEL-GASEXPLO</v>
          </cell>
          <cell r="C176">
            <v>0</v>
          </cell>
          <cell r="D176">
            <v>0</v>
          </cell>
          <cell r="E176">
            <v>0</v>
          </cell>
        </row>
        <row r="177">
          <cell r="A177" t="str">
            <v>5213251</v>
          </cell>
          <cell r="B177" t="str">
            <v>ALLGEM.RISIKEN/VERST</v>
          </cell>
          <cell r="C177" t="str">
            <v>-</v>
          </cell>
          <cell r="E177">
            <v>0</v>
          </cell>
        </row>
        <row r="178">
          <cell r="A178" t="str">
            <v>Z521051</v>
          </cell>
          <cell r="B178" t="str">
            <v>ALLGEM.RISIKEN/VERST</v>
          </cell>
          <cell r="C178">
            <v>0</v>
          </cell>
          <cell r="D178">
            <v>0</v>
          </cell>
          <cell r="E178">
            <v>0</v>
          </cell>
        </row>
        <row r="179">
          <cell r="A179" t="str">
            <v>5213301</v>
          </cell>
          <cell r="B179" t="str">
            <v>LIEFERANTENÜBERHANG</v>
          </cell>
          <cell r="C179" t="str">
            <v>-</v>
          </cell>
          <cell r="E179">
            <v>0</v>
          </cell>
        </row>
        <row r="180">
          <cell r="A180" t="str">
            <v>5213321</v>
          </cell>
          <cell r="B180" t="str">
            <v>BASF AKTIENOPTIONSPROGRAMME</v>
          </cell>
          <cell r="C180" t="str">
            <v>-</v>
          </cell>
          <cell r="E180">
            <v>0</v>
          </cell>
        </row>
        <row r="181">
          <cell r="A181" t="str">
            <v>5213331</v>
          </cell>
          <cell r="B181" t="str">
            <v>FINANZDERIVATE</v>
          </cell>
          <cell r="C181" t="str">
            <v>-</v>
          </cell>
          <cell r="E181">
            <v>0</v>
          </cell>
        </row>
        <row r="182">
          <cell r="A182" t="str">
            <v>5213381</v>
          </cell>
          <cell r="B182" t="str">
            <v>SONSTIGE POSTEN</v>
          </cell>
          <cell r="C182" t="str">
            <v>-</v>
          </cell>
          <cell r="E182">
            <v>54136</v>
          </cell>
        </row>
        <row r="183">
          <cell r="A183" t="str">
            <v>5213401</v>
          </cell>
          <cell r="B183" t="str">
            <v>UEBR.RUECKSTELLUNGEN</v>
          </cell>
          <cell r="C183">
            <v>0</v>
          </cell>
          <cell r="D183">
            <v>0</v>
          </cell>
          <cell r="E183">
            <v>-54136</v>
          </cell>
        </row>
        <row r="184">
          <cell r="A184" t="str">
            <v>5213901</v>
          </cell>
          <cell r="B184" t="str">
            <v>LFR.SO.RUECKST.(GES)</v>
          </cell>
          <cell r="C184">
            <v>0</v>
          </cell>
          <cell r="D184">
            <v>0</v>
          </cell>
          <cell r="E184">
            <v>-935422</v>
          </cell>
        </row>
        <row r="185">
          <cell r="A185" t="str">
            <v>BVERB</v>
          </cell>
          <cell r="B185" t="str">
            <v>BANKVERBINDLICHKEITEN</v>
          </cell>
        </row>
        <row r="186">
          <cell r="A186" t="str">
            <v>5220011</v>
          </cell>
          <cell r="B186" t="str">
            <v>GES.SU.KREDL.OFF.BK.</v>
          </cell>
          <cell r="C186" t="str">
            <v>-</v>
          </cell>
          <cell r="E186">
            <v>2707344</v>
          </cell>
        </row>
        <row r="187">
          <cell r="A187" t="str">
            <v>Z522001</v>
          </cell>
          <cell r="B187" t="str">
            <v>GES.SU.KREDL.OFF.BK.</v>
          </cell>
          <cell r="C187">
            <v>0</v>
          </cell>
          <cell r="D187">
            <v>0</v>
          </cell>
          <cell r="E187">
            <v>-2707344</v>
          </cell>
        </row>
        <row r="188">
          <cell r="A188" t="str">
            <v>STVERB</v>
          </cell>
          <cell r="B188" t="str">
            <v>STEUERVERBINDLICHKEITEN</v>
          </cell>
        </row>
        <row r="189">
          <cell r="A189" t="str">
            <v>5220021</v>
          </cell>
          <cell r="B189" t="str">
            <v>LOHN/EINK/KIRCHENST.</v>
          </cell>
          <cell r="C189" t="str">
            <v>-</v>
          </cell>
          <cell r="E189">
            <v>27175</v>
          </cell>
        </row>
        <row r="190">
          <cell r="A190" t="str">
            <v>5220051</v>
          </cell>
          <cell r="B190" t="str">
            <v>UMSATZSTEUER</v>
          </cell>
          <cell r="C190" t="str">
            <v>-</v>
          </cell>
          <cell r="E190">
            <v>3409</v>
          </cell>
        </row>
        <row r="191">
          <cell r="A191" t="str">
            <v>5220091</v>
          </cell>
          <cell r="B191" t="str">
            <v>KOERPERSCHAFTSTEUER</v>
          </cell>
          <cell r="C191" t="str">
            <v>-</v>
          </cell>
          <cell r="E191">
            <v>0</v>
          </cell>
        </row>
        <row r="192">
          <cell r="A192" t="str">
            <v>5220111</v>
          </cell>
          <cell r="B192" t="str">
            <v>GEWERBESTEUER U.ä.ST</v>
          </cell>
          <cell r="C192" t="str">
            <v>-</v>
          </cell>
          <cell r="E192">
            <v>0</v>
          </cell>
        </row>
        <row r="193">
          <cell r="A193" t="str">
            <v>5220151</v>
          </cell>
          <cell r="B193" t="str">
            <v>MINERALOEL-,ERDGASST</v>
          </cell>
          <cell r="C193" t="str">
            <v>-</v>
          </cell>
          <cell r="E193">
            <v>0</v>
          </cell>
        </row>
        <row r="194">
          <cell r="A194" t="str">
            <v>5220171</v>
          </cell>
          <cell r="B194" t="str">
            <v>ZÖLLE</v>
          </cell>
          <cell r="C194" t="str">
            <v>-</v>
          </cell>
          <cell r="E194">
            <v>13</v>
          </cell>
        </row>
        <row r="195">
          <cell r="A195" t="str">
            <v>5220181</v>
          </cell>
          <cell r="B195" t="str">
            <v>UEBRIGE STEUERN</v>
          </cell>
          <cell r="C195" t="str">
            <v>-</v>
          </cell>
          <cell r="E195">
            <v>696</v>
          </cell>
        </row>
        <row r="196">
          <cell r="A196" t="str">
            <v>5220201</v>
          </cell>
          <cell r="B196" t="str">
            <v>STEUERVERBINDLICHK.</v>
          </cell>
          <cell r="C196">
            <v>0</v>
          </cell>
          <cell r="D196">
            <v>0</v>
          </cell>
          <cell r="E196">
            <v>-31293</v>
          </cell>
        </row>
        <row r="197">
          <cell r="A197" t="str">
            <v>S.VER</v>
          </cell>
          <cell r="B197" t="str">
            <v>SOZIALVERBINDLICHKEITEN</v>
          </cell>
        </row>
        <row r="198">
          <cell r="A198" t="str">
            <v>5220221</v>
          </cell>
          <cell r="B198" t="str">
            <v>ABZUF.SOZ.VERS.BEITR</v>
          </cell>
          <cell r="C198" t="str">
            <v>-</v>
          </cell>
          <cell r="E198">
            <v>48317</v>
          </cell>
        </row>
        <row r="199">
          <cell r="A199" t="str">
            <v>5220251</v>
          </cell>
          <cell r="B199" t="str">
            <v>BETR.KRANKENK/SO.VER</v>
          </cell>
          <cell r="C199" t="str">
            <v>-</v>
          </cell>
          <cell r="E199">
            <v>0</v>
          </cell>
        </row>
        <row r="200">
          <cell r="A200" t="str">
            <v>5220301</v>
          </cell>
          <cell r="B200" t="str">
            <v>BEITR.PENS.FOND/-KAS</v>
          </cell>
          <cell r="C200" t="str">
            <v>-</v>
          </cell>
          <cell r="E200">
            <v>0</v>
          </cell>
        </row>
        <row r="201">
          <cell r="A201" t="str">
            <v>5220381</v>
          </cell>
          <cell r="B201" t="str">
            <v>UEBR.SOZ.VERBINDL.</v>
          </cell>
          <cell r="C201" t="str">
            <v>-</v>
          </cell>
          <cell r="E201">
            <v>0</v>
          </cell>
        </row>
        <row r="202">
          <cell r="A202" t="str">
            <v>5220401</v>
          </cell>
          <cell r="B202" t="str">
            <v>SOZIALVERBINDLICHK.</v>
          </cell>
          <cell r="C202">
            <v>0</v>
          </cell>
          <cell r="D202">
            <v>0</v>
          </cell>
          <cell r="E202">
            <v>-48317</v>
          </cell>
        </row>
        <row r="203">
          <cell r="A203" t="str">
            <v>SOVERBK</v>
          </cell>
          <cell r="B203" t="str">
            <v>SO.VERBINDLICHKEITEN KFR.</v>
          </cell>
        </row>
        <row r="204">
          <cell r="A204" t="str">
            <v>5221011</v>
          </cell>
          <cell r="B204" t="str">
            <v>GELDAUFN. V. GRUPPENGES.</v>
          </cell>
          <cell r="C204" t="str">
            <v>-</v>
          </cell>
          <cell r="E204">
            <v>3099115</v>
          </cell>
        </row>
        <row r="205">
          <cell r="A205" t="str">
            <v>5221021</v>
          </cell>
          <cell r="B205" t="str">
            <v>GELDAUFN.UEBR.ASS.G.</v>
          </cell>
          <cell r="C205" t="str">
            <v>-</v>
          </cell>
          <cell r="E205">
            <v>64963</v>
          </cell>
        </row>
        <row r="206">
          <cell r="A206" t="str">
            <v>5221051</v>
          </cell>
          <cell r="B206" t="str">
            <v>GELDAUFNAHMEN VON SOZIALEINRICHT</v>
          </cell>
          <cell r="C206" t="str">
            <v>-</v>
          </cell>
          <cell r="E206">
            <v>59450</v>
          </cell>
        </row>
        <row r="207">
          <cell r="A207" t="str">
            <v>5221071</v>
          </cell>
          <cell r="B207" t="str">
            <v>GELDAUFNAHME VON DRITTEN</v>
          </cell>
          <cell r="C207" t="str">
            <v>-</v>
          </cell>
          <cell r="E207">
            <v>0</v>
          </cell>
        </row>
        <row r="208">
          <cell r="A208" t="str">
            <v>5221101</v>
          </cell>
          <cell r="B208" t="str">
            <v>VERBINDLICHK. A. GEWINNABF.</v>
          </cell>
          <cell r="C208" t="str">
            <v>-</v>
          </cell>
          <cell r="E208">
            <v>0</v>
          </cell>
        </row>
        <row r="209">
          <cell r="A209" t="str">
            <v>5221291</v>
          </cell>
          <cell r="B209" t="str">
            <v>ZINSEN</v>
          </cell>
          <cell r="C209" t="str">
            <v>-</v>
          </cell>
          <cell r="E209">
            <v>109930</v>
          </cell>
        </row>
        <row r="210">
          <cell r="A210" t="str">
            <v>5221351</v>
          </cell>
          <cell r="B210" t="str">
            <v>LEIST. V. BASF-GG; ÜBR. ASS. U.</v>
          </cell>
          <cell r="C210" t="str">
            <v>-</v>
          </cell>
          <cell r="E210">
            <v>0</v>
          </cell>
        </row>
        <row r="211">
          <cell r="A211" t="str">
            <v>5221401</v>
          </cell>
          <cell r="B211" t="str">
            <v>PERSONALVERPFLICHT.</v>
          </cell>
          <cell r="C211" t="str">
            <v>-</v>
          </cell>
          <cell r="E211">
            <v>12880</v>
          </cell>
        </row>
        <row r="212">
          <cell r="A212" t="str">
            <v>5221501</v>
          </cell>
          <cell r="B212" t="str">
            <v>GEBÜHR.; BEITR.; VERS. U.Ä.</v>
          </cell>
          <cell r="C212" t="str">
            <v>-</v>
          </cell>
          <cell r="E212">
            <v>1187</v>
          </cell>
        </row>
        <row r="213">
          <cell r="A213" t="str">
            <v>5221601</v>
          </cell>
          <cell r="B213" t="str">
            <v>LEISTUNGEN A. AGENT.-VERH.</v>
          </cell>
          <cell r="C213" t="str">
            <v>-</v>
          </cell>
          <cell r="E213">
            <v>0</v>
          </cell>
        </row>
        <row r="214">
          <cell r="A214" t="str">
            <v>5221751</v>
          </cell>
          <cell r="B214" t="str">
            <v>UEBR. VERBINDLICHK.</v>
          </cell>
          <cell r="C214" t="str">
            <v>-</v>
          </cell>
          <cell r="E214">
            <v>20804</v>
          </cell>
        </row>
        <row r="215">
          <cell r="A215" t="str">
            <v>5221901</v>
          </cell>
          <cell r="B215" t="str">
            <v>KFR.SO.VERBIND.(GES)</v>
          </cell>
          <cell r="C215">
            <v>0</v>
          </cell>
          <cell r="D215">
            <v>0</v>
          </cell>
          <cell r="E215">
            <v>-3368329</v>
          </cell>
        </row>
        <row r="216">
          <cell r="A216" t="str">
            <v>SOVERBL</v>
          </cell>
          <cell r="B216" t="str">
            <v>SO.VERBINDLICHKEITEN LFR.</v>
          </cell>
        </row>
        <row r="217">
          <cell r="A217" t="str">
            <v>5222051</v>
          </cell>
          <cell r="B217" t="str">
            <v>GELDAUFNAHMEN VON GRUPPENGESELLS</v>
          </cell>
          <cell r="C217" t="str">
            <v>-</v>
          </cell>
          <cell r="E217">
            <v>0</v>
          </cell>
        </row>
        <row r="218">
          <cell r="A218" t="str">
            <v>5222061</v>
          </cell>
          <cell r="B218" t="str">
            <v>GA V.üBR.ASS.U.SO.BT</v>
          </cell>
          <cell r="C218" t="str">
            <v>-</v>
          </cell>
          <cell r="E218">
            <v>0</v>
          </cell>
        </row>
        <row r="219">
          <cell r="A219" t="str">
            <v>5222071</v>
          </cell>
          <cell r="B219" t="str">
            <v>GELDAUFNAHME VON DRITTEN</v>
          </cell>
          <cell r="C219" t="str">
            <v>-</v>
          </cell>
          <cell r="E219">
            <v>0</v>
          </cell>
        </row>
        <row r="220">
          <cell r="A220" t="str">
            <v>5222101</v>
          </cell>
          <cell r="B220" t="str">
            <v>GELDAUFN. V. SOZIALEINRICHT.</v>
          </cell>
          <cell r="C220" t="str">
            <v>-</v>
          </cell>
          <cell r="E220">
            <v>0</v>
          </cell>
        </row>
        <row r="221">
          <cell r="A221" t="str">
            <v>5222291</v>
          </cell>
          <cell r="B221" t="str">
            <v>VERBINDLICHK. A. GEWINNABF.</v>
          </cell>
          <cell r="C221" t="str">
            <v>-</v>
          </cell>
          <cell r="E221">
            <v>0</v>
          </cell>
        </row>
        <row r="222">
          <cell r="A222" t="str">
            <v>5222351</v>
          </cell>
          <cell r="B222" t="str">
            <v>ZINSEN</v>
          </cell>
          <cell r="C222" t="str">
            <v>-</v>
          </cell>
          <cell r="E222">
            <v>0</v>
          </cell>
        </row>
        <row r="223">
          <cell r="A223" t="str">
            <v>5222381</v>
          </cell>
          <cell r="B223" t="str">
            <v>LEIST.V.BASF-GRUP.GES,UEB.ASS.+S</v>
          </cell>
          <cell r="C223" t="str">
            <v>-</v>
          </cell>
          <cell r="E223">
            <v>0</v>
          </cell>
        </row>
        <row r="224">
          <cell r="A224" t="str">
            <v>5222401</v>
          </cell>
          <cell r="B224" t="str">
            <v>PERSONALVERPFLICHTUNGEN</v>
          </cell>
          <cell r="C224" t="str">
            <v>-</v>
          </cell>
          <cell r="E224">
            <v>0</v>
          </cell>
        </row>
        <row r="225">
          <cell r="A225" t="str">
            <v>5222451</v>
          </cell>
          <cell r="B225" t="str">
            <v>GEBUEHREN,BEITRAEGE,VERSICHERUNG</v>
          </cell>
          <cell r="C225" t="str">
            <v>-</v>
          </cell>
          <cell r="E225">
            <v>0</v>
          </cell>
        </row>
        <row r="226">
          <cell r="A226" t="str">
            <v>5222501</v>
          </cell>
          <cell r="B226" t="str">
            <v>LEISTUNGEN A. AGENT.-VERH.</v>
          </cell>
          <cell r="C226" t="str">
            <v>-</v>
          </cell>
          <cell r="E226">
            <v>0</v>
          </cell>
        </row>
        <row r="227">
          <cell r="A227" t="str">
            <v>5222651</v>
          </cell>
          <cell r="B227" t="str">
            <v>ÜBRIGE VERBINDLICHK.</v>
          </cell>
          <cell r="C227" t="str">
            <v>-</v>
          </cell>
          <cell r="E227">
            <v>5260</v>
          </cell>
        </row>
        <row r="228">
          <cell r="A228" t="str">
            <v>5222901</v>
          </cell>
          <cell r="B228" t="str">
            <v>LFR.SONST.VERB.(GES)</v>
          </cell>
          <cell r="C228">
            <v>0</v>
          </cell>
          <cell r="D228">
            <v>0</v>
          </cell>
          <cell r="E228">
            <v>-5260</v>
          </cell>
        </row>
        <row r="229">
          <cell r="A229" t="str">
            <v>ALTVER</v>
          </cell>
          <cell r="B229" t="str">
            <v>AUFWAND F.ALTERSVERSORGUNG</v>
          </cell>
        </row>
        <row r="230">
          <cell r="A230" t="str">
            <v>5310011</v>
          </cell>
          <cell r="B230" t="str">
            <v>BARW. PENS.ANW.SCH.</v>
          </cell>
          <cell r="C230" t="str">
            <v>+</v>
          </cell>
          <cell r="E230">
            <v>52607</v>
          </cell>
        </row>
        <row r="231">
          <cell r="A231" t="str">
            <v>5310021</v>
          </cell>
          <cell r="B231" t="str">
            <v>ZINSANTEIL</v>
          </cell>
          <cell r="C231" t="str">
            <v>+</v>
          </cell>
          <cell r="E231">
            <v>170571</v>
          </cell>
        </row>
        <row r="232">
          <cell r="A232" t="str">
            <v>5310031</v>
          </cell>
          <cell r="B232" t="str">
            <v>ERW.WERTST.V.FONDSV.</v>
          </cell>
          <cell r="C232" t="str">
            <v>+</v>
          </cell>
          <cell r="E232">
            <v>0</v>
          </cell>
        </row>
        <row r="233">
          <cell r="A233" t="str">
            <v>5310041</v>
          </cell>
          <cell r="B233" t="str">
            <v>VERT. PENS.LEIST.</v>
          </cell>
          <cell r="C233" t="str">
            <v>+</v>
          </cell>
          <cell r="E233">
            <v>8284</v>
          </cell>
        </row>
        <row r="234">
          <cell r="A234" t="str">
            <v>5310051</v>
          </cell>
          <cell r="B234" t="str">
            <v>VERT. GEWINN/VERLUST</v>
          </cell>
          <cell r="C234" t="str">
            <v>+</v>
          </cell>
          <cell r="E234">
            <v>0</v>
          </cell>
        </row>
        <row r="235">
          <cell r="A235" t="str">
            <v>5310061</v>
          </cell>
          <cell r="B235" t="str">
            <v>AUFW./ERTR.PENS.ZUS.</v>
          </cell>
          <cell r="C235" t="str">
            <v>+</v>
          </cell>
          <cell r="E235">
            <v>-24293</v>
          </cell>
        </row>
        <row r="236">
          <cell r="A236" t="str">
            <v>5310101</v>
          </cell>
          <cell r="B236" t="str">
            <v>NET PER. PENS. COST</v>
          </cell>
          <cell r="C236">
            <v>0</v>
          </cell>
          <cell r="D236">
            <v>0</v>
          </cell>
          <cell r="E236">
            <v>207169</v>
          </cell>
        </row>
        <row r="237">
          <cell r="A237" t="str">
            <v>5310111</v>
          </cell>
          <cell r="B237" t="str">
            <v>EINZ.BEITR.PENS.FOND</v>
          </cell>
          <cell r="C237" t="str">
            <v>+</v>
          </cell>
          <cell r="E237">
            <v>32136</v>
          </cell>
        </row>
        <row r="238">
          <cell r="A238" t="str">
            <v>5310121</v>
          </cell>
          <cell r="B238" t="str">
            <v>BEITR.PENS.VERS.VER.</v>
          </cell>
          <cell r="C238" t="str">
            <v>+</v>
          </cell>
          <cell r="E238">
            <v>13706</v>
          </cell>
        </row>
        <row r="239">
          <cell r="A239" t="str">
            <v>5310131</v>
          </cell>
          <cell r="B239" t="str">
            <v>SONSTIGES</v>
          </cell>
          <cell r="C239" t="str">
            <v>+</v>
          </cell>
          <cell r="E239">
            <v>-3958</v>
          </cell>
        </row>
        <row r="240">
          <cell r="A240" t="str">
            <v>Z531001</v>
          </cell>
          <cell r="B240" t="str">
            <v>AUFW.F.ALTERSV.,SO</v>
          </cell>
          <cell r="C240">
            <v>0</v>
          </cell>
          <cell r="D240">
            <v>0</v>
          </cell>
          <cell r="E240">
            <v>41884</v>
          </cell>
        </row>
        <row r="241">
          <cell r="A241" t="str">
            <v>5310201</v>
          </cell>
          <cell r="B241" t="str">
            <v>GESAMT</v>
          </cell>
          <cell r="C241">
            <v>0</v>
          </cell>
          <cell r="D241">
            <v>0</v>
          </cell>
          <cell r="E241">
            <v>249053</v>
          </cell>
        </row>
        <row r="242">
          <cell r="A242" t="str">
            <v>5231001</v>
          </cell>
          <cell r="B242" t="str">
            <v>ABO (= PV.OHNE GEHALTSTREND)</v>
          </cell>
          <cell r="C242" t="str">
            <v>-</v>
          </cell>
          <cell r="E242">
            <v>0</v>
          </cell>
        </row>
        <row r="243">
          <cell r="A243" t="str">
            <v>Z523101</v>
          </cell>
          <cell r="B243" t="str">
            <v>ABO (= PV.OHNE GEHALTSTREND)</v>
          </cell>
          <cell r="C243">
            <v>0</v>
          </cell>
          <cell r="D243">
            <v>0</v>
          </cell>
          <cell r="E243">
            <v>0</v>
          </cell>
        </row>
        <row r="244">
          <cell r="A244" t="str">
            <v>UE.PRST</v>
          </cell>
          <cell r="B244" t="str">
            <v>UEBERLEITUNG PENSIONS.RST</v>
          </cell>
        </row>
        <row r="245">
          <cell r="A245" t="str">
            <v>ENT.PBO</v>
          </cell>
          <cell r="B245" t="str">
            <v>ENTWICKLING PBO</v>
          </cell>
        </row>
        <row r="246">
          <cell r="A246" t="str">
            <v>5231011</v>
          </cell>
          <cell r="B246" t="str">
            <v>PENS.VERPFL./EN.VJ.</v>
          </cell>
          <cell r="C246" t="str">
            <v>-</v>
          </cell>
          <cell r="E246">
            <v>2918727</v>
          </cell>
        </row>
        <row r="247">
          <cell r="A247" t="str">
            <v>5231021</v>
          </cell>
          <cell r="B247" t="str">
            <v>BARW. PENS.ANW.SCH.</v>
          </cell>
          <cell r="C247" t="str">
            <v>-</v>
          </cell>
          <cell r="E247">
            <v>52607</v>
          </cell>
        </row>
        <row r="248">
          <cell r="A248" t="str">
            <v>5231031</v>
          </cell>
          <cell r="B248" t="str">
            <v>ZINSANTEIL</v>
          </cell>
          <cell r="C248" t="str">
            <v>-</v>
          </cell>
          <cell r="E248">
            <v>170572</v>
          </cell>
        </row>
        <row r="249">
          <cell r="A249" t="str">
            <v>5231041</v>
          </cell>
          <cell r="B249" t="str">
            <v>MITARBEITERBEITR.</v>
          </cell>
          <cell r="C249" t="str">
            <v>-</v>
          </cell>
          <cell r="E249">
            <v>0</v>
          </cell>
        </row>
        <row r="250">
          <cell r="A250" t="str">
            <v>5231051</v>
          </cell>
          <cell r="B250" t="str">
            <v>VERS.MATH.GEW/VERL.</v>
          </cell>
          <cell r="C250" t="str">
            <v>-</v>
          </cell>
          <cell r="E250">
            <v>-25719</v>
          </cell>
        </row>
        <row r="251">
          <cell r="A251" t="str">
            <v>5231061</v>
          </cell>
          <cell r="B251" t="str">
            <v>RENTENZAHLUNGEN</v>
          </cell>
          <cell r="C251" t="str">
            <v>+</v>
          </cell>
          <cell r="E251">
            <v>180590</v>
          </cell>
        </row>
        <row r="252">
          <cell r="A252" t="str">
            <v>5231071</v>
          </cell>
          <cell r="B252" t="str">
            <v>AUSW.SONST.EREIGN.</v>
          </cell>
          <cell r="C252" t="str">
            <v>-</v>
          </cell>
          <cell r="E252">
            <v>-23848</v>
          </cell>
        </row>
        <row r="253">
          <cell r="A253" t="str">
            <v>5231081</v>
          </cell>
          <cell r="B253" t="str">
            <v>UMRECHN.VERÄ.D.PBO</v>
          </cell>
          <cell r="C253" t="str">
            <v>-</v>
          </cell>
          <cell r="E253">
            <v>0</v>
          </cell>
        </row>
        <row r="254">
          <cell r="A254" t="str">
            <v>5231101</v>
          </cell>
          <cell r="B254" t="str">
            <v>PENS.VERPFL.J-ENDE</v>
          </cell>
          <cell r="C254">
            <v>0</v>
          </cell>
          <cell r="D254">
            <v>0</v>
          </cell>
          <cell r="E254">
            <v>-2911749</v>
          </cell>
        </row>
        <row r="255">
          <cell r="A255" t="str">
            <v>ENT.PA</v>
          </cell>
          <cell r="B255" t="str">
            <v>ENTWICKLING PLAN ASSETS</v>
          </cell>
        </row>
        <row r="256">
          <cell r="A256" t="str">
            <v>5232011</v>
          </cell>
          <cell r="B256" t="str">
            <v>M.WERT AM J-BEGINN</v>
          </cell>
          <cell r="C256" t="str">
            <v>+</v>
          </cell>
          <cell r="E256">
            <v>0</v>
          </cell>
        </row>
        <row r="257">
          <cell r="A257" t="str">
            <v>5232021</v>
          </cell>
          <cell r="B257" t="str">
            <v>UMRB.W.Ä. FONDSV.</v>
          </cell>
          <cell r="C257" t="str">
            <v>+</v>
          </cell>
          <cell r="E257">
            <v>0</v>
          </cell>
        </row>
        <row r="258">
          <cell r="A258" t="str">
            <v>5232031</v>
          </cell>
          <cell r="B258" t="str">
            <v>S.WERTÄ. D.FONDSV.</v>
          </cell>
          <cell r="C258" t="str">
            <v>+</v>
          </cell>
          <cell r="E258">
            <v>0</v>
          </cell>
        </row>
        <row r="259">
          <cell r="A259" t="str">
            <v>5232041</v>
          </cell>
          <cell r="B259" t="str">
            <v>ARBEITGEBERBEITRAEGE</v>
          </cell>
          <cell r="C259" t="str">
            <v>+</v>
          </cell>
          <cell r="E259">
            <v>0</v>
          </cell>
        </row>
        <row r="260">
          <cell r="A260" t="str">
            <v>5232051</v>
          </cell>
          <cell r="B260" t="str">
            <v>MITARBEITERBEITRAEGE</v>
          </cell>
          <cell r="C260" t="str">
            <v>+</v>
          </cell>
          <cell r="E260">
            <v>0</v>
          </cell>
        </row>
        <row r="261">
          <cell r="A261" t="str">
            <v>5232061</v>
          </cell>
          <cell r="B261" t="str">
            <v>RENTENZAHLUNGEN</v>
          </cell>
          <cell r="C261" t="str">
            <v>+</v>
          </cell>
          <cell r="E261">
            <v>0</v>
          </cell>
        </row>
        <row r="262">
          <cell r="A262" t="str">
            <v>5232071</v>
          </cell>
          <cell r="B262" t="str">
            <v>AUSW. SONST. EREIGN.</v>
          </cell>
          <cell r="C262" t="str">
            <v>+</v>
          </cell>
          <cell r="E262">
            <v>0</v>
          </cell>
        </row>
        <row r="263">
          <cell r="A263" t="str">
            <v>5232101</v>
          </cell>
          <cell r="B263" t="str">
            <v>MARKTWERT AM. J.ENDE</v>
          </cell>
          <cell r="C263">
            <v>0</v>
          </cell>
          <cell r="D263">
            <v>0</v>
          </cell>
          <cell r="E263">
            <v>0</v>
          </cell>
        </row>
        <row r="264">
          <cell r="A264" t="str">
            <v>5233031</v>
          </cell>
          <cell r="B264" t="str">
            <v>SALDO</v>
          </cell>
          <cell r="C264">
            <v>0</v>
          </cell>
          <cell r="D264">
            <v>0</v>
          </cell>
          <cell r="E264">
            <v>-2911749</v>
          </cell>
        </row>
        <row r="265">
          <cell r="A265" t="str">
            <v>5233041</v>
          </cell>
          <cell r="B265" t="str">
            <v>AMORTISIER.GEW/VERL.</v>
          </cell>
          <cell r="C265" t="str">
            <v>-</v>
          </cell>
          <cell r="E265">
            <v>85978</v>
          </cell>
        </row>
        <row r="266">
          <cell r="A266" t="str">
            <v>5233051</v>
          </cell>
          <cell r="B266" t="str">
            <v>-BEITR.PENS.FRÜH.J.</v>
          </cell>
          <cell r="C266" t="str">
            <v>+</v>
          </cell>
          <cell r="E266">
            <v>41418</v>
          </cell>
        </row>
        <row r="267">
          <cell r="A267" t="str">
            <v>Z523001</v>
          </cell>
          <cell r="B267" t="str">
            <v>PENSIONSLEIST.</v>
          </cell>
          <cell r="C267">
            <v>0</v>
          </cell>
          <cell r="D267">
            <v>0</v>
          </cell>
          <cell r="E267">
            <v>-44560</v>
          </cell>
        </row>
        <row r="268">
          <cell r="A268" t="str">
            <v>5233101</v>
          </cell>
          <cell r="B268" t="str">
            <v>PENSR.ST./VORFI.PL</v>
          </cell>
          <cell r="C268">
            <v>0</v>
          </cell>
          <cell r="D268">
            <v>0</v>
          </cell>
          <cell r="E268">
            <v>-2956309</v>
          </cell>
        </row>
        <row r="269">
          <cell r="A269" t="str">
            <v>AN.AML</v>
          </cell>
          <cell r="B269" t="str">
            <v>ZUSATZANGABEN 1 - FÜR ABO</v>
          </cell>
        </row>
        <row r="270">
          <cell r="A270" t="str">
            <v>5234011</v>
          </cell>
          <cell r="B270" t="str">
            <v>PBO</v>
          </cell>
          <cell r="C270" t="str">
            <v>-</v>
          </cell>
          <cell r="E270">
            <v>0</v>
          </cell>
        </row>
        <row r="271">
          <cell r="A271" t="str">
            <v>5234021</v>
          </cell>
          <cell r="B271" t="str">
            <v>ABO</v>
          </cell>
          <cell r="C271" t="str">
            <v>-</v>
          </cell>
          <cell r="E271">
            <v>0</v>
          </cell>
        </row>
        <row r="272">
          <cell r="A272" t="str">
            <v>5234031</v>
          </cell>
          <cell r="B272" t="str">
            <v>MARKTW. FONDVERMÖGEN</v>
          </cell>
          <cell r="C272" t="str">
            <v>-</v>
          </cell>
          <cell r="E272">
            <v>0</v>
          </cell>
        </row>
        <row r="273">
          <cell r="A273" t="str">
            <v>5234041</v>
          </cell>
          <cell r="B273" t="str">
            <v>ADD.MIN.LIABILITY</v>
          </cell>
          <cell r="C273" t="str">
            <v>-</v>
          </cell>
          <cell r="E273">
            <v>0</v>
          </cell>
        </row>
        <row r="274">
          <cell r="A274" t="str">
            <v>Z523011</v>
          </cell>
          <cell r="B274" t="str">
            <v>ZUSATZANGABEN 1</v>
          </cell>
          <cell r="D274">
            <v>0</v>
          </cell>
          <cell r="E274">
            <v>0</v>
          </cell>
        </row>
        <row r="275">
          <cell r="A275" t="str">
            <v>AN.PBO</v>
          </cell>
          <cell r="B275" t="str">
            <v>ZUSATZANGABEN 2 - FÜR PBO</v>
          </cell>
        </row>
        <row r="276">
          <cell r="A276" t="str">
            <v>5235011</v>
          </cell>
          <cell r="B276" t="str">
            <v>PBO</v>
          </cell>
          <cell r="C276" t="str">
            <v>-</v>
          </cell>
          <cell r="E276">
            <v>0</v>
          </cell>
        </row>
        <row r="277">
          <cell r="A277" t="str">
            <v>5235021</v>
          </cell>
          <cell r="B277" t="str">
            <v>ABO</v>
          </cell>
          <cell r="C277" t="str">
            <v>-</v>
          </cell>
          <cell r="E277">
            <v>0</v>
          </cell>
        </row>
        <row r="278">
          <cell r="A278" t="str">
            <v>5235031</v>
          </cell>
          <cell r="B278" t="str">
            <v>MARKTW. FONDVERMÖGEN</v>
          </cell>
          <cell r="C278" t="str">
            <v>-</v>
          </cell>
          <cell r="E278">
            <v>0</v>
          </cell>
        </row>
        <row r="279">
          <cell r="A279" t="str">
            <v>5235041</v>
          </cell>
          <cell r="B279" t="str">
            <v>FUNDED STATUS</v>
          </cell>
          <cell r="C279" t="str">
            <v>-</v>
          </cell>
          <cell r="E279">
            <v>0</v>
          </cell>
        </row>
        <row r="280">
          <cell r="A280" t="str">
            <v>Z523501</v>
          </cell>
          <cell r="B280" t="str">
            <v>ZUSATZANGABEN 2</v>
          </cell>
          <cell r="D280">
            <v>0</v>
          </cell>
          <cell r="E280">
            <v>0</v>
          </cell>
        </row>
        <row r="281">
          <cell r="A281" t="str">
            <v>BEI.ZAH</v>
          </cell>
          <cell r="B281" t="str">
            <v>BEITRÄGE IM FOLGEJAHR</v>
          </cell>
        </row>
        <row r="282">
          <cell r="A282" t="str">
            <v>5236011</v>
          </cell>
          <cell r="B282" t="str">
            <v>ZAHL.NACH GESETZ/VERTRAG</v>
          </cell>
          <cell r="C282" t="str">
            <v>+</v>
          </cell>
          <cell r="E282">
            <v>0</v>
          </cell>
        </row>
        <row r="283">
          <cell r="A283" t="str">
            <v>5236021</v>
          </cell>
          <cell r="B283" t="str">
            <v>AUßERPLANMÄßIGE ZAHLUNGEN</v>
          </cell>
          <cell r="C283" t="str">
            <v>+</v>
          </cell>
          <cell r="E283">
            <v>0</v>
          </cell>
        </row>
        <row r="284">
          <cell r="A284" t="str">
            <v>Z523501</v>
          </cell>
          <cell r="B284" t="str">
            <v>SUMME BEITRAGSZAHLUNGEN</v>
          </cell>
          <cell r="D284">
            <v>0</v>
          </cell>
          <cell r="E284">
            <v>0</v>
          </cell>
        </row>
        <row r="285">
          <cell r="A285" t="str">
            <v>S.A.UNT</v>
          </cell>
          <cell r="B285" t="str">
            <v>SOZIALE ABG. UND AUFW. F. UNTERS</v>
          </cell>
        </row>
        <row r="286">
          <cell r="A286" t="str">
            <v>5324501</v>
          </cell>
          <cell r="B286" t="str">
            <v>SOZIALE ABGABEN</v>
          </cell>
          <cell r="C286" t="str">
            <v>+</v>
          </cell>
          <cell r="E286">
            <v>354904</v>
          </cell>
        </row>
        <row r="287">
          <cell r="A287" t="str">
            <v>5324511</v>
          </cell>
          <cell r="B287" t="str">
            <v>AUFW. F. UNTERST.</v>
          </cell>
          <cell r="C287" t="str">
            <v>+</v>
          </cell>
          <cell r="E287">
            <v>605</v>
          </cell>
        </row>
        <row r="288">
          <cell r="A288" t="str">
            <v>5324551</v>
          </cell>
          <cell r="B288" t="str">
            <v>SOZ.ABG.U.AUFW.U.ST.</v>
          </cell>
          <cell r="C288">
            <v>0</v>
          </cell>
          <cell r="D288">
            <v>0</v>
          </cell>
          <cell r="E288">
            <v>355509</v>
          </cell>
        </row>
        <row r="289">
          <cell r="A289" t="str">
            <v>L.U.G.</v>
          </cell>
          <cell r="B289" t="str">
            <v>LOEHNE UND GEHAELTER</v>
          </cell>
        </row>
        <row r="290">
          <cell r="A290" t="str">
            <v>5335011</v>
          </cell>
          <cell r="B290" t="str">
            <v>JAHRESPRAEMIE/A.ZAHL.</v>
          </cell>
          <cell r="C290" t="str">
            <v>+</v>
          </cell>
          <cell r="E290">
            <v>97256</v>
          </cell>
        </row>
        <row r="291">
          <cell r="A291" t="str">
            <v>5335021</v>
          </cell>
          <cell r="B291" t="str">
            <v>SO. FREIWILLIGE BESTANDT.</v>
          </cell>
          <cell r="C291" t="str">
            <v>+</v>
          </cell>
          <cell r="E291">
            <v>4839</v>
          </cell>
        </row>
        <row r="292">
          <cell r="A292" t="str">
            <v>5335031</v>
          </cell>
          <cell r="B292" t="str">
            <v>ÜBRIGE</v>
          </cell>
          <cell r="C292" t="str">
            <v>+</v>
          </cell>
          <cell r="E292">
            <v>1625764</v>
          </cell>
        </row>
        <row r="293">
          <cell r="A293" t="str">
            <v>5335001</v>
          </cell>
          <cell r="B293" t="str">
            <v>FIXE ENTG.BESTANDT.</v>
          </cell>
          <cell r="C293">
            <v>0</v>
          </cell>
          <cell r="D293">
            <v>0</v>
          </cell>
          <cell r="E293">
            <v>1727859</v>
          </cell>
        </row>
        <row r="294">
          <cell r="A294" t="str">
            <v>5335101</v>
          </cell>
          <cell r="B294" t="str">
            <v>VAR. ENTGELTBESTANDT</v>
          </cell>
          <cell r="C294" t="str">
            <v>+</v>
          </cell>
          <cell r="E294">
            <v>172105</v>
          </cell>
        </row>
        <row r="295">
          <cell r="A295" t="str">
            <v>5335201</v>
          </cell>
          <cell r="B295" t="str">
            <v>PERSONALMASSNAHMEN</v>
          </cell>
          <cell r="C295" t="str">
            <v>+</v>
          </cell>
          <cell r="E295">
            <v>157923</v>
          </cell>
        </row>
        <row r="296">
          <cell r="A296" t="str">
            <v>5335301</v>
          </cell>
          <cell r="B296" t="str">
            <v>SONSTIGES</v>
          </cell>
          <cell r="C296" t="str">
            <v>+</v>
          </cell>
          <cell r="E296">
            <v>0</v>
          </cell>
        </row>
        <row r="297">
          <cell r="A297" t="str">
            <v>Z533501</v>
          </cell>
          <cell r="B297" t="str">
            <v>LOEHNE UND GEHAELTER, SO.</v>
          </cell>
          <cell r="C297">
            <v>0</v>
          </cell>
          <cell r="D297">
            <v>0</v>
          </cell>
          <cell r="E297">
            <v>330028</v>
          </cell>
        </row>
        <row r="298">
          <cell r="A298" t="str">
            <v>5335501</v>
          </cell>
          <cell r="B298" t="str">
            <v>LOEHNE UND GEHAELTER</v>
          </cell>
          <cell r="C298">
            <v>0</v>
          </cell>
          <cell r="D298">
            <v>0</v>
          </cell>
          <cell r="E298">
            <v>2057887</v>
          </cell>
        </row>
        <row r="299">
          <cell r="A299" t="str">
            <v>SO.ST.</v>
          </cell>
          <cell r="B299" t="str">
            <v>SONSTIGE STEUERN</v>
          </cell>
        </row>
        <row r="300">
          <cell r="A300" t="str">
            <v>5345601</v>
          </cell>
          <cell r="B300" t="str">
            <v>GRUND- U.Ä. STEUER</v>
          </cell>
          <cell r="C300" t="str">
            <v>+</v>
          </cell>
          <cell r="E300">
            <v>5473</v>
          </cell>
        </row>
        <row r="301">
          <cell r="A301" t="str">
            <v>5345651</v>
          </cell>
          <cell r="B301" t="str">
            <v>V.ORG.TR.BEL.KO.ST.</v>
          </cell>
          <cell r="C301" t="str">
            <v>+</v>
          </cell>
          <cell r="E301">
            <v>25</v>
          </cell>
        </row>
        <row r="302">
          <cell r="A302" t="str">
            <v>5345701</v>
          </cell>
          <cell r="B302" t="str">
            <v>SONSTIGE STEUERN</v>
          </cell>
          <cell r="C302" t="str">
            <v>+</v>
          </cell>
          <cell r="E302">
            <v>14299</v>
          </cell>
        </row>
        <row r="303">
          <cell r="A303" t="str">
            <v>5345751</v>
          </cell>
          <cell r="B303" t="str">
            <v>SONSTIGE STEUERN</v>
          </cell>
          <cell r="C303">
            <v>0</v>
          </cell>
          <cell r="D303">
            <v>0</v>
          </cell>
          <cell r="E303">
            <v>19797</v>
          </cell>
        </row>
        <row r="304">
          <cell r="A304" t="str">
            <v>5356391</v>
          </cell>
          <cell r="B304" t="str">
            <v>ENERGIEKOSTEN (42)</v>
          </cell>
          <cell r="C304" t="str">
            <v>+</v>
          </cell>
          <cell r="E304">
            <v>0</v>
          </cell>
        </row>
        <row r="305">
          <cell r="A305" t="str">
            <v>Z535011</v>
          </cell>
          <cell r="B305" t="str">
            <v>ENERGIEKOSTEN (42)</v>
          </cell>
          <cell r="C305">
            <v>0</v>
          </cell>
          <cell r="D305">
            <v>0</v>
          </cell>
          <cell r="E305">
            <v>0</v>
          </cell>
        </row>
        <row r="306">
          <cell r="A306" t="str">
            <v>5356411</v>
          </cell>
          <cell r="B306" t="str">
            <v>FR.LEIST.+LIEF. A-GESELLSCH. (44)</v>
          </cell>
          <cell r="C306" t="str">
            <v>+</v>
          </cell>
          <cell r="E306">
            <v>0</v>
          </cell>
        </row>
        <row r="307">
          <cell r="A307" t="str">
            <v>5356421</v>
          </cell>
          <cell r="B307" t="str">
            <v>FR.LEIST.+LIEF. SONSTIGE (44)</v>
          </cell>
          <cell r="C307" t="str">
            <v>+</v>
          </cell>
          <cell r="E307">
            <v>0</v>
          </cell>
        </row>
        <row r="308">
          <cell r="A308" t="str">
            <v>5356401</v>
          </cell>
          <cell r="B308" t="str">
            <v>FR.LEIST.+LIEF.(44)</v>
          </cell>
          <cell r="C308">
            <v>0</v>
          </cell>
          <cell r="D308">
            <v>0</v>
          </cell>
          <cell r="E308">
            <v>0</v>
          </cell>
        </row>
        <row r="309">
          <cell r="A309" t="str">
            <v>Z.LIQ.M</v>
          </cell>
          <cell r="B309" t="str">
            <v>ZINSERG.AUS LIQ. MITTELN/FINANZS</v>
          </cell>
        </row>
        <row r="310">
          <cell r="A310" t="str">
            <v>5415801</v>
          </cell>
          <cell r="B310" t="str">
            <v>Z-U.DIV.ERT.LIQ.M.</v>
          </cell>
          <cell r="C310" t="str">
            <v>-</v>
          </cell>
          <cell r="E310">
            <v>33231</v>
          </cell>
        </row>
        <row r="311">
          <cell r="A311" t="str">
            <v>5415851</v>
          </cell>
          <cell r="B311" t="str">
            <v>ZINSERTR.A.STEUERF.</v>
          </cell>
          <cell r="C311" t="str">
            <v>-</v>
          </cell>
          <cell r="E311">
            <v>642</v>
          </cell>
        </row>
        <row r="312">
          <cell r="A312" t="str">
            <v>5415901</v>
          </cell>
          <cell r="B312" t="str">
            <v>ZINSAUFW.FINANZSCH.</v>
          </cell>
          <cell r="C312" t="str">
            <v>+</v>
          </cell>
          <cell r="E312">
            <v>102422</v>
          </cell>
        </row>
        <row r="313">
          <cell r="A313" t="str">
            <v>5415951</v>
          </cell>
          <cell r="B313" t="str">
            <v>ZINSAUFW.STEUERVERB.</v>
          </cell>
          <cell r="C313" t="str">
            <v>+</v>
          </cell>
          <cell r="E313">
            <v>5</v>
          </cell>
        </row>
        <row r="314">
          <cell r="A314" t="str">
            <v>5416001</v>
          </cell>
          <cell r="B314" t="str">
            <v>Z.ERG.LIQ.M./FIN.SCH</v>
          </cell>
          <cell r="C314">
            <v>0</v>
          </cell>
          <cell r="D314">
            <v>0</v>
          </cell>
          <cell r="E314">
            <v>68554</v>
          </cell>
        </row>
        <row r="315">
          <cell r="A315" t="str">
            <v>ZINSZ.</v>
          </cell>
          <cell r="B315" t="str">
            <v>ZINSZAHLUNGEN</v>
          </cell>
        </row>
        <row r="316">
          <cell r="A316" t="str">
            <v>5516051</v>
          </cell>
          <cell r="B316" t="str">
            <v>ZINSZ. AN A-GES.</v>
          </cell>
          <cell r="C316" t="str">
            <v>+</v>
          </cell>
          <cell r="E316">
            <v>95215</v>
          </cell>
        </row>
        <row r="317">
          <cell r="A317" t="str">
            <v>5516101</v>
          </cell>
          <cell r="B317" t="str">
            <v>ZINSZ. AN DRITTE</v>
          </cell>
          <cell r="C317" t="str">
            <v>+</v>
          </cell>
          <cell r="E317">
            <v>123433</v>
          </cell>
        </row>
        <row r="318">
          <cell r="A318" t="str">
            <v>5516151</v>
          </cell>
          <cell r="B318" t="str">
            <v>ZINSZAHLUNGEN</v>
          </cell>
          <cell r="C318">
            <v>0</v>
          </cell>
          <cell r="D318">
            <v>0</v>
          </cell>
          <cell r="E318">
            <v>218648</v>
          </cell>
        </row>
        <row r="319">
          <cell r="A319" t="str">
            <v>STEUERZ</v>
          </cell>
          <cell r="B319" t="str">
            <v>STEUERZAHLUNGEN</v>
          </cell>
        </row>
        <row r="320">
          <cell r="A320" t="str">
            <v>5526201</v>
          </cell>
          <cell r="B320" t="str">
            <v>STEUERZAHLUNGEN</v>
          </cell>
          <cell r="C320" t="str">
            <v>+</v>
          </cell>
          <cell r="E320">
            <v>92521</v>
          </cell>
        </row>
        <row r="321">
          <cell r="A321" t="str">
            <v>Z552011</v>
          </cell>
          <cell r="B321" t="str">
            <v>STEUERZAHLUNGEN</v>
          </cell>
          <cell r="C321">
            <v>0</v>
          </cell>
          <cell r="D321">
            <v>0</v>
          </cell>
          <cell r="E321">
            <v>92521</v>
          </cell>
        </row>
        <row r="322">
          <cell r="A322" t="str">
            <v>PRUEKO</v>
          </cell>
          <cell r="B322" t="str">
            <v>PRUEFUNGSKOSTEN</v>
          </cell>
        </row>
        <row r="323">
          <cell r="A323" t="str">
            <v>5356001</v>
          </cell>
          <cell r="B323" t="str">
            <v>ABSCHLUSSPRÜFUNG GJ</v>
          </cell>
          <cell r="C323" t="str">
            <v>+</v>
          </cell>
          <cell r="E323">
            <v>0</v>
          </cell>
        </row>
        <row r="324">
          <cell r="A324" t="str">
            <v>5356011</v>
          </cell>
          <cell r="B324" t="str">
            <v>DAVON D&amp;T</v>
          </cell>
          <cell r="C324" t="str">
            <v>+</v>
          </cell>
          <cell r="E324">
            <v>0</v>
          </cell>
        </row>
        <row r="325">
          <cell r="A325" t="str">
            <v>5356101</v>
          </cell>
          <cell r="B325" t="str">
            <v>STEUERPL./-BERATUNG GJ</v>
          </cell>
          <cell r="C325" t="str">
            <v>+</v>
          </cell>
          <cell r="E325">
            <v>0</v>
          </cell>
        </row>
        <row r="326">
          <cell r="A326" t="str">
            <v>5356111</v>
          </cell>
          <cell r="B326" t="str">
            <v>DAVON D&amp;T</v>
          </cell>
          <cell r="C326" t="str">
            <v>+</v>
          </cell>
          <cell r="E326">
            <v>0</v>
          </cell>
        </row>
        <row r="327">
          <cell r="A327" t="str">
            <v>5356201</v>
          </cell>
          <cell r="B327" t="str">
            <v>DUE DILIGENCE GJ</v>
          </cell>
          <cell r="C327" t="str">
            <v>+</v>
          </cell>
          <cell r="E327">
            <v>0</v>
          </cell>
        </row>
        <row r="328">
          <cell r="A328" t="str">
            <v>5356211</v>
          </cell>
          <cell r="B328" t="str">
            <v>DAVON D&amp;T</v>
          </cell>
          <cell r="C328" t="str">
            <v>+</v>
          </cell>
          <cell r="E328">
            <v>0</v>
          </cell>
        </row>
        <row r="329">
          <cell r="A329" t="str">
            <v>5356311</v>
          </cell>
          <cell r="B329" t="str">
            <v>BESTÄT. (PRÜFUNGSBEZ.) GJ</v>
          </cell>
          <cell r="C329" t="str">
            <v>+</v>
          </cell>
          <cell r="E329">
            <v>0</v>
          </cell>
        </row>
        <row r="330">
          <cell r="A330" t="str">
            <v>5356321</v>
          </cell>
          <cell r="B330" t="str">
            <v>DAVON D&amp;T</v>
          </cell>
          <cell r="C330" t="str">
            <v>+</v>
          </cell>
          <cell r="E330">
            <v>0</v>
          </cell>
        </row>
        <row r="331">
          <cell r="A331" t="str">
            <v>5356341</v>
          </cell>
          <cell r="B331" t="str">
            <v>BEST. (N.PRÜF.BEZ.) GJ</v>
          </cell>
          <cell r="C331" t="str">
            <v>+</v>
          </cell>
          <cell r="E331">
            <v>0</v>
          </cell>
        </row>
        <row r="332">
          <cell r="A332" t="str">
            <v>5356351</v>
          </cell>
          <cell r="B332" t="str">
            <v>DAVON D&amp;T</v>
          </cell>
          <cell r="C332" t="str">
            <v>+</v>
          </cell>
          <cell r="E332">
            <v>0</v>
          </cell>
        </row>
        <row r="333">
          <cell r="A333" t="str">
            <v>5356501</v>
          </cell>
          <cell r="B333" t="str">
            <v>ABSCHLUSSPRÜFUNG FJ</v>
          </cell>
          <cell r="C333" t="str">
            <v>+</v>
          </cell>
          <cell r="E333">
            <v>0</v>
          </cell>
        </row>
        <row r="334">
          <cell r="A334" t="str">
            <v>5356511</v>
          </cell>
          <cell r="B334" t="str">
            <v>DAVON D&amp;T</v>
          </cell>
          <cell r="C334" t="str">
            <v>+</v>
          </cell>
          <cell r="E334">
            <v>0</v>
          </cell>
        </row>
        <row r="335">
          <cell r="A335" t="str">
            <v>5356601</v>
          </cell>
          <cell r="B335" t="str">
            <v>STEUERPL./-BERATUNG FJ</v>
          </cell>
          <cell r="C335" t="str">
            <v>+</v>
          </cell>
          <cell r="E335">
            <v>0</v>
          </cell>
        </row>
        <row r="336">
          <cell r="A336" t="str">
            <v>5356611</v>
          </cell>
          <cell r="B336" t="str">
            <v>DAVON D&amp;T</v>
          </cell>
          <cell r="C336" t="str">
            <v>+</v>
          </cell>
          <cell r="E336">
            <v>0</v>
          </cell>
        </row>
        <row r="337">
          <cell r="A337" t="str">
            <v>5356701</v>
          </cell>
          <cell r="B337" t="str">
            <v>DUE DILIGENCE FJ</v>
          </cell>
          <cell r="C337" t="str">
            <v>+</v>
          </cell>
          <cell r="E337">
            <v>0</v>
          </cell>
        </row>
        <row r="338">
          <cell r="A338" t="str">
            <v>5356711</v>
          </cell>
          <cell r="B338" t="str">
            <v>DAVON D&amp;T</v>
          </cell>
          <cell r="C338" t="str">
            <v>+</v>
          </cell>
          <cell r="E338">
            <v>0</v>
          </cell>
        </row>
        <row r="339">
          <cell r="A339" t="str">
            <v>5356811</v>
          </cell>
          <cell r="B339" t="str">
            <v>BESTÄT. (PRÜFUNGSBEZ.) FJ</v>
          </cell>
          <cell r="C339" t="str">
            <v>+</v>
          </cell>
          <cell r="E339">
            <v>0</v>
          </cell>
        </row>
        <row r="340">
          <cell r="A340" t="str">
            <v>5356821</v>
          </cell>
          <cell r="B340" t="str">
            <v>DAVON D&amp;T</v>
          </cell>
          <cell r="C340" t="str">
            <v>+</v>
          </cell>
          <cell r="E340">
            <v>0</v>
          </cell>
        </row>
        <row r="341">
          <cell r="A341" t="str">
            <v>5356841</v>
          </cell>
          <cell r="B341" t="str">
            <v>BEST. (N.PRÜF.BEZ.) GJ</v>
          </cell>
          <cell r="C341" t="str">
            <v>+</v>
          </cell>
          <cell r="E341">
            <v>0</v>
          </cell>
        </row>
        <row r="342">
          <cell r="A342" t="str">
            <v>5356851</v>
          </cell>
          <cell r="B342" t="str">
            <v>DAVON D&amp;T</v>
          </cell>
          <cell r="C342" t="str">
            <v>+</v>
          </cell>
          <cell r="E342">
            <v>0</v>
          </cell>
        </row>
        <row r="343">
          <cell r="A343" t="str">
            <v>Z535601</v>
          </cell>
          <cell r="B343" t="str">
            <v>SUMME</v>
          </cell>
          <cell r="C343">
            <v>0</v>
          </cell>
          <cell r="D343">
            <v>0</v>
          </cell>
          <cell r="E343">
            <v>0</v>
          </cell>
        </row>
        <row r="344">
          <cell r="A344" t="str">
            <v>SOFINV</v>
          </cell>
          <cell r="B344" t="str">
            <v>SO.FINANZIELLE VERPFLICHT.</v>
          </cell>
        </row>
        <row r="345">
          <cell r="A345" t="str">
            <v>5536461</v>
          </cell>
          <cell r="B345" t="str">
            <v>BESTELLOBLIGO</v>
          </cell>
          <cell r="C345" t="str">
            <v>+</v>
          </cell>
          <cell r="E345">
            <v>178600</v>
          </cell>
        </row>
        <row r="346">
          <cell r="A346" t="str">
            <v>5536471</v>
          </cell>
          <cell r="B346" t="str">
            <v>RESTLICHES</v>
          </cell>
          <cell r="C346" t="str">
            <v>+</v>
          </cell>
          <cell r="E346">
            <v>838400</v>
          </cell>
        </row>
        <row r="347">
          <cell r="A347" t="str">
            <v>5536451</v>
          </cell>
          <cell r="B347" t="str">
            <v>AUFW.INVESTIONSV.</v>
          </cell>
          <cell r="D347">
            <v>0</v>
          </cell>
          <cell r="E347">
            <v>1017000</v>
          </cell>
        </row>
        <row r="348">
          <cell r="A348" t="str">
            <v>5536501</v>
          </cell>
          <cell r="B348" t="str">
            <v>SONST.VERPFLICHTUNG</v>
          </cell>
          <cell r="C348" t="str">
            <v>+</v>
          </cell>
          <cell r="E348">
            <v>89416</v>
          </cell>
        </row>
        <row r="349">
          <cell r="A349" t="str">
            <v>Z553651</v>
          </cell>
          <cell r="B349" t="str">
            <v>SONST.VERPFLICHTUNG</v>
          </cell>
          <cell r="D349">
            <v>0</v>
          </cell>
          <cell r="E349">
            <v>89416</v>
          </cell>
        </row>
        <row r="350">
          <cell r="A350" t="str">
            <v>MI.LEAS</v>
          </cell>
          <cell r="B350" t="str">
            <v>VERPFL.A.LFR.MIET- U.LEASINGVER.</v>
          </cell>
        </row>
        <row r="351">
          <cell r="A351" t="str">
            <v>5536601</v>
          </cell>
          <cell r="B351" t="str">
            <v>AUFW.LFD.GESCH.JAHR</v>
          </cell>
          <cell r="C351" t="str">
            <v>+</v>
          </cell>
          <cell r="E351">
            <v>39519</v>
          </cell>
        </row>
        <row r="352">
          <cell r="A352" t="str">
            <v>Z553661</v>
          </cell>
          <cell r="B352" t="str">
            <v>AUFW.LFD.GESCH.JAHR</v>
          </cell>
          <cell r="D352">
            <v>0</v>
          </cell>
          <cell r="E352">
            <v>39519</v>
          </cell>
        </row>
        <row r="353">
          <cell r="A353" t="str">
            <v>5536711</v>
          </cell>
          <cell r="B353" t="str">
            <v>IM 1.FJ</v>
          </cell>
          <cell r="C353" t="str">
            <v>+</v>
          </cell>
          <cell r="E353">
            <v>39948</v>
          </cell>
        </row>
        <row r="354">
          <cell r="A354" t="str">
            <v>5536721</v>
          </cell>
          <cell r="B354" t="str">
            <v>IM 2.FJ</v>
          </cell>
          <cell r="C354" t="str">
            <v>+</v>
          </cell>
          <cell r="E354">
            <v>34594</v>
          </cell>
        </row>
        <row r="355">
          <cell r="A355" t="str">
            <v>5536731</v>
          </cell>
          <cell r="B355" t="str">
            <v>IM 3.FJ</v>
          </cell>
          <cell r="C355" t="str">
            <v>+</v>
          </cell>
          <cell r="E355">
            <v>27072</v>
          </cell>
        </row>
        <row r="356">
          <cell r="A356" t="str">
            <v>5536741</v>
          </cell>
          <cell r="B356" t="str">
            <v>IM 4.FJ</v>
          </cell>
          <cell r="C356" t="str">
            <v>+</v>
          </cell>
          <cell r="E356">
            <v>16989</v>
          </cell>
        </row>
        <row r="357">
          <cell r="A357" t="str">
            <v>5536751</v>
          </cell>
          <cell r="B357" t="str">
            <v>IM 5.FJ</v>
          </cell>
          <cell r="C357" t="str">
            <v>+</v>
          </cell>
          <cell r="E357">
            <v>12309</v>
          </cell>
        </row>
        <row r="358">
          <cell r="A358" t="str">
            <v>5536761</v>
          </cell>
          <cell r="B358" t="str">
            <v>ND 5.FJ</v>
          </cell>
          <cell r="C358" t="str">
            <v>+</v>
          </cell>
          <cell r="E358">
            <v>64721</v>
          </cell>
        </row>
        <row r="359">
          <cell r="A359" t="str">
            <v>5536701</v>
          </cell>
          <cell r="B359" t="str">
            <v>BL.GSZ.GR.MIET/-LEAS</v>
          </cell>
          <cell r="D359">
            <v>0</v>
          </cell>
          <cell r="E359">
            <v>195633</v>
          </cell>
        </row>
        <row r="360">
          <cell r="A360" t="str">
            <v>Z553001</v>
          </cell>
          <cell r="B360" t="str">
            <v>ANMERKUNG 10.9</v>
          </cell>
          <cell r="C360">
            <v>0</v>
          </cell>
          <cell r="D360">
            <v>0</v>
          </cell>
          <cell r="E360">
            <v>1341568</v>
          </cell>
        </row>
        <row r="361">
          <cell r="A361" t="str">
            <v>STR.RST</v>
          </cell>
          <cell r="B361" t="str">
            <v>STILLLEGUNGS-U.RESTRUKT.RST</v>
          </cell>
        </row>
        <row r="362">
          <cell r="A362" t="str">
            <v>5215011</v>
          </cell>
          <cell r="B362" t="str">
            <v>PERS.STRUKT.JH.BEG.</v>
          </cell>
          <cell r="C362" t="str">
            <v>-</v>
          </cell>
          <cell r="E362">
            <v>66823</v>
          </cell>
        </row>
        <row r="363">
          <cell r="A363" t="str">
            <v>5215021</v>
          </cell>
          <cell r="B363" t="str">
            <v>ZUGAENGE</v>
          </cell>
          <cell r="C363" t="str">
            <v>-</v>
          </cell>
          <cell r="E363">
            <v>57942</v>
          </cell>
        </row>
        <row r="364">
          <cell r="A364" t="str">
            <v>5215031</v>
          </cell>
          <cell r="B364" t="str">
            <v>VERBRAUCH</v>
          </cell>
          <cell r="C364" t="str">
            <v>+</v>
          </cell>
          <cell r="E364">
            <v>29957</v>
          </cell>
        </row>
        <row r="365">
          <cell r="A365" t="str">
            <v>5215041</v>
          </cell>
          <cell r="B365" t="str">
            <v>AUFLOESUNGEN</v>
          </cell>
          <cell r="C365" t="str">
            <v>+</v>
          </cell>
          <cell r="E365">
            <v>2225</v>
          </cell>
        </row>
        <row r="366">
          <cell r="A366" t="str">
            <v>5215051</v>
          </cell>
          <cell r="B366" t="str">
            <v>SONSTIGES (+/-)</v>
          </cell>
          <cell r="C366" t="str">
            <v>-</v>
          </cell>
          <cell r="E366">
            <v>0</v>
          </cell>
        </row>
        <row r="367">
          <cell r="A367" t="str">
            <v>5215091</v>
          </cell>
          <cell r="B367" t="str">
            <v>PERS.STRUKT.JH.ENDE</v>
          </cell>
          <cell r="C367">
            <v>0</v>
          </cell>
          <cell r="D367">
            <v>0</v>
          </cell>
          <cell r="E367">
            <v>-92583</v>
          </cell>
        </row>
        <row r="368">
          <cell r="A368" t="str">
            <v>5215211</v>
          </cell>
          <cell r="B368" t="str">
            <v>STILLLEG.-U.ABBR.BEG</v>
          </cell>
          <cell r="C368" t="str">
            <v>-</v>
          </cell>
          <cell r="E368">
            <v>43412</v>
          </cell>
        </row>
        <row r="369">
          <cell r="A369" t="str">
            <v>5215221</v>
          </cell>
          <cell r="B369" t="str">
            <v>ZUGAENGE</v>
          </cell>
          <cell r="C369" t="str">
            <v>-</v>
          </cell>
          <cell r="E369">
            <v>16636</v>
          </cell>
        </row>
        <row r="370">
          <cell r="A370" t="str">
            <v>5215231</v>
          </cell>
          <cell r="B370" t="str">
            <v>VERBRAUCH</v>
          </cell>
          <cell r="C370" t="str">
            <v>+</v>
          </cell>
          <cell r="E370">
            <v>23361</v>
          </cell>
        </row>
        <row r="371">
          <cell r="A371" t="str">
            <v>5215241</v>
          </cell>
          <cell r="B371" t="str">
            <v>AUFLOESUNGEN</v>
          </cell>
          <cell r="C371" t="str">
            <v>+</v>
          </cell>
          <cell r="E371">
            <v>3150</v>
          </cell>
        </row>
        <row r="372">
          <cell r="A372" t="str">
            <v>5215251</v>
          </cell>
          <cell r="B372" t="str">
            <v>SONSTIGES (+/-)</v>
          </cell>
          <cell r="C372" t="str">
            <v>-</v>
          </cell>
          <cell r="E372">
            <v>5000</v>
          </cell>
        </row>
        <row r="373">
          <cell r="A373" t="str">
            <v>5215291</v>
          </cell>
          <cell r="B373" t="str">
            <v>STILLLEG.-U.ABBR.END</v>
          </cell>
          <cell r="C373">
            <v>0</v>
          </cell>
          <cell r="D373">
            <v>0</v>
          </cell>
          <cell r="E373">
            <v>-38537</v>
          </cell>
        </row>
        <row r="374">
          <cell r="A374" t="str">
            <v>5215311</v>
          </cell>
          <cell r="B374" t="str">
            <v>SONSTIGE JH.BEGINN</v>
          </cell>
          <cell r="C374" t="str">
            <v>-</v>
          </cell>
          <cell r="E374">
            <v>7508</v>
          </cell>
        </row>
        <row r="375">
          <cell r="A375" t="str">
            <v>5215321</v>
          </cell>
          <cell r="B375" t="str">
            <v>ZUGAENGE</v>
          </cell>
          <cell r="C375" t="str">
            <v>-</v>
          </cell>
          <cell r="E375">
            <v>6226</v>
          </cell>
        </row>
        <row r="376">
          <cell r="A376" t="str">
            <v>5215331</v>
          </cell>
          <cell r="B376" t="str">
            <v>VERBRAUCH</v>
          </cell>
          <cell r="C376" t="str">
            <v>+</v>
          </cell>
          <cell r="E376">
            <v>590</v>
          </cell>
        </row>
        <row r="377">
          <cell r="A377" t="str">
            <v>5215341</v>
          </cell>
          <cell r="B377" t="str">
            <v>AUFLOESUNGEN</v>
          </cell>
          <cell r="C377" t="str">
            <v>+</v>
          </cell>
          <cell r="E377">
            <v>4396</v>
          </cell>
        </row>
        <row r="378">
          <cell r="A378" t="str">
            <v>5215351</v>
          </cell>
          <cell r="B378" t="str">
            <v>SONSTIGES (+/-)</v>
          </cell>
          <cell r="C378" t="str">
            <v>-</v>
          </cell>
          <cell r="E378">
            <v>0</v>
          </cell>
        </row>
        <row r="379">
          <cell r="A379" t="str">
            <v>5215361</v>
          </cell>
          <cell r="B379" t="str">
            <v>SONSTIGE JH.ENDE</v>
          </cell>
          <cell r="C379">
            <v>0</v>
          </cell>
          <cell r="D379">
            <v>0</v>
          </cell>
          <cell r="E379">
            <v>-8748</v>
          </cell>
        </row>
        <row r="380">
          <cell r="A380" t="str">
            <v>5215401</v>
          </cell>
          <cell r="B380" t="str">
            <v>STILL.U.UMSTR.MASSN.</v>
          </cell>
          <cell r="C380">
            <v>0</v>
          </cell>
          <cell r="D380">
            <v>0</v>
          </cell>
          <cell r="E380">
            <v>-139868</v>
          </cell>
        </row>
        <row r="381">
          <cell r="A381">
            <v>5216011</v>
          </cell>
          <cell r="B381" t="str">
            <v>RST GROSSREP.TÜV JH.BEG</v>
          </cell>
          <cell r="C381" t="str">
            <v>+</v>
          </cell>
          <cell r="E381">
            <v>0</v>
          </cell>
        </row>
        <row r="382">
          <cell r="A382">
            <v>5216021</v>
          </cell>
          <cell r="B382" t="str">
            <v>ZUGAENGE</v>
          </cell>
          <cell r="C382" t="str">
            <v>+</v>
          </cell>
          <cell r="E382">
            <v>0</v>
          </cell>
        </row>
        <row r="383">
          <cell r="A383">
            <v>5216031</v>
          </cell>
          <cell r="B383" t="str">
            <v>VERBRAUCH</v>
          </cell>
          <cell r="C383" t="str">
            <v>+</v>
          </cell>
          <cell r="E383">
            <v>0</v>
          </cell>
        </row>
        <row r="384">
          <cell r="A384">
            <v>5216041</v>
          </cell>
          <cell r="B384" t="str">
            <v>AUFLOESUNGEN</v>
          </cell>
          <cell r="C384" t="str">
            <v>+</v>
          </cell>
          <cell r="E384">
            <v>0</v>
          </cell>
        </row>
        <row r="385">
          <cell r="A385">
            <v>5216051</v>
          </cell>
          <cell r="B385" t="str">
            <v>SONSTIGES (+/-)</v>
          </cell>
          <cell r="C385" t="str">
            <v>+</v>
          </cell>
          <cell r="E385">
            <v>0</v>
          </cell>
        </row>
        <row r="386">
          <cell r="A386" t="str">
            <v>5216091</v>
          </cell>
          <cell r="B386" t="str">
            <v>RST GROSSREP.TÜV JH.ENDE</v>
          </cell>
          <cell r="C386">
            <v>0</v>
          </cell>
          <cell r="D386">
            <v>0</v>
          </cell>
          <cell r="E386">
            <v>0</v>
          </cell>
        </row>
        <row r="387">
          <cell r="A387" t="str">
            <v>5216401</v>
          </cell>
          <cell r="B387" t="str">
            <v>RST GROSSREPARATUREN TÜV</v>
          </cell>
          <cell r="C387">
            <v>0</v>
          </cell>
          <cell r="D387">
            <v>0</v>
          </cell>
          <cell r="E387">
            <v>0</v>
          </cell>
        </row>
        <row r="388">
          <cell r="A388" t="str">
            <v>5210001</v>
          </cell>
          <cell r="B388" t="str">
            <v>ENTWICKLUNG SONST.RST</v>
          </cell>
          <cell r="D388">
            <v>0</v>
          </cell>
          <cell r="E388">
            <v>-139868</v>
          </cell>
        </row>
      </sheetData>
      <sheetData sheetId="114"/>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23100 O&amp;G Assets"/>
      <sheetName val="Sheet1"/>
      <sheetName val="Book Adjustments"/>
      <sheetName val="ADJTB USD &amp; KZT"/>
      <sheetName val="CA"/>
      <sheetName val="Summary"/>
      <sheetName val="UNITPRICES"/>
      <sheetName val="CPI"/>
      <sheetName val="$ IS"/>
      <sheetName val="TOC"/>
      <sheetName val="3Q JV-Interest Cap."/>
      <sheetName val="TB30999vs30699"/>
      <sheetName val="TB30699"/>
    </sheetNames>
    <sheetDataSet>
      <sheetData sheetId="0" refreshError="1">
        <row r="10">
          <cell r="C10">
            <v>2001001</v>
          </cell>
          <cell r="D10" t="str">
            <v>Unproven Acquisition Costs</v>
          </cell>
          <cell r="G10">
            <v>-12289.71</v>
          </cell>
          <cell r="H10">
            <v>-1625154.09</v>
          </cell>
        </row>
        <row r="11">
          <cell r="C11">
            <v>2002001</v>
          </cell>
          <cell r="D11" t="str">
            <v>Proven Acquisition Costs</v>
          </cell>
          <cell r="G11">
            <v>-589171.56000000006</v>
          </cell>
          <cell r="H11">
            <v>-46474134.960000001</v>
          </cell>
        </row>
        <row r="12">
          <cell r="C12">
            <v>2020100</v>
          </cell>
          <cell r="D12" t="str">
            <v>Oil &amp; Gas Property Rollforward</v>
          </cell>
          <cell r="G12">
            <v>-6213022.7999999998</v>
          </cell>
          <cell r="H12">
            <v>-496876919.91000003</v>
          </cell>
        </row>
        <row r="13">
          <cell r="C13">
            <v>2030100</v>
          </cell>
          <cell r="D13" t="str">
            <v>Geological &amp; Geophysical Costs</v>
          </cell>
          <cell r="G13">
            <v>-244863.44</v>
          </cell>
          <cell r="H13">
            <v>-35410509.07</v>
          </cell>
        </row>
        <row r="14">
          <cell r="C14">
            <v>2036001</v>
          </cell>
          <cell r="D14" t="str">
            <v>G&amp;G Company Labour</v>
          </cell>
          <cell r="G14">
            <v>-24367.38</v>
          </cell>
          <cell r="H14">
            <v>-2327598.36</v>
          </cell>
        </row>
        <row r="15">
          <cell r="C15">
            <v>2036201</v>
          </cell>
          <cell r="D15" t="str">
            <v>G&amp;G Contract Labour</v>
          </cell>
          <cell r="G15">
            <v>-169556.45</v>
          </cell>
          <cell r="H15">
            <v>-24157086.260000002</v>
          </cell>
        </row>
        <row r="16">
          <cell r="C16">
            <v>2036501</v>
          </cell>
          <cell r="D16" t="str">
            <v>G&amp;G Seismic</v>
          </cell>
          <cell r="G16">
            <v>-1829313.98</v>
          </cell>
          <cell r="H16">
            <v>-260778077.15000001</v>
          </cell>
        </row>
        <row r="17">
          <cell r="C17">
            <v>2050101</v>
          </cell>
          <cell r="D17" t="str">
            <v>IDC Drilling Contract Day Rate</v>
          </cell>
          <cell r="G17">
            <v>-6251848.8899999997</v>
          </cell>
          <cell r="H17">
            <v>-836298279.87</v>
          </cell>
        </row>
        <row r="18">
          <cell r="C18">
            <v>2050501</v>
          </cell>
          <cell r="D18" t="str">
            <v>IDC Mobilization/Demob</v>
          </cell>
          <cell r="G18">
            <v>-1979690</v>
          </cell>
          <cell r="H18">
            <v>-230607722</v>
          </cell>
        </row>
        <row r="19">
          <cell r="C19">
            <v>2050701</v>
          </cell>
          <cell r="D19" t="str">
            <v>IDC Road|Loc. Pits &amp; Keyways</v>
          </cell>
          <cell r="G19">
            <v>-448189</v>
          </cell>
          <cell r="H19">
            <v>-59099151</v>
          </cell>
        </row>
        <row r="20">
          <cell r="C20">
            <v>2050702</v>
          </cell>
          <cell r="D20" t="str">
            <v>Flowlines connectors wells&gt;ZU</v>
          </cell>
          <cell r="G20">
            <v>-63819.64</v>
          </cell>
          <cell r="H20">
            <v>-9282564.4399999995</v>
          </cell>
        </row>
        <row r="21">
          <cell r="C21">
            <v>2051001</v>
          </cell>
          <cell r="D21" t="str">
            <v>IDC Cementing &amp; Cementing Serv</v>
          </cell>
          <cell r="G21">
            <v>-608530.39</v>
          </cell>
          <cell r="H21">
            <v>-81996986.049999997</v>
          </cell>
        </row>
        <row r="22">
          <cell r="C22">
            <v>2051501</v>
          </cell>
          <cell r="D22" t="str">
            <v>IDC Chemicals</v>
          </cell>
          <cell r="G22">
            <v>-167422</v>
          </cell>
          <cell r="H22">
            <v>-23335689</v>
          </cell>
        </row>
        <row r="23">
          <cell r="C23">
            <v>2052001</v>
          </cell>
          <cell r="D23" t="str">
            <v>IDC Wireline Logging</v>
          </cell>
          <cell r="G23">
            <v>-975972</v>
          </cell>
          <cell r="H23">
            <v>-138323896</v>
          </cell>
        </row>
        <row r="24">
          <cell r="C24">
            <v>2052501</v>
          </cell>
          <cell r="D24" t="str">
            <v>IDC Mud Logging</v>
          </cell>
          <cell r="G24">
            <v>-535246</v>
          </cell>
          <cell r="H24">
            <v>-74207581</v>
          </cell>
        </row>
        <row r="25">
          <cell r="C25">
            <v>2053001</v>
          </cell>
          <cell r="D25" t="str">
            <v>IDC Formation Testing</v>
          </cell>
          <cell r="G25">
            <v>-431441.5</v>
          </cell>
          <cell r="H25">
            <v>-60187305.049999997</v>
          </cell>
        </row>
        <row r="26">
          <cell r="C26">
            <v>2053501</v>
          </cell>
          <cell r="D26" t="str">
            <v>IDC Geological Testing</v>
          </cell>
          <cell r="G26">
            <v>-89282.14</v>
          </cell>
          <cell r="H26">
            <v>-12860036.800000001</v>
          </cell>
        </row>
        <row r="27">
          <cell r="C27">
            <v>2054501</v>
          </cell>
          <cell r="D27" t="str">
            <v>IDC Stimulation Treatment</v>
          </cell>
          <cell r="G27">
            <v>-202048.1</v>
          </cell>
          <cell r="H27">
            <v>-28904798.27</v>
          </cell>
        </row>
        <row r="28">
          <cell r="C28">
            <v>2055001</v>
          </cell>
          <cell r="D28" t="str">
            <v>IDC Drill Bits</v>
          </cell>
          <cell r="G28">
            <v>-438898</v>
          </cell>
          <cell r="H28">
            <v>-53305331.200000003</v>
          </cell>
        </row>
        <row r="29">
          <cell r="C29">
            <v>2055501</v>
          </cell>
          <cell r="D29" t="str">
            <v>IDC Tools &amp; Equipment Rental</v>
          </cell>
          <cell r="G29">
            <v>-1589590.09</v>
          </cell>
          <cell r="H29">
            <v>-225090656.25999999</v>
          </cell>
        </row>
        <row r="30">
          <cell r="C30">
            <v>2055701</v>
          </cell>
          <cell r="D30" t="str">
            <v>IDC Materials &amp; Supplies</v>
          </cell>
          <cell r="G30">
            <v>-1710420.41</v>
          </cell>
          <cell r="H30">
            <v>-227698027.53</v>
          </cell>
        </row>
        <row r="31">
          <cell r="C31">
            <v>2056001</v>
          </cell>
          <cell r="D31" t="str">
            <v>IDC Company labor</v>
          </cell>
          <cell r="G31">
            <v>-490549.79</v>
          </cell>
          <cell r="H31">
            <v>-64007581.579999998</v>
          </cell>
        </row>
        <row r="32">
          <cell r="C32">
            <v>2056201</v>
          </cell>
          <cell r="D32" t="str">
            <v>IDC Contract Labor</v>
          </cell>
          <cell r="G32">
            <v>-1841935.18</v>
          </cell>
          <cell r="H32">
            <v>-225271561.40000001</v>
          </cell>
        </row>
        <row r="33">
          <cell r="C33">
            <v>2056501</v>
          </cell>
          <cell r="D33" t="str">
            <v>IDC Contract Services &amp; Equip</v>
          </cell>
          <cell r="G33">
            <v>-712623.82</v>
          </cell>
          <cell r="H33">
            <v>-87259076.310000002</v>
          </cell>
        </row>
        <row r="34">
          <cell r="C34">
            <v>2056701</v>
          </cell>
          <cell r="D34" t="str">
            <v>IDC Professional Services</v>
          </cell>
          <cell r="G34">
            <v>-409651.68</v>
          </cell>
          <cell r="H34">
            <v>-48446640.270000003</v>
          </cell>
        </row>
        <row r="35">
          <cell r="C35">
            <v>2057001</v>
          </cell>
          <cell r="D35" t="str">
            <v>IDC Fuel &amp; Power</v>
          </cell>
          <cell r="G35">
            <v>-394331.37</v>
          </cell>
          <cell r="H35">
            <v>-52023678.350000001</v>
          </cell>
        </row>
        <row r="36">
          <cell r="C36">
            <v>2057501</v>
          </cell>
          <cell r="D36" t="str">
            <v>IDC Transportation</v>
          </cell>
          <cell r="G36">
            <v>-927547.35</v>
          </cell>
          <cell r="H36">
            <v>-129940856.25</v>
          </cell>
        </row>
        <row r="37">
          <cell r="C37">
            <v>2057520</v>
          </cell>
          <cell r="D37" t="str">
            <v>IDC Helicopter Transportation</v>
          </cell>
          <cell r="G37">
            <v>-2662.69</v>
          </cell>
          <cell r="H37">
            <v>-215427.46</v>
          </cell>
        </row>
        <row r="38">
          <cell r="C38">
            <v>2057530</v>
          </cell>
          <cell r="D38" t="str">
            <v>IDC Air Transportation</v>
          </cell>
          <cell r="G38">
            <v>-7418.66</v>
          </cell>
          <cell r="H38">
            <v>-687844.38</v>
          </cell>
        </row>
        <row r="39">
          <cell r="C39">
            <v>2057540</v>
          </cell>
          <cell r="D39" t="str">
            <v>IDC Marine Transportation</v>
          </cell>
          <cell r="G39">
            <v>-47578</v>
          </cell>
          <cell r="H39">
            <v>-5796325</v>
          </cell>
        </row>
        <row r="40">
          <cell r="C40">
            <v>2058001</v>
          </cell>
          <cell r="D40" t="str">
            <v>IDC Communication Expense</v>
          </cell>
          <cell r="G40">
            <v>-41999.78</v>
          </cell>
          <cell r="H40">
            <v>-5427331.3700000001</v>
          </cell>
        </row>
        <row r="41">
          <cell r="C41">
            <v>2058201</v>
          </cell>
          <cell r="D41" t="str">
            <v>IDC Repairs &amp; Maintenance</v>
          </cell>
          <cell r="G41">
            <v>-113924.16</v>
          </cell>
          <cell r="H41">
            <v>-13563800.109999999</v>
          </cell>
        </row>
        <row r="42">
          <cell r="C42">
            <v>2058501</v>
          </cell>
          <cell r="D42" t="str">
            <v>IDC Environmental Expense</v>
          </cell>
          <cell r="G42">
            <v>-28298.29</v>
          </cell>
          <cell r="H42">
            <v>-3600294.04</v>
          </cell>
        </row>
        <row r="43">
          <cell r="C43">
            <v>2058701</v>
          </cell>
          <cell r="D43" t="str">
            <v>IDC Local Licensing Fees</v>
          </cell>
          <cell r="G43">
            <v>-258328</v>
          </cell>
          <cell r="H43">
            <v>-28668446</v>
          </cell>
        </row>
        <row r="44">
          <cell r="C44">
            <v>2059001</v>
          </cell>
          <cell r="D44" t="str">
            <v>IDC General &amp; Administrative</v>
          </cell>
          <cell r="G44">
            <v>-898943</v>
          </cell>
          <cell r="H44">
            <v>-127731867</v>
          </cell>
        </row>
        <row r="45">
          <cell r="C45">
            <v>2153001</v>
          </cell>
          <cell r="D45" t="str">
            <v>TDC-Production Casing</v>
          </cell>
          <cell r="G45">
            <v>-1130856</v>
          </cell>
          <cell r="H45">
            <v>-147717470</v>
          </cell>
        </row>
        <row r="46">
          <cell r="C46">
            <v>2153501</v>
          </cell>
          <cell r="D46" t="str">
            <v>TDC-Tubing</v>
          </cell>
          <cell r="G46">
            <v>-576615.09</v>
          </cell>
          <cell r="H46">
            <v>-61335840.020000003</v>
          </cell>
        </row>
        <row r="47">
          <cell r="C47">
            <v>2155001</v>
          </cell>
          <cell r="D47" t="str">
            <v>TDC-Casinghead</v>
          </cell>
          <cell r="G47">
            <v>-32271</v>
          </cell>
          <cell r="H47">
            <v>-4260006</v>
          </cell>
        </row>
        <row r="48">
          <cell r="C48">
            <v>2156001</v>
          </cell>
          <cell r="D48" t="str">
            <v>TDC-Xmas Tree</v>
          </cell>
          <cell r="G48">
            <v>-71508</v>
          </cell>
          <cell r="H48">
            <v>-6099490</v>
          </cell>
        </row>
        <row r="49">
          <cell r="C49">
            <v>2159001</v>
          </cell>
          <cell r="D49" t="str">
            <v>TDC-Other Materials &amp; Equip</v>
          </cell>
          <cell r="G49">
            <v>-428132</v>
          </cell>
          <cell r="H49">
            <v>-33820183</v>
          </cell>
        </row>
        <row r="50">
          <cell r="C50">
            <v>2251501</v>
          </cell>
          <cell r="D50" t="str">
            <v>Roads</v>
          </cell>
          <cell r="G50">
            <v>-1618715.9641820006</v>
          </cell>
          <cell r="H50">
            <v>-169734454.91489375</v>
          </cell>
        </row>
        <row r="51">
          <cell r="C51">
            <v>2252001</v>
          </cell>
          <cell r="D51" t="str">
            <v>Pipelines</v>
          </cell>
          <cell r="G51">
            <v>-1335023.8</v>
          </cell>
          <cell r="H51">
            <v>-131774408.09</v>
          </cell>
        </row>
        <row r="52">
          <cell r="C52">
            <v>2252501</v>
          </cell>
          <cell r="D52" t="str">
            <v>Gathering Systems</v>
          </cell>
          <cell r="G52">
            <v>0</v>
          </cell>
          <cell r="H52">
            <v>-551250</v>
          </cell>
        </row>
        <row r="53">
          <cell r="C53">
            <v>2252502</v>
          </cell>
          <cell r="D53" t="str">
            <v>Starting-up min TPS</v>
          </cell>
          <cell r="G53">
            <v>-2150656.7799999998</v>
          </cell>
          <cell r="H53">
            <v>-279759004.64999998</v>
          </cell>
        </row>
        <row r="54">
          <cell r="C54">
            <v>2252503</v>
          </cell>
          <cell r="D54" t="str">
            <v>Measuring Unit ZU-2/10</v>
          </cell>
          <cell r="G54">
            <v>-1818816.78</v>
          </cell>
          <cell r="H54">
            <v>-236974034.16</v>
          </cell>
        </row>
        <row r="55">
          <cell r="C55">
            <v>2252504</v>
          </cell>
          <cell r="D55" t="str">
            <v>Measuring Unit ZU-01</v>
          </cell>
          <cell r="G55">
            <v>-360877.55</v>
          </cell>
          <cell r="H55">
            <v>-52150038.030000001</v>
          </cell>
        </row>
        <row r="56">
          <cell r="C56">
            <v>2253000</v>
          </cell>
          <cell r="D56" t="str">
            <v>Plant &amp; Equipment R/F 1997</v>
          </cell>
          <cell r="G56">
            <v>0</v>
          </cell>
          <cell r="H56">
            <v>-0.55000000000000004</v>
          </cell>
        </row>
        <row r="57">
          <cell r="C57">
            <v>2253001</v>
          </cell>
          <cell r="D57" t="str">
            <v>Plant &amp; Equipment</v>
          </cell>
          <cell r="G57">
            <v>-1791454.95</v>
          </cell>
          <cell r="H57">
            <v>-159791412.25999999</v>
          </cell>
        </row>
        <row r="58">
          <cell r="C58">
            <v>2350101</v>
          </cell>
          <cell r="D58" t="str">
            <v>WIP IDC Dril Cont Day Rate</v>
          </cell>
          <cell r="G58">
            <v>-2040767.2833333332</v>
          </cell>
          <cell r="H58">
            <v>-296212520.94599998</v>
          </cell>
        </row>
        <row r="59">
          <cell r="C59">
            <v>2350501</v>
          </cell>
          <cell r="D59" t="str">
            <v>WIP IDC Mobilization/Demob</v>
          </cell>
          <cell r="G59">
            <v>-346182.5</v>
          </cell>
          <cell r="H59">
            <v>-42565809.280000001</v>
          </cell>
        </row>
        <row r="60">
          <cell r="C60">
            <v>2350701</v>
          </cell>
          <cell r="D60" t="str">
            <v>WIP IDC Road|Loc. Pits &amp; Keyws</v>
          </cell>
          <cell r="G60">
            <v>-547914.47</v>
          </cell>
          <cell r="H60">
            <v>-76880108</v>
          </cell>
        </row>
        <row r="61">
          <cell r="C61">
            <v>2351001</v>
          </cell>
          <cell r="D61" t="str">
            <v>WIP IDC Cement &amp; Cement Serv</v>
          </cell>
          <cell r="G61">
            <v>-251007.25010305736</v>
          </cell>
          <cell r="H61">
            <v>-36333702</v>
          </cell>
        </row>
        <row r="62">
          <cell r="C62">
            <v>2351501</v>
          </cell>
          <cell r="D62" t="str">
            <v>WIP IDC Chemicals</v>
          </cell>
          <cell r="G62">
            <v>-117848.92218606017</v>
          </cell>
          <cell r="H62">
            <v>-16974094.143005636</v>
          </cell>
        </row>
        <row r="63">
          <cell r="C63">
            <v>2352001</v>
          </cell>
          <cell r="D63" t="str">
            <v>WIP IDC Wireline Logging</v>
          </cell>
          <cell r="G63">
            <v>-330279.97000000003</v>
          </cell>
          <cell r="H63">
            <v>-47975696.806000002</v>
          </cell>
        </row>
        <row r="64">
          <cell r="C64">
            <v>2352501</v>
          </cell>
          <cell r="D64" t="str">
            <v>WIP IDC Mud Logging</v>
          </cell>
          <cell r="G64">
            <v>-272246.91000000003</v>
          </cell>
          <cell r="H64">
            <v>-39572105.649999999</v>
          </cell>
        </row>
        <row r="65">
          <cell r="C65">
            <v>2353001</v>
          </cell>
          <cell r="D65" t="str">
            <v>WIP IDC Formation Testing</v>
          </cell>
          <cell r="G65">
            <v>-233323.29</v>
          </cell>
          <cell r="H65">
            <v>-33847472.936999999</v>
          </cell>
        </row>
        <row r="66">
          <cell r="C66">
            <v>2353501</v>
          </cell>
          <cell r="D66" t="str">
            <v>WIP IDC Geological Testing</v>
          </cell>
          <cell r="G66">
            <v>-22770</v>
          </cell>
          <cell r="H66">
            <v>-3309856</v>
          </cell>
        </row>
        <row r="67">
          <cell r="C67">
            <v>2354501</v>
          </cell>
          <cell r="D67" t="str">
            <v>WIP IDC Stimulation Treatment</v>
          </cell>
          <cell r="G67">
            <v>-263159.72971146769</v>
          </cell>
          <cell r="H67">
            <v>-38257754.350999996</v>
          </cell>
        </row>
        <row r="68">
          <cell r="C68">
            <v>2355001</v>
          </cell>
          <cell r="D68" t="str">
            <v>WIP IDC Drill Bits</v>
          </cell>
          <cell r="G68">
            <v>-172832.47</v>
          </cell>
          <cell r="H68">
            <v>-24973830.969999999</v>
          </cell>
        </row>
        <row r="69">
          <cell r="C69">
            <v>2355501</v>
          </cell>
          <cell r="D69" t="str">
            <v>WIP IDC Tools &amp; Equip Rental</v>
          </cell>
          <cell r="G69">
            <v>-827954.89444333559</v>
          </cell>
          <cell r="H69">
            <v>-120314303.10330001</v>
          </cell>
        </row>
        <row r="70">
          <cell r="C70">
            <v>2355701</v>
          </cell>
          <cell r="D70" t="str">
            <v>WIP IDC Materials &amp; Supplies</v>
          </cell>
          <cell r="G70">
            <v>-385655.06058355008</v>
          </cell>
          <cell r="H70">
            <v>-52481314.011199482</v>
          </cell>
        </row>
        <row r="71">
          <cell r="C71">
            <v>2356001</v>
          </cell>
          <cell r="D71" t="str">
            <v>WIP IDC Company labor</v>
          </cell>
          <cell r="G71">
            <v>-239658.56225757176</v>
          </cell>
          <cell r="H71">
            <v>-34723430.718643181</v>
          </cell>
        </row>
        <row r="72">
          <cell r="C72">
            <v>2356201</v>
          </cell>
          <cell r="D72" t="str">
            <v>WIP IDC Contract Labor</v>
          </cell>
          <cell r="G72">
            <v>-345904.06513087935</v>
          </cell>
          <cell r="H72">
            <v>-50094983.78019727</v>
          </cell>
        </row>
        <row r="73">
          <cell r="C73">
            <v>2356210</v>
          </cell>
          <cell r="D73" t="str">
            <v>WIP IDC Temp Contract Labor</v>
          </cell>
          <cell r="G73">
            <v>-7438.2</v>
          </cell>
          <cell r="H73">
            <v>-1080106</v>
          </cell>
        </row>
        <row r="74">
          <cell r="C74">
            <v>2356501</v>
          </cell>
          <cell r="D74" t="str">
            <v>WIP IDC Cont Services &amp; Equip</v>
          </cell>
          <cell r="G74">
            <v>-330735.42397952685</v>
          </cell>
          <cell r="H74">
            <v>-47690325.239966914</v>
          </cell>
        </row>
        <row r="75">
          <cell r="C75">
            <v>2356701</v>
          </cell>
          <cell r="D75" t="str">
            <v>WIP IDC Professional Services</v>
          </cell>
          <cell r="G75">
            <v>-163231.40002406324</v>
          </cell>
          <cell r="H75">
            <v>-23693677.98</v>
          </cell>
        </row>
        <row r="76">
          <cell r="C76">
            <v>2357001</v>
          </cell>
          <cell r="D76" t="str">
            <v>WIP IDC Fuel &amp; Power</v>
          </cell>
          <cell r="G76">
            <v>-245434.21286487282</v>
          </cell>
          <cell r="H76">
            <v>-35167789.104661584</v>
          </cell>
        </row>
        <row r="77">
          <cell r="C77">
            <v>2357501</v>
          </cell>
          <cell r="D77" t="str">
            <v>WIP IDC Transportation</v>
          </cell>
          <cell r="G77">
            <v>-347539.88011142053</v>
          </cell>
          <cell r="H77">
            <v>-50337879.039419264</v>
          </cell>
        </row>
        <row r="78">
          <cell r="C78">
            <v>2357520</v>
          </cell>
          <cell r="D78" t="str">
            <v>WIP IDC Helicopter Transport</v>
          </cell>
          <cell r="G78">
            <v>0.28999999999999998</v>
          </cell>
          <cell r="H78">
            <v>1.63</v>
          </cell>
        </row>
        <row r="79">
          <cell r="C79">
            <v>2357540</v>
          </cell>
          <cell r="D79" t="str">
            <v>WIP IDC Marine Transportation</v>
          </cell>
          <cell r="G79">
            <v>-2696.36</v>
          </cell>
          <cell r="H79">
            <v>-380498.54</v>
          </cell>
        </row>
        <row r="80">
          <cell r="C80">
            <v>2358001</v>
          </cell>
          <cell r="D80" t="str">
            <v>WIP IDC Communication Expense</v>
          </cell>
          <cell r="G80">
            <v>-23854.404057326632</v>
          </cell>
          <cell r="H80">
            <v>-3457423.5685640164</v>
          </cell>
        </row>
        <row r="81">
          <cell r="C81">
            <v>2358201</v>
          </cell>
          <cell r="D81" t="str">
            <v>WIP IDC Repairs &amp; Maintenance</v>
          </cell>
          <cell r="G81">
            <v>-38967.134074517249</v>
          </cell>
          <cell r="H81">
            <v>-5382399.735255966</v>
          </cell>
        </row>
        <row r="82">
          <cell r="C82">
            <v>2358501</v>
          </cell>
          <cell r="D82" t="str">
            <v>WIP IDC Environmental Expense</v>
          </cell>
          <cell r="G82">
            <v>-12811.075424019349</v>
          </cell>
          <cell r="H82">
            <v>-1856019.3827233925</v>
          </cell>
        </row>
        <row r="83">
          <cell r="C83">
            <v>2358701</v>
          </cell>
          <cell r="D83" t="str">
            <v>WIP IDC Local Licensing Fees</v>
          </cell>
          <cell r="G83">
            <v>-26277.748863524575</v>
          </cell>
          <cell r="H83">
            <v>-3896101.0542301601</v>
          </cell>
        </row>
        <row r="84">
          <cell r="C84">
            <v>2359001</v>
          </cell>
          <cell r="D84" t="str">
            <v>WIP IDC General &amp; Admin</v>
          </cell>
          <cell r="G84">
            <v>-474616.38242194545</v>
          </cell>
          <cell r="H84">
            <v>-68604702.249118134</v>
          </cell>
        </row>
        <row r="85">
          <cell r="C85">
            <v>2403001</v>
          </cell>
          <cell r="D85" t="str">
            <v>WIP-TDC-Production Casing</v>
          </cell>
          <cell r="G85">
            <v>-599457.68999999994</v>
          </cell>
          <cell r="H85">
            <v>-86194257.030000001</v>
          </cell>
        </row>
        <row r="86">
          <cell r="C86">
            <v>2403501</v>
          </cell>
          <cell r="D86" t="str">
            <v>WIP-TDC-Tubing</v>
          </cell>
          <cell r="G86">
            <v>-53761.09</v>
          </cell>
          <cell r="H86">
            <v>-7674719.5899999999</v>
          </cell>
        </row>
        <row r="87">
          <cell r="C87">
            <v>2405001</v>
          </cell>
          <cell r="D87" t="str">
            <v>WIP-TDC-Casinghead</v>
          </cell>
          <cell r="G87">
            <v>-7753.76</v>
          </cell>
          <cell r="H87">
            <v>-1113722</v>
          </cell>
        </row>
        <row r="88">
          <cell r="C88">
            <v>2406001</v>
          </cell>
          <cell r="D88" t="str">
            <v>WIP-TDC-Xmas Tree</v>
          </cell>
          <cell r="G88">
            <v>-16765.080000000002</v>
          </cell>
          <cell r="H88">
            <v>-2420431.62</v>
          </cell>
        </row>
        <row r="89">
          <cell r="C89">
            <v>2407001</v>
          </cell>
          <cell r="D89" t="str">
            <v>WIP-TDC-Completion Equipment</v>
          </cell>
          <cell r="G89" t="str">
            <v>0</v>
          </cell>
          <cell r="H89" t="str">
            <v>0</v>
          </cell>
        </row>
        <row r="90">
          <cell r="C90">
            <v>2407501</v>
          </cell>
          <cell r="D90" t="str">
            <v>WIP-TDC-Packers</v>
          </cell>
          <cell r="G90" t="str">
            <v>0</v>
          </cell>
          <cell r="H90" t="str">
            <v>0</v>
          </cell>
        </row>
        <row r="91">
          <cell r="C91">
            <v>2408001</v>
          </cell>
          <cell r="D91" t="str">
            <v>WIP-TDC-Pumps &amp;  Equipment</v>
          </cell>
          <cell r="G91" t="str">
            <v>0</v>
          </cell>
          <cell r="H91" t="str">
            <v>0</v>
          </cell>
        </row>
        <row r="92">
          <cell r="C92">
            <v>2408501</v>
          </cell>
          <cell r="D92" t="str">
            <v>WIP-TDC-Tanks &amp; Equipment</v>
          </cell>
          <cell r="G92">
            <v>-9235.01</v>
          </cell>
          <cell r="H92">
            <v>-1340000</v>
          </cell>
        </row>
        <row r="93">
          <cell r="C93">
            <v>2408551</v>
          </cell>
          <cell r="D93" t="str">
            <v>WIP-TDC-Separators</v>
          </cell>
          <cell r="G93" t="str">
            <v>0</v>
          </cell>
          <cell r="H93" t="str">
            <v>0</v>
          </cell>
        </row>
        <row r="94">
          <cell r="C94">
            <v>2408601</v>
          </cell>
          <cell r="D94" t="str">
            <v>WIP-TDC-Heater Treaters</v>
          </cell>
          <cell r="G94">
            <v>-55191.99</v>
          </cell>
          <cell r="H94">
            <v>-8025896</v>
          </cell>
        </row>
        <row r="95">
          <cell r="C95">
            <v>2408651</v>
          </cell>
          <cell r="D95" t="str">
            <v>WIP-TDC-Flow Lines &amp; Equipment</v>
          </cell>
          <cell r="G95">
            <v>-122347.93</v>
          </cell>
          <cell r="H95">
            <v>-17790682.800000001</v>
          </cell>
        </row>
        <row r="96">
          <cell r="C96">
            <v>2409001</v>
          </cell>
          <cell r="D96" t="str">
            <v>WIP-TDC-Other Mats &amp; Equip</v>
          </cell>
          <cell r="G96">
            <v>0.6</v>
          </cell>
          <cell r="H96">
            <v>-1.1399999999999999</v>
          </cell>
        </row>
        <row r="97">
          <cell r="C97">
            <v>2521701</v>
          </cell>
          <cell r="D97" t="str">
            <v>WIP - Roads - Proj Design</v>
          </cell>
          <cell r="G97">
            <v>-307.64999999999998</v>
          </cell>
          <cell r="H97">
            <v>-68476.94</v>
          </cell>
        </row>
        <row r="98">
          <cell r="C98">
            <v>2522501</v>
          </cell>
          <cell r="D98" t="str">
            <v>WIP-ROADS-Local Services</v>
          </cell>
          <cell r="G98">
            <v>-22186.77</v>
          </cell>
          <cell r="H98">
            <v>-3202676.29</v>
          </cell>
        </row>
        <row r="99">
          <cell r="C99">
            <v>2531001</v>
          </cell>
          <cell r="D99" t="str">
            <v>WIP-P'LINES-Materials</v>
          </cell>
          <cell r="G99">
            <v>-135908.13</v>
          </cell>
          <cell r="H99">
            <v>-13764445.880000001</v>
          </cell>
        </row>
        <row r="100">
          <cell r="C100">
            <v>2531501</v>
          </cell>
          <cell r="D100" t="str">
            <v>WIP-P'LINES-Overhead</v>
          </cell>
          <cell r="G100">
            <v>-136708.60999999999</v>
          </cell>
          <cell r="H100">
            <v>-11837632.51</v>
          </cell>
        </row>
        <row r="101">
          <cell r="C101">
            <v>2531701</v>
          </cell>
          <cell r="D101" t="str">
            <v>WIP - Pipelines - Proj Design</v>
          </cell>
          <cell r="G101">
            <v>-64912.05</v>
          </cell>
          <cell r="H101">
            <v>-6877422.4699999997</v>
          </cell>
        </row>
        <row r="102">
          <cell r="C102">
            <v>2532001</v>
          </cell>
          <cell r="D102" t="str">
            <v>WIP-P'LINES-Transportation</v>
          </cell>
          <cell r="G102">
            <v>-29876.93</v>
          </cell>
          <cell r="H102">
            <v>-2447984.5699999998</v>
          </cell>
        </row>
        <row r="103">
          <cell r="C103">
            <v>2532501</v>
          </cell>
          <cell r="D103" t="str">
            <v>WIP-P'LINES-Local Services</v>
          </cell>
          <cell r="G103">
            <v>-116.32</v>
          </cell>
          <cell r="H103">
            <v>-21258.240000000002</v>
          </cell>
        </row>
        <row r="104">
          <cell r="C104">
            <v>2536001</v>
          </cell>
          <cell r="D104" t="str">
            <v>WIP-P'LINES-Company labor</v>
          </cell>
          <cell r="G104">
            <v>-93157.42</v>
          </cell>
          <cell r="H104">
            <v>-8195809.0999999996</v>
          </cell>
        </row>
        <row r="105">
          <cell r="C105">
            <v>2536201</v>
          </cell>
          <cell r="D105" t="str">
            <v>WIP-P'LINES-Contract Labor</v>
          </cell>
          <cell r="G105">
            <v>-406063.59</v>
          </cell>
          <cell r="H105">
            <v>-44922289.609999999</v>
          </cell>
        </row>
        <row r="106">
          <cell r="C106">
            <v>2541001</v>
          </cell>
          <cell r="D106" t="str">
            <v>WIP-GATHSYS-Materials</v>
          </cell>
          <cell r="G106">
            <v>-202612.46432251742</v>
          </cell>
          <cell r="H106">
            <v>-24021036.930228785</v>
          </cell>
        </row>
        <row r="107">
          <cell r="C107">
            <v>2541501</v>
          </cell>
          <cell r="D107" t="str">
            <v>WIP-GATHSYS-Overhead</v>
          </cell>
          <cell r="G107">
            <v>-540432.24359970773</v>
          </cell>
          <cell r="H107">
            <v>-78417026.633707508</v>
          </cell>
        </row>
        <row r="108">
          <cell r="C108">
            <v>2541701</v>
          </cell>
          <cell r="D108" t="str">
            <v>WIP - Gathsys - Proj Design</v>
          </cell>
          <cell r="G108">
            <v>-614228.81999999995</v>
          </cell>
          <cell r="H108">
            <v>-89528639.390000001</v>
          </cell>
        </row>
        <row r="109">
          <cell r="C109">
            <v>2542001</v>
          </cell>
          <cell r="D109" t="str">
            <v>WIP-GATHSYS-Transportation</v>
          </cell>
          <cell r="G109">
            <v>-141550.07356058029</v>
          </cell>
          <cell r="H109">
            <v>-20591509.931364946</v>
          </cell>
        </row>
        <row r="110">
          <cell r="C110">
            <v>2542501</v>
          </cell>
          <cell r="D110" t="str">
            <v>WIP-GATHSYS-Local Services</v>
          </cell>
          <cell r="G110">
            <v>-30864.550021788204</v>
          </cell>
          <cell r="H110">
            <v>-6195463.5484859403</v>
          </cell>
        </row>
        <row r="111">
          <cell r="C111">
            <v>2546001</v>
          </cell>
          <cell r="D111" t="str">
            <v>WIP-GATHSYS-Company labor</v>
          </cell>
          <cell r="G111">
            <v>-103245.7683605502</v>
          </cell>
          <cell r="H111">
            <v>-15093390.732143149</v>
          </cell>
        </row>
        <row r="112">
          <cell r="C112">
            <v>2546201</v>
          </cell>
          <cell r="D112" t="str">
            <v>WIP-GATHSYS-Contract Labor</v>
          </cell>
          <cell r="G112">
            <v>-170455.46033661789</v>
          </cell>
          <cell r="H112">
            <v>-25541469.3064094</v>
          </cell>
        </row>
        <row r="113">
          <cell r="C113">
            <v>2546210</v>
          </cell>
          <cell r="D113" t="str">
            <v>WIP-GATHSYS-Temp Cont Labor</v>
          </cell>
          <cell r="G113">
            <v>-207.22</v>
          </cell>
          <cell r="H113">
            <v>-30099</v>
          </cell>
        </row>
        <row r="114">
          <cell r="C114">
            <v>2551001</v>
          </cell>
          <cell r="D114" t="str">
            <v>WIP-P&amp;E-Materials</v>
          </cell>
          <cell r="G114">
            <v>-53614.69</v>
          </cell>
          <cell r="H114">
            <v>-8279543.1900000004</v>
          </cell>
        </row>
        <row r="115">
          <cell r="C115">
            <v>2551501</v>
          </cell>
          <cell r="D115" t="str">
            <v>WIP-P&amp;E-Overhead</v>
          </cell>
          <cell r="G115">
            <v>-56719.360000000001</v>
          </cell>
          <cell r="H115">
            <v>-6128617.9400000004</v>
          </cell>
        </row>
        <row r="116">
          <cell r="C116">
            <v>2551701</v>
          </cell>
          <cell r="D116" t="str">
            <v>WIP - P&amp;E - Proj Design</v>
          </cell>
          <cell r="G116">
            <v>-11151.41</v>
          </cell>
          <cell r="H116">
            <v>-1037816.21</v>
          </cell>
        </row>
        <row r="117">
          <cell r="C117">
            <v>2552001</v>
          </cell>
          <cell r="D117" t="str">
            <v>WIP-P&amp;E-Transportation</v>
          </cell>
          <cell r="G117">
            <v>-13565.06</v>
          </cell>
          <cell r="H117">
            <v>-1324539.1399999999</v>
          </cell>
        </row>
        <row r="118">
          <cell r="C118">
            <v>2552501</v>
          </cell>
          <cell r="D118" t="str">
            <v>WIP-P&amp;E-Local Services</v>
          </cell>
          <cell r="G118">
            <v>-2203.73</v>
          </cell>
          <cell r="H118">
            <v>-363597.28</v>
          </cell>
        </row>
        <row r="119">
          <cell r="C119">
            <v>2556001</v>
          </cell>
          <cell r="D119" t="str">
            <v>WIP-P&amp;E-Company labor</v>
          </cell>
          <cell r="G119">
            <v>-31387.97</v>
          </cell>
          <cell r="H119">
            <v>-3053449.07</v>
          </cell>
        </row>
        <row r="120">
          <cell r="C120">
            <v>2556201</v>
          </cell>
          <cell r="D120" t="str">
            <v>WIP-P&amp;E-Contract Labor</v>
          </cell>
          <cell r="G120">
            <v>-121528.65</v>
          </cell>
          <cell r="H120">
            <v>-11255515.24</v>
          </cell>
        </row>
        <row r="121">
          <cell r="C121">
            <v>2601001</v>
          </cell>
          <cell r="D121" t="str">
            <v>Sales FCP Offset</v>
          </cell>
          <cell r="G121">
            <v>2504261.65</v>
          </cell>
          <cell r="H121">
            <v>312068494.77999997</v>
          </cell>
        </row>
        <row r="122">
          <cell r="C122">
            <v>2602001</v>
          </cell>
          <cell r="D122" t="str">
            <v>Transportation FCP Offset</v>
          </cell>
          <cell r="G122">
            <v>-229880.16</v>
          </cell>
          <cell r="H122">
            <v>-25994616.539999999</v>
          </cell>
        </row>
        <row r="123">
          <cell r="C123">
            <v>2603001</v>
          </cell>
          <cell r="D123" t="str">
            <v>Marketing FCP Offset</v>
          </cell>
          <cell r="G123">
            <v>-40509.24</v>
          </cell>
          <cell r="H123">
            <v>-4618051.8499999996</v>
          </cell>
        </row>
        <row r="124">
          <cell r="C124">
            <v>2604001</v>
          </cell>
          <cell r="D124" t="str">
            <v>Operating expense FCP Offset</v>
          </cell>
          <cell r="G124">
            <v>-1213721.71</v>
          </cell>
          <cell r="H124">
            <v>-118616710.17</v>
          </cell>
        </row>
        <row r="125">
          <cell r="C125">
            <v>2701001</v>
          </cell>
          <cell r="D125" t="str">
            <v>Accumulated Depletion</v>
          </cell>
          <cell r="G125">
            <v>2919150.43</v>
          </cell>
          <cell r="H125">
            <v>260578037.74000001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venue, Margins &amp; Inventory"/>
      <sheetName val="Income Analysis"/>
      <sheetName val="Bal Sheet"/>
      <sheetName val="Volumes"/>
      <sheetName val="AR Analysis "/>
      <sheetName val="Prepayments"/>
      <sheetName val="Refining"/>
      <sheetName val="G&amp;A Analysis"/>
      <sheetName val="Selling Exp"/>
      <sheetName val=" GAAP Summary"/>
      <sheetName val="GAAP TB 30.09.01  detail p&amp;l"/>
      <sheetName val="2210900-Aug"/>
      <sheetName val="ДДСККБ"/>
      <sheetName val="ДДСАБ"/>
      <sheetName val="Revenue,_Margins_&amp;_Inventory"/>
      <sheetName val="Income_Analysis"/>
      <sheetName val="Bal_Sheet"/>
      <sheetName val="AR_Analysis_"/>
      <sheetName val="G&amp;A_Analysis"/>
      <sheetName val="Selling_Exp"/>
      <sheetName val="_GAAP_Summary"/>
      <sheetName val="GAAP_TB_30_09_01__detail_p&amp;l"/>
      <sheetName val="InputSheet"/>
      <sheetName val="ARY tolf"/>
      <sheetName val="Links"/>
      <sheetName val="$ IS"/>
      <sheetName val="Production_ref_Q4"/>
      <sheetName val="123100 O&amp;G Assets"/>
      <sheetName val="Статьи"/>
      <sheetName val="EnergyResource-2004-coal"/>
      <sheetName val="cut-off-general(energy)"/>
      <sheetName val="Выбор"/>
    </sheetNames>
    <sheetDataSet>
      <sheetData sheetId="0"/>
      <sheetData sheetId="1"/>
      <sheetData sheetId="2"/>
      <sheetData sheetId="3"/>
      <sheetData sheetId="4"/>
      <sheetData sheetId="5"/>
      <sheetData sheetId="6"/>
      <sheetData sheetId="7"/>
      <sheetData sheetId="8"/>
      <sheetData sheetId="9"/>
      <sheetData sheetId="10"/>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Регионы"/>
      <sheetName val="отчет 2007"/>
      <sheetName val="FST5"/>
      <sheetName val="Справочники"/>
      <sheetName val="F5"/>
      <sheetName val="Лист1"/>
      <sheetName val="Лист2"/>
      <sheetName val="Лист3"/>
      <sheetName val="Заголовок"/>
      <sheetName val="TEHSHEET"/>
      <sheetName val="Топливо2009"/>
      <sheetName val="2009"/>
      <sheetName val="name"/>
      <sheetName val="proverka"/>
      <sheetName val="ик"/>
      <sheetName val="Баланс ээ"/>
      <sheetName val="Баланс мощности"/>
      <sheetName val="regs"/>
      <sheetName val="Данные"/>
      <sheetName val="Вводные данные систем"/>
      <sheetName val="Опросный лист МЭ РФ"/>
      <sheetName val="Баланс по уровням U квартальный"/>
      <sheetName val="расчет стоимостных показателей"/>
      <sheetName val="Тарифно-договорная модель"/>
      <sheetName val="Передача эл.энергии"/>
      <sheetName val="Тср 12-17"/>
      <sheetName val="T0"/>
      <sheetName val="расшир сс"/>
      <sheetName val="cc"/>
      <sheetName val="смета"/>
      <sheetName val="прибыль"/>
      <sheetName val="прочие"/>
      <sheetName val="12 прибыль"/>
      <sheetName val="УПЛ"/>
      <sheetName val="ППЛ"/>
      <sheetName val="резерв"/>
      <sheetName val="спорт культ проф маст"/>
      <sheetName val="прочие прочие"/>
      <sheetName val="возм.пр.ущерба"/>
      <sheetName val="пени,штрафы"/>
      <sheetName val="реал. ОС, МПЗ, пр."/>
      <sheetName val="Списание"/>
      <sheetName val="АРЕНДА"/>
      <sheetName val="РТ передача"/>
      <sheetName val="ээ"/>
      <sheetName val="Расчет НВВ общий"/>
      <sheetName val="ЭСО"/>
      <sheetName val="Ген. не уч. ОРЭМ"/>
      <sheetName val="Свод"/>
      <sheetName val="База"/>
      <sheetName val="I"/>
      <sheetName val="MTO REV.0"/>
      <sheetName val="ПРОГНОЗ_1"/>
      <sheetName val="Dati Caricati"/>
      <sheetName val="ИТ-бюджет"/>
      <sheetName val="Lists"/>
      <sheetName val="Прилож.1"/>
      <sheetName val="Списки"/>
      <sheetName val="по связ карточки"/>
      <sheetName val="XLR_NoRangeSheet"/>
    </sheetNames>
    <sheetDataSet>
      <sheetData sheetId="0" refreshError="1"/>
      <sheetData sheetId="1" refreshError="1"/>
      <sheetData sheetId="2" refreshError="1">
        <row r="5">
          <cell r="G5">
            <v>4551113.38</v>
          </cell>
        </row>
        <row r="52">
          <cell r="G52">
            <v>0</v>
          </cell>
        </row>
        <row r="53">
          <cell r="G53">
            <v>0</v>
          </cell>
        </row>
        <row r="54">
          <cell r="G54">
            <v>0</v>
          </cell>
        </row>
        <row r="55">
          <cell r="G55">
            <v>0</v>
          </cell>
        </row>
        <row r="56">
          <cell r="G56">
            <v>0</v>
          </cell>
        </row>
        <row r="57">
          <cell r="G57">
            <v>0</v>
          </cell>
        </row>
        <row r="58">
          <cell r="G58">
            <v>0</v>
          </cell>
        </row>
        <row r="59">
          <cell r="G59">
            <v>131.95402349999983</v>
          </cell>
        </row>
        <row r="60">
          <cell r="G60">
            <v>0</v>
          </cell>
        </row>
        <row r="61">
          <cell r="G61">
            <v>0</v>
          </cell>
        </row>
        <row r="62">
          <cell r="G62">
            <v>33.964858909038</v>
          </cell>
        </row>
        <row r="63">
          <cell r="G63">
            <v>0</v>
          </cell>
        </row>
        <row r="64">
          <cell r="G64">
            <v>0</v>
          </cell>
        </row>
        <row r="65">
          <cell r="G65">
            <v>0</v>
          </cell>
        </row>
        <row r="66">
          <cell r="G66">
            <v>0</v>
          </cell>
        </row>
        <row r="67">
          <cell r="G67">
            <v>0</v>
          </cell>
        </row>
        <row r="68">
          <cell r="G68">
            <v>0</v>
          </cell>
        </row>
        <row r="70">
          <cell r="G70">
            <v>0</v>
          </cell>
        </row>
        <row r="71">
          <cell r="G71">
            <v>0</v>
          </cell>
        </row>
        <row r="72">
          <cell r="G72">
            <v>0</v>
          </cell>
        </row>
        <row r="73">
          <cell r="G73">
            <v>0</v>
          </cell>
        </row>
        <row r="74">
          <cell r="G74">
            <v>0</v>
          </cell>
        </row>
        <row r="75">
          <cell r="G75">
            <v>0</v>
          </cell>
        </row>
        <row r="77">
          <cell r="G77">
            <v>0</v>
          </cell>
        </row>
        <row r="78">
          <cell r="G78">
            <v>0</v>
          </cell>
        </row>
        <row r="80">
          <cell r="G80">
            <v>0</v>
          </cell>
        </row>
        <row r="81">
          <cell r="G81">
            <v>0</v>
          </cell>
        </row>
        <row r="82">
          <cell r="G82">
            <v>0</v>
          </cell>
        </row>
        <row r="83">
          <cell r="G83">
            <v>0</v>
          </cell>
        </row>
        <row r="85">
          <cell r="G85">
            <v>0</v>
          </cell>
        </row>
        <row r="87">
          <cell r="G87">
            <v>0</v>
          </cell>
        </row>
        <row r="88">
          <cell r="G88">
            <v>0</v>
          </cell>
        </row>
        <row r="89">
          <cell r="G89">
            <v>0</v>
          </cell>
        </row>
        <row r="90">
          <cell r="G90">
            <v>0</v>
          </cell>
        </row>
        <row r="91">
          <cell r="G91">
            <v>0</v>
          </cell>
        </row>
        <row r="93">
          <cell r="G93">
            <v>4885.2489999999998</v>
          </cell>
        </row>
        <row r="95">
          <cell r="G95">
            <v>0</v>
          </cell>
        </row>
        <row r="96">
          <cell r="G96">
            <v>0</v>
          </cell>
        </row>
        <row r="97">
          <cell r="G97">
            <v>0</v>
          </cell>
        </row>
        <row r="100">
          <cell r="G100">
            <v>0</v>
          </cell>
        </row>
        <row r="101">
          <cell r="G101">
            <v>0</v>
          </cell>
        </row>
        <row r="102">
          <cell r="G102">
            <v>0</v>
          </cell>
        </row>
        <row r="103">
          <cell r="G103">
            <v>0</v>
          </cell>
        </row>
        <row r="104">
          <cell r="G104">
            <v>0</v>
          </cell>
        </row>
        <row r="105">
          <cell r="G105">
            <v>0</v>
          </cell>
        </row>
        <row r="106">
          <cell r="G106">
            <v>0</v>
          </cell>
        </row>
        <row r="107">
          <cell r="G107">
            <v>0</v>
          </cell>
        </row>
        <row r="108">
          <cell r="G108">
            <v>0</v>
          </cell>
        </row>
        <row r="109">
          <cell r="G109">
            <v>0</v>
          </cell>
        </row>
        <row r="110">
          <cell r="G110">
            <v>0</v>
          </cell>
        </row>
        <row r="111">
          <cell r="G111">
            <v>0</v>
          </cell>
        </row>
        <row r="112">
          <cell r="G112">
            <v>0</v>
          </cell>
        </row>
        <row r="113">
          <cell r="G113">
            <v>0</v>
          </cell>
        </row>
        <row r="114">
          <cell r="G114">
            <v>0</v>
          </cell>
        </row>
        <row r="115">
          <cell r="G115">
            <v>0</v>
          </cell>
        </row>
        <row r="116">
          <cell r="G116">
            <v>0</v>
          </cell>
        </row>
        <row r="118">
          <cell r="G118">
            <v>0</v>
          </cell>
        </row>
        <row r="119">
          <cell r="G119">
            <v>0</v>
          </cell>
        </row>
        <row r="120">
          <cell r="G120">
            <v>0</v>
          </cell>
        </row>
        <row r="121">
          <cell r="G121">
            <v>0</v>
          </cell>
        </row>
        <row r="122">
          <cell r="G122">
            <v>0</v>
          </cell>
        </row>
        <row r="123">
          <cell r="G123">
            <v>0</v>
          </cell>
        </row>
        <row r="125">
          <cell r="G125">
            <v>0</v>
          </cell>
        </row>
        <row r="126">
          <cell r="G126">
            <v>0</v>
          </cell>
        </row>
        <row r="128">
          <cell r="G128">
            <v>0</v>
          </cell>
        </row>
        <row r="129">
          <cell r="G129">
            <v>0</v>
          </cell>
        </row>
        <row r="130">
          <cell r="G130">
            <v>0</v>
          </cell>
        </row>
        <row r="131">
          <cell r="G131">
            <v>0</v>
          </cell>
        </row>
        <row r="133">
          <cell r="G133">
            <v>0</v>
          </cell>
        </row>
        <row r="135">
          <cell r="G135">
            <v>0</v>
          </cell>
        </row>
        <row r="136">
          <cell r="G136">
            <v>0</v>
          </cell>
        </row>
        <row r="137">
          <cell r="G137">
            <v>0</v>
          </cell>
        </row>
        <row r="138">
          <cell r="G138">
            <v>0</v>
          </cell>
        </row>
        <row r="139">
          <cell r="G139">
            <v>0</v>
          </cell>
        </row>
        <row r="141">
          <cell r="G141">
            <v>0</v>
          </cell>
        </row>
        <row r="143">
          <cell r="G143">
            <v>0</v>
          </cell>
        </row>
        <row r="144">
          <cell r="G144">
            <v>0</v>
          </cell>
        </row>
        <row r="145">
          <cell r="G145">
            <v>7</v>
          </cell>
        </row>
        <row r="167">
          <cell r="G167">
            <v>33455</v>
          </cell>
        </row>
        <row r="168">
          <cell r="G168">
            <v>33455</v>
          </cell>
        </row>
        <row r="169">
          <cell r="G169">
            <v>0</v>
          </cell>
        </row>
        <row r="170">
          <cell r="G170">
            <v>0</v>
          </cell>
        </row>
        <row r="171">
          <cell r="G171">
            <v>0</v>
          </cell>
        </row>
        <row r="172">
          <cell r="G172">
            <v>0</v>
          </cell>
        </row>
        <row r="174">
          <cell r="G174">
            <v>0</v>
          </cell>
        </row>
        <row r="175">
          <cell r="G175">
            <v>1021917.9</v>
          </cell>
        </row>
        <row r="177">
          <cell r="G177">
            <v>9531141.4000000004</v>
          </cell>
        </row>
        <row r="178">
          <cell r="G178">
            <v>0</v>
          </cell>
        </row>
        <row r="179">
          <cell r="G179">
            <v>-211795.6</v>
          </cell>
        </row>
        <row r="180">
          <cell r="G180">
            <v>9742937</v>
          </cell>
        </row>
        <row r="182">
          <cell r="G182">
            <v>70876</v>
          </cell>
        </row>
        <row r="184">
          <cell r="G184">
            <v>70876</v>
          </cell>
        </row>
        <row r="185">
          <cell r="G185">
            <v>93095</v>
          </cell>
        </row>
        <row r="186">
          <cell r="G186">
            <v>83302</v>
          </cell>
        </row>
        <row r="187">
          <cell r="G187">
            <v>247273</v>
          </cell>
        </row>
        <row r="188">
          <cell r="G188">
            <v>9990210</v>
          </cell>
        </row>
        <row r="190">
          <cell r="G190">
            <v>4885.2420000000002</v>
          </cell>
        </row>
        <row r="192">
          <cell r="G192">
            <v>204.49780000000001</v>
          </cell>
        </row>
        <row r="193">
          <cell r="G193">
            <v>3</v>
          </cell>
        </row>
        <row r="194">
          <cell r="G194">
            <v>0</v>
          </cell>
        </row>
        <row r="197">
          <cell r="G197">
            <v>30806</v>
          </cell>
        </row>
        <row r="198">
          <cell r="G198">
            <v>162856</v>
          </cell>
        </row>
        <row r="199">
          <cell r="G199">
            <v>246720</v>
          </cell>
        </row>
        <row r="200">
          <cell r="G200">
            <v>3162101</v>
          </cell>
        </row>
        <row r="201">
          <cell r="G201">
            <v>97739</v>
          </cell>
        </row>
        <row r="202">
          <cell r="G202">
            <v>0</v>
          </cell>
        </row>
        <row r="203">
          <cell r="G203">
            <v>97739</v>
          </cell>
        </row>
        <row r="204">
          <cell r="G204">
            <v>1050666</v>
          </cell>
        </row>
        <row r="205">
          <cell r="G205">
            <v>259805</v>
          </cell>
        </row>
        <row r="206">
          <cell r="G206">
            <v>518097</v>
          </cell>
        </row>
        <row r="207">
          <cell r="G207">
            <v>527232</v>
          </cell>
        </row>
        <row r="208">
          <cell r="G208">
            <v>6056022</v>
          </cell>
        </row>
        <row r="209">
          <cell r="G209">
            <v>0</v>
          </cell>
        </row>
        <row r="210">
          <cell r="G210">
            <v>0</v>
          </cell>
        </row>
        <row r="211">
          <cell r="G211">
            <v>6056022</v>
          </cell>
        </row>
        <row r="212">
          <cell r="G212">
            <v>12685</v>
          </cell>
        </row>
        <row r="214">
          <cell r="G214">
            <v>12685</v>
          </cell>
        </row>
        <row r="215">
          <cell r="G215">
            <v>25380</v>
          </cell>
        </row>
        <row r="216">
          <cell r="G216">
            <v>7796.5</v>
          </cell>
        </row>
        <row r="217">
          <cell r="G217">
            <v>200248.5</v>
          </cell>
        </row>
        <row r="219">
          <cell r="G219">
            <v>27394</v>
          </cell>
        </row>
        <row r="220">
          <cell r="G220">
            <v>169360</v>
          </cell>
        </row>
        <row r="221">
          <cell r="G221">
            <v>3424.5</v>
          </cell>
        </row>
        <row r="222">
          <cell r="G222">
            <v>70</v>
          </cell>
        </row>
        <row r="223">
          <cell r="G223">
            <v>190005.5</v>
          </cell>
        </row>
        <row r="224">
          <cell r="G224">
            <v>436115.5</v>
          </cell>
        </row>
        <row r="226">
          <cell r="G226">
            <v>0</v>
          </cell>
        </row>
        <row r="228">
          <cell r="G228">
            <v>6492137.5</v>
          </cell>
        </row>
        <row r="230">
          <cell r="G230">
            <v>3821.2640000000001</v>
          </cell>
        </row>
        <row r="232">
          <cell r="G232">
            <v>1698.9503</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ow r="5">
          <cell r="G5">
            <v>16503137.241579933</v>
          </cell>
        </row>
      </sheetData>
      <sheetData sheetId="20">
        <row r="5">
          <cell r="G5">
            <v>16503137.241579933</v>
          </cell>
        </row>
      </sheetData>
      <sheetData sheetId="21">
        <row r="5">
          <cell r="G5">
            <v>16503137.241579933</v>
          </cell>
        </row>
      </sheetData>
      <sheetData sheetId="22">
        <row r="5">
          <cell r="G5">
            <v>16503137.241579933</v>
          </cell>
        </row>
      </sheetData>
      <sheetData sheetId="23">
        <row r="5">
          <cell r="G5">
            <v>16503137.241579933</v>
          </cell>
        </row>
      </sheetData>
      <sheetData sheetId="24">
        <row r="5">
          <cell r="G5">
            <v>16503137.241579933</v>
          </cell>
        </row>
      </sheetData>
      <sheetData sheetId="25">
        <row r="5">
          <cell r="G5">
            <v>16503137.241579933</v>
          </cell>
        </row>
      </sheetData>
      <sheetData sheetId="26">
        <row r="5">
          <cell r="G5">
            <v>16503137.241579933</v>
          </cell>
        </row>
      </sheetData>
      <sheetData sheetId="27">
        <row r="5">
          <cell r="G5">
            <v>16503137.241579933</v>
          </cell>
        </row>
      </sheetData>
      <sheetData sheetId="28">
        <row r="5">
          <cell r="G5">
            <v>16503137.241579933</v>
          </cell>
        </row>
      </sheetData>
      <sheetData sheetId="29">
        <row r="5">
          <cell r="G5">
            <v>16503137.241579933</v>
          </cell>
        </row>
      </sheetData>
      <sheetData sheetId="30">
        <row r="5">
          <cell r="G5">
            <v>16503137.241579933</v>
          </cell>
        </row>
      </sheetData>
      <sheetData sheetId="31">
        <row r="5">
          <cell r="G5">
            <v>16503137.241579933</v>
          </cell>
        </row>
      </sheetData>
      <sheetData sheetId="32">
        <row r="5">
          <cell r="G5">
            <v>16503137.241579933</v>
          </cell>
        </row>
      </sheetData>
      <sheetData sheetId="33">
        <row r="5">
          <cell r="G5">
            <v>16503137.241579933</v>
          </cell>
        </row>
      </sheetData>
      <sheetData sheetId="34">
        <row r="5">
          <cell r="G5">
            <v>16503137.241579933</v>
          </cell>
        </row>
      </sheetData>
      <sheetData sheetId="35" refreshError="1"/>
      <sheetData sheetId="36" refreshError="1"/>
      <sheetData sheetId="37" refreshError="1"/>
      <sheetData sheetId="38" refreshError="1"/>
      <sheetData sheetId="39" refreshError="1"/>
      <sheetData sheetId="40" refreshError="1"/>
      <sheetData sheetId="41">
        <row r="5">
          <cell r="G5">
            <v>16503137.241579933</v>
          </cell>
        </row>
      </sheetData>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sheetData sheetId="56" refreshError="1"/>
      <sheetData sheetId="57" refreshError="1"/>
      <sheetData sheetId="58" refreshError="1"/>
      <sheetData sheetId="5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3"/>
      <sheetName val="Заголовок"/>
      <sheetName val="Справочники"/>
      <sheetName val="Инструкция"/>
      <sheetName val="3"/>
      <sheetName val="4"/>
      <sheetName val="5"/>
      <sheetName val="свод"/>
      <sheetName val="16"/>
      <sheetName val="17"/>
      <sheetName val="17.1"/>
      <sheetName val="24"/>
      <sheetName val="25"/>
      <sheetName val="P2.1"/>
      <sheetName val="P2.2"/>
      <sheetName val="перекрестка"/>
      <sheetName val="Ф-1 (для АО-энерго)"/>
      <sheetName val="Ф-2 (для АО-энерго)"/>
      <sheetName val="TEHSHEET"/>
      <sheetName val="Control Panel"/>
      <sheetName val="FST5"/>
      <sheetName val="Sheet1"/>
      <sheetName val="Securities"/>
      <sheetName val="2003"/>
      <sheetName val="_впр"/>
      <sheetName val="XLR_NoRangeSheet"/>
      <sheetName val="Основной запрос"/>
      <sheetName val="Запрос 14"/>
      <sheetName val="Запрос 11"/>
      <sheetName val="Запрос 15-16"/>
      <sheetName val="Инструкции"/>
      <sheetName val="Ф_1"/>
      <sheetName val="Ф_2"/>
      <sheetName val="Лист2"/>
      <sheetName val="1.1"/>
      <sheetName val="Лист3"/>
      <sheetName val="1.2"/>
      <sheetName val="1.3"/>
      <sheetName val="2"/>
      <sheetName val="2.1"/>
      <sheetName val="4 "/>
      <sheetName val="4.1"/>
      <sheetName val="5 "/>
      <sheetName val="5.1"/>
      <sheetName val="6 "/>
      <sheetName val="7 "/>
      <sheetName val="7.1"/>
      <sheetName val="9"/>
      <sheetName val="9.1"/>
      <sheetName val="9.2"/>
      <sheetName val="9.3"/>
      <sheetName val="Лист1"/>
      <sheetName val="9.4"/>
      <sheetName val="10"/>
      <sheetName val="11"/>
      <sheetName val="12"/>
      <sheetName val="12.1"/>
      <sheetName val="15"/>
      <sheetName val="19"/>
      <sheetName val="21"/>
      <sheetName val="22"/>
      <sheetName val="22.1"/>
      <sheetName val="26"/>
      <sheetName val="Лист4"/>
      <sheetName val="27"/>
      <sheetName val="28"/>
      <sheetName val="Обобщение расходов"/>
      <sheetName val="29"/>
      <sheetName val="31"/>
      <sheetName val="33"/>
      <sheetName val="34"/>
      <sheetName val="35"/>
      <sheetName val="TSET.NET.2008"/>
      <sheetName val="CapStructure"/>
      <sheetName val="FS&gt;&gt;&gt;"/>
      <sheetName val="Final TB 2018"/>
      <sheetName val="SoFP"/>
      <sheetName val="SoPLOCI"/>
      <sheetName val="SOCIE"/>
      <sheetName val="SCF"/>
      <sheetName val="Примечания&gt;"/>
      <sheetName val="IFRS 15"/>
      <sheetName val="IFRS 9"/>
      <sheetName val="6"/>
      <sheetName val="7,8"/>
      <sheetName val="13"/>
      <sheetName val="14"/>
      <sheetName val="20"/>
      <sheetName val="TB by FS caption 2018"/>
      <sheetName val="TB 1C 2018 new"/>
      <sheetName val="TB 1C 2018 old"/>
      <sheetName val="Подход"/>
      <sheetName val="Стандартная"/>
      <sheetName val="Долг"/>
      <sheetName val="Опцион"/>
      <sheetName val="Сделка"/>
      <sheetName val="Key Stats (Minerva)"/>
      <sheetName val="Multiples (Minerva)"/>
      <sheetName val="Key Stats (Henan)"/>
      <sheetName val="Multiples (Henan)"/>
      <sheetName val="Key Stats (Tyson)"/>
      <sheetName val="Multiples (Tyson)"/>
      <sheetName val="Key Stats (Inversora)"/>
      <sheetName val="Multiples (Inversora)"/>
      <sheetName val="Key Stats (Marfrig)"/>
      <sheetName val="Multiples (Marfrig)"/>
      <sheetName val="Key Stats (JBS)"/>
      <sheetName val="Multiples (JBS)"/>
      <sheetName val="Screening"/>
      <sheetName val="Aggregates"/>
      <sheetName val="Screen Criteria"/>
      <sheetName val="EV"/>
      <sheetName val="Net financial debt"/>
      <sheetName val="Uterine stock"/>
      <sheetName val="2019 Revenue and EBITDA"/>
      <sheetName val="ОПиУ Актеп"/>
      <sheetName val="ОПиУ АМК"/>
      <sheetName val="ОПиУ АЭК"/>
      <sheetName val="TB AkTep'19"/>
      <sheetName val="TB AMK'19"/>
      <sheetName val="TB AEK'19"/>
      <sheetName val="Sales AkTep'19"/>
      <sheetName val="Sales AMK'19"/>
      <sheetName val="Sales AEK'19"/>
      <sheetName val="Depreciation AkTep"/>
      <sheetName val="Depreciation AMK"/>
      <sheetName val="CoCos"/>
      <sheetName val="CoTrans"/>
    </sheetNames>
    <sheetDataSet>
      <sheetData sheetId="0" refreshError="1"/>
      <sheetData sheetId="1" refreshError="1"/>
      <sheetData sheetId="2" refreshError="1"/>
      <sheetData sheetId="3" refreshError="1"/>
      <sheetData sheetId="4" refreshError="1"/>
      <sheetData sheetId="5" refreshError="1">
        <row r="15">
          <cell r="AB15">
            <v>150</v>
          </cell>
        </row>
        <row r="17">
          <cell r="AB17">
            <v>450</v>
          </cell>
          <cell r="AC17">
            <v>60</v>
          </cell>
        </row>
        <row r="18">
          <cell r="AB18">
            <v>90</v>
          </cell>
        </row>
        <row r="20">
          <cell r="AB20">
            <v>30</v>
          </cell>
          <cell r="AC20">
            <v>1680</v>
          </cell>
        </row>
        <row r="23">
          <cell r="F23">
            <v>1708000</v>
          </cell>
          <cell r="AC23">
            <v>1.5</v>
          </cell>
        </row>
        <row r="25">
          <cell r="F25">
            <v>0</v>
          </cell>
          <cell r="AC25">
            <v>1488.06</v>
          </cell>
        </row>
        <row r="27">
          <cell r="F27">
            <v>0</v>
          </cell>
          <cell r="G27">
            <v>0</v>
          </cell>
          <cell r="H27">
            <v>0</v>
          </cell>
          <cell r="I27">
            <v>0</v>
          </cell>
          <cell r="K27">
            <v>0</v>
          </cell>
        </row>
        <row r="28">
          <cell r="F28">
            <v>0</v>
          </cell>
        </row>
        <row r="29">
          <cell r="F29">
            <v>2328734</v>
          </cell>
        </row>
        <row r="30">
          <cell r="F30">
            <v>222241</v>
          </cell>
        </row>
        <row r="31">
          <cell r="F31">
            <v>41887237</v>
          </cell>
        </row>
      </sheetData>
      <sheetData sheetId="6" refreshError="1">
        <row r="15">
          <cell r="AB15">
            <v>4.2300000000000004</v>
          </cell>
        </row>
        <row r="17">
          <cell r="AB17">
            <v>12.68</v>
          </cell>
          <cell r="AC17">
            <v>1.69</v>
          </cell>
        </row>
        <row r="18">
          <cell r="AB18">
            <v>2.54</v>
          </cell>
        </row>
        <row r="20">
          <cell r="AB20">
            <v>0.85</v>
          </cell>
          <cell r="AC20">
            <v>47.34</v>
          </cell>
        </row>
        <row r="21">
          <cell r="AB21">
            <v>1.75</v>
          </cell>
          <cell r="AC21">
            <v>7.99</v>
          </cell>
        </row>
      </sheetData>
      <sheetData sheetId="7" refreshError="1">
        <row r="10">
          <cell r="E10">
            <v>0</v>
          </cell>
        </row>
        <row r="15">
          <cell r="I15">
            <v>5593</v>
          </cell>
        </row>
        <row r="18">
          <cell r="I18">
            <v>629</v>
          </cell>
        </row>
        <row r="28">
          <cell r="I28">
            <v>14486</v>
          </cell>
        </row>
        <row r="50">
          <cell r="I50">
            <v>1030</v>
          </cell>
        </row>
        <row r="52">
          <cell r="I52">
            <v>51899</v>
          </cell>
        </row>
        <row r="55">
          <cell r="I55">
            <v>1935</v>
          </cell>
        </row>
        <row r="56">
          <cell r="I56">
            <v>2584</v>
          </cell>
        </row>
        <row r="63">
          <cell r="I63">
            <v>1370</v>
          </cell>
        </row>
        <row r="70">
          <cell r="E70">
            <v>0</v>
          </cell>
          <cell r="F70">
            <v>0</v>
          </cell>
          <cell r="G70">
            <v>0</v>
          </cell>
          <cell r="H70">
            <v>0</v>
          </cell>
          <cell r="I70">
            <v>8307</v>
          </cell>
          <cell r="J70">
            <v>0</v>
          </cell>
          <cell r="K70">
            <v>0</v>
          </cell>
          <cell r="L70">
            <v>0</v>
          </cell>
          <cell r="M70">
            <v>0</v>
          </cell>
        </row>
        <row r="71">
          <cell r="E71">
            <v>0</v>
          </cell>
          <cell r="F71">
            <v>0</v>
          </cell>
          <cell r="G71">
            <v>0</v>
          </cell>
          <cell r="H71">
            <v>0</v>
          </cell>
          <cell r="I71">
            <v>0</v>
          </cell>
          <cell r="J71">
            <v>0</v>
          </cell>
          <cell r="K71">
            <v>0</v>
          </cell>
          <cell r="L71">
            <v>0</v>
          </cell>
          <cell r="M71">
            <v>0</v>
          </cell>
        </row>
        <row r="72">
          <cell r="J72">
            <v>0</v>
          </cell>
          <cell r="K72">
            <v>0</v>
          </cell>
          <cell r="L72">
            <v>0</v>
          </cell>
          <cell r="M72">
            <v>0</v>
          </cell>
        </row>
        <row r="73">
          <cell r="J73">
            <v>0</v>
          </cell>
          <cell r="K73">
            <v>0</v>
          </cell>
          <cell r="L73">
            <v>0</v>
          </cell>
          <cell r="M73">
            <v>0</v>
          </cell>
        </row>
        <row r="74">
          <cell r="J74">
            <v>0</v>
          </cell>
          <cell r="K74">
            <v>0</v>
          </cell>
          <cell r="L74">
            <v>0</v>
          </cell>
          <cell r="M74">
            <v>0</v>
          </cell>
        </row>
        <row r="75">
          <cell r="J75">
            <v>0</v>
          </cell>
          <cell r="K75">
            <v>0</v>
          </cell>
          <cell r="L75">
            <v>0</v>
          </cell>
          <cell r="M75">
            <v>0</v>
          </cell>
        </row>
        <row r="76">
          <cell r="J76">
            <v>0</v>
          </cell>
          <cell r="K76">
            <v>0</v>
          </cell>
          <cell r="L76">
            <v>0</v>
          </cell>
          <cell r="M76">
            <v>0</v>
          </cell>
        </row>
        <row r="77">
          <cell r="I77">
            <v>2543</v>
          </cell>
          <cell r="J77">
            <v>0</v>
          </cell>
          <cell r="K77">
            <v>0</v>
          </cell>
          <cell r="L77">
            <v>0</v>
          </cell>
          <cell r="M77">
            <v>0</v>
          </cell>
        </row>
        <row r="78">
          <cell r="J78">
            <v>0</v>
          </cell>
          <cell r="K78">
            <v>0</v>
          </cell>
          <cell r="L78">
            <v>0</v>
          </cell>
          <cell r="M78">
            <v>0</v>
          </cell>
        </row>
        <row r="79">
          <cell r="I79">
            <v>5764</v>
          </cell>
          <cell r="J79">
            <v>0</v>
          </cell>
          <cell r="K79">
            <v>0</v>
          </cell>
          <cell r="L79">
            <v>0</v>
          </cell>
          <cell r="M79">
            <v>0</v>
          </cell>
        </row>
        <row r="81">
          <cell r="J81">
            <v>0</v>
          </cell>
          <cell r="K81">
            <v>0</v>
          </cell>
          <cell r="L81">
            <v>0</v>
          </cell>
          <cell r="M81">
            <v>0</v>
          </cell>
        </row>
        <row r="83">
          <cell r="E83">
            <v>0</v>
          </cell>
          <cell r="F83">
            <v>0</v>
          </cell>
          <cell r="G83">
            <v>0</v>
          </cell>
          <cell r="H83">
            <v>0</v>
          </cell>
          <cell r="I83">
            <v>76105.21263157895</v>
          </cell>
          <cell r="J83">
            <v>0</v>
          </cell>
          <cell r="K83">
            <v>0</v>
          </cell>
          <cell r="L83">
            <v>0</v>
          </cell>
          <cell r="M83">
            <v>0</v>
          </cell>
        </row>
        <row r="84">
          <cell r="E84">
            <v>0</v>
          </cell>
          <cell r="F84">
            <v>0</v>
          </cell>
          <cell r="G84">
            <v>0</v>
          </cell>
          <cell r="H84">
            <v>0</v>
          </cell>
          <cell r="I84">
            <v>18265.251031578948</v>
          </cell>
          <cell r="J84">
            <v>0</v>
          </cell>
          <cell r="K84">
            <v>0</v>
          </cell>
          <cell r="L84">
            <v>0</v>
          </cell>
          <cell r="M84">
            <v>0</v>
          </cell>
        </row>
        <row r="85">
          <cell r="I85">
            <v>0</v>
          </cell>
          <cell r="J85">
            <v>0</v>
          </cell>
          <cell r="K85">
            <v>0</v>
          </cell>
          <cell r="L85">
            <v>0</v>
          </cell>
          <cell r="M85">
            <v>0</v>
          </cell>
        </row>
        <row r="86">
          <cell r="I86">
            <v>0</v>
          </cell>
          <cell r="J86">
            <v>0</v>
          </cell>
          <cell r="K86">
            <v>0</v>
          </cell>
          <cell r="L86">
            <v>0</v>
          </cell>
          <cell r="M86">
            <v>0</v>
          </cell>
        </row>
        <row r="87">
          <cell r="I87">
            <v>0</v>
          </cell>
          <cell r="J87">
            <v>0</v>
          </cell>
          <cell r="K87">
            <v>0</v>
          </cell>
          <cell r="L87">
            <v>0</v>
          </cell>
          <cell r="M87">
            <v>0</v>
          </cell>
        </row>
        <row r="88">
          <cell r="I88">
            <v>0</v>
          </cell>
          <cell r="J88">
            <v>0</v>
          </cell>
          <cell r="K88">
            <v>0</v>
          </cell>
          <cell r="L88">
            <v>0</v>
          </cell>
          <cell r="M88">
            <v>0</v>
          </cell>
        </row>
        <row r="90">
          <cell r="J90">
            <v>0</v>
          </cell>
          <cell r="K90">
            <v>0</v>
          </cell>
          <cell r="L90">
            <v>0</v>
          </cell>
          <cell r="M90">
            <v>0</v>
          </cell>
        </row>
        <row r="92">
          <cell r="E92">
            <v>0</v>
          </cell>
          <cell r="F92">
            <v>0</v>
          </cell>
          <cell r="G92">
            <v>0</v>
          </cell>
          <cell r="H92">
            <v>0</v>
          </cell>
          <cell r="I92">
            <v>26572.251031578948</v>
          </cell>
          <cell r="J92">
            <v>0</v>
          </cell>
          <cell r="K92">
            <v>0</v>
          </cell>
          <cell r="L92">
            <v>0</v>
          </cell>
          <cell r="M92">
            <v>0</v>
          </cell>
        </row>
        <row r="93">
          <cell r="E93">
            <v>0</v>
          </cell>
          <cell r="F93">
            <v>0</v>
          </cell>
          <cell r="G93">
            <v>0</v>
          </cell>
          <cell r="H93">
            <v>0</v>
          </cell>
          <cell r="I93">
            <v>0</v>
          </cell>
          <cell r="J93">
            <v>0</v>
          </cell>
          <cell r="K93">
            <v>0</v>
          </cell>
          <cell r="L93">
            <v>0</v>
          </cell>
          <cell r="M93">
            <v>0</v>
          </cell>
        </row>
        <row r="94">
          <cell r="E94">
            <v>0</v>
          </cell>
          <cell r="F94">
            <v>0</v>
          </cell>
          <cell r="G94">
            <v>0</v>
          </cell>
          <cell r="H94">
            <v>0</v>
          </cell>
          <cell r="I94">
            <v>0</v>
          </cell>
          <cell r="J94">
            <v>0</v>
          </cell>
          <cell r="K94">
            <v>0</v>
          </cell>
          <cell r="L94">
            <v>0</v>
          </cell>
          <cell r="M94">
            <v>0</v>
          </cell>
        </row>
        <row r="95">
          <cell r="E95">
            <v>0</v>
          </cell>
          <cell r="F95">
            <v>0</v>
          </cell>
          <cell r="G95">
            <v>0</v>
          </cell>
          <cell r="H95">
            <v>0</v>
          </cell>
          <cell r="I95">
            <v>0</v>
          </cell>
          <cell r="J95">
            <v>0</v>
          </cell>
          <cell r="K95">
            <v>0</v>
          </cell>
          <cell r="L95">
            <v>0</v>
          </cell>
          <cell r="M95">
            <v>0</v>
          </cell>
        </row>
        <row r="96">
          <cell r="E96">
            <v>0</v>
          </cell>
          <cell r="F96">
            <v>0</v>
          </cell>
          <cell r="G96">
            <v>0</v>
          </cell>
          <cell r="H96">
            <v>0</v>
          </cell>
          <cell r="I96">
            <v>0</v>
          </cell>
          <cell r="J96">
            <v>0</v>
          </cell>
          <cell r="K96">
            <v>0</v>
          </cell>
          <cell r="L96">
            <v>0</v>
          </cell>
          <cell r="M96">
            <v>0</v>
          </cell>
        </row>
        <row r="98">
          <cell r="E98">
            <v>0</v>
          </cell>
          <cell r="F98">
            <v>0</v>
          </cell>
          <cell r="G98">
            <v>0</v>
          </cell>
          <cell r="H98">
            <v>0</v>
          </cell>
          <cell r="I98">
            <v>181391.81674107895</v>
          </cell>
          <cell r="J98">
            <v>0</v>
          </cell>
          <cell r="K98">
            <v>0</v>
          </cell>
          <cell r="L98">
            <v>0</v>
          </cell>
          <cell r="M98">
            <v>0</v>
          </cell>
        </row>
        <row r="101">
          <cell r="E101">
            <v>0</v>
          </cell>
          <cell r="F101">
            <v>0</v>
          </cell>
          <cell r="G101">
            <v>0</v>
          </cell>
          <cell r="H101">
            <v>0</v>
          </cell>
          <cell r="I101">
            <v>17.163367504491344</v>
          </cell>
          <cell r="J101">
            <v>0</v>
          </cell>
          <cell r="K101">
            <v>0</v>
          </cell>
          <cell r="L101">
            <v>0</v>
          </cell>
          <cell r="M101">
            <v>0</v>
          </cell>
        </row>
        <row r="102">
          <cell r="E102">
            <v>0</v>
          </cell>
          <cell r="F102">
            <v>0</v>
          </cell>
          <cell r="G102">
            <v>0</v>
          </cell>
          <cell r="H102">
            <v>0</v>
          </cell>
          <cell r="I102">
            <v>0</v>
          </cell>
          <cell r="J102">
            <v>0</v>
          </cell>
          <cell r="K102">
            <v>0</v>
          </cell>
          <cell r="L102">
            <v>0</v>
          </cell>
          <cell r="M102">
            <v>0</v>
          </cell>
        </row>
        <row r="120">
          <cell r="E120">
            <v>24</v>
          </cell>
          <cell r="F120">
            <v>24</v>
          </cell>
          <cell r="G120">
            <v>24</v>
          </cell>
          <cell r="H120">
            <v>24</v>
          </cell>
          <cell r="I120">
            <v>24</v>
          </cell>
        </row>
      </sheetData>
      <sheetData sheetId="8" refreshError="1">
        <row r="13">
          <cell r="I13">
            <v>86</v>
          </cell>
        </row>
        <row r="16">
          <cell r="I16">
            <v>86</v>
          </cell>
        </row>
        <row r="18">
          <cell r="I18">
            <v>2713.5</v>
          </cell>
        </row>
        <row r="19">
          <cell r="I19">
            <v>4.5</v>
          </cell>
        </row>
        <row r="20">
          <cell r="I20">
            <v>3.9</v>
          </cell>
        </row>
        <row r="23">
          <cell r="I23">
            <v>12.5</v>
          </cell>
        </row>
        <row r="26">
          <cell r="I26">
            <v>75</v>
          </cell>
        </row>
        <row r="29">
          <cell r="I29">
            <v>15</v>
          </cell>
        </row>
        <row r="32">
          <cell r="I32">
            <v>24</v>
          </cell>
        </row>
        <row r="34">
          <cell r="B34" t="str">
            <v>Выплаты &lt;______________&gt;:</v>
          </cell>
        </row>
        <row r="37">
          <cell r="B37" t="str">
            <v>Выплаты &lt;______________&gt;:</v>
          </cell>
        </row>
        <row r="49">
          <cell r="E49">
            <v>12</v>
          </cell>
          <cell r="F49">
            <v>12</v>
          </cell>
          <cell r="G49">
            <v>12</v>
          </cell>
          <cell r="H49">
            <v>12</v>
          </cell>
          <cell r="I49">
            <v>12</v>
          </cell>
        </row>
      </sheetData>
      <sheetData sheetId="9" refreshError="1">
        <row r="10">
          <cell r="J10">
            <v>696708</v>
          </cell>
        </row>
        <row r="25">
          <cell r="J25">
            <v>72000</v>
          </cell>
        </row>
      </sheetData>
      <sheetData sheetId="10" refreshError="1"/>
      <sheetData sheetId="11" refreshError="1"/>
      <sheetData sheetId="12" refreshError="1"/>
      <sheetData sheetId="13" refreshError="1"/>
      <sheetData sheetId="14" refreshError="1"/>
      <sheetData sheetId="15" refreshError="1"/>
      <sheetData sheetId="16" refreshError="1">
        <row r="4">
          <cell r="D4" t="str">
            <v>200_ г.</v>
          </cell>
        </row>
        <row r="7">
          <cell r="C7" t="str">
            <v>____________________________________________</v>
          </cell>
        </row>
        <row r="8">
          <cell r="C8" t="str">
            <v>____________________________________________</v>
          </cell>
        </row>
        <row r="9">
          <cell r="C9" t="str">
            <v>____________________________________________</v>
          </cell>
        </row>
        <row r="10">
          <cell r="C10" t="str">
            <v>_____________________________________________</v>
          </cell>
        </row>
        <row r="11">
          <cell r="A11" t="str">
            <v>_________________________________________________________________________________________________</v>
          </cell>
        </row>
        <row r="13">
          <cell r="C13" t="str">
            <v>____________________________________________</v>
          </cell>
        </row>
        <row r="14">
          <cell r="A14" t="str">
            <v>_________________________________________________________________________________________________</v>
          </cell>
        </row>
        <row r="23">
          <cell r="C23" t="str">
            <v>110</v>
          </cell>
        </row>
        <row r="24">
          <cell r="C24" t="str">
            <v>120</v>
          </cell>
        </row>
        <row r="25">
          <cell r="C25" t="str">
            <v>130</v>
          </cell>
        </row>
        <row r="26">
          <cell r="C26" t="str">
            <v>135</v>
          </cell>
        </row>
        <row r="27">
          <cell r="C27" t="str">
            <v>140</v>
          </cell>
        </row>
        <row r="28">
          <cell r="C28" t="str">
            <v>145</v>
          </cell>
        </row>
        <row r="29">
          <cell r="C29" t="str">
            <v>150</v>
          </cell>
        </row>
        <row r="30">
          <cell r="C30" t="str">
            <v>190</v>
          </cell>
        </row>
        <row r="32">
          <cell r="C32" t="str">
            <v>210</v>
          </cell>
        </row>
        <row r="41">
          <cell r="C41" t="str">
            <v>220</v>
          </cell>
        </row>
        <row r="42">
          <cell r="C42">
            <v>230</v>
          </cell>
        </row>
        <row r="44">
          <cell r="C44" t="str">
            <v>240</v>
          </cell>
        </row>
        <row r="46">
          <cell r="C46" t="str">
            <v>250</v>
          </cell>
        </row>
        <row r="47">
          <cell r="C47" t="str">
            <v>260</v>
          </cell>
        </row>
        <row r="48">
          <cell r="C48" t="str">
            <v>270</v>
          </cell>
        </row>
        <row r="49">
          <cell r="C49" t="str">
            <v>290</v>
          </cell>
        </row>
        <row r="50">
          <cell r="C50" t="str">
            <v>300</v>
          </cell>
        </row>
        <row r="54">
          <cell r="C54" t="str">
            <v>2</v>
          </cell>
        </row>
        <row r="56">
          <cell r="C56" t="str">
            <v>410</v>
          </cell>
        </row>
        <row r="58">
          <cell r="C58" t="str">
            <v>420</v>
          </cell>
        </row>
        <row r="59">
          <cell r="C59" t="str">
            <v>430</v>
          </cell>
        </row>
        <row r="63">
          <cell r="C63" t="str">
            <v>470</v>
          </cell>
        </row>
        <row r="64">
          <cell r="C64" t="str">
            <v>490</v>
          </cell>
        </row>
        <row r="66">
          <cell r="C66" t="str">
            <v>510</v>
          </cell>
        </row>
        <row r="67">
          <cell r="C67" t="str">
            <v>515</v>
          </cell>
        </row>
        <row r="68">
          <cell r="C68" t="str">
            <v>520</v>
          </cell>
        </row>
        <row r="69">
          <cell r="C69" t="str">
            <v>590</v>
          </cell>
        </row>
        <row r="71">
          <cell r="C71" t="str">
            <v>610</v>
          </cell>
        </row>
        <row r="72">
          <cell r="C72" t="str">
            <v>620</v>
          </cell>
        </row>
      </sheetData>
      <sheetData sheetId="17" refreshError="1">
        <row r="5">
          <cell r="C5" t="str">
            <v>_________</v>
          </cell>
        </row>
        <row r="8">
          <cell r="C8" t="str">
            <v>____________________________________________</v>
          </cell>
        </row>
        <row r="9">
          <cell r="C9" t="str">
            <v>____________________________________________</v>
          </cell>
        </row>
        <row r="10">
          <cell r="C10" t="str">
            <v>____________________________________________</v>
          </cell>
        </row>
        <row r="11">
          <cell r="C11" t="str">
            <v>_____________________________________________</v>
          </cell>
        </row>
        <row r="12">
          <cell r="A12" t="str">
            <v>_________________________________________________________________________________________________</v>
          </cell>
        </row>
      </sheetData>
      <sheetData sheetId="18" refreshError="1"/>
      <sheetData sheetId="19" refreshError="1"/>
      <sheetData sheetId="20" refreshError="1"/>
      <sheetData sheetId="21"/>
      <sheetData sheetId="22" refreshError="1"/>
      <sheetData sheetId="23" refreshError="1"/>
      <sheetData sheetId="24" refreshError="1"/>
      <sheetData sheetId="25" refreshError="1"/>
      <sheetData sheetId="26">
        <row r="11">
          <cell r="B11" t="str">
            <v>aadekenova@kpmg.ru</v>
          </cell>
        </row>
      </sheetData>
      <sheetData sheetId="27"/>
      <sheetData sheetId="28">
        <row r="11">
          <cell r="B11" t="str">
            <v>aadekenova@kpmg.ru</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refreshError="1"/>
      <sheetData sheetId="73" refreshError="1"/>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row r="7">
          <cell r="C7" t="str">
            <v>US Dollar</v>
          </cell>
        </row>
      </sheetData>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row r="4">
          <cell r="C4" t="str">
            <v>Финансовые и операционные показатели</v>
          </cell>
        </row>
      </sheetData>
      <sheetData sheetId="127"/>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аголовок"/>
      <sheetName val="Инструкция"/>
      <sheetName val="Справочники"/>
      <sheetName val="1"/>
      <sheetName val="2006"/>
      <sheetName val="2007 (Min)"/>
      <sheetName val="2007 (Max)"/>
      <sheetName val="Индексы"/>
      <sheetName val="Регионы"/>
      <sheetName val="16"/>
      <sheetName val="0"/>
      <sheetName val="10"/>
      <sheetName val="11"/>
      <sheetName val="12"/>
      <sheetName val="13"/>
      <sheetName val="14"/>
      <sheetName val="15"/>
      <sheetName val="17.1"/>
      <sheetName val="17"/>
      <sheetName val="18"/>
      <sheetName val="19"/>
      <sheetName val="2"/>
      <sheetName val="20"/>
      <sheetName val="21"/>
      <sheetName val="22"/>
      <sheetName val="23"/>
      <sheetName val="24.1"/>
      <sheetName val="24"/>
      <sheetName val="25"/>
      <sheetName val="26"/>
      <sheetName val="27"/>
      <sheetName val="28"/>
      <sheetName val="29"/>
      <sheetName val="3"/>
      <sheetName val="4.1"/>
      <sheetName val="4"/>
      <sheetName val="5"/>
      <sheetName val="6"/>
      <sheetName val="8"/>
      <sheetName val="9"/>
      <sheetName val="2008 -2010"/>
      <sheetName val="Language"/>
      <sheetName val="Calculator"/>
      <sheetName val="Ф-1 (для АО-энерго)"/>
      <sheetName val="Ф-2 (для АО-энерго)"/>
      <sheetName val="перекрестка"/>
      <sheetName val="свод"/>
      <sheetName val="Производство электроэнергии"/>
      <sheetName val="Баланс ээ"/>
      <sheetName val="Баланс мощности"/>
      <sheetName val="ЭСО"/>
      <sheetName val="Справочник"/>
      <sheetName val="Рег генер"/>
      <sheetName val="сети"/>
      <sheetName val="regs"/>
      <sheetName val="1997"/>
      <sheetName val="1998"/>
      <sheetName val="18.1"/>
      <sheetName val="19.1.1"/>
      <sheetName val="19.1.2"/>
      <sheetName val="19.2"/>
      <sheetName val="2.1"/>
      <sheetName val="21.1"/>
      <sheetName val="21.2.1"/>
      <sheetName val="21.2.2"/>
      <sheetName val="21.4"/>
      <sheetName val="28.3"/>
      <sheetName val="7"/>
      <sheetName val="1.1"/>
      <sheetName val="1.2"/>
      <sheetName val="18.2"/>
      <sheetName val="2.2"/>
      <sheetName val="20.1"/>
      <sheetName val="21.3"/>
      <sheetName val="25.1"/>
      <sheetName val="28.1"/>
      <sheetName val="28.2"/>
      <sheetName val="P2.1"/>
      <sheetName val="P2.2"/>
      <sheetName val="Республика Карелия"/>
      <sheetName val="Форма2"/>
      <sheetName val="XLR_NoRangeSheet"/>
    </sheetNames>
    <sheetDataSet>
      <sheetData sheetId="0"/>
      <sheetData sheetId="1"/>
      <sheetData sheetId="2"/>
      <sheetData sheetId="3"/>
      <sheetData sheetId="4">
        <row r="4">
          <cell r="F4" t="str">
            <v>Итого по сбытовым компаниям</v>
          </cell>
        </row>
        <row r="11">
          <cell r="G11">
            <v>0</v>
          </cell>
        </row>
        <row r="17">
          <cell r="G17">
            <v>140.30000000000001</v>
          </cell>
          <cell r="K17">
            <v>10332</v>
          </cell>
        </row>
        <row r="18">
          <cell r="G18">
            <v>66544.600000000006</v>
          </cell>
          <cell r="K18">
            <v>318113.59999999998</v>
          </cell>
        </row>
        <row r="19">
          <cell r="G19">
            <v>17301.599999999999</v>
          </cell>
          <cell r="K19">
            <v>73802.399999999994</v>
          </cell>
        </row>
        <row r="20">
          <cell r="G20">
            <v>2800</v>
          </cell>
          <cell r="K20">
            <v>95231</v>
          </cell>
        </row>
        <row r="21">
          <cell r="G21">
            <v>1000400</v>
          </cell>
        </row>
        <row r="25">
          <cell r="G25">
            <v>287293.41100000002</v>
          </cell>
          <cell r="K25">
            <v>0</v>
          </cell>
        </row>
        <row r="27">
          <cell r="G27">
            <v>0</v>
          </cell>
          <cell r="K27">
            <v>501100</v>
          </cell>
        </row>
        <row r="30">
          <cell r="G30">
            <v>6470.5829999999996</v>
          </cell>
          <cell r="K30">
            <v>0</v>
          </cell>
        </row>
        <row r="31">
          <cell r="G31">
            <v>37267</v>
          </cell>
          <cell r="K31">
            <v>335953</v>
          </cell>
        </row>
        <row r="34">
          <cell r="G34">
            <v>0</v>
          </cell>
          <cell r="K34">
            <v>0</v>
          </cell>
        </row>
        <row r="35">
          <cell r="G35">
            <v>0</v>
          </cell>
          <cell r="K35">
            <v>260001.8</v>
          </cell>
        </row>
        <row r="38">
          <cell r="G38">
            <v>0</v>
          </cell>
          <cell r="K38">
            <v>50000</v>
          </cell>
        </row>
        <row r="40">
          <cell r="G40">
            <v>0</v>
          </cell>
          <cell r="K40">
            <v>50000</v>
          </cell>
        </row>
        <row r="41">
          <cell r="G41">
            <v>62241.2</v>
          </cell>
          <cell r="K41">
            <v>69639.8</v>
          </cell>
        </row>
        <row r="42">
          <cell r="G42">
            <v>7406</v>
          </cell>
          <cell r="K42">
            <v>53930</v>
          </cell>
        </row>
        <row r="44">
          <cell r="G44">
            <v>0</v>
          </cell>
        </row>
        <row r="47">
          <cell r="G47">
            <v>5646</v>
          </cell>
        </row>
      </sheetData>
      <sheetData sheetId="5"/>
      <sheetData sheetId="6"/>
      <sheetData sheetId="7"/>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cios"/>
      <sheetName val="P101"/>
      <sheetName val="TOC"/>
      <sheetName val="Gas1999"/>
      <sheetName val="ÑïèñîêÒÝÏ"/>
      <sheetName val="IS"/>
      <sheetName val="CPI"/>
      <sheetName val="SMSTemp"/>
      <sheetName val="ЦентрЗатр"/>
      <sheetName val="ЕдИзм"/>
      <sheetName val="Предпр"/>
      <sheetName val="3НК"/>
      <sheetName val="Comp"/>
      <sheetName val="11"/>
      <sheetName val="01ADDL.F.A."/>
      <sheetName val="7.1"/>
      <sheetName val="N_SVO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theme/theme1.xml><?xml version="1.0" encoding="utf-8"?>
<a:theme xmlns:a="http://schemas.openxmlformats.org/drawingml/2006/main" name="Тема Office 2013–2022">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0856DA-89F0-4E22-AD67-8269923CA15C}">
  <sheetPr>
    <tabColor rgb="FF92D050"/>
  </sheetPr>
  <dimension ref="B1:O50"/>
  <sheetViews>
    <sheetView topLeftCell="A32" zoomScaleNormal="100" workbookViewId="0">
      <selection activeCell="B40" sqref="B40"/>
    </sheetView>
  </sheetViews>
  <sheetFormatPr defaultColWidth="11.33203125" defaultRowHeight="11.25" x14ac:dyDescent="0.2"/>
  <cols>
    <col min="1" max="1" width="13.6640625" style="1" customWidth="1"/>
    <col min="2" max="2" width="42" style="1" customWidth="1"/>
    <col min="3" max="3" width="19" style="1" customWidth="1"/>
    <col min="4" max="4" width="15.83203125" style="1" customWidth="1"/>
    <col min="5" max="5" width="11" style="1" customWidth="1"/>
    <col min="6" max="6" width="19.1640625" style="1" customWidth="1"/>
    <col min="7" max="7" width="15.33203125" style="1" customWidth="1"/>
    <col min="8" max="8" width="17.1640625" style="1" customWidth="1"/>
    <col min="9" max="16384" width="11.33203125" style="1"/>
  </cols>
  <sheetData>
    <row r="1" spans="2:11" ht="14.25" x14ac:dyDescent="0.2">
      <c r="B1" s="181" t="s">
        <v>145</v>
      </c>
      <c r="C1" s="181"/>
      <c r="D1" s="181"/>
    </row>
    <row r="2" spans="2:11" ht="12.75" x14ac:dyDescent="0.2">
      <c r="B2" s="148" t="s">
        <v>199</v>
      </c>
      <c r="C2" s="148"/>
      <c r="D2" s="148"/>
    </row>
    <row r="3" spans="2:11" ht="7.5" customHeight="1" x14ac:dyDescent="0.2">
      <c r="D3" s="3"/>
      <c r="F3" s="3"/>
    </row>
    <row r="4" spans="2:11" ht="23.25" customHeight="1" x14ac:dyDescent="0.2">
      <c r="C4" s="179" t="s">
        <v>122</v>
      </c>
      <c r="D4" s="4">
        <v>45657</v>
      </c>
      <c r="F4" s="145" t="s">
        <v>196</v>
      </c>
    </row>
    <row r="5" spans="2:11" x14ac:dyDescent="0.2">
      <c r="C5" s="180"/>
      <c r="D5" s="5" t="s">
        <v>121</v>
      </c>
      <c r="F5" s="5" t="s">
        <v>121</v>
      </c>
      <c r="G5" s="157" t="s">
        <v>146</v>
      </c>
    </row>
    <row r="6" spans="2:11" ht="12.75" x14ac:dyDescent="0.2">
      <c r="B6" s="74" t="s">
        <v>41</v>
      </c>
      <c r="C6" s="6"/>
    </row>
    <row r="7" spans="2:11" ht="12.75" x14ac:dyDescent="0.2">
      <c r="B7" s="73" t="s">
        <v>32</v>
      </c>
      <c r="C7" s="6">
        <v>3</v>
      </c>
      <c r="D7" s="2">
        <v>39288990</v>
      </c>
      <c r="F7" s="2">
        <v>18034107</v>
      </c>
      <c r="G7" s="169" t="s">
        <v>140</v>
      </c>
      <c r="H7" s="170">
        <f>176500+55000+28500</f>
        <v>260000</v>
      </c>
    </row>
    <row r="8" spans="2:11" ht="25.5" x14ac:dyDescent="0.2">
      <c r="B8" s="77" t="s">
        <v>175</v>
      </c>
      <c r="C8" s="6">
        <v>5</v>
      </c>
      <c r="D8" s="2">
        <v>6517149</v>
      </c>
      <c r="F8" s="2">
        <v>7019334</v>
      </c>
      <c r="G8" s="169" t="s">
        <v>138</v>
      </c>
      <c r="H8" s="170">
        <v>110226</v>
      </c>
      <c r="I8" s="1" t="s">
        <v>121</v>
      </c>
    </row>
    <row r="9" spans="2:11" ht="38.25" x14ac:dyDescent="0.2">
      <c r="B9" s="77" t="s">
        <v>176</v>
      </c>
      <c r="C9" s="6">
        <v>14</v>
      </c>
      <c r="D9" s="2">
        <v>680065</v>
      </c>
      <c r="F9" s="2">
        <v>317027</v>
      </c>
      <c r="G9" s="172" t="s">
        <v>137</v>
      </c>
      <c r="H9" s="170">
        <f>(D18-H8)-D27-SCE!P42</f>
        <v>13720253</v>
      </c>
      <c r="I9" s="1" t="s">
        <v>121</v>
      </c>
    </row>
    <row r="10" spans="2:11" ht="38.25" x14ac:dyDescent="0.2">
      <c r="B10" s="77" t="s">
        <v>177</v>
      </c>
      <c r="C10" s="6">
        <v>18</v>
      </c>
      <c r="D10" s="2">
        <v>1174070</v>
      </c>
      <c r="F10" s="2">
        <v>1050839</v>
      </c>
      <c r="G10" s="169" t="s">
        <v>139</v>
      </c>
      <c r="H10" s="171">
        <f>H9/H7*1000</f>
        <v>52770.203846153847</v>
      </c>
      <c r="I10" s="1" t="s">
        <v>141</v>
      </c>
    </row>
    <row r="11" spans="2:11" ht="25.5" x14ac:dyDescent="0.2">
      <c r="B11" s="77" t="s">
        <v>34</v>
      </c>
      <c r="C11" s="6">
        <v>6</v>
      </c>
      <c r="D11" s="2">
        <v>1011864</v>
      </c>
      <c r="F11" s="2">
        <v>964539</v>
      </c>
      <c r="G11" s="151"/>
      <c r="K11" s="2"/>
    </row>
    <row r="12" spans="2:11" ht="25.5" x14ac:dyDescent="0.2">
      <c r="B12" s="77" t="s">
        <v>35</v>
      </c>
      <c r="C12" s="6">
        <v>7</v>
      </c>
      <c r="D12" s="2">
        <v>298070</v>
      </c>
      <c r="F12" s="2">
        <v>355990</v>
      </c>
      <c r="G12" s="157" t="s">
        <v>164</v>
      </c>
    </row>
    <row r="13" spans="2:11" ht="25.5" x14ac:dyDescent="0.2">
      <c r="B13" s="77" t="s">
        <v>36</v>
      </c>
      <c r="C13" s="6"/>
      <c r="D13" s="2">
        <v>6872262</v>
      </c>
      <c r="F13" s="2">
        <v>1250789</v>
      </c>
      <c r="G13" s="169" t="s">
        <v>159</v>
      </c>
      <c r="H13" s="170">
        <f>H7+55000</f>
        <v>315000</v>
      </c>
    </row>
    <row r="14" spans="2:11" ht="25.5" x14ac:dyDescent="0.2">
      <c r="B14" s="77" t="s">
        <v>37</v>
      </c>
      <c r="C14" s="6"/>
      <c r="D14" s="2">
        <v>163984</v>
      </c>
      <c r="F14" s="2">
        <v>88027</v>
      </c>
      <c r="G14" s="169" t="s">
        <v>160</v>
      </c>
      <c r="H14" s="1">
        <v>0</v>
      </c>
    </row>
    <row r="15" spans="2:11" ht="12.75" x14ac:dyDescent="0.2">
      <c r="B15" s="73" t="s">
        <v>38</v>
      </c>
      <c r="C15" s="6"/>
      <c r="D15" s="2">
        <v>44047</v>
      </c>
      <c r="F15" s="2">
        <v>1909</v>
      </c>
      <c r="G15" s="169" t="s">
        <v>161</v>
      </c>
      <c r="H15" s="1">
        <v>0</v>
      </c>
    </row>
    <row r="16" spans="2:11" ht="12.75" x14ac:dyDescent="0.2">
      <c r="B16" s="73" t="s">
        <v>39</v>
      </c>
      <c r="C16" s="6"/>
      <c r="D16" s="2">
        <v>113415</v>
      </c>
      <c r="F16" s="2">
        <v>113415</v>
      </c>
      <c r="G16" s="169" t="s">
        <v>162</v>
      </c>
      <c r="H16" s="2">
        <f>H15+(D18-D27)-H8</f>
        <v>15700307</v>
      </c>
      <c r="I16" s="2"/>
    </row>
    <row r="17" spans="2:15" ht="12.75" x14ac:dyDescent="0.2">
      <c r="B17" s="75" t="s">
        <v>40</v>
      </c>
      <c r="C17" s="6"/>
      <c r="D17" s="2">
        <v>125636</v>
      </c>
      <c r="F17" s="2">
        <v>145278</v>
      </c>
      <c r="G17" s="169" t="s">
        <v>163</v>
      </c>
      <c r="H17" s="171">
        <f>H16/H13*1000</f>
        <v>49842.244444444448</v>
      </c>
    </row>
    <row r="18" spans="2:15" ht="13.5" thickBot="1" x14ac:dyDescent="0.25">
      <c r="B18" s="74" t="s">
        <v>42</v>
      </c>
      <c r="C18" s="6"/>
      <c r="D18" s="152">
        <f>SUM(D7:D17)</f>
        <v>56289552</v>
      </c>
      <c r="E18" s="7"/>
      <c r="F18" s="152">
        <f>SUM(F7:F17)</f>
        <v>29341254</v>
      </c>
    </row>
    <row r="19" spans="2:15" ht="7.5" customHeight="1" thickTop="1" x14ac:dyDescent="0.2">
      <c r="C19" s="6"/>
    </row>
    <row r="20" spans="2:15" ht="12.75" x14ac:dyDescent="0.2">
      <c r="B20" s="74" t="s">
        <v>43</v>
      </c>
      <c r="C20" s="6"/>
      <c r="D20" s="2"/>
      <c r="F20" s="2"/>
    </row>
    <row r="21" spans="2:15" ht="6.75" customHeight="1" x14ac:dyDescent="0.2">
      <c r="B21" s="74"/>
      <c r="C21" s="6"/>
      <c r="F21" s="2"/>
      <c r="G21" s="167"/>
      <c r="H21" s="2"/>
    </row>
    <row r="22" spans="2:15" ht="12.75" x14ac:dyDescent="0.2">
      <c r="B22" s="73" t="s">
        <v>44</v>
      </c>
      <c r="C22" s="6">
        <v>7</v>
      </c>
      <c r="D22" s="2">
        <v>36984092</v>
      </c>
      <c r="E22" s="2"/>
      <c r="F22" s="2">
        <v>19254653</v>
      </c>
      <c r="G22" s="144"/>
      <c r="H22" s="2"/>
    </row>
    <row r="23" spans="2:15" ht="25.5" x14ac:dyDescent="0.2">
      <c r="B23" s="77" t="s">
        <v>45</v>
      </c>
      <c r="C23" s="6">
        <v>8</v>
      </c>
      <c r="D23" s="2">
        <v>1110469</v>
      </c>
      <c r="F23" s="2">
        <v>1483024</v>
      </c>
      <c r="G23" s="151"/>
      <c r="H23" s="2"/>
    </row>
    <row r="24" spans="2:15" ht="12.75" x14ac:dyDescent="0.2">
      <c r="B24" s="73" t="s">
        <v>127</v>
      </c>
      <c r="C24" s="6"/>
      <c r="D24" s="2">
        <v>0</v>
      </c>
      <c r="F24" s="2">
        <v>0</v>
      </c>
      <c r="G24" s="144"/>
      <c r="H24" s="2"/>
    </row>
    <row r="25" spans="2:15" ht="12.75" x14ac:dyDescent="0.2">
      <c r="B25" s="73" t="s">
        <v>128</v>
      </c>
      <c r="C25" s="6"/>
      <c r="D25" s="2">
        <v>0</v>
      </c>
      <c r="F25" s="2">
        <v>0</v>
      </c>
      <c r="G25" s="151"/>
      <c r="H25" s="2"/>
    </row>
    <row r="26" spans="2:15" ht="12.75" x14ac:dyDescent="0.2">
      <c r="B26" s="75" t="s">
        <v>46</v>
      </c>
      <c r="C26" s="6"/>
      <c r="D26" s="2">
        <v>2384458</v>
      </c>
      <c r="F26" s="2">
        <v>188228</v>
      </c>
      <c r="G26" s="78"/>
      <c r="H26" s="79"/>
    </row>
    <row r="27" spans="2:15" ht="12.75" x14ac:dyDescent="0.2">
      <c r="B27" s="74" t="s">
        <v>47</v>
      </c>
      <c r="C27" s="6"/>
      <c r="D27" s="8">
        <f>SUM(D22:D26)</f>
        <v>40479019</v>
      </c>
      <c r="E27" s="7"/>
      <c r="F27" s="8">
        <f>SUM(F22:F26)</f>
        <v>20925905</v>
      </c>
      <c r="H27" s="2"/>
    </row>
    <row r="28" spans="2:15" ht="6.75" customHeight="1" x14ac:dyDescent="0.2">
      <c r="C28" s="6"/>
      <c r="D28" s="2"/>
      <c r="F28" s="2"/>
      <c r="H28" s="2"/>
    </row>
    <row r="29" spans="2:15" ht="12.75" x14ac:dyDescent="0.2">
      <c r="B29" s="76" t="s">
        <v>48</v>
      </c>
      <c r="C29" s="6"/>
      <c r="D29" s="2"/>
      <c r="F29" s="2"/>
      <c r="H29" s="2"/>
    </row>
    <row r="30" spans="2:15" ht="27.6" customHeight="1" x14ac:dyDescent="0.2">
      <c r="B30" s="73" t="s">
        <v>49</v>
      </c>
      <c r="C30" s="6">
        <v>9</v>
      </c>
      <c r="D30" s="2">
        <v>3150054</v>
      </c>
      <c r="F30" s="2">
        <v>3029000</v>
      </c>
      <c r="H30" s="2"/>
      <c r="L30" s="80"/>
      <c r="O30" s="80"/>
    </row>
    <row r="31" spans="2:15" ht="12.75" x14ac:dyDescent="0.2">
      <c r="B31" s="73" t="s">
        <v>50</v>
      </c>
      <c r="C31" s="6"/>
      <c r="D31" s="2">
        <v>2772511</v>
      </c>
      <c r="F31" s="2">
        <v>913511</v>
      </c>
      <c r="G31" s="2"/>
      <c r="H31" s="2"/>
      <c r="L31" s="80"/>
      <c r="O31" s="80"/>
    </row>
    <row r="32" spans="2:15" ht="27" customHeight="1" x14ac:dyDescent="0.2">
      <c r="B32" s="73" t="s">
        <v>194</v>
      </c>
      <c r="C32" s="6"/>
      <c r="D32" s="2">
        <v>-202098</v>
      </c>
      <c r="F32" s="2">
        <v>-432166</v>
      </c>
      <c r="H32" s="2"/>
      <c r="L32" s="80"/>
      <c r="O32" s="80"/>
    </row>
    <row r="33" spans="2:15" ht="27" customHeight="1" x14ac:dyDescent="0.2">
      <c r="B33" s="73" t="s">
        <v>147</v>
      </c>
      <c r="C33" s="6">
        <v>19</v>
      </c>
      <c r="D33" s="2">
        <v>34549</v>
      </c>
      <c r="F33" s="2">
        <v>1070</v>
      </c>
      <c r="G33" s="2"/>
      <c r="H33" s="2"/>
      <c r="L33" s="81"/>
      <c r="O33" s="81"/>
    </row>
    <row r="34" spans="2:15" ht="27.6" customHeight="1" x14ac:dyDescent="0.2">
      <c r="B34" s="73" t="s">
        <v>153</v>
      </c>
      <c r="C34" s="6">
        <v>19</v>
      </c>
      <c r="D34" s="2">
        <v>0</v>
      </c>
      <c r="F34" s="2"/>
      <c r="G34" s="2"/>
      <c r="H34" s="2"/>
      <c r="L34" s="81"/>
      <c r="O34" s="81"/>
    </row>
    <row r="35" spans="2:15" ht="27.6" customHeight="1" x14ac:dyDescent="0.2">
      <c r="B35" s="73" t="s">
        <v>53</v>
      </c>
      <c r="C35" s="6"/>
      <c r="D35" s="2">
        <v>10055517</v>
      </c>
      <c r="F35" s="2">
        <v>4903934</v>
      </c>
      <c r="G35" s="78"/>
      <c r="H35" s="2"/>
      <c r="L35" s="80"/>
      <c r="O35" s="80"/>
    </row>
    <row r="36" spans="2:15" ht="12.75" x14ac:dyDescent="0.2">
      <c r="B36" s="76" t="s">
        <v>54</v>
      </c>
      <c r="C36" s="6"/>
      <c r="D36" s="8">
        <f>SUM(D30:D35)</f>
        <v>15810533</v>
      </c>
      <c r="E36" s="7"/>
      <c r="F36" s="8">
        <f>SUM(F30:F35)</f>
        <v>8415349</v>
      </c>
      <c r="H36" s="2"/>
      <c r="L36" s="80"/>
      <c r="O36" s="80"/>
    </row>
    <row r="37" spans="2:15" ht="13.5" thickBot="1" x14ac:dyDescent="0.25">
      <c r="B37" s="76" t="s">
        <v>55</v>
      </c>
      <c r="C37" s="6"/>
      <c r="D37" s="152">
        <f>D27+D36</f>
        <v>56289552</v>
      </c>
      <c r="F37" s="152">
        <f>F27+F36</f>
        <v>29341254</v>
      </c>
      <c r="H37" s="2"/>
      <c r="L37" s="80"/>
      <c r="O37" s="82"/>
    </row>
    <row r="38" spans="2:15" ht="10.5" customHeight="1" thickTop="1" x14ac:dyDescent="0.2">
      <c r="B38" s="9" t="s">
        <v>2</v>
      </c>
      <c r="C38" s="6"/>
      <c r="D38" s="10">
        <f>ROUND(D18-D37,0)</f>
        <v>0</v>
      </c>
      <c r="F38" s="10">
        <f>F18-F37</f>
        <v>0</v>
      </c>
      <c r="H38" s="2"/>
      <c r="L38" s="80"/>
      <c r="O38" s="82"/>
    </row>
    <row r="39" spans="2:15" ht="8.25" customHeight="1" x14ac:dyDescent="0.2">
      <c r="B39" s="9"/>
      <c r="C39" s="6"/>
      <c r="D39" s="10"/>
      <c r="F39" s="10"/>
      <c r="H39" s="2"/>
      <c r="L39" s="80"/>
      <c r="O39" s="82"/>
    </row>
    <row r="40" spans="2:15" ht="11.25" customHeight="1" x14ac:dyDescent="0.2">
      <c r="B40" s="109" t="s">
        <v>203</v>
      </c>
      <c r="C40" s="6"/>
      <c r="D40" s="10"/>
      <c r="F40" s="10"/>
      <c r="L40" s="81"/>
      <c r="O40" s="81"/>
    </row>
    <row r="41" spans="2:15" ht="12.75" x14ac:dyDescent="0.2">
      <c r="B41" s="110" t="s">
        <v>123</v>
      </c>
      <c r="G41" s="2"/>
      <c r="L41" s="81"/>
      <c r="O41" s="81"/>
    </row>
    <row r="42" spans="2:15" ht="3.75" customHeight="1" x14ac:dyDescent="0.2">
      <c r="F42" s="2"/>
      <c r="G42" s="105"/>
      <c r="H42" s="105"/>
    </row>
    <row r="43" spans="2:15" ht="12.75" x14ac:dyDescent="0.2">
      <c r="B43" s="106" t="s">
        <v>119</v>
      </c>
      <c r="C43" s="105"/>
      <c r="D43" s="105"/>
      <c r="E43" s="105"/>
      <c r="F43" s="105"/>
      <c r="G43" s="105"/>
      <c r="H43" s="105"/>
    </row>
    <row r="44" spans="2:15" ht="12.75" x14ac:dyDescent="0.2">
      <c r="B44" s="105" t="s">
        <v>172</v>
      </c>
      <c r="C44" s="105" t="s">
        <v>120</v>
      </c>
      <c r="D44" s="105"/>
      <c r="E44" s="105"/>
      <c r="F44" s="105"/>
    </row>
    <row r="45" spans="2:15" x14ac:dyDescent="0.2">
      <c r="F45" s="2"/>
    </row>
    <row r="46" spans="2:15" ht="12.75" x14ac:dyDescent="0.2">
      <c r="G46" s="105"/>
      <c r="H46" s="105"/>
    </row>
    <row r="47" spans="2:15" ht="12.75" x14ac:dyDescent="0.2">
      <c r="B47" s="105"/>
      <c r="C47" s="105"/>
      <c r="D47" s="105"/>
      <c r="E47" s="105"/>
      <c r="F47" s="105"/>
      <c r="G47" s="105"/>
      <c r="H47" s="105"/>
    </row>
    <row r="48" spans="2:15" ht="12.75" x14ac:dyDescent="0.2">
      <c r="B48" s="105"/>
      <c r="C48" s="105"/>
      <c r="D48" s="105"/>
      <c r="E48" s="105"/>
      <c r="F48" s="105"/>
      <c r="I48" s="80"/>
    </row>
    <row r="49" spans="9:9" ht="12.75" x14ac:dyDescent="0.2">
      <c r="I49" s="80"/>
    </row>
    <row r="50" spans="9:9" ht="12.75" x14ac:dyDescent="0.2">
      <c r="I50" s="80"/>
    </row>
  </sheetData>
  <mergeCells count="2">
    <mergeCell ref="C4:C5"/>
    <mergeCell ref="B1:D1"/>
  </mergeCells>
  <pageMargins left="0.75" right="0.25" top="0.75" bottom="0.75" header="0.25" footer="0.25"/>
  <pageSetup orientation="portrait" r:id="rId1"/>
  <headerFooter>
    <oddHeader xml:space="preserve">&amp;R
</oddHeader>
    <oddFooter>&amp;R&amp;9Page &amp;P of &amp;N</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FE3929-F634-48AA-8E5A-0B05B9164700}">
  <sheetPr>
    <tabColor rgb="FF92D050"/>
  </sheetPr>
  <dimension ref="B1:P43"/>
  <sheetViews>
    <sheetView topLeftCell="A27" zoomScaleNormal="100" workbookViewId="0">
      <selection activeCell="B37" sqref="B37"/>
    </sheetView>
  </sheetViews>
  <sheetFormatPr defaultColWidth="10.33203125" defaultRowHeight="12.75" x14ac:dyDescent="0.2"/>
  <cols>
    <col min="1" max="1" width="15.1640625" style="11" customWidth="1"/>
    <col min="2" max="2" width="46.83203125" style="128" customWidth="1"/>
    <col min="3" max="3" width="12.83203125" style="11" customWidth="1"/>
    <col min="4" max="4" width="15.33203125" style="11" customWidth="1"/>
    <col min="5" max="5" width="6.5" style="11" customWidth="1"/>
    <col min="6" max="6" width="15.1640625" style="11" customWidth="1"/>
    <col min="7" max="7" width="10.33203125" style="11"/>
    <col min="8" max="8" width="14.33203125" style="11" customWidth="1"/>
    <col min="9" max="16384" width="10.33203125" style="11"/>
  </cols>
  <sheetData>
    <row r="1" spans="2:8" ht="14.25" x14ac:dyDescent="0.2">
      <c r="B1" s="181" t="s">
        <v>145</v>
      </c>
      <c r="C1" s="181"/>
      <c r="D1" s="181"/>
    </row>
    <row r="2" spans="2:8" x14ac:dyDescent="0.2">
      <c r="B2" s="127" t="s">
        <v>200</v>
      </c>
    </row>
    <row r="3" spans="2:8" x14ac:dyDescent="0.2">
      <c r="B3" s="168" t="s">
        <v>171</v>
      </c>
    </row>
    <row r="4" spans="2:8" x14ac:dyDescent="0.2">
      <c r="B4" s="127"/>
    </row>
    <row r="5" spans="2:8" ht="45" x14ac:dyDescent="0.2">
      <c r="C5" s="182" t="s">
        <v>122</v>
      </c>
      <c r="D5" s="149" t="s">
        <v>165</v>
      </c>
      <c r="F5" s="149" t="s">
        <v>166</v>
      </c>
    </row>
    <row r="6" spans="2:8" x14ac:dyDescent="0.2">
      <c r="C6" s="183"/>
      <c r="D6" s="12" t="s">
        <v>121</v>
      </c>
      <c r="F6" s="12" t="s">
        <v>121</v>
      </c>
    </row>
    <row r="8" spans="2:8" x14ac:dyDescent="0.2">
      <c r="B8" s="77" t="s">
        <v>56</v>
      </c>
      <c r="C8" s="13">
        <v>10</v>
      </c>
      <c r="D8" s="14">
        <v>38500432</v>
      </c>
      <c r="F8" s="14">
        <v>27015236</v>
      </c>
      <c r="G8" s="14"/>
      <c r="H8" s="14"/>
    </row>
    <row r="9" spans="2:8" ht="25.5" x14ac:dyDescent="0.2">
      <c r="B9" s="77" t="s">
        <v>57</v>
      </c>
      <c r="C9" s="13">
        <v>10</v>
      </c>
      <c r="D9" s="14">
        <v>-3713384</v>
      </c>
      <c r="F9" s="14">
        <v>-2125230</v>
      </c>
      <c r="G9" s="14"/>
      <c r="H9" s="14"/>
    </row>
    <row r="10" spans="2:8" s="15" customFormat="1" x14ac:dyDescent="0.2">
      <c r="B10" s="83" t="s">
        <v>58</v>
      </c>
      <c r="C10" s="13"/>
      <c r="D10" s="16">
        <f>SUM(D8:D9)</f>
        <v>34787048</v>
      </c>
      <c r="F10" s="16">
        <f>SUM(F8:F9)</f>
        <v>24890006</v>
      </c>
      <c r="G10" s="17"/>
      <c r="H10" s="17"/>
    </row>
    <row r="11" spans="2:8" ht="25.5" x14ac:dyDescent="0.2">
      <c r="B11" s="77" t="s">
        <v>59</v>
      </c>
      <c r="C11" s="13">
        <v>10</v>
      </c>
      <c r="D11" s="14">
        <v>-16689477</v>
      </c>
      <c r="F11" s="14">
        <v>-12864232</v>
      </c>
      <c r="G11" s="14"/>
      <c r="H11" s="14"/>
    </row>
    <row r="12" spans="2:8" s="15" customFormat="1" x14ac:dyDescent="0.2">
      <c r="B12" s="83" t="s">
        <v>60</v>
      </c>
      <c r="C12" s="13"/>
      <c r="D12" s="16">
        <f>SUM(D10:D11)</f>
        <v>18097571</v>
      </c>
      <c r="F12" s="16">
        <f>SUM(F10:F11)</f>
        <v>12025774</v>
      </c>
      <c r="G12" s="17"/>
      <c r="H12" s="17"/>
    </row>
    <row r="13" spans="2:8" x14ac:dyDescent="0.2">
      <c r="B13" s="77" t="s">
        <v>61</v>
      </c>
      <c r="C13" s="13">
        <v>4</v>
      </c>
      <c r="D13" s="14">
        <v>5634588</v>
      </c>
      <c r="F13" s="14">
        <v>1987699</v>
      </c>
      <c r="G13" s="14"/>
      <c r="H13" s="14"/>
    </row>
    <row r="14" spans="2:8" x14ac:dyDescent="0.2">
      <c r="B14" s="77" t="s">
        <v>62</v>
      </c>
      <c r="C14" s="13">
        <v>4</v>
      </c>
      <c r="D14" s="14">
        <v>-429515</v>
      </c>
      <c r="F14" s="14">
        <v>-211091</v>
      </c>
      <c r="G14" s="14"/>
      <c r="H14" s="14"/>
    </row>
    <row r="15" spans="2:8" ht="25.5" x14ac:dyDescent="0.2">
      <c r="B15" s="77" t="s">
        <v>63</v>
      </c>
      <c r="C15" s="13"/>
      <c r="D15" s="14">
        <v>64693</v>
      </c>
      <c r="F15" s="14">
        <v>74772</v>
      </c>
      <c r="G15" s="14"/>
      <c r="H15" s="14"/>
    </row>
    <row r="16" spans="2:8" x14ac:dyDescent="0.2">
      <c r="B16" s="77" t="s">
        <v>64</v>
      </c>
      <c r="C16" s="13"/>
      <c r="D16" s="14">
        <v>49198</v>
      </c>
      <c r="F16" s="14">
        <v>57074</v>
      </c>
      <c r="G16" s="14"/>
      <c r="H16" s="14"/>
    </row>
    <row r="17" spans="2:16" x14ac:dyDescent="0.2">
      <c r="B17" s="83" t="s">
        <v>65</v>
      </c>
      <c r="C17" s="13"/>
      <c r="D17" s="16">
        <f>SUM(D12:D16)</f>
        <v>23416535</v>
      </c>
      <c r="E17" s="15"/>
      <c r="F17" s="16">
        <f>SUM(F12:F16)</f>
        <v>13934228</v>
      </c>
      <c r="G17" s="17"/>
      <c r="H17" s="17"/>
    </row>
    <row r="18" spans="2:16" ht="25.5" x14ac:dyDescent="0.2">
      <c r="B18" s="77" t="s">
        <v>66</v>
      </c>
      <c r="C18" s="13">
        <v>11</v>
      </c>
      <c r="D18" s="14">
        <v>-11539420</v>
      </c>
      <c r="F18" s="14">
        <v>-9378769</v>
      </c>
      <c r="G18" s="14"/>
      <c r="H18" s="14"/>
    </row>
    <row r="19" spans="2:16" ht="25.5" x14ac:dyDescent="0.2">
      <c r="B19" s="77" t="s">
        <v>67</v>
      </c>
      <c r="C19" s="13">
        <v>11</v>
      </c>
      <c r="D19" s="14">
        <v>-1097882</v>
      </c>
      <c r="F19" s="14">
        <v>-265556</v>
      </c>
      <c r="G19" s="14"/>
      <c r="H19" s="14"/>
    </row>
    <row r="20" spans="2:16" x14ac:dyDescent="0.2">
      <c r="B20" s="83" t="s">
        <v>68</v>
      </c>
      <c r="C20" s="13">
        <v>11</v>
      </c>
      <c r="D20" s="16">
        <f>SUM(D18:D19)</f>
        <v>-12637302</v>
      </c>
      <c r="E20" s="15"/>
      <c r="F20" s="16">
        <f>SUM(F18:F19)</f>
        <v>-9644325</v>
      </c>
      <c r="G20" s="17"/>
      <c r="H20" s="17"/>
    </row>
    <row r="21" spans="2:16" ht="38.25" x14ac:dyDescent="0.2">
      <c r="B21" s="84" t="s">
        <v>75</v>
      </c>
      <c r="C21" s="13"/>
      <c r="D21" s="14">
        <v>0</v>
      </c>
      <c r="F21" s="14">
        <v>0</v>
      </c>
      <c r="G21" s="14"/>
      <c r="H21" s="14"/>
      <c r="J21" s="14"/>
      <c r="L21" s="14"/>
      <c r="N21" s="14"/>
      <c r="P21" s="14"/>
    </row>
    <row r="22" spans="2:16" x14ac:dyDescent="0.2">
      <c r="B22" s="75" t="s">
        <v>69</v>
      </c>
      <c r="C22" s="13">
        <v>12</v>
      </c>
      <c r="D22" s="14">
        <v>-2503209</v>
      </c>
      <c r="F22" s="14">
        <v>-479252</v>
      </c>
      <c r="G22" s="14"/>
      <c r="H22" s="14"/>
    </row>
    <row r="23" spans="2:16" x14ac:dyDescent="0.2">
      <c r="B23" s="75" t="s">
        <v>70</v>
      </c>
      <c r="C23" s="13"/>
      <c r="D23" s="14">
        <v>0</v>
      </c>
      <c r="F23" s="14">
        <v>0</v>
      </c>
      <c r="G23" s="14"/>
      <c r="H23" s="14"/>
    </row>
    <row r="24" spans="2:16" x14ac:dyDescent="0.2">
      <c r="B24" s="73" t="s">
        <v>71</v>
      </c>
      <c r="C24" s="13">
        <v>13</v>
      </c>
      <c r="D24" s="14">
        <v>-1769210</v>
      </c>
      <c r="F24" s="14">
        <v>-767051</v>
      </c>
      <c r="G24" s="14"/>
      <c r="H24" s="14"/>
    </row>
    <row r="25" spans="2:16" x14ac:dyDescent="0.2">
      <c r="B25" s="74" t="s">
        <v>72</v>
      </c>
      <c r="C25" s="13"/>
      <c r="D25" s="16">
        <f>SUM(D17,D20:D24)</f>
        <v>6506814</v>
      </c>
      <c r="E25" s="15"/>
      <c r="F25" s="16">
        <f>SUM(F17,F20:F24)</f>
        <v>3043600</v>
      </c>
      <c r="G25" s="17"/>
      <c r="H25" s="17"/>
    </row>
    <row r="26" spans="2:16" x14ac:dyDescent="0.2">
      <c r="B26" s="73" t="s">
        <v>73</v>
      </c>
      <c r="C26" s="13"/>
      <c r="D26" s="14">
        <v>-1301360</v>
      </c>
      <c r="F26" s="14">
        <v>-645601</v>
      </c>
      <c r="G26" s="14"/>
      <c r="H26" s="14"/>
    </row>
    <row r="27" spans="2:16" x14ac:dyDescent="0.2">
      <c r="B27" s="76" t="s">
        <v>74</v>
      </c>
      <c r="C27" s="13"/>
      <c r="D27" s="16">
        <f>SUM(D25:D26)</f>
        <v>5205454</v>
      </c>
      <c r="E27" s="15"/>
      <c r="F27" s="16">
        <f>SUM(F25:F26)</f>
        <v>2397999</v>
      </c>
      <c r="G27" s="17"/>
      <c r="H27" s="17"/>
    </row>
    <row r="28" spans="2:16" x14ac:dyDescent="0.2">
      <c r="B28" s="76" t="s">
        <v>76</v>
      </c>
      <c r="C28" s="15"/>
      <c r="D28" s="18"/>
      <c r="E28" s="15"/>
      <c r="F28" s="17"/>
      <c r="G28" s="17"/>
      <c r="H28" s="17"/>
    </row>
    <row r="29" spans="2:16" ht="51" x14ac:dyDescent="0.2">
      <c r="B29" s="85" t="s">
        <v>77</v>
      </c>
      <c r="F29" s="14"/>
      <c r="G29" s="14"/>
      <c r="H29" s="14"/>
    </row>
    <row r="30" spans="2:16" x14ac:dyDescent="0.2">
      <c r="B30" s="77" t="s">
        <v>195</v>
      </c>
      <c r="F30" s="14"/>
      <c r="G30" s="14"/>
      <c r="H30" s="14"/>
    </row>
    <row r="31" spans="2:16" ht="38.25" x14ac:dyDescent="0.2">
      <c r="B31" s="86" t="s">
        <v>178</v>
      </c>
      <c r="D31" s="14">
        <v>-3770</v>
      </c>
      <c r="E31" s="14"/>
      <c r="F31" s="14">
        <v>455014</v>
      </c>
      <c r="G31" s="14"/>
      <c r="H31" s="14"/>
    </row>
    <row r="32" spans="2:16" ht="51" x14ac:dyDescent="0.2">
      <c r="B32" s="86" t="s">
        <v>179</v>
      </c>
      <c r="D32" s="14">
        <v>233838</v>
      </c>
      <c r="F32" s="14">
        <v>74864</v>
      </c>
      <c r="G32" s="14"/>
      <c r="H32" s="14"/>
    </row>
    <row r="33" spans="2:8" ht="38.25" x14ac:dyDescent="0.2">
      <c r="B33" s="87" t="s">
        <v>78</v>
      </c>
      <c r="D33" s="20">
        <f>SUM(D31:D32)</f>
        <v>230068</v>
      </c>
      <c r="F33" s="20">
        <f>SUM(F31:F32)</f>
        <v>529878</v>
      </c>
      <c r="G33" s="14"/>
      <c r="H33" s="14"/>
    </row>
    <row r="34" spans="2:8" x14ac:dyDescent="0.2">
      <c r="B34" s="76" t="s">
        <v>79</v>
      </c>
      <c r="C34" s="15"/>
      <c r="D34" s="16">
        <f>D33</f>
        <v>230068</v>
      </c>
      <c r="E34" s="15"/>
      <c r="F34" s="16">
        <f>F33</f>
        <v>529878</v>
      </c>
      <c r="G34" s="17"/>
      <c r="H34" s="17"/>
    </row>
    <row r="35" spans="2:8" ht="13.5" thickBot="1" x14ac:dyDescent="0.25">
      <c r="B35" s="76" t="s">
        <v>80</v>
      </c>
      <c r="C35" s="15"/>
      <c r="D35" s="21">
        <f>D27+D34</f>
        <v>5435522</v>
      </c>
      <c r="E35" s="15"/>
      <c r="F35" s="21">
        <f>F27+F34</f>
        <v>2927877</v>
      </c>
      <c r="G35" s="17"/>
      <c r="H35" s="17"/>
    </row>
    <row r="36" spans="2:8" ht="13.5" thickTop="1" x14ac:dyDescent="0.2"/>
    <row r="37" spans="2:8" x14ac:dyDescent="0.2">
      <c r="B37" s="109" t="str">
        <f>BS!B40</f>
        <v>Данная финансовая отчетность была утверждена руководством Компании 27 мая 2025 года,</v>
      </c>
    </row>
    <row r="38" spans="2:8" x14ac:dyDescent="0.2">
      <c r="B38" s="110" t="s">
        <v>123</v>
      </c>
      <c r="C38" s="105"/>
    </row>
    <row r="39" spans="2:8" x14ac:dyDescent="0.2">
      <c r="B39" s="105"/>
      <c r="C39" s="105"/>
    </row>
    <row r="40" spans="2:8" x14ac:dyDescent="0.2">
      <c r="B40" s="129"/>
      <c r="E40" s="19"/>
    </row>
    <row r="41" spans="2:8" x14ac:dyDescent="0.2">
      <c r="B41" s="106" t="s">
        <v>119</v>
      </c>
    </row>
    <row r="42" spans="2:8" x14ac:dyDescent="0.2">
      <c r="B42" s="105" t="str">
        <f>BS!B44</f>
        <v>Абишев Джан Булатович</v>
      </c>
      <c r="C42" s="105" t="s">
        <v>120</v>
      </c>
    </row>
    <row r="43" spans="2:8" x14ac:dyDescent="0.2">
      <c r="B43" s="105"/>
    </row>
  </sheetData>
  <mergeCells count="2">
    <mergeCell ref="C5:C6"/>
    <mergeCell ref="B1:D1"/>
  </mergeCells>
  <pageMargins left="0.75" right="0.25" top="0.75" bottom="0.75" header="0.25" footer="0.25"/>
  <pageSetup paperSize="9" orientation="portrait" horizontalDpi="4294967295" verticalDpi="4294967295" r:id="rId1"/>
  <headerFooter>
    <oddFooter>&amp;R&amp;9Page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C43CB5-5336-482C-BAD8-0242FF97CCF0}">
  <sheetPr>
    <tabColor rgb="FF92D050"/>
  </sheetPr>
  <dimension ref="B1:R60"/>
  <sheetViews>
    <sheetView topLeftCell="A38" zoomScaleNormal="100" workbookViewId="0">
      <selection activeCell="B51" sqref="B51"/>
    </sheetView>
  </sheetViews>
  <sheetFormatPr defaultRowHeight="11.25" x14ac:dyDescent="0.2"/>
  <cols>
    <col min="1" max="1" width="13.83203125" customWidth="1"/>
    <col min="2" max="2" width="40.6640625" customWidth="1"/>
    <col min="3" max="3" width="5.5" customWidth="1"/>
    <col min="4" max="4" width="13" customWidth="1"/>
    <col min="5" max="5" width="3.5" customWidth="1"/>
    <col min="6" max="6" width="12.6640625" customWidth="1"/>
    <col min="7" max="7" width="3.1640625" customWidth="1"/>
    <col min="8" max="8" width="18.1640625" customWidth="1"/>
    <col min="9" max="9" width="4.6640625" customWidth="1"/>
    <col min="10" max="10" width="12.83203125" customWidth="1"/>
    <col min="11" max="11" width="4.83203125" customWidth="1"/>
    <col min="12" max="12" width="12.83203125" customWidth="1"/>
    <col min="13" max="13" width="4" customWidth="1"/>
    <col min="14" max="14" width="13.6640625" customWidth="1"/>
    <col min="15" max="15" width="4" customWidth="1"/>
    <col min="16" max="16" width="15.5" customWidth="1"/>
    <col min="18" max="18" width="15.33203125" customWidth="1"/>
  </cols>
  <sheetData>
    <row r="1" spans="2:18" ht="14.25" x14ac:dyDescent="0.2">
      <c r="B1" s="181" t="s">
        <v>145</v>
      </c>
      <c r="C1" s="181"/>
      <c r="D1" s="181"/>
    </row>
    <row r="2" spans="2:18" ht="14.25" x14ac:dyDescent="0.2">
      <c r="B2" s="107" t="s">
        <v>201</v>
      </c>
      <c r="C2" s="107"/>
    </row>
    <row r="5" spans="2:18" ht="12.75" customHeight="1" x14ac:dyDescent="0.2">
      <c r="D5" s="188" t="s">
        <v>142</v>
      </c>
      <c r="E5" s="100"/>
      <c r="F5" s="188" t="s">
        <v>197</v>
      </c>
      <c r="G5" s="100"/>
      <c r="H5" s="188" t="s">
        <v>143</v>
      </c>
      <c r="I5" s="100"/>
      <c r="J5" s="188" t="s">
        <v>147</v>
      </c>
      <c r="K5" s="164"/>
      <c r="L5" s="186" t="s">
        <v>153</v>
      </c>
      <c r="M5" s="100"/>
      <c r="N5" s="188" t="s">
        <v>198</v>
      </c>
      <c r="O5" s="100"/>
      <c r="P5" s="188" t="s">
        <v>144</v>
      </c>
    </row>
    <row r="6" spans="2:18" ht="72.599999999999994" customHeight="1" x14ac:dyDescent="0.2">
      <c r="B6" s="22" t="s">
        <v>121</v>
      </c>
      <c r="C6" s="184" t="s">
        <v>122</v>
      </c>
      <c r="D6" s="189"/>
      <c r="E6" s="100"/>
      <c r="F6" s="189"/>
      <c r="G6" s="100"/>
      <c r="H6" s="189"/>
      <c r="I6" s="100"/>
      <c r="J6" s="189"/>
      <c r="K6" s="164"/>
      <c r="L6" s="187"/>
      <c r="M6" s="100"/>
      <c r="N6" s="189"/>
      <c r="O6" s="100"/>
      <c r="P6" s="189"/>
    </row>
    <row r="7" spans="2:18" ht="12" x14ac:dyDescent="0.2">
      <c r="B7" s="88" t="s">
        <v>148</v>
      </c>
      <c r="C7" s="185"/>
      <c r="D7" s="23">
        <v>2315000</v>
      </c>
      <c r="E7" s="24"/>
      <c r="F7" s="23">
        <v>630011</v>
      </c>
      <c r="G7" s="24"/>
      <c r="H7" s="23">
        <v>-962044</v>
      </c>
      <c r="I7" s="24"/>
      <c r="J7" s="23">
        <v>0</v>
      </c>
      <c r="K7" s="28"/>
      <c r="L7" s="23">
        <v>0</v>
      </c>
      <c r="M7" s="24"/>
      <c r="N7" s="23">
        <v>2518834</v>
      </c>
      <c r="O7" s="24"/>
      <c r="P7" s="23">
        <v>4501801</v>
      </c>
      <c r="R7" s="25" t="s">
        <v>2</v>
      </c>
    </row>
    <row r="8" spans="2:18" ht="12" x14ac:dyDescent="0.2">
      <c r="B8" s="89" t="s">
        <v>81</v>
      </c>
      <c r="C8" s="89"/>
      <c r="D8" s="24"/>
      <c r="E8" s="24"/>
      <c r="F8" s="24"/>
      <c r="G8" s="24"/>
      <c r="H8" s="24"/>
      <c r="I8" s="24"/>
      <c r="J8" s="24"/>
      <c r="K8" s="24"/>
      <c r="L8" s="24"/>
      <c r="M8" s="24"/>
      <c r="N8" s="24"/>
      <c r="O8" s="24"/>
      <c r="P8" s="24"/>
    </row>
    <row r="9" spans="2:18" ht="12" x14ac:dyDescent="0.2">
      <c r="B9" s="90" t="s">
        <v>124</v>
      </c>
      <c r="C9" s="90"/>
      <c r="D9" s="24">
        <v>0</v>
      </c>
      <c r="E9" s="24"/>
      <c r="F9" s="24">
        <v>0</v>
      </c>
      <c r="G9" s="24"/>
      <c r="H9" s="24">
        <v>0</v>
      </c>
      <c r="I9" s="24"/>
      <c r="J9" s="24">
        <v>0</v>
      </c>
      <c r="K9" s="24"/>
      <c r="L9" s="24">
        <v>0</v>
      </c>
      <c r="M9" s="24"/>
      <c r="N9" s="24">
        <f>IS!F27</f>
        <v>2397999</v>
      </c>
      <c r="O9" s="24"/>
      <c r="P9" s="24">
        <f>SUM(D9:O9)</f>
        <v>2397999</v>
      </c>
      <c r="Q9" s="26"/>
      <c r="R9" s="27">
        <f>IS!F27-SCE!P9</f>
        <v>0</v>
      </c>
    </row>
    <row r="10" spans="2:18" ht="12" x14ac:dyDescent="0.2">
      <c r="B10" s="89" t="s">
        <v>76</v>
      </c>
      <c r="C10" s="89"/>
      <c r="D10" s="28"/>
      <c r="E10" s="28"/>
      <c r="F10" s="28"/>
      <c r="G10" s="28"/>
      <c r="H10" s="28"/>
      <c r="I10" s="28"/>
      <c r="J10" s="28"/>
      <c r="K10" s="28"/>
      <c r="L10" s="28"/>
      <c r="M10" s="28"/>
      <c r="N10" s="28"/>
      <c r="O10" s="28"/>
      <c r="P10" s="28"/>
    </row>
    <row r="11" spans="2:18" ht="52.15" customHeight="1" x14ac:dyDescent="0.2">
      <c r="B11" s="91" t="s">
        <v>77</v>
      </c>
      <c r="C11" s="91"/>
      <c r="D11" s="24"/>
      <c r="E11" s="24"/>
      <c r="F11" s="24"/>
      <c r="G11" s="24"/>
      <c r="H11" s="24"/>
      <c r="I11" s="24"/>
      <c r="J11" s="24"/>
      <c r="K11" s="24"/>
      <c r="L11" s="24"/>
      <c r="M11" s="24"/>
      <c r="N11" s="24"/>
      <c r="O11" s="24"/>
      <c r="P11" s="24"/>
    </row>
    <row r="12" spans="2:18" ht="12" x14ac:dyDescent="0.2">
      <c r="B12" s="91" t="s">
        <v>82</v>
      </c>
      <c r="C12" s="91"/>
      <c r="D12" s="24">
        <v>0</v>
      </c>
      <c r="E12" s="24"/>
      <c r="F12" s="24">
        <v>0</v>
      </c>
      <c r="G12" s="24"/>
      <c r="H12" s="24">
        <v>0</v>
      </c>
      <c r="I12" s="24"/>
      <c r="J12" s="24">
        <v>0</v>
      </c>
      <c r="K12" s="24"/>
      <c r="L12" s="24">
        <v>0</v>
      </c>
      <c r="M12" s="24"/>
      <c r="N12" s="24">
        <v>0</v>
      </c>
      <c r="O12" s="24"/>
      <c r="P12" s="24">
        <f t="shared" ref="P12:P14" si="0">SUM(D12:O12)</f>
        <v>0</v>
      </c>
    </row>
    <row r="13" spans="2:18" ht="36" x14ac:dyDescent="0.2">
      <c r="B13" s="90" t="s">
        <v>180</v>
      </c>
      <c r="C13" s="90"/>
      <c r="D13" s="24">
        <v>0</v>
      </c>
      <c r="E13" s="24"/>
      <c r="F13" s="24">
        <v>0</v>
      </c>
      <c r="G13" s="24"/>
      <c r="H13" s="24">
        <f>IS!F31</f>
        <v>455014</v>
      </c>
      <c r="I13" s="24"/>
      <c r="J13" s="24">
        <v>0</v>
      </c>
      <c r="K13" s="24"/>
      <c r="L13" s="24">
        <v>0</v>
      </c>
      <c r="M13" s="24"/>
      <c r="N13" s="24">
        <v>0</v>
      </c>
      <c r="O13" s="24"/>
      <c r="P13" s="24">
        <f t="shared" si="0"/>
        <v>455014</v>
      </c>
      <c r="Q13" s="26"/>
      <c r="R13" s="27">
        <f>IS!F31-P13</f>
        <v>0</v>
      </c>
    </row>
    <row r="14" spans="2:18" ht="52.15" customHeight="1" x14ac:dyDescent="0.2">
      <c r="B14" s="90" t="s">
        <v>181</v>
      </c>
      <c r="C14" s="90"/>
      <c r="D14" s="24">
        <v>0</v>
      </c>
      <c r="E14" s="24"/>
      <c r="F14" s="24">
        <v>0</v>
      </c>
      <c r="G14" s="24"/>
      <c r="H14" s="24">
        <f>IS!F32</f>
        <v>74864</v>
      </c>
      <c r="I14" s="24"/>
      <c r="J14" s="24">
        <v>0</v>
      </c>
      <c r="K14" s="24"/>
      <c r="L14" s="24">
        <v>0</v>
      </c>
      <c r="M14" s="24"/>
      <c r="N14" s="24">
        <v>0</v>
      </c>
      <c r="O14" s="24"/>
      <c r="P14" s="24">
        <f t="shared" si="0"/>
        <v>74864</v>
      </c>
      <c r="Q14" s="26"/>
      <c r="R14" s="27">
        <f>IS!F32-P14</f>
        <v>0</v>
      </c>
    </row>
    <row r="15" spans="2:18" ht="36" x14ac:dyDescent="0.2">
      <c r="B15" s="91" t="s">
        <v>83</v>
      </c>
      <c r="C15" s="91"/>
      <c r="D15" s="146">
        <f>SUM(D12:D14)</f>
        <v>0</v>
      </c>
      <c r="E15" s="24"/>
      <c r="F15" s="146">
        <f>SUM(F12:F14)</f>
        <v>0</v>
      </c>
      <c r="G15" s="24"/>
      <c r="H15" s="146">
        <f>SUM(H12:H14)</f>
        <v>529878</v>
      </c>
      <c r="I15" s="24"/>
      <c r="J15" s="146">
        <f>SUM(J12:J14)</f>
        <v>0</v>
      </c>
      <c r="K15" s="165"/>
      <c r="L15" s="146">
        <f>SUM(L12:L14)</f>
        <v>0</v>
      </c>
      <c r="M15" s="24"/>
      <c r="N15" s="146">
        <f>SUM(N12:N14)</f>
        <v>0</v>
      </c>
      <c r="O15" s="24"/>
      <c r="P15" s="146">
        <f>SUM(P12:P14)</f>
        <v>529878</v>
      </c>
    </row>
    <row r="16" spans="2:18" ht="12" x14ac:dyDescent="0.2">
      <c r="B16" s="88" t="s">
        <v>84</v>
      </c>
      <c r="C16" s="88"/>
      <c r="D16" s="23">
        <f>D9+D15</f>
        <v>0</v>
      </c>
      <c r="E16" s="28"/>
      <c r="F16" s="23">
        <f>F9+F15</f>
        <v>0</v>
      </c>
      <c r="G16" s="28"/>
      <c r="H16" s="23">
        <f>H9+H15</f>
        <v>529878</v>
      </c>
      <c r="I16" s="28"/>
      <c r="J16" s="23">
        <f>J9+J15</f>
        <v>0</v>
      </c>
      <c r="K16" s="28"/>
      <c r="L16" s="23">
        <f>L9+L15</f>
        <v>0</v>
      </c>
      <c r="M16" s="28"/>
      <c r="N16" s="23">
        <f>N9+N15</f>
        <v>2397999</v>
      </c>
      <c r="O16" s="28"/>
      <c r="P16" s="23">
        <f>P9+P15</f>
        <v>2927877</v>
      </c>
    </row>
    <row r="17" spans="2:18" ht="48" x14ac:dyDescent="0.2">
      <c r="B17" s="93" t="s">
        <v>85</v>
      </c>
      <c r="C17" s="93"/>
      <c r="D17" s="24"/>
      <c r="E17" s="24"/>
      <c r="F17" s="24"/>
      <c r="G17" s="24"/>
      <c r="H17" s="24"/>
      <c r="I17" s="24"/>
      <c r="J17" s="24"/>
      <c r="K17" s="24"/>
      <c r="L17" s="24"/>
      <c r="M17" s="24"/>
      <c r="N17" s="24"/>
      <c r="O17" s="24"/>
      <c r="P17" s="24"/>
    </row>
    <row r="18" spans="2:18" ht="12" x14ac:dyDescent="0.2">
      <c r="B18" s="158" t="s">
        <v>173</v>
      </c>
      <c r="C18" s="93"/>
      <c r="D18" s="161">
        <v>285000</v>
      </c>
      <c r="E18" s="161"/>
      <c r="F18" s="161">
        <v>712500</v>
      </c>
      <c r="G18" s="24"/>
      <c r="H18" s="24">
        <v>0</v>
      </c>
      <c r="I18" s="24"/>
      <c r="J18" s="24">
        <v>0</v>
      </c>
      <c r="K18" s="24"/>
      <c r="L18" s="24">
        <v>0</v>
      </c>
      <c r="M18" s="24"/>
      <c r="N18" s="24">
        <v>0</v>
      </c>
      <c r="O18" s="24"/>
      <c r="P18" s="24">
        <f>SUM(D18:N18)</f>
        <v>997500</v>
      </c>
    </row>
    <row r="19" spans="2:18" ht="12" x14ac:dyDescent="0.2">
      <c r="B19" s="158" t="s">
        <v>149</v>
      </c>
      <c r="C19" s="31"/>
      <c r="D19" s="24">
        <v>0</v>
      </c>
      <c r="E19" s="24"/>
      <c r="F19" s="24">
        <v>0</v>
      </c>
      <c r="G19" s="24"/>
      <c r="H19" s="24">
        <v>0</v>
      </c>
      <c r="I19" s="24"/>
      <c r="J19" s="24">
        <v>0</v>
      </c>
      <c r="K19" s="24"/>
      <c r="L19" s="24">
        <v>0</v>
      </c>
      <c r="M19" s="24"/>
      <c r="N19" s="24">
        <v>-11829</v>
      </c>
      <c r="O19" s="24"/>
      <c r="P19" s="24">
        <f>SUM(D19:N19)</f>
        <v>-11829</v>
      </c>
    </row>
    <row r="20" spans="2:18" ht="12" x14ac:dyDescent="0.2">
      <c r="B20" s="90" t="s">
        <v>150</v>
      </c>
      <c r="C20" s="13"/>
      <c r="D20" s="24">
        <v>0</v>
      </c>
      <c r="E20" s="24"/>
      <c r="F20" s="24">
        <v>0</v>
      </c>
      <c r="G20" s="24"/>
      <c r="H20" s="24">
        <v>0</v>
      </c>
      <c r="I20" s="24"/>
      <c r="J20" s="161">
        <v>1070</v>
      </c>
      <c r="K20" s="24"/>
      <c r="L20" s="24">
        <v>0</v>
      </c>
      <c r="M20" s="24"/>
      <c r="N20" s="24">
        <v>-1070</v>
      </c>
      <c r="O20" s="24"/>
      <c r="P20" s="24">
        <f>SUM(D20:N20)</f>
        <v>0</v>
      </c>
    </row>
    <row r="21" spans="2:18" ht="24" x14ac:dyDescent="0.2">
      <c r="B21" s="90" t="s">
        <v>154</v>
      </c>
      <c r="C21" s="13"/>
      <c r="D21" s="24">
        <v>0</v>
      </c>
      <c r="E21" s="24"/>
      <c r="F21" s="24">
        <v>0</v>
      </c>
      <c r="G21" s="24"/>
      <c r="H21" s="24">
        <v>0</v>
      </c>
      <c r="I21" s="24"/>
      <c r="J21" s="161">
        <v>0</v>
      </c>
      <c r="K21" s="24"/>
      <c r="L21" s="24">
        <v>0</v>
      </c>
      <c r="M21" s="24"/>
      <c r="N21" s="24">
        <v>0</v>
      </c>
      <c r="O21" s="24"/>
      <c r="P21" s="24">
        <f>SUM(D21:N21)</f>
        <v>0</v>
      </c>
    </row>
    <row r="22" spans="2:18" ht="12" x14ac:dyDescent="0.2">
      <c r="B22" s="88" t="s">
        <v>125</v>
      </c>
      <c r="C22" s="88"/>
      <c r="D22" s="24">
        <f>SUM(D18:D21)</f>
        <v>285000</v>
      </c>
      <c r="E22" s="24"/>
      <c r="F22" s="24">
        <f>SUM(F18:F21)</f>
        <v>712500</v>
      </c>
      <c r="G22" s="24"/>
      <c r="H22" s="24">
        <f>SUM(H18:H21)</f>
        <v>0</v>
      </c>
      <c r="I22" s="24"/>
      <c r="J22" s="24">
        <f>SUM(J18:J21)</f>
        <v>1070</v>
      </c>
      <c r="K22" s="24"/>
      <c r="L22" s="24">
        <f>SUM(L18:L21)</f>
        <v>0</v>
      </c>
      <c r="M22" s="24"/>
      <c r="N22" s="24">
        <f>SUM(N18:N21)</f>
        <v>-12899</v>
      </c>
      <c r="O22" s="24"/>
      <c r="P22" s="24">
        <f>SUM(P18:P21)</f>
        <v>985671</v>
      </c>
    </row>
    <row r="23" spans="2:18" ht="12.75" thickBot="1" x14ac:dyDescent="0.25">
      <c r="B23" s="92" t="s">
        <v>167</v>
      </c>
      <c r="C23" s="92"/>
      <c r="D23" s="147">
        <f>SUM(D7,D16,D22)</f>
        <v>2600000</v>
      </c>
      <c r="E23" s="26"/>
      <c r="F23" s="147">
        <f>SUM(F7,F16,F22)</f>
        <v>1342511</v>
      </c>
      <c r="G23" s="26"/>
      <c r="H23" s="147">
        <f>SUM(H7,H16,H22)</f>
        <v>-432166</v>
      </c>
      <c r="I23" s="26"/>
      <c r="J23" s="147">
        <f>SUM(J7,J16,J22)</f>
        <v>1070</v>
      </c>
      <c r="K23" s="28"/>
      <c r="L23" s="147">
        <f>SUM(L7,L16,L22)</f>
        <v>0</v>
      </c>
      <c r="M23" s="26"/>
      <c r="N23" s="147">
        <f>SUM(N7,N16,N22)</f>
        <v>4903934</v>
      </c>
      <c r="O23" s="26"/>
      <c r="P23" s="147">
        <f>SUM(P7,P16,P22)</f>
        <v>8415349</v>
      </c>
      <c r="Q23" s="26"/>
    </row>
    <row r="24" spans="2:18" ht="12" hidden="1" thickTop="1" x14ac:dyDescent="0.2">
      <c r="B24" s="25" t="s">
        <v>2</v>
      </c>
      <c r="C24" s="25"/>
      <c r="D24" s="27">
        <f>BS!F30-D23</f>
        <v>429000</v>
      </c>
      <c r="E24" s="24"/>
      <c r="F24" s="27">
        <f>BS!F31-F23</f>
        <v>-429000</v>
      </c>
      <c r="G24" s="24"/>
      <c r="H24" s="27">
        <f>BS!F32-H23</f>
        <v>0</v>
      </c>
      <c r="I24" s="24"/>
      <c r="J24" s="27">
        <f>BS!F33-J23</f>
        <v>0</v>
      </c>
      <c r="K24" s="27"/>
      <c r="L24" s="27"/>
      <c r="M24" s="24"/>
      <c r="N24" s="27">
        <f>BS!F35-N23</f>
        <v>0</v>
      </c>
      <c r="O24" s="24"/>
      <c r="P24" s="27">
        <f>BS!F36-P23</f>
        <v>0</v>
      </c>
    </row>
    <row r="25" spans="2:18" ht="12" thickTop="1" x14ac:dyDescent="0.2">
      <c r="B25" s="25"/>
      <c r="C25" s="25"/>
      <c r="D25" s="27"/>
      <c r="E25" s="24"/>
      <c r="F25" s="27"/>
      <c r="G25" s="24"/>
      <c r="H25" s="27"/>
      <c r="I25" s="24"/>
      <c r="J25" s="27"/>
      <c r="K25" s="27"/>
      <c r="L25" s="27"/>
      <c r="M25" s="24"/>
      <c r="N25" s="27"/>
      <c r="O25" s="24"/>
      <c r="P25" s="27"/>
    </row>
    <row r="26" spans="2:18" x14ac:dyDescent="0.2">
      <c r="B26" s="25"/>
      <c r="C26" s="25"/>
      <c r="D26" s="27"/>
      <c r="E26" s="24"/>
      <c r="F26" s="27"/>
      <c r="G26" s="24"/>
      <c r="H26" s="27"/>
      <c r="I26" s="24"/>
      <c r="J26" s="27"/>
      <c r="K26" s="27"/>
      <c r="L26" s="27"/>
      <c r="M26" s="24"/>
      <c r="N26" s="27"/>
      <c r="O26" s="24"/>
      <c r="P26" s="27"/>
    </row>
    <row r="27" spans="2:18" x14ac:dyDescent="0.2">
      <c r="B27" s="25"/>
      <c r="C27" s="25"/>
      <c r="D27" s="27"/>
      <c r="E27" s="24"/>
      <c r="F27" s="27"/>
      <c r="G27" s="24"/>
      <c r="H27" s="27"/>
      <c r="I27" s="24"/>
      <c r="J27" s="27"/>
      <c r="K27" s="27"/>
      <c r="L27" s="27"/>
      <c r="M27" s="24"/>
      <c r="N27" s="27"/>
      <c r="O27" s="24"/>
      <c r="P27" s="27"/>
    </row>
    <row r="29" spans="2:18" ht="16.5" customHeight="1" x14ac:dyDescent="0.2">
      <c r="D29" s="186" t="s">
        <v>49</v>
      </c>
      <c r="E29" s="108"/>
      <c r="F29" s="186" t="s">
        <v>50</v>
      </c>
      <c r="G29" s="108"/>
      <c r="H29" s="186" t="s">
        <v>51</v>
      </c>
      <c r="I29" s="108"/>
      <c r="J29" s="186" t="s">
        <v>147</v>
      </c>
      <c r="K29" s="166"/>
      <c r="L29" s="186" t="s">
        <v>153</v>
      </c>
      <c r="M29" s="108"/>
      <c r="N29" s="186" t="s">
        <v>53</v>
      </c>
      <c r="O29" s="108"/>
      <c r="P29" s="186" t="s">
        <v>54</v>
      </c>
    </row>
    <row r="30" spans="2:18" ht="67.900000000000006" customHeight="1" x14ac:dyDescent="0.2">
      <c r="D30" s="187"/>
      <c r="E30" s="108"/>
      <c r="F30" s="187"/>
      <c r="G30" s="108"/>
      <c r="H30" s="187"/>
      <c r="I30" s="108"/>
      <c r="J30" s="187"/>
      <c r="K30" s="166"/>
      <c r="L30" s="187"/>
      <c r="M30" s="108"/>
      <c r="N30" s="187"/>
      <c r="O30" s="108"/>
      <c r="P30" s="187"/>
    </row>
    <row r="31" spans="2:18" ht="12" x14ac:dyDescent="0.2">
      <c r="B31" s="88" t="s">
        <v>156</v>
      </c>
      <c r="C31" s="88"/>
      <c r="D31" s="23">
        <v>2600000</v>
      </c>
      <c r="E31" s="24"/>
      <c r="F31" s="23">
        <v>1342511</v>
      </c>
      <c r="G31" s="24"/>
      <c r="H31" s="23">
        <v>-432166</v>
      </c>
      <c r="I31" s="24"/>
      <c r="J31" s="23">
        <v>1070</v>
      </c>
      <c r="K31" s="28"/>
      <c r="L31" s="23">
        <v>0</v>
      </c>
      <c r="M31" s="24"/>
      <c r="N31" s="23">
        <v>4903934</v>
      </c>
      <c r="O31" s="24"/>
      <c r="P31" s="23">
        <v>8415349</v>
      </c>
      <c r="Q31" s="26"/>
      <c r="R31" s="27">
        <f>BS!F36-P31</f>
        <v>0</v>
      </c>
    </row>
    <row r="32" spans="2:18" ht="12" x14ac:dyDescent="0.2">
      <c r="B32" s="89" t="s">
        <v>81</v>
      </c>
      <c r="C32" s="89"/>
      <c r="D32" s="24"/>
      <c r="E32" s="24"/>
      <c r="F32" s="24"/>
      <c r="G32" s="24"/>
      <c r="H32" s="24"/>
      <c r="I32" s="24"/>
      <c r="J32" s="24"/>
      <c r="K32" s="24"/>
      <c r="L32" s="24"/>
      <c r="M32" s="24"/>
      <c r="N32" s="24"/>
      <c r="O32" s="24"/>
      <c r="P32" s="24"/>
    </row>
    <row r="33" spans="2:18" ht="12" x14ac:dyDescent="0.2">
      <c r="B33" s="90" t="s">
        <v>124</v>
      </c>
      <c r="C33" s="90"/>
      <c r="D33" s="24">
        <v>0</v>
      </c>
      <c r="E33" s="24"/>
      <c r="F33" s="24">
        <v>0</v>
      </c>
      <c r="G33" s="24"/>
      <c r="H33" s="24">
        <v>0</v>
      </c>
      <c r="I33" s="24"/>
      <c r="J33" s="24">
        <v>0</v>
      </c>
      <c r="K33" s="24"/>
      <c r="L33" s="24">
        <v>0</v>
      </c>
      <c r="M33" s="24"/>
      <c r="N33" s="24">
        <f>IS!D27</f>
        <v>5205454</v>
      </c>
      <c r="O33" s="24"/>
      <c r="P33" s="24">
        <f>SUM(D33:O33)</f>
        <v>5205454</v>
      </c>
      <c r="Q33" s="26"/>
      <c r="R33" s="27">
        <f>IS!D27-P33</f>
        <v>0</v>
      </c>
    </row>
    <row r="34" spans="2:18" ht="12" x14ac:dyDescent="0.2">
      <c r="B34" s="89" t="s">
        <v>76</v>
      </c>
      <c r="C34" s="89"/>
      <c r="D34" s="28"/>
      <c r="E34" s="28"/>
      <c r="F34" s="28"/>
      <c r="G34" s="28"/>
      <c r="H34" s="28"/>
      <c r="I34" s="28"/>
      <c r="J34" s="28"/>
      <c r="K34" s="28"/>
      <c r="L34" s="28"/>
      <c r="M34" s="28"/>
      <c r="N34" s="28"/>
      <c r="O34" s="28"/>
      <c r="P34" s="28"/>
      <c r="Q34" s="22"/>
    </row>
    <row r="35" spans="2:18" ht="48" x14ac:dyDescent="0.2">
      <c r="B35" s="91" t="s">
        <v>77</v>
      </c>
      <c r="C35" s="91"/>
      <c r="D35" s="24"/>
      <c r="E35" s="24"/>
      <c r="F35" s="24"/>
      <c r="G35" s="24"/>
      <c r="H35" s="24"/>
      <c r="I35" s="24"/>
      <c r="J35" s="24"/>
      <c r="K35" s="24"/>
      <c r="L35" s="24"/>
      <c r="M35" s="24"/>
      <c r="N35" s="24"/>
      <c r="O35" s="24"/>
      <c r="P35" s="24"/>
    </row>
    <row r="36" spans="2:18" ht="12" x14ac:dyDescent="0.2">
      <c r="B36" s="91" t="s">
        <v>82</v>
      </c>
      <c r="C36" s="91"/>
      <c r="D36" s="24">
        <v>0</v>
      </c>
      <c r="E36" s="24"/>
      <c r="F36" s="24">
        <v>0</v>
      </c>
      <c r="G36" s="24"/>
      <c r="H36" s="24">
        <v>0</v>
      </c>
      <c r="I36" s="24"/>
      <c r="J36" s="24">
        <v>0</v>
      </c>
      <c r="K36" s="24"/>
      <c r="L36" s="24">
        <v>0</v>
      </c>
      <c r="M36" s="24"/>
      <c r="N36" s="24">
        <f>-J36</f>
        <v>0</v>
      </c>
      <c r="O36" s="24"/>
      <c r="P36" s="24">
        <f t="shared" ref="P36:P38" si="1">SUM(D36:O36)</f>
        <v>0</v>
      </c>
    </row>
    <row r="37" spans="2:18" ht="36" x14ac:dyDescent="0.2">
      <c r="B37" s="90" t="s">
        <v>180</v>
      </c>
      <c r="C37" s="90"/>
      <c r="D37" s="24">
        <v>0</v>
      </c>
      <c r="E37" s="24"/>
      <c r="F37" s="24">
        <v>0</v>
      </c>
      <c r="G37" s="24"/>
      <c r="H37" s="24">
        <f>IS!D31</f>
        <v>-3770</v>
      </c>
      <c r="I37" s="24"/>
      <c r="J37" s="24">
        <v>0</v>
      </c>
      <c r="K37" s="24"/>
      <c r="L37" s="24">
        <v>0</v>
      </c>
      <c r="M37" s="24"/>
      <c r="N37" s="24">
        <v>0</v>
      </c>
      <c r="O37" s="24"/>
      <c r="P37" s="24">
        <f t="shared" si="1"/>
        <v>-3770</v>
      </c>
      <c r="Q37" s="26"/>
      <c r="R37" s="27">
        <f>IS!D31-SCE!P37</f>
        <v>0</v>
      </c>
    </row>
    <row r="38" spans="2:18" ht="48" x14ac:dyDescent="0.2">
      <c r="B38" s="90" t="s">
        <v>181</v>
      </c>
      <c r="C38" s="90"/>
      <c r="D38" s="24">
        <v>0</v>
      </c>
      <c r="E38" s="24"/>
      <c r="F38" s="24">
        <v>0</v>
      </c>
      <c r="G38" s="24"/>
      <c r="H38" s="24">
        <f>IS!D32</f>
        <v>233838</v>
      </c>
      <c r="I38" s="24"/>
      <c r="J38" s="24">
        <v>0</v>
      </c>
      <c r="K38" s="24"/>
      <c r="L38" s="24">
        <v>0</v>
      </c>
      <c r="M38" s="24"/>
      <c r="N38" s="24">
        <v>0</v>
      </c>
      <c r="O38" s="24"/>
      <c r="P38" s="24">
        <f t="shared" si="1"/>
        <v>233838</v>
      </c>
      <c r="Q38" s="26"/>
      <c r="R38" s="27">
        <f>IS!D32-SCE!P38</f>
        <v>0</v>
      </c>
    </row>
    <row r="39" spans="2:18" ht="36" x14ac:dyDescent="0.2">
      <c r="B39" s="91" t="s">
        <v>83</v>
      </c>
      <c r="C39" s="91"/>
      <c r="D39" s="146">
        <f>SUM(D36:D38)</f>
        <v>0</v>
      </c>
      <c r="E39" s="24"/>
      <c r="F39" s="146">
        <f>SUM(F36:F38)</f>
        <v>0</v>
      </c>
      <c r="G39" s="24"/>
      <c r="H39" s="146">
        <f>SUM(H36:H38)</f>
        <v>230068</v>
      </c>
      <c r="I39" s="24"/>
      <c r="J39" s="146">
        <f>SUM(J36:J38)</f>
        <v>0</v>
      </c>
      <c r="K39" s="165"/>
      <c r="L39" s="146">
        <f>SUM(L36:L38)</f>
        <v>0</v>
      </c>
      <c r="M39" s="24"/>
      <c r="N39" s="146">
        <f>SUM(N36:N38)</f>
        <v>0</v>
      </c>
      <c r="O39" s="24"/>
      <c r="P39" s="146">
        <f>SUM(P36:P38)</f>
        <v>230068</v>
      </c>
    </row>
    <row r="40" spans="2:18" ht="12" x14ac:dyDescent="0.2">
      <c r="B40" s="88" t="s">
        <v>84</v>
      </c>
      <c r="C40" s="88"/>
      <c r="D40" s="159">
        <f>D33+D39</f>
        <v>0</v>
      </c>
      <c r="E40" s="160"/>
      <c r="F40" s="159">
        <f>F33+F39</f>
        <v>0</v>
      </c>
      <c r="G40" s="160"/>
      <c r="H40" s="159">
        <f>H33+H39</f>
        <v>230068</v>
      </c>
      <c r="I40" s="160"/>
      <c r="J40" s="159">
        <f>J33+J39</f>
        <v>0</v>
      </c>
      <c r="K40" s="160"/>
      <c r="L40" s="159">
        <f>L33+L39</f>
        <v>0</v>
      </c>
      <c r="M40" s="160"/>
      <c r="N40" s="159">
        <f>N33+N39</f>
        <v>5205454</v>
      </c>
      <c r="O40" s="160"/>
      <c r="P40" s="159">
        <f>P33+P39</f>
        <v>5435522</v>
      </c>
    </row>
    <row r="41" spans="2:18" ht="48" x14ac:dyDescent="0.2">
      <c r="B41" s="93" t="s">
        <v>85</v>
      </c>
      <c r="C41" s="93"/>
      <c r="D41" s="161"/>
      <c r="E41" s="161"/>
      <c r="F41" s="161"/>
      <c r="G41" s="161"/>
      <c r="H41" s="161"/>
      <c r="I41" s="161"/>
      <c r="J41" s="161"/>
      <c r="K41" s="161"/>
      <c r="L41" s="161"/>
      <c r="M41" s="161"/>
      <c r="N41" s="161"/>
      <c r="O41" s="161"/>
      <c r="P41" s="161"/>
    </row>
    <row r="42" spans="2:18" ht="12" x14ac:dyDescent="0.2">
      <c r="B42" s="158" t="s">
        <v>157</v>
      </c>
      <c r="C42" s="93"/>
      <c r="D42" s="161">
        <v>550054</v>
      </c>
      <c r="F42" s="161">
        <v>1430000</v>
      </c>
      <c r="G42" s="161"/>
      <c r="H42" s="161">
        <v>0</v>
      </c>
      <c r="I42" s="161"/>
      <c r="J42" s="161">
        <v>0</v>
      </c>
      <c r="K42" s="161"/>
      <c r="L42" s="161">
        <v>0</v>
      </c>
      <c r="M42" s="161"/>
      <c r="N42" s="161">
        <v>0</v>
      </c>
      <c r="O42" s="161"/>
      <c r="P42" s="161">
        <f>SUM(D42:N42)</f>
        <v>1980054</v>
      </c>
    </row>
    <row r="43" spans="2:18" ht="12" x14ac:dyDescent="0.2">
      <c r="B43" s="158" t="s">
        <v>149</v>
      </c>
      <c r="C43" s="31"/>
      <c r="D43" s="161">
        <v>0</v>
      </c>
      <c r="E43" s="161"/>
      <c r="F43" s="161">
        <v>0</v>
      </c>
      <c r="G43" s="161"/>
      <c r="H43" s="161">
        <v>0</v>
      </c>
      <c r="I43" s="161"/>
      <c r="J43" s="161">
        <v>0</v>
      </c>
      <c r="K43" s="161"/>
      <c r="L43" s="161">
        <v>0</v>
      </c>
      <c r="M43" s="161"/>
      <c r="N43" s="161">
        <v>-20392</v>
      </c>
      <c r="O43" s="161"/>
      <c r="P43" s="161">
        <f>SUM(D43:N43)</f>
        <v>-20392</v>
      </c>
    </row>
    <row r="44" spans="2:18" ht="12" x14ac:dyDescent="0.2">
      <c r="B44" s="90" t="s">
        <v>150</v>
      </c>
      <c r="C44" s="13"/>
      <c r="D44" s="161">
        <v>0</v>
      </c>
      <c r="E44" s="161"/>
      <c r="F44" s="161">
        <v>0</v>
      </c>
      <c r="G44" s="161"/>
      <c r="H44" s="161">
        <v>0</v>
      </c>
      <c r="I44" s="161"/>
      <c r="J44" s="161">
        <v>33479</v>
      </c>
      <c r="K44" s="161"/>
      <c r="L44" s="161">
        <v>0</v>
      </c>
      <c r="M44" s="161"/>
      <c r="N44" s="161">
        <f>-J44</f>
        <v>-33479</v>
      </c>
      <c r="O44" s="161"/>
      <c r="P44" s="161">
        <f>SUM(D44:N44)</f>
        <v>0</v>
      </c>
    </row>
    <row r="45" spans="2:18" ht="24" x14ac:dyDescent="0.2">
      <c r="B45" s="90" t="s">
        <v>154</v>
      </c>
      <c r="C45" s="13"/>
      <c r="D45" s="161">
        <v>0</v>
      </c>
      <c r="E45" s="161"/>
      <c r="F45" s="161">
        <v>0</v>
      </c>
      <c r="G45" s="161"/>
      <c r="H45" s="161">
        <v>0</v>
      </c>
      <c r="I45" s="161"/>
      <c r="J45" s="161">
        <v>0</v>
      </c>
      <c r="K45" s="161"/>
      <c r="L45" s="161">
        <v>0</v>
      </c>
      <c r="M45" s="161"/>
      <c r="N45" s="161">
        <f>-L45</f>
        <v>0</v>
      </c>
      <c r="O45" s="161"/>
      <c r="P45" s="161">
        <f>SUM(D45:N45)</f>
        <v>0</v>
      </c>
    </row>
    <row r="46" spans="2:18" ht="12" x14ac:dyDescent="0.2">
      <c r="B46" s="88" t="s">
        <v>125</v>
      </c>
      <c r="C46" s="88"/>
      <c r="D46" s="160">
        <f>SUM(D42:D45)</f>
        <v>550054</v>
      </c>
      <c r="E46" s="160"/>
      <c r="F46" s="160">
        <f>SUM(F42:F45)</f>
        <v>1430000</v>
      </c>
      <c r="G46" s="160"/>
      <c r="H46" s="160">
        <f>SUM(H42:H45)</f>
        <v>0</v>
      </c>
      <c r="I46" s="160"/>
      <c r="J46" s="160">
        <f>SUM(J42:J45)</f>
        <v>33479</v>
      </c>
      <c r="K46" s="160"/>
      <c r="L46" s="160">
        <f>SUM(L42:L45)</f>
        <v>0</v>
      </c>
      <c r="M46" s="160"/>
      <c r="N46" s="160">
        <f>SUM(N42:N45)</f>
        <v>-53871</v>
      </c>
      <c r="O46" s="160"/>
      <c r="P46" s="160">
        <f>SUM(P42:P45)</f>
        <v>1959662</v>
      </c>
    </row>
    <row r="47" spans="2:18" ht="12.75" thickBot="1" x14ac:dyDescent="0.25">
      <c r="B47" s="92" t="s">
        <v>168</v>
      </c>
      <c r="C47" s="92"/>
      <c r="D47" s="162">
        <f>SUM(D31,D40,D46)</f>
        <v>3150054</v>
      </c>
      <c r="E47" s="163"/>
      <c r="F47" s="162">
        <f>SUM(F31,F40,F46)</f>
        <v>2772511</v>
      </c>
      <c r="G47" s="163"/>
      <c r="H47" s="162">
        <f>SUM(H31,H40,H46)</f>
        <v>-202098</v>
      </c>
      <c r="I47" s="163"/>
      <c r="J47" s="162">
        <f>SUM(J31,J40,J46)</f>
        <v>34549</v>
      </c>
      <c r="K47" s="160"/>
      <c r="L47" s="162">
        <f>SUM(L31,L40,L46)</f>
        <v>0</v>
      </c>
      <c r="M47" s="163"/>
      <c r="N47" s="162">
        <f>SUM(N31,N40,N46)</f>
        <v>10055517</v>
      </c>
      <c r="O47" s="163"/>
      <c r="P47" s="162">
        <f>SUM(P31,P40,P46)</f>
        <v>15810533</v>
      </c>
      <c r="Q47" s="32"/>
    </row>
    <row r="48" spans="2:18" ht="12" thickTop="1" x14ac:dyDescent="0.2">
      <c r="B48" s="25" t="s">
        <v>2</v>
      </c>
      <c r="C48" s="25"/>
      <c r="D48" s="27">
        <f>BS!D30-D47</f>
        <v>0</v>
      </c>
      <c r="E48" s="24"/>
      <c r="F48" s="27">
        <f>BS!D31-F47</f>
        <v>0</v>
      </c>
      <c r="G48" s="24"/>
      <c r="H48" s="27">
        <f>BS!D32-H47</f>
        <v>0</v>
      </c>
      <c r="I48" s="24"/>
      <c r="J48" s="27">
        <f>BS!D33-J47</f>
        <v>0</v>
      </c>
      <c r="K48" s="27"/>
      <c r="L48" s="27">
        <f>BS!D34-L47</f>
        <v>0</v>
      </c>
      <c r="M48" s="24"/>
      <c r="N48" s="27">
        <f>BS!D35-N47</f>
        <v>0</v>
      </c>
      <c r="O48" s="24"/>
      <c r="P48" s="27">
        <f>BS!D36-P47</f>
        <v>0</v>
      </c>
    </row>
    <row r="49" spans="2:8" x14ac:dyDescent="0.2">
      <c r="F49" s="24"/>
    </row>
    <row r="51" spans="2:8" ht="12.75" x14ac:dyDescent="0.2">
      <c r="B51" s="109" t="str">
        <f>BS!B40</f>
        <v>Данная финансовая отчетность была утверждена руководством Компании 27 мая 2025 года,</v>
      </c>
      <c r="C51" s="109"/>
      <c r="D51" s="6"/>
      <c r="F51" s="24"/>
      <c r="G51" s="71"/>
      <c r="H51" s="72"/>
    </row>
    <row r="52" spans="2:8" ht="12.75" x14ac:dyDescent="0.2">
      <c r="B52" s="110" t="s">
        <v>123</v>
      </c>
      <c r="C52" s="110"/>
      <c r="D52" s="1"/>
    </row>
    <row r="53" spans="2:8" x14ac:dyDescent="0.2">
      <c r="B53" s="1"/>
      <c r="C53" s="1"/>
      <c r="D53" s="1"/>
    </row>
    <row r="54" spans="2:8" ht="12.75" x14ac:dyDescent="0.2">
      <c r="B54" s="106" t="s">
        <v>119</v>
      </c>
      <c r="C54" s="106"/>
      <c r="D54" s="105"/>
    </row>
    <row r="55" spans="2:8" ht="12.75" x14ac:dyDescent="0.2">
      <c r="B55" s="105" t="str">
        <f>BS!B44</f>
        <v>Абишев Джан Булатович</v>
      </c>
      <c r="C55" s="105"/>
      <c r="D55" s="105" t="s">
        <v>120</v>
      </c>
    </row>
    <row r="56" spans="2:8" ht="12.75" x14ac:dyDescent="0.2">
      <c r="B56" s="105"/>
      <c r="C56" s="105"/>
      <c r="D56" s="105"/>
    </row>
    <row r="57" spans="2:8" x14ac:dyDescent="0.2">
      <c r="B57" s="1"/>
      <c r="C57" s="1"/>
    </row>
    <row r="58" spans="2:8" x14ac:dyDescent="0.2">
      <c r="B58" s="1"/>
      <c r="C58" s="1"/>
    </row>
    <row r="59" spans="2:8" ht="12.75" x14ac:dyDescent="0.2">
      <c r="B59" s="105"/>
      <c r="C59" s="105"/>
    </row>
    <row r="60" spans="2:8" ht="12.75" x14ac:dyDescent="0.2">
      <c r="B60" s="105"/>
      <c r="C60" s="105"/>
    </row>
  </sheetData>
  <mergeCells count="16">
    <mergeCell ref="B1:D1"/>
    <mergeCell ref="C6:C7"/>
    <mergeCell ref="P29:P30"/>
    <mergeCell ref="D5:D6"/>
    <mergeCell ref="F5:F6"/>
    <mergeCell ref="H5:H6"/>
    <mergeCell ref="J5:J6"/>
    <mergeCell ref="N5:N6"/>
    <mergeCell ref="P5:P6"/>
    <mergeCell ref="D29:D30"/>
    <mergeCell ref="F29:F30"/>
    <mergeCell ref="H29:H30"/>
    <mergeCell ref="J29:J30"/>
    <mergeCell ref="N29:N30"/>
    <mergeCell ref="L29:L30"/>
    <mergeCell ref="L5:L6"/>
  </mergeCells>
  <pageMargins left="0.7" right="0.7" top="0.75" bottom="0.75" header="0.3" footer="0.3"/>
  <pageSetup paperSize="9"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A1FAA9C-3748-49E0-AF0D-FBC211C6F79B}">
  <sheetPr>
    <tabColor rgb="FF92D050"/>
  </sheetPr>
  <dimension ref="A1:K65"/>
  <sheetViews>
    <sheetView tabSelected="1" topLeftCell="A20" workbookViewId="0">
      <selection activeCell="B39" sqref="B39"/>
    </sheetView>
  </sheetViews>
  <sheetFormatPr defaultColWidth="10.33203125" defaultRowHeight="12" x14ac:dyDescent="0.2"/>
  <cols>
    <col min="1" max="1" width="67.33203125" style="111" bestFit="1" customWidth="1"/>
    <col min="2" max="2" width="7" style="111" customWidth="1"/>
    <col min="3" max="3" width="16.33203125" style="111" bestFit="1" customWidth="1"/>
    <col min="4" max="4" width="15.33203125" style="111" customWidth="1"/>
    <col min="5" max="5" width="10.33203125" style="111"/>
    <col min="6" max="6" width="11.6640625" style="111" bestFit="1" customWidth="1"/>
    <col min="7" max="7" width="11.6640625" style="175" bestFit="1" customWidth="1"/>
    <col min="8" max="10" width="10.33203125" style="111"/>
    <col min="11" max="11" width="11.6640625" style="111" bestFit="1" customWidth="1"/>
    <col min="12" max="16384" width="10.33203125" style="111"/>
  </cols>
  <sheetData>
    <row r="1" spans="1:11" ht="14.25" x14ac:dyDescent="0.2">
      <c r="A1" s="181" t="s">
        <v>145</v>
      </c>
      <c r="B1" s="181"/>
      <c r="C1" s="181"/>
    </row>
    <row r="2" spans="1:11" x14ac:dyDescent="0.2">
      <c r="A2" s="112" t="s">
        <v>202</v>
      </c>
      <c r="B2" s="112"/>
    </row>
    <row r="3" spans="1:11" x14ac:dyDescent="0.2">
      <c r="A3" s="112" t="s">
        <v>170</v>
      </c>
      <c r="B3" s="190"/>
    </row>
    <row r="4" spans="1:11" ht="45" x14ac:dyDescent="0.2">
      <c r="B4" s="191"/>
      <c r="C4" s="149" t="s">
        <v>169</v>
      </c>
      <c r="D4" s="149" t="s">
        <v>166</v>
      </c>
    </row>
    <row r="5" spans="1:11" ht="54" customHeight="1" x14ac:dyDescent="0.2">
      <c r="A5" s="130" t="s">
        <v>87</v>
      </c>
      <c r="B5" s="113"/>
      <c r="C5" s="137" t="s">
        <v>121</v>
      </c>
      <c r="D5" s="137" t="s">
        <v>121</v>
      </c>
      <c r="K5" s="177"/>
    </row>
    <row r="6" spans="1:11" ht="15" x14ac:dyDescent="0.2">
      <c r="A6" s="130" t="s">
        <v>72</v>
      </c>
      <c r="B6" s="113"/>
      <c r="C6" s="138">
        <f>IS!D25</f>
        <v>6506814</v>
      </c>
      <c r="D6" s="138">
        <f>IS!F25</f>
        <v>3043600</v>
      </c>
      <c r="K6" s="177"/>
    </row>
    <row r="7" spans="1:11" ht="12.75" x14ac:dyDescent="0.2">
      <c r="A7" s="131" t="s">
        <v>88</v>
      </c>
      <c r="B7" s="114"/>
      <c r="C7" s="139"/>
      <c r="D7" s="139"/>
    </row>
    <row r="8" spans="1:11" ht="12.75" x14ac:dyDescent="0.2">
      <c r="A8" s="132" t="s">
        <v>89</v>
      </c>
      <c r="B8" s="115"/>
      <c r="C8" s="153">
        <v>20877</v>
      </c>
      <c r="D8" s="153">
        <v>23630</v>
      </c>
      <c r="H8" s="176"/>
    </row>
    <row r="9" spans="1:11" ht="25.5" x14ac:dyDescent="0.2">
      <c r="A9" s="132" t="s">
        <v>182</v>
      </c>
      <c r="B9" s="115"/>
      <c r="C9" s="174">
        <v>244626</v>
      </c>
      <c r="D9" s="153">
        <v>-838</v>
      </c>
      <c r="H9" s="176"/>
    </row>
    <row r="10" spans="1:11" ht="25.5" x14ac:dyDescent="0.2">
      <c r="A10" s="132" t="s">
        <v>183</v>
      </c>
      <c r="B10" s="115"/>
      <c r="C10" s="153">
        <v>0</v>
      </c>
      <c r="D10" s="153">
        <v>186670</v>
      </c>
      <c r="H10" s="176"/>
    </row>
    <row r="11" spans="1:11" ht="38.25" x14ac:dyDescent="0.2">
      <c r="A11" s="132" t="s">
        <v>184</v>
      </c>
      <c r="B11" s="115"/>
      <c r="C11" s="153">
        <v>-387562</v>
      </c>
      <c r="D11" s="153">
        <v>-106593</v>
      </c>
      <c r="H11" s="176"/>
    </row>
    <row r="12" spans="1:11" ht="38.25" x14ac:dyDescent="0.2">
      <c r="A12" s="132" t="s">
        <v>185</v>
      </c>
      <c r="B12" s="115"/>
      <c r="C12" s="153">
        <v>24524</v>
      </c>
      <c r="D12" s="153">
        <v>5330</v>
      </c>
    </row>
    <row r="13" spans="1:11" ht="25.5" x14ac:dyDescent="0.2">
      <c r="A13" s="132" t="s">
        <v>186</v>
      </c>
      <c r="B13" s="115"/>
      <c r="C13" s="153">
        <v>-551797</v>
      </c>
      <c r="D13" s="153">
        <v>-359685</v>
      </c>
      <c r="H13" s="176"/>
    </row>
    <row r="14" spans="1:11" ht="25.5" x14ac:dyDescent="0.2">
      <c r="A14" s="132" t="s">
        <v>187</v>
      </c>
      <c r="B14" s="115"/>
      <c r="C14" s="153">
        <v>-54878</v>
      </c>
      <c r="D14" s="153">
        <v>-72234</v>
      </c>
      <c r="H14" s="176"/>
    </row>
    <row r="15" spans="1:11" ht="12.75" x14ac:dyDescent="0.2">
      <c r="A15" s="132" t="s">
        <v>174</v>
      </c>
      <c r="B15" s="115"/>
      <c r="C15" s="153">
        <v>-869989</v>
      </c>
      <c r="D15" s="153">
        <v>77459</v>
      </c>
      <c r="H15" s="176"/>
    </row>
    <row r="16" spans="1:11" ht="25.5" x14ac:dyDescent="0.2">
      <c r="A16" s="132" t="s">
        <v>151</v>
      </c>
      <c r="B16" s="115"/>
      <c r="C16" s="153">
        <v>-3734679</v>
      </c>
      <c r="D16" s="153">
        <v>-1410712</v>
      </c>
      <c r="H16" s="176"/>
    </row>
    <row r="17" spans="1:8" ht="25.5" x14ac:dyDescent="0.2">
      <c r="A17" s="132" t="s">
        <v>188</v>
      </c>
      <c r="B17" s="115"/>
      <c r="C17" s="153">
        <v>0</v>
      </c>
      <c r="D17" s="153">
        <v>15674</v>
      </c>
    </row>
    <row r="18" spans="1:8" ht="25.5" x14ac:dyDescent="0.2">
      <c r="A18" s="132" t="s">
        <v>189</v>
      </c>
      <c r="B18" s="115"/>
      <c r="C18" s="153">
        <v>0</v>
      </c>
      <c r="D18" s="153">
        <v>745</v>
      </c>
    </row>
    <row r="19" spans="1:8" ht="12.75" x14ac:dyDescent="0.2">
      <c r="A19" s="132" t="s">
        <v>129</v>
      </c>
      <c r="B19" s="115"/>
      <c r="C19" s="153">
        <v>0</v>
      </c>
      <c r="D19" s="139">
        <v>0</v>
      </c>
      <c r="H19" s="176"/>
    </row>
    <row r="20" spans="1:8" ht="12.75" x14ac:dyDescent="0.2">
      <c r="A20" s="132" t="s">
        <v>130</v>
      </c>
      <c r="B20" s="115"/>
      <c r="C20" s="139">
        <v>0</v>
      </c>
      <c r="D20" s="139">
        <v>0</v>
      </c>
    </row>
    <row r="21" spans="1:8" ht="12.75" x14ac:dyDescent="0.2">
      <c r="A21" s="132" t="s">
        <v>131</v>
      </c>
      <c r="B21" s="115"/>
      <c r="C21" s="139">
        <v>0</v>
      </c>
      <c r="D21" s="139">
        <v>0</v>
      </c>
    </row>
    <row r="22" spans="1:8" ht="12.75" x14ac:dyDescent="0.2">
      <c r="A22" s="132" t="s">
        <v>155</v>
      </c>
      <c r="B22" s="115"/>
      <c r="C22" s="153">
        <v>0</v>
      </c>
      <c r="D22" s="153">
        <v>75386</v>
      </c>
    </row>
    <row r="23" spans="1:8" ht="25.5" x14ac:dyDescent="0.2">
      <c r="A23" s="134" t="s">
        <v>132</v>
      </c>
      <c r="B23" s="117"/>
      <c r="C23" s="154">
        <f>SUM(C6:C22)</f>
        <v>1197936</v>
      </c>
      <c r="D23" s="154">
        <f>SUM(D6:D22)</f>
        <v>1478432</v>
      </c>
      <c r="F23" s="175"/>
    </row>
    <row r="24" spans="1:8" ht="7.15" customHeight="1" x14ac:dyDescent="0.2">
      <c r="A24" s="135"/>
      <c r="B24" s="118"/>
      <c r="C24" s="156"/>
      <c r="D24" s="156"/>
    </row>
    <row r="25" spans="1:8" ht="12.75" x14ac:dyDescent="0.2">
      <c r="A25" s="134" t="s">
        <v>93</v>
      </c>
      <c r="B25" s="117"/>
      <c r="C25" s="156"/>
      <c r="D25" s="156"/>
    </row>
    <row r="26" spans="1:8" ht="12.75" x14ac:dyDescent="0.2">
      <c r="A26" s="132" t="s">
        <v>34</v>
      </c>
      <c r="B26" s="115"/>
      <c r="C26" s="156">
        <v>1456</v>
      </c>
      <c r="D26" s="156">
        <v>-469688</v>
      </c>
    </row>
    <row r="27" spans="1:8" ht="12.75" x14ac:dyDescent="0.2">
      <c r="A27" s="132" t="s">
        <v>35</v>
      </c>
      <c r="B27" s="115"/>
      <c r="C27" s="156">
        <v>57920</v>
      </c>
      <c r="D27" s="156">
        <v>-119687</v>
      </c>
    </row>
    <row r="28" spans="1:8" ht="12.75" x14ac:dyDescent="0.2">
      <c r="A28" s="132" t="s">
        <v>36</v>
      </c>
      <c r="B28" s="115"/>
      <c r="C28" s="156">
        <v>-5621473</v>
      </c>
      <c r="D28" s="156">
        <v>-316601</v>
      </c>
    </row>
    <row r="29" spans="1:8" ht="12.75" x14ac:dyDescent="0.2">
      <c r="A29" s="132" t="s">
        <v>40</v>
      </c>
      <c r="B29" s="115"/>
      <c r="C29" s="156">
        <v>19604</v>
      </c>
      <c r="D29" s="156">
        <v>-120158</v>
      </c>
    </row>
    <row r="30" spans="1:8" ht="12.75" x14ac:dyDescent="0.2">
      <c r="A30" s="134" t="s">
        <v>94</v>
      </c>
      <c r="B30" s="117"/>
      <c r="C30" s="156"/>
      <c r="D30" s="156"/>
    </row>
    <row r="31" spans="1:8" ht="12.75" x14ac:dyDescent="0.2">
      <c r="A31" s="132" t="s">
        <v>44</v>
      </c>
      <c r="B31" s="115"/>
      <c r="C31" s="156">
        <v>17729439</v>
      </c>
      <c r="D31" s="156">
        <v>13249475</v>
      </c>
    </row>
    <row r="32" spans="1:8" ht="12.75" x14ac:dyDescent="0.2">
      <c r="A32" s="132" t="s">
        <v>45</v>
      </c>
      <c r="B32" s="115"/>
      <c r="C32" s="156">
        <v>-472590</v>
      </c>
      <c r="D32" s="156">
        <v>988755</v>
      </c>
    </row>
    <row r="33" spans="1:10" ht="12.75" x14ac:dyDescent="0.2">
      <c r="A33" s="132" t="s">
        <v>46</v>
      </c>
      <c r="B33" s="115"/>
      <c r="C33" s="156">
        <v>2151911</v>
      </c>
      <c r="D33" s="156">
        <v>125474</v>
      </c>
    </row>
    <row r="34" spans="1:10" ht="38.25" x14ac:dyDescent="0.2">
      <c r="A34" s="134" t="s">
        <v>133</v>
      </c>
      <c r="B34" s="117"/>
      <c r="C34" s="154">
        <f>SUM(C23:C33)</f>
        <v>15064203</v>
      </c>
      <c r="D34" s="154">
        <f>SUM(D23:D33)</f>
        <v>14816002</v>
      </c>
    </row>
    <row r="35" spans="1:10" ht="12.75" x14ac:dyDescent="0.2">
      <c r="A35" s="132" t="s">
        <v>96</v>
      </c>
      <c r="B35" s="115"/>
      <c r="C35" s="156">
        <v>4279586</v>
      </c>
      <c r="D35" s="156">
        <v>1709781</v>
      </c>
    </row>
    <row r="36" spans="1:10" ht="12.75" x14ac:dyDescent="0.2">
      <c r="A36" s="132" t="s">
        <v>97</v>
      </c>
      <c r="B36" s="115"/>
      <c r="C36" s="156">
        <v>-1290444</v>
      </c>
      <c r="D36" s="156">
        <v>-632636</v>
      </c>
    </row>
    <row r="37" spans="1:10" ht="12.75" x14ac:dyDescent="0.2">
      <c r="A37" s="130" t="s">
        <v>134</v>
      </c>
      <c r="B37" s="113"/>
      <c r="C37" s="154">
        <f>SUM(C34:C36)</f>
        <v>18053345</v>
      </c>
      <c r="D37" s="154">
        <f>SUM(D34:D36)</f>
        <v>15893147</v>
      </c>
    </row>
    <row r="38" spans="1:10" ht="7.15" customHeight="1" x14ac:dyDescent="0.2">
      <c r="A38" s="135"/>
      <c r="B38" s="118"/>
      <c r="C38" s="156"/>
      <c r="D38" s="156"/>
    </row>
    <row r="39" spans="1:10" ht="26.25" customHeight="1" x14ac:dyDescent="0.2">
      <c r="A39" s="134" t="s">
        <v>99</v>
      </c>
      <c r="B39" s="117"/>
      <c r="C39" s="156"/>
      <c r="D39" s="156"/>
    </row>
    <row r="40" spans="1:10" ht="12.75" x14ac:dyDescent="0.2">
      <c r="A40" s="133" t="s">
        <v>100</v>
      </c>
      <c r="B40" s="116"/>
      <c r="C40" s="156">
        <v>-99074</v>
      </c>
      <c r="D40" s="156">
        <v>-72566</v>
      </c>
    </row>
    <row r="41" spans="1:10" ht="25.5" x14ac:dyDescent="0.2">
      <c r="A41" s="133" t="s">
        <v>190</v>
      </c>
      <c r="B41" s="116"/>
      <c r="C41" s="156">
        <v>-2827860</v>
      </c>
      <c r="D41" s="156">
        <v>-2630779</v>
      </c>
    </row>
    <row r="42" spans="1:10" ht="25.5" x14ac:dyDescent="0.2">
      <c r="A42" s="133" t="s">
        <v>191</v>
      </c>
      <c r="B42" s="116"/>
      <c r="C42" s="155">
        <v>0</v>
      </c>
      <c r="D42" s="155">
        <v>0</v>
      </c>
    </row>
    <row r="43" spans="1:10" ht="25.5" x14ac:dyDescent="0.2">
      <c r="A43" s="133" t="s">
        <v>192</v>
      </c>
      <c r="B43" s="116"/>
      <c r="C43" s="155">
        <v>0</v>
      </c>
      <c r="D43" s="155">
        <v>0</v>
      </c>
    </row>
    <row r="44" spans="1:10" ht="12.75" x14ac:dyDescent="0.2">
      <c r="A44" s="132" t="s">
        <v>135</v>
      </c>
      <c r="B44" s="115"/>
      <c r="C44" s="155">
        <v>2240</v>
      </c>
      <c r="D44" s="155">
        <v>0</v>
      </c>
      <c r="J44" s="175"/>
    </row>
    <row r="45" spans="1:10" ht="25.5" x14ac:dyDescent="0.2">
      <c r="A45" s="132" t="s">
        <v>193</v>
      </c>
      <c r="B45" s="115"/>
      <c r="C45" s="156">
        <v>4155200</v>
      </c>
      <c r="D45" s="156">
        <v>348115</v>
      </c>
    </row>
    <row r="46" spans="1:10" ht="25.5" x14ac:dyDescent="0.2">
      <c r="A46" s="132" t="s">
        <v>204</v>
      </c>
      <c r="B46" s="115"/>
      <c r="C46" s="156">
        <v>-10788</v>
      </c>
      <c r="D46" s="156">
        <v>0</v>
      </c>
    </row>
    <row r="47" spans="1:10" ht="25.5" x14ac:dyDescent="0.2">
      <c r="A47" s="133" t="s">
        <v>205</v>
      </c>
      <c r="B47" s="115"/>
      <c r="C47" s="156">
        <v>0</v>
      </c>
      <c r="D47" s="156">
        <v>0</v>
      </c>
    </row>
    <row r="48" spans="1:10" ht="25.5" x14ac:dyDescent="0.2">
      <c r="A48" s="134" t="s">
        <v>107</v>
      </c>
      <c r="B48" s="117"/>
      <c r="C48" s="141">
        <f>SUM(C40:C47)</f>
        <v>1219718</v>
      </c>
      <c r="D48" s="141">
        <f>SUM(D40:D47)</f>
        <v>-2355230</v>
      </c>
    </row>
    <row r="49" spans="1:6" ht="6" customHeight="1" x14ac:dyDescent="0.2">
      <c r="A49" s="135"/>
      <c r="B49" s="118"/>
      <c r="C49" s="140"/>
      <c r="D49" s="140"/>
    </row>
    <row r="50" spans="1:6" ht="12.75" x14ac:dyDescent="0.2">
      <c r="A50" s="134" t="s">
        <v>108</v>
      </c>
      <c r="B50" s="117"/>
      <c r="C50" s="140"/>
      <c r="D50" s="140"/>
    </row>
    <row r="51" spans="1:6" ht="12.75" x14ac:dyDescent="0.2">
      <c r="A51" s="133" t="s">
        <v>86</v>
      </c>
      <c r="B51" s="178"/>
      <c r="C51" s="140">
        <v>0</v>
      </c>
      <c r="D51" s="140">
        <v>997500</v>
      </c>
    </row>
    <row r="52" spans="1:6" ht="12.75" x14ac:dyDescent="0.2">
      <c r="A52" s="133" t="s">
        <v>158</v>
      </c>
      <c r="B52" s="119"/>
      <c r="C52" s="140">
        <v>1980054</v>
      </c>
      <c r="D52" s="140">
        <v>0</v>
      </c>
    </row>
    <row r="53" spans="1:6" ht="12.75" x14ac:dyDescent="0.2">
      <c r="A53" s="133" t="s">
        <v>152</v>
      </c>
      <c r="B53" s="116"/>
      <c r="C53" s="140">
        <v>-20392</v>
      </c>
      <c r="D53" s="140">
        <v>-35489</v>
      </c>
    </row>
    <row r="54" spans="1:6" ht="12.75" x14ac:dyDescent="0.2">
      <c r="A54" s="134" t="s">
        <v>110</v>
      </c>
      <c r="B54" s="117"/>
      <c r="C54" s="141">
        <f>SUM(C51:C53)</f>
        <v>1959662</v>
      </c>
      <c r="D54" s="141">
        <f>SUM(D51:D53)</f>
        <v>962011</v>
      </c>
    </row>
    <row r="55" spans="1:6" ht="7.15" customHeight="1" x14ac:dyDescent="0.2">
      <c r="A55" s="135"/>
      <c r="B55" s="118"/>
      <c r="C55" s="140"/>
      <c r="D55" s="140"/>
    </row>
    <row r="56" spans="1:6" ht="25.5" x14ac:dyDescent="0.2">
      <c r="A56" s="130" t="s">
        <v>136</v>
      </c>
      <c r="B56" s="113"/>
      <c r="C56" s="141">
        <f>SUM(C37,C48,C54)</f>
        <v>21232725</v>
      </c>
      <c r="D56" s="141">
        <f>SUM(D37,D48,D54)</f>
        <v>14499928</v>
      </c>
    </row>
    <row r="57" spans="1:6" ht="25.5" x14ac:dyDescent="0.2">
      <c r="A57" s="132" t="s">
        <v>112</v>
      </c>
      <c r="B57" s="115"/>
      <c r="C57" s="140">
        <v>22158</v>
      </c>
      <c r="D57" s="140">
        <v>-15475</v>
      </c>
    </row>
    <row r="58" spans="1:6" ht="12" customHeight="1" x14ac:dyDescent="0.2">
      <c r="A58" s="132" t="s">
        <v>113</v>
      </c>
      <c r="B58" s="115"/>
      <c r="C58" s="140">
        <f>D59</f>
        <v>18034107</v>
      </c>
      <c r="D58" s="140">
        <v>3549654</v>
      </c>
    </row>
    <row r="59" spans="1:6" ht="31.5" customHeight="1" x14ac:dyDescent="0.2">
      <c r="A59" s="143" t="s">
        <v>126</v>
      </c>
      <c r="B59" s="120"/>
      <c r="C59" s="142">
        <f>C58+C56+C57</f>
        <v>39288990</v>
      </c>
      <c r="D59" s="142">
        <f>D58+D56+D57</f>
        <v>18034107</v>
      </c>
      <c r="E59" s="150"/>
      <c r="F59" s="150"/>
    </row>
    <row r="60" spans="1:6" ht="9.75" customHeight="1" x14ac:dyDescent="0.2">
      <c r="A60" s="136"/>
      <c r="C60" s="173">
        <f>C59-BS!D7</f>
        <v>0</v>
      </c>
      <c r="D60" s="173">
        <f>D59-BS!F7</f>
        <v>0</v>
      </c>
    </row>
    <row r="61" spans="1:6" ht="12.75" x14ac:dyDescent="0.2">
      <c r="A61" s="109" t="str">
        <f>BS!B40</f>
        <v>Данная финансовая отчетность была утверждена руководством Компании 27 мая 2025 года,</v>
      </c>
      <c r="B61" s="121"/>
      <c r="C61" s="122"/>
    </row>
    <row r="62" spans="1:6" ht="11.25" customHeight="1" x14ac:dyDescent="0.2">
      <c r="A62" s="110" t="s">
        <v>123</v>
      </c>
      <c r="B62" s="123"/>
      <c r="C62" s="124"/>
    </row>
    <row r="63" spans="1:6" ht="6" customHeight="1" x14ac:dyDescent="0.2">
      <c r="A63" s="129"/>
      <c r="B63" s="124"/>
      <c r="C63" s="124"/>
    </row>
    <row r="64" spans="1:6" ht="12.75" x14ac:dyDescent="0.2">
      <c r="A64" s="106" t="s">
        <v>119</v>
      </c>
      <c r="B64" s="125"/>
      <c r="C64" s="126"/>
    </row>
    <row r="65" spans="1:3" ht="12.75" x14ac:dyDescent="0.2">
      <c r="A65" s="105" t="str">
        <f>BS!B44</f>
        <v>Абишев Джан Булатович</v>
      </c>
      <c r="B65" s="126"/>
      <c r="C65" s="126" t="s">
        <v>120</v>
      </c>
    </row>
  </sheetData>
  <mergeCells count="2">
    <mergeCell ref="B3:B4"/>
    <mergeCell ref="A1:C1"/>
  </mergeCells>
  <pageMargins left="0.7" right="0.7" top="0.75" bottom="0.75" header="0.3" footer="0.3"/>
  <pageSetup paperSize="9" orientation="portrait" horizontalDpi="4294967295" verticalDpi="4294967295" r:id="rId1"/>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282DCF-46F8-4B84-B752-0264BE2065AC}">
  <dimension ref="B5:W91"/>
  <sheetViews>
    <sheetView zoomScale="90" zoomScaleNormal="90" workbookViewId="0">
      <selection activeCell="C23" sqref="C23"/>
    </sheetView>
  </sheetViews>
  <sheetFormatPr defaultRowHeight="11.25" x14ac:dyDescent="0.2"/>
  <cols>
    <col min="1" max="1" width="11.6640625" customWidth="1"/>
    <col min="2" max="2" width="43.33203125" customWidth="1"/>
    <col min="3" max="3" width="18.6640625" customWidth="1"/>
    <col min="4" max="5" width="20.1640625" customWidth="1"/>
    <col min="6" max="6" width="24.5" customWidth="1"/>
    <col min="7" max="14" width="20.1640625" customWidth="1"/>
    <col min="15" max="16" width="12.33203125" customWidth="1"/>
    <col min="17" max="22" width="20.1640625" customWidth="1"/>
    <col min="23" max="23" width="11.1640625" bestFit="1" customWidth="1"/>
  </cols>
  <sheetData>
    <row r="5" spans="2:23" ht="79.150000000000006" customHeight="1" x14ac:dyDescent="0.2">
      <c r="B5" s="33" t="s">
        <v>3</v>
      </c>
      <c r="C5" s="34"/>
      <c r="D5" s="94" t="s">
        <v>32</v>
      </c>
      <c r="E5" s="95" t="s">
        <v>33</v>
      </c>
      <c r="F5" s="95" t="s">
        <v>34</v>
      </c>
      <c r="G5" s="95" t="s">
        <v>35</v>
      </c>
      <c r="H5" s="95" t="s">
        <v>36</v>
      </c>
      <c r="I5" s="94" t="s">
        <v>37</v>
      </c>
      <c r="J5" s="94" t="s">
        <v>39</v>
      </c>
      <c r="K5" s="95" t="s">
        <v>38</v>
      </c>
      <c r="L5" s="95" t="s">
        <v>40</v>
      </c>
      <c r="M5" s="95" t="s">
        <v>44</v>
      </c>
      <c r="N5" s="95" t="s">
        <v>45</v>
      </c>
      <c r="O5" s="96" t="s">
        <v>0</v>
      </c>
      <c r="P5" s="96" t="s">
        <v>1</v>
      </c>
      <c r="Q5" s="94" t="s">
        <v>46</v>
      </c>
      <c r="R5" s="94" t="s">
        <v>49</v>
      </c>
      <c r="S5" s="94" t="s">
        <v>50</v>
      </c>
      <c r="T5" s="95" t="s">
        <v>51</v>
      </c>
      <c r="U5" s="95" t="s">
        <v>52</v>
      </c>
      <c r="V5" s="95" t="s">
        <v>53</v>
      </c>
      <c r="W5" s="35" t="s">
        <v>2</v>
      </c>
    </row>
    <row r="6" spans="2:23" x14ac:dyDescent="0.2">
      <c r="C6" s="36">
        <v>43921</v>
      </c>
      <c r="D6" s="24">
        <f>VLOOKUP(D5,BS!$B$7:$D$37,3,0)</f>
        <v>39288990</v>
      </c>
      <c r="E6" s="24" t="e">
        <f>VLOOKUP(E5,BS!$B$7:$D$37,3,0)</f>
        <v>#N/A</v>
      </c>
      <c r="F6" s="24">
        <f>VLOOKUP(F5,BS!$B$7:$D$37,3,0)</f>
        <v>1011864</v>
      </c>
      <c r="G6" s="24">
        <f>VLOOKUP(G5,BS!$B$7:$D$37,3,0)</f>
        <v>298070</v>
      </c>
      <c r="H6" s="24">
        <f>VLOOKUP(H5,BS!$B$7:$D$37,3,0)</f>
        <v>6872262</v>
      </c>
      <c r="I6" s="24">
        <f>BS!D14</f>
        <v>163984</v>
      </c>
      <c r="J6" s="24">
        <f>VLOOKUP(J5,BS!$B$7:$D$37,3,0)</f>
        <v>113415</v>
      </c>
      <c r="K6" s="24">
        <f>VLOOKUP(K5,BS!$B$7:$D$37,3,0)</f>
        <v>44047</v>
      </c>
      <c r="L6" s="24">
        <f>VLOOKUP(L5,BS!$B$7:$D$37,3,0)</f>
        <v>125636</v>
      </c>
      <c r="M6" s="24">
        <f>(VLOOKUP(M5,BS!$B$7:$D$37,3,0)) * -1</f>
        <v>-36984092</v>
      </c>
      <c r="N6" s="24">
        <f>(VLOOKUP(N5,BS!$B$7:$D$37,3,0)) * -1</f>
        <v>-1110469</v>
      </c>
      <c r="O6" s="24">
        <v>0</v>
      </c>
      <c r="P6" s="24">
        <v>0</v>
      </c>
      <c r="Q6" s="24">
        <f>(VLOOKUP(Q5,BS!$B$7:$D$37,3,0)) * -1</f>
        <v>-2384458</v>
      </c>
      <c r="R6" s="24">
        <f>(VLOOKUP(R5,BS!$B$7:$D$37,3,0)) * -1</f>
        <v>-3150054</v>
      </c>
      <c r="S6" s="24">
        <f>(VLOOKUP(S5,BS!$B$7:$D$37,3,0)) * -1</f>
        <v>-2772511</v>
      </c>
      <c r="T6" s="24" t="e">
        <f>(VLOOKUP(T5,BS!$B$7:$D$37,3,0)) * -1</f>
        <v>#N/A</v>
      </c>
      <c r="U6" s="24" t="e">
        <f>(VLOOKUP(U5,BS!$B$7:$D$37,3,0)) * -1</f>
        <v>#N/A</v>
      </c>
      <c r="V6" s="24">
        <f>(VLOOKUP(V5,BS!$B$7:$D$37,3,0)) * -1</f>
        <v>-10055517</v>
      </c>
      <c r="W6" s="27" t="e">
        <f>SUM(D6:V6)</f>
        <v>#N/A</v>
      </c>
    </row>
    <row r="7" spans="2:23" x14ac:dyDescent="0.2">
      <c r="C7" s="36">
        <v>43830</v>
      </c>
      <c r="D7" s="24">
        <f>VLOOKUP(D5,BS!$B$7:$F$37,5,0)</f>
        <v>18034107</v>
      </c>
      <c r="E7" s="24" t="e">
        <f>VLOOKUP(E5,BS!$B$7:$F$37,5,0)</f>
        <v>#N/A</v>
      </c>
      <c r="F7" s="24">
        <f>VLOOKUP(F5,BS!$B$7:$F$37,5,0)</f>
        <v>964539</v>
      </c>
      <c r="G7" s="24">
        <f>VLOOKUP(G5,BS!$B$7:$F$37,5,0)</f>
        <v>355990</v>
      </c>
      <c r="H7" s="24">
        <f>VLOOKUP(H5,BS!$B$7:$F$37,5,0)</f>
        <v>1250789</v>
      </c>
      <c r="I7" s="24">
        <f>VLOOKUP(I5,BS!$B$7:$F$37,5,0)</f>
        <v>88027</v>
      </c>
      <c r="J7" s="24">
        <f>VLOOKUP(J5,BS!$B$7:$F$37,5,0)</f>
        <v>113415</v>
      </c>
      <c r="K7" s="24">
        <f>VLOOKUP(K5,BS!$B$7:$F$37,5,0)</f>
        <v>1909</v>
      </c>
      <c r="L7" s="24">
        <f>VLOOKUP(L5,BS!$B$7:$F$37,5,0)</f>
        <v>145278</v>
      </c>
      <c r="M7" s="24">
        <f>(VLOOKUP(M5,BS!$B$7:$F$37,5,0)) * -1</f>
        <v>-19254653</v>
      </c>
      <c r="N7" s="24">
        <f>(VLOOKUP(N5,BS!$B$7:$F$37,5,0)) * -1</f>
        <v>-1483024</v>
      </c>
      <c r="O7" s="24">
        <v>0</v>
      </c>
      <c r="P7" s="24">
        <v>0</v>
      </c>
      <c r="Q7" s="24">
        <f>(VLOOKUP(Q5,BS!$B$7:$F$37,5,0)) * -1</f>
        <v>-188228</v>
      </c>
      <c r="R7" s="24">
        <f>(VLOOKUP(R5,BS!$B$7:$F$37,5,0)) * -1</f>
        <v>-3029000</v>
      </c>
      <c r="S7" s="24">
        <f>(VLOOKUP(S5,BS!$B$7:$F$37,5,0)) * -1</f>
        <v>-913511</v>
      </c>
      <c r="T7" s="24" t="e">
        <f>(VLOOKUP(T5,BS!$B$7:$F$37,5,0)) * -1</f>
        <v>#N/A</v>
      </c>
      <c r="U7" s="24" t="e">
        <f>(VLOOKUP(U5,BS!$B$7:$F$37,5,0)) * -1</f>
        <v>#N/A</v>
      </c>
      <c r="V7" s="24">
        <f>(VLOOKUP(V5,BS!$B$7:$F$37,5,0)) * -1</f>
        <v>-4903934</v>
      </c>
      <c r="W7" s="27" t="e">
        <f>SUM(D7:V7)</f>
        <v>#N/A</v>
      </c>
    </row>
    <row r="8" spans="2:23" x14ac:dyDescent="0.2">
      <c r="B8" s="37"/>
      <c r="C8" s="38" t="s">
        <v>4</v>
      </c>
      <c r="D8" s="23">
        <f>D6-D7</f>
        <v>21254883</v>
      </c>
      <c r="E8" s="23" t="e">
        <f t="shared" ref="E8:V8" si="0">E6-E7</f>
        <v>#N/A</v>
      </c>
      <c r="F8" s="23">
        <f t="shared" si="0"/>
        <v>47325</v>
      </c>
      <c r="G8" s="23">
        <f t="shared" si="0"/>
        <v>-57920</v>
      </c>
      <c r="H8" s="23">
        <f t="shared" si="0"/>
        <v>5621473</v>
      </c>
      <c r="I8" s="23">
        <f t="shared" si="0"/>
        <v>75957</v>
      </c>
      <c r="J8" s="23">
        <f t="shared" si="0"/>
        <v>0</v>
      </c>
      <c r="K8" s="23">
        <f t="shared" si="0"/>
        <v>42138</v>
      </c>
      <c r="L8" s="23">
        <f t="shared" si="0"/>
        <v>-19642</v>
      </c>
      <c r="M8" s="23">
        <f t="shared" si="0"/>
        <v>-17729439</v>
      </c>
      <c r="N8" s="23">
        <f t="shared" si="0"/>
        <v>372555</v>
      </c>
      <c r="O8" s="23">
        <f t="shared" si="0"/>
        <v>0</v>
      </c>
      <c r="P8" s="23">
        <f t="shared" si="0"/>
        <v>0</v>
      </c>
      <c r="Q8" s="23">
        <f t="shared" si="0"/>
        <v>-2196230</v>
      </c>
      <c r="R8" s="23">
        <f t="shared" si="0"/>
        <v>-121054</v>
      </c>
      <c r="S8" s="23">
        <f t="shared" si="0"/>
        <v>-1859000</v>
      </c>
      <c r="T8" s="23" t="e">
        <f t="shared" si="0"/>
        <v>#N/A</v>
      </c>
      <c r="U8" s="23" t="e">
        <f t="shared" si="0"/>
        <v>#N/A</v>
      </c>
      <c r="V8" s="23">
        <f t="shared" si="0"/>
        <v>-5151583</v>
      </c>
    </row>
    <row r="9" spans="2:23" x14ac:dyDescent="0.2">
      <c r="B9" s="39" t="s">
        <v>2</v>
      </c>
      <c r="D9" s="27"/>
      <c r="E9" s="27" t="e">
        <f t="shared" ref="E9:P9" si="1">SUM(E12:E49)+E8</f>
        <v>#N/A</v>
      </c>
      <c r="F9" s="27">
        <f t="shared" si="1"/>
        <v>0</v>
      </c>
      <c r="G9" s="27">
        <f t="shared" si="1"/>
        <v>0</v>
      </c>
      <c r="H9" s="27">
        <f t="shared" si="1"/>
        <v>0</v>
      </c>
      <c r="I9" s="27">
        <f t="shared" si="1"/>
        <v>59729</v>
      </c>
      <c r="J9" s="27">
        <f t="shared" si="1"/>
        <v>0</v>
      </c>
      <c r="K9" s="27">
        <f t="shared" si="1"/>
        <v>0</v>
      </c>
      <c r="L9" s="27">
        <f t="shared" si="1"/>
        <v>0</v>
      </c>
      <c r="M9" s="27">
        <f t="shared" si="1"/>
        <v>0</v>
      </c>
      <c r="N9" s="27">
        <f t="shared" si="1"/>
        <v>0</v>
      </c>
      <c r="O9" s="27">
        <f t="shared" si="1"/>
        <v>0</v>
      </c>
      <c r="P9" s="27">
        <f t="shared" si="1"/>
        <v>0</v>
      </c>
      <c r="Q9" s="27">
        <f t="shared" ref="Q9:V9" si="2">SUM(Q12:Q49)+Q8</f>
        <v>0</v>
      </c>
      <c r="R9" s="27">
        <f t="shared" si="2"/>
        <v>0</v>
      </c>
      <c r="S9" s="27">
        <f t="shared" si="2"/>
        <v>0</v>
      </c>
      <c r="T9" s="27" t="e">
        <f t="shared" si="2"/>
        <v>#N/A</v>
      </c>
      <c r="U9" s="27" t="e">
        <f t="shared" si="2"/>
        <v>#N/A</v>
      </c>
      <c r="V9" s="27">
        <f t="shared" si="2"/>
        <v>53871</v>
      </c>
    </row>
    <row r="11" spans="2:23" ht="12.75" x14ac:dyDescent="0.2">
      <c r="B11" s="97" t="s">
        <v>87</v>
      </c>
    </row>
    <row r="12" spans="2:23" ht="12.75" x14ac:dyDescent="0.2">
      <c r="B12" s="97" t="s">
        <v>72</v>
      </c>
      <c r="C12" s="24">
        <f>ROUND(SUM(D12:V12),0)</f>
        <v>6506814</v>
      </c>
      <c r="V12" s="24">
        <f>IS!D25</f>
        <v>6506814</v>
      </c>
    </row>
    <row r="13" spans="2:23" ht="12.75" x14ac:dyDescent="0.2">
      <c r="B13" s="98" t="s">
        <v>88</v>
      </c>
    </row>
    <row r="14" spans="2:23" ht="12.75" x14ac:dyDescent="0.2">
      <c r="B14" s="99" t="s">
        <v>89</v>
      </c>
      <c r="C14" s="24">
        <f t="shared" ref="C14:C19" si="3">ROUND(SUM(D14:V14),0)</f>
        <v>2248</v>
      </c>
      <c r="E14" s="24"/>
      <c r="I14" s="24">
        <v>2248</v>
      </c>
    </row>
    <row r="15" spans="2:23" ht="12.75" x14ac:dyDescent="0.2">
      <c r="B15" s="100" t="s">
        <v>90</v>
      </c>
      <c r="C15" s="24">
        <f t="shared" si="3"/>
        <v>-62217</v>
      </c>
      <c r="D15" s="24">
        <v>-12302</v>
      </c>
      <c r="E15" s="24">
        <v>-49915</v>
      </c>
    </row>
    <row r="16" spans="2:23" ht="12.75" x14ac:dyDescent="0.2">
      <c r="B16" s="100" t="s">
        <v>62</v>
      </c>
      <c r="C16" s="24">
        <f t="shared" si="3"/>
        <v>-454069</v>
      </c>
      <c r="D16" s="24">
        <v>0</v>
      </c>
      <c r="E16" s="24">
        <v>-454069</v>
      </c>
    </row>
    <row r="17" spans="2:22" ht="12.75" x14ac:dyDescent="0.2">
      <c r="B17" s="102" t="s">
        <v>52</v>
      </c>
      <c r="C17" s="24" t="e">
        <f t="shared" si="3"/>
        <v>#N/A</v>
      </c>
      <c r="E17" s="24"/>
      <c r="U17" s="24" t="e">
        <f>-U8</f>
        <v>#N/A</v>
      </c>
      <c r="V17" s="24">
        <f>E87</f>
        <v>0</v>
      </c>
    </row>
    <row r="18" spans="2:22" ht="12.75" x14ac:dyDescent="0.2">
      <c r="B18" s="102" t="s">
        <v>5</v>
      </c>
      <c r="C18" s="24">
        <f t="shared" si="3"/>
        <v>0</v>
      </c>
      <c r="E18" s="24"/>
    </row>
    <row r="19" spans="2:22" ht="25.5" x14ac:dyDescent="0.2">
      <c r="B19" s="102" t="s">
        <v>91</v>
      </c>
      <c r="C19" s="24">
        <f t="shared" si="3"/>
        <v>0</v>
      </c>
      <c r="E19" s="24"/>
    </row>
    <row r="20" spans="2:22" s="22" customFormat="1" ht="25.5" x14ac:dyDescent="0.2">
      <c r="B20" s="101" t="s">
        <v>92</v>
      </c>
      <c r="C20" s="28" t="e">
        <f>SUM(C12:C19)</f>
        <v>#N/A</v>
      </c>
      <c r="E20" s="28"/>
    </row>
    <row r="21" spans="2:22" x14ac:dyDescent="0.2">
      <c r="B21" s="29"/>
      <c r="E21" s="24"/>
    </row>
    <row r="22" spans="2:22" s="22" customFormat="1" ht="25.5" x14ac:dyDescent="0.2">
      <c r="B22" s="101" t="s">
        <v>93</v>
      </c>
      <c r="E22" s="28"/>
    </row>
    <row r="23" spans="2:22" ht="25.5" x14ac:dyDescent="0.2">
      <c r="B23" s="103" t="s">
        <v>34</v>
      </c>
      <c r="C23" s="24">
        <f t="shared" ref="C23:C26" si="4">ROUND(SUM(D23:V23),0)</f>
        <v>-47325</v>
      </c>
      <c r="E23" s="24"/>
      <c r="F23" s="24">
        <f>-F8-F19</f>
        <v>-47325</v>
      </c>
    </row>
    <row r="24" spans="2:22" ht="25.5" x14ac:dyDescent="0.2">
      <c r="B24" s="103" t="s">
        <v>35</v>
      </c>
      <c r="C24" s="24">
        <f t="shared" si="4"/>
        <v>57920</v>
      </c>
      <c r="E24" s="24"/>
      <c r="G24" s="24">
        <f>-G8</f>
        <v>57920</v>
      </c>
    </row>
    <row r="25" spans="2:22" ht="25.5" x14ac:dyDescent="0.2">
      <c r="B25" s="103" t="s">
        <v>36</v>
      </c>
      <c r="C25" s="24">
        <f t="shared" si="4"/>
        <v>-5621473</v>
      </c>
      <c r="E25" s="24"/>
      <c r="H25" s="24">
        <f>-H8</f>
        <v>-5621473</v>
      </c>
    </row>
    <row r="26" spans="2:22" ht="12.75" x14ac:dyDescent="0.2">
      <c r="B26" s="103" t="s">
        <v>40</v>
      </c>
      <c r="C26" s="24">
        <f t="shared" si="4"/>
        <v>19642</v>
      </c>
      <c r="E26" s="24"/>
      <c r="L26" s="24">
        <f>-L8</f>
        <v>19642</v>
      </c>
    </row>
    <row r="27" spans="2:22" s="22" customFormat="1" ht="25.5" x14ac:dyDescent="0.2">
      <c r="B27" s="101" t="s">
        <v>94</v>
      </c>
      <c r="E27" s="28"/>
    </row>
    <row r="28" spans="2:22" ht="12.75" x14ac:dyDescent="0.2">
      <c r="B28" s="103" t="s">
        <v>44</v>
      </c>
      <c r="C28" s="24">
        <f t="shared" ref="C28:C33" si="5">ROUND(SUM(D28:V28),0)</f>
        <v>17729439</v>
      </c>
      <c r="E28" s="24"/>
      <c r="M28" s="24">
        <f>-M8</f>
        <v>17729439</v>
      </c>
    </row>
    <row r="29" spans="2:22" ht="25.5" x14ac:dyDescent="0.2">
      <c r="B29" s="103" t="s">
        <v>45</v>
      </c>
      <c r="C29" s="24">
        <f t="shared" si="5"/>
        <v>-372555</v>
      </c>
      <c r="E29" s="24"/>
      <c r="N29" s="24">
        <f>-N8-N19</f>
        <v>-372555</v>
      </c>
    </row>
    <row r="30" spans="2:22" ht="12.75" x14ac:dyDescent="0.2">
      <c r="B30" s="99" t="s">
        <v>46</v>
      </c>
      <c r="C30" s="24">
        <f t="shared" si="5"/>
        <v>2196230</v>
      </c>
      <c r="E30" s="24"/>
      <c r="Q30" s="24">
        <f>-Q8</f>
        <v>2196230</v>
      </c>
    </row>
    <row r="31" spans="2:22" s="22" customFormat="1" ht="51" x14ac:dyDescent="0.2">
      <c r="B31" s="101" t="s">
        <v>95</v>
      </c>
      <c r="C31" s="28" t="e">
        <f>SUM(C20:C30)</f>
        <v>#N/A</v>
      </c>
      <c r="E31" s="28"/>
    </row>
    <row r="32" spans="2:22" ht="12.75" x14ac:dyDescent="0.2">
      <c r="B32" s="99" t="s">
        <v>96</v>
      </c>
      <c r="C32" s="24">
        <f t="shared" si="5"/>
        <v>28537</v>
      </c>
      <c r="E32" s="24">
        <f>D74-F72-K73</f>
        <v>28537.345769999993</v>
      </c>
    </row>
    <row r="33" spans="2:22" ht="12.75" x14ac:dyDescent="0.2">
      <c r="B33" s="99" t="s">
        <v>97</v>
      </c>
      <c r="C33" s="24">
        <f t="shared" si="5"/>
        <v>-1343498</v>
      </c>
      <c r="E33" s="24"/>
      <c r="J33" s="24">
        <f>-J8</f>
        <v>0</v>
      </c>
      <c r="K33" s="24">
        <f>-K8</f>
        <v>-42138</v>
      </c>
      <c r="V33" s="24">
        <f>IS!D26</f>
        <v>-1301360</v>
      </c>
    </row>
    <row r="34" spans="2:22" s="22" customFormat="1" ht="38.25" x14ac:dyDescent="0.2">
      <c r="B34" s="104" t="s">
        <v>98</v>
      </c>
      <c r="C34" s="28" t="e">
        <f>SUM(C31:C33)</f>
        <v>#N/A</v>
      </c>
      <c r="E34" s="28"/>
    </row>
    <row r="35" spans="2:22" x14ac:dyDescent="0.2">
      <c r="B35" s="29"/>
      <c r="E35" s="24"/>
    </row>
    <row r="36" spans="2:22" s="22" customFormat="1" ht="25.5" x14ac:dyDescent="0.2">
      <c r="B36" s="101" t="s">
        <v>99</v>
      </c>
      <c r="E36" s="28"/>
    </row>
    <row r="37" spans="2:22" ht="12.75" x14ac:dyDescent="0.2">
      <c r="B37" s="102" t="s">
        <v>105</v>
      </c>
      <c r="C37" s="24">
        <f t="shared" ref="C37:C43" si="6">ROUND(SUM(D37:V37),0)</f>
        <v>0</v>
      </c>
      <c r="E37" s="24"/>
    </row>
    <row r="38" spans="2:22" ht="12.75" x14ac:dyDescent="0.2">
      <c r="B38" s="102" t="s">
        <v>106</v>
      </c>
      <c r="C38" s="24">
        <f t="shared" si="6"/>
        <v>0</v>
      </c>
      <c r="E38" s="24"/>
    </row>
    <row r="39" spans="2:22" ht="25.5" x14ac:dyDescent="0.2">
      <c r="B39" s="102" t="s">
        <v>100</v>
      </c>
      <c r="C39" s="24">
        <f t="shared" si="6"/>
        <v>-18476</v>
      </c>
      <c r="E39" s="24"/>
      <c r="I39" s="24">
        <v>-18476</v>
      </c>
    </row>
    <row r="40" spans="2:22" ht="25.5" x14ac:dyDescent="0.2">
      <c r="B40" s="103" t="s">
        <v>101</v>
      </c>
      <c r="C40" s="24">
        <f t="shared" si="6"/>
        <v>0</v>
      </c>
      <c r="E40" s="24"/>
    </row>
    <row r="41" spans="2:22" ht="25.5" x14ac:dyDescent="0.2">
      <c r="B41" s="103" t="s">
        <v>102</v>
      </c>
      <c r="C41" s="24" t="e">
        <f t="shared" si="6"/>
        <v>#N/A</v>
      </c>
      <c r="E41" s="24" t="e">
        <f>-E8-E15-E16-E19-E32-E42</f>
        <v>#N/A</v>
      </c>
      <c r="T41" s="24" t="e">
        <f>-T8</f>
        <v>#N/A</v>
      </c>
    </row>
    <row r="42" spans="2:22" ht="25.5" x14ac:dyDescent="0.2">
      <c r="B42" s="103" t="s">
        <v>103</v>
      </c>
      <c r="C42" s="24">
        <f t="shared" si="6"/>
        <v>477632</v>
      </c>
      <c r="E42" s="24">
        <v>477632</v>
      </c>
    </row>
    <row r="43" spans="2:22" ht="12.75" x14ac:dyDescent="0.2">
      <c r="B43" s="102" t="s">
        <v>104</v>
      </c>
      <c r="C43" s="24">
        <f t="shared" si="6"/>
        <v>0</v>
      </c>
      <c r="E43" s="24"/>
    </row>
    <row r="44" spans="2:22" s="22" customFormat="1" ht="38.25" x14ac:dyDescent="0.2">
      <c r="B44" s="101" t="s">
        <v>107</v>
      </c>
      <c r="C44" s="28" t="e">
        <f>SUM(C37:C43)</f>
        <v>#N/A</v>
      </c>
    </row>
    <row r="45" spans="2:22" x14ac:dyDescent="0.2">
      <c r="B45" s="29"/>
    </row>
    <row r="46" spans="2:22" s="22" customFormat="1" ht="25.5" x14ac:dyDescent="0.2">
      <c r="B46" s="101" t="s">
        <v>108</v>
      </c>
    </row>
    <row r="47" spans="2:22" ht="12.75" x14ac:dyDescent="0.2">
      <c r="B47" s="100" t="s">
        <v>86</v>
      </c>
      <c r="C47" s="24">
        <f t="shared" ref="C47:C48" si="7">ROUND(SUM(D47:V47),0)</f>
        <v>1980054</v>
      </c>
      <c r="R47" s="24">
        <f>-R8</f>
        <v>121054</v>
      </c>
      <c r="S47" s="24">
        <f>-S8</f>
        <v>1859000</v>
      </c>
    </row>
    <row r="48" spans="2:22" ht="12.75" x14ac:dyDescent="0.2">
      <c r="B48" s="102" t="s">
        <v>109</v>
      </c>
      <c r="C48" s="24">
        <f t="shared" si="7"/>
        <v>0</v>
      </c>
    </row>
    <row r="49" spans="2:22" s="22" customFormat="1" ht="25.5" x14ac:dyDescent="0.2">
      <c r="B49" s="101" t="s">
        <v>110</v>
      </c>
      <c r="C49" s="28">
        <f>SUM(C47:C48)</f>
        <v>1980054</v>
      </c>
    </row>
    <row r="50" spans="2:22" x14ac:dyDescent="0.2">
      <c r="B50" s="29"/>
    </row>
    <row r="51" spans="2:22" s="22" customFormat="1" ht="25.5" x14ac:dyDescent="0.2">
      <c r="B51" s="104" t="s">
        <v>111</v>
      </c>
      <c r="C51" s="23" t="e">
        <f>ROUND(C34+C44+C49,0)</f>
        <v>#N/A</v>
      </c>
      <c r="D51" s="40"/>
      <c r="E51" s="40"/>
      <c r="F51" s="40"/>
      <c r="G51" s="40"/>
      <c r="H51" s="40"/>
      <c r="I51" s="40"/>
      <c r="J51" s="40"/>
      <c r="K51" s="40"/>
      <c r="L51" s="40"/>
      <c r="M51" s="40"/>
      <c r="N51" s="40"/>
      <c r="O51" s="40"/>
      <c r="P51" s="40"/>
      <c r="Q51" s="40"/>
      <c r="R51" s="40"/>
      <c r="S51" s="40"/>
      <c r="T51" s="40"/>
      <c r="U51" s="40"/>
      <c r="V51" s="40"/>
    </row>
    <row r="52" spans="2:22" ht="38.25" x14ac:dyDescent="0.2">
      <c r="B52" s="103" t="s">
        <v>112</v>
      </c>
      <c r="C52" s="24">
        <f t="shared" ref="C52" si="8">ROUND(SUM(D52:V52),0)</f>
        <v>12302</v>
      </c>
      <c r="D52" s="24">
        <f>-D15</f>
        <v>12302</v>
      </c>
    </row>
    <row r="53" spans="2:22" ht="25.5" x14ac:dyDescent="0.2">
      <c r="B53" s="103" t="s">
        <v>113</v>
      </c>
      <c r="C53" s="24">
        <f>D7</f>
        <v>18034107</v>
      </c>
    </row>
    <row r="54" spans="2:22" s="22" customFormat="1" ht="33.75" x14ac:dyDescent="0.2">
      <c r="B54" s="30" t="s">
        <v>114</v>
      </c>
      <c r="C54" s="28">
        <f>D6</f>
        <v>39288990</v>
      </c>
    </row>
    <row r="55" spans="2:22" x14ac:dyDescent="0.2">
      <c r="B55" s="37"/>
      <c r="C55" s="37"/>
      <c r="D55" s="37"/>
      <c r="E55" s="37"/>
      <c r="F55" s="37"/>
      <c r="G55" s="37"/>
      <c r="H55" s="37"/>
      <c r="I55" s="37"/>
      <c r="J55" s="37"/>
      <c r="K55" s="37"/>
      <c r="L55" s="37"/>
      <c r="M55" s="37"/>
      <c r="N55" s="37"/>
      <c r="O55" s="37"/>
      <c r="P55" s="37"/>
      <c r="Q55" s="37"/>
      <c r="R55" s="37"/>
      <c r="S55" s="37"/>
      <c r="T55" s="37"/>
      <c r="U55" s="37"/>
      <c r="V55" s="37"/>
    </row>
    <row r="56" spans="2:22" x14ac:dyDescent="0.2">
      <c r="C56" s="24" t="e">
        <f>SUM(C51:C53)</f>
        <v>#N/A</v>
      </c>
    </row>
    <row r="57" spans="2:22" x14ac:dyDescent="0.2">
      <c r="C57" s="24">
        <f>C54</f>
        <v>39288990</v>
      </c>
    </row>
    <row r="58" spans="2:22" x14ac:dyDescent="0.2">
      <c r="B58" s="41" t="s">
        <v>2</v>
      </c>
      <c r="C58" s="27" t="e">
        <f>C56-C57</f>
        <v>#N/A</v>
      </c>
    </row>
    <row r="60" spans="2:22" ht="12.75" x14ac:dyDescent="0.2">
      <c r="B60" s="105" t="s">
        <v>115</v>
      </c>
    </row>
    <row r="61" spans="2:22" ht="12.75" x14ac:dyDescent="0.2">
      <c r="B61" s="105" t="s">
        <v>116</v>
      </c>
    </row>
    <row r="62" spans="2:22" x14ac:dyDescent="0.2">
      <c r="B62" s="1"/>
      <c r="F62" s="24"/>
    </row>
    <row r="63" spans="2:22" x14ac:dyDescent="0.2">
      <c r="B63" s="1"/>
      <c r="F63" s="24"/>
    </row>
    <row r="64" spans="2:22" ht="12.75" x14ac:dyDescent="0.2">
      <c r="B64" s="105" t="s">
        <v>117</v>
      </c>
      <c r="F64" s="24"/>
    </row>
    <row r="65" spans="2:11" ht="12.75" x14ac:dyDescent="0.2">
      <c r="B65" s="105" t="s">
        <v>118</v>
      </c>
    </row>
    <row r="68" spans="2:11" ht="12.75" x14ac:dyDescent="0.2">
      <c r="B68" s="42" t="s">
        <v>6</v>
      </c>
      <c r="C68" s="43"/>
      <c r="D68" s="43"/>
      <c r="E68" s="43"/>
      <c r="G68" s="42" t="s">
        <v>6</v>
      </c>
      <c r="H68" s="43"/>
      <c r="I68" s="43"/>
      <c r="J68" s="43"/>
    </row>
    <row r="69" spans="2:11" ht="15.75" x14ac:dyDescent="0.25">
      <c r="B69" s="44" t="s">
        <v>7</v>
      </c>
      <c r="C69" s="43"/>
      <c r="D69" s="43"/>
      <c r="E69" s="43"/>
      <c r="G69" s="44" t="s">
        <v>8</v>
      </c>
      <c r="H69" s="43"/>
      <c r="I69" s="43"/>
      <c r="J69" s="43"/>
    </row>
    <row r="70" spans="2:11" x14ac:dyDescent="0.2">
      <c r="B70" s="43" t="s">
        <v>9</v>
      </c>
      <c r="C70" s="43" t="s">
        <v>10</v>
      </c>
      <c r="D70" s="43"/>
      <c r="E70" s="43"/>
      <c r="G70" s="43" t="s">
        <v>9</v>
      </c>
      <c r="H70" s="43" t="s">
        <v>10</v>
      </c>
      <c r="I70" s="43"/>
      <c r="J70" s="43"/>
    </row>
    <row r="71" spans="2:11" ht="12.75" x14ac:dyDescent="0.2">
      <c r="B71" s="45" t="s">
        <v>11</v>
      </c>
      <c r="C71" s="46" t="s">
        <v>12</v>
      </c>
      <c r="D71" s="46" t="s">
        <v>13</v>
      </c>
      <c r="E71" s="46" t="s">
        <v>14</v>
      </c>
      <c r="G71" s="45" t="s">
        <v>11</v>
      </c>
      <c r="H71" s="192" t="s">
        <v>12</v>
      </c>
      <c r="I71" s="192" t="s">
        <v>13</v>
      </c>
      <c r="J71" s="192" t="s">
        <v>14</v>
      </c>
    </row>
    <row r="72" spans="2:11" ht="24" x14ac:dyDescent="0.2">
      <c r="B72" s="47">
        <v>2170.0100000000002</v>
      </c>
      <c r="C72" s="48" t="s">
        <v>15</v>
      </c>
      <c r="D72" s="49">
        <v>29517.696809999998</v>
      </c>
      <c r="E72" s="49"/>
      <c r="F72" s="24">
        <f>D78-D72</f>
        <v>7383.557380000002</v>
      </c>
      <c r="G72" s="45" t="s">
        <v>16</v>
      </c>
      <c r="H72" s="193"/>
      <c r="I72" s="193"/>
      <c r="J72" s="193"/>
    </row>
    <row r="73" spans="2:11" ht="12" x14ac:dyDescent="0.2">
      <c r="B73" s="50"/>
      <c r="C73" s="51">
        <v>1060</v>
      </c>
      <c r="D73" s="52"/>
      <c r="E73" s="52">
        <v>35084.559099999999</v>
      </c>
      <c r="F73" s="24"/>
      <c r="G73" s="47">
        <v>2170.04</v>
      </c>
      <c r="H73" s="48" t="s">
        <v>15</v>
      </c>
      <c r="I73" s="49">
        <v>6670.2653600000003</v>
      </c>
      <c r="J73" s="49"/>
      <c r="K73" s="24">
        <f>I81-I73</f>
        <v>26.009359999999106</v>
      </c>
    </row>
    <row r="74" spans="2:11" ht="24" x14ac:dyDescent="0.2">
      <c r="B74" s="50"/>
      <c r="C74" s="53">
        <v>6110.01</v>
      </c>
      <c r="D74" s="52">
        <v>35946.912509999995</v>
      </c>
      <c r="E74" s="52"/>
      <c r="G74" s="54" t="s">
        <v>17</v>
      </c>
      <c r="H74" s="54" t="s">
        <v>15</v>
      </c>
      <c r="I74" s="55">
        <v>6670.2653600000003</v>
      </c>
      <c r="J74" s="55"/>
    </row>
    <row r="75" spans="2:11" ht="12" x14ac:dyDescent="0.2">
      <c r="B75" s="50"/>
      <c r="C75" s="51">
        <v>6250</v>
      </c>
      <c r="D75" s="52">
        <v>6864.1776399999999</v>
      </c>
      <c r="E75" s="52"/>
      <c r="G75" s="56"/>
      <c r="H75" s="51">
        <v>1060</v>
      </c>
      <c r="I75" s="52">
        <v>7571.2949600000002</v>
      </c>
      <c r="J75" s="52">
        <v>8951.2475099999992</v>
      </c>
      <c r="K75" s="24"/>
    </row>
    <row r="76" spans="2:11" ht="12" x14ac:dyDescent="0.2">
      <c r="B76" s="50"/>
      <c r="C76" s="51">
        <v>7430</v>
      </c>
      <c r="D76" s="52"/>
      <c r="E76" s="52">
        <v>342.97366999999997</v>
      </c>
      <c r="G76" s="56"/>
      <c r="H76" s="51">
        <v>6250</v>
      </c>
      <c r="I76" s="52">
        <v>1476.4915100000001</v>
      </c>
      <c r="J76" s="52"/>
    </row>
    <row r="77" spans="2:11" ht="12" x14ac:dyDescent="0.2">
      <c r="B77" s="57"/>
      <c r="C77" s="48" t="s">
        <v>18</v>
      </c>
      <c r="D77" s="49">
        <v>42811.090149999996</v>
      </c>
      <c r="E77" s="49">
        <v>35427.532770000005</v>
      </c>
      <c r="G77" s="56"/>
      <c r="H77" s="51">
        <v>7430</v>
      </c>
      <c r="I77" s="52"/>
      <c r="J77" s="52">
        <v>70.529600000000002</v>
      </c>
    </row>
    <row r="78" spans="2:11" ht="12" x14ac:dyDescent="0.2">
      <c r="B78" s="57"/>
      <c r="C78" s="48" t="s">
        <v>19</v>
      </c>
      <c r="D78" s="49">
        <v>36901.25419</v>
      </c>
      <c r="E78" s="49"/>
      <c r="G78" s="58"/>
      <c r="H78" s="54" t="s">
        <v>18</v>
      </c>
      <c r="I78" s="55">
        <v>9047.7864700000009</v>
      </c>
      <c r="J78" s="55">
        <v>9021.7771099999991</v>
      </c>
    </row>
    <row r="79" spans="2:11" ht="24" x14ac:dyDescent="0.2">
      <c r="G79" s="58"/>
      <c r="H79" s="54" t="s">
        <v>19</v>
      </c>
      <c r="I79" s="55">
        <v>6696.2747199999994</v>
      </c>
      <c r="J79" s="55"/>
    </row>
    <row r="80" spans="2:11" ht="12" x14ac:dyDescent="0.2">
      <c r="G80" s="57"/>
      <c r="H80" s="48" t="s">
        <v>18</v>
      </c>
      <c r="I80" s="49">
        <v>9047.7864700000009</v>
      </c>
      <c r="J80" s="49">
        <v>9021.7771099999991</v>
      </c>
    </row>
    <row r="81" spans="2:10" ht="12" x14ac:dyDescent="0.2">
      <c r="G81" s="57"/>
      <c r="H81" s="48" t="s">
        <v>19</v>
      </c>
      <c r="I81" s="49">
        <v>6696.2747199999994</v>
      </c>
      <c r="J81" s="49"/>
    </row>
    <row r="82" spans="2:10" ht="12.75" x14ac:dyDescent="0.2">
      <c r="B82" s="42" t="s">
        <v>6</v>
      </c>
      <c r="C82" s="43"/>
      <c r="D82" s="43"/>
      <c r="E82" s="43"/>
    </row>
    <row r="83" spans="2:10" ht="15.75" x14ac:dyDescent="0.25">
      <c r="B83" s="44" t="s">
        <v>20</v>
      </c>
      <c r="C83" s="43"/>
      <c r="D83" s="43"/>
      <c r="E83" s="43"/>
    </row>
    <row r="84" spans="2:10" x14ac:dyDescent="0.2">
      <c r="B84" s="43" t="s">
        <v>9</v>
      </c>
      <c r="C84" s="43" t="s">
        <v>10</v>
      </c>
      <c r="D84" s="43"/>
      <c r="E84" s="43"/>
    </row>
    <row r="85" spans="2:10" ht="12.75" x14ac:dyDescent="0.2">
      <c r="B85" s="45" t="s">
        <v>11</v>
      </c>
      <c r="C85" s="46" t="s">
        <v>12</v>
      </c>
      <c r="D85" s="46" t="s">
        <v>13</v>
      </c>
      <c r="E85" s="46" t="s">
        <v>14</v>
      </c>
    </row>
    <row r="86" spans="2:10" ht="24" x14ac:dyDescent="0.2">
      <c r="B86" s="59">
        <v>5510</v>
      </c>
      <c r="C86" s="48" t="s">
        <v>15</v>
      </c>
      <c r="D86" s="49"/>
      <c r="E86" s="49">
        <v>106048.10427</v>
      </c>
    </row>
    <row r="87" spans="2:10" ht="12" x14ac:dyDescent="0.2">
      <c r="B87" s="50"/>
      <c r="C87" s="53">
        <v>5490.4</v>
      </c>
      <c r="D87" s="52"/>
      <c r="E87" s="52"/>
    </row>
    <row r="88" spans="2:10" ht="12" x14ac:dyDescent="0.2">
      <c r="B88" s="50"/>
      <c r="C88" s="51">
        <v>5520</v>
      </c>
      <c r="D88" s="52">
        <v>113532.24127</v>
      </c>
      <c r="E88" s="52"/>
    </row>
    <row r="89" spans="2:10" ht="12" x14ac:dyDescent="0.2">
      <c r="B89" s="50"/>
      <c r="C89" s="51">
        <v>5610</v>
      </c>
      <c r="D89" s="52"/>
      <c r="E89" s="52">
        <v>469352.63460000005</v>
      </c>
    </row>
    <row r="90" spans="2:10" ht="12" x14ac:dyDescent="0.2">
      <c r="B90" s="57"/>
      <c r="C90" s="48" t="s">
        <v>18</v>
      </c>
      <c r="D90" s="49"/>
      <c r="E90" s="49">
        <v>469352.63459999999</v>
      </c>
    </row>
    <row r="91" spans="2:10" ht="12" x14ac:dyDescent="0.2">
      <c r="B91" s="57"/>
      <c r="C91" s="48" t="s">
        <v>19</v>
      </c>
      <c r="D91" s="49"/>
      <c r="E91" s="49">
        <v>461868.4976</v>
      </c>
    </row>
  </sheetData>
  <mergeCells count="3">
    <mergeCell ref="H71:H72"/>
    <mergeCell ref="I71:I72"/>
    <mergeCell ref="J71:J72"/>
  </mergeCells>
  <pageMargins left="0.7" right="0.7" top="0.75" bottom="0.75" header="0.3" footer="0.3"/>
  <pageSetup paperSize="9" orientation="portrait" r:id="rId1"/>
  <legacy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4473A2-8D0E-4117-93C3-BA08D807AE9C}">
  <dimension ref="A1:H20"/>
  <sheetViews>
    <sheetView topLeftCell="A4" zoomScaleNormal="100" workbookViewId="0">
      <selection activeCell="C23" sqref="C23"/>
    </sheetView>
  </sheetViews>
  <sheetFormatPr defaultRowHeight="11.25" x14ac:dyDescent="0.2"/>
  <cols>
    <col min="1" max="1" width="50" customWidth="1"/>
    <col min="2" max="2" width="11" bestFit="1" customWidth="1"/>
    <col min="3" max="3" width="18.1640625" customWidth="1"/>
    <col min="4" max="4" width="20.5" customWidth="1"/>
    <col min="5" max="5" width="15.33203125" bestFit="1" customWidth="1"/>
    <col min="6" max="6" width="14.33203125" customWidth="1"/>
    <col min="7" max="7" width="11.6640625" customWidth="1"/>
  </cols>
  <sheetData>
    <row r="1" spans="1:8" ht="15.75" x14ac:dyDescent="0.25">
      <c r="A1" s="60" t="s">
        <v>21</v>
      </c>
    </row>
    <row r="2" spans="1:8" ht="15.75" x14ac:dyDescent="0.25">
      <c r="A2" s="60" t="s">
        <v>22</v>
      </c>
    </row>
    <row r="5" spans="1:8" x14ac:dyDescent="0.2">
      <c r="A5" t="s">
        <v>23</v>
      </c>
    </row>
    <row r="6" spans="1:8" x14ac:dyDescent="0.2">
      <c r="A6" t="s">
        <v>24</v>
      </c>
    </row>
    <row r="9" spans="1:8" x14ac:dyDescent="0.2">
      <c r="A9" s="61" t="s">
        <v>25</v>
      </c>
      <c r="B9">
        <f>BS!D30*1000/10000</f>
        <v>315005.40000000002</v>
      </c>
    </row>
    <row r="11" spans="1:8" ht="45" x14ac:dyDescent="0.2">
      <c r="A11" s="200" t="s">
        <v>31</v>
      </c>
      <c r="B11" s="201"/>
      <c r="C11" s="63" t="s">
        <v>26</v>
      </c>
      <c r="D11" s="64" t="s">
        <v>29</v>
      </c>
      <c r="E11" s="64" t="s">
        <v>28</v>
      </c>
      <c r="F11" s="64" t="s">
        <v>27</v>
      </c>
      <c r="G11" s="64" t="s">
        <v>30</v>
      </c>
    </row>
    <row r="12" spans="1:8" x14ac:dyDescent="0.2">
      <c r="A12" s="202">
        <v>2017</v>
      </c>
      <c r="B12" s="203"/>
      <c r="C12" s="65">
        <v>365</v>
      </c>
      <c r="D12" s="65">
        <f>937000000/10000</f>
        <v>93700</v>
      </c>
      <c r="E12" s="65">
        <f t="shared" ref="E12:E17" si="0">C12/365*D12</f>
        <v>93700</v>
      </c>
      <c r="F12" s="65">
        <v>33811000</v>
      </c>
      <c r="G12" s="66">
        <f>F12/E12</f>
        <v>360.84311632870862</v>
      </c>
      <c r="H12" s="62"/>
    </row>
    <row r="13" spans="1:8" x14ac:dyDescent="0.2">
      <c r="A13" s="202">
        <v>2018</v>
      </c>
      <c r="B13" s="203"/>
      <c r="C13" s="65">
        <v>365</v>
      </c>
      <c r="D13" s="65">
        <f>937000000/10000</f>
        <v>93700</v>
      </c>
      <c r="E13" s="65">
        <f t="shared" si="0"/>
        <v>93700</v>
      </c>
      <c r="F13" s="65">
        <v>184175000</v>
      </c>
      <c r="G13" s="66">
        <f>F13/E13</f>
        <v>1965.581643543223</v>
      </c>
      <c r="H13" s="62"/>
    </row>
    <row r="14" spans="1:8" x14ac:dyDescent="0.2">
      <c r="A14" s="68">
        <v>43465</v>
      </c>
      <c r="B14" s="68">
        <v>43468</v>
      </c>
      <c r="C14" s="67">
        <f>B14-A14</f>
        <v>3</v>
      </c>
      <c r="D14" s="65">
        <v>93700</v>
      </c>
      <c r="E14" s="65">
        <f t="shared" si="0"/>
        <v>770.1369863013698</v>
      </c>
      <c r="F14" s="197">
        <v>105481000</v>
      </c>
      <c r="G14" s="194">
        <f>F14/SUM(E14:E17)</f>
        <v>792.40302467115771</v>
      </c>
    </row>
    <row r="15" spans="1:8" x14ac:dyDescent="0.2">
      <c r="A15" s="68">
        <v>43468</v>
      </c>
      <c r="B15" s="68">
        <v>43480</v>
      </c>
      <c r="C15" s="67">
        <f t="shared" ref="C15:C20" si="1">B15-A15</f>
        <v>12</v>
      </c>
      <c r="D15" s="65">
        <f>93700+1300</f>
        <v>95000</v>
      </c>
      <c r="E15" s="65">
        <f t="shared" si="0"/>
        <v>3123.2876712328766</v>
      </c>
      <c r="F15" s="198"/>
      <c r="G15" s="195"/>
    </row>
    <row r="16" spans="1:8" x14ac:dyDescent="0.2">
      <c r="A16" s="68">
        <v>43480</v>
      </c>
      <c r="B16" s="68">
        <v>43761</v>
      </c>
      <c r="C16" s="67">
        <f t="shared" si="1"/>
        <v>281</v>
      </c>
      <c r="D16" s="65">
        <f>95000+37000</f>
        <v>132000</v>
      </c>
      <c r="E16" s="65">
        <f t="shared" si="0"/>
        <v>101621.91780821916</v>
      </c>
      <c r="F16" s="198"/>
      <c r="G16" s="195"/>
    </row>
    <row r="17" spans="1:7" x14ac:dyDescent="0.2">
      <c r="A17" s="68">
        <v>43761</v>
      </c>
      <c r="B17" s="68">
        <v>43830</v>
      </c>
      <c r="C17" s="67">
        <f t="shared" si="1"/>
        <v>69</v>
      </c>
      <c r="D17" s="65">
        <f>132000+14000</f>
        <v>146000</v>
      </c>
      <c r="E17" s="65">
        <f t="shared" si="0"/>
        <v>27600</v>
      </c>
      <c r="F17" s="199"/>
      <c r="G17" s="196"/>
    </row>
    <row r="18" spans="1:7" x14ac:dyDescent="0.2">
      <c r="A18" s="68">
        <v>43830</v>
      </c>
      <c r="B18" s="69">
        <v>43858</v>
      </c>
      <c r="C18" s="65">
        <f t="shared" si="1"/>
        <v>28</v>
      </c>
      <c r="D18" s="70">
        <f>D17</f>
        <v>146000</v>
      </c>
      <c r="E18" s="65">
        <f>C18/91*D18</f>
        <v>44923.076923076922</v>
      </c>
      <c r="F18" s="197">
        <v>469352000</v>
      </c>
      <c r="G18" s="194">
        <f>F18/SUM(E18:E20)</f>
        <v>2978.0387672570073</v>
      </c>
    </row>
    <row r="19" spans="1:7" x14ac:dyDescent="0.2">
      <c r="A19" s="69">
        <v>43858</v>
      </c>
      <c r="B19" s="68">
        <v>43888</v>
      </c>
      <c r="C19" s="67">
        <f t="shared" si="1"/>
        <v>30</v>
      </c>
      <c r="D19" s="70">
        <f>D18+11000</f>
        <v>157000</v>
      </c>
      <c r="E19" s="65">
        <f>C19/91*D19</f>
        <v>51758.241758241755</v>
      </c>
      <c r="F19" s="198"/>
      <c r="G19" s="195"/>
    </row>
    <row r="20" spans="1:7" x14ac:dyDescent="0.2">
      <c r="A20" s="68">
        <v>43888</v>
      </c>
      <c r="B20" s="68">
        <v>43921</v>
      </c>
      <c r="C20" s="67">
        <f t="shared" si="1"/>
        <v>33</v>
      </c>
      <c r="D20" s="70">
        <f>D19+11000</f>
        <v>168000</v>
      </c>
      <c r="E20" s="65">
        <f>C20/91*D20</f>
        <v>60923.076923076922</v>
      </c>
      <c r="F20" s="199"/>
      <c r="G20" s="196"/>
    </row>
  </sheetData>
  <mergeCells count="7">
    <mergeCell ref="G14:G17"/>
    <mergeCell ref="F18:F20"/>
    <mergeCell ref="G18:G20"/>
    <mergeCell ref="A11:B11"/>
    <mergeCell ref="A12:B12"/>
    <mergeCell ref="A13:B13"/>
    <mergeCell ref="F14:F17"/>
  </mergeCells>
  <pageMargins left="0.7" right="0.7" top="0.75" bottom="0.75" header="0.3" footer="0.3"/>
  <pageSetup paperSize="9" orientation="portrait" horizontalDpi="4294967295" verticalDpi="4294967295"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Листы</vt:lpstr>
      </vt:variant>
      <vt:variant>
        <vt:i4>6</vt:i4>
      </vt:variant>
    </vt:vector>
  </HeadingPairs>
  <TitlesOfParts>
    <vt:vector size="6" baseType="lpstr">
      <vt:lpstr>BS</vt:lpstr>
      <vt:lpstr>IS</vt:lpstr>
      <vt:lpstr>SCE</vt:lpstr>
      <vt:lpstr>SCF</vt:lpstr>
      <vt:lpstr>CF</vt:lpstr>
      <vt:lpstr>Лист1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Руслан</dc:creator>
  <cp:lastModifiedBy>Ибраев Руслан Дамирович</cp:lastModifiedBy>
  <cp:lastPrinted>2024-05-21T05:13:56Z</cp:lastPrinted>
  <dcterms:created xsi:type="dcterms:W3CDTF">2020-06-17T09:42:51Z</dcterms:created>
  <dcterms:modified xsi:type="dcterms:W3CDTF">2025-05-28T09:21:24Z</dcterms:modified>
</cp:coreProperties>
</file>